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1.xml" ContentType="application/vnd.openxmlformats-officedocument.spreadsheetml.comments+xml"/>
  <Override PartName="/xl/worksheets/sheet8.xml" ContentType="application/vnd.openxmlformats-officedocument.spreadsheetml.worksheet+xml"/>
  <Override PartName="/xl/comments/comment2.xml" ContentType="application/vnd.openxmlformats-officedocument.spreadsheetml.comments+xml"/>
  <Override PartName="/xl/worksheets/sheet9.xml" ContentType="application/vnd.openxmlformats-officedocument.spreadsheetml.worksheet+xml"/>
  <Override PartName="/xl/comments/comment3.xml" ContentType="application/vnd.openxmlformats-officedocument.spreadsheetml.comments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5" autoFilterDateGrouping="1"/>
  </bookViews>
  <sheets>
    <sheet name="Planejamento" sheetId="1" state="visible" r:id="rId1"/>
    <sheet name="Geral" sheetId="2" state="visible" r:id="rId2"/>
    <sheet name="Conferencias" sheetId="3" state="visible" r:id="rId3"/>
    <sheet name="Periodicos" sheetId="4" state="visible" r:id="rId4"/>
    <sheet name="Tecnica" sheetId="5" state="visible" r:id="rId5"/>
    <sheet name="LConferencias" sheetId="6" state="visible" r:id="rId6"/>
    <sheet name="LPeriodicos" sheetId="7" state="visible" r:id="rId7"/>
    <sheet name="Tabelas" sheetId="8" state="visible" r:id="rId8"/>
    <sheet name="Producao" sheetId="9" state="visible" r:id="rId9"/>
    <sheet name="HIndex" sheetId="10" state="visible" r:id="rId10"/>
    <sheet name="Discentes" sheetId="11" state="visible" r:id="rId11"/>
    <sheet name="Docentes" sheetId="12" state="visible" r:id="rId12"/>
  </sheets>
  <definedNames>
    <definedName name="_xlnm.Print_Area" localSheetId="1">'Geral'!$A$1:$R$32</definedName>
    <definedName name="_xlnm._FilterDatabase" localSheetId="3" hidden="1">'Periodicos'!$A$1:$AE$39</definedName>
    <definedName name="_xlnm._FilterDatabase" localSheetId="4" hidden="1">'Tecnica'!$A$1:$Y$9</definedName>
    <definedName name="_xlnm._FilterDatabase" localSheetId="6" hidden="1">'LPeriodicos'!$A$1:$M$1</definedName>
    <definedName name="_xlnm._FilterDatabase" localSheetId="10" hidden="1">'Discentes'!$A$1:$B$1</definedName>
    <definedName name="_xlnm._FilterDatabase" localSheetId="11" hidden="1">'Docentes'!$A$1:$C$1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m/d/yyyy"/>
  </numFmts>
  <fonts count="22">
    <font>
      <name val="Calibri"/>
      <charset val="1"/>
      <family val="2"/>
      <color theme="1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2"/>
    </font>
    <font>
      <name val="Calibri"/>
      <charset val="1"/>
      <family val="2"/>
      <b val="1"/>
      <color rgb="FFFF0000"/>
      <sz val="12"/>
    </font>
    <font>
      <name val="Calibri"/>
      <family val="2"/>
      <color rgb="FF595959"/>
      <sz val="14"/>
    </font>
    <font>
      <name val="Calibri"/>
      <family val="2"/>
      <color rgb="FF595959"/>
      <sz val="9"/>
    </font>
    <font>
      <name val="Calibri"/>
      <charset val="1"/>
      <family val="2"/>
      <b val="1"/>
      <color theme="4" tint="-0.25"/>
      <sz val="12"/>
    </font>
    <font>
      <name val="Calibri"/>
      <charset val="1"/>
      <family val="2"/>
      <color theme="4" tint="-0.25"/>
      <sz val="12"/>
    </font>
    <font>
      <name val="Calibri"/>
      <charset val="1"/>
      <family val="2"/>
      <b val="1"/>
      <sz val="12"/>
    </font>
    <font>
      <name val="Calibri"/>
      <charset val="1"/>
      <family val="2"/>
      <sz val="12"/>
    </font>
    <font>
      <name val="Cambria"/>
      <charset val="1"/>
      <family val="0"/>
      <color rgb="FFFF0000"/>
      <sz val="11"/>
    </font>
    <font>
      <name val="Arial"/>
      <family val="2"/>
      <sz val="10"/>
    </font>
    <font>
      <name val="Calibri"/>
      <charset val="1"/>
      <family val="2"/>
      <color theme="1"/>
      <sz val="11"/>
    </font>
    <font>
      <name val="Calibri"/>
      <charset val="1"/>
      <family val="2"/>
      <b val="1"/>
      <color theme="4" tint="-0.25"/>
      <sz val="11"/>
    </font>
    <font>
      <name val="Calibri"/>
      <charset val="1"/>
      <family val="2"/>
      <color theme="4" tint="-0.25"/>
      <sz val="11"/>
    </font>
    <font>
      <name val="Calibri"/>
      <charset val="1"/>
      <family val="2"/>
      <color rgb="FFFF0000"/>
      <sz val="12"/>
    </font>
    <font>
      <name val="Calibri"/>
      <charset val="1"/>
      <family val="2"/>
      <color theme="10"/>
      <sz val="12"/>
    </font>
    <font>
      <name val="Calibri"/>
      <charset val="1"/>
      <family val="2"/>
      <color theme="10"/>
      <sz val="12"/>
      <u val="single"/>
    </font>
    <font>
      <name val="Calibri"/>
      <charset val="1"/>
      <family val="2"/>
      <b val="1"/>
      <color theme="0"/>
      <sz val="12"/>
    </font>
    <font>
      <name val="Calibri"/>
      <charset val="1"/>
      <family val="2"/>
      <color rgb="FF000000"/>
      <sz val="12"/>
    </font>
  </fonts>
  <fills count="9">
    <fill>
      <patternFill/>
    </fill>
    <fill>
      <patternFill patternType="gray125"/>
    </fill>
    <fill>
      <patternFill patternType="solid">
        <fgColor theme="0"/>
        <bgColor rgb="FFFFF2CC"/>
      </patternFill>
    </fill>
    <fill>
      <patternFill patternType="solid">
        <fgColor theme="2"/>
        <bgColor rgb="FFDAE3F3"/>
      </patternFill>
    </fill>
    <fill>
      <patternFill patternType="solid">
        <fgColor theme="7" tint="0.7999000000000001"/>
        <bgColor rgb="FFE7E6E6"/>
      </patternFill>
    </fill>
    <fill>
      <patternFill patternType="solid">
        <fgColor theme="4" tint="0.7999000000000001"/>
        <bgColor rgb="FFE7E6E6"/>
      </patternFill>
    </fill>
    <fill>
      <patternFill patternType="solid">
        <fgColor rgb="FFFF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rgb="FF4472C4"/>
      </patternFill>
    </fill>
  </fills>
  <borders count="1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theme="3"/>
      </bottom>
      <diagonal/>
    </border>
    <border>
      <left style="thin">
        <color theme="0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0"/>
      </right>
      <top style="thin">
        <color theme="4"/>
      </top>
      <bottom style="thin">
        <color theme="4"/>
      </bottom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81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3" borderId="1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2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3" borderId="1" applyAlignment="1" pivotButton="0" quotePrefix="0" xfId="0">
      <alignment horizontal="center" vertical="bottom"/>
    </xf>
    <xf numFmtId="0" fontId="0" fillId="2" borderId="1" applyAlignment="1" pivotButton="0" quotePrefix="0" xfId="0">
      <alignment horizontal="center" vertical="bottom"/>
    </xf>
    <xf numFmtId="0" fontId="5" fillId="4" borderId="0" applyAlignment="1" pivotButton="0" quotePrefix="0" xfId="0">
      <alignment horizontal="center" vertical="bottom"/>
    </xf>
    <xf numFmtId="0" fontId="4" fillId="3" borderId="2" applyAlignment="1" pivotButton="0" quotePrefix="0" xfId="0">
      <alignment horizontal="center" vertical="bottom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 wrapText="1"/>
    </xf>
    <xf numFmtId="2" fontId="0" fillId="2" borderId="1" applyAlignment="1" pivotButton="0" quotePrefix="0" xfId="0">
      <alignment horizontal="center" vertical="bottom"/>
    </xf>
    <xf numFmtId="1" fontId="0" fillId="2" borderId="1" applyAlignment="1" pivotButton="0" quotePrefix="0" xfId="0">
      <alignment horizontal="center" vertical="bottom"/>
    </xf>
    <xf numFmtId="2" fontId="0" fillId="4" borderId="1" applyAlignment="1" pivotButton="0" quotePrefix="0" xfId="0">
      <alignment horizontal="center" vertical="bottom"/>
    </xf>
    <xf numFmtId="1" fontId="0" fillId="4" borderId="1" applyAlignment="1" pivotButton="0" quotePrefix="0" xfId="0">
      <alignment horizontal="center" vertical="bottom"/>
    </xf>
    <xf numFmtId="2" fontId="4" fillId="2" borderId="1" applyAlignment="1" pivotButton="0" quotePrefix="0" xfId="0">
      <alignment horizontal="center" vertical="bottom"/>
    </xf>
    <xf numFmtId="2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2" fontId="4" fillId="4" borderId="1" applyAlignment="1" pivotButton="0" quotePrefix="0" xfId="0">
      <alignment horizontal="center" vertical="bottom"/>
    </xf>
    <xf numFmtId="1" fontId="0" fillId="2" borderId="0" applyAlignment="1" pivotButton="0" quotePrefix="0" xfId="0">
      <alignment horizontal="general" vertical="bottom"/>
    </xf>
    <xf numFmtId="0" fontId="4" fillId="3" borderId="1" applyAlignment="1" pivotButton="0" quotePrefix="0" xfId="0">
      <alignment horizontal="center" vertical="bottom" wrapText="1"/>
    </xf>
    <xf numFmtId="9" fontId="0" fillId="3" borderId="1" applyAlignment="1" pivotButton="0" quotePrefix="0" xfId="0">
      <alignment horizontal="center" vertical="bottom"/>
    </xf>
    <xf numFmtId="1" fontId="0" fillId="0" borderId="1" applyAlignment="1" pivotButton="0" quotePrefix="0" xfId="0">
      <alignment horizontal="center" vertical="bottom"/>
    </xf>
    <xf numFmtId="2" fontId="0" fillId="0" borderId="1" applyAlignment="1" pivotButton="0" quotePrefix="0" xfId="0">
      <alignment horizontal="center" vertical="bottom"/>
    </xf>
    <xf numFmtId="0" fontId="0" fillId="4" borderId="1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1" fontId="4" fillId="2" borderId="1" applyAlignment="1" pivotButton="0" quotePrefix="0" xfId="0">
      <alignment horizontal="center" vertical="bottom"/>
    </xf>
    <xf numFmtId="1" fontId="0" fillId="3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8" fillId="0" borderId="3" applyAlignment="1" pivotButton="0" quotePrefix="0" xfId="0">
      <alignment horizontal="general" vertical="bottom"/>
    </xf>
    <xf numFmtId="2" fontId="8" fillId="0" borderId="3" applyAlignment="1" pivotButton="0" quotePrefix="0" xfId="0">
      <alignment horizontal="center" vertical="bottom" textRotation="90"/>
    </xf>
    <xf numFmtId="2" fontId="5" fillId="0" borderId="3" applyAlignment="1" pivotButton="0" quotePrefix="0" xfId="0">
      <alignment horizontal="right" vertical="bottom" textRotation="90" wrapText="1"/>
    </xf>
    <xf numFmtId="2" fontId="5" fillId="0" borderId="3" applyAlignment="1" pivotButton="0" quotePrefix="0" xfId="0">
      <alignment horizontal="right" vertical="bottom" textRotation="90"/>
    </xf>
    <xf numFmtId="1" fontId="8" fillId="0" borderId="3" applyAlignment="1" pivotButton="0" quotePrefix="0" xfId="0">
      <alignment horizontal="center" vertical="bottom"/>
    </xf>
    <xf numFmtId="1" fontId="8" fillId="0" borderId="3" applyAlignment="1" pivotButton="0" quotePrefix="0" xfId="0">
      <alignment horizontal="general" vertical="bottom"/>
    </xf>
    <xf numFmtId="1" fontId="8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 wrapText="1"/>
    </xf>
    <xf numFmtId="0" fontId="9" fillId="5" borderId="0" applyAlignment="1" pivotButton="0" quotePrefix="0" xfId="0">
      <alignment horizontal="general" vertical="bottom"/>
    </xf>
    <xf numFmtId="2" fontId="9" fillId="5" borderId="0" applyAlignment="1" pivotButton="0" quotePrefix="0" xfId="0">
      <alignment horizontal="right" vertical="center"/>
    </xf>
    <xf numFmtId="2" fontId="5" fillId="5" borderId="0" applyAlignment="1" pivotButton="0" quotePrefix="0" xfId="0">
      <alignment horizontal="general" vertical="bottom"/>
    </xf>
    <xf numFmtId="9" fontId="0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2" fontId="9" fillId="0" borderId="0" applyAlignment="1" pivotButton="0" quotePrefix="0" xfId="0">
      <alignment horizontal="right" vertical="center"/>
    </xf>
    <xf numFmtId="2" fontId="5" fillId="0" borderId="0" applyAlignment="1" pivotButton="0" quotePrefix="0" xfId="0">
      <alignment horizontal="general" vertical="bottom"/>
    </xf>
    <xf numFmtId="0" fontId="9" fillId="0" borderId="4" applyAlignment="1" pivotButton="0" quotePrefix="0" xfId="0">
      <alignment horizontal="general" vertical="bottom"/>
    </xf>
    <xf numFmtId="2" fontId="9" fillId="0" borderId="4" applyAlignment="1" pivotButton="0" quotePrefix="0" xfId="0">
      <alignment horizontal="right" vertical="center"/>
    </xf>
    <xf numFmtId="2" fontId="5" fillId="0" borderId="4" applyAlignment="1" pivotButton="0" quotePrefix="0" xfId="0">
      <alignment horizontal="general" vertical="bottom"/>
    </xf>
    <xf numFmtId="2" fontId="9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2" fontId="5" fillId="5" borderId="0" applyAlignment="1" pivotButton="0" quotePrefix="0" xfId="0">
      <alignment horizontal="right" vertical="center"/>
    </xf>
    <xf numFmtId="2" fontId="5" fillId="0" borderId="0" applyAlignment="1" pivotButton="0" quotePrefix="0" xfId="0">
      <alignment horizontal="right" vertical="center"/>
    </xf>
    <xf numFmtId="2" fontId="5" fillId="0" borderId="4" applyAlignment="1" pivotButton="0" quotePrefix="0" xfId="0">
      <alignment horizontal="right" vertical="center"/>
    </xf>
    <xf numFmtId="0" fontId="4" fillId="0" borderId="0" applyAlignment="1" pivotButton="0" quotePrefix="0" xfId="0">
      <alignment horizontal="general" vertical="bottom"/>
    </xf>
    <xf numFmtId="0" fontId="9" fillId="5" borderId="3" applyAlignment="1" pivotButton="0" quotePrefix="0" xfId="0">
      <alignment horizontal="left" vertical="bottom"/>
    </xf>
    <xf numFmtId="1" fontId="9" fillId="5" borderId="3" applyAlignment="1" pivotButton="0" quotePrefix="0" xfId="0">
      <alignment horizontal="center" vertical="bottom"/>
    </xf>
    <xf numFmtId="0" fontId="9" fillId="0" borderId="0" applyAlignment="1" pivotButton="0" quotePrefix="0" xfId="0">
      <alignment horizontal="left" vertical="bottom"/>
    </xf>
    <xf numFmtId="1" fontId="9" fillId="0" borderId="0" applyAlignment="1" pivotButton="0" quotePrefix="0" xfId="0">
      <alignment horizontal="center" vertical="bottom"/>
    </xf>
    <xf numFmtId="0" fontId="9" fillId="5" borderId="0" applyAlignment="1" pivotButton="0" quotePrefix="0" xfId="0">
      <alignment horizontal="left" vertical="bottom"/>
    </xf>
    <xf numFmtId="1" fontId="9" fillId="5" borderId="0" applyAlignment="1" pivotButton="0" quotePrefix="0" xfId="0">
      <alignment horizontal="center" vertical="bottom"/>
    </xf>
    <xf numFmtId="0" fontId="9" fillId="5" borderId="3" applyAlignment="1" pivotButton="0" quotePrefix="0" xfId="0">
      <alignment horizontal="general" vertical="bottom"/>
    </xf>
    <xf numFmtId="2" fontId="9" fillId="5" borderId="3" applyAlignment="1" pivotButton="0" quotePrefix="0" xfId="0">
      <alignment horizontal="general" vertical="bottom"/>
    </xf>
    <xf numFmtId="2" fontId="9" fillId="5" borderId="0" applyAlignment="1" pivotButton="0" quotePrefix="0" xfId="0">
      <alignment horizontal="general" vertical="bottom"/>
    </xf>
    <xf numFmtId="0" fontId="9" fillId="0" borderId="5" applyAlignment="1" pivotButton="0" quotePrefix="0" xfId="0">
      <alignment horizontal="general" vertical="bottom"/>
    </xf>
    <xf numFmtId="2" fontId="9" fillId="0" borderId="5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0" fillId="3" borderId="0" applyAlignment="1" pivotButton="0" quotePrefix="0" xfId="0">
      <alignment horizontal="center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 textRotation="90"/>
    </xf>
    <xf numFmtId="2" fontId="4" fillId="3" borderId="0" applyAlignment="1" pivotButton="0" quotePrefix="0" xfId="0">
      <alignment horizontal="center" vertical="center" textRotation="90"/>
    </xf>
    <xf numFmtId="2" fontId="10" fillId="3" borderId="0" applyAlignment="1" pivotButton="0" quotePrefix="0" xfId="0">
      <alignment horizontal="center" vertical="center" textRotation="90"/>
    </xf>
    <xf numFmtId="1" fontId="10" fillId="3" borderId="0" applyAlignment="1" pivotButton="0" quotePrefix="0" xfId="0">
      <alignment horizontal="center" vertical="center" textRotation="90"/>
    </xf>
    <xf numFmtId="1" fontId="11" fillId="3" borderId="0" applyAlignment="1" pivotButton="0" quotePrefix="0" xfId="0">
      <alignment horizontal="general" vertical="bottom"/>
    </xf>
    <xf numFmtId="164" fontId="11" fillId="3" borderId="0" applyAlignment="1" pivotButton="0" quotePrefix="0" xfId="0">
      <alignment horizontal="general" vertical="bottom"/>
    </xf>
    <xf numFmtId="2" fontId="11" fillId="3" borderId="0" applyAlignment="1" pivotButton="0" quotePrefix="0" xfId="0">
      <alignment horizontal="general" vertical="bottom"/>
    </xf>
    <xf numFmtId="0" fontId="11" fillId="3" borderId="0" applyAlignment="1" pivotButton="0" quotePrefix="0" xfId="0">
      <alignment horizontal="center" vertical="bottom"/>
    </xf>
    <xf numFmtId="2" fontId="11" fillId="3" borderId="0" applyAlignment="1" pivotButton="0" quotePrefix="0" xfId="0">
      <alignment horizontal="center" vertical="bottom"/>
    </xf>
    <xf numFmtId="0" fontId="10" fillId="3" borderId="0" applyAlignment="1" pivotButton="0" quotePrefix="0" xfId="0">
      <alignment horizontal="center" vertical="center" textRotation="90"/>
    </xf>
    <xf numFmtId="2" fontId="0" fillId="0" borderId="1" applyAlignment="1" pivotButton="0" quotePrefix="0" xfId="0">
      <alignment horizontal="center" vertical="center" textRotation="90"/>
    </xf>
    <xf numFmtId="0" fontId="12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11" fillId="3" borderId="0" applyAlignment="1" pivotButton="0" quotePrefix="0" xfId="0">
      <alignment horizontal="center" vertical="bottom"/>
    </xf>
    <xf numFmtId="1" fontId="0" fillId="0" borderId="0" applyAlignment="1" pivotButton="0" quotePrefix="0" xfId="0">
      <alignment horizontal="general" vertical="bottom"/>
    </xf>
    <xf numFmtId="2" fontId="4" fillId="0" borderId="0" applyAlignment="1" pivotButton="0" quotePrefix="0" xfId="0">
      <alignment horizontal="center" vertical="center" textRotation="90"/>
    </xf>
    <xf numFmtId="2" fontId="0" fillId="0" borderId="0" applyAlignment="1" pivotButton="0" quotePrefix="0" xfId="0">
      <alignment horizontal="center" vertical="center" textRotation="90"/>
    </xf>
    <xf numFmtId="1" fontId="4" fillId="0" borderId="0" applyAlignment="1" pivotButton="0" quotePrefix="0" xfId="0">
      <alignment horizontal="center" vertical="center" textRotation="90"/>
    </xf>
    <xf numFmtId="0" fontId="11" fillId="0" borderId="0" applyAlignment="1" pivotButton="0" quotePrefix="0" xfId="0">
      <alignment horizontal="general" vertical="bottom"/>
    </xf>
    <xf numFmtId="1" fontId="0" fillId="3" borderId="0" applyAlignment="1" pivotButton="0" quotePrefix="0" xfId="0">
      <alignment horizontal="center" vertical="bottom"/>
    </xf>
    <xf numFmtId="2" fontId="0" fillId="3" borderId="0" applyAlignment="1" pivotButton="0" quotePrefix="0" xfId="0">
      <alignment horizontal="center" vertical="bottom"/>
    </xf>
    <xf numFmtId="2" fontId="0" fillId="0" borderId="0" applyAlignment="1" pivotButton="0" quotePrefix="0" xfId="0">
      <alignment horizontal="center" vertical="bottom"/>
    </xf>
    <xf numFmtId="165" fontId="0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center" vertical="bottom"/>
    </xf>
    <xf numFmtId="0" fontId="11" fillId="6" borderId="0" applyAlignment="1" pivotButton="0" quotePrefix="0" xfId="0">
      <alignment horizontal="center" vertical="bottom"/>
    </xf>
    <xf numFmtId="1" fontId="0" fillId="3" borderId="0" applyAlignment="1" pivotButton="0" quotePrefix="0" xfId="0">
      <alignment horizontal="center" vertical="bottom"/>
    </xf>
    <xf numFmtId="2" fontId="0" fillId="3" borderId="0" applyAlignment="1" pivotButton="0" quotePrefix="0" xfId="0">
      <alignment horizontal="center" vertical="bottom"/>
    </xf>
    <xf numFmtId="2" fontId="0" fillId="6" borderId="0" applyAlignment="1" pivotButton="0" quotePrefix="0" xfId="0">
      <alignment horizontal="center" vertical="bottom"/>
    </xf>
    <xf numFmtId="165" fontId="0" fillId="3" borderId="0" applyAlignment="1" pivotButton="0" quotePrefix="0" xfId="0">
      <alignment horizontal="center" vertical="bottom"/>
    </xf>
    <xf numFmtId="165" fontId="0" fillId="0" borderId="0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15" fillId="0" borderId="3" applyAlignment="1" pivotButton="0" quotePrefix="0" xfId="0">
      <alignment horizontal="general" vertical="bottom"/>
    </xf>
    <xf numFmtId="1" fontId="15" fillId="0" borderId="6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/>
    </xf>
    <xf numFmtId="0" fontId="16" fillId="5" borderId="3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1" fontId="16" fillId="0" borderId="0" applyAlignment="1" pivotButton="0" quotePrefix="0" xfId="0">
      <alignment horizontal="general" vertical="bottom"/>
    </xf>
    <xf numFmtId="164" fontId="17" fillId="7" borderId="0" applyAlignment="1" pivotButton="0" quotePrefix="0" xfId="0">
      <alignment horizontal="general" vertical="bottom"/>
    </xf>
    <xf numFmtId="0" fontId="16" fillId="5" borderId="4" applyAlignment="1" pivotButton="0" quotePrefix="0" xfId="0">
      <alignment horizontal="general" vertical="bottom"/>
    </xf>
    <xf numFmtId="0" fontId="15" fillId="0" borderId="7" applyAlignment="1" pivotButton="0" quotePrefix="0" xfId="0">
      <alignment horizontal="general" vertical="bottom"/>
    </xf>
    <xf numFmtId="1" fontId="15" fillId="0" borderId="8" applyAlignment="1" pivotButton="0" quotePrefix="0" xfId="0">
      <alignment horizontal="center" vertical="bottom"/>
    </xf>
    <xf numFmtId="0" fontId="16" fillId="5" borderId="0" applyAlignment="1" pivotButton="0" quotePrefix="0" xfId="0">
      <alignment horizontal="general" vertical="bottom"/>
    </xf>
    <xf numFmtId="1" fontId="16" fillId="5" borderId="0" applyAlignment="1" pivotButton="0" quotePrefix="0" xfId="0">
      <alignment horizontal="general" vertical="bottom"/>
    </xf>
    <xf numFmtId="9" fontId="16" fillId="0" borderId="0" applyAlignment="1" pivotButton="0" quotePrefix="0" xfId="0">
      <alignment horizontal="general" vertical="bottom"/>
    </xf>
    <xf numFmtId="9" fontId="16" fillId="5" borderId="4" applyAlignment="1" pivotButton="0" quotePrefix="0" xfId="0">
      <alignment horizontal="general" vertical="bottom"/>
    </xf>
    <xf numFmtId="9" fontId="16" fillId="5" borderId="3" applyAlignment="1" pivotButton="0" quotePrefix="0" xfId="0">
      <alignment horizontal="general" vertical="bottom"/>
    </xf>
    <xf numFmtId="0" fontId="16" fillId="0" borderId="4" applyAlignment="1" pivotButton="0" quotePrefix="0" xfId="0">
      <alignment horizontal="general" vertical="bottom"/>
    </xf>
    <xf numFmtId="9" fontId="16" fillId="0" borderId="4" applyAlignment="1" pivotButton="0" quotePrefix="0" xfId="0">
      <alignment horizontal="general" vertical="bottom"/>
    </xf>
    <xf numFmtId="1" fontId="15" fillId="0" borderId="3" applyAlignment="1" pivotButton="0" quotePrefix="0" xfId="0">
      <alignment horizontal="center" vertical="bottom"/>
    </xf>
    <xf numFmtId="0" fontId="16" fillId="5" borderId="3" applyAlignment="1" pivotButton="0" quotePrefix="0" xfId="0">
      <alignment horizontal="center" vertical="bottom"/>
    </xf>
    <xf numFmtId="1" fontId="16" fillId="0" borderId="4" applyAlignment="1" pivotButton="0" quotePrefix="0" xfId="0">
      <alignment horizontal="center" vertical="bottom"/>
    </xf>
    <xf numFmtId="1" fontId="16" fillId="0" borderId="0" applyAlignment="1" pivotButton="0" quotePrefix="0" xfId="0">
      <alignment horizontal="center" vertical="bottom"/>
    </xf>
    <xf numFmtId="0" fontId="16" fillId="0" borderId="0" applyAlignment="1" pivotButton="0" quotePrefix="0" xfId="0">
      <alignment horizontal="center" vertical="bottom"/>
    </xf>
    <xf numFmtId="164" fontId="16" fillId="5" borderId="3" applyAlignment="1" pivotButton="0" quotePrefix="0" xfId="0">
      <alignment horizontal="general" vertical="bottom"/>
    </xf>
    <xf numFmtId="164" fontId="16" fillId="0" borderId="0" applyAlignment="1" pivotButton="0" quotePrefix="0" xfId="0">
      <alignment horizontal="general" vertical="bottom"/>
    </xf>
    <xf numFmtId="164" fontId="16" fillId="5" borderId="0" applyAlignment="1" pivotButton="0" quotePrefix="0" xfId="0">
      <alignment horizontal="general" vertical="bottom"/>
    </xf>
    <xf numFmtId="164" fontId="16" fillId="0" borderId="4" applyAlignment="1" pivotButton="0" quotePrefix="0" xfId="0">
      <alignment horizontal="general" vertical="bottom"/>
    </xf>
    <xf numFmtId="1" fontId="15" fillId="0" borderId="3" applyAlignment="1" pivotButton="0" quotePrefix="0" xfId="0">
      <alignment horizontal="general" vertical="bottom"/>
    </xf>
    <xf numFmtId="1" fontId="16" fillId="5" borderId="3" applyAlignment="1" pivotButton="0" quotePrefix="0" xfId="0">
      <alignment horizontal="general" vertical="bottom"/>
    </xf>
    <xf numFmtId="1" fontId="16" fillId="0" borderId="4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49" fontId="8" fillId="0" borderId="0" applyAlignment="1" pivotButton="0" quotePrefix="0" xfId="0">
      <alignment horizontal="general" vertical="bottom"/>
    </xf>
    <xf numFmtId="2" fontId="8" fillId="0" borderId="0" applyAlignment="1" pivotButton="0" quotePrefix="0" xfId="0">
      <alignment horizontal="general" vertical="bottom"/>
    </xf>
    <xf numFmtId="49" fontId="18" fillId="0" borderId="0" applyAlignment="1" pivotButton="0" quotePrefix="0" xfId="0">
      <alignment horizontal="general" vertical="bottom"/>
    </xf>
    <xf numFmtId="49" fontId="19" fillId="0" borderId="0" applyAlignment="1" pivotButton="0" quotePrefix="0" xfId="0">
      <alignment horizontal="general" vertical="bottom"/>
    </xf>
    <xf numFmtId="0" fontId="20" fillId="8" borderId="0" applyAlignment="1" pivotButton="0" quotePrefix="0" xfId="0">
      <alignment horizontal="center" vertical="bottom"/>
    </xf>
    <xf numFmtId="0" fontId="20" fillId="8" borderId="0" applyAlignment="1" pivotButton="0" quotePrefix="0" xfId="0">
      <alignment horizontal="right" vertical="bottom"/>
    </xf>
    <xf numFmtId="166" fontId="4" fillId="0" borderId="0" applyAlignment="1" pivotButton="0" quotePrefix="0" xfId="0">
      <alignment horizontal="general" vertical="bottom"/>
    </xf>
    <xf numFmtId="0" fontId="21" fillId="0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3" borderId="1" applyAlignment="1" pivotButton="0" quotePrefix="0" xfId="0">
      <alignment horizontal="center" vertical="bottom"/>
    </xf>
    <xf numFmtId="0" fontId="0" fillId="0" borderId="11" pivotButton="0" quotePrefix="0" xfId="0"/>
    <xf numFmtId="0" fontId="0" fillId="2" borderId="0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2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3" borderId="1" applyAlignment="1" pivotButton="0" quotePrefix="0" xfId="0">
      <alignment horizontal="center" vertical="bottom"/>
    </xf>
    <xf numFmtId="0" fontId="0" fillId="0" borderId="12" pivotButton="0" quotePrefix="0" xfId="0"/>
    <xf numFmtId="0" fontId="5" fillId="4" borderId="0" applyAlignment="1" pivotButton="0" quotePrefix="0" xfId="0">
      <alignment horizontal="center" vertical="bottom"/>
    </xf>
    <xf numFmtId="0" fontId="4" fillId="3" borderId="2" applyAlignment="1" pivotButton="0" quotePrefix="0" xfId="0">
      <alignment horizontal="center" vertical="bottom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 wrapText="1"/>
    </xf>
    <xf numFmtId="0" fontId="0" fillId="0" borderId="2" pivotButton="0" quotePrefix="0" xfId="0"/>
    <xf numFmtId="2" fontId="0" fillId="2" borderId="1" applyAlignment="1" pivotButton="0" quotePrefix="0" xfId="0">
      <alignment horizontal="center" vertical="bottom"/>
    </xf>
    <xf numFmtId="1" fontId="0" fillId="2" borderId="1" applyAlignment="1" pivotButton="0" quotePrefix="0" xfId="0">
      <alignment horizontal="center" vertical="bottom"/>
    </xf>
    <xf numFmtId="2" fontId="0" fillId="4" borderId="1" applyAlignment="1" pivotButton="0" quotePrefix="0" xfId="0">
      <alignment horizontal="center" vertical="bottom"/>
    </xf>
    <xf numFmtId="1" fontId="0" fillId="4" borderId="1" applyAlignment="1" pivotButton="0" quotePrefix="0" xfId="0">
      <alignment horizontal="center" vertical="bottom"/>
    </xf>
    <xf numFmtId="2" fontId="4" fillId="2" borderId="1" applyAlignment="1" pivotButton="0" quotePrefix="0" xfId="0">
      <alignment horizontal="center" vertical="bottom"/>
    </xf>
    <xf numFmtId="2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2" fontId="4" fillId="4" borderId="1" applyAlignment="1" pivotButton="0" quotePrefix="0" xfId="0">
      <alignment horizontal="center" vertical="bottom"/>
    </xf>
    <xf numFmtId="1" fontId="0" fillId="2" borderId="0" applyAlignment="1" pivotButton="0" quotePrefix="0" xfId="0">
      <alignment horizontal="general" vertical="bottom"/>
    </xf>
    <xf numFmtId="0" fontId="4" fillId="3" borderId="1" applyAlignment="1" pivotButton="0" quotePrefix="0" xfId="0">
      <alignment horizontal="center" vertical="bottom" wrapText="1"/>
    </xf>
    <xf numFmtId="9" fontId="0" fillId="3" borderId="1" applyAlignment="1" pivotButton="0" quotePrefix="0" xfId="0">
      <alignment horizontal="center" vertical="bottom"/>
    </xf>
    <xf numFmtId="1" fontId="0" fillId="0" borderId="1" applyAlignment="1" pivotButton="0" quotePrefix="0" xfId="0">
      <alignment horizontal="center" vertical="bottom"/>
    </xf>
    <xf numFmtId="2" fontId="0" fillId="0" borderId="1" applyAlignment="1" pivotButton="0" quotePrefix="0" xfId="0">
      <alignment horizontal="center" vertical="bottom"/>
    </xf>
    <xf numFmtId="0" fontId="0" fillId="4" borderId="1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1" fontId="4" fillId="2" borderId="1" applyAlignment="1" pivotButton="0" quotePrefix="0" xfId="0">
      <alignment horizontal="center" vertical="bottom"/>
    </xf>
    <xf numFmtId="1" fontId="0" fillId="3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8" fillId="0" borderId="3" applyAlignment="1" pivotButton="0" quotePrefix="0" xfId="0">
      <alignment horizontal="general" vertical="bottom"/>
    </xf>
    <xf numFmtId="2" fontId="8" fillId="0" borderId="3" applyAlignment="1" pivotButton="0" quotePrefix="0" xfId="0">
      <alignment horizontal="center" vertical="bottom" textRotation="90"/>
    </xf>
    <xf numFmtId="2" fontId="5" fillId="0" borderId="3" applyAlignment="1" pivotButton="0" quotePrefix="0" xfId="0">
      <alignment horizontal="right" vertical="bottom" textRotation="90" wrapText="1"/>
    </xf>
    <xf numFmtId="2" fontId="5" fillId="0" borderId="3" applyAlignment="1" pivotButton="0" quotePrefix="0" xfId="0">
      <alignment horizontal="right" vertical="bottom" textRotation="90"/>
    </xf>
    <xf numFmtId="1" fontId="8" fillId="0" borderId="3" applyAlignment="1" pivotButton="0" quotePrefix="0" xfId="0">
      <alignment horizontal="center" vertical="bottom"/>
    </xf>
    <xf numFmtId="1" fontId="8" fillId="0" borderId="3" applyAlignment="1" pivotButton="0" quotePrefix="0" xfId="0">
      <alignment horizontal="general" vertical="bottom"/>
    </xf>
    <xf numFmtId="1" fontId="8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 wrapText="1"/>
    </xf>
    <xf numFmtId="0" fontId="9" fillId="5" borderId="0" applyAlignment="1" pivotButton="0" quotePrefix="0" xfId="0">
      <alignment horizontal="general" vertical="bottom"/>
    </xf>
    <xf numFmtId="2" fontId="9" fillId="5" borderId="0" applyAlignment="1" pivotButton="0" quotePrefix="0" xfId="0">
      <alignment horizontal="right" vertical="center"/>
    </xf>
    <xf numFmtId="2" fontId="5" fillId="5" borderId="0" applyAlignment="1" pivotButton="0" quotePrefix="0" xfId="0">
      <alignment horizontal="general" vertical="bottom"/>
    </xf>
    <xf numFmtId="9" fontId="0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2" fontId="9" fillId="0" borderId="0" applyAlignment="1" pivotButton="0" quotePrefix="0" xfId="0">
      <alignment horizontal="right" vertical="center"/>
    </xf>
    <xf numFmtId="2" fontId="5" fillId="0" borderId="0" applyAlignment="1" pivotButton="0" quotePrefix="0" xfId="0">
      <alignment horizontal="general" vertical="bottom"/>
    </xf>
    <xf numFmtId="0" fontId="9" fillId="0" borderId="4" applyAlignment="1" pivotButton="0" quotePrefix="0" xfId="0">
      <alignment horizontal="general" vertical="bottom"/>
    </xf>
    <xf numFmtId="2" fontId="9" fillId="0" borderId="4" applyAlignment="1" pivotButton="0" quotePrefix="0" xfId="0">
      <alignment horizontal="right" vertical="center"/>
    </xf>
    <xf numFmtId="2" fontId="5" fillId="0" borderId="4" applyAlignment="1" pivotButton="0" quotePrefix="0" xfId="0">
      <alignment horizontal="general" vertical="bottom"/>
    </xf>
    <xf numFmtId="2" fontId="9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2" fontId="5" fillId="5" borderId="0" applyAlignment="1" pivotButton="0" quotePrefix="0" xfId="0">
      <alignment horizontal="right" vertical="center"/>
    </xf>
    <xf numFmtId="2" fontId="5" fillId="0" borderId="0" applyAlignment="1" pivotButton="0" quotePrefix="0" xfId="0">
      <alignment horizontal="right" vertical="center"/>
    </xf>
    <xf numFmtId="2" fontId="5" fillId="0" borderId="4" applyAlignment="1" pivotButton="0" quotePrefix="0" xfId="0">
      <alignment horizontal="right" vertical="center"/>
    </xf>
    <xf numFmtId="0" fontId="4" fillId="0" borderId="0" applyAlignment="1" pivotButton="0" quotePrefix="0" xfId="0">
      <alignment horizontal="general" vertical="bottom"/>
    </xf>
    <xf numFmtId="0" fontId="9" fillId="5" borderId="3" applyAlignment="1" pivotButton="0" quotePrefix="0" xfId="0">
      <alignment horizontal="left" vertical="bottom"/>
    </xf>
    <xf numFmtId="1" fontId="9" fillId="5" borderId="3" applyAlignment="1" pivotButton="0" quotePrefix="0" xfId="0">
      <alignment horizontal="center" vertical="bottom"/>
    </xf>
    <xf numFmtId="0" fontId="9" fillId="0" borderId="0" applyAlignment="1" pivotButton="0" quotePrefix="0" xfId="0">
      <alignment horizontal="left" vertical="bottom"/>
    </xf>
    <xf numFmtId="1" fontId="9" fillId="0" borderId="0" applyAlignment="1" pivotButton="0" quotePrefix="0" xfId="0">
      <alignment horizontal="center" vertical="bottom"/>
    </xf>
    <xf numFmtId="0" fontId="9" fillId="5" borderId="0" applyAlignment="1" pivotButton="0" quotePrefix="0" xfId="0">
      <alignment horizontal="left" vertical="bottom"/>
    </xf>
    <xf numFmtId="1" fontId="9" fillId="5" borderId="0" applyAlignment="1" pivotButton="0" quotePrefix="0" xfId="0">
      <alignment horizontal="center" vertical="bottom"/>
    </xf>
    <xf numFmtId="0" fontId="9" fillId="5" borderId="3" applyAlignment="1" pivotButton="0" quotePrefix="0" xfId="0">
      <alignment horizontal="general" vertical="bottom"/>
    </xf>
    <xf numFmtId="2" fontId="9" fillId="5" borderId="3" applyAlignment="1" pivotButton="0" quotePrefix="0" xfId="0">
      <alignment horizontal="general" vertical="bottom"/>
    </xf>
    <xf numFmtId="2" fontId="9" fillId="5" borderId="0" applyAlignment="1" pivotButton="0" quotePrefix="0" xfId="0">
      <alignment horizontal="general" vertical="bottom"/>
    </xf>
    <xf numFmtId="0" fontId="9" fillId="0" borderId="5" applyAlignment="1" pivotButton="0" quotePrefix="0" xfId="0">
      <alignment horizontal="general" vertical="bottom"/>
    </xf>
    <xf numFmtId="2" fontId="9" fillId="0" borderId="5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0" fillId="3" borderId="0" applyAlignment="1" pivotButton="0" quotePrefix="0" xfId="0">
      <alignment horizontal="center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textRotation="90"/>
    </xf>
    <xf numFmtId="0" fontId="4" fillId="3" borderId="0" applyAlignment="1" pivotButton="0" quotePrefix="0" xfId="0">
      <alignment horizontal="center" vertical="center" textRotation="90"/>
    </xf>
    <xf numFmtId="2" fontId="4" fillId="3" borderId="0" applyAlignment="1" pivotButton="0" quotePrefix="0" xfId="0">
      <alignment horizontal="center" vertical="center" textRotation="90"/>
    </xf>
    <xf numFmtId="2" fontId="10" fillId="3" borderId="0" applyAlignment="1" pivotButton="0" quotePrefix="0" xfId="0">
      <alignment horizontal="center" vertical="center" textRotation="90"/>
    </xf>
    <xf numFmtId="1" fontId="10" fillId="3" borderId="0" applyAlignment="1" pivotButton="0" quotePrefix="0" xfId="0">
      <alignment horizontal="center" vertical="center" textRotation="90"/>
    </xf>
    <xf numFmtId="1" fontId="11" fillId="3" borderId="0" applyAlignment="1" pivotButton="0" quotePrefix="0" xfId="0">
      <alignment horizontal="general" vertical="bottom"/>
    </xf>
    <xf numFmtId="164" fontId="11" fillId="3" borderId="0" applyAlignment="1" pivotButton="0" quotePrefix="0" xfId="0">
      <alignment horizontal="general" vertical="bottom"/>
    </xf>
    <xf numFmtId="2" fontId="11" fillId="3" borderId="0" applyAlignment="1" pivotButton="0" quotePrefix="0" xfId="0">
      <alignment horizontal="general" vertical="bottom"/>
    </xf>
    <xf numFmtId="0" fontId="11" fillId="3" borderId="0" applyAlignment="1" pivotButton="0" quotePrefix="0" xfId="0">
      <alignment horizontal="center" vertical="bottom"/>
    </xf>
    <xf numFmtId="2" fontId="11" fillId="3" borderId="0" applyAlignment="1" pivotButton="0" quotePrefix="0" xfId="0">
      <alignment horizontal="center" vertical="bottom"/>
    </xf>
    <xf numFmtId="0" fontId="10" fillId="3" borderId="0" applyAlignment="1" pivotButton="0" quotePrefix="0" xfId="0">
      <alignment horizontal="center" vertical="center" textRotation="90"/>
    </xf>
    <xf numFmtId="2" fontId="0" fillId="0" borderId="1" applyAlignment="1" pivotButton="0" quotePrefix="0" xfId="0">
      <alignment horizontal="center" vertical="center" textRotation="90"/>
    </xf>
    <xf numFmtId="0" fontId="12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2" fontId="4" fillId="0" borderId="0" applyAlignment="1" pivotButton="0" quotePrefix="0" xfId="0">
      <alignment horizontal="center" vertical="center" textRotation="90"/>
    </xf>
    <xf numFmtId="2" fontId="0" fillId="0" borderId="0" applyAlignment="1" pivotButton="0" quotePrefix="0" xfId="0">
      <alignment horizontal="center" vertical="center" textRotation="90"/>
    </xf>
    <xf numFmtId="1" fontId="4" fillId="0" borderId="0" applyAlignment="1" pivotButton="0" quotePrefix="0" xfId="0">
      <alignment horizontal="center" vertical="center" textRotation="90"/>
    </xf>
    <xf numFmtId="0" fontId="11" fillId="0" borderId="0" applyAlignment="1" pivotButton="0" quotePrefix="0" xfId="0">
      <alignment horizontal="general" vertical="bottom"/>
    </xf>
    <xf numFmtId="1" fontId="0" fillId="3" borderId="0" applyAlignment="1" pivotButton="0" quotePrefix="0" xfId="0">
      <alignment horizontal="center" vertical="bottom"/>
    </xf>
    <xf numFmtId="2" fontId="0" fillId="3" borderId="0" applyAlignment="1" pivotButton="0" quotePrefix="0" xfId="0">
      <alignment horizontal="center" vertical="bottom"/>
    </xf>
    <xf numFmtId="2" fontId="0" fillId="0" borderId="0" applyAlignment="1" pivotButton="0" quotePrefix="0" xfId="0">
      <alignment horizontal="center" vertical="bottom"/>
    </xf>
    <xf numFmtId="165" fontId="0" fillId="3" borderId="0" applyAlignment="1" pivotButton="0" quotePrefix="0" xfId="0">
      <alignment horizontal="center" vertical="bottom"/>
    </xf>
    <xf numFmtId="0" fontId="11" fillId="6" borderId="0" applyAlignment="1" pivotButton="0" quotePrefix="0" xfId="0">
      <alignment horizontal="center" vertical="bottom"/>
    </xf>
    <xf numFmtId="2" fontId="0" fillId="6" borderId="0" applyAlignment="1" pivotButton="0" quotePrefix="0" xfId="0">
      <alignment horizontal="center" vertical="bottom"/>
    </xf>
    <xf numFmtId="165" fontId="0" fillId="0" borderId="0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15" fillId="0" borderId="3" applyAlignment="1" pivotButton="0" quotePrefix="0" xfId="0">
      <alignment horizontal="general" vertical="bottom"/>
    </xf>
    <xf numFmtId="1" fontId="15" fillId="0" borderId="6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/>
    </xf>
    <xf numFmtId="0" fontId="16" fillId="5" borderId="3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1" fontId="16" fillId="0" borderId="0" applyAlignment="1" pivotButton="0" quotePrefix="0" xfId="0">
      <alignment horizontal="general" vertical="bottom"/>
    </xf>
    <xf numFmtId="164" fontId="17" fillId="7" borderId="0" applyAlignment="1" pivotButton="0" quotePrefix="0" xfId="0">
      <alignment horizontal="general" vertical="bottom"/>
    </xf>
    <xf numFmtId="0" fontId="16" fillId="5" borderId="4" applyAlignment="1" pivotButton="0" quotePrefix="0" xfId="0">
      <alignment horizontal="general" vertical="bottom"/>
    </xf>
    <xf numFmtId="0" fontId="15" fillId="0" borderId="7" applyAlignment="1" pivotButton="0" quotePrefix="0" xfId="0">
      <alignment horizontal="general" vertical="bottom"/>
    </xf>
    <xf numFmtId="1" fontId="15" fillId="0" borderId="8" applyAlignment="1" pivotButton="0" quotePrefix="0" xfId="0">
      <alignment horizontal="center" vertical="bottom"/>
    </xf>
    <xf numFmtId="0" fontId="16" fillId="5" borderId="0" applyAlignment="1" pivotButton="0" quotePrefix="0" xfId="0">
      <alignment horizontal="general" vertical="bottom"/>
    </xf>
    <xf numFmtId="1" fontId="16" fillId="5" borderId="0" applyAlignment="1" pivotButton="0" quotePrefix="0" xfId="0">
      <alignment horizontal="general" vertical="bottom"/>
    </xf>
    <xf numFmtId="9" fontId="16" fillId="0" borderId="0" applyAlignment="1" pivotButton="0" quotePrefix="0" xfId="0">
      <alignment horizontal="general" vertical="bottom"/>
    </xf>
    <xf numFmtId="9" fontId="16" fillId="5" borderId="4" applyAlignment="1" pivotButton="0" quotePrefix="0" xfId="0">
      <alignment horizontal="general" vertical="bottom"/>
    </xf>
    <xf numFmtId="9" fontId="16" fillId="5" borderId="3" applyAlignment="1" pivotButton="0" quotePrefix="0" xfId="0">
      <alignment horizontal="general" vertical="bottom"/>
    </xf>
    <xf numFmtId="0" fontId="16" fillId="0" borderId="4" applyAlignment="1" pivotButton="0" quotePrefix="0" xfId="0">
      <alignment horizontal="general" vertical="bottom"/>
    </xf>
    <xf numFmtId="9" fontId="16" fillId="0" borderId="4" applyAlignment="1" pivotButton="0" quotePrefix="0" xfId="0">
      <alignment horizontal="general" vertical="bottom"/>
    </xf>
    <xf numFmtId="1" fontId="15" fillId="0" borderId="3" applyAlignment="1" pivotButton="0" quotePrefix="0" xfId="0">
      <alignment horizontal="center" vertical="bottom"/>
    </xf>
    <xf numFmtId="0" fontId="16" fillId="5" borderId="3" applyAlignment="1" pivotButton="0" quotePrefix="0" xfId="0">
      <alignment horizontal="center" vertical="bottom"/>
    </xf>
    <xf numFmtId="1" fontId="16" fillId="0" borderId="4" applyAlignment="1" pivotButton="0" quotePrefix="0" xfId="0">
      <alignment horizontal="center" vertical="bottom"/>
    </xf>
    <xf numFmtId="1" fontId="16" fillId="0" borderId="0" applyAlignment="1" pivotButton="0" quotePrefix="0" xfId="0">
      <alignment horizontal="center" vertical="bottom"/>
    </xf>
    <xf numFmtId="0" fontId="16" fillId="0" borderId="0" applyAlignment="1" pivotButton="0" quotePrefix="0" xfId="0">
      <alignment horizontal="center" vertical="bottom"/>
    </xf>
    <xf numFmtId="164" fontId="16" fillId="5" borderId="3" applyAlignment="1" pivotButton="0" quotePrefix="0" xfId="0">
      <alignment horizontal="general" vertical="bottom"/>
    </xf>
    <xf numFmtId="164" fontId="16" fillId="0" borderId="0" applyAlignment="1" pivotButton="0" quotePrefix="0" xfId="0">
      <alignment horizontal="general" vertical="bottom"/>
    </xf>
    <xf numFmtId="164" fontId="16" fillId="5" borderId="0" applyAlignment="1" pivotButton="0" quotePrefix="0" xfId="0">
      <alignment horizontal="general" vertical="bottom"/>
    </xf>
    <xf numFmtId="164" fontId="16" fillId="0" borderId="4" applyAlignment="1" pivotButton="0" quotePrefix="0" xfId="0">
      <alignment horizontal="general" vertical="bottom"/>
    </xf>
    <xf numFmtId="1" fontId="15" fillId="0" borderId="3" applyAlignment="1" pivotButton="0" quotePrefix="0" xfId="0">
      <alignment horizontal="general" vertical="bottom"/>
    </xf>
    <xf numFmtId="1" fontId="16" fillId="5" borderId="3" applyAlignment="1" pivotButton="0" quotePrefix="0" xfId="0">
      <alignment horizontal="general" vertical="bottom"/>
    </xf>
    <xf numFmtId="1" fontId="16" fillId="0" borderId="4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49" fontId="8" fillId="0" borderId="0" applyAlignment="1" pivotButton="0" quotePrefix="0" xfId="0">
      <alignment horizontal="general" vertical="bottom"/>
    </xf>
    <xf numFmtId="2" fontId="8" fillId="0" borderId="0" applyAlignment="1" pivotButton="0" quotePrefix="0" xfId="0">
      <alignment horizontal="general" vertical="bottom"/>
    </xf>
    <xf numFmtId="49" fontId="18" fillId="0" borderId="0" applyAlignment="1" pivotButton="0" quotePrefix="0" xfId="0">
      <alignment horizontal="general" vertical="bottom"/>
    </xf>
    <xf numFmtId="49" fontId="19" fillId="0" borderId="0" applyAlignment="1" pivotButton="0" quotePrefix="0" xfId="0">
      <alignment horizontal="general" vertical="bottom"/>
    </xf>
    <xf numFmtId="0" fontId="20" fillId="8" borderId="0" applyAlignment="1" pivotButton="0" quotePrefix="0" xfId="0">
      <alignment horizontal="center" vertical="bottom"/>
    </xf>
    <xf numFmtId="0" fontId="20" fillId="8" borderId="0" applyAlignment="1" pivotButton="0" quotePrefix="0" xfId="0">
      <alignment horizontal="right" vertical="bottom"/>
    </xf>
    <xf numFmtId="166" fontId="4" fillId="0" borderId="0" applyAlignment="1" pivotButton="0" quotePrefix="0" xfId="0">
      <alignment horizontal="general" vertical="bottom"/>
    </xf>
    <xf numFmtId="0" fontId="21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E7E6E6"/>
          <bgColor rgb="FF000000"/>
        </patternFill>
      </fill>
    </dxf>
    <dxf>
      <font>
        <color rgb="FFFFFFFF"/>
      </font>
    </dxf>
    <dxf>
      <fill>
        <patternFill patternType="solid">
          <fgColor rgb="FF5B9BD5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2CC"/>
      <rgbColor rgb="FFDAE3F3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E7E6E6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44546A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Artigos por estrato Qualis</a:t>
            </a:r>
          </a:p>
        </rich>
      </tx>
      <overlay val="0"/>
      <spPr>
        <a:noFill/>
        <a:ln w="0">
          <a:noFill/>
          <a:prstDash val="solid"/>
        </a:ln>
      </spPr>
    </title>
    <plotArea>
      <barChart>
        <barDir val="col"/>
        <grouping val="stacked"/>
        <varyColors val="0"/>
        <ser>
          <idx val="0"/>
          <order val="0"/>
          <tx>
            <strRef>
              <f>Planejamento!$AB$3</f>
              <strCache>
                <ptCount val="1"/>
                <pt idx="0">
                  <v>Peródicos</v>
                </pt>
              </strCache>
            </strRef>
          </tx>
          <spPr>
            <a:solidFill>
              <a:srgbClr val="c00000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ctr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Planejamento!$AA$4:$AA$12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Planejamento!$AB$4:$AB$12</f>
              <numCache>
                <formatCode>General</formatCode>
                <ptCount val="9"/>
                <pt idx="0">
                  <v>2</v>
                </pt>
                <pt idx="1">
                  <v>4</v>
                </pt>
                <pt idx="2">
                  <v>1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</numCache>
            </numRef>
          </val>
        </ser>
        <ser>
          <idx val="1"/>
          <order val="1"/>
          <tx>
            <strRef>
              <f>Planejamento!$AC$3</f>
              <strCache>
                <ptCount val="1"/>
                <pt idx="0">
                  <v>Eventos</v>
                </pt>
              </strCache>
            </strRef>
          </tx>
          <spPr>
            <a:solidFill>
              <a:srgbClr val="4472c4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ctr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Planejamento!$AA$4:$AA$12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Planejamento!$AC$4:$AC$12</f>
              <numCache>
                <formatCode>General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gapWidth val="150"/>
        <overlap val="100"/>
        <axId val="57800694"/>
        <axId val="52575410"/>
      </barChart>
      <catAx>
        <axId val="5780069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52575410"/>
        <crosses val="autoZero"/>
        <auto val="1"/>
        <lblAlgn val="ctr"/>
        <lblOffset val="100"/>
        <noMultiLvlLbl val="0"/>
      </catAx>
      <valAx>
        <axId val="52575410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648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57800694"/>
        <crosses val="autoZero"/>
        <crossBetween val="between"/>
      </valAx>
    </plotArea>
    <legend>
      <legendPos val="b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  <spPr>
    <a:solidFill>
      <a:srgbClr val="ffffff"/>
    </a:solidFill>
    <a:ln w="9360">
      <a:solidFill>
        <a:srgbClr val="d9d9d9"/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Artigos c/ discente por estrato Qualis</a:t>
            </a:r>
          </a:p>
        </rich>
      </tx>
      <overlay val="0"/>
      <spPr>
        <a:noFill/>
        <a:ln w="0">
          <a:noFill/>
          <a:prstDash val="solid"/>
        </a:ln>
      </spPr>
    </title>
    <plotArea>
      <barChart>
        <barDir val="col"/>
        <grouping val="stacked"/>
        <varyColors val="0"/>
        <ser>
          <idx val="0"/>
          <order val="0"/>
          <tx>
            <strRef>
              <f>Planejamento!$AB$3</f>
              <strCache>
                <ptCount val="1"/>
                <pt idx="0">
                  <v>Peródicos</v>
                </pt>
              </strCache>
            </strRef>
          </tx>
          <spPr>
            <a:solidFill>
              <a:srgbClr val="c00000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ctr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Planejamento!$AA$19:$AA$27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Planejamento!$AB$19:$AB$27</f>
              <numCache>
                <formatCode>General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ser>
          <idx val="1"/>
          <order val="1"/>
          <tx>
            <strRef>
              <f>Planejamento!$AC$3</f>
              <strCache>
                <ptCount val="1"/>
                <pt idx="0">
                  <v>Eventos</v>
                </pt>
              </strCache>
            </strRef>
          </tx>
          <spPr>
            <a:solidFill>
              <a:srgbClr val="4472c4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ctr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Planejamento!$AA$19:$AA$27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Planejamento!$AC$19:$AC$27</f>
              <numCache>
                <formatCode>General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gapWidth val="150"/>
        <overlap val="100"/>
        <axId val="45716581"/>
        <axId val="6365259"/>
      </barChart>
      <catAx>
        <axId val="4571658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6365259"/>
        <crosses val="autoZero"/>
        <auto val="1"/>
        <lblAlgn val="ctr"/>
        <lblOffset val="100"/>
        <noMultiLvlLbl val="0"/>
      </catAx>
      <valAx>
        <axId val="6365259"/>
        <scaling>
          <orientation val="minMax"/>
          <max val="30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648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45716581"/>
        <crosses val="autoZero"/>
        <crossBetween val="between"/>
      </valAx>
    </plotArea>
    <legend>
      <legendPos val="b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  <spPr>
    <a:solidFill>
      <a:srgbClr val="ffffff"/>
    </a:solidFill>
    <a:ln w="9360">
      <a:solidFill>
        <a:srgbClr val="d9d9d9"/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Unknown Author</author>
  </authors>
  <commentList>
    <comment ref="I1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https://www.scopus.com/sources.uri
- Buscar no campo "Title"
- Nos resultado da busca, consultar coluna "Highest Percentile"</t>
      </text>
    </comment>
    <comment ref="J1" authorId="0" shapeId="0">
      <text>
        <t>Eduardo Ogasawara:
https://ppgcc.github.io/discentesPPGCC/pt-BR/qualis/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B10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são esses valores mesmo?</t>
      </text>
    </comment>
    <comment ref="D10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adicionei essa linha pq estava dando erro em fórmulas de LPeriodicos.
confirmar os valores que definir nessa linha.</t>
      </text>
    </comment>
    <comment ref="E10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Que valores preencher aqui?</t>
      </text>
    </comment>
    <comment ref="D11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C antes estava associado com o valor 8</t>
      </text>
    </comment>
  </commentList>
</comments>
</file>

<file path=xl/comments/comment3.xml><?xml version="1.0" encoding="utf-8"?>
<comments xmlns="http://schemas.openxmlformats.org/spreadsheetml/2006/main">
  <authors>
    <author>Unknown Author</author>
  </authors>
  <commentList>
    <comment ref="C2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atualizar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29</col>
      <colOff>428760</colOff>
      <row>1</row>
      <rowOff>84240</rowOff>
    </from>
    <to>
      <col>34</col>
      <colOff>780840</colOff>
      <row>14</row>
      <rowOff>172080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29</col>
      <colOff>380880</colOff>
      <row>15</row>
      <rowOff>136080</rowOff>
    </from>
    <to>
      <col>34</col>
      <colOff>732960</colOff>
      <row>29</row>
      <rowOff>20160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hyperlink" Target="https://scholar.google.com.br/citations?user=pBQVTUkAAAAJ" TargetMode="External" Id="rId1" /><Relationship Type="http://schemas.openxmlformats.org/officeDocument/2006/relationships/hyperlink" Target="https://scholar.google.com/citations?user=bwkYcu4AAAAJ&amp;hl=pt-BR" TargetMode="External" Id="rId2" /><Relationship Type="http://schemas.openxmlformats.org/officeDocument/2006/relationships/hyperlink" Target="https://scholar.google.com.br/citations?user=WQflRMIAAAAJ" TargetMode="External" Id="rId3" /><Relationship Type="http://schemas.openxmlformats.org/officeDocument/2006/relationships/hyperlink" Target="https://scholar.google.com.br/citations?user=uloLWtgAAAAJ" TargetMode="External" Id="rId4" /><Relationship Type="http://schemas.openxmlformats.org/officeDocument/2006/relationships/hyperlink" Target="https://scholar.google.com.br/citations?user=kJT37q4AAAAJ" TargetMode="External" Id="rId5" /><Relationship Type="http://schemas.openxmlformats.org/officeDocument/2006/relationships/hyperlink" Target="https://scholar.google.com/citations?user=pNL2V2sAAAAJ" TargetMode="External" Id="rId6" /><Relationship Type="http://schemas.openxmlformats.org/officeDocument/2006/relationships/hyperlink" Target="https://scholar.google.com.br/citations?user=nZfS3qoAAAAJ" TargetMode="External" Id="rId7" /><Relationship Type="http://schemas.openxmlformats.org/officeDocument/2006/relationships/hyperlink" Target="https://scholar.google.com.br/citations?user=4AwT7X8AAAAJ" TargetMode="External" Id="rId8" /><Relationship Type="http://schemas.openxmlformats.org/officeDocument/2006/relationships/hyperlink" Target="https://scholar.google.com.br/citations?user=fYjzAYMAAAAJ" TargetMode="External" Id="rId9" /><Relationship Type="http://schemas.openxmlformats.org/officeDocument/2006/relationships/hyperlink" Target="https://scholar.google.com.br/citations?user=nz-6EN4AAAAJ" TargetMode="External" Id="rId10" /><Relationship Type="http://schemas.openxmlformats.org/officeDocument/2006/relationships/hyperlink" Target="https://scholar.google.com.br/citations?user=Fc2hY1AAAAAJ" TargetMode="External" Id="rId11" /><Relationship Type="http://schemas.openxmlformats.org/officeDocument/2006/relationships/hyperlink" Target="https://scholar.google.com.br/citations?user=IA70H1UAAAAJ" TargetMode="External" Id="rId12" /><Relationship Type="http://schemas.openxmlformats.org/officeDocument/2006/relationships/hyperlink" Target="https://scholar.google.com.br/citations?user=XF-fXTAAAAAJ" TargetMode="External" Id="rId13" /><Relationship Type="http://schemas.openxmlformats.org/officeDocument/2006/relationships/hyperlink" Target="https://scholar.google.com.br/citations?user=KLgK4c4AAAAJ" TargetMode="External" Id="rId14" /><Relationship Type="http://schemas.openxmlformats.org/officeDocument/2006/relationships/hyperlink" Target="https://www.scopus.com/authid/detail.uri?authorId=32867459900" TargetMode="External" Id="rId15" /><Relationship Type="http://schemas.openxmlformats.org/officeDocument/2006/relationships/hyperlink" Target="https://www.scopus.com/authid/detail.uri?authorId=57205767413" TargetMode="External" Id="rId16" /><Relationship Type="http://schemas.openxmlformats.org/officeDocument/2006/relationships/hyperlink" Target="https://www.scopus.com/authid/detail.uri?authorId=6506097045" TargetMode="External" Id="rId17" /><Relationship Type="http://schemas.openxmlformats.org/officeDocument/2006/relationships/hyperlink" Target="https://www.scopus.com/authid/detail.uri?authorId=33368211600" TargetMode="External" Id="rId18" /><Relationship Type="http://schemas.openxmlformats.org/officeDocument/2006/relationships/hyperlink" Target="https://www.scopus.com/authid/detail.uri?authorId=55953969800" TargetMode="External" Id="rId19" /><Relationship Type="http://schemas.openxmlformats.org/officeDocument/2006/relationships/hyperlink" Target="https://www.scopus.com/authid/detail.uri?authorId=57204646715" TargetMode="External" Id="rId20" /><Relationship Type="http://schemas.openxmlformats.org/officeDocument/2006/relationships/hyperlink" Target="https://www.scopus.com/authid/detail.uri?authorId=57076135000" TargetMode="External" Id="rId21" /><Relationship Type="http://schemas.openxmlformats.org/officeDocument/2006/relationships/hyperlink" Target="https://www.scopus.com/authid/detail.uri?authorId=56119522800" TargetMode="External" Id="rId22" /><Relationship Type="http://schemas.openxmlformats.org/officeDocument/2006/relationships/hyperlink" Target="https://www.scopus.com/authid/detail.uri?authorId=36175635600" TargetMode="External" Id="rId23" /><Relationship Type="http://schemas.openxmlformats.org/officeDocument/2006/relationships/hyperlink" Target="https://www.scopus.com/authid/detail.uri?authorId=56121141300" TargetMode="External" Id="rId24" /><Relationship Type="http://schemas.openxmlformats.org/officeDocument/2006/relationships/hyperlink" Target="https://www.scopus.com/authid/detail.uri?authorId=56019958100" TargetMode="External" Id="rId25" /><Relationship Type="http://schemas.openxmlformats.org/officeDocument/2006/relationships/hyperlink" Target="https://www.scopus.com/authid/detail.uri?authorId=6603959869" TargetMode="External" Id="rId26" /><Relationship Type="http://schemas.openxmlformats.org/officeDocument/2006/relationships/hyperlink" Target="https://www.scopus.com/authid/detail.uri?authorId=15753781000" TargetMode="External" Id="rId27" /><Relationship Type="http://schemas.openxmlformats.org/officeDocument/2006/relationships/hyperlink" Target="https://www.scopus.com/authid/detail.uri?authorId=56160998600" TargetMode="External" Id="rId28" /><Relationship Type="http://schemas.openxmlformats.org/officeDocument/2006/relationships/hyperlink" Target="http://www.researcherid.com/rid/P-4281-2016" TargetMode="External" Id="rId29" /><Relationship Type="http://schemas.openxmlformats.org/officeDocument/2006/relationships/hyperlink" Target="https://publons.com/researcher/5118168/diogo-silveira-mendonca" TargetMode="External" Id="rId30" /><Relationship Type="http://schemas.openxmlformats.org/officeDocument/2006/relationships/hyperlink" Target="http://www.researcherid.com/rid/H-2402-2018" TargetMode="External" Id="rId31" /><Relationship Type="http://schemas.openxmlformats.org/officeDocument/2006/relationships/hyperlink" Target="http://www.researcherid.com/rid/N-6438-2014" TargetMode="External" Id="rId32" /><Relationship Type="http://schemas.openxmlformats.org/officeDocument/2006/relationships/hyperlink" Target="http://www.researcherid.com/rid/AAC-4169-2019" TargetMode="External" Id="rId33" /><Relationship Type="http://schemas.openxmlformats.org/officeDocument/2006/relationships/hyperlink" Target="https://publons.com/researcher/V-2663-2018/" TargetMode="External" Id="rId34" /><Relationship Type="http://schemas.openxmlformats.org/officeDocument/2006/relationships/hyperlink" Target="http://www.researcherid.com/rid/H-3227-2018" TargetMode="External" Id="rId35" /><Relationship Type="http://schemas.openxmlformats.org/officeDocument/2006/relationships/hyperlink" Target="http://www.researcherid.com/rid/O-8069-2016" TargetMode="External" Id="rId36" /><Relationship Type="http://schemas.openxmlformats.org/officeDocument/2006/relationships/hyperlink" Target="http://www.researcherid.com/rid/O-6246-2016" TargetMode="External" Id="rId37" /><Relationship Type="http://schemas.openxmlformats.org/officeDocument/2006/relationships/hyperlink" Target="http://www.researcherid.com/rid/A-5553-2018" TargetMode="External" Id="rId38" /><Relationship Type="http://schemas.openxmlformats.org/officeDocument/2006/relationships/hyperlink" Target="http://www.researcherid.com/rid/H-3218-2018" TargetMode="External" Id="rId39" /><Relationship Type="http://schemas.openxmlformats.org/officeDocument/2006/relationships/hyperlink" Target="http://www.researcherid.com/rid/O-3981-2018" TargetMode="External" Id="rId40" /><Relationship Type="http://schemas.openxmlformats.org/officeDocument/2006/relationships/hyperlink" Target="http://www.researcherid.com/rid/F-6102-2015" TargetMode="External" Id="rId41" /><Relationship Type="http://schemas.openxmlformats.org/officeDocument/2006/relationships/hyperlink" Target="http://www.researcherid.com/rid/Q-4514-2017" TargetMode="External" Id="rId42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B2:AC40"/>
  <sheetViews>
    <sheetView showFormulas="0" showGridLines="1" showRowColHeaders="1" showZeros="1" rightToLeft="0" tabSelected="0" showOutlineSymbols="1" defaultGridColor="1" view="normal" topLeftCell="I1" colorId="64" zoomScale="100" zoomScaleNormal="100" zoomScalePageLayoutView="100" workbookViewId="0">
      <selection pane="topLeft" activeCell="O33" activeCellId="0" sqref="O33"/>
    </sheetView>
  </sheetViews>
  <sheetFormatPr baseColWidth="8" defaultColWidth="10.87890625" defaultRowHeight="15.75" zeroHeight="0" outlineLevelRow="0"/>
  <cols>
    <col width="10.88" customWidth="1" style="143" min="1" max="16384"/>
  </cols>
  <sheetData>
    <row r="2" ht="15.75" customHeight="1" s="144">
      <c r="C2" s="145" t="inlineStr">
        <is>
          <t>TOTAL</t>
        </is>
      </c>
      <c r="D2" s="146" t="n"/>
      <c r="E2" s="145" t="n">
        <v>2021</v>
      </c>
      <c r="F2" s="146" t="n"/>
      <c r="G2" s="145" t="n">
        <v>2022</v>
      </c>
      <c r="H2" s="146" t="n"/>
      <c r="I2" s="145" t="n">
        <v>2023</v>
      </c>
      <c r="J2" s="146" t="n"/>
      <c r="K2" s="145" t="n">
        <v>2024</v>
      </c>
      <c r="L2" s="146" t="n"/>
      <c r="O2" s="145" t="inlineStr">
        <is>
          <t>TOTAL</t>
        </is>
      </c>
      <c r="P2" s="146" t="n"/>
      <c r="Q2" s="145" t="n">
        <v>2021</v>
      </c>
      <c r="R2" s="146" t="n"/>
      <c r="S2" s="145" t="n">
        <v>2022</v>
      </c>
      <c r="T2" s="146" t="n"/>
      <c r="U2" s="145" t="n">
        <v>2023</v>
      </c>
      <c r="V2" s="146" t="n"/>
      <c r="W2" s="145" t="n">
        <v>2024</v>
      </c>
      <c r="X2" s="146" t="n"/>
    </row>
    <row r="3" ht="15.75" customHeight="1" s="144">
      <c r="B3" s="147" t="n"/>
      <c r="C3" s="145" t="inlineStr">
        <is>
          <t>CONF</t>
        </is>
      </c>
      <c r="D3" s="145" t="inlineStr">
        <is>
          <t>COM/DISC</t>
        </is>
      </c>
      <c r="E3" s="145" t="inlineStr">
        <is>
          <t>CONF</t>
        </is>
      </c>
      <c r="F3" s="145" t="inlineStr">
        <is>
          <t>COM/DISC</t>
        </is>
      </c>
      <c r="G3" s="145" t="inlineStr">
        <is>
          <t>CONF</t>
        </is>
      </c>
      <c r="H3" s="145" t="inlineStr">
        <is>
          <t>COM/DISC</t>
        </is>
      </c>
      <c r="I3" s="145" t="inlineStr">
        <is>
          <t>CONF</t>
        </is>
      </c>
      <c r="J3" s="145" t="inlineStr">
        <is>
          <t>COM/DISC</t>
        </is>
      </c>
      <c r="K3" s="145" t="inlineStr">
        <is>
          <t>CONF</t>
        </is>
      </c>
      <c r="L3" s="145" t="inlineStr">
        <is>
          <t>COM/DISC</t>
        </is>
      </c>
      <c r="N3" s="147" t="n"/>
      <c r="O3" s="145" t="inlineStr">
        <is>
          <t>PER</t>
        </is>
      </c>
      <c r="P3" s="145" t="inlineStr">
        <is>
          <t>COM/DISC</t>
        </is>
      </c>
      <c r="Q3" s="145" t="inlineStr">
        <is>
          <t>PER</t>
        </is>
      </c>
      <c r="R3" s="145" t="inlineStr">
        <is>
          <t>COM/DISC</t>
        </is>
      </c>
      <c r="S3" s="145" t="inlineStr">
        <is>
          <t>PER</t>
        </is>
      </c>
      <c r="T3" s="145" t="inlineStr">
        <is>
          <t>COM/DISC</t>
        </is>
      </c>
      <c r="U3" s="145" t="inlineStr">
        <is>
          <t>PER</t>
        </is>
      </c>
      <c r="V3" s="145" t="inlineStr">
        <is>
          <t>COM/DISC</t>
        </is>
      </c>
      <c r="W3" s="145" t="inlineStr">
        <is>
          <t>PER</t>
        </is>
      </c>
      <c r="X3" s="145" t="inlineStr">
        <is>
          <t>COM/DISC</t>
        </is>
      </c>
      <c r="AA3" s="147" t="n"/>
      <c r="AB3" s="145" t="inlineStr">
        <is>
          <t>Peródicos</t>
        </is>
      </c>
      <c r="AC3" s="145" t="inlineStr">
        <is>
          <t>Eventos</t>
        </is>
      </c>
    </row>
    <row r="4" ht="15.75" customHeight="1" s="144">
      <c r="B4" s="148" t="inlineStr">
        <is>
          <t>A1</t>
        </is>
      </c>
      <c r="C4" s="148">
        <f>COUNTIF(Conferencias!$F:$F,$B4)</f>
        <v/>
      </c>
      <c r="D4" s="148">
        <f>COUNTIFS(Conferencias!$F:$F,$B4,Conferencias!$I:$I,1)</f>
        <v/>
      </c>
      <c r="E4" s="148">
        <f>COUNTIFS(Conferencias!$F:$F,$B4,Conferencias!$A:$A,$E$2)</f>
        <v/>
      </c>
      <c r="F4" s="148">
        <f>COUNTIFS(Conferencias!$F:$F,$B4,Conferencias!$I:$I,1,Conferencias!$A:$A,$E$2)</f>
        <v/>
      </c>
      <c r="G4" s="148">
        <f>COUNTIFS(Conferencias!$F:$F,$B4,Conferencias!$A:$A,G$2)</f>
        <v/>
      </c>
      <c r="H4" s="148">
        <f>COUNTIFS(Conferencias!$F:$F,$B4,Conferencias!$I:$I,1,Conferencias!$A:$A,G$2)</f>
        <v/>
      </c>
      <c r="I4" s="148">
        <f>COUNTIFS(Conferencias!$F:$F,$B4,Conferencias!$A:$A,I$2)</f>
        <v/>
      </c>
      <c r="J4" s="148">
        <f>COUNTIFS(Conferencias!$F:$F,$B4,Conferencias!$I:$I,1,Conferencias!$A:$A,I$2)</f>
        <v/>
      </c>
      <c r="K4" s="148">
        <f>COUNTIFS(Conferencias!$F:$F,$B4,Conferencias!$A:$A,K$2)</f>
        <v/>
      </c>
      <c r="L4" s="148">
        <f>COUNTIFS(Conferencias!$F:$F,$B4,Conferencias!$I:$I,1,Conferencias!$A:$A,K$2)</f>
        <v/>
      </c>
      <c r="N4" s="148" t="inlineStr">
        <is>
          <t>A1</t>
        </is>
      </c>
      <c r="O4" s="149">
        <f>COUNTIF(Periodicos!$F:$F,$N4)</f>
        <v/>
      </c>
      <c r="P4" s="149">
        <f>COUNTIFS(Periodicos!$F:$F,$N4,Periodicos!$I:$I,1)</f>
        <v/>
      </c>
      <c r="Q4" s="149">
        <f>COUNTIFS(Periodicos!$F:$F,$N4,Periodicos!$A:$A,Q$2)</f>
        <v/>
      </c>
      <c r="R4" s="149">
        <f>COUNTIFS(Periodicos!$F:$F,$N4,Periodicos!$I:$I,1,Periodicos!$A:$A,Q$2)</f>
        <v/>
      </c>
      <c r="S4" s="149">
        <f>COUNTIFS(Periodicos!$F:$F,$N4,Periodicos!$A:$A,S$2)</f>
        <v/>
      </c>
      <c r="T4" s="149">
        <f>COUNTIFS(Periodicos!$F:$F,$N4,Periodicos!$I:$I,1,Periodicos!$A:$A,S$2)</f>
        <v/>
      </c>
      <c r="U4" s="149">
        <f>COUNTIFS(Periodicos!$F:$F,$N4,Periodicos!$A:$A,U$2)</f>
        <v/>
      </c>
      <c r="V4" s="149">
        <f>COUNTIFS(Periodicos!$F:$F,$N4,Periodicos!$I:$I,1,Periodicos!$A:$A,U$2)</f>
        <v/>
      </c>
      <c r="W4" s="149">
        <f>COUNTIFS(Periodicos!$F:$F,$N4,Periodicos!$A:$A,W$2)</f>
        <v/>
      </c>
      <c r="X4" s="149">
        <f>COUNTIFS(Periodicos!$F:$F,$N4,Periodicos!$I:$I,1,Periodicos!$A:$A,W$2)</f>
        <v/>
      </c>
      <c r="AA4" s="149" t="inlineStr">
        <is>
          <t>A1</t>
        </is>
      </c>
      <c r="AB4" s="149">
        <f>O4</f>
        <v/>
      </c>
      <c r="AC4" s="149">
        <f>C4</f>
        <v/>
      </c>
    </row>
    <row r="5" ht="15.75" customHeight="1" s="144">
      <c r="B5" s="148" t="inlineStr">
        <is>
          <t>A2</t>
        </is>
      </c>
      <c r="C5" s="148">
        <f>COUNTIF(Conferencias!$F:$F,$B5)</f>
        <v/>
      </c>
      <c r="D5" s="148">
        <f>COUNTIFS(Conferencias!$F:$F,$B5,Conferencias!$I:$I,1)</f>
        <v/>
      </c>
      <c r="E5" s="148">
        <f>COUNTIFS(Conferencias!$F:$F,$B5,Conferencias!$A:$A,$E$2)</f>
        <v/>
      </c>
      <c r="F5" s="148">
        <f>COUNTIFS(Conferencias!$F:$F,$B5,Conferencias!$I:$I,1,Conferencias!$A:$A,$E$2)</f>
        <v/>
      </c>
      <c r="G5" s="148">
        <f>COUNTIFS(Conferencias!$F:$F,$B5,Conferencias!$A:$A,G$2)</f>
        <v/>
      </c>
      <c r="H5" s="148">
        <f>COUNTIFS(Conferencias!$F:$F,$B5,Conferencias!$I:$I,1,Conferencias!$A:$A,G$2)</f>
        <v/>
      </c>
      <c r="I5" s="148">
        <f>COUNTIFS(Conferencias!$F:$F,$B5,Conferencias!$A:$A,I$2)</f>
        <v/>
      </c>
      <c r="J5" s="148">
        <f>COUNTIFS(Conferencias!$F:$F,$B5,Conferencias!$I:$I,1,Conferencias!$A:$A,I$2)</f>
        <v/>
      </c>
      <c r="K5" s="148">
        <f>COUNTIFS(Conferencias!$F:$F,$B5,Conferencias!$A:$A,K$2)</f>
        <v/>
      </c>
      <c r="L5" s="148">
        <f>COUNTIFS(Conferencias!$F:$F,$B5,Conferencias!$I:$I,1,Conferencias!$A:$A,K$2)</f>
        <v/>
      </c>
      <c r="N5" s="148" t="inlineStr">
        <is>
          <t>A2</t>
        </is>
      </c>
      <c r="O5" s="149">
        <f>COUNTIF(Periodicos!$F:$F,$N5)</f>
        <v/>
      </c>
      <c r="P5" s="149">
        <f>COUNTIFS(Periodicos!$F:$F,$N5,Periodicos!$I:$I,1)</f>
        <v/>
      </c>
      <c r="Q5" s="149">
        <f>COUNTIFS(Periodicos!$F:$F,$N5,Periodicos!$A:$A,Q$2)</f>
        <v/>
      </c>
      <c r="R5" s="149">
        <f>COUNTIFS(Periodicos!$F:$F,$N5,Periodicos!$I:$I,1,Periodicos!$A:$A,Q$2)</f>
        <v/>
      </c>
      <c r="S5" s="149">
        <f>COUNTIFS(Periodicos!$F:$F,$N5,Periodicos!$A:$A,S$2)</f>
        <v/>
      </c>
      <c r="T5" s="149">
        <f>COUNTIFS(Periodicos!$F:$F,$N5,Periodicos!$I:$I,1,Periodicos!$A:$A,S$2)</f>
        <v/>
      </c>
      <c r="U5" s="149">
        <f>COUNTIFS(Periodicos!$F:$F,$N5,Periodicos!$A:$A,U$2)</f>
        <v/>
      </c>
      <c r="V5" s="149">
        <f>COUNTIFS(Periodicos!$F:$F,$N5,Periodicos!$I:$I,1,Periodicos!$A:$A,U$2)</f>
        <v/>
      </c>
      <c r="W5" s="149">
        <f>COUNTIFS(Periodicos!$F:$F,$N5,Periodicos!$A:$A,W$2)</f>
        <v/>
      </c>
      <c r="X5" s="149">
        <f>COUNTIFS(Periodicos!$F:$F,$N5,Periodicos!$I:$I,1,Periodicos!$A:$A,W$2)</f>
        <v/>
      </c>
      <c r="AA5" s="149" t="inlineStr">
        <is>
          <t>A2</t>
        </is>
      </c>
      <c r="AB5" s="149">
        <f>O5</f>
        <v/>
      </c>
      <c r="AC5" s="149">
        <f>C5</f>
        <v/>
      </c>
    </row>
    <row r="6" ht="15.75" customHeight="1" s="144">
      <c r="B6" s="148" t="inlineStr">
        <is>
          <t>A3</t>
        </is>
      </c>
      <c r="C6" s="148">
        <f>COUNTIF(Conferencias!$F:$F,$B6)</f>
        <v/>
      </c>
      <c r="D6" s="148">
        <f>COUNTIFS(Conferencias!$F:$F,$B6,Conferencias!$I:$I,1)</f>
        <v/>
      </c>
      <c r="E6" s="148">
        <f>COUNTIFS(Conferencias!$F:$F,$B6,Conferencias!$A:$A,$E$2)</f>
        <v/>
      </c>
      <c r="F6" s="148">
        <f>COUNTIFS(Conferencias!$F:$F,$B6,Conferencias!$I:$I,1,Conferencias!$A:$A,$E$2)</f>
        <v/>
      </c>
      <c r="G6" s="148">
        <f>COUNTIFS(Conferencias!$F:$F,$B6,Conferencias!$A:$A,G$2)</f>
        <v/>
      </c>
      <c r="H6" s="148">
        <f>COUNTIFS(Conferencias!$F:$F,$B6,Conferencias!$I:$I,1,Conferencias!$A:$A,G$2)</f>
        <v/>
      </c>
      <c r="I6" s="148">
        <f>COUNTIFS(Conferencias!$F:$F,$B6,Conferencias!$A:$A,I$2)</f>
        <v/>
      </c>
      <c r="J6" s="148">
        <f>COUNTIFS(Conferencias!$F:$F,$B6,Conferencias!$I:$I,1,Conferencias!$A:$A,I$2)</f>
        <v/>
      </c>
      <c r="K6" s="148">
        <f>COUNTIFS(Conferencias!$F:$F,$B6,Conferencias!$A:$A,K$2)</f>
        <v/>
      </c>
      <c r="L6" s="148">
        <f>COUNTIFS(Conferencias!$F:$F,$B6,Conferencias!$I:$I,1,Conferencias!$A:$A,K$2)</f>
        <v/>
      </c>
      <c r="N6" s="148" t="inlineStr">
        <is>
          <t>A3</t>
        </is>
      </c>
      <c r="O6" s="149">
        <f>COUNTIF(Periodicos!$F:$F,$N6)</f>
        <v/>
      </c>
      <c r="P6" s="149">
        <f>COUNTIFS(Periodicos!$F:$F,$N6,Periodicos!$I:$I,1)</f>
        <v/>
      </c>
      <c r="Q6" s="149">
        <f>COUNTIFS(Periodicos!$F:$F,$N6,Periodicos!$A:$A,Q$2)</f>
        <v/>
      </c>
      <c r="R6" s="149">
        <f>COUNTIFS(Periodicos!$F:$F,$N6,Periodicos!$I:$I,1,Periodicos!$A:$A,Q$2)</f>
        <v/>
      </c>
      <c r="S6" s="149">
        <f>COUNTIFS(Periodicos!$F:$F,$N6,Periodicos!$A:$A,S$2)</f>
        <v/>
      </c>
      <c r="T6" s="149">
        <f>COUNTIFS(Periodicos!$F:$F,$N6,Periodicos!$I:$I,1,Periodicos!$A:$A,S$2)</f>
        <v/>
      </c>
      <c r="U6" s="149">
        <f>COUNTIFS(Periodicos!$F:$F,$N6,Periodicos!$A:$A,U$2)</f>
        <v/>
      </c>
      <c r="V6" s="149">
        <f>COUNTIFS(Periodicos!$F:$F,$N6,Periodicos!$I:$I,1,Periodicos!$A:$A,U$2)</f>
        <v/>
      </c>
      <c r="W6" s="149">
        <f>COUNTIFS(Periodicos!$F:$F,$N6,Periodicos!$A:$A,W$2)</f>
        <v/>
      </c>
      <c r="X6" s="149">
        <f>COUNTIFS(Periodicos!$F:$F,$N6,Periodicos!$I:$I,1,Periodicos!$A:$A,W$2)</f>
        <v/>
      </c>
      <c r="AA6" s="149" t="inlineStr">
        <is>
          <t>A3</t>
        </is>
      </c>
      <c r="AB6" s="149">
        <f>O6</f>
        <v/>
      </c>
      <c r="AC6" s="149">
        <f>C6</f>
        <v/>
      </c>
    </row>
    <row r="7" ht="15.75" customHeight="1" s="144">
      <c r="B7" s="148" t="inlineStr">
        <is>
          <t>A4</t>
        </is>
      </c>
      <c r="C7" s="148">
        <f>COUNTIF(Conferencias!$F:$F,$B7)</f>
        <v/>
      </c>
      <c r="D7" s="148">
        <f>COUNTIFS(Conferencias!$F:$F,$B7,Conferencias!$I:$I,1)</f>
        <v/>
      </c>
      <c r="E7" s="148">
        <f>COUNTIFS(Conferencias!$F:$F,$B7,Conferencias!$A:$A,$E$2)</f>
        <v/>
      </c>
      <c r="F7" s="148">
        <f>COUNTIFS(Conferencias!$F:$F,$B7,Conferencias!$I:$I,1,Conferencias!$A:$A,$E$2)</f>
        <v/>
      </c>
      <c r="G7" s="148">
        <f>COUNTIFS(Conferencias!$F:$F,$B7,Conferencias!$A:$A,G$2)</f>
        <v/>
      </c>
      <c r="H7" s="148">
        <f>COUNTIFS(Conferencias!$F:$F,$B7,Conferencias!$I:$I,1,Conferencias!$A:$A,G$2)</f>
        <v/>
      </c>
      <c r="I7" s="148">
        <f>COUNTIFS(Conferencias!$F:$F,$B7,Conferencias!$A:$A,I$2)</f>
        <v/>
      </c>
      <c r="J7" s="148">
        <f>COUNTIFS(Conferencias!$F:$F,$B7,Conferencias!$I:$I,1,Conferencias!$A:$A,I$2)</f>
        <v/>
      </c>
      <c r="K7" s="148">
        <f>COUNTIFS(Conferencias!$F:$F,$B7,Conferencias!$A:$A,K$2)</f>
        <v/>
      </c>
      <c r="L7" s="148">
        <f>COUNTIFS(Conferencias!$F:$F,$B7,Conferencias!$I:$I,1,Conferencias!$A:$A,K$2)</f>
        <v/>
      </c>
      <c r="N7" s="148" t="inlineStr">
        <is>
          <t>A4</t>
        </is>
      </c>
      <c r="O7" s="149">
        <f>COUNTIF(Periodicos!$F:$F,$N7)</f>
        <v/>
      </c>
      <c r="P7" s="149">
        <f>COUNTIFS(Periodicos!$F:$F,$N7,Periodicos!$I:$I,1)</f>
        <v/>
      </c>
      <c r="Q7" s="149">
        <f>COUNTIFS(Periodicos!$F:$F,$N7,Periodicos!$A:$A,Q$2)</f>
        <v/>
      </c>
      <c r="R7" s="149">
        <f>COUNTIFS(Periodicos!$F:$F,$N7,Periodicos!$I:$I,1,Periodicos!$A:$A,Q$2)</f>
        <v/>
      </c>
      <c r="S7" s="149">
        <f>COUNTIFS(Periodicos!$F:$F,$N7,Periodicos!$A:$A,S$2)</f>
        <v/>
      </c>
      <c r="T7" s="149">
        <f>COUNTIFS(Periodicos!$F:$F,$N7,Periodicos!$I:$I,1,Periodicos!$A:$A,S$2)</f>
        <v/>
      </c>
      <c r="U7" s="149">
        <f>COUNTIFS(Periodicos!$F:$F,$N7,Periodicos!$A:$A,U$2)</f>
        <v/>
      </c>
      <c r="V7" s="149">
        <f>COUNTIFS(Periodicos!$F:$F,$N7,Periodicos!$I:$I,1,Periodicos!$A:$A,U$2)</f>
        <v/>
      </c>
      <c r="W7" s="149">
        <f>COUNTIFS(Periodicos!$F:$F,$N7,Periodicos!$A:$A,W$2)</f>
        <v/>
      </c>
      <c r="X7" s="149">
        <f>COUNTIFS(Periodicos!$F:$F,$N7,Periodicos!$I:$I,1,Periodicos!$A:$A,W$2)</f>
        <v/>
      </c>
      <c r="AA7" s="149" t="inlineStr">
        <is>
          <t>A4</t>
        </is>
      </c>
      <c r="AB7" s="149">
        <f>O7</f>
        <v/>
      </c>
      <c r="AC7" s="149">
        <f>C7</f>
        <v/>
      </c>
    </row>
    <row r="8" ht="15.75" customHeight="1" s="144">
      <c r="B8" s="148" t="inlineStr">
        <is>
          <t>B1</t>
        </is>
      </c>
      <c r="C8" s="148">
        <f>COUNTIF(Conferencias!$F:$F,$B8)</f>
        <v/>
      </c>
      <c r="D8" s="148">
        <f>COUNTIFS(Conferencias!$F:$F,$B8,Conferencias!$I:$I,1)</f>
        <v/>
      </c>
      <c r="E8" s="148">
        <f>COUNTIFS(Conferencias!$F:$F,$B8,Conferencias!$A:$A,$E$2)</f>
        <v/>
      </c>
      <c r="F8" s="148">
        <f>COUNTIFS(Conferencias!$F:$F,$B8,Conferencias!$I:$I,1,Conferencias!$A:$A,$E$2)</f>
        <v/>
      </c>
      <c r="G8" s="148">
        <f>COUNTIFS(Conferencias!$F:$F,$B8,Conferencias!$A:$A,G$2)</f>
        <v/>
      </c>
      <c r="H8" s="148">
        <f>COUNTIFS(Conferencias!$F:$F,$B8,Conferencias!$I:$I,1,Conferencias!$A:$A,G$2)</f>
        <v/>
      </c>
      <c r="I8" s="148">
        <f>COUNTIFS(Conferencias!$F:$F,$B8,Conferencias!$A:$A,I$2)</f>
        <v/>
      </c>
      <c r="J8" s="148">
        <f>COUNTIFS(Conferencias!$F:$F,$B8,Conferencias!$I:$I,1,Conferencias!$A:$A,I$2)</f>
        <v/>
      </c>
      <c r="K8" s="148">
        <f>COUNTIFS(Conferencias!$F:$F,$B8,Conferencias!$A:$A,K$2)</f>
        <v/>
      </c>
      <c r="L8" s="148">
        <f>COUNTIFS(Conferencias!$F:$F,$B8,Conferencias!$I:$I,1,Conferencias!$A:$A,K$2)</f>
        <v/>
      </c>
      <c r="N8" s="148" t="inlineStr">
        <is>
          <t>B1</t>
        </is>
      </c>
      <c r="O8" s="149">
        <f>COUNTIF(Periodicos!$F:$F,$N8)</f>
        <v/>
      </c>
      <c r="P8" s="149">
        <f>COUNTIFS(Periodicos!$F:$F,$N8,Periodicos!$I:$I,1)</f>
        <v/>
      </c>
      <c r="Q8" s="149">
        <f>COUNTIFS(Periodicos!$F:$F,$N8,Periodicos!$A:$A,Q$2)</f>
        <v/>
      </c>
      <c r="R8" s="149">
        <f>COUNTIFS(Periodicos!$F:$F,$N8,Periodicos!$I:$I,1,Periodicos!$A:$A,Q$2)</f>
        <v/>
      </c>
      <c r="S8" s="149">
        <f>COUNTIFS(Periodicos!$F:$F,$N8,Periodicos!$A:$A,S$2)</f>
        <v/>
      </c>
      <c r="T8" s="149">
        <f>COUNTIFS(Periodicos!$F:$F,$N8,Periodicos!$I:$I,1,Periodicos!$A:$A,S$2)</f>
        <v/>
      </c>
      <c r="U8" s="149">
        <f>COUNTIFS(Periodicos!$F:$F,$N8,Periodicos!$A:$A,U$2)</f>
        <v/>
      </c>
      <c r="V8" s="149">
        <f>COUNTIFS(Periodicos!$F:$F,$N8,Periodicos!$I:$I,1,Periodicos!$A:$A,U$2)</f>
        <v/>
      </c>
      <c r="W8" s="149">
        <f>COUNTIFS(Periodicos!$F:$F,$N8,Periodicos!$A:$A,W$2)</f>
        <v/>
      </c>
      <c r="X8" s="149">
        <f>COUNTIFS(Periodicos!$F:$F,$N8,Periodicos!$I:$I,1,Periodicos!$A:$A,W$2)</f>
        <v/>
      </c>
      <c r="AA8" s="149" t="inlineStr">
        <is>
          <t>B1</t>
        </is>
      </c>
      <c r="AB8" s="149">
        <f>O8</f>
        <v/>
      </c>
      <c r="AC8" s="149">
        <f>C8</f>
        <v/>
      </c>
    </row>
    <row r="9" ht="15.75" customHeight="1" s="144">
      <c r="B9" s="148" t="inlineStr">
        <is>
          <t>B2</t>
        </is>
      </c>
      <c r="C9" s="148">
        <f>COUNTIF(Conferencias!$F:$F,$B9)</f>
        <v/>
      </c>
      <c r="D9" s="148">
        <f>COUNTIFS(Conferencias!$F:$F,$B9,Conferencias!$I:$I,1)</f>
        <v/>
      </c>
      <c r="E9" s="148">
        <f>COUNTIFS(Conferencias!$F:$F,$B9,Conferencias!$A:$A,$E$2)</f>
        <v/>
      </c>
      <c r="F9" s="148">
        <f>COUNTIFS(Conferencias!$F:$F,$B9,Conferencias!$I:$I,1,Conferencias!$A:$A,$E$2)</f>
        <v/>
      </c>
      <c r="G9" s="148">
        <f>COUNTIFS(Conferencias!$F:$F,$B9,Conferencias!$A:$A,G$2)</f>
        <v/>
      </c>
      <c r="H9" s="148">
        <f>COUNTIFS(Conferencias!$F:$F,$B9,Conferencias!$I:$I,1,Conferencias!$A:$A,G$2)</f>
        <v/>
      </c>
      <c r="I9" s="148">
        <f>COUNTIFS(Conferencias!$F:$F,$B9,Conferencias!$A:$A,I$2)</f>
        <v/>
      </c>
      <c r="J9" s="148">
        <f>COUNTIFS(Conferencias!$F:$F,$B9,Conferencias!$I:$I,1,Conferencias!$A:$A,I$2)</f>
        <v/>
      </c>
      <c r="K9" s="148">
        <f>COUNTIFS(Conferencias!$F:$F,$B9,Conferencias!$A:$A,K$2)</f>
        <v/>
      </c>
      <c r="L9" s="148">
        <f>COUNTIFS(Conferencias!$F:$F,$B9,Conferencias!$I:$I,1,Conferencias!$A:$A,K$2)</f>
        <v/>
      </c>
      <c r="N9" s="148" t="inlineStr">
        <is>
          <t>B2</t>
        </is>
      </c>
      <c r="O9" s="149">
        <f>COUNTIF(Periodicos!$F:$F,$N9)</f>
        <v/>
      </c>
      <c r="P9" s="149">
        <f>COUNTIFS(Periodicos!$F:$F,$N9,Periodicos!$I:$I,1)</f>
        <v/>
      </c>
      <c r="Q9" s="149">
        <f>COUNTIFS(Periodicos!$F:$F,$N9,Periodicos!$A:$A,Q$2)</f>
        <v/>
      </c>
      <c r="R9" s="149">
        <f>COUNTIFS(Periodicos!$F:$F,$N9,Periodicos!$I:$I,1,Periodicos!$A:$A,Q$2)</f>
        <v/>
      </c>
      <c r="S9" s="149">
        <f>COUNTIFS(Periodicos!$F:$F,$N9,Periodicos!$A:$A,S$2)</f>
        <v/>
      </c>
      <c r="T9" s="149">
        <f>COUNTIFS(Periodicos!$F:$F,$N9,Periodicos!$I:$I,1,Periodicos!$A:$A,S$2)</f>
        <v/>
      </c>
      <c r="U9" s="149">
        <f>COUNTIFS(Periodicos!$F:$F,$N9,Periodicos!$A:$A,U$2)</f>
        <v/>
      </c>
      <c r="V9" s="149">
        <f>COUNTIFS(Periodicos!$F:$F,$N9,Periodicos!$I:$I,1,Periodicos!$A:$A,U$2)</f>
        <v/>
      </c>
      <c r="W9" s="149">
        <f>COUNTIFS(Periodicos!$F:$F,$N9,Periodicos!$A:$A,W$2)</f>
        <v/>
      </c>
      <c r="X9" s="149">
        <f>COUNTIFS(Periodicos!$F:$F,$N9,Periodicos!$I:$I,1,Periodicos!$A:$A,W$2)</f>
        <v/>
      </c>
      <c r="AA9" s="149" t="inlineStr">
        <is>
          <t>B2</t>
        </is>
      </c>
      <c r="AB9" s="149">
        <f>O9</f>
        <v/>
      </c>
      <c r="AC9" s="149">
        <f>C9</f>
        <v/>
      </c>
    </row>
    <row r="10" ht="15.75" customHeight="1" s="144">
      <c r="B10" s="148" t="inlineStr">
        <is>
          <t>B3</t>
        </is>
      </c>
      <c r="C10" s="148">
        <f>COUNTIF(Conferencias!$F:$F,$B10)</f>
        <v/>
      </c>
      <c r="D10" s="148">
        <f>COUNTIFS(Conferencias!$F:$F,$B10,Conferencias!$I:$I,1)</f>
        <v/>
      </c>
      <c r="E10" s="148">
        <f>COUNTIFS(Conferencias!$F:$F,$B10,Conferencias!$A:$A,$E$2)</f>
        <v/>
      </c>
      <c r="F10" s="148">
        <f>COUNTIFS(Conferencias!$F:$F,$B10,Conferencias!$I:$I,1,Conferencias!$A:$A,$E$2)</f>
        <v/>
      </c>
      <c r="G10" s="148">
        <f>COUNTIFS(Conferencias!$F:$F,$B10,Conferencias!$A:$A,G$2)</f>
        <v/>
      </c>
      <c r="H10" s="148">
        <f>COUNTIFS(Conferencias!$F:$F,$B10,Conferencias!$I:$I,1,Conferencias!$A:$A,G$2)</f>
        <v/>
      </c>
      <c r="I10" s="148">
        <f>COUNTIFS(Conferencias!$F:$F,$B10,Conferencias!$A:$A,I$2)</f>
        <v/>
      </c>
      <c r="J10" s="148">
        <f>COUNTIFS(Conferencias!$F:$F,$B10,Conferencias!$I:$I,1,Conferencias!$A:$A,I$2)</f>
        <v/>
      </c>
      <c r="K10" s="148">
        <f>COUNTIFS(Conferencias!$F:$F,$B10,Conferencias!$A:$A,K$2)</f>
        <v/>
      </c>
      <c r="L10" s="148">
        <f>COUNTIFS(Conferencias!$F:$F,$B10,Conferencias!$I:$I,1,Conferencias!$A:$A,K$2)</f>
        <v/>
      </c>
      <c r="N10" s="148" t="inlineStr">
        <is>
          <t>B3</t>
        </is>
      </c>
      <c r="O10" s="149">
        <f>COUNTIF(Periodicos!$F:$F,$N10)</f>
        <v/>
      </c>
      <c r="P10" s="149">
        <f>COUNTIFS(Periodicos!$F:$F,$N10,Periodicos!$I:$I,1)</f>
        <v/>
      </c>
      <c r="Q10" s="149">
        <f>COUNTIFS(Periodicos!$F:$F,$N10,Periodicos!$A:$A,Q$2)</f>
        <v/>
      </c>
      <c r="R10" s="149">
        <f>COUNTIFS(Periodicos!$F:$F,$N10,Periodicos!$I:$I,1,Periodicos!$A:$A,Q$2)</f>
        <v/>
      </c>
      <c r="S10" s="149">
        <f>COUNTIFS(Periodicos!$F:$F,$N10,Periodicos!$A:$A,S$2)</f>
        <v/>
      </c>
      <c r="T10" s="149">
        <f>COUNTIFS(Periodicos!$F:$F,$N10,Periodicos!$I:$I,1,Periodicos!$A:$A,S$2)</f>
        <v/>
      </c>
      <c r="U10" s="149">
        <f>COUNTIFS(Periodicos!$F:$F,$N10,Periodicos!$A:$A,U$2)</f>
        <v/>
      </c>
      <c r="V10" s="149">
        <f>COUNTIFS(Periodicos!$F:$F,$N10,Periodicos!$I:$I,1,Periodicos!$A:$A,U$2)</f>
        <v/>
      </c>
      <c r="W10" s="149">
        <f>COUNTIFS(Periodicos!$F:$F,$N10,Periodicos!$A:$A,W$2)</f>
        <v/>
      </c>
      <c r="X10" s="149">
        <f>COUNTIFS(Periodicos!$F:$F,$N10,Periodicos!$I:$I,1,Periodicos!$A:$A,W$2)</f>
        <v/>
      </c>
      <c r="AA10" s="149" t="inlineStr">
        <is>
          <t>B3</t>
        </is>
      </c>
      <c r="AB10" s="149">
        <f>O10</f>
        <v/>
      </c>
      <c r="AC10" s="149">
        <f>C10</f>
        <v/>
      </c>
    </row>
    <row r="11" ht="15.75" customHeight="1" s="144">
      <c r="B11" s="148" t="inlineStr">
        <is>
          <t>B4</t>
        </is>
      </c>
      <c r="C11" s="148">
        <f>COUNTIF(Conferencias!$F:$F,$B11)</f>
        <v/>
      </c>
      <c r="D11" s="148">
        <f>COUNTIFS(Conferencias!$F:$F,$B11,Conferencias!$I:$I,1)</f>
        <v/>
      </c>
      <c r="E11" s="148">
        <f>COUNTIFS(Conferencias!$F:$F,$B11,Conferencias!$A:$A,$E$2)</f>
        <v/>
      </c>
      <c r="F11" s="148">
        <f>COUNTIFS(Conferencias!$F:$F,$B11,Conferencias!$I:$I,1,Conferencias!$A:$A,$E$2)</f>
        <v/>
      </c>
      <c r="G11" s="148">
        <f>COUNTIFS(Conferencias!$F:$F,$B11,Conferencias!$A:$A,G$2)</f>
        <v/>
      </c>
      <c r="H11" s="148">
        <f>COUNTIFS(Conferencias!$F:$F,$B11,Conferencias!$I:$I,1,Conferencias!$A:$A,G$2)</f>
        <v/>
      </c>
      <c r="I11" s="148">
        <f>COUNTIFS(Conferencias!$F:$F,$B11,Conferencias!$A:$A,I$2)</f>
        <v/>
      </c>
      <c r="J11" s="148">
        <f>COUNTIFS(Conferencias!$F:$F,$B11,Conferencias!$I:$I,1,Conferencias!$A:$A,I$2)</f>
        <v/>
      </c>
      <c r="K11" s="148">
        <f>COUNTIFS(Conferencias!$F:$F,$B11,Conferencias!$A:$A,K$2)</f>
        <v/>
      </c>
      <c r="L11" s="148">
        <f>COUNTIFS(Conferencias!$F:$F,$B11,Conferencias!$I:$I,1,Conferencias!$A:$A,K$2)</f>
        <v/>
      </c>
      <c r="N11" s="148" t="inlineStr">
        <is>
          <t>B4</t>
        </is>
      </c>
      <c r="O11" s="149">
        <f>COUNTIF(Periodicos!$F:$F,$N11)</f>
        <v/>
      </c>
      <c r="P11" s="149">
        <f>COUNTIFS(Periodicos!$F:$F,$N11,Periodicos!$I:$I,1)</f>
        <v/>
      </c>
      <c r="Q11" s="149">
        <f>COUNTIFS(Periodicos!$F:$F,$N11,Periodicos!$A:$A,Q$2)</f>
        <v/>
      </c>
      <c r="R11" s="149">
        <f>COUNTIFS(Periodicos!$F:$F,$N11,Periodicos!$I:$I,1,Periodicos!$A:$A,Q$2)</f>
        <v/>
      </c>
      <c r="S11" s="149">
        <f>COUNTIFS(Periodicos!$F:$F,$N11,Periodicos!$A:$A,S$2)</f>
        <v/>
      </c>
      <c r="T11" s="149">
        <f>COUNTIFS(Periodicos!$F:$F,$N11,Periodicos!$I:$I,1,Periodicos!$A:$A,S$2)</f>
        <v/>
      </c>
      <c r="U11" s="149">
        <f>COUNTIFS(Periodicos!$F:$F,$N11,Periodicos!$A:$A,U$2)</f>
        <v/>
      </c>
      <c r="V11" s="149">
        <f>COUNTIFS(Periodicos!$F:$F,$N11,Periodicos!$I:$I,1,Periodicos!$A:$A,U$2)</f>
        <v/>
      </c>
      <c r="W11" s="149">
        <f>COUNTIFS(Periodicos!$F:$F,$N11,Periodicos!$A:$A,W$2)</f>
        <v/>
      </c>
      <c r="X11" s="149">
        <f>COUNTIFS(Periodicos!$F:$F,$N11,Periodicos!$I:$I,1,Periodicos!$A:$A,W$2)</f>
        <v/>
      </c>
      <c r="AA11" s="149" t="inlineStr">
        <is>
          <t>B4</t>
        </is>
      </c>
      <c r="AB11" s="149">
        <f>O11</f>
        <v/>
      </c>
      <c r="AC11" s="149">
        <f>C11</f>
        <v/>
      </c>
    </row>
    <row r="12" ht="15.75" customHeight="1" s="144">
      <c r="B12" s="148" t="inlineStr">
        <is>
          <t>NI</t>
        </is>
      </c>
      <c r="C12" s="148">
        <f>COUNTIF(Conferencias!$F:$F,$B12)</f>
        <v/>
      </c>
      <c r="D12" s="148">
        <f>COUNTIFS(Conferencias!$F:$F,$B12,Conferencias!$I:$I,1)</f>
        <v/>
      </c>
      <c r="E12" s="148">
        <f>COUNTIFS(Conferencias!$F:$F,$B12,Conferencias!$A:$A,$E$2)</f>
        <v/>
      </c>
      <c r="F12" s="148">
        <f>COUNTIFS(Conferencias!$F:$F,$B12,Conferencias!$I:$I,1,Conferencias!$A:$A,$E$2)</f>
        <v/>
      </c>
      <c r="G12" s="148">
        <f>COUNTIFS(Conferencias!$F:$F,$B12,Conferencias!$A:$A,G$2)</f>
        <v/>
      </c>
      <c r="H12" s="148">
        <f>COUNTIFS(Conferencias!$F:$F,$B12,Conferencias!$I:$I,1,Conferencias!$A:$A,G$2)</f>
        <v/>
      </c>
      <c r="I12" s="148">
        <f>COUNTIFS(Conferencias!$F:$F,$B12,Conferencias!$A:$A,I$2)</f>
        <v/>
      </c>
      <c r="J12" s="148">
        <f>COUNTIFS(Conferencias!$F:$F,$B12,Conferencias!$I:$I,1,Conferencias!$A:$A,I$2)</f>
        <v/>
      </c>
      <c r="K12" s="148">
        <f>COUNTIFS(Conferencias!$F:$F,$B12,Conferencias!$A:$A,K$2)</f>
        <v/>
      </c>
      <c r="L12" s="148">
        <f>COUNTIFS(Conferencias!$F:$F,$B12,Conferencias!$I:$I,1,Conferencias!$A:$A,K$2)</f>
        <v/>
      </c>
      <c r="N12" s="148" t="inlineStr">
        <is>
          <t>NA</t>
        </is>
      </c>
      <c r="O12" s="149">
        <f>COUNTIF(Periodicos!$F:$F,$N12)</f>
        <v/>
      </c>
      <c r="P12" s="149">
        <f>COUNTIFS(Periodicos!$F:$F,$N12,Periodicos!$I:$I,1)</f>
        <v/>
      </c>
      <c r="Q12" s="149">
        <f>COUNTIFS(Periodicos!$F:$F,$N12,Periodicos!$A:$A,Q$2)</f>
        <v/>
      </c>
      <c r="R12" s="149">
        <f>COUNTIFS(Periodicos!$F:$F,$N12,Periodicos!$I:$I,1,Periodicos!$A:$A,Q$2)</f>
        <v/>
      </c>
      <c r="S12" s="149">
        <f>COUNTIFS(Periodicos!$F:$F,$N12,Periodicos!$A:$A,S$2)</f>
        <v/>
      </c>
      <c r="T12" s="149">
        <f>COUNTIFS(Periodicos!$F:$F,$N12,Periodicos!$I:$I,1,Periodicos!$A:$A,S$2)</f>
        <v/>
      </c>
      <c r="U12" s="149">
        <f>COUNTIFS(Periodicos!$F:$F,$N12,Periodicos!$A:$A,U$2)</f>
        <v/>
      </c>
      <c r="V12" s="149">
        <f>COUNTIFS(Periodicos!$F:$F,$N12,Periodicos!$I:$I,1,Periodicos!$A:$A,U$2)</f>
        <v/>
      </c>
      <c r="W12" s="149">
        <f>COUNTIFS(Periodicos!$F:$F,$N12,Periodicos!$A:$A,W$2)</f>
        <v/>
      </c>
      <c r="X12" s="149">
        <f>COUNTIFS(Periodicos!$F:$F,$N12,Periodicos!$I:$I,1,Periodicos!$A:$A,W$2)</f>
        <v/>
      </c>
      <c r="AA12" s="149" t="inlineStr">
        <is>
          <t>NA</t>
        </is>
      </c>
      <c r="AB12" s="149">
        <f>O12</f>
        <v/>
      </c>
      <c r="AC12" s="149">
        <f>C12</f>
        <v/>
      </c>
    </row>
    <row r="13" ht="15.75" customHeight="1" s="144">
      <c r="B13" s="150" t="n"/>
      <c r="C13" s="151">
        <f>SUM(C4:C12)</f>
        <v/>
      </c>
      <c r="D13" s="151">
        <f>SUM(D4:D12)</f>
        <v/>
      </c>
      <c r="E13" s="151">
        <f>SUM(E4:E12)</f>
        <v/>
      </c>
      <c r="F13" s="151">
        <f>SUM(F4:F12)</f>
        <v/>
      </c>
      <c r="G13" s="151">
        <f>SUM(G4:G12)</f>
        <v/>
      </c>
      <c r="H13" s="151">
        <f>SUM(H4:H12)</f>
        <v/>
      </c>
      <c r="I13" s="151">
        <f>SUM(I4:I12)</f>
        <v/>
      </c>
      <c r="J13" s="151">
        <f>SUM(J4:J12)</f>
        <v/>
      </c>
      <c r="K13" s="151">
        <f>SUM(K4:K12)</f>
        <v/>
      </c>
      <c r="L13" s="151">
        <f>SUM(L4:L12)</f>
        <v/>
      </c>
      <c r="N13" s="150" t="n"/>
      <c r="O13" s="151">
        <f>SUM(O4:O12)</f>
        <v/>
      </c>
      <c r="P13" s="151">
        <f>SUM(P4:P12)</f>
        <v/>
      </c>
      <c r="Q13" s="151">
        <f>SUM(Q4:Q12)</f>
        <v/>
      </c>
      <c r="R13" s="151">
        <f>SUM(R4:R12)</f>
        <v/>
      </c>
      <c r="S13" s="151">
        <f>SUM(S4:S12)</f>
        <v/>
      </c>
      <c r="T13" s="151">
        <f>SUM(T4:T12)</f>
        <v/>
      </c>
      <c r="U13" s="151">
        <f>SUM(U4:U12)</f>
        <v/>
      </c>
      <c r="V13" s="151">
        <f>SUM(V4:V12)</f>
        <v/>
      </c>
      <c r="W13" s="151">
        <f>SUM(W4:W12)</f>
        <v/>
      </c>
      <c r="X13" s="151">
        <f>SUM(X4:X12)</f>
        <v/>
      </c>
      <c r="AA13" s="147" t="n"/>
      <c r="AB13" s="151">
        <f>SUM(AB4:AB12)</f>
        <v/>
      </c>
      <c r="AC13" s="151">
        <f>SUM(AC4:AC12)</f>
        <v/>
      </c>
    </row>
    <row r="17" ht="15.75" customHeight="1" s="144">
      <c r="AA17" s="149" t="inlineStr">
        <is>
          <t>COM DISCENTE</t>
        </is>
      </c>
      <c r="AB17" s="152" t="n"/>
      <c r="AC17" s="146" t="n"/>
    </row>
    <row r="18" ht="15.75" customHeight="1" s="144">
      <c r="B18" s="153" t="inlineStr">
        <is>
          <t>Real</t>
        </is>
      </c>
      <c r="M18" s="153" t="inlineStr">
        <is>
          <t>Plano</t>
        </is>
      </c>
      <c r="AB18" s="154" t="inlineStr">
        <is>
          <t>Peródicos</t>
        </is>
      </c>
      <c r="AC18" s="154" t="inlineStr">
        <is>
          <t>Eventos</t>
        </is>
      </c>
    </row>
    <row r="19" ht="15.75" customHeight="1" s="144">
      <c r="AA19" s="149" t="inlineStr">
        <is>
          <t>A1</t>
        </is>
      </c>
      <c r="AB19" s="149">
        <f>P4</f>
        <v/>
      </c>
      <c r="AC19" s="149">
        <f>D4</f>
        <v/>
      </c>
    </row>
    <row r="20" ht="15.75" customHeight="1" s="144">
      <c r="B20" s="155" t="inlineStr">
        <is>
          <t>Ano</t>
        </is>
      </c>
      <c r="C20" s="145" t="inlineStr">
        <is>
          <t>Índice Restrito</t>
        </is>
      </c>
      <c r="D20" s="152" t="n"/>
      <c r="E20" s="146" t="n"/>
      <c r="F20" s="155" t="inlineStr">
        <is>
          <t>Docentes</t>
        </is>
      </c>
      <c r="G20" s="156" t="inlineStr">
        <is>
          <t>IRestrito
/docente/ano</t>
        </is>
      </c>
      <c r="H20" s="155" t="inlineStr">
        <is>
          <t>Ano</t>
        </is>
      </c>
      <c r="M20" s="155" t="inlineStr">
        <is>
          <t>Ano</t>
        </is>
      </c>
      <c r="N20" s="145" t="inlineStr">
        <is>
          <t>Índice Restrito</t>
        </is>
      </c>
      <c r="O20" s="152" t="n"/>
      <c r="P20" s="146" t="n"/>
      <c r="Q20" s="155" t="inlineStr">
        <is>
          <t>Docentes</t>
        </is>
      </c>
      <c r="R20" s="156" t="inlineStr">
        <is>
          <t>IRestrito
/docente/ano</t>
        </is>
      </c>
      <c r="AA20" s="149" t="inlineStr">
        <is>
          <t>A2</t>
        </is>
      </c>
      <c r="AB20" s="149">
        <f>P5</f>
        <v/>
      </c>
      <c r="AC20" s="149">
        <f>D5</f>
        <v/>
      </c>
    </row>
    <row r="21" ht="15.75" customHeight="1" s="144">
      <c r="B21" s="157" t="n"/>
      <c r="C21" s="145" t="inlineStr">
        <is>
          <t>Conferências</t>
        </is>
      </c>
      <c r="D21" s="145" t="inlineStr">
        <is>
          <t>Periódicos</t>
        </is>
      </c>
      <c r="E21" s="145" t="inlineStr">
        <is>
          <t>Total</t>
        </is>
      </c>
      <c r="F21" s="157" t="n"/>
      <c r="G21" s="157" t="n"/>
      <c r="H21" s="157" t="n"/>
      <c r="M21" s="157" t="n"/>
      <c r="N21" s="145" t="inlineStr">
        <is>
          <t>Conferências</t>
        </is>
      </c>
      <c r="O21" s="145" t="inlineStr">
        <is>
          <t>Periódicos</t>
        </is>
      </c>
      <c r="P21" s="145" t="inlineStr">
        <is>
          <t>Total</t>
        </is>
      </c>
      <c r="Q21" s="157" t="n"/>
      <c r="R21" s="157" t="n"/>
      <c r="AA21" s="149" t="inlineStr">
        <is>
          <t>A3</t>
        </is>
      </c>
      <c r="AB21" s="149">
        <f>P6</f>
        <v/>
      </c>
      <c r="AC21" s="149">
        <f>D6</f>
        <v/>
      </c>
    </row>
    <row r="22" ht="15.75" customHeight="1" s="144">
      <c r="B22" s="151" t="n">
        <v>2021</v>
      </c>
      <c r="C22" s="158">
        <f>SUMIFS(#REF!,Conferencias!$H:$H,1,Conferencias!$A:$A,B22)</f>
        <v/>
      </c>
      <c r="D22" s="158">
        <f>SUMIFS(Periodicos!$AB:$AB,Periodicos!$H:$H,1,Periodicos!$A:$A,B22)</f>
        <v/>
      </c>
      <c r="E22" s="158">
        <f>C22+D22</f>
        <v/>
      </c>
      <c r="F22" s="159" t="n">
        <v>13</v>
      </c>
      <c r="G22" s="158">
        <f>E22/F22</f>
        <v/>
      </c>
      <c r="H22" s="159" t="n">
        <v>1</v>
      </c>
      <c r="I22" s="143" t="inlineStr">
        <is>
          <t>--leonardo (maio)   --haddad (dezembro)</t>
        </is>
      </c>
      <c r="M22" s="151" t="n">
        <v>2021</v>
      </c>
      <c r="N22" s="158">
        <f>SUMIFS(#REF!,Conferencias!$H:$H,1,Conferencias!$A:$A,M22)</f>
        <v/>
      </c>
      <c r="O22" s="158">
        <f>SUMIFS(Periodicos!$AB:$AB,Periodicos!$H:$H,1,Periodicos!$A:$A,M22)</f>
        <v/>
      </c>
      <c r="P22" s="158">
        <f>N22+O22</f>
        <v/>
      </c>
      <c r="Q22" s="159" t="n">
        <v>13</v>
      </c>
      <c r="R22" s="158">
        <f>P22/Q22</f>
        <v/>
      </c>
      <c r="AA22" s="149" t="inlineStr">
        <is>
          <t>A4</t>
        </is>
      </c>
      <c r="AB22" s="149">
        <f>P7</f>
        <v/>
      </c>
      <c r="AC22" s="149">
        <f>D7</f>
        <v/>
      </c>
    </row>
    <row r="23" ht="15.75" customHeight="1" s="144">
      <c r="B23" s="151" t="n">
        <v>2022</v>
      </c>
      <c r="C23" s="158">
        <f>SUMIFS(#REF!,Conferencias!$H:$H,1,Conferencias!$A:$A,B23)</f>
        <v/>
      </c>
      <c r="D23" s="158">
        <f>SUMIFS(Periodicos!$AB:$AB,Periodicos!$H:$H,1,Periodicos!$A:$A,B23)</f>
        <v/>
      </c>
      <c r="E23" s="158">
        <f>C23+D23</f>
        <v/>
      </c>
      <c r="F23" s="159" t="n">
        <v>13</v>
      </c>
      <c r="G23" s="158">
        <f>E23/F23</f>
        <v/>
      </c>
      <c r="H23" s="159" t="n">
        <v>1</v>
      </c>
      <c r="I23" s="143" t="inlineStr">
        <is>
          <t>++ glauco (fevereiro)</t>
        </is>
      </c>
      <c r="M23" s="151" t="n">
        <v>2022</v>
      </c>
      <c r="N23" s="158">
        <f>SUMIFS(#REF!,Conferencias!$H:$H,1,Conferencias!$A:$A,M23)</f>
        <v/>
      </c>
      <c r="O23" s="158">
        <f>SUMIFS(Periodicos!$AB:$AB,Periodicos!$H:$H,1,Periodicos!$A:$A,M23)</f>
        <v/>
      </c>
      <c r="P23" s="158">
        <f>N23+O23</f>
        <v/>
      </c>
      <c r="Q23" s="159" t="n">
        <v>13</v>
      </c>
      <c r="R23" s="158">
        <f>P23/Q23</f>
        <v/>
      </c>
      <c r="AA23" s="149" t="inlineStr">
        <is>
          <t>B1</t>
        </is>
      </c>
      <c r="AB23" s="149">
        <f>P8</f>
        <v/>
      </c>
      <c r="AC23" s="149">
        <f>D8</f>
        <v/>
      </c>
    </row>
    <row r="24" ht="15.75" customHeight="1" s="144">
      <c r="B24" s="151" t="n">
        <v>2023</v>
      </c>
      <c r="C24" s="158">
        <f>SUMIFS(#REF!,Conferencias!$H:$H,1,Conferencias!$A:$A,B24)</f>
        <v/>
      </c>
      <c r="D24" s="158">
        <f>SUMIFS(Periodicos!$AB:$AB,Periodicos!$H:$H,1,Periodicos!$A:$A,B24)</f>
        <v/>
      </c>
      <c r="E24" s="158">
        <f>C24+D24</f>
        <v/>
      </c>
      <c r="F24" s="159" t="n">
        <v>14</v>
      </c>
      <c r="G24" s="158">
        <f>E24/F24</f>
        <v/>
      </c>
      <c r="H24" s="159" t="n">
        <v>0</v>
      </c>
      <c r="I24" s="143" t="inlineStr">
        <is>
          <t>++ diogo</t>
        </is>
      </c>
      <c r="M24" s="151" t="n">
        <v>2023</v>
      </c>
      <c r="N24" s="160">
        <f>P24*3/4</f>
        <v/>
      </c>
      <c r="O24" s="160">
        <f>P24/4</f>
        <v/>
      </c>
      <c r="P24" s="160">
        <f>Q24*R24</f>
        <v/>
      </c>
      <c r="Q24" s="161" t="n">
        <v>14</v>
      </c>
      <c r="R24" s="160">
        <f>(R26*4-SUM(R22:R23))/2</f>
        <v/>
      </c>
      <c r="S24" s="160">
        <f>R24*3/4</f>
        <v/>
      </c>
      <c r="T24" s="160">
        <f>R24/4</f>
        <v/>
      </c>
      <c r="AA24" s="149" t="inlineStr">
        <is>
          <t>B2</t>
        </is>
      </c>
      <c r="AB24" s="149">
        <f>P9</f>
        <v/>
      </c>
      <c r="AC24" s="149">
        <f>D9</f>
        <v/>
      </c>
    </row>
    <row r="25" ht="15.75" customHeight="1" s="144">
      <c r="B25" s="151" t="n">
        <v>2024</v>
      </c>
      <c r="C25" s="158">
        <f>SUMIFS(#REF!,Conferencias!$H:$H,1,Conferencias!$A:$A,B25)</f>
        <v/>
      </c>
      <c r="D25" s="158">
        <f>SUMIFS(Periodicos!$AB:$AB,Periodicos!$H:$H,1,Periodicos!$A:$A,B25)</f>
        <v/>
      </c>
      <c r="E25" s="158">
        <f>C25+D25</f>
        <v/>
      </c>
      <c r="F25" s="159" t="n">
        <v>16</v>
      </c>
      <c r="G25" s="158">
        <f>E25/F25</f>
        <v/>
      </c>
      <c r="H25" s="159" t="n">
        <v>0</v>
      </c>
      <c r="M25" s="151" t="n">
        <v>2024</v>
      </c>
      <c r="N25" s="160">
        <f>P25*3/4</f>
        <v/>
      </c>
      <c r="O25" s="160">
        <f>P25/4</f>
        <v/>
      </c>
      <c r="P25" s="160">
        <f>Q25*R25</f>
        <v/>
      </c>
      <c r="Q25" s="161" t="n">
        <v>16</v>
      </c>
      <c r="R25" s="160">
        <f>(R26*4-SUM(R22:R24))</f>
        <v/>
      </c>
      <c r="S25" s="160">
        <f>R25*3/4</f>
        <v/>
      </c>
      <c r="T25" s="160">
        <f>R25/4</f>
        <v/>
      </c>
      <c r="AA25" s="149" t="inlineStr">
        <is>
          <t>B3</t>
        </is>
      </c>
      <c r="AB25" s="149">
        <f>P10</f>
        <v/>
      </c>
      <c r="AC25" s="149">
        <f>D10</f>
        <v/>
      </c>
    </row>
    <row r="26" ht="15.75" customHeight="1" s="144">
      <c r="C26" s="162">
        <f>SUMIFS(#REF!,Conferencias!$H:$H,1)</f>
        <v/>
      </c>
      <c r="D26" s="162">
        <f>SUMIFS(Periodicos!$AB:$AB,Periodicos!$H:$H,1)</f>
        <v/>
      </c>
      <c r="E26" s="162">
        <f>SUM(E22:E25)</f>
        <v/>
      </c>
      <c r="F26" s="163" t="n"/>
      <c r="G26" s="162">
        <f>SUM(G22:G25)/SUM(H22:H25)</f>
        <v/>
      </c>
      <c r="H26" s="164" t="n"/>
      <c r="N26" s="162">
        <f>SUMIFS(#REF!,Conferencias!$H:$H,1)</f>
        <v/>
      </c>
      <c r="O26" s="162">
        <f>SUMIFS(Periodicos!$AB:$AB,Periodicos!$H:$H,1)</f>
        <v/>
      </c>
      <c r="P26" s="162">
        <f>SUM(P22:P25)</f>
        <v/>
      </c>
      <c r="Q26" s="163" t="n"/>
      <c r="R26" s="165" t="n">
        <v>2.5</v>
      </c>
      <c r="AA26" s="149" t="inlineStr">
        <is>
          <t>B4</t>
        </is>
      </c>
      <c r="AB26" s="149">
        <f>P11</f>
        <v/>
      </c>
      <c r="AC26" s="149">
        <f>D11</f>
        <v/>
      </c>
    </row>
    <row r="27" ht="15.75" customHeight="1" s="144">
      <c r="AA27" s="149" t="inlineStr">
        <is>
          <t>NA</t>
        </is>
      </c>
      <c r="AB27" s="149">
        <f>P12</f>
        <v/>
      </c>
      <c r="AC27" s="149">
        <f>D12</f>
        <v/>
      </c>
    </row>
    <row r="28" ht="15.75" customHeight="1" s="144">
      <c r="F28" s="166" t="n"/>
      <c r="AA28" s="147" t="n"/>
      <c r="AB28" s="151">
        <f>SUM(AB19:AB27)</f>
        <v/>
      </c>
      <c r="AC28" s="151">
        <f>SUM(AC19:AC27)</f>
        <v/>
      </c>
    </row>
    <row r="29" ht="15.75" customHeight="1" s="144">
      <c r="B29" s="155" t="inlineStr">
        <is>
          <t>Ano</t>
        </is>
      </c>
      <c r="C29" s="155" t="inlineStr">
        <is>
          <t>Entrada</t>
        </is>
      </c>
      <c r="D29" s="155" t="inlineStr">
        <is>
          <t>Desligados</t>
        </is>
      </c>
      <c r="E29" s="167" t="inlineStr">
        <is>
          <t>Formados (ano)</t>
        </is>
      </c>
      <c r="F29" s="167" t="inlineStr">
        <is>
          <t>Ativos
(ano)</t>
        </is>
      </c>
      <c r="G29" s="155" t="inlineStr">
        <is>
          <t>Docentes</t>
        </is>
      </c>
      <c r="H29" s="156" t="inlineStr">
        <is>
          <t>Entrada
/docente</t>
        </is>
      </c>
      <c r="I29" s="156" t="inlineStr">
        <is>
          <t>Formados
/docente</t>
        </is>
      </c>
      <c r="J29" s="156" t="inlineStr">
        <is>
          <t>Ativos
/docente</t>
        </is>
      </c>
      <c r="M29" s="155" t="inlineStr">
        <is>
          <t>Ano</t>
        </is>
      </c>
      <c r="N29" s="155" t="inlineStr">
        <is>
          <t>Entrada</t>
        </is>
      </c>
      <c r="O29" s="155" t="inlineStr">
        <is>
          <t>Desligados</t>
        </is>
      </c>
      <c r="P29" s="167" t="inlineStr">
        <is>
          <t>Formados (ano)</t>
        </is>
      </c>
      <c r="Q29" s="167" t="inlineStr">
        <is>
          <t>Ativos
(ano)</t>
        </is>
      </c>
      <c r="R29" s="155" t="inlineStr">
        <is>
          <t>Docentes</t>
        </is>
      </c>
      <c r="S29" s="156" t="inlineStr">
        <is>
          <t>Entrada
/docente</t>
        </is>
      </c>
      <c r="T29" s="156" t="inlineStr">
        <is>
          <t>Formados
/docente</t>
        </is>
      </c>
      <c r="U29" s="156" t="inlineStr">
        <is>
          <t>Ativos
/docente</t>
        </is>
      </c>
      <c r="AB29" s="168">
        <f>AB28/AB13</f>
        <v/>
      </c>
      <c r="AC29" s="168">
        <f>AC28/AC13</f>
        <v/>
      </c>
    </row>
    <row r="30" ht="15.75" customHeight="1" s="144">
      <c r="B30" s="157" t="n"/>
      <c r="C30" s="157" t="n"/>
      <c r="D30" s="157" t="n"/>
      <c r="E30" s="157" t="n"/>
      <c r="F30" s="157" t="n"/>
      <c r="G30" s="157" t="n"/>
      <c r="H30" s="157" t="n"/>
      <c r="I30" s="157" t="n"/>
      <c r="J30" s="157" t="n"/>
      <c r="M30" s="157" t="n"/>
      <c r="N30" s="157" t="n"/>
      <c r="O30" s="157" t="n"/>
      <c r="P30" s="157" t="n"/>
      <c r="Q30" s="157" t="n"/>
      <c r="R30" s="157" t="n"/>
      <c r="S30" s="157" t="n"/>
      <c r="T30" s="157" t="n"/>
      <c r="U30" s="157" t="n"/>
    </row>
    <row r="31" ht="15.75" customHeight="1" s="144">
      <c r="B31" s="151" t="n">
        <v>2021</v>
      </c>
      <c r="C31" s="149" t="n">
        <v>19</v>
      </c>
      <c r="D31" s="149">
        <f>3+3+3+1</f>
        <v/>
      </c>
      <c r="E31" s="149" t="n">
        <v>7</v>
      </c>
      <c r="F31" s="149" t="n">
        <v>59</v>
      </c>
      <c r="G31" s="159" t="n">
        <v>13</v>
      </c>
      <c r="H31" s="158">
        <f>C31/G31</f>
        <v/>
      </c>
      <c r="I31" s="158">
        <f>E31/G31</f>
        <v/>
      </c>
      <c r="J31" s="158">
        <f>F31/G31</f>
        <v/>
      </c>
      <c r="M31" s="151" t="n">
        <v>2021</v>
      </c>
      <c r="N31" s="148" t="n">
        <v>19</v>
      </c>
      <c r="O31" s="148">
        <f>3+3+3+1</f>
        <v/>
      </c>
      <c r="P31" s="148" t="n">
        <v>7</v>
      </c>
      <c r="Q31" s="148" t="n">
        <v>59</v>
      </c>
      <c r="R31" s="169" t="n">
        <v>13</v>
      </c>
      <c r="S31" s="170">
        <f>N31/R31</f>
        <v/>
      </c>
      <c r="T31" s="170">
        <f>P31/R31</f>
        <v/>
      </c>
      <c r="U31" s="170">
        <f>Q31/R31</f>
        <v/>
      </c>
    </row>
    <row r="32" ht="15.75" customHeight="1" s="144">
      <c r="B32" s="151" t="n">
        <v>2022</v>
      </c>
      <c r="C32" s="149" t="n">
        <v>14</v>
      </c>
      <c r="D32" s="149" t="n">
        <v>7</v>
      </c>
      <c r="E32" s="149" t="n">
        <v>2</v>
      </c>
      <c r="F32" s="149">
        <f>F31+C32-D32-E32</f>
        <v/>
      </c>
      <c r="G32" s="159" t="n">
        <v>13</v>
      </c>
      <c r="H32" s="158">
        <f>C32/G32</f>
        <v/>
      </c>
      <c r="I32" s="158">
        <f>E32/G32</f>
        <v/>
      </c>
      <c r="J32" s="158">
        <f>F32/G32</f>
        <v/>
      </c>
      <c r="M32" s="151" t="n">
        <v>2022</v>
      </c>
      <c r="N32" s="148" t="n">
        <v>14</v>
      </c>
      <c r="O32" s="148" t="n">
        <v>7</v>
      </c>
      <c r="P32" s="148" t="n">
        <v>2</v>
      </c>
      <c r="Q32" s="148">
        <f>Q31+N32-O32-P32</f>
        <v/>
      </c>
      <c r="R32" s="169" t="n">
        <v>13</v>
      </c>
      <c r="S32" s="170">
        <f>N32/R32</f>
        <v/>
      </c>
      <c r="T32" s="170">
        <f>P32/R32</f>
        <v/>
      </c>
      <c r="U32" s="170">
        <f>Q32/R32</f>
        <v/>
      </c>
    </row>
    <row r="33" ht="15.75" customHeight="1" s="144">
      <c r="B33" s="151" t="n">
        <v>2023</v>
      </c>
      <c r="C33" s="149" t="n"/>
      <c r="D33" s="149" t="n"/>
      <c r="E33" s="149" t="n"/>
      <c r="F33" s="149">
        <f>F32+C33-D33-E33</f>
        <v/>
      </c>
      <c r="G33" s="159" t="n">
        <v>13</v>
      </c>
      <c r="H33" s="158">
        <f>C33/G33</f>
        <v/>
      </c>
      <c r="I33" s="158">
        <f>E33/G33</f>
        <v/>
      </c>
      <c r="J33" s="158">
        <f>F33/G33</f>
        <v/>
      </c>
      <c r="M33" s="151" t="n">
        <v>2023</v>
      </c>
      <c r="N33" s="171">
        <f>R33*S33</f>
        <v/>
      </c>
      <c r="O33" s="171">
        <f>ROUND(0.3*N33,0)</f>
        <v/>
      </c>
      <c r="P33" s="171" t="n">
        <v>25</v>
      </c>
      <c r="Q33" s="171">
        <f>Q32+N33-O33-P33</f>
        <v/>
      </c>
      <c r="R33" s="161" t="n">
        <v>14</v>
      </c>
      <c r="S33" s="160" t="n">
        <v>1.5</v>
      </c>
      <c r="T33" s="170">
        <f>P33/R33</f>
        <v/>
      </c>
      <c r="U33" s="170">
        <f>Q33/R33</f>
        <v/>
      </c>
    </row>
    <row r="34" ht="15.75" customHeight="1" s="144">
      <c r="B34" s="151" t="n">
        <v>2024</v>
      </c>
      <c r="C34" s="149" t="n"/>
      <c r="D34" s="149" t="n"/>
      <c r="E34" s="159" t="n"/>
      <c r="F34" s="149">
        <f>F33+C34-D34-E34</f>
        <v/>
      </c>
      <c r="G34" s="159" t="n">
        <v>13</v>
      </c>
      <c r="H34" s="158">
        <f>C34/G34</f>
        <v/>
      </c>
      <c r="I34" s="158">
        <f>E34/G34</f>
        <v/>
      </c>
      <c r="J34" s="158">
        <f>F34/G34</f>
        <v/>
      </c>
      <c r="M34" s="151" t="n">
        <v>2024</v>
      </c>
      <c r="N34" s="171">
        <f>R34*S34</f>
        <v/>
      </c>
      <c r="O34" s="171">
        <f>ROUND(0.3*N34,0)</f>
        <v/>
      </c>
      <c r="P34" s="161" t="n">
        <v>25</v>
      </c>
      <c r="Q34" s="171">
        <f>Q33+N34-O34-P34</f>
        <v/>
      </c>
      <c r="R34" s="161" t="n">
        <v>16</v>
      </c>
      <c r="S34" s="160" t="n">
        <v>1.5</v>
      </c>
      <c r="T34" s="170">
        <f>P34/R34</f>
        <v/>
      </c>
      <c r="U34" s="170">
        <f>Q34/R34</f>
        <v/>
      </c>
    </row>
    <row r="35" ht="15.75" customHeight="1" s="144">
      <c r="C35" s="172">
        <f>SUM(C31:C34)</f>
        <v/>
      </c>
      <c r="E35" s="173">
        <f>SUM(E31:E34)</f>
        <v/>
      </c>
      <c r="I35" s="162">
        <f>SUM(I31:I34)/4</f>
        <v/>
      </c>
      <c r="N35" s="172">
        <f>SUM(N31:N34)</f>
        <v/>
      </c>
      <c r="P35" s="173">
        <f>SUM(P31:P34)</f>
        <v/>
      </c>
      <c r="T35" s="162">
        <f>SUM(T31:T34)/4</f>
        <v/>
      </c>
    </row>
    <row r="37" ht="15.75" customHeight="1" s="144">
      <c r="M37" s="151" t="n">
        <v>2025</v>
      </c>
      <c r="N37" s="174">
        <f>R37*S37</f>
        <v/>
      </c>
      <c r="O37" s="148">
        <f>ROUND(0.3*N37,0)</f>
        <v/>
      </c>
      <c r="P37" s="174">
        <f>R37*T37</f>
        <v/>
      </c>
      <c r="Q37" s="151">
        <f>Q34+N37-O37-P37</f>
        <v/>
      </c>
      <c r="R37" s="169" t="n">
        <v>16</v>
      </c>
      <c r="S37" s="170" t="n">
        <v>1.5</v>
      </c>
      <c r="T37" s="170" t="n">
        <v>1</v>
      </c>
      <c r="U37" s="170">
        <f>Q37/R37</f>
        <v/>
      </c>
    </row>
    <row r="38" ht="15.75" customHeight="1" s="144">
      <c r="M38" s="151" t="n">
        <v>2026</v>
      </c>
      <c r="N38" s="174">
        <f>R38*S38</f>
        <v/>
      </c>
      <c r="O38" s="148">
        <f>ROUND(0.3*N38,0)</f>
        <v/>
      </c>
      <c r="P38" s="174">
        <f>R38*T38</f>
        <v/>
      </c>
      <c r="Q38" s="151">
        <f>Q37+N38-O38-P38</f>
        <v/>
      </c>
      <c r="R38" s="169" t="n">
        <v>18</v>
      </c>
      <c r="S38" s="170" t="n">
        <v>1.5</v>
      </c>
      <c r="T38" s="170" t="n">
        <v>1</v>
      </c>
      <c r="U38" s="170">
        <f>Q38/R38</f>
        <v/>
      </c>
    </row>
    <row r="39" ht="15.75" customHeight="1" s="144">
      <c r="M39" s="151" t="n">
        <v>2027</v>
      </c>
      <c r="N39" s="174">
        <f>R39*S39</f>
        <v/>
      </c>
      <c r="O39" s="148">
        <f>ROUND(0.3*N39,0)</f>
        <v/>
      </c>
      <c r="P39" s="174">
        <f>R39*T39</f>
        <v/>
      </c>
      <c r="Q39" s="151">
        <f>Q38+N39-O39-P39</f>
        <v/>
      </c>
      <c r="R39" s="169" t="n">
        <v>18</v>
      </c>
      <c r="S39" s="170" t="n">
        <v>1.5</v>
      </c>
      <c r="T39" s="170" t="n">
        <v>1</v>
      </c>
      <c r="U39" s="170">
        <f>Q39/R39</f>
        <v/>
      </c>
    </row>
    <row r="40" ht="15.75" customHeight="1" s="144">
      <c r="M40" s="151" t="n">
        <v>2028</v>
      </c>
      <c r="N40" s="174">
        <f>R40*S40</f>
        <v/>
      </c>
      <c r="O40" s="148">
        <f>ROUND(0.3*N40,0)</f>
        <v/>
      </c>
      <c r="P40" s="174">
        <f>R40*T40</f>
        <v/>
      </c>
      <c r="Q40" s="151">
        <f>Q39+N40-O40-P40</f>
        <v/>
      </c>
      <c r="R40" s="169" t="n">
        <v>20</v>
      </c>
      <c r="S40" s="170" t="n">
        <v>1.5</v>
      </c>
      <c r="T40" s="170" t="n">
        <v>1</v>
      </c>
      <c r="U40" s="170">
        <f>Q40/R40</f>
        <v/>
      </c>
    </row>
  </sheetData>
  <mergeCells count="38">
    <mergeCell ref="M20:M21"/>
    <mergeCell ref="H29:H30"/>
    <mergeCell ref="G2:H2"/>
    <mergeCell ref="I2:J2"/>
    <mergeCell ref="C29:C30"/>
    <mergeCell ref="T29:T30"/>
    <mergeCell ref="E29:E30"/>
    <mergeCell ref="Q20:Q21"/>
    <mergeCell ref="F20:F21"/>
    <mergeCell ref="Q29:Q30"/>
    <mergeCell ref="B29:B30"/>
    <mergeCell ref="S2:T2"/>
    <mergeCell ref="U2:V2"/>
    <mergeCell ref="O29:O30"/>
    <mergeCell ref="R20:R21"/>
    <mergeCell ref="N29:N30"/>
    <mergeCell ref="G20:G21"/>
    <mergeCell ref="G29:G30"/>
    <mergeCell ref="C2:D2"/>
    <mergeCell ref="E2:F2"/>
    <mergeCell ref="K2:L2"/>
    <mergeCell ref="AA17:AC17"/>
    <mergeCell ref="I29:I30"/>
    <mergeCell ref="B20:B21"/>
    <mergeCell ref="N20:P20"/>
    <mergeCell ref="D29:D30"/>
    <mergeCell ref="U29:U30"/>
    <mergeCell ref="F29:F30"/>
    <mergeCell ref="O2:P2"/>
    <mergeCell ref="Q2:R2"/>
    <mergeCell ref="W2:X2"/>
    <mergeCell ref="M29:M30"/>
    <mergeCell ref="S29:S30"/>
    <mergeCell ref="H20:H21"/>
    <mergeCell ref="J29:J30"/>
    <mergeCell ref="P29:P30"/>
    <mergeCell ref="C20:E20"/>
    <mergeCell ref="R29:R30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1"/>
  </sheetPr>
  <dimension ref="A1:T4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34" activeCellId="0" sqref="C34"/>
    </sheetView>
  </sheetViews>
  <sheetFormatPr baseColWidth="8" defaultColWidth="11.00390625" defaultRowHeight="15.75" zeroHeight="0" outlineLevelRow="0"/>
  <cols>
    <col width="37.5" customWidth="1" style="175" min="1" max="1"/>
    <col width="60.62" customWidth="1" style="272" min="2" max="2"/>
    <col width="7.12" customWidth="1" style="229" min="3" max="3"/>
    <col width="3.38" customWidth="1" style="176" min="4" max="20"/>
    <col width="3.38" customWidth="1" style="175" min="22" max="40"/>
  </cols>
  <sheetData>
    <row r="1" ht="15.75" customHeight="1" s="144">
      <c r="A1" s="196" t="inlineStr">
        <is>
          <t>Nome</t>
        </is>
      </c>
      <c r="B1" s="273" t="inlineStr">
        <is>
          <t>Google Scholar</t>
        </is>
      </c>
      <c r="C1" s="196" t="inlineStr">
        <is>
          <t>H-index</t>
        </is>
      </c>
      <c r="E1" s="189" t="n"/>
      <c r="F1" s="189" t="n"/>
      <c r="G1" s="189" t="n"/>
      <c r="H1" s="189" t="n"/>
      <c r="I1" s="189" t="n"/>
      <c r="J1" s="189" t="n"/>
      <c r="K1" s="189" t="n"/>
      <c r="L1" s="189" t="n"/>
      <c r="M1" s="189" t="n"/>
      <c r="N1" s="189" t="n"/>
      <c r="O1" s="189" t="n"/>
      <c r="P1" s="189" t="n"/>
      <c r="Q1" s="189" t="n"/>
      <c r="R1" s="189" t="n"/>
      <c r="S1" s="189" t="n"/>
      <c r="T1" s="189" t="n"/>
    </row>
    <row r="2" ht="15.75" customHeight="1" s="144">
      <c r="A2" s="274" t="inlineStr">
        <is>
          <t>Diego Brandão</t>
        </is>
      </c>
      <c r="B2" s="275" t="inlineStr">
        <is>
          <t>https://scholar.google.com.br/citations?user=pBQVTUkAAAAJ</t>
        </is>
      </c>
      <c r="C2" s="229" t="n">
        <v>7</v>
      </c>
    </row>
    <row r="3" ht="15.75" customHeight="1" s="144">
      <c r="A3" s="274" t="inlineStr">
        <is>
          <t>Diogo Mendonça</t>
        </is>
      </c>
      <c r="B3" s="276" t="inlineStr">
        <is>
          <t>https://scholar.google.com/citations?user=bwkYcu4AAAAJ&amp;hl=pt-BR</t>
        </is>
      </c>
      <c r="C3" s="229" t="n">
        <v>0</v>
      </c>
    </row>
    <row r="4" ht="15.75" customHeight="1" s="144">
      <c r="A4" s="274" t="inlineStr">
        <is>
          <t>Eduardo Bezerra</t>
        </is>
      </c>
      <c r="B4" s="275" t="inlineStr">
        <is>
          <t>https://scholar.google.com.br/citations?user=WQflRMIAAAAJ</t>
        </is>
      </c>
      <c r="C4" s="229" t="n">
        <v>11</v>
      </c>
    </row>
    <row r="5" ht="15.75" customHeight="1" s="144">
      <c r="A5" s="274" t="inlineStr">
        <is>
          <t>Eduardo Ogasawara</t>
        </is>
      </c>
      <c r="B5" s="275" t="inlineStr">
        <is>
          <t>https://scholar.google.com.br/citations?user=uloLWtgAAAAJ</t>
        </is>
      </c>
      <c r="C5" s="229" t="n">
        <v>25</v>
      </c>
    </row>
    <row r="6" ht="15.75" customHeight="1" s="144">
      <c r="A6" s="274" t="inlineStr">
        <is>
          <t>Felipe da Rocha Henriques</t>
        </is>
      </c>
      <c r="B6" s="276" t="inlineStr">
        <is>
          <t>https://scholar.google.com.br/citations?user=kJT37q4AAAAJ</t>
        </is>
      </c>
      <c r="C6" s="229" t="n">
        <v>5</v>
      </c>
    </row>
    <row r="7" ht="15.75" customHeight="1" s="144">
      <c r="A7" s="274" t="inlineStr">
        <is>
          <t>Glauco Amorim</t>
        </is>
      </c>
      <c r="B7" s="276" t="inlineStr">
        <is>
          <t>https://scholar.google.com/citations?user=pNL2V2sAAAAJ</t>
        </is>
      </c>
      <c r="C7" s="229" t="n">
        <v>4</v>
      </c>
    </row>
    <row r="8" ht="15.75" customHeight="1" s="144">
      <c r="A8" s="274" t="inlineStr">
        <is>
          <t>Gustavo Guedes</t>
        </is>
      </c>
      <c r="B8" s="275" t="inlineStr">
        <is>
          <t>https://scholar.google.com.br/citations?user=nZfS3qoAAAAJ</t>
        </is>
      </c>
      <c r="C8" s="229" t="n">
        <v>7</v>
      </c>
    </row>
    <row r="9" ht="15.75" customHeight="1" s="144">
      <c r="A9" s="274" t="inlineStr">
        <is>
          <t xml:space="preserve">Joao Quadros </t>
        </is>
      </c>
      <c r="B9" s="275" t="inlineStr">
        <is>
          <t>https://scholar.google.com.br/citations?user=4AwT7X8AAAAJ</t>
        </is>
      </c>
      <c r="C9" s="229" t="n">
        <v>5</v>
      </c>
    </row>
    <row r="10" ht="15.75" customHeight="1" s="144">
      <c r="A10" s="274" t="inlineStr">
        <is>
          <t>Joel dos Santos</t>
        </is>
      </c>
      <c r="B10" s="275" t="inlineStr">
        <is>
          <t>https://scholar.google.com.br/citations?user=fYjzAYMAAAAJ</t>
        </is>
      </c>
      <c r="C10" s="229" t="n">
        <v>8</v>
      </c>
    </row>
    <row r="11" ht="15.75" customHeight="1" s="144">
      <c r="A11" s="274" t="inlineStr">
        <is>
          <t>Jorge Soares</t>
        </is>
      </c>
      <c r="B11" s="275" t="inlineStr">
        <is>
          <t>https://scholar.google.com.br/citations?user=nz-6EN4AAAAJ</t>
        </is>
      </c>
      <c r="C11" s="229" t="n">
        <v>3</v>
      </c>
    </row>
    <row r="12" ht="15.75" customHeight="1" s="144">
      <c r="A12" s="274" t="inlineStr">
        <is>
          <t>Kele Belloze</t>
        </is>
      </c>
      <c r="B12" s="275" t="inlineStr">
        <is>
          <t>https://scholar.google.com.br/citations?user=Fc2hY1AAAAAJ</t>
        </is>
      </c>
      <c r="C12" s="229" t="n">
        <v>5</v>
      </c>
    </row>
    <row r="13" ht="15.75" customHeight="1" s="144">
      <c r="A13" s="274" t="inlineStr">
        <is>
          <t>Laura de Assis</t>
        </is>
      </c>
      <c r="B13" s="275" t="inlineStr">
        <is>
          <t>https://scholar.google.com.br/citations?user=IA70H1UAAAAJ</t>
        </is>
      </c>
      <c r="C13" s="229" t="n">
        <v>5</v>
      </c>
    </row>
    <row r="14" ht="15.75" customHeight="1" s="144">
      <c r="A14" s="274" t="inlineStr">
        <is>
          <t>Pedro Gonzalez</t>
        </is>
      </c>
      <c r="B14" s="275" t="inlineStr">
        <is>
          <t>https://scholar.google.com.br/citations?user=XF-fXTAAAAAJ</t>
        </is>
      </c>
      <c r="C14" s="229" t="n">
        <v>6</v>
      </c>
    </row>
    <row r="15" ht="15.75" customHeight="1" s="144">
      <c r="A15" s="274" t="inlineStr">
        <is>
          <t>Rafaelli Coutinho</t>
        </is>
      </c>
      <c r="B15" s="275" t="inlineStr">
        <is>
          <t>https://scholar.google.com.br/citations?user=KLgK4c4AAAAJ</t>
        </is>
      </c>
      <c r="C15" s="229" t="n">
        <v>5</v>
      </c>
    </row>
    <row r="17" ht="15.75" customHeight="1" s="144">
      <c r="A17" s="196" t="inlineStr">
        <is>
          <t>Nome</t>
        </is>
      </c>
      <c r="B17" s="273" t="inlineStr">
        <is>
          <t>Scopus</t>
        </is>
      </c>
      <c r="C17" s="196" t="inlineStr">
        <is>
          <t>H-index</t>
        </is>
      </c>
    </row>
    <row r="18" ht="15.75" customHeight="1" s="144">
      <c r="A18" s="274" t="inlineStr">
        <is>
          <t>Diego Brandão</t>
        </is>
      </c>
      <c r="B18" s="275" t="inlineStr">
        <is>
          <t>https://www.scopus.com/authid/detail.uri?authorId=32867459900</t>
        </is>
      </c>
      <c r="C18" s="229" t="n">
        <v>5</v>
      </c>
    </row>
    <row r="19" ht="15.75" customHeight="1" s="144">
      <c r="A19" s="274" t="inlineStr">
        <is>
          <t>Diogo Mendonça</t>
        </is>
      </c>
      <c r="B19" s="276" t="inlineStr">
        <is>
          <t>https://www.scopus.com/authid/detail.uri?authorId=57205767413</t>
        </is>
      </c>
      <c r="C19" s="229" t="n">
        <v>2</v>
      </c>
    </row>
    <row r="20" ht="15.75" customHeight="1" s="144">
      <c r="A20" s="274" t="inlineStr">
        <is>
          <t>Eduardo Bezerra</t>
        </is>
      </c>
      <c r="B20" s="275" t="inlineStr">
        <is>
          <t>https://www.scopus.com/authid/detail.uri?authorId=6506097045</t>
        </is>
      </c>
      <c r="C20" s="229" t="n">
        <v>5</v>
      </c>
    </row>
    <row r="21" ht="15.75" customHeight="1" s="144">
      <c r="A21" s="274" t="inlineStr">
        <is>
          <t>Eduardo Ogasawara</t>
        </is>
      </c>
      <c r="B21" s="275" t="inlineStr">
        <is>
          <t>https://www.scopus.com/authid/detail.uri?authorId=33368211600</t>
        </is>
      </c>
      <c r="C21" s="229" t="n">
        <v>16</v>
      </c>
    </row>
    <row r="22" ht="15.75" customHeight="1" s="144">
      <c r="A22" s="274" t="inlineStr">
        <is>
          <t>Glauco Amorim</t>
        </is>
      </c>
      <c r="B22" s="276" t="inlineStr">
        <is>
          <t>https://www.scopus.com/authid/detail.uri?authorId=55953969800</t>
        </is>
      </c>
      <c r="C22" s="229" t="n">
        <v>3</v>
      </c>
    </row>
    <row r="23" ht="15.75" customHeight="1" s="144">
      <c r="A23" s="274" t="inlineStr">
        <is>
          <t>Felipe da Rocha Henriques</t>
        </is>
      </c>
      <c r="B23" s="275" t="inlineStr">
        <is>
          <t>https://www.scopus.com/authid/detail.uri?authorId=57204646715</t>
        </is>
      </c>
      <c r="C23" s="229" t="n">
        <v>3</v>
      </c>
    </row>
    <row r="24" ht="15.75" customHeight="1" s="144">
      <c r="A24" s="274" t="inlineStr">
        <is>
          <t>Gustavo Guedes</t>
        </is>
      </c>
      <c r="B24" s="275" t="inlineStr">
        <is>
          <t>https://www.scopus.com/authid/detail.uri?authorId=57076135000</t>
        </is>
      </c>
      <c r="C24" s="229" t="n">
        <v>0</v>
      </c>
    </row>
    <row r="25" ht="15.75" customHeight="1" s="144">
      <c r="A25" s="274" t="inlineStr">
        <is>
          <t xml:space="preserve">Joao Quadros </t>
        </is>
      </c>
      <c r="B25" s="275" t="inlineStr">
        <is>
          <t>https://www.scopus.com/authid/detail.uri?authorId=56119522800</t>
        </is>
      </c>
      <c r="C25" s="229" t="n">
        <v>2</v>
      </c>
    </row>
    <row r="26" ht="15.75" customHeight="1" s="144">
      <c r="A26" s="274" t="inlineStr">
        <is>
          <t>Joel dos Santos</t>
        </is>
      </c>
      <c r="B26" s="275" t="inlineStr">
        <is>
          <t>https://www.scopus.com/authid/detail.uri?authorId=36175635600</t>
        </is>
      </c>
      <c r="C26" s="229" t="n">
        <v>7</v>
      </c>
    </row>
    <row r="27" ht="15.75" customHeight="1" s="144">
      <c r="A27" s="274" t="inlineStr">
        <is>
          <t>Jorge Soares</t>
        </is>
      </c>
      <c r="B27" s="275" t="inlineStr">
        <is>
          <t>https://www.scopus.com/authid/detail.uri?authorId=56121141300</t>
        </is>
      </c>
      <c r="C27" s="229" t="n">
        <v>4</v>
      </c>
    </row>
    <row r="28" ht="15.75" customHeight="1" s="144">
      <c r="A28" s="274" t="inlineStr">
        <is>
          <t>Kele Belloze</t>
        </is>
      </c>
      <c r="B28" s="275" t="inlineStr">
        <is>
          <t>https://www.scopus.com/authid/detail.uri?authorId=56019958100</t>
        </is>
      </c>
      <c r="C28" s="229" t="n">
        <v>4</v>
      </c>
    </row>
    <row r="29" ht="15.75" customHeight="1" s="144">
      <c r="A29" s="274" t="inlineStr">
        <is>
          <t>Laura de Assis</t>
        </is>
      </c>
      <c r="B29" s="275" t="inlineStr">
        <is>
          <t>https://www.scopus.com/authid/detail.uri?authorId=6603959869</t>
        </is>
      </c>
      <c r="C29" s="229" t="n">
        <v>4</v>
      </c>
    </row>
    <row r="30" ht="15.75" customHeight="1" s="144">
      <c r="A30" s="274" t="inlineStr">
        <is>
          <t>Pedro Gonzalez</t>
        </is>
      </c>
      <c r="B30" s="275" t="inlineStr">
        <is>
          <t>https://www.scopus.com/authid/detail.uri?authorId=15753781000</t>
        </is>
      </c>
      <c r="C30" s="229" t="n">
        <v>5</v>
      </c>
    </row>
    <row r="31" ht="15.75" customHeight="1" s="144">
      <c r="A31" s="274" t="inlineStr">
        <is>
          <t>Rafaelli Coutinho</t>
        </is>
      </c>
      <c r="B31" s="275" t="inlineStr">
        <is>
          <t>https://www.scopus.com/authid/detail.uri?authorId=56160998600</t>
        </is>
      </c>
      <c r="C31" s="229" t="n">
        <v>4</v>
      </c>
    </row>
    <row r="33" ht="15.75" customHeight="1" s="144">
      <c r="A33" s="196" t="inlineStr">
        <is>
          <t>Nome</t>
        </is>
      </c>
      <c r="B33" s="273" t="inlineStr">
        <is>
          <t>ResearchID/Publons</t>
        </is>
      </c>
      <c r="C33" s="196" t="inlineStr">
        <is>
          <t>H-index</t>
        </is>
      </c>
    </row>
    <row r="34" ht="15.75" customHeight="1" s="144">
      <c r="A34" s="274" t="inlineStr">
        <is>
          <t>Diego Brandão</t>
        </is>
      </c>
      <c r="B34" s="275" t="inlineStr">
        <is>
          <t>http://www.researcherid.com/rid/P-4281-2016</t>
        </is>
      </c>
      <c r="C34" s="229" t="n">
        <v>4</v>
      </c>
    </row>
    <row r="35" ht="15.75" customHeight="1" s="144">
      <c r="A35" s="274" t="inlineStr">
        <is>
          <t>Diogo Mendonça</t>
        </is>
      </c>
      <c r="B35" s="276" t="inlineStr">
        <is>
          <t>https://publons.com/researcher/5118168/diogo-silveira-mendonca</t>
        </is>
      </c>
      <c r="C35" s="229" t="n">
        <v>1</v>
      </c>
    </row>
    <row r="36" ht="15.75" customHeight="1" s="144">
      <c r="A36" s="274" t="inlineStr">
        <is>
          <t>Eduardo Bezerra</t>
        </is>
      </c>
      <c r="B36" s="275" t="inlineStr">
        <is>
          <t>http://www.researcherid.com/rid/H-2402-2018</t>
        </is>
      </c>
      <c r="C36" s="229" t="n">
        <v>3</v>
      </c>
    </row>
    <row r="37" ht="15.75" customHeight="1" s="144">
      <c r="A37" s="274" t="inlineStr">
        <is>
          <t>Eduardo Ogasawara</t>
        </is>
      </c>
      <c r="B37" s="275" t="inlineStr">
        <is>
          <t>http://www.researcherid.com/rid/N-6438-2014</t>
        </is>
      </c>
      <c r="C37" s="229" t="n">
        <v>11</v>
      </c>
    </row>
    <row r="38" ht="15.75" customHeight="1" s="144">
      <c r="A38" s="274" t="inlineStr">
        <is>
          <t>Felipe da Rocha Henriques</t>
        </is>
      </c>
      <c r="B38" s="275" t="inlineStr">
        <is>
          <t>http://www.researcherid.com/rid/AAC-4169-2019</t>
        </is>
      </c>
      <c r="C38" s="229" t="n">
        <v>2</v>
      </c>
    </row>
    <row r="39" ht="15.75" customHeight="1" s="144">
      <c r="A39" s="274" t="inlineStr">
        <is>
          <t>Glauco Amorim</t>
        </is>
      </c>
      <c r="B39" s="276" t="inlineStr">
        <is>
          <t>https://publons.com/researcher/V-2663-2018/</t>
        </is>
      </c>
      <c r="C39" s="229" t="n">
        <v>2</v>
      </c>
    </row>
    <row r="40" ht="15.75" customHeight="1" s="144">
      <c r="A40" s="274" t="inlineStr">
        <is>
          <t>Gustavo Guedes</t>
        </is>
      </c>
      <c r="B40" s="275" t="inlineStr">
        <is>
          <t>http://www.researcherid.com/rid/H-3227-2018</t>
        </is>
      </c>
      <c r="C40" s="229" t="n">
        <v>3</v>
      </c>
    </row>
    <row r="41" ht="15.75" customHeight="1" s="144">
      <c r="A41" s="274" t="inlineStr">
        <is>
          <t xml:space="preserve">Joao Quadros </t>
        </is>
      </c>
      <c r="B41" s="275" t="inlineStr">
        <is>
          <t>http://www.researcherid.com/rid/O-8069-2016</t>
        </is>
      </c>
      <c r="C41" s="229" t="n">
        <v>1</v>
      </c>
    </row>
    <row r="42" ht="15.75" customHeight="1" s="144">
      <c r="A42" s="274" t="inlineStr">
        <is>
          <t>Joel dos Santos</t>
        </is>
      </c>
      <c r="B42" s="275" t="inlineStr">
        <is>
          <t>http://www.researcherid.com/rid/O-6246-2016</t>
        </is>
      </c>
      <c r="C42" s="229" t="n">
        <v>4</v>
      </c>
    </row>
    <row r="43" ht="15.75" customHeight="1" s="144">
      <c r="A43" s="274" t="inlineStr">
        <is>
          <t>Jorge Soares</t>
        </is>
      </c>
      <c r="B43" s="275" t="inlineStr">
        <is>
          <t>http://www.researcherid.com/rid/A-5553-2018</t>
        </is>
      </c>
      <c r="C43" s="229" t="n">
        <v>1</v>
      </c>
    </row>
    <row r="44" ht="15.75" customHeight="1" s="144">
      <c r="A44" s="274" t="inlineStr">
        <is>
          <t>Kele Belloze</t>
        </is>
      </c>
      <c r="B44" s="275" t="inlineStr">
        <is>
          <t>http://www.researcherid.com/rid/H-3218-2018</t>
        </is>
      </c>
      <c r="C44" s="229" t="n">
        <v>2</v>
      </c>
    </row>
    <row r="45" ht="15.75" customHeight="1" s="144">
      <c r="A45" s="274" t="inlineStr">
        <is>
          <t>Laura de Assis</t>
        </is>
      </c>
      <c r="B45" s="276" t="inlineStr">
        <is>
          <t>http://www.researcherid.com/rid/O-3981-2018</t>
        </is>
      </c>
      <c r="C45" s="229" t="n">
        <v>4</v>
      </c>
    </row>
    <row r="46" ht="15.75" customHeight="1" s="144">
      <c r="A46" s="274" t="inlineStr">
        <is>
          <t>Pedro Gonzalez</t>
        </is>
      </c>
      <c r="B46" s="276" t="inlineStr">
        <is>
          <t>http://www.researcherid.com/rid/F-6102-2015</t>
        </is>
      </c>
      <c r="C46" s="229" t="n">
        <v>4</v>
      </c>
    </row>
    <row r="47" ht="15.75" customHeight="1" s="144">
      <c r="A47" s="274" t="inlineStr">
        <is>
          <t>Rafaelli Coutinho</t>
        </is>
      </c>
      <c r="B47" s="276" t="inlineStr">
        <is>
          <t>http://www.researcherid.com/rid/Q-4514-2017</t>
        </is>
      </c>
      <c r="C47" s="229" t="n">
        <v>3</v>
      </c>
    </row>
  </sheetData>
  <hyperlinks>
    <hyperlink ref="B2" display="https://scholar.google.com.br/citations?user=pBQVTUkAAAAJ" r:id="rId1"/>
    <hyperlink ref="B3" display="https://scholar.google.com/citations?user=bwkYcu4AAAAJ&amp;hl=pt-BR" r:id="rId2"/>
    <hyperlink ref="B4" display="https://scholar.google.com.br/citations?user=WQflRMIAAAAJ" r:id="rId3"/>
    <hyperlink ref="B5" display="https://scholar.google.com.br/citations?user=uloLWtgAAAAJ" r:id="rId4"/>
    <hyperlink ref="B6" display="https://scholar.google.com.br/citations?user=kJT37q4AAAAJ" r:id="rId5"/>
    <hyperlink ref="B7" display="https://scholar.google.com/citations?user=pNL2V2sAAAAJ" r:id="rId6"/>
    <hyperlink ref="B8" display="https://scholar.google.com.br/citations?user=nZfS3qoAAAAJ" r:id="rId7"/>
    <hyperlink ref="B9" display="https://scholar.google.com.br/citations?user=4AwT7X8AAAAJ" r:id="rId8"/>
    <hyperlink ref="B10" display="https://scholar.google.com.br/citations?user=fYjzAYMAAAAJ" r:id="rId9"/>
    <hyperlink ref="B11" display="https://scholar.google.com.br/citations?user=nz-6EN4AAAAJ" r:id="rId10"/>
    <hyperlink ref="B12" display="https://scholar.google.com.br/citations?user=Fc2hY1AAAAAJ" r:id="rId11"/>
    <hyperlink ref="B13" display="https://scholar.google.com.br/citations?user=IA70H1UAAAAJ" r:id="rId12"/>
    <hyperlink ref="B14" display="https://scholar.google.com.br/citations?user=XF-fXTAAAAAJ" r:id="rId13"/>
    <hyperlink ref="B15" display="https://scholar.google.com.br/citations?user=KLgK4c4AAAAJ" r:id="rId14"/>
    <hyperlink ref="B18" display="https://www.scopus.com/authid/detail.uri?authorId=32867459900" r:id="rId15"/>
    <hyperlink ref="B19" display="https://www.scopus.com/authid/detail.uri?authorId=57205767413" r:id="rId16"/>
    <hyperlink ref="B20" display="https://www.scopus.com/authid/detail.uri?authorId=6506097045" r:id="rId17"/>
    <hyperlink ref="B21" display="https://www.scopus.com/authid/detail.uri?authorId=33368211600" r:id="rId18"/>
    <hyperlink ref="B22" display="https://www.scopus.com/authid/detail.uri?authorId=55953969800" r:id="rId19"/>
    <hyperlink ref="B23" display="https://www.scopus.com/authid/detail.uri?authorId=57204646715" r:id="rId20"/>
    <hyperlink ref="B24" display="https://www.scopus.com/authid/detail.uri?authorId=57076135000" r:id="rId21"/>
    <hyperlink ref="B25" display="https://www.scopus.com/authid/detail.uri?authorId=56119522800" r:id="rId22"/>
    <hyperlink ref="B26" display="https://www.scopus.com/authid/detail.uri?authorId=36175635600" r:id="rId23"/>
    <hyperlink ref="B27" display="https://www.scopus.com/authid/detail.uri?authorId=56121141300" r:id="rId24"/>
    <hyperlink ref="B28" display="https://www.scopus.com/authid/detail.uri?authorId=56019958100" r:id="rId25"/>
    <hyperlink ref="B29" display="https://www.scopus.com/authid/detail.uri?authorId=6603959869" r:id="rId26"/>
    <hyperlink ref="B30" display="https://www.scopus.com/authid/detail.uri?authorId=15753781000" r:id="rId27"/>
    <hyperlink ref="B31" display="https://www.scopus.com/authid/detail.uri?authorId=56160998600" r:id="rId28"/>
    <hyperlink ref="B34" display="http://www.researcherid.com/rid/P-4281-2016" r:id="rId29"/>
    <hyperlink ref="B35" display="https://publons.com/researcher/5118168/diogo-silveira-mendonca" r:id="rId30"/>
    <hyperlink ref="B36" display="http://www.researcherid.com/rid/H-2402-2018" r:id="rId31"/>
    <hyperlink ref="B37" display="http://www.researcherid.com/rid/N-6438-2014" r:id="rId32"/>
    <hyperlink ref="B38" display="http://www.researcherid.com/rid/AAC-4169-2019" r:id="rId33"/>
    <hyperlink ref="B39" display="https://publons.com/researcher/V-2663-2018/" r:id="rId34"/>
    <hyperlink ref="B40" display="http://www.researcherid.com/rid/H-3227-2018" r:id="rId35"/>
    <hyperlink ref="B41" display="http://www.researcherid.com/rid/O-8069-2016" r:id="rId36"/>
    <hyperlink ref="B42" display="http://www.researcherid.com/rid/O-6246-2016" r:id="rId37"/>
    <hyperlink ref="B43" display="http://www.researcherid.com/rid/A-5553-2018" r:id="rId38"/>
    <hyperlink ref="B44" display="http://www.researcherid.com/rid/H-3218-2018" r:id="rId39"/>
    <hyperlink ref="B45" display="http://www.researcherid.com/rid/O-3981-2018" r:id="rId40"/>
    <hyperlink ref="B46" display="http://www.researcherid.com/rid/F-6102-2015" r:id="rId41"/>
    <hyperlink ref="B47" display="http://www.researcherid.com/rid/Q-4514-2017" r:id="rId42"/>
  </hyperlink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D128"/>
  <sheetViews>
    <sheetView showFormulas="0" showGridLines="1" showRowColHeaders="1" showZeros="1" rightToLeft="0" tabSelected="0" showOutlineSymbols="1" defaultGridColor="1" view="normal" topLeftCell="A22" colorId="64" zoomScale="100" zoomScaleNormal="100" zoomScalePageLayoutView="100" workbookViewId="0">
      <selection pane="topLeft" activeCell="B53" activeCellId="0" sqref="B53"/>
    </sheetView>
  </sheetViews>
  <sheetFormatPr baseColWidth="8" defaultColWidth="11.00390625" defaultRowHeight="15.75" zeroHeight="0" outlineLevelRow="0"/>
  <cols>
    <col width="50.87" customWidth="1" style="175" min="1" max="1"/>
    <col width="18.63" customWidth="1" style="175" min="3" max="3"/>
  </cols>
  <sheetData>
    <row r="1" ht="15.75" customHeight="1" s="144">
      <c r="A1" s="277" t="inlineStr">
        <is>
          <t>NOME</t>
        </is>
      </c>
      <c r="B1" s="277" t="inlineStr">
        <is>
          <t>SITUAÇÃO</t>
        </is>
      </c>
      <c r="C1" s="278" t="inlineStr">
        <is>
          <t>ATUALIZADO EM:</t>
        </is>
      </c>
      <c r="D1" s="279" t="n">
        <v>44551</v>
      </c>
    </row>
    <row r="2" ht="15.75" customHeight="1" s="144">
      <c r="A2" s="175" t="inlineStr">
        <is>
          <t>ABEL SOARES DE QUEIROZ JUNIOR</t>
        </is>
      </c>
      <c r="B2" s="175" t="inlineStr">
        <is>
          <t>Desligado</t>
        </is>
      </c>
    </row>
    <row r="3" ht="15.75" customHeight="1" s="144">
      <c r="A3" s="175" t="inlineStr">
        <is>
          <t>ADALBERTO MINEIRO DE ANDRADE</t>
        </is>
      </c>
      <c r="B3" s="175" t="inlineStr">
        <is>
          <t>Formado</t>
        </is>
      </c>
    </row>
    <row r="4" ht="15.75" customHeight="1" s="144">
      <c r="A4" s="175" t="inlineStr">
        <is>
          <t>ADRIELE CELINA SILVA DE MEDEIROS RIBEIRO</t>
        </is>
      </c>
      <c r="B4" s="175" t="inlineStr">
        <is>
          <t>Desligado</t>
        </is>
      </c>
    </row>
    <row r="5" ht="15.75" customHeight="1" s="144">
      <c r="A5" s="175" t="inlineStr">
        <is>
          <t>AÍQUES RODRIGUES GOMES</t>
        </is>
      </c>
      <c r="B5" s="175" t="inlineStr">
        <is>
          <t>Formado</t>
        </is>
      </c>
    </row>
    <row r="6" ht="15.75" customHeight="1" s="144">
      <c r="A6" s="175" t="inlineStr">
        <is>
          <t>ALAN RODRIGUES FONTOURA</t>
        </is>
      </c>
      <c r="B6" s="175" t="inlineStr">
        <is>
          <t>Formado</t>
        </is>
      </c>
    </row>
    <row r="7" ht="15.75" customHeight="1" s="144">
      <c r="A7" s="175" t="inlineStr">
        <is>
          <t>ALEXANDER BARROS DA SILVA</t>
        </is>
      </c>
      <c r="B7" s="175" t="inlineStr">
        <is>
          <t>Ativo</t>
        </is>
      </c>
    </row>
    <row r="8" ht="15.75" customHeight="1" s="144">
      <c r="A8" s="175" t="inlineStr">
        <is>
          <t>ALEXANDRE EMILIO MANHÃES PARDELINHA</t>
        </is>
      </c>
      <c r="B8" s="175" t="inlineStr">
        <is>
          <t>Ativo</t>
        </is>
      </c>
    </row>
    <row r="9" ht="15.75" customHeight="1" s="144">
      <c r="A9" s="175" t="inlineStr">
        <is>
          <t>ALEXANDRE MARTINS DA CUNHA</t>
        </is>
      </c>
      <c r="B9" s="175" t="inlineStr">
        <is>
          <t>Formado</t>
        </is>
      </c>
    </row>
    <row r="10" ht="15.75" customHeight="1" s="144">
      <c r="A10" s="175" t="inlineStr">
        <is>
          <t>ANA ELISA DO NASCIMENTO BRAZ</t>
        </is>
      </c>
      <c r="B10" s="175" t="inlineStr">
        <is>
          <t>Ativo</t>
        </is>
      </c>
    </row>
    <row r="11" ht="15.75" customHeight="1" s="144">
      <c r="A11" s="175" t="inlineStr">
        <is>
          <t>ANDERSON DE FARIA PINTO</t>
        </is>
      </c>
      <c r="B11" s="175" t="inlineStr">
        <is>
          <t>Desligado</t>
        </is>
      </c>
    </row>
    <row r="12" ht="15.75" customHeight="1" s="144">
      <c r="A12" s="175" t="inlineStr">
        <is>
          <t>ANDERSON NASCIMENTO MANHÃES</t>
        </is>
      </c>
      <c r="B12" s="175" t="inlineStr">
        <is>
          <t>Ativo</t>
        </is>
      </c>
    </row>
    <row r="13" ht="15.75" customHeight="1" s="144">
      <c r="A13" s="175" t="inlineStr">
        <is>
          <t>ANDRÉ CARLOS TEIXEIRA VASCONCELOS</t>
        </is>
      </c>
      <c r="B13" s="175" t="inlineStr">
        <is>
          <t>Ativo</t>
        </is>
      </c>
    </row>
    <row r="14" ht="15.75" customHeight="1" s="144">
      <c r="A14" s="175" t="inlineStr">
        <is>
          <t>ANDRÉ LUÍS NUNES</t>
        </is>
      </c>
      <c r="B14" s="175" t="inlineStr">
        <is>
          <t>Ativo</t>
        </is>
      </c>
    </row>
    <row r="15" ht="15.75" customHeight="1" s="144">
      <c r="A15" s="175" t="inlineStr">
        <is>
          <t>ANDREA CARLA VARGAS RODRIGUES</t>
        </is>
      </c>
      <c r="B15" s="175" t="inlineStr">
        <is>
          <t>Ativo</t>
        </is>
      </c>
    </row>
    <row r="16" ht="15.75" customHeight="1" s="144">
      <c r="A16" s="175" t="inlineStr">
        <is>
          <t>ANGELLICA CARDOSO DE ARAUJO</t>
        </is>
      </c>
      <c r="B16" s="175" t="inlineStr">
        <is>
          <t>Desligado</t>
        </is>
      </c>
    </row>
    <row r="17" ht="15.75" customHeight="1" s="144">
      <c r="A17" s="175" t="inlineStr">
        <is>
          <t>ANTONIO JOSE DE CASTRO FILHO</t>
        </is>
      </c>
      <c r="B17" s="175" t="inlineStr">
        <is>
          <t>Formado</t>
        </is>
      </c>
    </row>
    <row r="18" ht="15.75" customHeight="1" s="144">
      <c r="A18" s="175" t="inlineStr">
        <is>
          <t>ARTHUR RONALD FERREIRA DIOGENES GARCIA</t>
        </is>
      </c>
      <c r="B18" s="175" t="inlineStr">
        <is>
          <t>Ativo</t>
        </is>
      </c>
    </row>
    <row r="19" ht="15.75" customHeight="1" s="144">
      <c r="A19" s="175" t="inlineStr">
        <is>
          <t>ARTHUR SILVEIRA</t>
        </is>
      </c>
      <c r="B19" s="175" t="inlineStr">
        <is>
          <t>Ativo</t>
        </is>
      </c>
    </row>
    <row r="20" ht="15.75" customHeight="1" s="144">
      <c r="A20" s="175" t="inlineStr">
        <is>
          <t>AUGUSTO JOSÉ MOREIRA DA FONSECA</t>
        </is>
      </c>
      <c r="B20" s="175" t="inlineStr">
        <is>
          <t>Ativo</t>
        </is>
      </c>
    </row>
    <row r="21" ht="15.75" customHeight="1" s="144">
      <c r="A21" s="175" t="inlineStr">
        <is>
          <t>AUGUSTO MAGALHÃES PINTO DE MENDONÇA</t>
        </is>
      </c>
      <c r="B21" s="175" t="inlineStr">
        <is>
          <t>Formado</t>
        </is>
      </c>
    </row>
    <row r="22" ht="15.75" customHeight="1" s="144">
      <c r="A22" s="175" t="inlineStr">
        <is>
          <t>BRUNO DAS NEVES CUSTÓDIO</t>
        </is>
      </c>
      <c r="B22" s="175" t="inlineStr">
        <is>
          <t>Desligado</t>
        </is>
      </c>
    </row>
    <row r="23" ht="15.75" customHeight="1" s="144">
      <c r="A23" s="175" t="inlineStr">
        <is>
          <t>CARLOS ALBERTO MARTINS DE SOUZA TELES</t>
        </is>
      </c>
      <c r="B23" s="175" t="inlineStr">
        <is>
          <t>Formado</t>
        </is>
      </c>
    </row>
    <row r="24" ht="15.75" customHeight="1" s="144">
      <c r="A24" s="175" t="inlineStr">
        <is>
          <t>CARLOS ROBERTO GONÇALVES VIANA FILHO</t>
        </is>
      </c>
      <c r="B24" s="175" t="inlineStr">
        <is>
          <t>Formado</t>
        </is>
      </c>
    </row>
    <row r="25" ht="15.75" customHeight="1" s="144">
      <c r="A25" s="175" t="inlineStr">
        <is>
          <t>CAROLINA ZAMITH CUNHA</t>
        </is>
      </c>
      <c r="B25" s="175" t="inlineStr">
        <is>
          <t>Desligado</t>
        </is>
      </c>
    </row>
    <row r="26" ht="15.75" customHeight="1" s="144">
      <c r="A26" s="175" t="inlineStr">
        <is>
          <t>CEDRIC MONTEIRO</t>
        </is>
      </c>
      <c r="B26" s="175" t="inlineStr">
        <is>
          <t>Desligado</t>
        </is>
      </c>
    </row>
    <row r="27" ht="15.75" customHeight="1" s="144">
      <c r="A27" s="175" t="inlineStr">
        <is>
          <t>CRISTIANE GEA</t>
        </is>
      </c>
      <c r="B27" s="175" t="inlineStr">
        <is>
          <t>Ativo</t>
        </is>
      </c>
    </row>
    <row r="28" ht="15.75" customHeight="1" s="144">
      <c r="A28" s="175" t="inlineStr">
        <is>
          <t>DANIEL FERREIRA DE OLIVEIRA</t>
        </is>
      </c>
      <c r="B28" s="175" t="inlineStr">
        <is>
          <t>Formado</t>
        </is>
      </c>
    </row>
    <row r="29" ht="15.75" customHeight="1" s="144">
      <c r="A29" s="175" t="inlineStr">
        <is>
          <t>DANIELLE FONTES DE ALBUQUERQUE</t>
        </is>
      </c>
      <c r="B29" s="175" t="inlineStr">
        <is>
          <t>Ativo</t>
        </is>
      </c>
    </row>
    <row r="30" ht="15.75" customHeight="1" s="144">
      <c r="A30" s="175" t="inlineStr">
        <is>
          <t>DANIELLE RODRIGUES PINNA</t>
        </is>
      </c>
      <c r="B30" s="175" t="inlineStr">
        <is>
          <t>Ativo</t>
        </is>
      </c>
    </row>
    <row r="31" ht="15.75" customHeight="1" s="144">
      <c r="A31" s="175" t="inlineStr">
        <is>
          <t>DAVI BORTOLOTTI BATISTA</t>
        </is>
      </c>
      <c r="B31" s="175" t="inlineStr">
        <is>
          <t>Ativo</t>
        </is>
      </c>
    </row>
    <row r="32" ht="15.75" customHeight="1" s="144">
      <c r="A32" s="175" t="inlineStr">
        <is>
          <t>DIEGO GUIMARAES PEREIRA</t>
        </is>
      </c>
      <c r="B32" s="175" t="inlineStr">
        <is>
          <t>Desligado</t>
        </is>
      </c>
    </row>
    <row r="33" ht="15.75" customHeight="1" s="144">
      <c r="A33" s="175" t="inlineStr">
        <is>
          <t>DIEGO RODRIGUES MOREIRA TOTTE</t>
        </is>
      </c>
      <c r="B33" s="175" t="inlineStr">
        <is>
          <t>Ativo</t>
        </is>
      </c>
    </row>
    <row r="34" ht="15.75" customHeight="1" s="144">
      <c r="A34" s="175" t="inlineStr">
        <is>
          <t>DIEGO SILVA DE SALLES</t>
        </is>
      </c>
      <c r="B34" s="175" t="inlineStr">
        <is>
          <t>Ativo</t>
        </is>
      </c>
    </row>
    <row r="35" ht="15.75" customHeight="1" s="144">
      <c r="A35" s="175" t="inlineStr">
        <is>
          <t>EDUARDO PRIMO DE SOUZA</t>
        </is>
      </c>
      <c r="B35" s="175" t="inlineStr">
        <is>
          <t>Desligado</t>
        </is>
      </c>
    </row>
    <row r="36" ht="15.75" customHeight="1" s="144">
      <c r="A36" s="175" t="inlineStr">
        <is>
          <t>ELLEN PAIXÃO SILVA</t>
        </is>
      </c>
      <c r="B36" s="175" t="inlineStr">
        <is>
          <t>Formado</t>
        </is>
      </c>
    </row>
    <row r="37" ht="15.75" customHeight="1" s="144">
      <c r="A37" s="175" t="inlineStr">
        <is>
          <t>ÉRICA CARNEIRO QUEIROZ DA SILVA</t>
        </is>
      </c>
      <c r="B37" s="175" t="inlineStr">
        <is>
          <t>Ativo</t>
        </is>
      </c>
    </row>
    <row r="38" ht="15.75" customHeight="1" s="144">
      <c r="A38" s="175" t="inlineStr">
        <is>
          <t>FELIPE DE AVILA TAVARES</t>
        </is>
      </c>
      <c r="B38" s="175" t="inlineStr">
        <is>
          <t>Desligado</t>
        </is>
      </c>
    </row>
    <row r="39" ht="15.75" customHeight="1" s="144">
      <c r="A39" s="175" t="inlineStr">
        <is>
          <t>FELIPE DE PAULA NOBREGA SENA DA SILVA</t>
        </is>
      </c>
      <c r="B39" s="175" t="inlineStr">
        <is>
          <t>Desligado</t>
        </is>
      </c>
    </row>
    <row r="40" ht="15.75" customHeight="1" s="144">
      <c r="A40" s="175" t="inlineStr">
        <is>
          <t>FELIPE MELLO FONSECA</t>
        </is>
      </c>
      <c r="B40" s="175" t="inlineStr">
        <is>
          <t>Ativo</t>
        </is>
      </c>
    </row>
    <row r="41" ht="15.75" customHeight="1" s="144">
      <c r="A41" s="175" t="inlineStr">
        <is>
          <t>FELIPE OLIVEIRA FEDER</t>
        </is>
      </c>
      <c r="B41" s="175" t="inlineStr">
        <is>
          <t>Ativo</t>
        </is>
      </c>
    </row>
    <row r="42" ht="15.75" customHeight="1" s="144">
      <c r="A42" s="175" t="inlineStr">
        <is>
          <t>FERNANDO PEREIRA GONÇALVES DE SÁ</t>
        </is>
      </c>
      <c r="B42" s="175" t="inlineStr">
        <is>
          <t>Formado</t>
        </is>
      </c>
    </row>
    <row r="43" ht="15.75" customHeight="1" s="144">
      <c r="A43" s="175" t="inlineStr">
        <is>
          <t>FLAVIO MATIAS DAMASCENO DE CARVALHO</t>
        </is>
      </c>
      <c r="B43" s="175" t="inlineStr">
        <is>
          <t>Formado</t>
        </is>
      </c>
    </row>
    <row r="44" ht="15.75" customHeight="1" s="144">
      <c r="A44" s="175" t="inlineStr">
        <is>
          <t>FLAVIO PINHEIRO MARQUES</t>
        </is>
      </c>
      <c r="B44" s="175" t="inlineStr">
        <is>
          <t>Ativo</t>
        </is>
      </c>
    </row>
    <row r="45" ht="15.75" customHeight="1" s="144">
      <c r="A45" s="175" t="inlineStr">
        <is>
          <t>FRANCIMARY PROCÓPIO GARCIA DE OLIVEIRA</t>
        </is>
      </c>
      <c r="B45" s="175" t="inlineStr">
        <is>
          <t>Formado</t>
        </is>
      </c>
    </row>
    <row r="46" ht="15.75" customHeight="1" s="144">
      <c r="A46" s="175" t="inlineStr">
        <is>
          <t>GABRIEL EDUARDO FEITOSA LIMA</t>
        </is>
      </c>
      <c r="B46" s="175" t="inlineStr">
        <is>
          <t>Desligado</t>
        </is>
      </c>
    </row>
    <row r="47" ht="15.75" customHeight="1" s="144">
      <c r="A47" s="175" t="inlineStr">
        <is>
          <t>GABRIEL NASCIMENTO DO SANTOS</t>
        </is>
      </c>
      <c r="B47" s="175" t="inlineStr">
        <is>
          <t>Formado</t>
        </is>
      </c>
    </row>
    <row r="48" ht="15.75" customHeight="1" s="144">
      <c r="A48" s="175" t="inlineStr">
        <is>
          <t>GABRIEL PORTUGAL GUADELUPE DOS SANTOS</t>
        </is>
      </c>
      <c r="B48" s="175" t="inlineStr">
        <is>
          <t>Ativo</t>
        </is>
      </c>
    </row>
    <row r="49" ht="15.75" customHeight="1" s="144">
      <c r="A49" s="175" t="inlineStr">
        <is>
          <t>GABRIELLE DA SILVA PEREIRA</t>
        </is>
      </c>
      <c r="B49" s="175" t="inlineStr">
        <is>
          <t>Ativo</t>
        </is>
      </c>
    </row>
    <row r="50" ht="15.75" customHeight="1" s="144">
      <c r="A50" s="175" t="inlineStr">
        <is>
          <t>GUSTAVO ALEXANDRE SOUSA SANTOS</t>
        </is>
      </c>
      <c r="B50" s="175" t="inlineStr">
        <is>
          <t>Formado</t>
        </is>
      </c>
    </row>
    <row r="51" ht="15.75" customHeight="1" s="144">
      <c r="A51" s="175" t="inlineStr">
        <is>
          <t>GUSTAVO PACHECO EPIFANIO</t>
        </is>
      </c>
      <c r="B51" s="175" t="inlineStr">
        <is>
          <t>Formado</t>
        </is>
      </c>
    </row>
    <row r="52" ht="15.75" customHeight="1" s="144">
      <c r="A52" s="175" t="inlineStr">
        <is>
          <t>HELDER YUKIO OKUNO</t>
        </is>
      </c>
      <c r="B52" s="175" t="inlineStr">
        <is>
          <t>Ativo</t>
        </is>
      </c>
    </row>
    <row r="53" ht="15.75" customHeight="1" s="144">
      <c r="A53" s="175" t="inlineStr">
        <is>
          <t>IGOR DA SILVA MORAIS</t>
        </is>
      </c>
      <c r="B53" s="175" t="inlineStr">
        <is>
          <t>Formado</t>
        </is>
      </c>
    </row>
    <row r="54" ht="15.75" customHeight="1" s="144">
      <c r="A54" s="175" t="inlineStr">
        <is>
          <t>IRAN DE ALVARENGA CIDADE</t>
        </is>
      </c>
      <c r="B54" s="175" t="inlineStr">
        <is>
          <t>Ativo</t>
        </is>
      </c>
    </row>
    <row r="55" ht="15.75" customHeight="1" s="144">
      <c r="A55" s="175" t="inlineStr">
        <is>
          <t>IVAIR NOBREGA LUQUES</t>
        </is>
      </c>
      <c r="B55" s="175" t="inlineStr">
        <is>
          <t>Formado</t>
        </is>
      </c>
    </row>
    <row r="56" ht="15.75" customHeight="1" s="144">
      <c r="A56" s="175" t="inlineStr">
        <is>
          <t>IVSON GONÇALVES DA SILVA</t>
        </is>
      </c>
      <c r="B56" s="175" t="inlineStr">
        <is>
          <t>Ativo</t>
        </is>
      </c>
    </row>
    <row r="57" ht="15.75" customHeight="1" s="144">
      <c r="A57" s="175" t="inlineStr">
        <is>
          <t>JANIO DE SOUZA LIMA</t>
        </is>
      </c>
      <c r="B57" s="175" t="inlineStr">
        <is>
          <t>Ativo</t>
        </is>
      </c>
    </row>
    <row r="58" ht="15.75" customHeight="1" s="144">
      <c r="A58" s="175" t="inlineStr">
        <is>
          <t>JEFERSON COLARES DE PAULA</t>
        </is>
      </c>
      <c r="B58" s="175" t="inlineStr">
        <is>
          <t>Formado</t>
        </is>
      </c>
    </row>
    <row r="59" ht="15.75" customHeight="1" s="144">
      <c r="A59" s="175" t="inlineStr">
        <is>
          <t>JÉSSICA DA SILVA COSTA</t>
        </is>
      </c>
      <c r="B59" s="175" t="inlineStr">
        <is>
          <t>Ativo</t>
        </is>
      </c>
    </row>
    <row r="60" ht="15.75" customHeight="1" s="144">
      <c r="A60" s="175" t="inlineStr">
        <is>
          <t>JOÃO ANTONIO FERREIRA</t>
        </is>
      </c>
      <c r="B60" s="175" t="inlineStr">
        <is>
          <t>Formado</t>
        </is>
      </c>
    </row>
    <row r="61" ht="15.75" customHeight="1" s="144">
      <c r="A61" s="175" t="inlineStr">
        <is>
          <t>JOÃO VICTOR GUINELLI DA SILVA</t>
        </is>
      </c>
      <c r="B61" s="175" t="inlineStr">
        <is>
          <t>Ativo</t>
        </is>
      </c>
    </row>
    <row r="62" ht="15.75" customHeight="1" s="144">
      <c r="A62" s="175" t="inlineStr">
        <is>
          <t>JOMAR FERREIRA MONSORES</t>
        </is>
      </c>
      <c r="B62" s="175" t="inlineStr">
        <is>
          <t>Formado</t>
        </is>
      </c>
    </row>
    <row r="63" ht="15.75" customHeight="1" s="144">
      <c r="A63" s="175" t="inlineStr">
        <is>
          <t>JORGE AUGUSTO GOMES DE BRITO</t>
        </is>
      </c>
      <c r="B63" s="175" t="inlineStr">
        <is>
          <t>Desligado</t>
        </is>
      </c>
    </row>
    <row r="64" ht="15.75" customHeight="1" s="144">
      <c r="A64" s="175" t="inlineStr">
        <is>
          <t>JORGE EUGENIO MEDEIROS ANSELMO</t>
        </is>
      </c>
      <c r="B64" s="175" t="inlineStr">
        <is>
          <t>Ativo</t>
        </is>
      </c>
    </row>
    <row r="65" ht="15.75" customHeight="1" s="144">
      <c r="A65" s="175" t="inlineStr">
        <is>
          <t>KARINA BRANDÃO CANDIDO DA SILVA</t>
        </is>
      </c>
      <c r="B65" s="175" t="inlineStr">
        <is>
          <t>Ativo</t>
        </is>
      </c>
    </row>
    <row r="66" ht="15.75" customHeight="1" s="144">
      <c r="A66" s="175" t="inlineStr">
        <is>
          <t>LEANDRO DE SOUZA LIMA CHERNICHARO</t>
        </is>
      </c>
      <c r="B66" s="175" t="inlineStr">
        <is>
          <t>Ativo</t>
        </is>
      </c>
    </row>
    <row r="67" ht="15.75" customHeight="1" s="144">
      <c r="A67" s="175" t="inlineStr">
        <is>
          <t>LEANDRO MAIA GONÇALVES</t>
        </is>
      </c>
      <c r="B67" s="175" t="inlineStr">
        <is>
          <t>Formado</t>
        </is>
      </c>
    </row>
    <row r="68" ht="15.75" customHeight="1" s="144">
      <c r="A68" s="175" t="inlineStr">
        <is>
          <t>LEON VICTOR MEDEIROS DE LIMA</t>
        </is>
      </c>
      <c r="B68" s="175" t="inlineStr">
        <is>
          <t>Ativo</t>
        </is>
      </c>
    </row>
    <row r="69" ht="15.75" customHeight="1" s="144">
      <c r="A69" s="175" t="inlineStr">
        <is>
          <t>LEONARDO DA SILVA MOREIRA</t>
        </is>
      </c>
      <c r="B69" s="175" t="inlineStr">
        <is>
          <t>Formado</t>
        </is>
      </c>
    </row>
    <row r="70" ht="15.75" customHeight="1" s="144">
      <c r="A70" s="175" t="inlineStr">
        <is>
          <t>LEONARDO DE SOUZA PREUSS</t>
        </is>
      </c>
      <c r="B70" s="175" t="inlineStr">
        <is>
          <t>Formado</t>
        </is>
      </c>
    </row>
    <row r="71" ht="15.75" customHeight="1" s="144">
      <c r="A71" s="175" t="inlineStr">
        <is>
          <t>LEONARDO FERREIRA DOS SANTOS</t>
        </is>
      </c>
      <c r="B71" s="175" t="inlineStr">
        <is>
          <t>Formado</t>
        </is>
      </c>
    </row>
    <row r="72" ht="15.75" customHeight="1" s="144">
      <c r="A72" s="175" t="inlineStr">
        <is>
          <t>LISS DE FATIMA FRANCOISE MOREIRA GRILLO FAULHABER</t>
        </is>
      </c>
      <c r="B72" s="175" t="inlineStr">
        <is>
          <t>Ativo</t>
        </is>
      </c>
    </row>
    <row r="73" ht="15.75" customHeight="1" s="144">
      <c r="A73" s="175" t="inlineStr">
        <is>
          <t>LUCAS FERREIRA PINHEIRO</t>
        </is>
      </c>
      <c r="B73" s="175" t="inlineStr">
        <is>
          <t>Ativo</t>
        </is>
      </c>
    </row>
    <row r="74" ht="15.75" customHeight="1" s="144">
      <c r="A74" s="175" t="inlineStr">
        <is>
          <t>LUCAS GIUSTI TAVARES</t>
        </is>
      </c>
      <c r="B74" s="175" t="inlineStr">
        <is>
          <t>Formado</t>
        </is>
      </c>
    </row>
    <row r="75" ht="15.75" customHeight="1" s="144">
      <c r="A75" s="175" t="inlineStr">
        <is>
          <t>LUCAS VITAL MOREIRA</t>
        </is>
      </c>
      <c r="B75" s="175" t="inlineStr">
        <is>
          <t>Desligado</t>
        </is>
      </c>
    </row>
    <row r="76" ht="15.75" customHeight="1" s="144">
      <c r="A76" s="175" t="inlineStr">
        <is>
          <t>LUCIANA DA COSTA VARJOLO</t>
        </is>
      </c>
      <c r="B76" s="175" t="inlineStr">
        <is>
          <t>Ativo</t>
        </is>
      </c>
    </row>
    <row r="77" ht="15.75" customHeight="1" s="144">
      <c r="A77" s="175" t="inlineStr">
        <is>
          <t>LUCIANA ESCOBAR GONÇALVES VIGNOLI</t>
        </is>
      </c>
      <c r="B77" s="175" t="inlineStr">
        <is>
          <t>Formado</t>
        </is>
      </c>
    </row>
    <row r="78" ht="15.75" customHeight="1" s="144">
      <c r="A78" s="175" t="inlineStr">
        <is>
          <t>LUIS BARBOSA DE ASSIS JUNIOR</t>
        </is>
      </c>
      <c r="B78" s="175" t="inlineStr">
        <is>
          <t>Ativo</t>
        </is>
      </c>
    </row>
    <row r="79" ht="15.75" customHeight="1" s="144">
      <c r="A79" s="175" t="inlineStr">
        <is>
          <t>LUIS CARLOS RAMOS ALVARENGA</t>
        </is>
      </c>
      <c r="B79" s="175" t="inlineStr">
        <is>
          <t>Ativo</t>
        </is>
      </c>
    </row>
    <row r="80" ht="15.75" customHeight="1" s="144">
      <c r="A80" s="175" t="inlineStr">
        <is>
          <t>LUIZ AUGUSTO DE SOUZA PERCILIANO</t>
        </is>
      </c>
      <c r="B80" s="175" t="inlineStr">
        <is>
          <t>Ativo</t>
        </is>
      </c>
    </row>
    <row r="81" ht="15.75" customHeight="1" s="144">
      <c r="A81" s="175" t="inlineStr">
        <is>
          <t>LUIZ GUSTAVO MILFONT PEREIRA</t>
        </is>
      </c>
      <c r="B81" s="175" t="inlineStr">
        <is>
          <t>Desligado</t>
        </is>
      </c>
    </row>
    <row r="82" ht="15.75" customHeight="1" s="144">
      <c r="A82" s="175" t="inlineStr">
        <is>
          <t>LUIZ VITOR TAVARES VAZ FERREIRA</t>
        </is>
      </c>
      <c r="B82" s="175" t="inlineStr">
        <is>
          <t>Desligado</t>
        </is>
      </c>
    </row>
    <row r="83" ht="15.75" customHeight="1" s="144">
      <c r="A83" s="175" t="inlineStr">
        <is>
          <t>MANOEL GUILHERME DE FARIA MORAES</t>
        </is>
      </c>
      <c r="B83" s="175" t="inlineStr">
        <is>
          <t>Desligado</t>
        </is>
      </c>
    </row>
    <row r="84" ht="15.75" customHeight="1" s="144">
      <c r="A84" s="175" t="inlineStr">
        <is>
          <t>MARCELLO ALBERTO SOARES SERQUEIRA</t>
        </is>
      </c>
      <c r="B84" s="175" t="inlineStr">
        <is>
          <t>Formado</t>
        </is>
      </c>
    </row>
    <row r="85" ht="15.75" customHeight="1" s="144">
      <c r="A85" s="175" t="inlineStr">
        <is>
          <t>MARCELO LUÍS MOREIRA</t>
        </is>
      </c>
      <c r="B85" s="175" t="inlineStr">
        <is>
          <t>Ativo</t>
        </is>
      </c>
    </row>
    <row r="86" ht="15.75" customHeight="1" s="144">
      <c r="A86" s="175" t="inlineStr">
        <is>
          <t>MARCIO LOPES GONZALEZ</t>
        </is>
      </c>
      <c r="B86" s="175" t="inlineStr">
        <is>
          <t>Desligado</t>
        </is>
      </c>
    </row>
    <row r="87" ht="15.75" customHeight="1" s="144">
      <c r="A87" s="175" t="inlineStr">
        <is>
          <t>MATEUS DO AMOR DEVINO PEREIRA</t>
        </is>
      </c>
      <c r="B87" s="175" t="inlineStr">
        <is>
          <t>Ativo</t>
        </is>
      </c>
    </row>
    <row r="88" ht="15.75" customHeight="1" s="144">
      <c r="A88" s="175" t="inlineStr">
        <is>
          <t>MICHEL MORAIS FERREIRA</t>
        </is>
      </c>
      <c r="B88" s="175" t="inlineStr">
        <is>
          <t>Ativo</t>
        </is>
      </c>
    </row>
    <row r="89" ht="15.75" customHeight="1" s="144">
      <c r="A89" s="175" t="inlineStr">
        <is>
          <t>NADINNE GUIMARAES HOLANDA</t>
        </is>
      </c>
      <c r="B89" s="175" t="inlineStr">
        <is>
          <t>Ativo</t>
        </is>
      </c>
    </row>
    <row r="90" ht="15.75" customHeight="1" s="144">
      <c r="A90" s="175" t="inlineStr">
        <is>
          <t>NATÁLIA NUNES VIEIRA</t>
        </is>
      </c>
      <c r="B90" s="175" t="inlineStr">
        <is>
          <t>Ativo</t>
        </is>
      </c>
    </row>
    <row r="91" ht="15.75" customHeight="1" s="144">
      <c r="A91" s="175" t="inlineStr">
        <is>
          <t>PAULO JOSÉ DE CASTRO PESTANA JUNIOR</t>
        </is>
      </c>
      <c r="B91" s="175" t="inlineStr">
        <is>
          <t>Ativo</t>
        </is>
      </c>
    </row>
    <row r="92" ht="15.75" customHeight="1" s="144">
      <c r="A92" s="175" t="inlineStr">
        <is>
          <t>PEDRO FONTES MONTANO</t>
        </is>
      </c>
      <c r="B92" s="175" t="inlineStr">
        <is>
          <t>Desligado</t>
        </is>
      </c>
    </row>
    <row r="93" ht="15.75" customHeight="1" s="144">
      <c r="A93" s="175" t="inlineStr">
        <is>
          <t>RAFAEL ASSIS MELLO PEREIRA DIAS</t>
        </is>
      </c>
      <c r="B93" s="175" t="inlineStr">
        <is>
          <t>Ativo</t>
        </is>
      </c>
    </row>
    <row r="94" ht="15.75" customHeight="1" s="144">
      <c r="A94" s="175" t="inlineStr">
        <is>
          <t>RAFAEL GUIMARÃES RODRIGUES</t>
        </is>
      </c>
      <c r="B94" s="175" t="inlineStr">
        <is>
          <t>Formado</t>
        </is>
      </c>
    </row>
    <row r="95" ht="15.75" customHeight="1" s="144">
      <c r="A95" s="175" t="inlineStr">
        <is>
          <t>RAFAELA DE CASTRO  DO NASCIMENTO</t>
        </is>
      </c>
      <c r="B95" s="175" t="inlineStr">
        <is>
          <t>Formado</t>
        </is>
      </c>
    </row>
    <row r="96" ht="15.75" customHeight="1" s="144">
      <c r="A96" s="175" t="inlineStr">
        <is>
          <t>RAMON FERREIRA SILVA</t>
        </is>
      </c>
      <c r="B96" s="175" t="inlineStr">
        <is>
          <t>Formado</t>
        </is>
      </c>
    </row>
    <row r="97" ht="15.75" customHeight="1" s="144">
      <c r="A97" s="175" t="inlineStr">
        <is>
          <t>RAPHAEL CORREIA DE SOUZA FIALHO</t>
        </is>
      </c>
      <c r="B97" s="175" t="inlineStr">
        <is>
          <t>Formado</t>
        </is>
      </c>
    </row>
    <row r="98" ht="15.75" customHeight="1" s="144">
      <c r="A98" s="175" t="inlineStr">
        <is>
          <t>RAPHAEL DANTAS DE OLIVEIRA PEREIRA</t>
        </is>
      </c>
      <c r="B98" s="175" t="inlineStr">
        <is>
          <t>Desligado</t>
        </is>
      </c>
    </row>
    <row r="99" ht="15.75" customHeight="1" s="144">
      <c r="A99" s="175" t="inlineStr">
        <is>
          <t>RAPHAEL DO NASCIMENTO MARTNS</t>
        </is>
      </c>
      <c r="B99" s="175" t="inlineStr">
        <is>
          <t>Desligado</t>
        </is>
      </c>
    </row>
    <row r="100" ht="15.75" customHeight="1" s="144">
      <c r="A100" s="175" t="inlineStr">
        <is>
          <t>RAPHAEL SILVA DE ABREU</t>
        </is>
      </c>
      <c r="B100" s="175" t="inlineStr">
        <is>
          <t>Formado</t>
        </is>
      </c>
    </row>
    <row r="101" ht="15.75" customHeight="1" s="144">
      <c r="A101" s="175" t="inlineStr">
        <is>
          <t>REBECCA PONTES SALLES</t>
        </is>
      </c>
      <c r="B101" s="175" t="inlineStr">
        <is>
          <t>Formado</t>
        </is>
      </c>
    </row>
    <row r="102" ht="15.75" customHeight="1" s="144">
      <c r="A102" s="175" t="inlineStr">
        <is>
          <t>RENATA FONSECA DA SILVA</t>
        </is>
      </c>
      <c r="B102" s="175" t="inlineStr">
        <is>
          <t>Ativo</t>
        </is>
      </c>
    </row>
    <row r="103" ht="15.75" customHeight="1" s="144">
      <c r="A103" s="175" t="inlineStr">
        <is>
          <t>RENATO DE OLIVEIRA RODRIGUES</t>
        </is>
      </c>
      <c r="B103" s="175" t="inlineStr">
        <is>
          <t>Ativo</t>
        </is>
      </c>
    </row>
    <row r="104" ht="15.75" customHeight="1" s="144">
      <c r="A104" s="175" t="inlineStr">
        <is>
          <t>RIBAMAR SANTOS FERREIRA MATIAS</t>
        </is>
      </c>
      <c r="B104" s="175" t="inlineStr">
        <is>
          <t>Formado</t>
        </is>
      </c>
    </row>
    <row r="105" ht="15.75" customHeight="1" s="144">
      <c r="A105" s="175" t="inlineStr">
        <is>
          <t>RICARDO LUIZ PEREIRA MACEIRA</t>
        </is>
      </c>
      <c r="B105" s="175" t="inlineStr">
        <is>
          <t>Ativo</t>
        </is>
      </c>
    </row>
    <row r="106" ht="15.75" customHeight="1" s="144">
      <c r="A106" s="175" t="inlineStr">
        <is>
          <t>ROBERTO DA SILVA GERVASIO PONTES</t>
        </is>
      </c>
      <c r="B106" s="175" t="inlineStr">
        <is>
          <t>Ativo</t>
        </is>
      </c>
    </row>
    <row r="107" ht="15.75" customHeight="1" s="144">
      <c r="A107" s="175" t="inlineStr">
        <is>
          <t>ROBERTO DE CASTRO SOUZA PINTO</t>
        </is>
      </c>
      <c r="B107" s="175" t="inlineStr">
        <is>
          <t>Formado</t>
        </is>
      </c>
    </row>
    <row r="108" ht="15.75" customHeight="1" s="144">
      <c r="A108" s="175" t="inlineStr">
        <is>
          <t>RODOLPHO DA SILVA NASCIMENTO</t>
        </is>
      </c>
      <c r="B108" s="175" t="inlineStr">
        <is>
          <t>Formado</t>
        </is>
      </c>
    </row>
    <row r="109" ht="15.75" customHeight="1" s="144">
      <c r="A109" s="175" t="inlineStr">
        <is>
          <t>RODRIGO PEREIRA HAMACHER</t>
        </is>
      </c>
      <c r="B109" s="175" t="inlineStr">
        <is>
          <t>Ativo</t>
        </is>
      </c>
    </row>
    <row r="110" ht="15.75" customHeight="1" s="144">
      <c r="A110" s="175" t="inlineStr">
        <is>
          <t>RODRIGO TAVARES DE SOUZA</t>
        </is>
      </c>
      <c r="B110" s="175" t="inlineStr">
        <is>
          <t>Formado</t>
        </is>
      </c>
    </row>
    <row r="111" ht="15.75" customHeight="1" s="144">
      <c r="A111" s="175" t="inlineStr">
        <is>
          <t>RYAN DUTRA DE ABREU</t>
        </is>
      </c>
      <c r="B111" s="175" t="inlineStr">
        <is>
          <t>Ativo</t>
        </is>
      </c>
    </row>
    <row r="112" ht="15.75" customHeight="1" s="144">
      <c r="A112" s="175" t="inlineStr">
        <is>
          <t>SARAH RIBEIRO LISBOA CARNEIRO</t>
        </is>
      </c>
      <c r="B112" s="175" t="inlineStr">
        <is>
          <t>Ativo</t>
        </is>
      </c>
    </row>
    <row r="113" ht="15.75" customHeight="1" s="144">
      <c r="A113" s="175" t="inlineStr">
        <is>
          <t>SÉRGIO LUIZ MOORE JUNIOR</t>
        </is>
      </c>
      <c r="B113" s="175" t="inlineStr">
        <is>
          <t>Desligado</t>
        </is>
      </c>
    </row>
    <row r="114" ht="15.75" customHeight="1" s="144">
      <c r="A114" s="175" t="inlineStr">
        <is>
          <t>SIDICLEY GONÇALVES BARBOSA</t>
        </is>
      </c>
      <c r="B114" s="175" t="inlineStr">
        <is>
          <t>Desligado</t>
        </is>
      </c>
    </row>
    <row r="115" ht="15.75" customHeight="1" s="144">
      <c r="A115" s="175" t="inlineStr">
        <is>
          <t>SIDNEY BASTOS PEREIRA MOTTA</t>
        </is>
      </c>
      <c r="B115" s="175" t="inlineStr">
        <is>
          <t>Desligado</t>
        </is>
      </c>
    </row>
    <row r="116" ht="15.75" customHeight="1" s="144">
      <c r="A116" s="175" t="inlineStr">
        <is>
          <t>SOLANGE SANTOLIN</t>
        </is>
      </c>
      <c r="B116" s="175" t="inlineStr">
        <is>
          <t>Desligado</t>
        </is>
      </c>
    </row>
    <row r="117" ht="15.75" customHeight="1" s="144">
      <c r="A117" s="175" t="inlineStr">
        <is>
          <t>TACITO BRAGA ARARIPE</t>
        </is>
      </c>
      <c r="B117" s="175" t="inlineStr">
        <is>
          <t>Ativo</t>
        </is>
      </c>
    </row>
    <row r="118" ht="15.75" customHeight="1" s="144">
      <c r="A118" s="175" t="inlineStr">
        <is>
          <t>THIAGO BARRAL FERNANDES REIS</t>
        </is>
      </c>
      <c r="B118" s="175" t="inlineStr">
        <is>
          <t>Ativo</t>
        </is>
      </c>
    </row>
    <row r="119" ht="15.75" customHeight="1" s="144">
      <c r="A119" s="175" t="inlineStr">
        <is>
          <t>THIAGO DA SILVA PEREIRA</t>
        </is>
      </c>
      <c r="B119" s="175" t="inlineStr">
        <is>
          <t>Formado</t>
        </is>
      </c>
    </row>
    <row r="120" ht="15.75" customHeight="1" s="144">
      <c r="A120" s="175" t="inlineStr">
        <is>
          <t>THIAGO RANGEL PESSET GONZAGA</t>
        </is>
      </c>
      <c r="B120" s="175" t="inlineStr">
        <is>
          <t>Ativo</t>
        </is>
      </c>
    </row>
    <row r="121" ht="15.75" customHeight="1" s="144">
      <c r="A121" s="175" t="inlineStr">
        <is>
          <t>THIAGO SOARES DE PAULA</t>
        </is>
      </c>
      <c r="B121" s="175" t="inlineStr">
        <is>
          <t>Ativo</t>
        </is>
      </c>
    </row>
    <row r="122" ht="15.75" customHeight="1" s="144">
      <c r="A122" s="175" t="inlineStr">
        <is>
          <t>URIEL MEROLA MINAGÉ E SILVA</t>
        </is>
      </c>
      <c r="B122" s="175" t="inlineStr">
        <is>
          <t>Ativo</t>
        </is>
      </c>
    </row>
    <row r="123" ht="15.75" customHeight="1" s="144">
      <c r="A123" s="175" t="inlineStr">
        <is>
          <t>VINICIUS DOS SANTOS VANCELLOTE ALMEIDA</t>
        </is>
      </c>
      <c r="B123" s="175" t="inlineStr">
        <is>
          <t>Ativo</t>
        </is>
      </c>
    </row>
    <row r="124" ht="15.75" customHeight="1" s="144">
      <c r="A124" s="175" t="inlineStr">
        <is>
          <t>VINICIUS SOARES DOS SANTOS</t>
        </is>
      </c>
      <c r="B124" s="175" t="inlineStr">
        <is>
          <t>Ativo</t>
        </is>
      </c>
    </row>
    <row r="125" ht="15.75" customHeight="1" s="144">
      <c r="A125" s="175" t="inlineStr">
        <is>
          <t>WELLINGTON SOUZA AMARAL</t>
        </is>
      </c>
      <c r="B125" s="175" t="inlineStr">
        <is>
          <t>Formado</t>
        </is>
      </c>
    </row>
    <row r="126" ht="15.75" customHeight="1" s="144">
      <c r="A126" s="175" t="inlineStr">
        <is>
          <t>WILLIAN PITTER CARDOSO LIMA</t>
        </is>
      </c>
      <c r="B126" s="175" t="inlineStr">
        <is>
          <t>Ativo</t>
        </is>
      </c>
    </row>
    <row r="127" ht="15.75" customHeight="1" s="144">
      <c r="A127" s="175" t="inlineStr">
        <is>
          <t>WILSON PAZ DA SILVA</t>
        </is>
      </c>
      <c r="B127" s="175" t="inlineStr">
        <is>
          <t>Desligado</t>
        </is>
      </c>
    </row>
    <row r="128" ht="15.75" customHeight="1" s="144">
      <c r="A128" s="175" t="inlineStr">
        <is>
          <t>WLADIMIR WANDERLEY PEREIRA</t>
        </is>
      </c>
      <c r="B128" s="175" t="inlineStr">
        <is>
          <t>Desligado</t>
        </is>
      </c>
    </row>
  </sheetData>
  <autoFilter ref="A1:B1">
    <sortState ref="A2:B1">
      <sortCondition ref="A2:A1" customList=""/>
    </sortState>
  </autoFilter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E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9" activeCellId="0" sqref="B9"/>
    </sheetView>
  </sheetViews>
  <sheetFormatPr baseColWidth="8" defaultColWidth="11.00390625" defaultRowHeight="15.75" zeroHeight="0" outlineLevelRow="0"/>
  <cols>
    <col width="50.87" customWidth="1" style="175" min="1" max="1"/>
    <col width="14.87" customWidth="1" style="175" min="2" max="3"/>
    <col width="18.63" customWidth="1" style="175" min="4" max="4"/>
  </cols>
  <sheetData>
    <row r="1" ht="15.75" customHeight="1" s="144">
      <c r="A1" s="277" t="inlineStr">
        <is>
          <t>NOME</t>
        </is>
      </c>
      <c r="B1" s="277" t="inlineStr">
        <is>
          <t>SITUAÇÃO</t>
        </is>
      </c>
      <c r="C1" s="277" t="inlineStr">
        <is>
          <t>ANOS</t>
        </is>
      </c>
      <c r="D1" s="278" t="inlineStr">
        <is>
          <t>ATUALIZADO EM:</t>
        </is>
      </c>
      <c r="E1" s="279" t="n">
        <v>44717</v>
      </c>
    </row>
    <row r="2" ht="15.75" customHeight="1" s="144">
      <c r="A2" s="175" t="inlineStr">
        <is>
          <t>Diego Brandão</t>
        </is>
      </c>
      <c r="B2" s="175" t="inlineStr">
        <is>
          <t>Permanente</t>
        </is>
      </c>
      <c r="C2" s="150" t="inlineStr">
        <is>
          <t xml:space="preserve">2016 - </t>
        </is>
      </c>
    </row>
    <row r="3" ht="15.75" customHeight="1" s="144">
      <c r="A3" s="175" t="inlineStr">
        <is>
          <t>Diego Haddad</t>
        </is>
      </c>
      <c r="B3" s="175" t="inlineStr">
        <is>
          <t>-</t>
        </is>
      </c>
      <c r="C3" s="150" t="inlineStr">
        <is>
          <t>2016 - 2021</t>
        </is>
      </c>
    </row>
    <row r="4" ht="15.75" customHeight="1" s="144">
      <c r="A4" s="175" t="inlineStr">
        <is>
          <t>Diogo Mendonça</t>
        </is>
      </c>
      <c r="B4" s="175" t="inlineStr">
        <is>
          <t>Colaborador</t>
        </is>
      </c>
      <c r="C4" s="280" t="inlineStr">
        <is>
          <t xml:space="preserve">2021 - </t>
        </is>
      </c>
    </row>
    <row r="5" ht="15.75" customHeight="1" s="144">
      <c r="A5" s="175" t="inlineStr">
        <is>
          <t>Eduardo Bezerra</t>
        </is>
      </c>
      <c r="B5" s="175" t="inlineStr">
        <is>
          <t>Permanente</t>
        </is>
      </c>
      <c r="C5" s="150" t="inlineStr">
        <is>
          <t xml:space="preserve">2016 - </t>
        </is>
      </c>
    </row>
    <row r="6" ht="15.75" customHeight="1" s="144">
      <c r="A6" s="175" t="inlineStr">
        <is>
          <t>Eduardo Ogasawara</t>
        </is>
      </c>
      <c r="B6" s="175" t="inlineStr">
        <is>
          <t>Permanente</t>
        </is>
      </c>
      <c r="C6" s="150" t="inlineStr">
        <is>
          <t xml:space="preserve">2016 - </t>
        </is>
      </c>
    </row>
    <row r="7" ht="15.75" customHeight="1" s="144">
      <c r="A7" s="175" t="inlineStr">
        <is>
          <t>Felipe Henriques</t>
        </is>
      </c>
      <c r="B7" s="175" t="inlineStr">
        <is>
          <t>Permanente</t>
        </is>
      </c>
      <c r="C7" s="150" t="inlineStr">
        <is>
          <t xml:space="preserve">2020 - </t>
        </is>
      </c>
    </row>
    <row r="8" ht="15.75" customHeight="1" s="144">
      <c r="A8" s="175" t="inlineStr">
        <is>
          <t>Glauco Amorim</t>
        </is>
      </c>
      <c r="B8" s="175" t="inlineStr">
        <is>
          <t>Colaborador</t>
        </is>
      </c>
      <c r="C8" s="280" t="inlineStr">
        <is>
          <t xml:space="preserve">2021 - </t>
        </is>
      </c>
    </row>
    <row r="9" ht="15.75" customHeight="1" s="144">
      <c r="A9" s="175" t="inlineStr">
        <is>
          <t>Gustavo Guedes</t>
        </is>
      </c>
      <c r="B9" s="175" t="inlineStr">
        <is>
          <t>Permanente</t>
        </is>
      </c>
      <c r="C9" s="280" t="inlineStr">
        <is>
          <t xml:space="preserve">2016 - </t>
        </is>
      </c>
    </row>
    <row r="10" ht="15.75" customHeight="1" s="144">
      <c r="A10" s="175" t="inlineStr">
        <is>
          <t>João Quadros</t>
        </is>
      </c>
      <c r="B10" s="175" t="inlineStr">
        <is>
          <t>Permanente</t>
        </is>
      </c>
      <c r="C10" s="280" t="inlineStr">
        <is>
          <t xml:space="preserve">2016 - </t>
        </is>
      </c>
    </row>
    <row r="11" ht="15.75" customHeight="1" s="144">
      <c r="A11" s="175" t="inlineStr">
        <is>
          <t>Joel Santos</t>
        </is>
      </c>
      <c r="B11" s="175" t="inlineStr">
        <is>
          <t>Permanente</t>
        </is>
      </c>
      <c r="C11" s="280" t="inlineStr">
        <is>
          <t xml:space="preserve">2016 - </t>
        </is>
      </c>
    </row>
    <row r="12" ht="15.75" customHeight="1" s="144">
      <c r="A12" s="175" t="inlineStr">
        <is>
          <t>Jorge Soares</t>
        </is>
      </c>
      <c r="B12" s="175" t="inlineStr">
        <is>
          <t>Permanente</t>
        </is>
      </c>
      <c r="C12" s="280" t="inlineStr">
        <is>
          <t xml:space="preserve">2016 - </t>
        </is>
      </c>
    </row>
    <row r="13" ht="15.75" customHeight="1" s="144">
      <c r="A13" s="175" t="inlineStr">
        <is>
          <t>Kele Belloze</t>
        </is>
      </c>
      <c r="B13" s="175" t="inlineStr">
        <is>
          <t>Permanente</t>
        </is>
      </c>
      <c r="C13" s="280" t="inlineStr">
        <is>
          <t xml:space="preserve">2016 - </t>
        </is>
      </c>
    </row>
    <row r="14" ht="15.75" customHeight="1" s="144">
      <c r="A14" s="175" t="inlineStr">
        <is>
          <t>Laura Assis</t>
        </is>
      </c>
      <c r="B14" s="175" t="inlineStr">
        <is>
          <t>Permanente</t>
        </is>
      </c>
      <c r="C14" s="280" t="inlineStr">
        <is>
          <t xml:space="preserve">2016 - </t>
        </is>
      </c>
    </row>
    <row r="15" ht="15.75" customHeight="1" s="144">
      <c r="A15" s="175" t="inlineStr">
        <is>
          <t>Leonardo Lima</t>
        </is>
      </c>
      <c r="B15" s="175" t="inlineStr">
        <is>
          <t>-</t>
        </is>
      </c>
      <c r="C15" s="150" t="inlineStr">
        <is>
          <t>2016 - 2021</t>
        </is>
      </c>
    </row>
    <row r="16" ht="15.75" customHeight="1" s="144">
      <c r="A16" s="175" t="inlineStr">
        <is>
          <t>Pedro Gonzalez</t>
        </is>
      </c>
      <c r="B16" s="175" t="inlineStr">
        <is>
          <t>Permanente</t>
        </is>
      </c>
      <c r="C16" s="280" t="inlineStr">
        <is>
          <t xml:space="preserve">2019 - </t>
        </is>
      </c>
    </row>
    <row r="17" ht="15.75" customHeight="1" s="144">
      <c r="A17" s="175" t="inlineStr">
        <is>
          <t>Rafaelli Coutinho</t>
        </is>
      </c>
      <c r="B17" s="175" t="inlineStr">
        <is>
          <t>Permanente</t>
        </is>
      </c>
      <c r="C17" s="280" t="inlineStr">
        <is>
          <t xml:space="preserve">2019 - </t>
        </is>
      </c>
    </row>
    <row r="18" ht="15.75" customHeight="1" s="144">
      <c r="A18" s="175" t="inlineStr">
        <is>
          <t>Raphael Machado</t>
        </is>
      </c>
      <c r="B18" s="175" t="inlineStr">
        <is>
          <t>-</t>
        </is>
      </c>
      <c r="C18" s="280" t="inlineStr">
        <is>
          <t>2016 - 2020</t>
        </is>
      </c>
    </row>
  </sheetData>
  <autoFilter ref="A1:C1">
    <sortState ref="A2:C1">
      <sortCondition ref="A2:A1" customList=""/>
    </sortState>
  </autoFilter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1:X49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pane xSplit="1" ySplit="1" topLeftCell="B19" activePane="bottomRight" state="frozen"/>
      <selection pane="topLeft" activeCell="A1" activeCellId="0" sqref="A1"/>
      <selection pane="topRight" activeCell="B1" activeCellId="0" sqref="B1"/>
      <selection pane="bottomLeft" activeCell="A19" activeCellId="0" sqref="A19"/>
      <selection pane="bottomRight" activeCell="K31" activeCellId="0" sqref="K31"/>
    </sheetView>
  </sheetViews>
  <sheetFormatPr baseColWidth="8" defaultColWidth="11.00390625" defaultRowHeight="15.75" zeroHeight="0" outlineLevelRow="0"/>
  <cols>
    <col width="46.12" customWidth="1" style="175" min="1" max="1"/>
    <col width="5.88" customWidth="1" style="176" min="2" max="17"/>
    <col width="14.87" customWidth="1" style="176" min="18" max="18"/>
    <col width="5.38" customWidth="1" style="176" min="19" max="19"/>
    <col width="5.38" customWidth="1" style="175" min="20" max="20"/>
    <col width="4.62" customWidth="1" style="175" min="21" max="21"/>
    <col width="5.62" customWidth="1" style="175" min="22" max="22"/>
    <col width="12.37" customWidth="1" style="175" min="30" max="30"/>
  </cols>
  <sheetData>
    <row r="1" ht="117.75" customHeight="1" s="144">
      <c r="A1" s="177" t="inlineStr">
        <is>
          <t>Item</t>
        </is>
      </c>
      <c r="B1" s="178" t="inlineStr">
        <is>
          <t>Diego Haddad</t>
        </is>
      </c>
      <c r="C1" s="178" t="inlineStr">
        <is>
          <t>Diego Brandão</t>
        </is>
      </c>
      <c r="D1" s="178" t="inlineStr">
        <is>
          <t>Diogo Mendonça</t>
        </is>
      </c>
      <c r="E1" s="178" t="inlineStr">
        <is>
          <t>Douglas Cardoso</t>
        </is>
      </c>
      <c r="F1" s="178" t="inlineStr">
        <is>
          <t>Eduardo Bezerra</t>
        </is>
      </c>
      <c r="G1" s="178" t="inlineStr">
        <is>
          <t>Eduardo Ogasawara</t>
        </is>
      </c>
      <c r="H1" s="178" t="inlineStr">
        <is>
          <t>Felipe Henriques</t>
        </is>
      </c>
      <c r="I1" s="178" t="inlineStr">
        <is>
          <t>Glauco Amorim</t>
        </is>
      </c>
      <c r="J1" s="178" t="inlineStr">
        <is>
          <t>Gustavo Guedes</t>
        </is>
      </c>
      <c r="K1" s="178" t="inlineStr">
        <is>
          <t xml:space="preserve">Joao Quadros </t>
        </is>
      </c>
      <c r="L1" s="178" t="inlineStr">
        <is>
          <t>Joel dos Santos</t>
        </is>
      </c>
      <c r="M1" s="178" t="inlineStr">
        <is>
          <t>Jorge Soares</t>
        </is>
      </c>
      <c r="N1" s="178" t="inlineStr">
        <is>
          <t>Kele Belloze</t>
        </is>
      </c>
      <c r="O1" s="178" t="inlineStr">
        <is>
          <t>Laura de Assis</t>
        </is>
      </c>
      <c r="P1" s="178" t="inlineStr">
        <is>
          <t>Pedro Gonzalez</t>
        </is>
      </c>
      <c r="Q1" s="178" t="inlineStr">
        <is>
          <t>Rafaelli Coutinho</t>
        </is>
      </c>
      <c r="R1" s="179" t="inlineStr">
        <is>
          <t>Programa/
(ano*docente)</t>
        </is>
      </c>
      <c r="S1" s="180" t="inlineStr">
        <is>
          <t>Programa Quadrienal</t>
        </is>
      </c>
      <c r="U1" s="180" t="inlineStr">
        <is>
          <t>2017-2020</t>
        </is>
      </c>
    </row>
    <row r="2" ht="15.75" customHeight="1" s="144">
      <c r="A2" s="177" t="inlineStr">
        <is>
          <t>Anos</t>
        </is>
      </c>
      <c r="B2" s="181" t="n">
        <v>1</v>
      </c>
      <c r="C2" s="181" t="n">
        <v>2</v>
      </c>
      <c r="D2" s="181" t="n"/>
      <c r="E2" s="181" t="n"/>
      <c r="F2" s="181" t="n">
        <v>2</v>
      </c>
      <c r="G2" s="181" t="n">
        <v>2</v>
      </c>
      <c r="H2" s="181" t="n">
        <v>2</v>
      </c>
      <c r="I2" s="181" t="n">
        <v>1</v>
      </c>
      <c r="J2" s="181" t="n">
        <v>2</v>
      </c>
      <c r="K2" s="181" t="n">
        <v>2</v>
      </c>
      <c r="L2" s="181" t="n">
        <v>2</v>
      </c>
      <c r="M2" s="181" t="n">
        <v>2</v>
      </c>
      <c r="N2" s="181" t="n">
        <v>2</v>
      </c>
      <c r="O2" s="181" t="n">
        <v>2</v>
      </c>
      <c r="P2" s="181" t="n">
        <v>2</v>
      </c>
      <c r="Q2" s="181" t="n">
        <v>2</v>
      </c>
      <c r="S2" s="182">
        <f>SUM(B2:Q2)/4</f>
        <v/>
      </c>
      <c r="T2" s="183" t="n"/>
    </row>
    <row r="3" ht="15.75" customHeight="1" s="144">
      <c r="A3" s="184" t="inlineStr">
        <is>
          <t>Conferências (2021-2024)</t>
        </is>
      </c>
    </row>
    <row r="4" ht="15.75" customHeight="1" s="144">
      <c r="A4" s="185" t="inlineStr">
        <is>
          <t>Geral</t>
        </is>
      </c>
      <c r="B4" s="186">
        <f>SUMIFS(#REF!,Conferencias!K:K,1)</f>
        <v/>
      </c>
      <c r="C4" s="186">
        <f>SUMIFS(#REF!,#REF!,1)</f>
        <v/>
      </c>
      <c r="D4" s="186">
        <f>SUMIFS(#REF!,#REF!,1)</f>
        <v/>
      </c>
      <c r="E4" s="186">
        <f>SUMIFS(#REF!,#REF!,1)</f>
        <v/>
      </c>
      <c r="F4" s="186">
        <f>SUMIFS(#REF!,#REF!,1)</f>
        <v/>
      </c>
      <c r="G4" s="186">
        <f>SUMIFS(#REF!,#REF!,1)</f>
        <v/>
      </c>
      <c r="H4" s="186">
        <f>SUMIFS(#REF!,#REF!,1)</f>
        <v/>
      </c>
      <c r="I4" s="186">
        <f>SUMIFS(#REF!,#REF!,1)</f>
        <v/>
      </c>
      <c r="J4" s="186">
        <f>SUMIFS(#REF!,#REF!,1)</f>
        <v/>
      </c>
      <c r="K4" s="186">
        <f>SUMIFS(#REF!,#REF!,1)</f>
        <v/>
      </c>
      <c r="L4" s="186">
        <f>SUMIFS(#REF!,#REF!,1)</f>
        <v/>
      </c>
      <c r="M4" s="186">
        <f>SUMIFS(#REF!,#REF!,1)</f>
        <v/>
      </c>
      <c r="N4" s="186">
        <f>SUMIFS(#REF!,#REF!,1)</f>
        <v/>
      </c>
      <c r="O4" s="186">
        <f>SUMIFS(#REF!,#REF!,1)</f>
        <v/>
      </c>
      <c r="P4" s="186">
        <f>SUMIFS(#REF!,#REF!,1)</f>
        <v/>
      </c>
      <c r="Q4" s="186">
        <f>SUMIFS(#REF!,#REF!,1)</f>
        <v/>
      </c>
      <c r="R4" s="187">
        <f>SUM(#REF!)/SUM(B$2:Q$2)</f>
        <v/>
      </c>
      <c r="S4" s="187">
        <f>R4*4</f>
        <v/>
      </c>
      <c r="U4" s="187" t="n">
        <v>3.86</v>
      </c>
      <c r="V4" s="188">
        <f>S4/U4</f>
        <v/>
      </c>
    </row>
    <row r="5" ht="15.75" customHeight="1" s="144">
      <c r="A5" s="189" t="inlineStr">
        <is>
          <t>Restrito</t>
        </is>
      </c>
      <c r="B5" s="190">
        <f>SUMIFS(#REF!,Conferencias!K:K,1,Conferencias!$H:$H,1)</f>
        <v/>
      </c>
      <c r="C5" s="190">
        <f>SUMIFS(#REF!,#REF!,1,Conferencias!$H:$H,1)</f>
        <v/>
      </c>
      <c r="D5" s="190">
        <f>SUMIFS(#REF!,#REF!,1,Conferencias!$H:$H,1)</f>
        <v/>
      </c>
      <c r="E5" s="190">
        <f>SUMIFS(#REF!,#REF!,1,Conferencias!$H:$H,1)</f>
        <v/>
      </c>
      <c r="F5" s="190">
        <f>SUMIFS(#REF!,#REF!,1,Conferencias!$H:$H,1)</f>
        <v/>
      </c>
      <c r="G5" s="190">
        <f>SUMIFS(#REF!,#REF!,1,Conferencias!$H:$H,1)</f>
        <v/>
      </c>
      <c r="H5" s="190">
        <f>SUMIFS(#REF!,#REF!,1,Conferencias!$H:$H,1)</f>
        <v/>
      </c>
      <c r="I5" s="190">
        <f>SUMIFS(#REF!,#REF!,1,Conferencias!$H:$H,1)</f>
        <v/>
      </c>
      <c r="J5" s="190">
        <f>SUMIFS(#REF!,#REF!,1,Conferencias!$H:$H,1)</f>
        <v/>
      </c>
      <c r="K5" s="190">
        <f>SUMIFS(#REF!,#REF!,1,Conferencias!$H:$H,1)</f>
        <v/>
      </c>
      <c r="L5" s="190">
        <f>SUMIFS(#REF!,#REF!,1,Conferencias!$H:$H,1)</f>
        <v/>
      </c>
      <c r="M5" s="190">
        <f>SUMIFS(#REF!,#REF!,1,Conferencias!$H:$H,1)</f>
        <v/>
      </c>
      <c r="N5" s="190">
        <f>SUMIFS(#REF!,#REF!,1,Conferencias!$H:$H,1)</f>
        <v/>
      </c>
      <c r="O5" s="190">
        <f>SUMIFS(#REF!,#REF!,1,Conferencias!$H:$H,1)</f>
        <v/>
      </c>
      <c r="P5" s="190">
        <f>SUMIFS(#REF!,#REF!,1,Conferencias!$H:$H,1)</f>
        <v/>
      </c>
      <c r="Q5" s="190">
        <f>SUMIFS(#REF!,#REF!,1,Conferencias!$H:$H,1)</f>
        <v/>
      </c>
      <c r="R5" s="191">
        <f>SUMIFS(#REF!,Conferencias!$H:$H,1)/SUM(B$2:Q$2)</f>
        <v/>
      </c>
      <c r="S5" s="191">
        <f>R5*4</f>
        <v/>
      </c>
      <c r="U5" s="191" t="n">
        <v>2.76</v>
      </c>
      <c r="V5" s="188">
        <f>S5/U5</f>
        <v/>
      </c>
    </row>
    <row r="6" ht="15.75" customHeight="1" s="144">
      <c r="A6" s="185" t="inlineStr">
        <is>
          <t>Geral com discente</t>
        </is>
      </c>
      <c r="B6" s="186">
        <f>SUMIFS(#REF!,Conferencias!K:K,1,Conferencias!$I:$I,1)</f>
        <v/>
      </c>
      <c r="C6" s="186">
        <f>SUMIFS(#REF!,#REF!,1,Conferencias!$I:$I,1)</f>
        <v/>
      </c>
      <c r="D6" s="186">
        <f>SUMIFS(#REF!,#REF!,1,Conferencias!$I:$I,1)</f>
        <v/>
      </c>
      <c r="E6" s="186">
        <f>SUMIFS(#REF!,#REF!,1,Conferencias!$I:$I,1)</f>
        <v/>
      </c>
      <c r="F6" s="186">
        <f>SUMIFS(#REF!,#REF!,1,Conferencias!$I:$I,1)</f>
        <v/>
      </c>
      <c r="G6" s="186">
        <f>SUMIFS(#REF!,#REF!,1,Conferencias!$I:$I,1)</f>
        <v/>
      </c>
      <c r="H6" s="186">
        <f>SUMIFS(#REF!,#REF!,1,Conferencias!$I:$I,1)</f>
        <v/>
      </c>
      <c r="I6" s="186">
        <f>SUMIFS(#REF!,#REF!,1)</f>
        <v/>
      </c>
      <c r="J6" s="186">
        <f>SUMIFS(#REF!,#REF!,1,Conferencias!$I:$I,1)</f>
        <v/>
      </c>
      <c r="K6" s="186">
        <f>SUMIFS(#REF!,#REF!,1,Conferencias!$I:$I,1)</f>
        <v/>
      </c>
      <c r="L6" s="186">
        <f>SUMIFS(#REF!,#REF!,1,Conferencias!$I:$I,1)</f>
        <v/>
      </c>
      <c r="M6" s="186">
        <f>SUMIFS(#REF!,#REF!,1,Conferencias!$I:$I,1)</f>
        <v/>
      </c>
      <c r="N6" s="186">
        <f>SUMIFS(#REF!,#REF!,1,Conferencias!$I:$I,1)</f>
        <v/>
      </c>
      <c r="O6" s="186">
        <f>SUMIFS(#REF!,#REF!,1,Conferencias!$I:$I,1)</f>
        <v/>
      </c>
      <c r="P6" s="186">
        <f>SUMIFS(#REF!,#REF!,1,Conferencias!$I:$I,1)</f>
        <v/>
      </c>
      <c r="Q6" s="186">
        <f>SUMIFS(#REF!,#REF!,1,Conferencias!$I:$I,1)</f>
        <v/>
      </c>
      <c r="R6" s="187">
        <f>SUMIFS(#REF!,Conferencias!$I:$I,1)/SUM(B$2:Q$2)</f>
        <v/>
      </c>
      <c r="S6" s="187">
        <f>R6*4</f>
        <v/>
      </c>
      <c r="U6" s="187" t="n">
        <v>2.07</v>
      </c>
      <c r="V6" s="188">
        <f>S6/U6</f>
        <v/>
      </c>
    </row>
    <row r="7" ht="15.75" customHeight="1" s="144">
      <c r="A7" s="192" t="inlineStr">
        <is>
          <t>Restrito com discente</t>
        </is>
      </c>
      <c r="B7" s="193">
        <f>SUMIFS(#REF!,Conferencias!K:K,1,Conferencias!$H:$H,1,Conferencias!$I:$I,1)</f>
        <v/>
      </c>
      <c r="C7" s="193">
        <f>SUMIFS(#REF!,#REF!,1,Conferencias!$H:$H,1,Conferencias!$I:$I,1)</f>
        <v/>
      </c>
      <c r="D7" s="193">
        <f>SUMIFS(#REF!,#REF!,1,Conferencias!$H:$H,1,Conferencias!$I:$I,1)</f>
        <v/>
      </c>
      <c r="E7" s="193">
        <f>SUMIFS(#REF!,#REF!,1,Conferencias!$H:$H,1,Conferencias!$I:$I,1)</f>
        <v/>
      </c>
      <c r="F7" s="193">
        <f>SUMIFS(#REF!,#REF!,1,Conferencias!$H:$H,1,Conferencias!$I:$I,1)</f>
        <v/>
      </c>
      <c r="G7" s="193">
        <f>SUMIFS(#REF!,#REF!,1,Conferencias!$H:$H,1,Conferencias!$I:$I,1)</f>
        <v/>
      </c>
      <c r="H7" s="193">
        <f>SUMIFS(#REF!,#REF!,1,Conferencias!$H:$H,1,Conferencias!$I:$I,1)</f>
        <v/>
      </c>
      <c r="I7" s="193">
        <f>SUMIFS(#REF!,#REF!,1,Conferencias!$H:$H,1,Conferencias!$I:$I,1)</f>
        <v/>
      </c>
      <c r="J7" s="193">
        <f>SUMIFS(#REF!,#REF!,1,Conferencias!$H:$H,1,Conferencias!$I:$I,1)</f>
        <v/>
      </c>
      <c r="K7" s="193">
        <f>SUMIFS(#REF!,#REF!,1,Conferencias!$H:$H,1,Conferencias!$I:$I,1)</f>
        <v/>
      </c>
      <c r="L7" s="193">
        <f>SUMIFS(#REF!,#REF!,1,Conferencias!$H:$H,1,Conferencias!$I:$I,1)</f>
        <v/>
      </c>
      <c r="M7" s="193">
        <f>SUMIFS(#REF!,#REF!,1,Conferencias!$H:$H,1,Conferencias!$I:$I,1)</f>
        <v/>
      </c>
      <c r="N7" s="193">
        <f>SUMIFS(#REF!,#REF!,1,Conferencias!$H:$H,1,Conferencias!$I:$I,1)</f>
        <v/>
      </c>
      <c r="O7" s="193">
        <f>SUMIFS(#REF!,#REF!,1,Conferencias!$H:$H,1,Conferencias!$I:$I,1)</f>
        <v/>
      </c>
      <c r="P7" s="193">
        <f>SUMIFS(#REF!,#REF!,1,Conferencias!$H:$H,1,Conferencias!$I:$I,1)</f>
        <v/>
      </c>
      <c r="Q7" s="193">
        <f>SUMIFS(#REF!,#REF!,1,Conferencias!$H:$H,1,Conferencias!$I:$I,1)</f>
        <v/>
      </c>
      <c r="R7" s="194">
        <f>SUMIFS(#REF!,Conferencias!$H:$H,1,Conferencias!$I:$I,1)/SUM(B$2:Q$2)</f>
        <v/>
      </c>
      <c r="S7" s="194">
        <f>R7*4</f>
        <v/>
      </c>
      <c r="U7" s="194" t="n">
        <v>1.48</v>
      </c>
      <c r="V7" s="188">
        <f>S7/U7</f>
        <v/>
      </c>
    </row>
    <row r="8" ht="15.75" customHeight="1" s="144">
      <c r="A8" s="189" t="n"/>
      <c r="B8" s="190" t="n"/>
      <c r="C8" s="190" t="n"/>
      <c r="D8" s="190" t="n"/>
      <c r="E8" s="190" t="n"/>
      <c r="F8" s="190" t="n"/>
      <c r="G8" s="190" t="n"/>
      <c r="H8" s="190" t="n"/>
      <c r="I8" s="190" t="n"/>
      <c r="J8" s="190" t="n"/>
      <c r="K8" s="190" t="n"/>
      <c r="L8" s="190" t="n"/>
      <c r="M8" s="190" t="n"/>
      <c r="N8" s="190" t="n"/>
      <c r="O8" s="190" t="n"/>
      <c r="P8" s="190" t="n"/>
      <c r="Q8" s="190" t="n"/>
      <c r="R8" s="195" t="n"/>
      <c r="S8" s="195" t="n"/>
    </row>
    <row r="9" ht="15.75" customHeight="1" s="144">
      <c r="A9" s="184" t="inlineStr">
        <is>
          <t>Periódicos (2021-2024)</t>
        </is>
      </c>
    </row>
    <row r="10" ht="15.75" customHeight="1" s="144">
      <c r="A10" s="185" t="inlineStr">
        <is>
          <t>Geral</t>
        </is>
      </c>
      <c r="B10" s="186">
        <f>SUMIFS(Periodicos!$AB:$AB,Periodicos!K:K,1)</f>
        <v/>
      </c>
      <c r="C10" s="186">
        <f>SUMIFS(Periodicos!$AB:$AB,Periodicos!L:L,1)</f>
        <v/>
      </c>
      <c r="D10" s="186">
        <f>SUMIFS(Periodicos!$AB:$AB,Periodicos!M:M,1)</f>
        <v/>
      </c>
      <c r="E10" s="186">
        <f>SUMIFS(Periodicos!$AB:$AB,Periodicos!N:N,1)</f>
        <v/>
      </c>
      <c r="F10" s="186">
        <f>SUMIFS(Periodicos!$AB:$AB,Periodicos!O:O,1)</f>
        <v/>
      </c>
      <c r="G10" s="186">
        <f>SUMIFS(Periodicos!$AB:$AB,Periodicos!P:P,1)</f>
        <v/>
      </c>
      <c r="H10" s="186">
        <f>SUMIFS(Periodicos!$AB:$AB,Periodicos!Q:Q,1)</f>
        <v/>
      </c>
      <c r="I10" s="186">
        <f>SUMIFS(Periodicos!$AB:$AB,Periodicos!R:R,1)</f>
        <v/>
      </c>
      <c r="J10" s="186">
        <f>SUMIFS(Periodicos!$AB:$AB,Periodicos!S:S,1)</f>
        <v/>
      </c>
      <c r="K10" s="186">
        <f>SUMIFS(Periodicos!$AB:$AB,Periodicos!T:T,1)</f>
        <v/>
      </c>
      <c r="L10" s="186">
        <f>SUMIFS(Periodicos!$AB:$AB,Periodicos!U:U,1)</f>
        <v/>
      </c>
      <c r="M10" s="186">
        <f>SUMIFS(Periodicos!$AB:$AB,Periodicos!V:V,1)</f>
        <v/>
      </c>
      <c r="N10" s="186">
        <f>SUMIFS(Periodicos!$AB:$AB,Periodicos!W:W,1)</f>
        <v/>
      </c>
      <c r="O10" s="186">
        <f>SUMIFS(Periodicos!$AB:$AB,Periodicos!X:X,1)</f>
        <v/>
      </c>
      <c r="P10" s="186">
        <f>SUMIFS(Periodicos!$AB:$AB,Periodicos!Y:Y,1)</f>
        <v/>
      </c>
      <c r="Q10" s="186">
        <f>SUMIFS(Periodicos!$AB:$AB,Periodicos!Z:Z,1)</f>
        <v/>
      </c>
      <c r="R10" s="187">
        <f>SUM(Periodicos!$AB:$AB)/SUM(B$2:Q$2)</f>
        <v/>
      </c>
      <c r="S10" s="187">
        <f>R10*4</f>
        <v/>
      </c>
      <c r="U10" s="187" t="n">
        <v>4.44</v>
      </c>
      <c r="V10" s="188">
        <f>S10/U10</f>
        <v/>
      </c>
    </row>
    <row r="11" ht="15.75" customHeight="1" s="144">
      <c r="A11" s="189" t="inlineStr">
        <is>
          <t>Restrito</t>
        </is>
      </c>
      <c r="B11" s="190">
        <f>SUMIFS(Periodicos!$AB:$AB,Periodicos!K:K,1,Periodicos!$H:$H,1)</f>
        <v/>
      </c>
      <c r="C11" s="190">
        <f>SUMIFS(Periodicos!$AB:$AB,Periodicos!L:L,1,Periodicos!$H:$H,1)</f>
        <v/>
      </c>
      <c r="D11" s="190">
        <f>SUMIFS(Periodicos!$AB:$AB,Periodicos!M:M,1,Periodicos!$H:$H,1)</f>
        <v/>
      </c>
      <c r="E11" s="190">
        <f>SUMIFS(Periodicos!$AB:$AB,Periodicos!N:N,1,Periodicos!$H:$H,1)</f>
        <v/>
      </c>
      <c r="F11" s="190">
        <f>SUMIFS(Periodicos!$AB:$AB,Periodicos!O:O,1,Periodicos!$H:$H,1)</f>
        <v/>
      </c>
      <c r="G11" s="190">
        <f>SUMIFS(Periodicos!$AB:$AB,Periodicos!P:P,1,Periodicos!$H:$H,1)</f>
        <v/>
      </c>
      <c r="H11" s="190">
        <f>SUMIFS(Periodicos!$AB:$AB,Periodicos!Q:Q,1,Periodicos!$H:$H,1)</f>
        <v/>
      </c>
      <c r="I11" s="190">
        <f>SUMIFS(Periodicos!$AB:$AB,Periodicos!R:R,1,Periodicos!$H:$H,1)</f>
        <v/>
      </c>
      <c r="J11" s="190">
        <f>SUMIFS(Periodicos!$AB:$AB,Periodicos!S:S,1,Periodicos!$H:$H,1)</f>
        <v/>
      </c>
      <c r="K11" s="190">
        <f>SUMIFS(Periodicos!$AB:$AB,Periodicos!T:T,1,Periodicos!$H:$H,1)</f>
        <v/>
      </c>
      <c r="L11" s="190">
        <f>SUMIFS(Periodicos!$AB:$AB,Periodicos!U:U,1,Periodicos!$H:$H,1)</f>
        <v/>
      </c>
      <c r="M11" s="190">
        <f>SUMIFS(Periodicos!$AB:$AB,Periodicos!V:V,1,Periodicos!$H:$H,1)</f>
        <v/>
      </c>
      <c r="N11" s="190">
        <f>SUMIFS(Periodicos!$AB:$AB,Periodicos!W:W,1,Periodicos!$H:$H,1)</f>
        <v/>
      </c>
      <c r="O11" s="190">
        <f>SUMIFS(Periodicos!$AB:$AB,Periodicos!X:X,1,Periodicos!$H:$H,1)</f>
        <v/>
      </c>
      <c r="P11" s="190">
        <f>SUMIFS(Periodicos!$AB:$AB,Periodicos!Y:Y,1,Periodicos!$H:$H,1)</f>
        <v/>
      </c>
      <c r="Q11" s="190">
        <f>SUMIFS(Periodicos!$AB:$AB,Periodicos!Z:Z,1,Periodicos!$H:$H,1)</f>
        <v/>
      </c>
      <c r="R11" s="191">
        <f>SUMIFS(Periodicos!$AB:$AB,Periodicos!$H:$H,1)/SUM(B$2:Q$2)</f>
        <v/>
      </c>
      <c r="S11" s="191">
        <f>R11*4</f>
        <v/>
      </c>
      <c r="U11" s="191" t="n">
        <v>4.26</v>
      </c>
      <c r="V11" s="188">
        <f>S11/U11</f>
        <v/>
      </c>
    </row>
    <row r="12" ht="15.75" customHeight="1" s="144">
      <c r="A12" s="185" t="inlineStr">
        <is>
          <t>Geral na área</t>
        </is>
      </c>
      <c r="B12" s="186">
        <f>SUMIFS(Periodicos!$AB:$AB,Periodicos!K:K,1,Periodicos!$G:$G,1)</f>
        <v/>
      </c>
      <c r="C12" s="186">
        <f>SUMIFS(Periodicos!$AB:$AB,Periodicos!L:L,1,Periodicos!$G:$G,1)</f>
        <v/>
      </c>
      <c r="D12" s="186">
        <f>SUMIFS(Periodicos!$AB:$AB,Periodicos!M:M,1,Periodicos!$G:$G,1)</f>
        <v/>
      </c>
      <c r="E12" s="186">
        <f>SUMIFS(Periodicos!$AB:$AB,Periodicos!N:N,1,Periodicos!$G:$G,1)</f>
        <v/>
      </c>
      <c r="F12" s="186">
        <f>SUMIFS(Periodicos!$AB:$AB,Periodicos!O:O,1,Periodicos!$G:$G,1)</f>
        <v/>
      </c>
      <c r="G12" s="186">
        <f>SUMIFS(Periodicos!$AB:$AB,Periodicos!P:P,1,Periodicos!$G:$G,1)</f>
        <v/>
      </c>
      <c r="H12" s="186">
        <f>SUMIFS(Periodicos!$AB:$AB,Periodicos!Q:Q,1,Periodicos!$G:$G,1)</f>
        <v/>
      </c>
      <c r="I12" s="186">
        <f>SUMIFS(Periodicos!$AB:$AB,Periodicos!R:R,1,Periodicos!$G:$G,1)</f>
        <v/>
      </c>
      <c r="J12" s="186">
        <f>SUMIFS(Periodicos!$AB:$AB,Periodicos!S:S,1,Periodicos!$G:$G,1)</f>
        <v/>
      </c>
      <c r="K12" s="186">
        <f>SUMIFS(Periodicos!$AB:$AB,Periodicos!T:T,1,Periodicos!$G:$G,1)</f>
        <v/>
      </c>
      <c r="L12" s="186">
        <f>SUMIFS(Periodicos!$AB:$AB,Periodicos!U:U,1,Periodicos!$G:$G,1)</f>
        <v/>
      </c>
      <c r="M12" s="186">
        <f>SUMIFS(Periodicos!$AB:$AB,Periodicos!V:V,1,Periodicos!$G:$G,1)</f>
        <v/>
      </c>
      <c r="N12" s="186">
        <f>SUMIFS(Periodicos!$AB:$AB,Periodicos!W:W,1,Periodicos!$G:$G,1)</f>
        <v/>
      </c>
      <c r="O12" s="186">
        <f>SUMIFS(Periodicos!$AB:$AB,Periodicos!X:X,1,Periodicos!$G:$G,1)</f>
        <v/>
      </c>
      <c r="P12" s="186">
        <f>SUMIFS(Periodicos!$AB:$AB,Periodicos!Y:Y,1,Periodicos!$G:$G,1)</f>
        <v/>
      </c>
      <c r="Q12" s="186">
        <f>SUMIFS(Periodicos!$AB:$AB,Periodicos!Z:Z,1,Periodicos!$G:$G,1)</f>
        <v/>
      </c>
      <c r="R12" s="187">
        <f>SUMIFS(Periodicos!$AB:$AB,Periodicos!$G:$G,1)/SUM(B$2:Q$2)</f>
        <v/>
      </c>
      <c r="S12" s="187">
        <f>R12*4</f>
        <v/>
      </c>
      <c r="U12" s="187" t="n">
        <v>3.6</v>
      </c>
      <c r="V12" s="188">
        <f>S12/U12</f>
        <v/>
      </c>
    </row>
    <row r="13" ht="15.75" customHeight="1" s="144">
      <c r="A13" s="189" t="inlineStr">
        <is>
          <t>Restrito na área</t>
        </is>
      </c>
      <c r="B13" s="190">
        <f>SUMIFS(Periodicos!$AB:$AB,Periodicos!K:K,1,Periodicos!$H:$H,1,Periodicos!$G:$G,1)</f>
        <v/>
      </c>
      <c r="C13" s="190">
        <f>SUMIFS(Periodicos!$AB:$AB,Periodicos!L:L,1,Periodicos!$H:$H,1,Periodicos!$G:$G,1)</f>
        <v/>
      </c>
      <c r="D13" s="190">
        <f>SUMIFS(Periodicos!$AB:$AB,Periodicos!M:M,1,Periodicos!$H:$H,1,Periodicos!$G:$G,1)</f>
        <v/>
      </c>
      <c r="E13" s="190">
        <f>SUMIFS(Periodicos!$AB:$AB,Periodicos!N:N,1,Periodicos!$H:$H,1,Periodicos!$G:$G,1)</f>
        <v/>
      </c>
      <c r="F13" s="190">
        <f>SUMIFS(Periodicos!$AB:$AB,Periodicos!O:O,1,Periodicos!$H:$H,1,Periodicos!$G:$G,1)</f>
        <v/>
      </c>
      <c r="G13" s="190">
        <f>SUMIFS(Periodicos!$AB:$AB,Periodicos!P:P,1,Periodicos!$H:$H,1,Periodicos!$G:$G,1)</f>
        <v/>
      </c>
      <c r="H13" s="190">
        <f>SUMIFS(Periodicos!$AB:$AB,Periodicos!Q:Q,1,Periodicos!$H:$H,1,Periodicos!$G:$G,1)</f>
        <v/>
      </c>
      <c r="I13" s="190">
        <f>SUMIFS(Periodicos!$AB:$AB,Periodicos!R:R,1,Periodicos!$H:$H,1,Periodicos!$G:$G,1)</f>
        <v/>
      </c>
      <c r="J13" s="190">
        <f>SUMIFS(Periodicos!$AB:$AB,Periodicos!S:S,1,Periodicos!$H:$H,1,Periodicos!$G:$G,1)</f>
        <v/>
      </c>
      <c r="K13" s="190">
        <f>SUMIFS(Periodicos!$AB:$AB,Periodicos!T:T,1,Periodicos!$H:$H,1,Periodicos!$G:$G,1)</f>
        <v/>
      </c>
      <c r="L13" s="190">
        <f>SUMIFS(Periodicos!$AB:$AB,Periodicos!U:U,1,Periodicos!$H:$H,1,Periodicos!$G:$G,1)</f>
        <v/>
      </c>
      <c r="M13" s="190">
        <f>SUMIFS(Periodicos!$AB:$AB,Periodicos!V:V,1,Periodicos!$H:$H,1,Periodicos!$G:$G,1)</f>
        <v/>
      </c>
      <c r="N13" s="190">
        <f>SUMIFS(Periodicos!$AB:$AB,Periodicos!W:W,1,Periodicos!$H:$H,1,Periodicos!$G:$G,1)</f>
        <v/>
      </c>
      <c r="O13" s="190">
        <f>SUMIFS(Periodicos!$AB:$AB,Periodicos!X:X,1,Periodicos!$H:$H,1,Periodicos!$G:$G,1)</f>
        <v/>
      </c>
      <c r="P13" s="190">
        <f>SUMIFS(Periodicos!$AB:$AB,Periodicos!Y:Y,1,Periodicos!$H:$H,1,Periodicos!$G:$G,1)</f>
        <v/>
      </c>
      <c r="Q13" s="190">
        <f>SUMIFS(Periodicos!$AB:$AB,Periodicos!Z:Z,1,Periodicos!$H:$H,1,Periodicos!$G:$G,1)</f>
        <v/>
      </c>
      <c r="R13" s="191">
        <f>SUMIFS(Periodicos!$AB:$AB,Periodicos!$H:$H,1,Periodicos!$G:$G,1)/SUM(B$2:Q$2)</f>
        <v/>
      </c>
      <c r="S13" s="191">
        <f>R13*4</f>
        <v/>
      </c>
      <c r="U13" s="191" t="n">
        <v>3.52</v>
      </c>
      <c r="V13" s="188">
        <f>S13/U13</f>
        <v/>
      </c>
    </row>
    <row r="14" ht="15.75" customHeight="1" s="144">
      <c r="A14" s="185" t="inlineStr">
        <is>
          <t>Geral com discente</t>
        </is>
      </c>
      <c r="B14" s="186">
        <f>SUMIFS(Periodicos!$AB:$AB,Periodicos!K:K,1,Periodicos!$I:$I,1)</f>
        <v/>
      </c>
      <c r="C14" s="186">
        <f>SUMIFS(Periodicos!$AB:$AB,Periodicos!L:L,1,Periodicos!$I:$I,1)</f>
        <v/>
      </c>
      <c r="D14" s="186">
        <f>SUMIFS(Periodicos!$AB:$AB,Periodicos!M:M,1,Periodicos!$I:$I,1)</f>
        <v/>
      </c>
      <c r="E14" s="186">
        <f>SUMIFS(Periodicos!$AB:$AB,Periodicos!N:N,1,Periodicos!$I:$I,1)</f>
        <v/>
      </c>
      <c r="F14" s="186">
        <f>SUMIFS(Periodicos!$AB:$AB,Periodicos!O:O,1,Periodicos!$I:$I,1)</f>
        <v/>
      </c>
      <c r="G14" s="186">
        <f>SUMIFS(Periodicos!$AB:$AB,Periodicos!P:P,1,Periodicos!$I:$I,1)</f>
        <v/>
      </c>
      <c r="H14" s="186">
        <f>SUMIFS(Periodicos!$AB:$AB,Periodicos!Q:Q,1,Periodicos!$I:$I,1)</f>
        <v/>
      </c>
      <c r="I14" s="186">
        <f>SUMIFS(Periodicos!$AB:$AB,Periodicos!R:R,1,Periodicos!$I:$I,1)</f>
        <v/>
      </c>
      <c r="J14" s="186">
        <f>SUMIFS(Periodicos!$AB:$AB,Periodicos!S:S,1,Periodicos!$I:$I,1)</f>
        <v/>
      </c>
      <c r="K14" s="186">
        <f>SUMIFS(Periodicos!$AB:$AB,Periodicos!T:T,1,Periodicos!$I:$I,1)</f>
        <v/>
      </c>
      <c r="L14" s="186">
        <f>SUMIFS(Periodicos!$AB:$AB,Periodicos!U:U,1,Periodicos!$I:$I,1)</f>
        <v/>
      </c>
      <c r="M14" s="186">
        <f>SUMIFS(Periodicos!$AB:$AB,Periodicos!V:V,1,Periodicos!$I:$I,1)</f>
        <v/>
      </c>
      <c r="N14" s="186">
        <f>SUMIFS(Periodicos!$AB:$AB,Periodicos!W:W,1,Periodicos!$I:$I,1)</f>
        <v/>
      </c>
      <c r="O14" s="186">
        <f>SUMIFS(Periodicos!$AB:$AB,Periodicos!X:X,1,Periodicos!$I:$I,1)</f>
        <v/>
      </c>
      <c r="P14" s="186">
        <f>SUMIFS(Periodicos!$AB:$AB,Periodicos!Y:Y,1,Periodicos!$I:$I,1)</f>
        <v/>
      </c>
      <c r="Q14" s="186">
        <f>SUMIFS(Periodicos!$AB:$AB,Periodicos!Z:Z,1,Periodicos!$I:$I,1)</f>
        <v/>
      </c>
      <c r="R14" s="187">
        <f>SUMIFS(Periodicos!$AB:$AB,Periodicos!$I:$I,1)/SUM(B$2:Q$2)</f>
        <v/>
      </c>
      <c r="S14" s="187">
        <f>R14*4</f>
        <v/>
      </c>
      <c r="U14" s="187" t="n">
        <v>0.9399999999999999</v>
      </c>
      <c r="V14" s="188">
        <f>S14/U14</f>
        <v/>
      </c>
    </row>
    <row r="15" ht="15.75" customHeight="1" s="144">
      <c r="A15" s="192" t="inlineStr">
        <is>
          <t>Restrito com discente</t>
        </is>
      </c>
      <c r="B15" s="193">
        <f>SUMIFS(Periodicos!$AB:$AB,Periodicos!K:K,1,Periodicos!$I:$I,1,Periodicos!$H:$H,1)</f>
        <v/>
      </c>
      <c r="C15" s="193">
        <f>SUMIFS(Periodicos!$AB:$AB,Periodicos!L:L,1,Periodicos!$I:$I,1,Periodicos!$H:$H,1)</f>
        <v/>
      </c>
      <c r="D15" s="193">
        <f>SUMIFS(Periodicos!$AB:$AB,Periodicos!M:M,1,Periodicos!$I:$I,1,Periodicos!$H:$H,1)</f>
        <v/>
      </c>
      <c r="E15" s="193">
        <f>SUMIFS(Periodicos!$AB:$AB,Periodicos!N:N,1,Periodicos!$I:$I,1,Periodicos!$H:$H,1)</f>
        <v/>
      </c>
      <c r="F15" s="193">
        <f>SUMIFS(Periodicos!$AB:$AB,Periodicos!O:O,1,Periodicos!$I:$I,1,Periodicos!$H:$H,1)</f>
        <v/>
      </c>
      <c r="G15" s="193">
        <f>SUMIFS(Periodicos!$AB:$AB,Periodicos!P:P,1,Periodicos!$I:$I,1,Periodicos!$H:$H,1)</f>
        <v/>
      </c>
      <c r="H15" s="193">
        <f>SUMIFS(Periodicos!$AB:$AB,Periodicos!Q:Q,1,Periodicos!$I:$I,1,Periodicos!$H:$H,1)</f>
        <v/>
      </c>
      <c r="I15" s="193">
        <f>SUMIFS(Periodicos!$AB:$AB,Periodicos!R:R,1,Periodicos!$I:$I,1,Periodicos!$H:$H,1)</f>
        <v/>
      </c>
      <c r="J15" s="193">
        <f>SUMIFS(Periodicos!$AB:$AB,Periodicos!S:S,1,Periodicos!$I:$I,1,Periodicos!$H:$H,1)</f>
        <v/>
      </c>
      <c r="K15" s="193">
        <f>SUMIFS(Periodicos!$AB:$AB,Periodicos!T:T,1,Periodicos!$I:$I,1,Periodicos!$H:$H,1)</f>
        <v/>
      </c>
      <c r="L15" s="193">
        <f>SUMIFS(Periodicos!$AB:$AB,Periodicos!U:U,1,Periodicos!$I:$I,1,Periodicos!$H:$H,1)</f>
        <v/>
      </c>
      <c r="M15" s="193">
        <f>SUMIFS(Periodicos!$AB:$AB,Periodicos!V:V,1,Periodicos!$I:$I,1,Periodicos!$H:$H,1)</f>
        <v/>
      </c>
      <c r="N15" s="193">
        <f>SUMIFS(Periodicos!$AB:$AB,Periodicos!W:W,1,Periodicos!$I:$I,1,Periodicos!$H:$H,1)</f>
        <v/>
      </c>
      <c r="O15" s="193">
        <f>SUMIFS(Periodicos!$AB:$AB,Periodicos!X:X,1,Periodicos!$I:$I,1,Periodicos!$H:$H,1)</f>
        <v/>
      </c>
      <c r="P15" s="193">
        <f>SUMIFS(Periodicos!$AB:$AB,Periodicos!Y:Y,1,Periodicos!$I:$I,1,Periodicos!$H:$H,1)</f>
        <v/>
      </c>
      <c r="Q15" s="193">
        <f>SUMIFS(Periodicos!$AB:$AB,Periodicos!Z:Z,1,Periodicos!$I:$I,1,Periodicos!$H:$H,1)</f>
        <v/>
      </c>
      <c r="R15" s="194">
        <f>SUMIFS(Periodicos!$AB:$AB,Periodicos!$I:$I,1,Periodicos!$H:$H,1)/SUM(B$2:Q$2)</f>
        <v/>
      </c>
      <c r="S15" s="194">
        <f>R15*4</f>
        <v/>
      </c>
      <c r="U15" s="194" t="n">
        <v>0.86</v>
      </c>
      <c r="V15" s="188">
        <f>S15/U15</f>
        <v/>
      </c>
    </row>
    <row r="16" ht="15.75" customHeight="1" s="144">
      <c r="A16" s="189" t="n"/>
      <c r="B16" s="190" t="n"/>
      <c r="C16" s="190" t="n"/>
      <c r="D16" s="190" t="n"/>
      <c r="E16" s="190" t="n"/>
      <c r="F16" s="190" t="n"/>
      <c r="G16" s="190" t="n"/>
      <c r="H16" s="190" t="n"/>
      <c r="I16" s="190" t="n"/>
      <c r="J16" s="190" t="n"/>
      <c r="K16" s="190" t="n"/>
      <c r="L16" s="190" t="n"/>
      <c r="M16" s="190" t="n"/>
      <c r="N16" s="190" t="n"/>
      <c r="O16" s="190" t="n"/>
      <c r="P16" s="190" t="n"/>
      <c r="Q16" s="190" t="n"/>
      <c r="R16" s="195" t="n"/>
      <c r="S16" s="195" t="n"/>
    </row>
    <row r="17" ht="15.75" customHeight="1" s="144">
      <c r="A17" s="196" t="inlineStr">
        <is>
          <t>Total  (2021-2024)</t>
        </is>
      </c>
      <c r="B17" s="190" t="n"/>
      <c r="C17" s="190" t="n"/>
      <c r="D17" s="190" t="n"/>
      <c r="E17" s="190" t="n"/>
      <c r="F17" s="190" t="n"/>
      <c r="G17" s="190" t="n"/>
      <c r="H17" s="190" t="n"/>
      <c r="I17" s="190" t="n"/>
      <c r="J17" s="190" t="n"/>
      <c r="K17" s="190" t="n"/>
      <c r="L17" s="190" t="n"/>
      <c r="M17" s="190" t="n"/>
      <c r="N17" s="190" t="n"/>
      <c r="O17" s="190" t="n"/>
      <c r="P17" s="190" t="n"/>
      <c r="Q17" s="190" t="n"/>
      <c r="R17" s="195" t="n"/>
      <c r="S17" s="195" t="n"/>
    </row>
    <row r="18" ht="16.5" customHeight="1" s="144">
      <c r="A18" s="185" t="inlineStr">
        <is>
          <t>Geral</t>
        </is>
      </c>
      <c r="B18" s="186">
        <f>SUM(B4,B10)</f>
        <v/>
      </c>
      <c r="C18" s="186">
        <f>SUM(C4,C10)</f>
        <v/>
      </c>
      <c r="D18" s="186">
        <f>SUM(D4,D10)</f>
        <v/>
      </c>
      <c r="E18" s="186">
        <f>SUM(E4,E10)</f>
        <v/>
      </c>
      <c r="F18" s="186">
        <f>SUM(F4,F10)</f>
        <v/>
      </c>
      <c r="G18" s="186">
        <f>SUM(G4,G10)</f>
        <v/>
      </c>
      <c r="H18" s="186">
        <f>SUM(H4,H10)</f>
        <v/>
      </c>
      <c r="I18" s="186">
        <f>SUM(I4,I10)</f>
        <v/>
      </c>
      <c r="J18" s="186">
        <f>SUM(J4,J10)</f>
        <v/>
      </c>
      <c r="K18" s="186">
        <f>SUM(K4,K10)</f>
        <v/>
      </c>
      <c r="L18" s="186">
        <f>SUM(L4,L10)</f>
        <v/>
      </c>
      <c r="M18" s="186">
        <f>SUM(M4,M10)</f>
        <v/>
      </c>
      <c r="N18" s="186">
        <f>SUM(N4,N10)</f>
        <v/>
      </c>
      <c r="O18" s="186">
        <f>SUM(O4,O10)</f>
        <v/>
      </c>
      <c r="P18" s="186">
        <f>SUM(P4,P10)</f>
        <v/>
      </c>
      <c r="Q18" s="186">
        <f>SUM(Q4,Q10)</f>
        <v/>
      </c>
      <c r="R18" s="197">
        <f>SUM(R4,R10)</f>
        <v/>
      </c>
      <c r="S18" s="197">
        <f>R18*4</f>
        <v/>
      </c>
      <c r="U18" s="187" t="n">
        <v>8.300000000000001</v>
      </c>
      <c r="V18" s="188">
        <f>S18/U18</f>
        <v/>
      </c>
    </row>
    <row r="19" ht="15.75" customHeight="1" s="144">
      <c r="A19" s="189" t="inlineStr">
        <is>
          <t>Restrito</t>
        </is>
      </c>
      <c r="B19" s="190">
        <f>SUM(B5,B11)</f>
        <v/>
      </c>
      <c r="C19" s="190">
        <f>SUM(C5,C11)</f>
        <v/>
      </c>
      <c r="D19" s="190">
        <f>SUM(D5,D11)</f>
        <v/>
      </c>
      <c r="E19" s="190">
        <f>SUM(E5,E11)</f>
        <v/>
      </c>
      <c r="F19" s="190">
        <f>SUM(F5,F11)</f>
        <v/>
      </c>
      <c r="G19" s="190">
        <f>SUM(G5,G11)</f>
        <v/>
      </c>
      <c r="H19" s="190">
        <f>SUM(H5,H11)</f>
        <v/>
      </c>
      <c r="I19" s="190">
        <f>SUM(I5,I11)</f>
        <v/>
      </c>
      <c r="J19" s="190">
        <f>SUM(J5,J11)</f>
        <v/>
      </c>
      <c r="K19" s="190">
        <f>SUM(K5,K11)</f>
        <v/>
      </c>
      <c r="L19" s="190">
        <f>SUM(L5,L11)</f>
        <v/>
      </c>
      <c r="M19" s="190">
        <f>SUM(M5,M11)</f>
        <v/>
      </c>
      <c r="N19" s="190">
        <f>SUM(N5,N11)</f>
        <v/>
      </c>
      <c r="O19" s="190">
        <f>SUM(O5,O11)</f>
        <v/>
      </c>
      <c r="P19" s="190">
        <f>SUM(P5,P11)</f>
        <v/>
      </c>
      <c r="Q19" s="190">
        <f>SUM(Q5,Q11)</f>
        <v/>
      </c>
      <c r="R19" s="198">
        <f>SUM(R5,R11)</f>
        <v/>
      </c>
      <c r="S19" s="198">
        <f>R19*4</f>
        <v/>
      </c>
      <c r="U19" s="191" t="n">
        <v>7.02</v>
      </c>
      <c r="V19" s="188">
        <f>S19/U19</f>
        <v/>
      </c>
    </row>
    <row r="20" ht="15.75" customHeight="1" s="144">
      <c r="A20" s="185" t="inlineStr">
        <is>
          <t>Geral com Discente</t>
        </is>
      </c>
      <c r="B20" s="186">
        <f>SUM(B6,B14)</f>
        <v/>
      </c>
      <c r="C20" s="186">
        <f>SUM(C6,C14)</f>
        <v/>
      </c>
      <c r="D20" s="186">
        <f>SUM(D6,D14)</f>
        <v/>
      </c>
      <c r="E20" s="186">
        <f>SUM(E6,E14)</f>
        <v/>
      </c>
      <c r="F20" s="186">
        <f>SUM(F6,F14)</f>
        <v/>
      </c>
      <c r="G20" s="186">
        <f>SUM(G6,G14)</f>
        <v/>
      </c>
      <c r="H20" s="186">
        <f>SUM(H6,H14)</f>
        <v/>
      </c>
      <c r="I20" s="186">
        <f>SUM(I6,I14)</f>
        <v/>
      </c>
      <c r="J20" s="186">
        <f>SUM(J6,J14)</f>
        <v/>
      </c>
      <c r="K20" s="186">
        <f>SUM(K6,K14)</f>
        <v/>
      </c>
      <c r="L20" s="186">
        <f>SUM(L6,L14)</f>
        <v/>
      </c>
      <c r="M20" s="186">
        <f>SUM(M6,M14)</f>
        <v/>
      </c>
      <c r="N20" s="186">
        <f>SUM(N6,N14)</f>
        <v/>
      </c>
      <c r="O20" s="186">
        <f>SUM(O6,O14)</f>
        <v/>
      </c>
      <c r="P20" s="186">
        <f>SUM(P6,P14)</f>
        <v/>
      </c>
      <c r="Q20" s="186">
        <f>SUM(Q6,Q14)</f>
        <v/>
      </c>
      <c r="R20" s="197">
        <f>SUM(R6,R14)</f>
        <v/>
      </c>
      <c r="S20" s="197">
        <f>R20*4</f>
        <v/>
      </c>
      <c r="U20" s="187" t="n">
        <v>3.02</v>
      </c>
      <c r="V20" s="188">
        <f>S20/U20</f>
        <v/>
      </c>
    </row>
    <row r="21" ht="15.75" customHeight="1" s="144">
      <c r="A21" s="192" t="inlineStr">
        <is>
          <t>Restrito com Discente</t>
        </is>
      </c>
      <c r="B21" s="193">
        <f>SUM(B7,B15)</f>
        <v/>
      </c>
      <c r="C21" s="193">
        <f>SUM(C7,C15)</f>
        <v/>
      </c>
      <c r="D21" s="193">
        <f>SUM(D7,D15)</f>
        <v/>
      </c>
      <c r="E21" s="193">
        <f>SUM(E7,E15)</f>
        <v/>
      </c>
      <c r="F21" s="193">
        <f>SUM(F7,F15)</f>
        <v/>
      </c>
      <c r="G21" s="193">
        <f>SUM(G7,G15)</f>
        <v/>
      </c>
      <c r="H21" s="193">
        <f>SUM(H7,H15)</f>
        <v/>
      </c>
      <c r="I21" s="193">
        <f>SUM(I7,I15)</f>
        <v/>
      </c>
      <c r="J21" s="193">
        <f>SUM(J7,J15)</f>
        <v/>
      </c>
      <c r="K21" s="193">
        <f>SUM(K7,K15)</f>
        <v/>
      </c>
      <c r="L21" s="193">
        <f>SUM(L7,L15)</f>
        <v/>
      </c>
      <c r="M21" s="193">
        <f>SUM(M7,M15)</f>
        <v/>
      </c>
      <c r="N21" s="193">
        <f>SUM(N7,N15)</f>
        <v/>
      </c>
      <c r="O21" s="193">
        <f>SUM(O7,O15)</f>
        <v/>
      </c>
      <c r="P21" s="193">
        <f>SUM(P7,P15)</f>
        <v/>
      </c>
      <c r="Q21" s="193">
        <f>SUM(Q7,Q15)</f>
        <v/>
      </c>
      <c r="R21" s="199">
        <f>SUM(R7,R15)</f>
        <v/>
      </c>
      <c r="S21" s="199">
        <f>R21*4</f>
        <v/>
      </c>
      <c r="U21" s="194" t="n">
        <v>2.34</v>
      </c>
      <c r="V21" s="188">
        <f>S21/U21</f>
        <v/>
      </c>
    </row>
    <row r="22" ht="15.75" customHeight="1" s="144">
      <c r="A22" s="189" t="n"/>
      <c r="B22" s="190" t="n"/>
      <c r="C22" s="190" t="n"/>
      <c r="D22" s="190" t="n"/>
      <c r="E22" s="190" t="n"/>
      <c r="F22" s="190" t="n"/>
      <c r="G22" s="190" t="n"/>
      <c r="H22" s="190" t="n"/>
      <c r="I22" s="190" t="n"/>
      <c r="J22" s="190" t="n"/>
      <c r="K22" s="190" t="n"/>
      <c r="L22" s="190" t="n"/>
      <c r="M22" s="190" t="n"/>
      <c r="N22" s="190" t="n"/>
      <c r="O22" s="190" t="n"/>
      <c r="P22" s="190" t="n"/>
      <c r="Q22" s="190" t="n"/>
      <c r="R22" s="195" t="n"/>
      <c r="S22" s="195" t="n"/>
    </row>
    <row r="23" ht="15.75" customHeight="1" s="144">
      <c r="A23" s="200" t="inlineStr">
        <is>
          <t>Produção Técnica</t>
        </is>
      </c>
      <c r="R23" s="195" t="n"/>
      <c r="S23" s="195" t="n"/>
    </row>
    <row r="24" ht="15.75" customHeight="1" s="144">
      <c r="A24" s="201" t="inlineStr">
        <is>
          <t>Patente Depositada</t>
        </is>
      </c>
      <c r="B24" s="202" t="n"/>
      <c r="C24" s="202" t="n"/>
      <c r="D24" s="202" t="n"/>
      <c r="E24" s="202" t="n"/>
      <c r="F24" s="202" t="n"/>
      <c r="G24" s="202" t="n"/>
      <c r="H24" s="202" t="n"/>
      <c r="I24" s="202" t="n"/>
      <c r="J24" s="202" t="n"/>
      <c r="K24" s="202" t="n">
        <v>1</v>
      </c>
      <c r="L24" s="202" t="n"/>
      <c r="M24" s="202" t="n"/>
      <c r="N24" s="202" t="n"/>
      <c r="O24" s="202" t="n"/>
      <c r="P24" s="202" t="n"/>
      <c r="Q24" s="202" t="n"/>
      <c r="R24" s="195" t="n"/>
      <c r="S24" s="195" t="n"/>
    </row>
    <row r="25" ht="15.75" customHeight="1" s="144">
      <c r="A25" s="203" t="inlineStr">
        <is>
          <t>Patente Concedida</t>
        </is>
      </c>
      <c r="B25" s="204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4" t="n"/>
      <c r="O25" s="204" t="n"/>
      <c r="P25" s="204" t="n"/>
      <c r="Q25" s="204" t="n"/>
      <c r="R25" s="195" t="n"/>
      <c r="S25" s="195" t="n"/>
    </row>
    <row r="26" ht="15.75" customHeight="1" s="144">
      <c r="A26" s="205" t="inlineStr">
        <is>
          <t>Produto Técnico</t>
        </is>
      </c>
      <c r="B26" s="206">
        <f>SUM(Tecnica!H:H)</f>
        <v/>
      </c>
      <c r="C26" s="206">
        <f>SUM(Tecnica!I:I)</f>
        <v/>
      </c>
      <c r="D26" s="206">
        <f>SUM(Tecnica!J:J)</f>
        <v/>
      </c>
      <c r="E26" s="206">
        <f>SUM(Tecnica!K:K)</f>
        <v/>
      </c>
      <c r="F26" s="206">
        <f>SUM(Tecnica!L:L)</f>
        <v/>
      </c>
      <c r="G26" s="206">
        <f>SUM(Tecnica!M:M)</f>
        <v/>
      </c>
      <c r="H26" s="206">
        <f>SUM(Tecnica!N:N)</f>
        <v/>
      </c>
      <c r="I26" s="206">
        <f>SUM(Tecnica!O:O)</f>
        <v/>
      </c>
      <c r="J26" s="206">
        <f>SUM(Tecnica!P:P)</f>
        <v/>
      </c>
      <c r="K26" s="206">
        <f>SUM(Tecnica!Q:Q)</f>
        <v/>
      </c>
      <c r="L26" s="206">
        <f>SUM(Tecnica!R:R)</f>
        <v/>
      </c>
      <c r="M26" s="206">
        <f>SUM(Tecnica!S:S)</f>
        <v/>
      </c>
      <c r="N26" s="206">
        <f>SUM(Tecnica!T:T)</f>
        <v/>
      </c>
      <c r="O26" s="206">
        <f>SUM(Tecnica!U:U)</f>
        <v/>
      </c>
      <c r="P26" s="206">
        <f>SUM(Tecnica!V:V)</f>
        <v/>
      </c>
      <c r="Q26" s="206">
        <f>SUM(Tecnica!W:W)</f>
        <v/>
      </c>
      <c r="R26" s="195" t="n"/>
      <c r="S26" s="195" t="n"/>
    </row>
    <row r="27" ht="15.75" customHeight="1" s="144">
      <c r="A27" s="189" t="n"/>
      <c r="B27" s="190" t="n"/>
      <c r="C27" s="190" t="n"/>
      <c r="D27" s="190" t="n"/>
      <c r="E27" s="190" t="n"/>
      <c r="F27" s="190" t="n"/>
      <c r="G27" s="190" t="n"/>
      <c r="H27" s="190" t="n"/>
      <c r="I27" s="190" t="n"/>
      <c r="J27" s="190" t="n"/>
      <c r="K27" s="190" t="n"/>
      <c r="L27" s="190" t="n"/>
      <c r="M27" s="190" t="n"/>
      <c r="N27" s="190" t="n"/>
      <c r="O27" s="190" t="n"/>
      <c r="P27" s="190" t="n"/>
      <c r="Q27" s="190" t="n"/>
      <c r="R27" s="195" t="n"/>
      <c r="S27" s="195" t="n"/>
    </row>
    <row r="28" ht="15.75" customHeight="1" s="144">
      <c r="A28" s="200" t="inlineStr">
        <is>
          <t>Recredenciamento</t>
        </is>
      </c>
    </row>
    <row r="29" ht="15.75" customHeight="1" s="144">
      <c r="A29" s="207" t="inlineStr">
        <is>
          <t>Conferencias</t>
        </is>
      </c>
      <c r="B29" s="208">
        <f>SUMIFS(#REF!,Conferencias!K:K,1)</f>
        <v/>
      </c>
      <c r="C29" s="208">
        <f>SUMIFS(#REF!,#REF!,1)</f>
        <v/>
      </c>
      <c r="D29" s="208">
        <f>SUMIFS(#REF!,#REF!,1)</f>
        <v/>
      </c>
      <c r="E29" s="208">
        <f>SUMIFS(#REF!,#REF!,1)</f>
        <v/>
      </c>
      <c r="F29" s="208">
        <f>SUMIFS(#REF!,#REF!,1)</f>
        <v/>
      </c>
      <c r="G29" s="208">
        <f>SUMIFS(#REF!,#REF!,1)</f>
        <v/>
      </c>
      <c r="H29" s="208">
        <f>SUMIFS(#REF!,#REF!,1)</f>
        <v/>
      </c>
      <c r="I29" s="208">
        <f>SUMIFS(#REF!,#REF!,1)</f>
        <v/>
      </c>
      <c r="J29" s="208">
        <f>SUMIFS(#REF!,#REF!,1)</f>
        <v/>
      </c>
      <c r="K29" s="208">
        <f>SUMIFS(#REF!,#REF!,1)</f>
        <v/>
      </c>
      <c r="L29" s="208">
        <f>SUMIFS(#REF!,#REF!,1)</f>
        <v/>
      </c>
      <c r="M29" s="208">
        <f>SUMIFS(#REF!,#REF!,1)</f>
        <v/>
      </c>
      <c r="N29" s="208">
        <f>SUMIFS(#REF!,#REF!,1)</f>
        <v/>
      </c>
      <c r="O29" s="208">
        <f>SUMIFS(#REF!,#REF!,1)</f>
        <v/>
      </c>
      <c r="P29" s="208">
        <f>SUMIFS(#REF!,#REF!,1)</f>
        <v/>
      </c>
      <c r="Q29" s="208">
        <f>SUMIFS(#REF!,#REF!,1)</f>
        <v/>
      </c>
    </row>
    <row r="30" ht="15.75" customHeight="1" s="144">
      <c r="A30" s="189" t="inlineStr">
        <is>
          <t>Periódicos</t>
        </is>
      </c>
      <c r="B30" s="195">
        <f>SUMIFS(Periodicos!$AE:$AE,Periodicos!K:K,1)</f>
        <v/>
      </c>
      <c r="C30" s="195">
        <f>SUMIFS(Periodicos!$AE:$AE,Periodicos!L:L,1)</f>
        <v/>
      </c>
      <c r="D30" s="195">
        <f>SUMIFS(Periodicos!$AE:$AE,Periodicos!M:M,1)</f>
        <v/>
      </c>
      <c r="E30" s="195">
        <f>SUMIFS(Periodicos!$AE:$AE,Periodicos!N:N,1)</f>
        <v/>
      </c>
      <c r="F30" s="195">
        <f>SUMIFS(Periodicos!$AE:$AE,Periodicos!O:O,1)</f>
        <v/>
      </c>
      <c r="G30" s="195">
        <f>SUMIFS(Periodicos!$AE:$AE,Periodicos!P:P,1)</f>
        <v/>
      </c>
      <c r="H30" s="195">
        <f>SUMIFS(Periodicos!$AE:$AE,Periodicos!Q:Q,1)</f>
        <v/>
      </c>
      <c r="I30" s="195">
        <f>SUMIFS(Periodicos!$AE:$AE,Periodicos!S:S,1)</f>
        <v/>
      </c>
      <c r="J30" s="195">
        <f>SUMIFS(Periodicos!$AE:$AE,Periodicos!S:S,1)</f>
        <v/>
      </c>
      <c r="K30" s="195">
        <f>SUMIFS(Periodicos!$AE:$AE,Periodicos!T:T,1)</f>
        <v/>
      </c>
      <c r="L30" s="195">
        <f>SUMIFS(Periodicos!$AE:$AE,Periodicos!U:U,1)</f>
        <v/>
      </c>
      <c r="M30" s="195">
        <f>SUMIFS(Periodicos!$AE:$AE,Periodicos!V:V,1)</f>
        <v/>
      </c>
      <c r="N30" s="195">
        <f>SUMIFS(Periodicos!$AE:$AE,Periodicos!W:W,1)</f>
        <v/>
      </c>
      <c r="O30" s="195">
        <f>SUMIFS(Periodicos!$AE:$AE,Periodicos!X:X,1)</f>
        <v/>
      </c>
      <c r="P30" s="195">
        <f>SUMIFS(Periodicos!$AE:$AE,Periodicos!Y:Y,1)</f>
        <v/>
      </c>
      <c r="Q30" s="195">
        <f>SUMIFS(Periodicos!$AE:$AE,Periodicos!Z:Z,1)</f>
        <v/>
      </c>
      <c r="S30" s="176" t="inlineStr">
        <is>
          <t>&gt;= 1,4</t>
        </is>
      </c>
    </row>
    <row r="31" ht="15.75" customHeight="1" s="144">
      <c r="A31" s="185" t="inlineStr">
        <is>
          <t>Restrito</t>
        </is>
      </c>
      <c r="B31" s="209">
        <f>SUMIFS(#REF!,Conferencias!K:K,1,Conferencias!$H:$H,1)+SUMIFS(Periodicos!$AB:$AB,Periodicos!K:K,1,Periodicos!$H:$H,1)</f>
        <v/>
      </c>
      <c r="C31" s="209">
        <f>SUMIFS(#REF!,#REF!,1,Conferencias!$H:$H,1)+SUMIFS(Periodicos!$AB:$AB,Periodicos!L:L,1,Periodicos!$H:$H,1)</f>
        <v/>
      </c>
      <c r="D31" s="209">
        <f>SUMIFS(#REF!,#REF!,1,Conferencias!$H:$H,1)+SUMIFS(Periodicos!$AB:$AB,Periodicos!M:M,1,Periodicos!$H:$H,1)</f>
        <v/>
      </c>
      <c r="E31" s="209">
        <f>SUMIFS(#REF!,#REF!,1,Conferencias!$H:$H,1)+SUMIFS(Periodicos!$AB:$AB,Periodicos!N:N,1,Periodicos!$H:$H,1)</f>
        <v/>
      </c>
      <c r="F31" s="209">
        <f>SUMIFS(#REF!,#REF!,1,Conferencias!$H:$H,1)+SUMIFS(Periodicos!$AB:$AB,Periodicos!O:O,1,Periodicos!$H:$H,1)</f>
        <v/>
      </c>
      <c r="G31" s="209">
        <f>SUMIFS(#REF!,#REF!,1,Conferencias!$H:$H,1)+SUMIFS(Periodicos!$AB:$AB,Periodicos!P:P,1,Periodicos!$H:$H,1)</f>
        <v/>
      </c>
      <c r="H31" s="209">
        <f>SUMIFS(#REF!,#REF!,1,Conferencias!$H:$H,1)+SUMIFS(Periodicos!$AB:$AB,Periodicos!Q:Q,1,Periodicos!$H:$H,1)</f>
        <v/>
      </c>
      <c r="I31" s="209">
        <f>SUMIFS(#REF!,#REF!,1,Conferencias!$H:$H,1)+SUMIFS(Periodicos!$AB:$AB,Periodicos!R:R,1,Periodicos!$H:$H,1)</f>
        <v/>
      </c>
      <c r="J31" s="209">
        <f>SUMIFS(#REF!,#REF!,1,Conferencias!$H:$H,1)+SUMIFS(Periodicos!$AB:$AB,Periodicos!S:S,1,Periodicos!$H:$H,1)</f>
        <v/>
      </c>
      <c r="K31" s="209">
        <f>SUMIFS(#REF!,#REF!,1,Conferencias!$H:$H,1)+SUMIFS(Periodicos!$AB:$AB,Periodicos!T:T,1,Periodicos!$H:$H,1)</f>
        <v/>
      </c>
      <c r="L31" s="209">
        <f>SUMIFS(#REF!,#REF!,1,Conferencias!$H:$H,1)+SUMIFS(Periodicos!$AB:$AB,Periodicos!U:U,1,Periodicos!$H:$H,1)</f>
        <v/>
      </c>
      <c r="M31" s="209">
        <f>SUMIFS(#REF!,#REF!,1,Conferencias!$H:$H,1)+SUMIFS(Periodicos!$AB:$AB,Periodicos!V:V,1,Periodicos!$H:$H,1)</f>
        <v/>
      </c>
      <c r="N31" s="209">
        <f>SUMIFS(#REF!,#REF!,1,Conferencias!$H:$H,1)+SUMIFS(Periodicos!$AB:$AB,Periodicos!W:W,1,Periodicos!$H:$H,1)</f>
        <v/>
      </c>
      <c r="O31" s="209">
        <f>SUMIFS(#REF!,#REF!,1,Conferencias!$H:$H,1)+SUMIFS(Periodicos!$AB:$AB,Periodicos!X:X,1,Periodicos!$H:$H,1)</f>
        <v/>
      </c>
      <c r="P31" s="209">
        <f>SUMIFS(#REF!,#REF!,1,Conferencias!$H:$H,1)+SUMIFS(Periodicos!$AB:$AB,Periodicos!Y:Y,1,Periodicos!$H:$H,1)</f>
        <v/>
      </c>
      <c r="Q31" s="209">
        <f>SUMIFS(#REF!,#REF!,1,Conferencias!$H:$H,1)+SUMIFS(Periodicos!$AB:$AB,Periodicos!Z:Z,1,Periodicos!$H:$H,1)</f>
        <v/>
      </c>
      <c r="S31" s="176" t="inlineStr">
        <is>
          <t>&gt;= 2,8</t>
        </is>
      </c>
    </row>
    <row r="32" ht="15.75" customHeight="1" s="144">
      <c r="A32" s="210" t="inlineStr">
        <is>
          <t>Total Geral</t>
        </is>
      </c>
      <c r="B32" s="211">
        <f>B29+B30+2*B24+3*B25+MIN(B26*0.2,0.8)</f>
        <v/>
      </c>
      <c r="C32" s="211">
        <f>C29+C30+2*C24+3*C25+MIN(C26*0.2,0.8)</f>
        <v/>
      </c>
      <c r="D32" s="211">
        <f>D29+D30+2*D24+3*D25+MIN(D26*0.2,0.8)</f>
        <v/>
      </c>
      <c r="E32" s="211">
        <f>E29+E30+2*E24+3*E25+MIN(E26*0.2,0.8)</f>
        <v/>
      </c>
      <c r="F32" s="211">
        <f>F29+F30+2*F24+3*F25+MIN(F26*0.2,0.8)</f>
        <v/>
      </c>
      <c r="G32" s="211">
        <f>G29+G30+2*G24+3*G25+MIN(G26*0.2,0.8)</f>
        <v/>
      </c>
      <c r="H32" s="211">
        <f>H29+H30+2*H24+3*H25+MIN(H26*0.2,0.8)</f>
        <v/>
      </c>
      <c r="I32" s="211">
        <f>I29+I30+2*I24+3*I25+MIN(I26*0.2,0.8)</f>
        <v/>
      </c>
      <c r="J32" s="211">
        <f>J29+J30+2*J24+3*J25+MIN(J26*0.2,0.8)</f>
        <v/>
      </c>
      <c r="K32" s="211">
        <f>K29+K30+2*K24+3*K25+MIN(K26*0.2,0.8)</f>
        <v/>
      </c>
      <c r="L32" s="211">
        <f>L29+L30+2*L24+3*L25+MIN(L26*0.2,0.8)</f>
        <v/>
      </c>
      <c r="M32" s="211">
        <f>M29+M30+2*M24+3*M25+MIN(M26*0.2,0.8)</f>
        <v/>
      </c>
      <c r="N32" s="211">
        <f>N29+N30+2*N24+3*N25+MIN(N26*0.2,0.8)</f>
        <v/>
      </c>
      <c r="O32" s="211">
        <f>O29+O30+2*O24+3*O25+MIN(O26*0.2,0.8)</f>
        <v/>
      </c>
      <c r="P32" s="211">
        <f>P29+P30+2*P24+3*P25+MIN(P26*0.2,0.8)</f>
        <v/>
      </c>
      <c r="Q32" s="211">
        <f>Q29+Q30+2*Q24+3*Q25+MIN(Q26*0.2,0.8)</f>
        <v/>
      </c>
      <c r="S32" s="176" t="inlineStr">
        <is>
          <t>&gt;= 4,0</t>
        </is>
      </c>
      <c r="X32" s="176" t="n"/>
    </row>
    <row r="33" ht="15.75" customHeight="1" s="144">
      <c r="X33" s="176" t="n"/>
    </row>
    <row r="35" ht="15.75" customHeight="1" s="144">
      <c r="A35" s="207" t="inlineStr">
        <is>
          <t>Orientações PPCIC (andamento)</t>
        </is>
      </c>
      <c r="B35" s="207" t="n"/>
      <c r="C35" s="207" t="n"/>
      <c r="D35" s="207" t="n"/>
      <c r="E35" s="207" t="n"/>
      <c r="F35" s="207" t="n"/>
      <c r="G35" s="207" t="n"/>
      <c r="H35" s="207" t="n"/>
      <c r="I35" s="207" t="n"/>
      <c r="J35" s="207" t="n"/>
      <c r="K35" s="207" t="n"/>
      <c r="L35" s="207" t="n"/>
      <c r="M35" s="207" t="n"/>
      <c r="N35" s="207" t="n"/>
      <c r="O35" s="207" t="n"/>
      <c r="P35" s="207" t="n"/>
      <c r="Q35" s="207" t="n"/>
    </row>
    <row r="36" ht="15.75" customHeight="1" s="144">
      <c r="A36" s="189" t="n"/>
      <c r="B36" s="189" t="n"/>
      <c r="C36" s="189" t="n"/>
      <c r="D36" s="189" t="n"/>
      <c r="E36" s="189" t="n"/>
      <c r="F36" s="189" t="n"/>
      <c r="G36" s="189" t="n"/>
      <c r="H36" s="189" t="n"/>
      <c r="I36" s="189" t="n"/>
      <c r="J36" s="189" t="n"/>
      <c r="K36" s="189" t="n"/>
      <c r="L36" s="189" t="n"/>
      <c r="M36" s="189" t="n"/>
      <c r="N36" s="189" t="n"/>
      <c r="O36" s="189" t="n"/>
      <c r="P36" s="189" t="n"/>
      <c r="Q36" s="189" t="n"/>
    </row>
    <row r="37" ht="15.75" customHeight="1" s="144">
      <c r="A37" s="207" t="inlineStr">
        <is>
          <t>Defesas 2021</t>
        </is>
      </c>
      <c r="B37" s="207" t="n"/>
      <c r="C37" s="207" t="n"/>
      <c r="D37" s="207" t="n"/>
      <c r="E37" s="207" t="n"/>
      <c r="F37" s="207" t="n"/>
      <c r="G37" s="207" t="n"/>
      <c r="H37" s="207" t="n"/>
      <c r="I37" s="207" t="n"/>
      <c r="J37" s="207" t="n"/>
      <c r="K37" s="207" t="n"/>
      <c r="L37" s="207" t="n"/>
      <c r="M37" s="207" t="n"/>
      <c r="N37" s="207" t="n"/>
      <c r="O37" s="207" t="n"/>
      <c r="P37" s="207" t="n"/>
      <c r="Q37" s="207" t="n"/>
    </row>
    <row r="38" ht="15.75" customHeight="1" s="144">
      <c r="A38" s="189" t="inlineStr">
        <is>
          <t>Defesas 2022</t>
        </is>
      </c>
      <c r="B38" s="189" t="n"/>
      <c r="C38" s="189" t="n"/>
      <c r="D38" s="189" t="n"/>
      <c r="E38" s="189" t="n"/>
      <c r="F38" s="189" t="n"/>
      <c r="G38" s="189" t="n"/>
      <c r="H38" s="189" t="n"/>
      <c r="I38" s="189" t="n"/>
      <c r="J38" s="189" t="n"/>
      <c r="K38" s="189" t="n"/>
      <c r="L38" s="189" t="n"/>
      <c r="M38" s="189" t="n"/>
      <c r="N38" s="189" t="n"/>
      <c r="O38" s="189" t="n"/>
      <c r="P38" s="189" t="n"/>
      <c r="Q38" s="189" t="n"/>
    </row>
    <row r="39" ht="15.75" customHeight="1" s="144">
      <c r="A39" s="185" t="inlineStr">
        <is>
          <t>Defesas 2023</t>
        </is>
      </c>
      <c r="B39" s="185" t="n"/>
      <c r="C39" s="185" t="n"/>
      <c r="D39" s="185" t="n"/>
      <c r="E39" s="185" t="n"/>
      <c r="F39" s="185" t="n"/>
      <c r="G39" s="185" t="n"/>
      <c r="H39" s="185" t="n"/>
      <c r="I39" s="185" t="n"/>
      <c r="J39" s="185" t="n"/>
      <c r="K39" s="185" t="n"/>
      <c r="L39" s="185" t="n"/>
      <c r="M39" s="185" t="n"/>
      <c r="N39" s="185" t="n"/>
      <c r="O39" s="185" t="n"/>
      <c r="P39" s="185" t="n"/>
      <c r="Q39" s="185" t="n"/>
    </row>
    <row r="40" ht="15.75" customHeight="1" s="144">
      <c r="A40" s="189" t="inlineStr">
        <is>
          <t>Defesas 2024</t>
        </is>
      </c>
      <c r="B40" s="189" t="n"/>
      <c r="C40" s="189" t="n"/>
      <c r="D40" s="189" t="n"/>
      <c r="E40" s="189" t="n"/>
      <c r="F40" s="189" t="n"/>
      <c r="G40" s="189" t="n"/>
      <c r="H40" s="189" t="n"/>
      <c r="I40" s="189" t="n"/>
      <c r="J40" s="189" t="n"/>
      <c r="K40" s="189" t="n"/>
      <c r="L40" s="189" t="n"/>
      <c r="M40" s="189" t="n"/>
      <c r="N40" s="189" t="n"/>
      <c r="O40" s="189" t="n"/>
      <c r="P40" s="189" t="n"/>
      <c r="Q40" s="189" t="n"/>
    </row>
    <row r="41" ht="15.75" customHeight="1" s="144">
      <c r="A41" s="207" t="inlineStr">
        <is>
          <t>IC 2021</t>
        </is>
      </c>
      <c r="B41" s="207" t="n"/>
      <c r="C41" s="207" t="n"/>
      <c r="D41" s="207" t="n"/>
      <c r="E41" s="207" t="n"/>
      <c r="F41" s="207" t="n"/>
      <c r="G41" s="207" t="n"/>
      <c r="H41" s="207" t="n"/>
      <c r="I41" s="207" t="n"/>
      <c r="J41" s="207" t="n"/>
      <c r="K41" s="207" t="n"/>
      <c r="L41" s="207" t="n"/>
      <c r="M41" s="207" t="n"/>
      <c r="N41" s="207" t="n"/>
      <c r="O41" s="207" t="n"/>
      <c r="P41" s="207" t="n"/>
      <c r="Q41" s="207" t="n"/>
    </row>
    <row r="42" ht="15.75" customHeight="1" s="144">
      <c r="A42" s="189" t="inlineStr">
        <is>
          <t>IC 2022</t>
        </is>
      </c>
      <c r="B42" s="189" t="n"/>
      <c r="C42" s="189" t="n"/>
      <c r="D42" s="189" t="n"/>
      <c r="E42" s="189" t="n"/>
      <c r="F42" s="189" t="n"/>
      <c r="G42" s="189" t="n"/>
      <c r="H42" s="189" t="n"/>
      <c r="I42" s="189" t="n"/>
      <c r="J42" s="189" t="n"/>
      <c r="K42" s="189" t="n"/>
      <c r="L42" s="189" t="n"/>
      <c r="M42" s="189" t="n"/>
      <c r="N42" s="189" t="n"/>
      <c r="O42" s="189" t="n"/>
      <c r="P42" s="189" t="n"/>
      <c r="Q42" s="189" t="n"/>
    </row>
    <row r="43" ht="15.75" customHeight="1" s="144">
      <c r="A43" s="185" t="inlineStr">
        <is>
          <t>IC 2023</t>
        </is>
      </c>
      <c r="B43" s="185" t="n"/>
      <c r="C43" s="185" t="n"/>
      <c r="D43" s="185" t="n"/>
      <c r="E43" s="185" t="n"/>
      <c r="F43" s="185" t="n"/>
      <c r="G43" s="185" t="n"/>
      <c r="H43" s="185" t="n"/>
      <c r="I43" s="185" t="n"/>
      <c r="J43" s="185" t="n"/>
      <c r="K43" s="185" t="n"/>
      <c r="L43" s="185" t="n"/>
      <c r="M43" s="185" t="n"/>
      <c r="N43" s="185" t="n"/>
      <c r="O43" s="185" t="n"/>
      <c r="P43" s="185" t="n"/>
      <c r="Q43" s="185" t="n"/>
    </row>
    <row r="44" ht="15.75" customHeight="1" s="144">
      <c r="A44" s="189" t="inlineStr">
        <is>
          <t>IC 2024</t>
        </is>
      </c>
      <c r="B44" s="189" t="n"/>
      <c r="C44" s="189" t="n"/>
      <c r="D44" s="189" t="n"/>
      <c r="E44" s="189" t="n"/>
      <c r="F44" s="189" t="n"/>
      <c r="G44" s="189" t="n"/>
      <c r="H44" s="189" t="n"/>
      <c r="I44" s="189" t="n"/>
      <c r="J44" s="189" t="n"/>
      <c r="K44" s="189" t="n"/>
      <c r="L44" s="189" t="n"/>
      <c r="M44" s="189" t="n"/>
      <c r="N44" s="189" t="n"/>
      <c r="O44" s="189" t="n"/>
      <c r="P44" s="189" t="n"/>
      <c r="Q44" s="189" t="n"/>
    </row>
    <row r="45" ht="15.75" customHeight="1" s="144">
      <c r="A45" s="207" t="inlineStr">
        <is>
          <t>TCC 2021</t>
        </is>
      </c>
      <c r="B45" s="207" t="n"/>
      <c r="C45" s="207" t="n"/>
      <c r="D45" s="207" t="n"/>
      <c r="E45" s="207" t="n"/>
      <c r="F45" s="207" t="n"/>
      <c r="G45" s="207" t="n"/>
      <c r="H45" s="207" t="n"/>
      <c r="I45" s="207" t="n"/>
      <c r="J45" s="207" t="n"/>
      <c r="K45" s="207" t="n"/>
      <c r="L45" s="207" t="n"/>
      <c r="M45" s="207" t="n"/>
      <c r="N45" s="207" t="n"/>
      <c r="O45" s="207" t="n"/>
      <c r="P45" s="207" t="n"/>
      <c r="Q45" s="207" t="n"/>
    </row>
    <row r="46" ht="15.75" customHeight="1" s="144">
      <c r="A46" s="189" t="inlineStr">
        <is>
          <t>TCC 2022</t>
        </is>
      </c>
      <c r="B46" s="189" t="n"/>
      <c r="C46" s="189" t="n"/>
      <c r="D46" s="189" t="n"/>
      <c r="E46" s="189" t="n"/>
      <c r="F46" s="189" t="n"/>
      <c r="G46" s="189" t="n"/>
      <c r="H46" s="189" t="n"/>
      <c r="I46" s="189" t="n"/>
      <c r="J46" s="189" t="n"/>
      <c r="K46" s="189" t="n"/>
      <c r="L46" s="189" t="n"/>
      <c r="M46" s="189" t="n"/>
      <c r="N46" s="189" t="n"/>
      <c r="O46" s="189" t="n"/>
      <c r="P46" s="189" t="n"/>
      <c r="Q46" s="189" t="n"/>
    </row>
    <row r="47" ht="15.75" customHeight="1" s="144">
      <c r="A47" s="185" t="inlineStr">
        <is>
          <t>TCC 2023</t>
        </is>
      </c>
      <c r="B47" s="185" t="n"/>
      <c r="C47" s="185" t="n"/>
      <c r="D47" s="185" t="n"/>
      <c r="E47" s="185" t="n"/>
      <c r="F47" s="185" t="n"/>
      <c r="G47" s="185" t="n"/>
      <c r="H47" s="185" t="n"/>
      <c r="I47" s="185" t="n"/>
      <c r="J47" s="185" t="n"/>
      <c r="K47" s="185" t="n"/>
      <c r="L47" s="185" t="n"/>
      <c r="M47" s="185" t="n"/>
      <c r="N47" s="185" t="n"/>
      <c r="O47" s="185" t="n"/>
      <c r="P47" s="185" t="n"/>
      <c r="Q47" s="185" t="n"/>
    </row>
    <row r="48" ht="15.75" customHeight="1" s="144">
      <c r="A48" s="189" t="inlineStr">
        <is>
          <t>TCC 2024</t>
        </is>
      </c>
      <c r="B48" s="189" t="n"/>
      <c r="C48" s="189" t="n"/>
      <c r="D48" s="189" t="n"/>
      <c r="E48" s="189" t="n"/>
      <c r="F48" s="189" t="n"/>
      <c r="G48" s="189" t="n"/>
      <c r="H48" s="189" t="n"/>
      <c r="I48" s="189" t="n"/>
      <c r="J48" s="189" t="n"/>
      <c r="K48" s="189" t="n"/>
      <c r="L48" s="189" t="n"/>
      <c r="M48" s="189" t="n"/>
      <c r="N48" s="189" t="n"/>
      <c r="O48" s="189" t="n"/>
      <c r="P48" s="189" t="n"/>
      <c r="Q48" s="189" t="n"/>
    </row>
    <row r="49" ht="15.75" customHeight="1" s="144">
      <c r="A49" s="212" t="n"/>
      <c r="B49" s="212" t="n"/>
      <c r="C49" s="212" t="n"/>
      <c r="D49" s="212" t="n"/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</row>
  </sheetData>
  <conditionalFormatting sqref="B31:Q31">
    <cfRule type="cellIs" rank="0" priority="2" equalAverage="0" operator="lessThan" aboveAverage="0" dxfId="0" text="" percent="0" bottom="0">
      <formula>2.8</formula>
    </cfRule>
  </conditionalFormatting>
  <conditionalFormatting sqref="B32:Q32">
    <cfRule type="cellIs" rank="0" priority="3" equalAverage="0" operator="lessThan" aboveAverage="0" dxfId="0" text="" percent="0" bottom="0">
      <formula>4</formula>
    </cfRule>
  </conditionalFormatting>
  <conditionalFormatting sqref="B30:Q30">
    <cfRule type="cellIs" rank="0" priority="4" equalAverage="0" operator="lessThan" aboveAverage="0" dxfId="0" text="" percent="0" bottom="0">
      <formula>1.4</formula>
    </cfRule>
  </conditionalFormatting>
  <printOptions horizontalCentered="1" verticalCentered="1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B10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pane xSplit="2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O8" activeCellId="0" sqref="O8"/>
    </sheetView>
  </sheetViews>
  <sheetFormatPr baseColWidth="8" defaultColWidth="11.00390625" defaultRowHeight="15" zeroHeight="0" outlineLevelRow="0"/>
  <cols>
    <col width="5.12" customWidth="1" style="150" min="1" max="1"/>
    <col width="4.5" customWidth="1" style="150" min="2" max="2"/>
    <col width="69.38" customWidth="1" style="175" min="3" max="3"/>
    <col width="50.62" customWidth="1" style="175" min="4" max="4"/>
    <col width="40.12" customWidth="1" style="175" min="5" max="5"/>
    <col width="14.5" customWidth="1" style="213" min="6" max="6"/>
    <col width="6.88" customWidth="1" style="214" min="7" max="7"/>
    <col width="9.619999999999999" customWidth="1" style="214" min="8" max="8"/>
    <col width="4.62" customWidth="1" style="214" min="9" max="9"/>
    <col width="1.88" customWidth="1" style="175" min="10" max="10"/>
    <col width="10.49" customWidth="1" style="148" min="11" max="11"/>
    <col width="10.49" customWidth="1" style="175" min="12" max="12"/>
    <col width="10.49" customWidth="1" style="175" min="16354" max="16384"/>
  </cols>
  <sheetData>
    <row r="1" ht="126.75" customFormat="1" customHeight="1" s="215">
      <c r="A1" s="216" t="inlineStr">
        <is>
          <t>Ano</t>
        </is>
      </c>
      <c r="B1" s="216" t="inlineStr">
        <is>
          <t>Numero</t>
        </is>
      </c>
      <c r="C1" s="215" t="inlineStr">
        <is>
          <t>Artigo</t>
        </is>
      </c>
      <c r="D1" s="215" t="inlineStr">
        <is>
          <t>Fórum</t>
        </is>
      </c>
      <c r="E1" s="215" t="inlineStr">
        <is>
          <t>Discente</t>
        </is>
      </c>
      <c r="F1" s="217" t="inlineStr">
        <is>
          <t>Qualis</t>
        </is>
      </c>
      <c r="G1" s="217" t="inlineStr">
        <is>
          <t>Área</t>
        </is>
      </c>
      <c r="H1" s="217" t="inlineStr">
        <is>
          <t>Restrito</t>
        </is>
      </c>
      <c r="I1" s="218" t="inlineStr">
        <is>
          <t>Discente Programa</t>
        </is>
      </c>
      <c r="J1" s="216" t="n"/>
      <c r="K1" t="inlineStr">
        <is>
          <t>DIEGO NUNES BRANDAO</t>
        </is>
      </c>
      <c r="L1" t="inlineStr">
        <is>
          <t>EDUARDO BEZERRA DA SILVA</t>
        </is>
      </c>
      <c r="M1" t="inlineStr">
        <is>
          <t>EDUARDO SOARES OGASAWARA</t>
        </is>
      </c>
      <c r="N1" t="inlineStr">
        <is>
          <t>FELIPE DA ROCHA HENRIQUES</t>
        </is>
      </c>
      <c r="O1" t="inlineStr">
        <is>
          <t>GLAUCO FIOROTT AMORIM</t>
        </is>
      </c>
      <c r="P1" t="inlineStr">
        <is>
          <t>GUSTAVO PAIVA GUEDES E SILVA</t>
        </is>
      </c>
      <c r="Q1" t="inlineStr">
        <is>
          <t>JOAO ROBERTO DE TOLEDO QUADROS</t>
        </is>
      </c>
      <c r="R1" t="inlineStr">
        <is>
          <t>JOEL ANDRE FERREIRA DOS SANTOS</t>
        </is>
      </c>
      <c r="S1" t="inlineStr">
        <is>
          <t>JORGE DE ABREU SOARES</t>
        </is>
      </c>
      <c r="T1" t="inlineStr">
        <is>
          <t>KELE TEIXEIRA BELLOZE</t>
        </is>
      </c>
      <c r="U1" t="inlineStr">
        <is>
          <t>LAURA SILVA DE ASSIS</t>
        </is>
      </c>
      <c r="V1" t="inlineStr">
        <is>
          <t>PEDRO HENRIQUE GONZALEZ SILVA</t>
        </is>
      </c>
      <c r="W1" t="inlineStr">
        <is>
          <t>RAFAELLI DE CARVALHO COUTINHO</t>
        </is>
      </c>
      <c r="Y1" s="219" t="inlineStr">
        <is>
          <t>Qualis</t>
        </is>
      </c>
      <c r="Z1" s="220" t="inlineStr">
        <is>
          <t>Docentes</t>
        </is>
      </c>
      <c r="AA1" s="219" t="inlineStr">
        <is>
          <t>Fator</t>
        </is>
      </c>
      <c r="AB1" s="219" t="inlineStr">
        <is>
          <t>Credenciamento</t>
        </is>
      </c>
    </row>
    <row r="2" ht="15" customHeight="1" s="144">
      <c r="A2" s="150" t="n">
        <v>2022</v>
      </c>
      <c r="B2" s="150" t="n">
        <v>1</v>
      </c>
      <c r="C2" s="175" t="inlineStr">
        <is>
          <t>A Genetic Algorithm with Flexible Fitness Function for Feature Selection in Educational Data: Comparative Evaluation</t>
        </is>
      </c>
      <c r="D2" s="175" t="inlineStr">
        <is>
          <t>JOURNAL OF INFORMATION AND DATA MANAGEMENT - JIDM</t>
        </is>
      </c>
      <c r="E2" t="inlineStr">
        <is>
          <t>DANIELLE FONTES DE ALBUQUERQUE</t>
        </is>
      </c>
      <c r="F2" s="213" t="inlineStr">
        <is>
          <t>B3</t>
        </is>
      </c>
      <c r="G2" s="214">
        <f>VLOOKUP(D2, LConferencias!A:C,3,FALSE())</f>
        <v/>
      </c>
      <c r="H2" s="214">
        <f>VLOOKUP(D2, LConferencias!A:D,4,FALSE())</f>
        <v/>
      </c>
      <c r="I2" s="214">
        <f>IF(E2&lt;&gt;"",1,0)</f>
        <v/>
      </c>
      <c r="K2" t="n">
        <v>1</v>
      </c>
      <c r="W2" t="n">
        <v>1</v>
      </c>
      <c r="Y2" s="143">
        <f>VLOOKUP(F2, Tabelas!A:C,2,FALSE())</f>
        <v/>
      </c>
      <c r="Z2" s="221">
        <f>SUM(K2:W2)</f>
        <v/>
      </c>
      <c r="AA2" s="222">
        <f>IF(Z2&lt;=2,1,1-LOG(Z2-1))</f>
        <v/>
      </c>
      <c r="AB2" s="223">
        <f>VLOOKUP(D2, LConferencias!A:E,5,FALSE())*IF(I2&gt;0,1.1,1)*AA2</f>
        <v/>
      </c>
    </row>
    <row r="3" ht="15.75" customHeight="1" s="144">
      <c r="A3" t="n">
        <v>2022</v>
      </c>
      <c r="B3" t="n">
        <v>2</v>
      </c>
      <c r="C3" t="inlineStr">
        <is>
          <t>DETECÇÃO E DESCARTE DE ERROS GROSSEIROS OBTIDOS NA ESTIMAÇÃO DE ESTADO EM LINHAS DE TRANSMISSÃO</t>
        </is>
      </c>
      <c r="D3" t="inlineStr">
        <is>
          <t>REVISTA DE ENGENHARIA E TECNOLOGIA</t>
        </is>
      </c>
      <c r="E3" t="inlineStr"/>
      <c r="F3" s="213" t="inlineStr">
        <is>
          <t>C</t>
        </is>
      </c>
      <c r="G3" s="214">
        <f>VLOOKUP(D3, LConferencias!A:C,3,FALSE())</f>
        <v/>
      </c>
      <c r="H3" s="214">
        <f>VLOOKUP(D3, LConferencias!A:D,4,FALSE())</f>
        <v/>
      </c>
      <c r="I3" s="214">
        <f>IF(E3&lt;&gt;"",1,0)</f>
        <v/>
      </c>
      <c r="N3" t="n">
        <v>1</v>
      </c>
      <c r="Y3" s="143">
        <f>VLOOKUP(F3, Tabelas!A:C,2,FALSE())</f>
        <v/>
      </c>
      <c r="Z3" s="221">
        <f>SUM(K3:W3)</f>
        <v/>
      </c>
      <c r="AA3" s="222">
        <f>IF(Z3&lt;=2,1,1-LOG(Z3-1))</f>
        <v/>
      </c>
      <c r="AB3" s="223">
        <f>VLOOKUP(D3, LConferencias!A:E,5,FALSE())*IF(I3&gt;0,1.1,1)*AA3</f>
        <v/>
      </c>
    </row>
    <row r="4">
      <c r="A4" t="n">
        <v>2022</v>
      </c>
      <c r="B4" t="n">
        <v>3</v>
      </c>
      <c r="C4" t="inlineStr">
        <is>
          <t>Motion Sensors for Knee Angle Recognition in Muscle Rehabilitation Solution</t>
        </is>
      </c>
      <c r="D4" t="inlineStr">
        <is>
          <t>SENSORS (BASEL)</t>
        </is>
      </c>
      <c r="E4" t="inlineStr">
        <is>
          <t>ALEXANDER BARROS DA SILVA,MATEUS DO AMOR DEVINO PEREIRA</t>
        </is>
      </c>
      <c r="F4" t="inlineStr">
        <is>
          <t>A1</t>
        </is>
      </c>
      <c r="G4">
        <f>VLOOKUP(D4, LConferencias!A:C,3,FALSE())</f>
        <v/>
      </c>
      <c r="H4">
        <f>VLOOKUP(D4, LConferencias!A:D,4,FALSE())</f>
        <v/>
      </c>
      <c r="I4">
        <f>IF(E4&lt;&gt;"",1,0)</f>
        <v/>
      </c>
      <c r="K4" t="n">
        <v>1</v>
      </c>
      <c r="Y4">
        <f>VLOOKUP(F4, Tabelas!A:C,2,FALSE())</f>
        <v/>
      </c>
      <c r="Z4">
        <f>SUM(K4:W4)</f>
        <v/>
      </c>
      <c r="AA4">
        <f>IF(Z4&lt;=2,1,1-LOG(Z4-1))</f>
        <v/>
      </c>
      <c r="AB4">
        <f>VLOOKUP(D4, LConferencias!A:E,5,FALSE())*IF(I4&gt;0,1.1,1)*AA4</f>
        <v/>
      </c>
    </row>
    <row r="5">
      <c r="A5" t="n">
        <v>2022</v>
      </c>
      <c r="B5" t="n">
        <v>4</v>
      </c>
      <c r="C5" t="inlineStr">
        <is>
          <t>Intelligent Detection of Arrhythmia Episodes in Dialysis Patients</t>
        </is>
      </c>
      <c r="D5" t="inlineStr">
        <is>
          <t>LEARNING AND NONLINEAR MODELS</t>
        </is>
      </c>
      <c r="E5" t="inlineStr"/>
      <c r="F5" t="inlineStr">
        <is>
          <t>B2</t>
        </is>
      </c>
      <c r="G5">
        <f>VLOOKUP(D5, LConferencias!A:C,3,FALSE())</f>
        <v/>
      </c>
      <c r="H5">
        <f>VLOOKUP(D5, LConferencias!A:D,4,FALSE())</f>
        <v/>
      </c>
      <c r="I5">
        <f>IF(E5&lt;&gt;"",1,0)</f>
        <v/>
      </c>
      <c r="N5" t="n">
        <v>1</v>
      </c>
      <c r="Y5">
        <f>VLOOKUP(F5, Tabelas!A:C,2,FALSE())</f>
        <v/>
      </c>
      <c r="Z5">
        <f>SUM(K5:W5)</f>
        <v/>
      </c>
      <c r="AA5">
        <f>IF(Z5&lt;=2,1,1-LOG(Z5-1))</f>
        <v/>
      </c>
      <c r="AB5">
        <f>VLOOKUP(D5, LConferencias!A:E,5,FALSE())*IF(I5&gt;0,1.1,1)*AA5</f>
        <v/>
      </c>
    </row>
    <row r="6">
      <c r="A6" t="n">
        <v>2022</v>
      </c>
      <c r="B6" t="n">
        <v>5</v>
      </c>
      <c r="C6" t="inlineStr">
        <is>
          <t>Digital Twins-Based Self-Regulation System for Instrumentation Networks in IoT Applications</t>
        </is>
      </c>
      <c r="D6" t="inlineStr">
        <is>
          <t>RESEARCH INVENTY: INTERNATIONAL JOURNAL OF ENGINEERING AND SCIENCE</t>
        </is>
      </c>
      <c r="E6" t="inlineStr"/>
      <c r="F6" t="inlineStr">
        <is>
          <t>B2</t>
        </is>
      </c>
      <c r="G6">
        <f>VLOOKUP(D6, LConferencias!A:C,3,FALSE())</f>
        <v/>
      </c>
      <c r="H6">
        <f>VLOOKUP(D6, LConferencias!A:D,4,FALSE())</f>
        <v/>
      </c>
      <c r="I6">
        <f>IF(E6&lt;&gt;"",1,0)</f>
        <v/>
      </c>
      <c r="N6" t="n">
        <v>1</v>
      </c>
      <c r="Y6">
        <f>VLOOKUP(F6, Tabelas!A:C,2,FALSE())</f>
        <v/>
      </c>
      <c r="Z6">
        <f>SUM(K6:W6)</f>
        <v/>
      </c>
      <c r="AA6">
        <f>IF(Z6&lt;=2,1,1-LOG(Z6-1))</f>
        <v/>
      </c>
      <c r="AB6">
        <f>VLOOKUP(D6, LConferencias!A:E,5,FALSE())*IF(I6&gt;0,1.1,1)*AA6</f>
        <v/>
      </c>
    </row>
    <row r="7">
      <c r="A7" t="n">
        <v>2022</v>
      </c>
      <c r="B7" t="n">
        <v>6</v>
      </c>
      <c r="C7" t="inlineStr">
        <is>
          <t>O Uso de Simuladores no Ensino de Redes de Computadores</t>
        </is>
      </c>
      <c r="D7" t="inlineStr">
        <is>
          <t>REVISTA GUARÁ</t>
        </is>
      </c>
      <c r="E7" t="inlineStr"/>
      <c r="F7" t="inlineStr">
        <is>
          <t>C</t>
        </is>
      </c>
      <c r="G7">
        <f>VLOOKUP(D7, LConferencias!A:C,3,FALSE())</f>
        <v/>
      </c>
      <c r="H7">
        <f>VLOOKUP(D7, LConferencias!A:D,4,FALSE())</f>
        <v/>
      </c>
      <c r="I7">
        <f>IF(E7&lt;&gt;"",1,0)</f>
        <v/>
      </c>
      <c r="N7" t="n">
        <v>1</v>
      </c>
      <c r="Y7">
        <f>VLOOKUP(F7, Tabelas!A:C,2,FALSE())</f>
        <v/>
      </c>
      <c r="Z7">
        <f>SUM(K7:W7)</f>
        <v/>
      </c>
      <c r="AA7">
        <f>IF(Z7&lt;=2,1,1-LOG(Z7-1))</f>
        <v/>
      </c>
      <c r="AB7">
        <f>VLOOKUP(D7, LConferencias!A:E,5,FALSE())*IF(I7&gt;0,1.1,1)*AA7</f>
        <v/>
      </c>
    </row>
    <row r="8">
      <c r="A8" t="n">
        <v>2022</v>
      </c>
      <c r="B8" t="n">
        <v>7</v>
      </c>
      <c r="C8" t="inlineStr">
        <is>
          <t>Ferramenta lúdica de ensino de disciplinas de exatas para nível médio: exemplo do uso do Cubo de Rubik em sala de aula para aprendizado de programação e matemática</t>
        </is>
      </c>
      <c r="D8" t="inlineStr">
        <is>
          <t>BRAZILIAN JOURNAL OF DEVELOPMENT</t>
        </is>
      </c>
      <c r="E8" t="inlineStr">
        <is>
          <t>ARTHUR SILVEIRA,ANDRÉ LUÍS NUNES</t>
        </is>
      </c>
      <c r="F8" t="inlineStr">
        <is>
          <t>B2</t>
        </is>
      </c>
      <c r="G8">
        <f>VLOOKUP(D8, LConferencias!A:C,3,FALSE())</f>
        <v/>
      </c>
      <c r="H8">
        <f>VLOOKUP(D8, LConferencias!A:D,4,FALSE())</f>
        <v/>
      </c>
      <c r="I8">
        <f>IF(E8&lt;&gt;"",1,0)</f>
        <v/>
      </c>
      <c r="Q8" t="n">
        <v>1</v>
      </c>
      <c r="Y8">
        <f>VLOOKUP(F8, Tabelas!A:C,2,FALSE())</f>
        <v/>
      </c>
      <c r="Z8">
        <f>SUM(K8:W8)</f>
        <v/>
      </c>
      <c r="AA8">
        <f>IF(Z8&lt;=2,1,1-LOG(Z8-1))</f>
        <v/>
      </c>
      <c r="AB8">
        <f>VLOOKUP(D8, LConferencias!A:E,5,FALSE())*IF(I8&gt;0,1.1,1)*AA8</f>
        <v/>
      </c>
    </row>
    <row r="9">
      <c r="A9" t="n">
        <v>2022</v>
      </c>
      <c r="B9" t="n">
        <v>8</v>
      </c>
      <c r="C9" t="inlineStr">
        <is>
          <t>A horizontal partitioning-based method for frequent pattern mining in transport timetable</t>
        </is>
      </c>
      <c r="D9" t="inlineStr">
        <is>
          <t>EXPERT SYSTEMS (PRINT)</t>
        </is>
      </c>
      <c r="E9" t="inlineStr"/>
      <c r="F9" t="inlineStr">
        <is>
          <t>A3</t>
        </is>
      </c>
      <c r="G9">
        <f>VLOOKUP(D9, LConferencias!A:C,3,FALSE())</f>
        <v/>
      </c>
      <c r="H9">
        <f>VLOOKUP(D9, LConferencias!A:D,4,FALSE())</f>
        <v/>
      </c>
      <c r="I9">
        <f>IF(E9&lt;&gt;"",1,0)</f>
        <v/>
      </c>
      <c r="M9" t="n">
        <v>1</v>
      </c>
      <c r="O9" t="n">
        <v>1</v>
      </c>
      <c r="S9" t="n">
        <v>1</v>
      </c>
      <c r="Y9">
        <f>VLOOKUP(F9, Tabelas!A:C,2,FALSE())</f>
        <v/>
      </c>
      <c r="Z9">
        <f>SUM(K9:W9)</f>
        <v/>
      </c>
      <c r="AA9">
        <f>IF(Z9&lt;=2,1,1-LOG(Z9-1))</f>
        <v/>
      </c>
      <c r="AB9">
        <f>VLOOKUP(D9, LConferencias!A:E,5,FALSE())*IF(I9&gt;0,1.1,1)*AA9</f>
        <v/>
      </c>
    </row>
    <row r="10">
      <c r="A10" t="n">
        <v>2022</v>
      </c>
      <c r="B10" t="n">
        <v>9</v>
      </c>
      <c r="C10" t="inlineStr">
        <is>
          <t>Applying Gestalt approach as a method for teaching computer science practice in the classroom: A case study in primary schools in Brazil</t>
        </is>
      </c>
      <c r="D10" t="inlineStr">
        <is>
          <t>EDUCATION AND INFORMATION TECHNOLOGIES</t>
        </is>
      </c>
      <c r="E10" t="inlineStr">
        <is>
          <t>JOMAR FERREIRA MONSORES</t>
        </is>
      </c>
      <c r="F10" t="inlineStr">
        <is>
          <t>A1</t>
        </is>
      </c>
      <c r="G10">
        <f>VLOOKUP(D10, LConferencias!A:C,3,FALSE())</f>
        <v/>
      </c>
      <c r="H10">
        <f>VLOOKUP(D10, LConferencias!A:D,4,FALSE())</f>
        <v/>
      </c>
      <c r="I10">
        <f>IF(E10&lt;&gt;"",1,0)</f>
        <v/>
      </c>
      <c r="M10" t="n">
        <v>1</v>
      </c>
      <c r="Q10" t="n">
        <v>1</v>
      </c>
      <c r="Y10">
        <f>VLOOKUP(F10, Tabelas!A:C,2,FALSE())</f>
        <v/>
      </c>
      <c r="Z10">
        <f>SUM(K10:W10)</f>
        <v/>
      </c>
      <c r="AA10">
        <f>IF(Z10&lt;=2,1,1-LOG(Z10-1))</f>
        <v/>
      </c>
      <c r="AB10">
        <f>VLOOKUP(D10, LConferencias!A:E,5,FALSE())*IF(I10&gt;0,1.1,1)*AA10</f>
        <v/>
      </c>
    </row>
    <row r="1048516" ht="12.75" customHeight="1" s="144"/>
    <row r="1048517" ht="12.75" customHeight="1" s="144"/>
    <row r="1048518" ht="12.75" customHeight="1" s="144"/>
    <row r="1048519" ht="12.75" customHeight="1" s="144"/>
    <row r="1048520" ht="12.75" customHeight="1" s="144"/>
    <row r="1048521" ht="12.75" customHeight="1" s="144"/>
    <row r="1048522" ht="12.75" customHeight="1" s="144"/>
    <row r="1048523" ht="12.75" customHeight="1" s="144"/>
    <row r="1048524" ht="12.75" customHeight="1" s="144"/>
    <row r="1048525" ht="12.75" customHeight="1" s="144"/>
    <row r="1048526" ht="12.75" customHeight="1" s="144"/>
    <row r="1048527" ht="12.75" customHeight="1" s="144"/>
    <row r="1048528" ht="12.75" customHeight="1" s="144"/>
    <row r="1048529" ht="12.75" customHeight="1" s="144"/>
    <row r="1048530" ht="12.75" customHeight="1" s="144"/>
    <row r="1048531" ht="12.75" customHeight="1" s="144"/>
    <row r="1048532" ht="12.75" customHeight="1" s="144"/>
    <row r="1048533" ht="12.75" customHeight="1" s="144"/>
    <row r="1048534" ht="12.75" customHeight="1" s="144"/>
    <row r="1048535" ht="12.75" customHeight="1" s="144"/>
    <row r="1048536" ht="12.75" customHeight="1" s="144"/>
    <row r="1048537" ht="12.75" customHeight="1" s="144"/>
    <row r="1048538" ht="12.75" customHeight="1" s="144"/>
    <row r="1048539" ht="12.75" customHeight="1" s="144"/>
    <row r="1048540" ht="12.75" customHeight="1" s="144"/>
    <row r="1048541" ht="12.75" customHeight="1" s="144"/>
    <row r="1048542" ht="12.75" customHeight="1" s="144"/>
    <row r="1048543" ht="12.75" customHeight="1" s="144"/>
    <row r="1048544" ht="12.75" customHeight="1" s="144"/>
    <row r="1048545" ht="12.75" customHeight="1" s="144"/>
    <row r="1048546" ht="12.75" customHeight="1" s="144"/>
    <row r="1048547" ht="12.75" customHeight="1" s="144"/>
    <row r="1048548" ht="12.75" customHeight="1" s="144"/>
    <row r="1048549" ht="12.75" customHeight="1" s="144"/>
    <row r="1048550" ht="12.75" customHeight="1" s="144"/>
    <row r="1048551" ht="12.75" customHeight="1" s="144"/>
    <row r="1048552" ht="12.75" customHeight="1" s="144"/>
    <row r="1048553" ht="12.75" customHeight="1" s="144"/>
    <row r="1048554" ht="12.75" customHeight="1" s="144"/>
    <row r="1048555" ht="12.75" customHeight="1" s="144"/>
    <row r="1048556" ht="12.75" customHeight="1" s="144"/>
    <row r="1048557" ht="12.75" customHeight="1" s="144"/>
    <row r="1048558" ht="12.75" customHeight="1" s="144"/>
    <row r="1048559" ht="12.75" customHeight="1" s="144"/>
    <row r="1048560" ht="12.75" customHeight="1" s="144"/>
    <row r="1048561" ht="12.75" customHeight="1" s="144"/>
    <row r="1048562" ht="12.75" customHeight="1" s="144"/>
    <row r="1048563" ht="12.75" customHeight="1" s="144"/>
    <row r="1048564" ht="12.75" customHeight="1" s="144"/>
    <row r="1048565" ht="12.75" customHeight="1" s="144"/>
    <row r="1048566" ht="12.75" customHeight="1" s="144"/>
    <row r="1048567" ht="12.75" customHeight="1" s="144"/>
    <row r="1048568" ht="12.75" customHeight="1" s="144"/>
    <row r="1048569" ht="12.75" customHeight="1" s="144"/>
    <row r="1048570" ht="12.75" customHeight="1" s="144"/>
    <row r="1048571" ht="12.75" customHeight="1" s="144"/>
    <row r="1048572" ht="12.75" customHeight="1" s="144"/>
    <row r="1048573" ht="12.75" customHeight="1" s="144"/>
    <row r="1048574" ht="12.75" customHeight="1" s="144"/>
    <row r="1048575" ht="12.75" customHeight="1" s="144"/>
    <row r="1048576" ht="12.75" customHeight="1" s="144"/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39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1" topLeftCell="A29" activePane="bottomLeft" state="frozen"/>
      <selection pane="topLeft" activeCell="A1" activeCellId="0" sqref="A1"/>
      <selection pane="bottomLeft" activeCell="A47" activeCellId="0" sqref="A47"/>
    </sheetView>
  </sheetViews>
  <sheetFormatPr baseColWidth="8" defaultColWidth="11.00390625" defaultRowHeight="15.75" zeroHeight="0" outlineLevelRow="0"/>
  <cols>
    <col width="6.12" customWidth="1" style="150" min="1" max="1"/>
    <col width="7.38" customWidth="1" style="150" min="2" max="2"/>
    <col width="105.12" customWidth="1" style="175" min="3" max="3"/>
    <col width="46.62" customWidth="1" style="175" min="4" max="4"/>
    <col width="33.62" customWidth="1" style="175" min="5" max="5"/>
    <col width="8.119999999999999" customWidth="1" style="224" min="6" max="6"/>
    <col width="6.88" customWidth="1" style="224" min="7" max="7"/>
    <col width="9.619999999999999" customWidth="1" style="224" min="8" max="8"/>
    <col width="4.62" customWidth="1" style="224" min="9" max="9"/>
    <col width="1.62" customWidth="1" style="175" min="10" max="10"/>
    <col width="4.88" customWidth="1" style="148" min="11" max="26"/>
    <col width="1.62" customWidth="1" style="175" min="27" max="27"/>
    <col width="7.88" customWidth="1" style="225" min="28" max="28"/>
    <col width="5.62" customWidth="1" style="224" min="29" max="29"/>
    <col width="7.5" customWidth="1" style="225" min="30" max="30"/>
    <col width="7.62" customWidth="1" style="225" min="31" max="31"/>
  </cols>
  <sheetData>
    <row r="1" ht="105" customFormat="1" customHeight="1" s="215">
      <c r="A1" s="216" t="inlineStr">
        <is>
          <t>Ano</t>
        </is>
      </c>
      <c r="B1" s="216" t="inlineStr">
        <is>
          <t>Numero</t>
        </is>
      </c>
      <c r="C1" s="215" t="inlineStr">
        <is>
          <t>Artigo</t>
        </is>
      </c>
      <c r="D1" s="215" t="inlineStr">
        <is>
          <t>Fórum</t>
        </is>
      </c>
      <c r="E1" s="215" t="inlineStr">
        <is>
          <t>Discente</t>
        </is>
      </c>
      <c r="F1" s="226" t="inlineStr">
        <is>
          <t>Qualis</t>
        </is>
      </c>
      <c r="G1" s="226" t="inlineStr">
        <is>
          <t>Área</t>
        </is>
      </c>
      <c r="H1" s="226" t="inlineStr">
        <is>
          <t>Restrito</t>
        </is>
      </c>
      <c r="I1" s="219" t="inlineStr">
        <is>
          <t>Discente Programa</t>
        </is>
      </c>
      <c r="J1" s="216" t="n"/>
      <c r="K1" s="227" t="inlineStr">
        <is>
          <t>DIEGO BARRETO HADDAD</t>
        </is>
      </c>
      <c r="L1" s="227" t="inlineStr">
        <is>
          <t>DIEGO NUNES BRANDAO</t>
        </is>
      </c>
      <c r="M1" s="227" t="inlineStr">
        <is>
          <t>DIOGO SILVEIRA MENDONCA</t>
        </is>
      </c>
      <c r="N1" s="227" t="inlineStr">
        <is>
          <t>DOUGLAS DE OLIVEIRA CARDOSO</t>
        </is>
      </c>
      <c r="O1" s="227" t="inlineStr">
        <is>
          <t>EDUARDO BEZERRA DA SILVA</t>
        </is>
      </c>
      <c r="P1" s="227" t="inlineStr">
        <is>
          <t>EDUARDO SOARES OGASAWARA</t>
        </is>
      </c>
      <c r="Q1" s="227" t="inlineStr">
        <is>
          <t>FELIPE DA ROCHA HENRIQUES</t>
        </is>
      </c>
      <c r="R1" s="227" t="inlineStr">
        <is>
          <t>GLAUCO FIOROTT AMORIM</t>
        </is>
      </c>
      <c r="S1" s="227" t="inlineStr">
        <is>
          <t>GUSTAVO PAIVA GUEDES E SILVA</t>
        </is>
      </c>
      <c r="T1" s="227" t="inlineStr">
        <is>
          <t>JOAO ROBERTO DE TOLEDO QUADROS</t>
        </is>
      </c>
      <c r="U1" s="227" t="inlineStr">
        <is>
          <t>JOEL ANDRE FERREIRA DOS SANTOS</t>
        </is>
      </c>
      <c r="V1" s="227" t="inlineStr">
        <is>
          <t>JORGE DE ABREU SOARES</t>
        </is>
      </c>
      <c r="W1" s="227" t="inlineStr">
        <is>
          <t>KELE TEIXEIRA BELLOZE</t>
        </is>
      </c>
      <c r="X1" s="227" t="inlineStr">
        <is>
          <t>LAURA SILVA DE ASSIS</t>
        </is>
      </c>
      <c r="Y1" s="227" t="inlineStr">
        <is>
          <t>PEDRO HENRIQUE GONZALEZ SILVA</t>
        </is>
      </c>
      <c r="Z1" s="227" t="inlineStr">
        <is>
          <t>RAFAELLI DE CARVALHO COUTINHO</t>
        </is>
      </c>
      <c r="AA1" s="216" t="n"/>
      <c r="AB1" s="219" t="inlineStr">
        <is>
          <t>Qualis</t>
        </is>
      </c>
      <c r="AC1" s="220" t="inlineStr">
        <is>
          <t>Docentes</t>
        </is>
      </c>
      <c r="AD1" s="219" t="inlineStr">
        <is>
          <t>Fator</t>
        </is>
      </c>
      <c r="AE1" s="219" t="inlineStr">
        <is>
          <t>Credenciamento</t>
        </is>
      </c>
    </row>
    <row r="2" ht="16.5" customHeight="1" s="144">
      <c r="A2" s="143" t="inlineStr">
        <is>
          <t>2018</t>
        </is>
      </c>
      <c r="B2" s="143" t="n">
        <v>1</v>
      </c>
      <c r="C2" s="143" t="inlineStr">
        <is>
          <t>On the resilience of canonical reducible permutation graphs</t>
        </is>
      </c>
      <c r="D2" s="228" t="inlineStr">
        <is>
          <t>DISCRETE APPLIED MATHEMATICS.</t>
        </is>
      </c>
      <c r="E2" s="143" t="n"/>
      <c r="F2" s="143">
        <f>VLOOKUP(D2,LPeriodicos!A:B,2,FALSE())</f>
        <v/>
      </c>
      <c r="G2" s="143">
        <f>VLOOKUP(D2,LPeriodicos!A:C,3,FALSE())</f>
        <v/>
      </c>
      <c r="H2" s="143">
        <f>VLOOKUP(D2,LPeriodicos!A:D,4,FALSE())</f>
        <v/>
      </c>
      <c r="I2" s="143">
        <f>IF(E2&lt;&gt;"",1,0)</f>
        <v/>
      </c>
      <c r="J2" s="143" t="n"/>
      <c r="K2" s="143" t="n"/>
      <c r="L2" s="143" t="n"/>
      <c r="M2" s="143" t="n"/>
      <c r="N2" s="143" t="n"/>
      <c r="O2" s="143" t="n"/>
      <c r="P2" s="143" t="n"/>
      <c r="Q2" s="143" t="n"/>
      <c r="R2" s="143" t="n"/>
      <c r="S2" s="143" t="n"/>
      <c r="T2" s="143" t="n"/>
      <c r="U2" s="143" t="n"/>
      <c r="V2" s="143" t="n"/>
      <c r="W2" s="143" t="n"/>
      <c r="X2" s="143" t="n"/>
      <c r="Y2" s="143" t="n"/>
      <c r="Z2" s="143" t="n"/>
      <c r="AA2" s="143" t="n"/>
      <c r="AB2" s="143">
        <f>VLOOKUP(F2,Tabelas!A:C,2,FALSE())</f>
        <v/>
      </c>
      <c r="AC2" s="143">
        <f>SUM(K2:Z2)</f>
        <v/>
      </c>
      <c r="AD2" s="143">
        <f>IF(AC2&lt;=2,1,1-LOG(AC2-1))</f>
        <v/>
      </c>
      <c r="AE2" s="143">
        <f>VLOOKUP(D2,LPeriodicos!A:E,5,FALSE())*IF(I2&gt;0,1.1,1)*AD2</f>
        <v/>
      </c>
    </row>
    <row r="3" ht="16.5" customHeight="1" s="144">
      <c r="A3" s="150" t="inlineStr">
        <is>
          <t>2018</t>
        </is>
      </c>
      <c r="B3" s="150" t="n">
        <v>2</v>
      </c>
      <c r="C3" s="175" t="inlineStr">
        <is>
          <t>Using SPQR-trees to speed up recognition algorithms based on 2-cutsets</t>
        </is>
      </c>
      <c r="D3" s="228" t="inlineStr">
        <is>
          <t>DISCRETE APPLIED MATHEMATICS.</t>
        </is>
      </c>
      <c r="F3" s="224">
        <f>VLOOKUP(D3,LPeriodicos!A:B,2,FALSE())</f>
        <v/>
      </c>
      <c r="G3" s="224">
        <f>VLOOKUP(D3,LPeriodicos!A:C,3,FALSE())</f>
        <v/>
      </c>
      <c r="H3" s="224">
        <f>VLOOKUP(D3,LPeriodicos!A:D,4,FALSE())</f>
        <v/>
      </c>
      <c r="I3" s="224">
        <f>IF(E3&lt;&gt;"",1,0)</f>
        <v/>
      </c>
      <c r="AB3" s="225">
        <f>VLOOKUP(F3,Tabelas!A:C,2,FALSE())</f>
        <v/>
      </c>
      <c r="AC3" s="224">
        <f>SUM(K3:Z3)</f>
        <v/>
      </c>
      <c r="AD3" s="225">
        <f>IF(AC3&lt;=2,1,1-LOG(AC3-1))</f>
        <v/>
      </c>
      <c r="AE3" s="225">
        <f>VLOOKUP(D3,LPeriodicos!A:E,5,FALSE())*IF(I3&gt;0,1.1,1)*AD3</f>
        <v/>
      </c>
    </row>
    <row r="4" ht="16.5" customHeight="1" s="144">
      <c r="A4" s="150" t="inlineStr">
        <is>
          <t>2018</t>
        </is>
      </c>
      <c r="B4" s="150" t="n">
        <v>3</v>
      </c>
      <c r="C4" s="175" t="inlineStr">
        <is>
          <t>A controller design for mitigation of passive system identification attacks in networked control systems</t>
        </is>
      </c>
      <c r="D4" s="228" t="inlineStr">
        <is>
          <t>JOURNAL OF INTERNET SERVICES AND APPLICATIONS.</t>
        </is>
      </c>
      <c r="F4" s="224">
        <f>VLOOKUP(D4,LPeriodicos!A:B,2,FALSE())</f>
        <v/>
      </c>
      <c r="G4" s="224">
        <f>VLOOKUP(D4,LPeriodicos!A:C,3,FALSE())</f>
        <v/>
      </c>
      <c r="H4" s="224">
        <f>VLOOKUP(D4,LPeriodicos!A:D,4,FALSE())</f>
        <v/>
      </c>
      <c r="I4" s="224">
        <f>IF(E4&lt;&gt;"",1,0)</f>
        <v/>
      </c>
      <c r="AB4" s="225">
        <f>VLOOKUP(F4,Tabelas!A:C,2,FALSE())</f>
        <v/>
      </c>
      <c r="AC4" s="224">
        <f>SUM(K4:Z4)</f>
        <v/>
      </c>
      <c r="AD4" s="225">
        <f>IF(AC4&lt;=2,1,1-LOG(AC4-1))</f>
        <v/>
      </c>
      <c r="AE4" s="225">
        <f>VLOOKUP(D4,LPeriodicos!A:E,5,FALSE())*IF(I4&gt;0,1.1,1)*AD4</f>
        <v/>
      </c>
    </row>
    <row r="5" ht="16.5" customHeight="1" s="144">
      <c r="A5" s="150" t="inlineStr">
        <is>
          <t>2018</t>
        </is>
      </c>
      <c r="B5" s="150" t="n">
        <v>4</v>
      </c>
      <c r="C5" s="175" t="inlineStr">
        <is>
          <t>A Hybrid Approach for Spatio-temporal Validation of Declarative Multimedia Documents</t>
        </is>
      </c>
      <c r="D5" s="228" t="inlineStr">
        <is>
          <t>ACM Transactions on Multimedia Computing Communications and Applications.</t>
        </is>
      </c>
      <c r="F5" s="224">
        <f>VLOOKUP(D5,LPeriodicos!A:B,2,FALSE())</f>
        <v/>
      </c>
      <c r="G5" s="224">
        <f>VLOOKUP(D5,LPeriodicos!A:C,3,FALSE())</f>
        <v/>
      </c>
      <c r="H5" s="224">
        <f>VLOOKUP(D5,LPeriodicos!A:D,4,FALSE())</f>
        <v/>
      </c>
      <c r="I5" s="224">
        <f>IF(E5&lt;&gt;"",1,0)</f>
        <v/>
      </c>
      <c r="U5" s="148" t="n">
        <v>1</v>
      </c>
      <c r="AB5" s="225">
        <f>VLOOKUP(F5,Tabelas!A:C,2,FALSE())</f>
        <v/>
      </c>
      <c r="AC5" s="224">
        <f>SUM(K5:Z5)</f>
        <v/>
      </c>
      <c r="AD5" s="225">
        <f>IF(AC5&lt;=2,1,1-LOG(AC5-1))</f>
        <v/>
      </c>
      <c r="AE5" s="225">
        <f>VLOOKUP(D5,LPeriodicos!A:E,5,FALSE())*IF(I5&gt;0,1.1,1)*AD5</f>
        <v/>
      </c>
    </row>
    <row r="6" ht="15.75" customHeight="1" s="144">
      <c r="A6" s="150" t="inlineStr">
        <is>
          <t>2018</t>
        </is>
      </c>
      <c r="B6" s="150" t="n">
        <v>5</v>
      </c>
      <c r="C6" s="175" t="inlineStr">
        <is>
          <t>Exact analysis of the least-mean-square algorithm with coloured measurement noise</t>
        </is>
      </c>
      <c r="D6" s="228" t="inlineStr">
        <is>
          <t>ELECTRONICS LETTERS.</t>
        </is>
      </c>
      <c r="F6" s="224">
        <f>VLOOKUP(D6,LPeriodicos!A:B,2,FALSE())</f>
        <v/>
      </c>
      <c r="G6" s="224">
        <f>VLOOKUP(D6,LPeriodicos!A:C,3,FALSE())</f>
        <v/>
      </c>
      <c r="H6" s="224">
        <f>VLOOKUP(D6,LPeriodicos!A:D,4,FALSE())</f>
        <v/>
      </c>
      <c r="I6" s="224">
        <f>IF(E6&lt;&gt;"",1,0)</f>
        <v/>
      </c>
      <c r="AB6" s="225">
        <f>VLOOKUP(F6,Tabelas!A:C,2,FALSE())</f>
        <v/>
      </c>
      <c r="AC6" s="224">
        <f>SUM(K6:Z6)</f>
        <v/>
      </c>
      <c r="AD6" s="225">
        <f>IF(AC6&lt;=2,1,1-LOG(AC6-1))</f>
        <v/>
      </c>
      <c r="AE6" s="225">
        <f>VLOOKUP(D6,LPeriodicos!A:E,5,FALSE())*IF(I6&gt;0,1.1,1)*AD6</f>
        <v/>
      </c>
    </row>
    <row r="7" ht="15.75" customHeight="1" s="144">
      <c r="A7" s="150" t="inlineStr">
        <is>
          <t>2018</t>
        </is>
      </c>
      <c r="B7" s="150" t="n">
        <v>6</v>
      </c>
      <c r="C7" s="175" t="inlineStr">
        <is>
          <t>Using Physical Context-Based Authentication against External Attacks: Models and Protocols</t>
        </is>
      </c>
      <c r="D7" s="228" t="inlineStr">
        <is>
          <t>Security and Communication Networks.</t>
        </is>
      </c>
      <c r="F7" s="224">
        <f>VLOOKUP(D7,LPeriodicos!A:B,2,FALSE())</f>
        <v/>
      </c>
      <c r="G7" s="224">
        <f>VLOOKUP(D7,LPeriodicos!A:C,3,FALSE())</f>
        <v/>
      </c>
      <c r="H7" s="224">
        <f>VLOOKUP(D7,LPeriodicos!A:D,4,FALSE())</f>
        <v/>
      </c>
      <c r="I7" s="224">
        <f>IF(E7&lt;&gt;"",1,0)</f>
        <v/>
      </c>
      <c r="AB7" s="225">
        <f>VLOOKUP(F7,Tabelas!A:C,2,FALSE())</f>
        <v/>
      </c>
      <c r="AC7" s="224">
        <f>SUM(K7:Z7)</f>
        <v/>
      </c>
      <c r="AD7" s="225">
        <f>IF(AC7&lt;=2,1,1-LOG(AC7-1))</f>
        <v/>
      </c>
      <c r="AE7" s="225">
        <f>VLOOKUP(D7,LPeriodicos!A:E,5,FALSE())*IF(I7&gt;0,1.1,1)*AD7</f>
        <v/>
      </c>
    </row>
    <row r="8" ht="16.5" customHeight="1" s="144">
      <c r="A8" s="150" t="inlineStr">
        <is>
          <t>2018</t>
        </is>
      </c>
      <c r="B8" s="150" t="n">
        <v>7</v>
      </c>
      <c r="C8" s="175" t="inlineStr">
        <is>
          <t>Nonstationary time series transformation methods: An experimental review</t>
        </is>
      </c>
      <c r="D8" s="228" t="inlineStr">
        <is>
          <t>KNOWLEDGE-BASED SYSTEMS.</t>
        </is>
      </c>
      <c r="F8" s="224">
        <f>VLOOKUP(D8,LPeriodicos!A:B,2,FALSE())</f>
        <v/>
      </c>
      <c r="G8" s="224">
        <f>VLOOKUP(D8,LPeriodicos!A:C,3,FALSE())</f>
        <v/>
      </c>
      <c r="H8" s="224">
        <f>VLOOKUP(D8,LPeriodicos!A:D,4,FALSE())</f>
        <v/>
      </c>
      <c r="I8" s="224">
        <f>IF(E8&lt;&gt;"",1,0)</f>
        <v/>
      </c>
      <c r="W8" s="148" t="n">
        <v>1</v>
      </c>
      <c r="Y8" s="148" t="n">
        <v>1</v>
      </c>
      <c r="AB8" s="225">
        <f>VLOOKUP(F8,Tabelas!A:C,2,FALSE())</f>
        <v/>
      </c>
      <c r="AC8" s="224">
        <f>SUM(K8:Z8)</f>
        <v/>
      </c>
      <c r="AD8" s="225">
        <f>IF(AC8&lt;=2,1,1-LOG(AC8-1))</f>
        <v/>
      </c>
      <c r="AE8" s="225">
        <f>VLOOKUP(D8,LPeriodicos!A:E,5,FALSE())*IF(I8&gt;0,1.1,1)*AD8</f>
        <v/>
      </c>
    </row>
    <row r="9" ht="16.5" customHeight="1" s="144">
      <c r="A9" s="150" t="inlineStr">
        <is>
          <t>2018</t>
        </is>
      </c>
      <c r="B9" s="150" t="n">
        <v>8</v>
      </c>
      <c r="C9" s="175" t="inlineStr">
        <is>
          <t>Data Mart Construction based on Semantic Annotation of Scientific Articles: A Case Study for the Prioritization of Drug Targets</t>
        </is>
      </c>
      <c r="D9" s="175" t="inlineStr">
        <is>
          <t>COMPUTER METHODS AND PROGRAMS IN BIOMEDICINE.</t>
        </is>
      </c>
      <c r="F9" s="224">
        <f>VLOOKUP(D9,LPeriodicos!A:B,2,FALSE())</f>
        <v/>
      </c>
      <c r="G9" s="224">
        <f>VLOOKUP(D9,LPeriodicos!A:C,3,FALSE())</f>
        <v/>
      </c>
      <c r="H9" s="224">
        <f>VLOOKUP(D9,LPeriodicos!A:D,4,FALSE())</f>
        <v/>
      </c>
      <c r="I9" s="224">
        <f>IF(E9&lt;&gt;"",1,0)</f>
        <v/>
      </c>
      <c r="W9" s="148" t="n">
        <v>1</v>
      </c>
      <c r="AB9" s="225">
        <f>VLOOKUP(F9,Tabelas!A:C,2,FALSE())</f>
        <v/>
      </c>
      <c r="AC9" s="224">
        <f>SUM(K9:Z9)</f>
        <v/>
      </c>
      <c r="AD9" s="225">
        <f>IF(AC9&lt;=2,1,1-LOG(AC9-1))</f>
        <v/>
      </c>
      <c r="AE9" s="225">
        <f>VLOOKUP(D9,LPeriodicos!A:E,5,FALSE())*IF(I9&gt;0,1.1,1)*AD9</f>
        <v/>
      </c>
    </row>
    <row r="10" ht="15.75" customHeight="1" s="144">
      <c r="AC10" s="224" t="n"/>
    </row>
    <row r="11" ht="16.5" customHeight="1" s="144">
      <c r="AC11" s="224" t="n"/>
    </row>
    <row r="12" ht="16.5" customHeight="1" s="144">
      <c r="AC12" s="224" t="n"/>
    </row>
    <row r="13" ht="16.5" customHeight="1" s="144">
      <c r="AC13" s="224" t="n"/>
    </row>
    <row r="14" ht="16.5" customHeight="1" s="144">
      <c r="AC14" s="224" t="n"/>
    </row>
    <row r="15" ht="15.75" customHeight="1" s="144">
      <c r="AC15" s="224" t="n"/>
    </row>
    <row r="16" ht="16.5" customHeight="1" s="144">
      <c r="AC16" s="224" t="n"/>
    </row>
    <row r="17" ht="16.5" customHeight="1" s="144">
      <c r="AC17" s="224" t="n"/>
    </row>
    <row r="18" ht="16.5" customHeight="1" s="144">
      <c r="AC18" s="224" t="n"/>
    </row>
    <row r="19" ht="16.5" customHeight="1" s="144">
      <c r="AC19" s="224" t="n"/>
    </row>
    <row r="20" ht="15.75" customHeight="1" s="144">
      <c r="AC20" s="224" t="n"/>
    </row>
    <row r="21" ht="16.5" customHeight="1" s="144">
      <c r="AC21" s="224" t="n"/>
    </row>
    <row r="22" ht="16.5" customHeight="1" s="144">
      <c r="AC22" s="224" t="n"/>
    </row>
    <row r="23" ht="16.5" customHeight="1" s="144">
      <c r="AC23" s="224" t="n"/>
    </row>
    <row r="24" ht="15.75" customHeight="1" s="144">
      <c r="AC24" s="224" t="n"/>
    </row>
    <row r="25" ht="15.75" customHeight="1" s="144">
      <c r="AC25" s="224" t="n"/>
    </row>
    <row r="26" ht="16.5" customHeight="1" s="144">
      <c r="AC26" s="224" t="n"/>
    </row>
    <row r="27" ht="15.75" customHeight="1" s="144">
      <c r="AC27" s="224" t="n"/>
    </row>
    <row r="28" ht="16.5" customHeight="1" s="144">
      <c r="AC28" s="224" t="n"/>
    </row>
    <row r="29" ht="15.75" customHeight="1" s="144"/>
    <row r="30" ht="15.75" customHeight="1" s="144"/>
    <row r="31" ht="16.5" customHeight="1" s="144"/>
    <row r="32" ht="15.75" customHeight="1" s="144">
      <c r="AC32" s="224" t="n"/>
    </row>
    <row r="33" ht="16.5" customHeight="1" s="144">
      <c r="AC33" s="224" t="n"/>
    </row>
    <row r="34" ht="15.75" customHeight="1" s="144">
      <c r="AC34" s="224" t="n"/>
    </row>
    <row r="35" ht="16.5" customHeight="1" s="144">
      <c r="AC35" s="224" t="n"/>
    </row>
    <row r="36" ht="15.75" customHeight="1" s="144">
      <c r="AC36" s="224" t="n"/>
    </row>
    <row r="37" ht="15.75" customHeight="1" s="144">
      <c r="AC37" s="224" t="n"/>
    </row>
    <row r="38" ht="15.75" customHeight="1" s="144">
      <c r="AC38" s="224" t="n"/>
    </row>
    <row r="39" ht="15.75" customHeight="1" s="144">
      <c r="AC39" s="224" t="n"/>
    </row>
  </sheetData>
  <autoFilter ref="A1:AE39">
    <sortState ref="A2:AE39">
      <sortCondition ref="A2:A39" customList=""/>
    </sortState>
  </autoFilter>
  <conditionalFormatting sqref="AB46:AE46">
    <cfRule type="cellIs" rank="0" priority="2" equalAverage="0" operator="equal" aboveAverage="0" dxfId="6" text="" percent="0" bottom="0">
      <formula>0</formula>
    </cfRule>
  </conditionalFormatting>
  <conditionalFormatting sqref="AB45:AE45">
    <cfRule type="cellIs" rank="0" priority="3" equalAverage="0" operator="equal" aboveAverage="0" dxfId="6" text="" percent="0" bottom="0">
      <formula>0</formula>
    </cfRule>
  </conditionalFormatting>
  <conditionalFormatting sqref="AB44:AE44">
    <cfRule type="cellIs" rank="0" priority="4" equalAverage="0" operator="equal" aboveAverage="0" dxfId="6" text="" percent="0" bottom="0">
      <formula>0</formula>
    </cfRule>
  </conditionalFormatting>
  <conditionalFormatting sqref="AB43:AE43">
    <cfRule type="cellIs" rank="0" priority="5" equalAverage="0" operator="equal" aboveAverage="0" dxfId="6" text="" percent="0" bottom="0">
      <formula>0</formula>
    </cfRule>
  </conditionalFormatting>
  <conditionalFormatting sqref="AB42:AE42">
    <cfRule type="cellIs" rank="0" priority="6" equalAverage="0" operator="equal" aboveAverage="0" dxfId="6" text="" percent="0" bottom="0">
      <formula>0</formula>
    </cfRule>
  </conditionalFormatting>
  <conditionalFormatting sqref="AB41:AE41">
    <cfRule type="cellIs" rank="0" priority="7" equalAverage="0" operator="equal" aboveAverage="0" dxfId="6" text="" percent="0" bottom="0">
      <formula>0</formula>
    </cfRule>
  </conditionalFormatting>
  <conditionalFormatting sqref="AB40:AE40">
    <cfRule type="cellIs" rank="0" priority="8" equalAverage="0" operator="equal" aboveAverage="0" dxfId="6" text="" percent="0" bottom="0">
      <formula>0</formula>
    </cfRule>
  </conditionalFormatting>
  <conditionalFormatting sqref="AB31:AE31">
    <cfRule type="cellIs" rank="0" priority="9" equalAverage="0" operator="equal" aboveAverage="0" dxfId="6" text="" percent="0" bottom="0">
      <formula>0</formula>
    </cfRule>
  </conditionalFormatting>
  <conditionalFormatting sqref="AB30:AE30">
    <cfRule type="cellIs" rank="0" priority="10" equalAverage="0" operator="equal" aboveAverage="0" dxfId="6" text="" percent="0" bottom="0">
      <formula>0</formula>
    </cfRule>
  </conditionalFormatting>
  <conditionalFormatting sqref="AB29:AE29">
    <cfRule type="cellIs" rank="0" priority="11" equalAverage="0" operator="equal" aboveAverage="0" dxfId="6" text="" percent="0" bottom="0">
      <formula>0</formula>
    </cfRule>
  </conditionalFormatting>
  <conditionalFormatting sqref="AB2:AE28 AB32:AE39">
    <cfRule type="cellIs" rank="0" priority="12" equalAverage="0" operator="equal" aboveAverage="0" dxfId="6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Y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R4" activeCellId="0" sqref="R4"/>
    </sheetView>
  </sheetViews>
  <sheetFormatPr baseColWidth="8" defaultColWidth="11.00390625" defaultRowHeight="15.75" zeroHeight="0" outlineLevelRow="0"/>
  <cols>
    <col width="5.12" customWidth="1" style="175" min="1" max="1"/>
    <col width="4.5" customWidth="1" style="175" min="2" max="2"/>
    <col width="69.38" customWidth="1" style="175" min="3" max="3"/>
    <col width="50.62" customWidth="1" style="175" min="4" max="4"/>
    <col width="40.12" customWidth="1" style="175" min="5" max="5"/>
    <col width="4.62" customWidth="1" style="175" min="6" max="6"/>
    <col width="1.88" customWidth="1" style="175" min="7" max="7"/>
    <col width="4.62" customWidth="1" style="175" min="8" max="23"/>
    <col width="1.88" customWidth="1" style="175" min="24" max="24"/>
    <col width="3.12" customWidth="1" style="229" min="25" max="25"/>
  </cols>
  <sheetData>
    <row r="1" ht="126.75" customFormat="1" customHeight="1" s="215">
      <c r="A1" s="216" t="inlineStr">
        <is>
          <t>Ano</t>
        </is>
      </c>
      <c r="B1" s="216" t="inlineStr">
        <is>
          <t>Numero</t>
        </is>
      </c>
      <c r="C1" s="215" t="inlineStr">
        <is>
          <t>Produto</t>
        </is>
      </c>
      <c r="D1" s="215" t="inlineStr">
        <is>
          <t>Tipo</t>
        </is>
      </c>
      <c r="E1" s="215" t="inlineStr">
        <is>
          <t>Discente</t>
        </is>
      </c>
      <c r="F1" s="230" t="inlineStr">
        <is>
          <t>Discente Programa</t>
        </is>
      </c>
      <c r="G1" s="216" t="n"/>
      <c r="H1" s="231">
        <f>Geral!B1</f>
        <v/>
      </c>
      <c r="I1" s="231">
        <f>Geral!C1</f>
        <v/>
      </c>
      <c r="J1" s="231" t="inlineStr">
        <is>
          <t>Diogo Mendonça</t>
        </is>
      </c>
      <c r="K1" s="231">
        <f>Geral!E1</f>
        <v/>
      </c>
      <c r="L1" s="231">
        <f>Geral!F1</f>
        <v/>
      </c>
      <c r="M1" s="231">
        <f>Geral!G1</f>
        <v/>
      </c>
      <c r="N1" s="231">
        <f>Geral!H1</f>
        <v/>
      </c>
      <c r="O1" s="231">
        <f>Geral!I1</f>
        <v/>
      </c>
      <c r="P1" s="231">
        <f>Geral!J1</f>
        <v/>
      </c>
      <c r="Q1" s="231">
        <f>Geral!K1</f>
        <v/>
      </c>
      <c r="R1" s="231">
        <f>Geral!L1</f>
        <v/>
      </c>
      <c r="S1" s="231">
        <f>Geral!M1</f>
        <v/>
      </c>
      <c r="T1" s="231">
        <f>Geral!N1</f>
        <v/>
      </c>
      <c r="U1" s="231">
        <f>Geral!O1</f>
        <v/>
      </c>
      <c r="V1" s="231">
        <f>Geral!P1</f>
        <v/>
      </c>
      <c r="W1" s="231">
        <f>Geral!Q1</f>
        <v/>
      </c>
      <c r="X1" s="216" t="n"/>
      <c r="Y1" s="232" t="inlineStr">
        <is>
          <t>Docentes</t>
        </is>
      </c>
    </row>
    <row r="2" ht="15.75" customHeight="1" s="144">
      <c r="A2" s="143" t="n">
        <v>2021</v>
      </c>
      <c r="B2" s="150" t="n">
        <v>1</v>
      </c>
      <c r="C2" s="143" t="inlineStr">
        <is>
          <t>BIOLAND</t>
        </is>
      </c>
      <c r="D2" s="143" t="inlineStr">
        <is>
          <t>Software/Aplicativo (Programa de computador)</t>
        </is>
      </c>
      <c r="E2" s="143" t="inlineStr">
        <is>
          <t>ANDERSON LUIZ BERNARDES DA ROCHA</t>
        </is>
      </c>
      <c r="F2" s="148">
        <f>IF(E2&lt;&gt;"",1,0)</f>
        <v/>
      </c>
      <c r="G2" s="149" t="n"/>
      <c r="H2" s="149" t="n"/>
      <c r="I2" s="149" t="n"/>
      <c r="J2" s="149" t="n"/>
      <c r="K2" s="149" t="n"/>
      <c r="L2" s="149" t="n"/>
      <c r="M2" s="149" t="n"/>
      <c r="N2" s="149" t="n"/>
      <c r="O2" s="149" t="n"/>
      <c r="P2" s="149" t="n"/>
      <c r="Q2" s="149" t="n"/>
      <c r="R2" s="149" t="n">
        <v>1</v>
      </c>
      <c r="S2" s="149" t="n"/>
      <c r="T2" s="149" t="n"/>
      <c r="U2" s="149" t="n"/>
      <c r="V2" s="149" t="n"/>
      <c r="W2" s="149" t="n"/>
      <c r="X2" s="143" t="n"/>
      <c r="Y2" s="166">
        <f>SUM(H2:W2)</f>
        <v/>
      </c>
    </row>
    <row r="3" ht="15.75" customHeight="1" s="144">
      <c r="A3" s="175" t="n">
        <v>2021</v>
      </c>
      <c r="B3" s="150" t="n">
        <v>2</v>
      </c>
      <c r="C3" s="175" t="inlineStr">
        <is>
          <t>ECOLAB</t>
        </is>
      </c>
      <c r="D3" s="175" t="inlineStr">
        <is>
          <t>Software/Aplicativo (Programa de computador)</t>
        </is>
      </c>
      <c r="E3" s="175" t="inlineStr">
        <is>
          <t>LUIS HENRIQUE DOS REIS LACERDA NOGUEIRA</t>
        </is>
      </c>
      <c r="F3" s="148">
        <f>IF(E3&lt;&gt;"",1,0)</f>
        <v/>
      </c>
      <c r="G3" s="148" t="n"/>
      <c r="H3" s="148" t="n"/>
      <c r="I3" s="148" t="n"/>
      <c r="J3" s="148" t="n"/>
      <c r="K3" s="148" t="n"/>
      <c r="L3" s="148" t="n"/>
      <c r="M3" s="148" t="n"/>
      <c r="N3" s="148" t="n"/>
      <c r="O3" s="148" t="n"/>
      <c r="P3" s="148" t="n"/>
      <c r="Q3" s="148" t="n"/>
      <c r="R3" s="148" t="n">
        <v>1</v>
      </c>
      <c r="S3" s="148" t="n"/>
      <c r="T3" s="148" t="n"/>
      <c r="U3" s="148" t="n"/>
      <c r="V3" s="148" t="n"/>
      <c r="W3" s="148" t="n"/>
      <c r="Y3" s="229">
        <f>SUM(H3:W3)</f>
        <v/>
      </c>
    </row>
    <row r="4" ht="15.75" customHeight="1" s="144">
      <c r="A4" s="175" t="n">
        <v>2021</v>
      </c>
      <c r="B4" s="150" t="n">
        <v>3</v>
      </c>
      <c r="C4" s="175" t="inlineStr">
        <is>
          <t>GSTSM: GENERALIZED SPATIAL-TIME SEQUENCE MINER</t>
        </is>
      </c>
      <c r="D4" s="175" t="inlineStr">
        <is>
          <t>Software/Aplicativo (Programa de computador)</t>
        </is>
      </c>
      <c r="E4" s="175" t="inlineStr">
        <is>
          <t>ANTONIO JOSE DE CASTRO FILHO</t>
        </is>
      </c>
      <c r="F4" s="148">
        <f>IF(E4&lt;&gt;"",1,0)</f>
        <v/>
      </c>
      <c r="G4" s="148" t="n"/>
      <c r="H4" s="148" t="n"/>
      <c r="I4" s="148" t="n"/>
      <c r="J4" s="148" t="n"/>
      <c r="K4" s="148" t="n"/>
      <c r="L4" s="148" t="n"/>
      <c r="M4" s="148" t="n">
        <v>1</v>
      </c>
      <c r="N4" s="148" t="n"/>
      <c r="O4" s="148" t="n"/>
      <c r="P4" s="148" t="n"/>
      <c r="Q4" s="148" t="n"/>
      <c r="R4" s="148" t="n"/>
      <c r="S4" s="148" t="n"/>
      <c r="T4" s="148" t="n"/>
      <c r="U4" s="148" t="n"/>
      <c r="V4" s="148" t="n"/>
      <c r="W4" s="148" t="n">
        <v>1</v>
      </c>
      <c r="Y4" s="229">
        <f>SUM(H4:W4)</f>
        <v/>
      </c>
    </row>
    <row r="5" ht="15.75" customHeight="1" s="144">
      <c r="A5" s="175" t="n">
        <v>2021</v>
      </c>
      <c r="B5" s="150" t="n">
        <v>4</v>
      </c>
      <c r="C5" s="175" t="inlineStr">
        <is>
          <t>IV ESCOLA REGIONAL DE INFORMÁTICA DO RIO DE JANEIRO (ERI/RJ)</t>
        </is>
      </c>
      <c r="D5" s="233" t="inlineStr">
        <is>
          <t>Evento organizado</t>
        </is>
      </c>
      <c r="F5" s="148">
        <f>IF(E5&lt;&gt;"",1,0)</f>
        <v/>
      </c>
      <c r="G5" s="148" t="n"/>
      <c r="H5" s="148" t="n"/>
      <c r="I5" s="148" t="n">
        <v>1</v>
      </c>
      <c r="J5" s="148" t="n"/>
      <c r="K5" s="148" t="n"/>
      <c r="L5" s="148" t="n"/>
      <c r="M5" s="148" t="n"/>
      <c r="N5" s="148" t="n"/>
      <c r="O5" s="148" t="n"/>
      <c r="P5" s="148" t="n"/>
      <c r="Q5" s="148" t="n"/>
      <c r="R5" s="148" t="n"/>
      <c r="S5" s="148" t="n"/>
      <c r="T5" s="148" t="n"/>
      <c r="U5" s="148" t="n"/>
      <c r="V5" s="148" t="n"/>
      <c r="W5" s="148" t="n">
        <v>1</v>
      </c>
      <c r="Y5" s="229">
        <f>SUM(H5:W5)</f>
        <v/>
      </c>
    </row>
    <row r="6" ht="15.75" customHeight="1" s="144">
      <c r="A6" s="175" t="n">
        <v>2021</v>
      </c>
      <c r="B6" s="150" t="n">
        <v>5</v>
      </c>
      <c r="C6" s="175" t="inlineStr">
        <is>
          <t>IX SYMPOSIUM ON KNOWLEDGE DISCOVERY, MINING AND LEARNING</t>
        </is>
      </c>
      <c r="D6" s="233" t="inlineStr">
        <is>
          <t>Evento organizado</t>
        </is>
      </c>
      <c r="E6" s="229" t="n"/>
      <c r="F6" s="148">
        <f>IF(E6&lt;&gt;"",1,0)</f>
        <v/>
      </c>
      <c r="G6" s="148" t="n"/>
      <c r="H6" s="148" t="n"/>
      <c r="I6" s="148" t="n"/>
      <c r="J6" s="148" t="n"/>
      <c r="K6" s="148" t="n"/>
      <c r="L6" s="148" t="n">
        <v>1</v>
      </c>
      <c r="M6" s="148" t="n"/>
      <c r="N6" s="148" t="n"/>
      <c r="O6" s="148" t="n"/>
      <c r="P6" s="148" t="n"/>
      <c r="Q6" s="148" t="n"/>
      <c r="R6" s="148" t="n"/>
      <c r="S6" s="148" t="n"/>
      <c r="T6" s="148" t="n"/>
      <c r="U6" s="148" t="n"/>
      <c r="V6" s="148" t="n"/>
      <c r="W6" s="148" t="n"/>
      <c r="Y6" s="229">
        <f>SUM(H6:W6)</f>
        <v/>
      </c>
    </row>
    <row r="7" ht="15.75" customHeight="1" s="144">
      <c r="A7" s="175" t="n">
        <v>2021</v>
      </c>
      <c r="B7" s="150" t="n">
        <v>6</v>
      </c>
      <c r="C7" s="175" t="inlineStr">
        <is>
          <t>VII ESCOLA REGIONAL DE ALTO DESEMPENHO DO RIO DE JANEIRO (ERAD/RJ)</t>
        </is>
      </c>
      <c r="D7" s="233" t="inlineStr">
        <is>
          <t>Evento organizado</t>
        </is>
      </c>
      <c r="E7" s="229" t="n"/>
      <c r="F7" s="148">
        <f>IF(E7&lt;&gt;"",1,0)</f>
        <v/>
      </c>
      <c r="G7" s="148" t="n"/>
      <c r="H7" s="148" t="n"/>
      <c r="I7" s="148" t="n">
        <v>1</v>
      </c>
      <c r="J7" s="148" t="n"/>
      <c r="K7" s="148" t="n"/>
      <c r="L7" s="148" t="n"/>
      <c r="M7" s="148" t="n"/>
      <c r="N7" s="148" t="n"/>
      <c r="O7" s="148" t="n"/>
      <c r="P7" s="148" t="n"/>
      <c r="Q7" s="148" t="n"/>
      <c r="R7" s="148" t="n"/>
      <c r="S7" s="148" t="n"/>
      <c r="T7" s="148" t="n"/>
      <c r="U7" s="148" t="n"/>
      <c r="V7" s="148" t="n"/>
      <c r="W7" s="148" t="n">
        <v>1</v>
      </c>
      <c r="Y7" s="229">
        <f>SUM(H7:W7)</f>
        <v/>
      </c>
    </row>
    <row r="8" ht="15.75" customHeight="1" s="144">
      <c r="A8" s="175" t="n">
        <v>2021</v>
      </c>
      <c r="B8" s="150" t="n">
        <v>7</v>
      </c>
      <c r="C8" s="175" t="inlineStr">
        <is>
          <t>XXXVI SIMPÓSIO BRASILEIRO DE BANCO DE DADOS</t>
        </is>
      </c>
      <c r="D8" s="233" t="inlineStr">
        <is>
          <t>Evento organizado</t>
        </is>
      </c>
      <c r="E8" s="229" t="n"/>
      <c r="F8" s="148">
        <f>IF(E8&lt;&gt;"",1,0)</f>
        <v/>
      </c>
      <c r="G8" s="148" t="n"/>
      <c r="H8" s="148" t="n"/>
      <c r="I8" s="148" t="n"/>
      <c r="J8" s="148" t="n"/>
      <c r="K8" s="148" t="n"/>
      <c r="L8" s="148" t="n"/>
      <c r="M8" s="148" t="n">
        <v>1</v>
      </c>
      <c r="N8" s="148" t="n"/>
      <c r="O8" s="148" t="n"/>
      <c r="P8" s="148" t="n"/>
      <c r="Q8" s="148" t="n"/>
      <c r="R8" s="148" t="n"/>
      <c r="S8" s="148" t="n"/>
      <c r="T8" s="148" t="n"/>
      <c r="U8" s="148" t="n"/>
      <c r="V8" s="148" t="n"/>
      <c r="W8" s="148" t="n">
        <v>1</v>
      </c>
      <c r="Y8" s="229">
        <f>SUM(H8:W8)</f>
        <v/>
      </c>
    </row>
    <row r="9" ht="15.75" customHeight="1" s="144">
      <c r="A9" s="175" t="n">
        <v>2021</v>
      </c>
      <c r="B9" s="150" t="n">
        <v>8</v>
      </c>
      <c r="C9" s="175" t="inlineStr">
        <is>
          <t>DATASET OF HISTORICAL RECORD OF NEONATAL MORTALITY RATES IN BRAZILIAN MUNICIPALITIES</t>
        </is>
      </c>
      <c r="D9" s="233" t="inlineStr">
        <is>
          <t>Base de dados técnico-científica</t>
        </is>
      </c>
      <c r="E9" s="175" t="inlineStr">
        <is>
          <t>REBECCA PONTES SALLES; IGOR DA SILVA MORAIS; BALTHAZAR DA SILVA CUNHA PAIXAO</t>
        </is>
      </c>
      <c r="F9" s="148">
        <f>IF(E9&lt;&gt;"",1,0)</f>
        <v/>
      </c>
      <c r="G9" s="148" t="n"/>
      <c r="H9" s="148" t="n"/>
      <c r="I9" s="148" t="n"/>
      <c r="J9" s="148" t="n"/>
      <c r="K9" s="148" t="n"/>
      <c r="L9" s="148" t="n"/>
      <c r="M9" s="148" t="n">
        <v>1</v>
      </c>
      <c r="N9" s="148" t="n"/>
      <c r="O9" s="148" t="n"/>
      <c r="P9" s="148" t="n"/>
      <c r="Q9" s="148" t="n"/>
      <c r="R9" s="148" t="n"/>
      <c r="S9" s="148" t="n"/>
      <c r="T9" s="148" t="n"/>
      <c r="U9" s="148" t="n"/>
      <c r="V9" s="148" t="n"/>
      <c r="W9" s="148" t="n"/>
      <c r="Y9" s="229">
        <f>SUM(H9:W9)</f>
        <v/>
      </c>
    </row>
  </sheetData>
  <autoFilter ref="A1:Y9"/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E22040"/>
  <sheetViews>
    <sheetView showFormulas="0" showGridLines="1" showRowColHeaders="1" showZeros="1" rightToLeft="0" tabSelected="1" showOutlineSymbols="1" defaultGridColor="1" view="normal" topLeftCell="A1" colorId="64" zoomScale="140" zoomScaleNormal="140" zoomScalePageLayoutView="100" workbookViewId="0">
      <selection pane="topLeft" activeCell="E2" activeCellId="0" sqref="E2"/>
    </sheetView>
  </sheetViews>
  <sheetFormatPr baseColWidth="8" defaultColWidth="8.87890625" defaultRowHeight="15.75" zeroHeight="0" outlineLevelRow="0"/>
  <cols>
    <col width="61" customWidth="1" style="175" min="1" max="1"/>
    <col width="6.12" customWidth="1" style="175" min="2" max="2"/>
    <col width="2.88" customWidth="1" style="175" min="3" max="3"/>
    <col width="7.62" customWidth="1" style="229" min="4" max="4"/>
    <col width="7.62" customWidth="1" style="176" min="5" max="5"/>
    <col width="1.62" customWidth="1" style="175" min="6" max="6"/>
  </cols>
  <sheetData>
    <row r="1" ht="15.75" customHeight="1" s="144">
      <c r="A1" s="175" t="inlineStr">
        <is>
          <t>Conferencias</t>
        </is>
      </c>
      <c r="B1" s="175" t="inlineStr">
        <is>
          <t>Qualis</t>
        </is>
      </c>
      <c r="C1" s="175" t="inlineStr">
        <is>
          <t>CS</t>
        </is>
      </c>
      <c r="D1" s="229" t="inlineStr">
        <is>
          <t>Restrito</t>
        </is>
      </c>
      <c r="E1" s="176" t="inlineStr">
        <is>
          <t>Value</t>
        </is>
      </c>
    </row>
    <row r="2" ht="15.75" customHeight="1" s="144">
      <c r="A2" s="175" t="inlineStr">
        <is>
          <t>(RE) PENSANDO DIREITO</t>
        </is>
      </c>
      <c r="B2" s="175" t="inlineStr">
        <is>
          <t>B4</t>
        </is>
      </c>
      <c r="C2" s="175">
        <f>IF(B2&lt;&gt;"NI",1,0)</f>
        <v/>
      </c>
      <c r="D2" s="229">
        <f>VLOOKUP(B2, Tabelas!A:C,3,FALSE())</f>
        <v/>
      </c>
      <c r="E2" s="176">
        <f>VLOOKUP(B2, Tabelas!A:C,2,FALSE())</f>
        <v/>
      </c>
    </row>
    <row r="3">
      <c r="A3" t="inlineStr">
        <is>
          <t>[IN] TRANSITION</t>
        </is>
      </c>
      <c r="B3" t="inlineStr">
        <is>
          <t>B2</t>
        </is>
      </c>
      <c r="C3">
        <f>IF(B3&lt;&gt;"NI",1,0)</f>
        <v/>
      </c>
      <c r="D3">
        <f>VLOOKUP(B3, Tabelas!A:C,3,FALSE())</f>
        <v/>
      </c>
      <c r="E3">
        <f>VLOOKUP(B3, Tabelas!A:C,2,FALSE())</f>
        <v/>
      </c>
    </row>
    <row r="4">
      <c r="A4" t="inlineStr">
        <is>
          <t>19&amp;20 (RIO DE JANEIRO)</t>
        </is>
      </c>
      <c r="B4" t="inlineStr">
        <is>
          <t>B1</t>
        </is>
      </c>
      <c r="C4">
        <f>IF(B4&lt;&gt;"NI",1,0)</f>
        <v/>
      </c>
      <c r="D4">
        <f>VLOOKUP(B4, Tabelas!A:C,3,FALSE())</f>
        <v/>
      </c>
      <c r="E4">
        <f>VLOOKUP(B4, Tabelas!A:C,2,FALSE())</f>
        <v/>
      </c>
    </row>
    <row r="5">
      <c r="A5" t="inlineStr">
        <is>
          <t>2D MATERIALS</t>
        </is>
      </c>
      <c r="B5" t="inlineStr">
        <is>
          <t>A2</t>
        </is>
      </c>
      <c r="C5">
        <f>IF(B5&lt;&gt;"NI",1,0)</f>
        <v/>
      </c>
      <c r="D5">
        <f>VLOOKUP(B5, Tabelas!A:C,3,FALSE())</f>
        <v/>
      </c>
      <c r="E5">
        <f>VLOOKUP(B5, Tabelas!A:C,2,FALSE())</f>
        <v/>
      </c>
    </row>
    <row r="6">
      <c r="A6" t="inlineStr">
        <is>
          <t>2º SIMPÓSIO INTERNACIONAL DE ENSINO DE LÍNGUA PORTUGUESA</t>
        </is>
      </c>
      <c r="B6" t="inlineStr">
        <is>
          <t>B1</t>
        </is>
      </c>
      <c r="C6">
        <f>IF(B6&lt;&gt;"NI",1,0)</f>
        <v/>
      </c>
      <c r="D6">
        <f>VLOOKUP(B6, Tabelas!A:C,3,FALSE())</f>
        <v/>
      </c>
      <c r="E6">
        <f>VLOOKUP(B6, Tabelas!A:C,2,FALSE())</f>
        <v/>
      </c>
    </row>
    <row r="7">
      <c r="A7" t="inlineStr">
        <is>
          <t>3 BIOTECH</t>
        </is>
      </c>
      <c r="B7" t="inlineStr">
        <is>
          <t>A4</t>
        </is>
      </c>
      <c r="C7">
        <f>IF(B7&lt;&gt;"NI",1,0)</f>
        <v/>
      </c>
      <c r="D7">
        <f>VLOOKUP(B7, Tabelas!A:C,3,FALSE())</f>
        <v/>
      </c>
      <c r="E7">
        <f>VLOOKUP(B7, Tabelas!A:C,2,FALSE())</f>
        <v/>
      </c>
    </row>
    <row r="8">
      <c r="A8" t="inlineStr">
        <is>
          <t>3D PRINTING AND ADDITIVE MANUFACTURING</t>
        </is>
      </c>
      <c r="B8" t="inlineStr">
        <is>
          <t>A2</t>
        </is>
      </c>
      <c r="C8">
        <f>IF(B8&lt;&gt;"NI",1,0)</f>
        <v/>
      </c>
      <c r="D8">
        <f>VLOOKUP(B8, Tabelas!A:C,3,FALSE())</f>
        <v/>
      </c>
      <c r="E8">
        <f>VLOOKUP(B8, Tabelas!A:C,2,FALSE())</f>
        <v/>
      </c>
    </row>
    <row r="9">
      <c r="A9" t="inlineStr">
        <is>
          <t>3D PRINTING AND ADDITIVE MANUFACTURING (ONLINE)</t>
        </is>
      </c>
      <c r="B9" t="inlineStr">
        <is>
          <t>A2</t>
        </is>
      </c>
      <c r="C9">
        <f>IF(B9&lt;&gt;"NI",1,0)</f>
        <v/>
      </c>
      <c r="D9">
        <f>VLOOKUP(B9, Tabelas!A:C,3,FALSE())</f>
        <v/>
      </c>
      <c r="E9">
        <f>VLOOKUP(B9, Tabelas!A:C,2,FALSE())</f>
        <v/>
      </c>
    </row>
    <row r="10">
      <c r="A10" t="inlineStr">
        <is>
          <t>4OR (BERLIN)</t>
        </is>
      </c>
      <c r="B10" t="inlineStr">
        <is>
          <t>A2</t>
        </is>
      </c>
      <c r="C10">
        <f>IF(B10&lt;&gt;"NI",1,0)</f>
        <v/>
      </c>
      <c r="D10">
        <f>VLOOKUP(B10, Tabelas!A:C,3,FALSE())</f>
        <v/>
      </c>
      <c r="E10">
        <f>VLOOKUP(B10, Tabelas!A:C,2,FALSE())</f>
        <v/>
      </c>
    </row>
    <row r="11">
      <c r="A11" t="inlineStr">
        <is>
          <t>5% ARQUITETURA + ARTE</t>
        </is>
      </c>
      <c r="B11" t="inlineStr">
        <is>
          <t>A4</t>
        </is>
      </c>
      <c r="C11">
        <f>IF(B11&lt;&gt;"NI",1,0)</f>
        <v/>
      </c>
      <c r="D11">
        <f>VLOOKUP(B11, Tabelas!A:C,3,FALSE())</f>
        <v/>
      </c>
      <c r="E11">
        <f>VLOOKUP(B11, Tabelas!A:C,2,FALSE())</f>
        <v/>
      </c>
    </row>
    <row r="12">
      <c r="A12" t="inlineStr">
        <is>
          <t>A (IN)AFASTABILIDADE DOS DIREITOS FUNDAMENTAIS NO ÂMBITO DAS RELAÇÕES PRIVADAS.</t>
        </is>
      </c>
      <c r="B12" t="inlineStr">
        <is>
          <t>B4</t>
        </is>
      </c>
      <c r="C12">
        <f>IF(B12&lt;&gt;"NI",1,0)</f>
        <v/>
      </c>
      <c r="D12">
        <f>VLOOKUP(B12, Tabelas!A:C,3,FALSE())</f>
        <v/>
      </c>
      <c r="E12">
        <f>VLOOKUP(B12, Tabelas!A:C,2,FALSE())</f>
        <v/>
      </c>
    </row>
    <row r="13">
      <c r="A13" t="inlineStr">
        <is>
          <t>A BARRIGUDA: REVISTA CIENTÍFICA</t>
        </is>
      </c>
      <c r="B13" t="inlineStr">
        <is>
          <t>B3</t>
        </is>
      </c>
      <c r="C13">
        <f>IF(B13&lt;&gt;"NI",1,0)</f>
        <v/>
      </c>
      <c r="D13">
        <f>VLOOKUP(B13, Tabelas!A:C,3,FALSE())</f>
        <v/>
      </c>
      <c r="E13">
        <f>VLOOKUP(B13, Tabelas!A:C,2,FALSE())</f>
        <v/>
      </c>
    </row>
    <row r="14">
      <c r="A14" t="inlineStr">
        <is>
          <t>A COMUNICAÇÃO DIALÓGICA ENTRE UNIVERSIDADE E COMUNIDADE</t>
        </is>
      </c>
      <c r="B14" t="inlineStr">
        <is>
          <t>B4</t>
        </is>
      </c>
      <c r="C14">
        <f>IF(B14&lt;&gt;"NI",1,0)</f>
        <v/>
      </c>
      <c r="D14">
        <f>VLOOKUP(B14, Tabelas!A:C,3,FALSE())</f>
        <v/>
      </c>
      <c r="E14">
        <f>VLOOKUP(B14, Tabelas!A:C,2,FALSE())</f>
        <v/>
      </c>
    </row>
    <row r="15">
      <c r="A15" t="inlineStr">
        <is>
          <t>A CONTRACORRIENTE (RALEIGH, N.C.)</t>
        </is>
      </c>
      <c r="B15" t="inlineStr">
        <is>
          <t>B3</t>
        </is>
      </c>
      <c r="C15">
        <f>IF(B15&lt;&gt;"NI",1,0)</f>
        <v/>
      </c>
      <c r="D15">
        <f>VLOOKUP(B15, Tabelas!A:C,3,FALSE())</f>
        <v/>
      </c>
      <c r="E15">
        <f>VLOOKUP(B15, Tabelas!A:C,2,FALSE())</f>
        <v/>
      </c>
    </row>
    <row r="16">
      <c r="A16" t="inlineStr">
        <is>
          <t>A COR DAS LETRAS</t>
        </is>
      </c>
      <c r="B16" t="inlineStr">
        <is>
          <t>A3</t>
        </is>
      </c>
      <c r="C16">
        <f>IF(B16&lt;&gt;"NI",1,0)</f>
        <v/>
      </c>
      <c r="D16">
        <f>VLOOKUP(B16, Tabelas!A:C,3,FALSE())</f>
        <v/>
      </c>
      <c r="E16">
        <f>VLOOKUP(B16, Tabelas!A:C,2,FALSE())</f>
        <v/>
      </c>
    </row>
    <row r="17">
      <c r="A17" t="inlineStr">
        <is>
          <t>A COR DAS LETRAS (UEFS)</t>
        </is>
      </c>
      <c r="B17" t="inlineStr">
        <is>
          <t>A3</t>
        </is>
      </c>
      <c r="C17">
        <f>IF(B17&lt;&gt;"NI",1,0)</f>
        <v/>
      </c>
      <c r="D17">
        <f>VLOOKUP(B17, Tabelas!A:C,3,FALSE())</f>
        <v/>
      </c>
      <c r="E17">
        <f>VLOOKUP(B17, Tabelas!A:C,2,FALSE())</f>
        <v/>
      </c>
    </row>
    <row r="18">
      <c r="A18" t="inlineStr">
        <is>
          <t>A DEFESA NACIONAL</t>
        </is>
      </c>
      <c r="B18" t="inlineStr">
        <is>
          <t>B4</t>
        </is>
      </c>
      <c r="C18">
        <f>IF(B18&lt;&gt;"NI",1,0)</f>
        <v/>
      </c>
      <c r="D18">
        <f>VLOOKUP(B18, Tabelas!A:C,3,FALSE())</f>
        <v/>
      </c>
      <c r="E18">
        <f>VLOOKUP(B18, Tabelas!A:C,2,FALSE())</f>
        <v/>
      </c>
    </row>
    <row r="19">
      <c r="A19" t="inlineStr">
        <is>
          <t>A ECONOMIA EM REVISTA</t>
        </is>
      </c>
      <c r="B19" t="inlineStr">
        <is>
          <t>B3</t>
        </is>
      </c>
      <c r="C19">
        <f>IF(B19&lt;&gt;"NI",1,0)</f>
        <v/>
      </c>
      <c r="D19">
        <f>VLOOKUP(B19, Tabelas!A:C,3,FALSE())</f>
        <v/>
      </c>
      <c r="E19">
        <f>VLOOKUP(B19, Tabelas!A:C,2,FALSE())</f>
        <v/>
      </c>
    </row>
    <row r="20">
      <c r="A20" t="inlineStr">
        <is>
          <t>A ECONOMIA EM REVISTA - AERE</t>
        </is>
      </c>
      <c r="B20" t="inlineStr">
        <is>
          <t>B3</t>
        </is>
      </c>
      <c r="C20">
        <f>IF(B20&lt;&gt;"NI",1,0)</f>
        <v/>
      </c>
      <c r="D20">
        <f>VLOOKUP(B20, Tabelas!A:C,3,FALSE())</f>
        <v/>
      </c>
      <c r="E20">
        <f>VLOOKUP(B20, Tabelas!A:C,2,FALSE())</f>
        <v/>
      </c>
    </row>
    <row r="21">
      <c r="A21" t="inlineStr">
        <is>
          <t>A FÍSICA NA ESCOLA (IMPRESSO)</t>
        </is>
      </c>
      <c r="B21" t="inlineStr">
        <is>
          <t>B1</t>
        </is>
      </c>
      <c r="C21">
        <f>IF(B21&lt;&gt;"NI",1,0)</f>
        <v/>
      </c>
      <c r="D21">
        <f>VLOOKUP(B21, Tabelas!A:C,3,FALSE())</f>
        <v/>
      </c>
      <c r="E21">
        <f>VLOOKUP(B21, Tabelas!A:C,2,FALSE())</f>
        <v/>
      </c>
    </row>
    <row r="22">
      <c r="A22" t="inlineStr">
        <is>
          <t>A JOURNAL OF INTEGRATIVE BIOLOGY</t>
        </is>
      </c>
      <c r="B22" t="inlineStr">
        <is>
          <t>A4</t>
        </is>
      </c>
      <c r="C22">
        <f>IF(B22&lt;&gt;"NI",1,0)</f>
        <v/>
      </c>
      <c r="D22">
        <f>VLOOKUP(B22, Tabelas!A:C,3,FALSE())</f>
        <v/>
      </c>
      <c r="E22">
        <f>VLOOKUP(B22, Tabelas!A:C,2,FALSE())</f>
        <v/>
      </c>
    </row>
    <row r="23">
      <c r="A23" t="inlineStr">
        <is>
          <t>A MARGEM: REVISTA ELETRÔNICA DE CIÊNCIAS HUMANAS, LETRAS E ARTES</t>
        </is>
      </c>
      <c r="B23" t="inlineStr">
        <is>
          <t>B3</t>
        </is>
      </c>
      <c r="C23">
        <f>IF(B23&lt;&gt;"NI",1,0)</f>
        <v/>
      </c>
      <c r="D23">
        <f>VLOOKUP(B23, Tabelas!A:C,3,FALSE())</f>
        <v/>
      </c>
      <c r="E23">
        <f>VLOOKUP(B23, Tabelas!A:C,2,FALSE())</f>
        <v/>
      </c>
    </row>
    <row r="24">
      <c r="A24" t="inlineStr">
        <is>
          <t>A TERCEIRA IDADE</t>
        </is>
      </c>
      <c r="B24" t="inlineStr">
        <is>
          <t>B4</t>
        </is>
      </c>
      <c r="C24">
        <f>IF(B24&lt;&gt;"NI",1,0)</f>
        <v/>
      </c>
      <c r="D24">
        <f>VLOOKUP(B24, Tabelas!A:C,3,FALSE())</f>
        <v/>
      </c>
      <c r="E24">
        <f>VLOOKUP(B24, Tabelas!A:C,2,FALSE())</f>
        <v/>
      </c>
    </row>
    <row r="25">
      <c r="A25" t="inlineStr">
        <is>
          <t>A&amp;C. REVISTA DE DIREITO ADMINISTRATIVO &amp; CONSTITUCIONAL (IMPRESSO)</t>
        </is>
      </c>
      <c r="B25" t="inlineStr">
        <is>
          <t>A2</t>
        </is>
      </c>
      <c r="C25">
        <f>IF(B25&lt;&gt;"NI",1,0)</f>
        <v/>
      </c>
      <c r="D25">
        <f>VLOOKUP(B25, Tabelas!A:C,3,FALSE())</f>
        <v/>
      </c>
      <c r="E25">
        <f>VLOOKUP(B25, Tabelas!A:C,2,FALSE())</f>
        <v/>
      </c>
    </row>
    <row r="26">
      <c r="A26" t="inlineStr">
        <is>
          <t>A&amp;H</t>
        </is>
      </c>
      <c r="B26" t="inlineStr">
        <is>
          <t>B2</t>
        </is>
      </c>
      <c r="C26">
        <f>IF(B26&lt;&gt;"NI",1,0)</f>
        <v/>
      </c>
      <c r="D26">
        <f>VLOOKUP(B26, Tabelas!A:C,3,FALSE())</f>
        <v/>
      </c>
      <c r="E26">
        <f>VLOOKUP(B26, Tabelas!A:C,2,FALSE())</f>
        <v/>
      </c>
    </row>
    <row r="27">
      <c r="A27" t="inlineStr">
        <is>
          <t>A&amp;P CONTINUIDAD</t>
        </is>
      </c>
      <c r="B27" t="inlineStr">
        <is>
          <t>A4</t>
        </is>
      </c>
      <c r="C27">
        <f>IF(B27&lt;&gt;"NI",1,0)</f>
        <v/>
      </c>
      <c r="D27">
        <f>VLOOKUP(B27, Tabelas!A:C,3,FALSE())</f>
        <v/>
      </c>
      <c r="E27">
        <f>VLOOKUP(B27, Tabelas!A:C,2,FALSE())</f>
        <v/>
      </c>
    </row>
    <row r="28">
      <c r="A28" t="inlineStr">
        <is>
          <t>A.A.N.A. JOURNAL</t>
        </is>
      </c>
      <c r="B28" t="inlineStr">
        <is>
          <t>A3</t>
        </is>
      </c>
      <c r="C28">
        <f>IF(B28&lt;&gt;"NI",1,0)</f>
        <v/>
      </c>
      <c r="D28">
        <f>VLOOKUP(B28, Tabelas!A:C,3,FALSE())</f>
        <v/>
      </c>
      <c r="E28">
        <f>VLOOKUP(B28, Tabelas!A:C,2,FALSE())</f>
        <v/>
      </c>
    </row>
    <row r="29">
      <c r="A29" t="inlineStr">
        <is>
          <t>AACN ADVANCED CRITICAL CARE</t>
        </is>
      </c>
      <c r="B29" t="inlineStr">
        <is>
          <t>B1</t>
        </is>
      </c>
      <c r="C29">
        <f>IF(B29&lt;&gt;"NI",1,0)</f>
        <v/>
      </c>
      <c r="D29">
        <f>VLOOKUP(B29, Tabelas!A:C,3,FALSE())</f>
        <v/>
      </c>
      <c r="E29">
        <f>VLOOKUP(B29, Tabelas!A:C,2,FALSE())</f>
        <v/>
      </c>
    </row>
    <row r="30">
      <c r="A30" t="inlineStr">
        <is>
          <t>AAEM. ANNALS OF AGRICULTURAL AND ENVIRONMENTAL MEDICINE</t>
        </is>
      </c>
      <c r="B30" t="inlineStr">
        <is>
          <t>B3</t>
        </is>
      </c>
      <c r="C30">
        <f>IF(B30&lt;&gt;"NI",1,0)</f>
        <v/>
      </c>
      <c r="D30">
        <f>VLOOKUP(B30, Tabelas!A:C,3,FALSE())</f>
        <v/>
      </c>
      <c r="E30">
        <f>VLOOKUP(B30, Tabelas!A:C,2,FALSE())</f>
        <v/>
      </c>
    </row>
    <row r="31">
      <c r="A31" t="inlineStr">
        <is>
          <t>AAPG BULLETIN (PRINT)</t>
        </is>
      </c>
      <c r="B31" t="inlineStr">
        <is>
          <t>A1</t>
        </is>
      </c>
      <c r="C31">
        <f>IF(B31&lt;&gt;"NI",1,0)</f>
        <v/>
      </c>
      <c r="D31">
        <f>VLOOKUP(B31, Tabelas!A:C,3,FALSE())</f>
        <v/>
      </c>
      <c r="E31">
        <f>VLOOKUP(B31, Tabelas!A:C,2,FALSE())</f>
        <v/>
      </c>
    </row>
    <row r="32">
      <c r="A32" t="inlineStr">
        <is>
          <t>AAPS PHARMSCI</t>
        </is>
      </c>
      <c r="B32" t="inlineStr">
        <is>
          <t>A3</t>
        </is>
      </c>
      <c r="C32">
        <f>IF(B32&lt;&gt;"NI",1,0)</f>
        <v/>
      </c>
      <c r="D32">
        <f>VLOOKUP(B32, Tabelas!A:C,3,FALSE())</f>
        <v/>
      </c>
      <c r="E32">
        <f>VLOOKUP(B32, Tabelas!A:C,2,FALSE())</f>
        <v/>
      </c>
    </row>
    <row r="33">
      <c r="A33" t="inlineStr">
        <is>
          <t>AAPS PHARMSCITECH</t>
        </is>
      </c>
      <c r="B33" t="inlineStr">
        <is>
          <t>A3</t>
        </is>
      </c>
      <c r="C33">
        <f>IF(B33&lt;&gt;"NI",1,0)</f>
        <v/>
      </c>
      <c r="D33">
        <f>VLOOKUP(B33, Tabelas!A:C,3,FALSE())</f>
        <v/>
      </c>
      <c r="E33">
        <f>VLOOKUP(B33, Tabelas!A:C,2,FALSE())</f>
        <v/>
      </c>
    </row>
    <row r="34">
      <c r="A34" t="inlineStr">
        <is>
          <t>ABA JOURNAL</t>
        </is>
      </c>
      <c r="B34" t="inlineStr">
        <is>
          <t>B1</t>
        </is>
      </c>
      <c r="C34">
        <f>IF(B34&lt;&gt;"NI",1,0)</f>
        <v/>
      </c>
      <c r="D34">
        <f>VLOOKUP(B34, Tabelas!A:C,3,FALSE())</f>
        <v/>
      </c>
      <c r="E34">
        <f>VLOOKUP(B34, Tabelas!A:C,2,FALSE())</f>
        <v/>
      </c>
    </row>
    <row r="35">
      <c r="A35" t="inlineStr">
        <is>
          <t>ABACO (GIJÓN)</t>
        </is>
      </c>
      <c r="B35" t="inlineStr">
        <is>
          <t>A4</t>
        </is>
      </c>
      <c r="C35">
        <f>IF(B35&lt;&gt;"NI",1,0)</f>
        <v/>
      </c>
      <c r="D35">
        <f>VLOOKUP(B35, Tabelas!A:C,3,FALSE())</f>
        <v/>
      </c>
      <c r="E35">
        <f>VLOOKUP(B35, Tabelas!A:C,2,FALSE())</f>
        <v/>
      </c>
    </row>
    <row r="36">
      <c r="A36" t="inlineStr">
        <is>
          <t>ABACUS (SYDNEY. PRINT)</t>
        </is>
      </c>
      <c r="B36" t="inlineStr">
        <is>
          <t>B1</t>
        </is>
      </c>
      <c r="C36">
        <f>IF(B36&lt;&gt;"NI",1,0)</f>
        <v/>
      </c>
      <c r="D36">
        <f>VLOOKUP(B36, Tabelas!A:C,3,FALSE())</f>
        <v/>
      </c>
      <c r="E36">
        <f>VLOOKUP(B36, Tabelas!A:C,2,FALSE())</f>
        <v/>
      </c>
    </row>
    <row r="37">
      <c r="A37" t="inlineStr">
        <is>
          <t>ABAKÓS</t>
        </is>
      </c>
      <c r="B37" t="inlineStr">
        <is>
          <t>B2</t>
        </is>
      </c>
      <c r="C37">
        <f>IF(B37&lt;&gt;"NI",1,0)</f>
        <v/>
      </c>
      <c r="D37">
        <f>VLOOKUP(B37, Tabelas!A:C,3,FALSE())</f>
        <v/>
      </c>
      <c r="E37">
        <f>VLOOKUP(B37, Tabelas!A:C,2,FALSE())</f>
        <v/>
      </c>
    </row>
    <row r="38">
      <c r="A38" t="inlineStr">
        <is>
          <t>ABCD. ARQUIVOS BRASILEIROS DE CIRURGIA DIGESTIVA</t>
        </is>
      </c>
      <c r="B38" t="inlineStr">
        <is>
          <t>B1</t>
        </is>
      </c>
      <c r="C38">
        <f>IF(B38&lt;&gt;"NI",1,0)</f>
        <v/>
      </c>
      <c r="D38">
        <f>VLOOKUP(B38, Tabelas!A:C,3,FALSE())</f>
        <v/>
      </c>
      <c r="E38">
        <f>VLOOKUP(B38, Tabelas!A:C,2,FALSE())</f>
        <v/>
      </c>
    </row>
    <row r="39">
      <c r="A39" t="inlineStr">
        <is>
          <t>ABCS HEALTH SCIENCES</t>
        </is>
      </c>
      <c r="B39" t="inlineStr">
        <is>
          <t>A3</t>
        </is>
      </c>
      <c r="C39">
        <f>IF(B39&lt;&gt;"NI",1,0)</f>
        <v/>
      </c>
      <c r="D39">
        <f>VLOOKUP(B39, Tabelas!A:C,3,FALSE())</f>
        <v/>
      </c>
      <c r="E39">
        <f>VLOOKUP(B39, Tabelas!A:C,2,FALSE())</f>
        <v/>
      </c>
    </row>
    <row r="40">
      <c r="A40" t="inlineStr">
        <is>
          <t>ABCS HEALTH SCIENCES</t>
        </is>
      </c>
      <c r="B40" t="inlineStr">
        <is>
          <t>A3</t>
        </is>
      </c>
      <c r="C40">
        <f>IF(B40&lt;&gt;"NI",1,0)</f>
        <v/>
      </c>
      <c r="D40">
        <f>VLOOKUP(B40, Tabelas!A:C,3,FALSE())</f>
        <v/>
      </c>
      <c r="E40">
        <f>VLOOKUP(B40, Tabelas!A:C,2,FALSE())</f>
        <v/>
      </c>
    </row>
    <row r="41">
      <c r="A41" t="inlineStr">
        <is>
          <t>ABCUSTOS (SÃO LEOPOLDO, RS)</t>
        </is>
      </c>
      <c r="B41" t="inlineStr">
        <is>
          <t>B3</t>
        </is>
      </c>
      <c r="C41">
        <f>IF(B41&lt;&gt;"NI",1,0)</f>
        <v/>
      </c>
      <c r="D41">
        <f>VLOOKUP(B41, Tabelas!A:C,3,FALSE())</f>
        <v/>
      </c>
      <c r="E41">
        <f>VLOOKUP(B41, Tabelas!A:C,2,FALSE())</f>
        <v/>
      </c>
    </row>
    <row r="42">
      <c r="A42" t="inlineStr">
        <is>
          <t>ABDOMINAL IMAGING</t>
        </is>
      </c>
      <c r="B42" t="inlineStr">
        <is>
          <t>A3</t>
        </is>
      </c>
      <c r="C42">
        <f>IF(B42&lt;&gt;"NI",1,0)</f>
        <v/>
      </c>
      <c r="D42">
        <f>VLOOKUP(B42, Tabelas!A:C,3,FALSE())</f>
        <v/>
      </c>
      <c r="E42">
        <f>VLOOKUP(B42, Tabelas!A:C,2,FALSE())</f>
        <v/>
      </c>
    </row>
    <row r="43">
      <c r="A43" t="inlineStr">
        <is>
          <t>ABDOMINAL RADIOLOGY (ONLINE)</t>
        </is>
      </c>
      <c r="B43" t="inlineStr">
        <is>
          <t>B1</t>
        </is>
      </c>
      <c r="C43">
        <f>IF(B43&lt;&gt;"NI",1,0)</f>
        <v/>
      </c>
      <c r="D43">
        <f>VLOOKUP(B43, Tabelas!A:C,3,FALSE())</f>
        <v/>
      </c>
      <c r="E43">
        <f>VLOOKUP(B43, Tabelas!A:C,2,FALSE())</f>
        <v/>
      </c>
    </row>
    <row r="44">
      <c r="A44" t="inlineStr">
        <is>
          <t>ABEÁFRICA</t>
        </is>
      </c>
      <c r="B44" t="inlineStr">
        <is>
          <t>B3</t>
        </is>
      </c>
      <c r="C44">
        <f>IF(B44&lt;&gt;"NI",1,0)</f>
        <v/>
      </c>
      <c r="D44">
        <f>VLOOKUP(B44, Tabelas!A:C,3,FALSE())</f>
        <v/>
      </c>
      <c r="E44">
        <f>VLOOKUP(B44, Tabelas!A:C,2,FALSE())</f>
        <v/>
      </c>
    </row>
    <row r="45">
      <c r="A45" t="inlineStr">
        <is>
          <t>ABEHACHE</t>
        </is>
      </c>
      <c r="B45" t="inlineStr">
        <is>
          <t>B3</t>
        </is>
      </c>
      <c r="C45">
        <f>IF(B45&lt;&gt;"NI",1,0)</f>
        <v/>
      </c>
      <c r="D45">
        <f>VLOOKUP(B45, Tabelas!A:C,3,FALSE())</f>
        <v/>
      </c>
      <c r="E45">
        <f>VLOOKUP(B45, Tabelas!A:C,2,FALSE())</f>
        <v/>
      </c>
    </row>
    <row r="46">
      <c r="A46" t="inlineStr">
        <is>
          <t>AB-ORIGINAL. JOURNAL OF INDIGENOUS STUDIES AND FIRST NATIONS AND FIRST PEOPLES' CULTURES</t>
        </is>
      </c>
      <c r="B46" t="inlineStr">
        <is>
          <t>B3</t>
        </is>
      </c>
      <c r="C46">
        <f>IF(B46&lt;&gt;"NI",1,0)</f>
        <v/>
      </c>
      <c r="D46">
        <f>VLOOKUP(B46, Tabelas!A:C,3,FALSE())</f>
        <v/>
      </c>
      <c r="E46">
        <f>VLOOKUP(B46, Tabelas!A:C,2,FALSE())</f>
        <v/>
      </c>
    </row>
    <row r="47">
      <c r="A47" t="inlineStr">
        <is>
          <t>ABRIL (NITERÓI)</t>
        </is>
      </c>
      <c r="B47" t="inlineStr">
        <is>
          <t>B3</t>
        </is>
      </c>
      <c r="C47">
        <f>IF(B47&lt;&gt;"NI",1,0)</f>
        <v/>
      </c>
      <c r="D47">
        <f>VLOOKUP(B47, Tabelas!A:C,3,FALSE())</f>
        <v/>
      </c>
      <c r="E47">
        <f>VLOOKUP(B47, Tabelas!A:C,2,FALSE())</f>
        <v/>
      </c>
    </row>
    <row r="48">
      <c r="A48" t="inlineStr">
        <is>
          <t>ABRIU: TEXTUALITY STUDIES ON BRAZIL, GALICIA AND PORTUGAL</t>
        </is>
      </c>
      <c r="B48" t="inlineStr">
        <is>
          <t>B1</t>
        </is>
      </c>
      <c r="C48">
        <f>IF(B48&lt;&gt;"NI",1,0)</f>
        <v/>
      </c>
      <c r="D48">
        <f>VLOOKUP(B48, Tabelas!A:C,3,FALSE())</f>
        <v/>
      </c>
      <c r="E48">
        <f>VLOOKUP(B48, Tabelas!A:C,2,FALSE())</f>
        <v/>
      </c>
    </row>
    <row r="49">
      <c r="A49" t="inlineStr">
        <is>
          <t>ABSTRACTA : LINGUAGEM, MENTE E AÇÃO (NITERÓI)</t>
        </is>
      </c>
      <c r="B49" t="inlineStr">
        <is>
          <t>B3</t>
        </is>
      </c>
      <c r="C49">
        <f>IF(B49&lt;&gt;"NI",1,0)</f>
        <v/>
      </c>
      <c r="D49">
        <f>VLOOKUP(B49, Tabelas!A:C,3,FALSE())</f>
        <v/>
      </c>
      <c r="E49">
        <f>VLOOKUP(B49, Tabelas!A:C,2,FALSE())</f>
        <v/>
      </c>
    </row>
    <row r="50">
      <c r="A50" t="inlineStr">
        <is>
          <t>ACADEMIA (CARACAS)</t>
        </is>
      </c>
      <c r="B50" t="inlineStr">
        <is>
          <t>A3</t>
        </is>
      </c>
      <c r="C50">
        <f>IF(B50&lt;&gt;"NI",1,0)</f>
        <v/>
      </c>
      <c r="D50">
        <f>VLOOKUP(B50, Tabelas!A:C,3,FALSE())</f>
        <v/>
      </c>
      <c r="E50">
        <f>VLOOKUP(B50, Tabelas!A:C,2,FALSE())</f>
        <v/>
      </c>
    </row>
    <row r="51">
      <c r="A51" t="inlineStr">
        <is>
          <t>ACADEMIA (ONLINE)</t>
        </is>
      </c>
      <c r="B51" t="inlineStr">
        <is>
          <t>B4</t>
        </is>
      </c>
      <c r="C51">
        <f>IF(B51&lt;&gt;"NI",1,0)</f>
        <v/>
      </c>
      <c r="D51">
        <f>VLOOKUP(B51, Tabelas!A:C,3,FALSE())</f>
        <v/>
      </c>
      <c r="E51">
        <f>VLOOKUP(B51, Tabelas!A:C,2,FALSE())</f>
        <v/>
      </c>
    </row>
    <row r="52">
      <c r="A52" t="inlineStr">
        <is>
          <t>ACADEMIA JOURNAL OF AGRICULTURAL RESEARCH</t>
        </is>
      </c>
      <c r="B52" t="inlineStr">
        <is>
          <t>B4</t>
        </is>
      </c>
      <c r="C52">
        <f>IF(B52&lt;&gt;"NI",1,0)</f>
        <v/>
      </c>
      <c r="D52">
        <f>VLOOKUP(B52, Tabelas!A:C,3,FALSE())</f>
        <v/>
      </c>
      <c r="E52">
        <f>VLOOKUP(B52, Tabelas!A:C,2,FALSE())</f>
        <v/>
      </c>
    </row>
    <row r="53">
      <c r="A53" t="inlineStr">
        <is>
          <t>ACADEMIC EMERGENCY MEDICINE</t>
        </is>
      </c>
      <c r="B53" t="inlineStr">
        <is>
          <t>A1</t>
        </is>
      </c>
      <c r="C53">
        <f>IF(B53&lt;&gt;"NI",1,0)</f>
        <v/>
      </c>
      <c r="D53">
        <f>VLOOKUP(B53, Tabelas!A:C,3,FALSE())</f>
        <v/>
      </c>
      <c r="E53">
        <f>VLOOKUP(B53, Tabelas!A:C,2,FALSE())</f>
        <v/>
      </c>
    </row>
    <row r="54">
      <c r="A54" t="inlineStr">
        <is>
          <t>ACADEMIC JOURNAL OF INTERDISCIPLINARY STUDIES</t>
        </is>
      </c>
      <c r="B54" t="inlineStr">
        <is>
          <t>B4</t>
        </is>
      </c>
      <c r="C54">
        <f>IF(B54&lt;&gt;"NI",1,0)</f>
        <v/>
      </c>
      <c r="D54">
        <f>VLOOKUP(B54, Tabelas!A:C,3,FALSE())</f>
        <v/>
      </c>
      <c r="E54">
        <f>VLOOKUP(B54, Tabelas!A:C,2,FALSE())</f>
        <v/>
      </c>
    </row>
    <row r="55">
      <c r="A55" t="inlineStr">
        <is>
          <t>ACADEMIC JOURNAL OF SURINAME</t>
        </is>
      </c>
      <c r="B55" t="inlineStr">
        <is>
          <t>B4</t>
        </is>
      </c>
      <c r="C55">
        <f>IF(B55&lt;&gt;"NI",1,0)</f>
        <v/>
      </c>
      <c r="D55">
        <f>VLOOKUP(B55, Tabelas!A:C,3,FALSE())</f>
        <v/>
      </c>
      <c r="E55">
        <f>VLOOKUP(B55, Tabelas!A:C,2,FALSE())</f>
        <v/>
      </c>
    </row>
    <row r="56">
      <c r="A56" t="inlineStr">
        <is>
          <t>ACADEMIC MEDICINE</t>
        </is>
      </c>
      <c r="B56" t="inlineStr">
        <is>
          <t>A1</t>
        </is>
      </c>
      <c r="C56">
        <f>IF(B56&lt;&gt;"NI",1,0)</f>
        <v/>
      </c>
      <c r="D56">
        <f>VLOOKUP(B56, Tabelas!A:C,3,FALSE())</f>
        <v/>
      </c>
      <c r="E56">
        <f>VLOOKUP(B56, Tabelas!A:C,2,FALSE())</f>
        <v/>
      </c>
    </row>
    <row r="57">
      <c r="A57" t="inlineStr">
        <is>
          <t>ACADEMIC PEDIATRICS (PRINT)</t>
        </is>
      </c>
      <c r="B57" t="inlineStr">
        <is>
          <t>A2</t>
        </is>
      </c>
      <c r="C57">
        <f>IF(B57&lt;&gt;"NI",1,0)</f>
        <v/>
      </c>
      <c r="D57">
        <f>VLOOKUP(B57, Tabelas!A:C,3,FALSE())</f>
        <v/>
      </c>
      <c r="E57">
        <f>VLOOKUP(B57, Tabelas!A:C,2,FALSE())</f>
        <v/>
      </c>
    </row>
    <row r="58">
      <c r="A58" t="inlineStr">
        <is>
          <t>ACADEMIC PSYCHIATRY</t>
        </is>
      </c>
      <c r="B58" t="inlineStr">
        <is>
          <t>A2</t>
        </is>
      </c>
      <c r="C58">
        <f>IF(B58&lt;&gt;"NI",1,0)</f>
        <v/>
      </c>
      <c r="D58">
        <f>VLOOKUP(B58, Tabelas!A:C,3,FALSE())</f>
        <v/>
      </c>
      <c r="E58">
        <f>VLOOKUP(B58, Tabelas!A:C,2,FALSE())</f>
        <v/>
      </c>
    </row>
    <row r="59">
      <c r="A59" t="inlineStr">
        <is>
          <t>ACADEMIC RADIOLOGY</t>
        </is>
      </c>
      <c r="B59" t="inlineStr">
        <is>
          <t>A3</t>
        </is>
      </c>
      <c r="C59">
        <f>IF(B59&lt;&gt;"NI",1,0)</f>
        <v/>
      </c>
      <c r="D59">
        <f>VLOOKUP(B59, Tabelas!A:C,3,FALSE())</f>
        <v/>
      </c>
      <c r="E59">
        <f>VLOOKUP(B59, Tabelas!A:C,2,FALSE())</f>
        <v/>
      </c>
    </row>
    <row r="60">
      <c r="A60" t="inlineStr">
        <is>
          <t>ACADÊMICO MUNDO</t>
        </is>
      </c>
      <c r="B60" t="inlineStr">
        <is>
          <t>B3</t>
        </is>
      </c>
      <c r="C60">
        <f>IF(B60&lt;&gt;"NI",1,0)</f>
        <v/>
      </c>
      <c r="D60">
        <f>VLOOKUP(B60, Tabelas!A:C,3,FALSE())</f>
        <v/>
      </c>
      <c r="E60">
        <f>VLOOKUP(B60, Tabelas!A:C,2,FALSE())</f>
        <v/>
      </c>
    </row>
    <row r="61">
      <c r="A61" t="inlineStr">
        <is>
          <t>ACADEMIE DES SCIENCES. COMPTES RENDUS. BIOLOGIES</t>
        </is>
      </c>
      <c r="B61" t="inlineStr">
        <is>
          <t>A2</t>
        </is>
      </c>
      <c r="C61">
        <f>IF(B61&lt;&gt;"NI",1,0)</f>
        <v/>
      </c>
      <c r="D61">
        <f>VLOOKUP(B61, Tabelas!A:C,3,FALSE())</f>
        <v/>
      </c>
      <c r="E61">
        <f>VLOOKUP(B61, Tabelas!A:C,2,FALSE())</f>
        <v/>
      </c>
    </row>
    <row r="62">
      <c r="A62" t="inlineStr">
        <is>
          <t>ACADEMUS: REVISTA CIENTÍFICA DA SAÚDE</t>
        </is>
      </c>
      <c r="B62" t="inlineStr">
        <is>
          <t>B4</t>
        </is>
      </c>
      <c r="C62">
        <f>IF(B62&lt;&gt;"NI",1,0)</f>
        <v/>
      </c>
      <c r="D62">
        <f>VLOOKUP(B62, Tabelas!A:C,3,FALSE())</f>
        <v/>
      </c>
      <c r="E62">
        <f>VLOOKUP(B62, Tabelas!A:C,2,FALSE())</f>
        <v/>
      </c>
    </row>
    <row r="63">
      <c r="A63" t="inlineStr">
        <is>
          <t>ACADEMY OF ENTREPRENEURSHIP JOURNAL</t>
        </is>
      </c>
      <c r="B63" t="inlineStr">
        <is>
          <t>A4</t>
        </is>
      </c>
      <c r="C63">
        <f>IF(B63&lt;&gt;"NI",1,0)</f>
        <v/>
      </c>
      <c r="D63">
        <f>VLOOKUP(B63, Tabelas!A:C,3,FALSE())</f>
        <v/>
      </c>
      <c r="E63">
        <f>VLOOKUP(B63, Tabelas!A:C,2,FALSE())</f>
        <v/>
      </c>
    </row>
    <row r="64">
      <c r="A64" t="inlineStr">
        <is>
          <t>ACADEMY OF MANAGEMENT ANNUAL MEETING PROCEEDINGS</t>
        </is>
      </c>
      <c r="B64" t="inlineStr">
        <is>
          <t>B4</t>
        </is>
      </c>
      <c r="C64">
        <f>IF(B64&lt;&gt;"NI",1,0)</f>
        <v/>
      </c>
      <c r="D64">
        <f>VLOOKUP(B64, Tabelas!A:C,3,FALSE())</f>
        <v/>
      </c>
      <c r="E64">
        <f>VLOOKUP(B64, Tabelas!A:C,2,FALSE())</f>
        <v/>
      </c>
    </row>
    <row r="65">
      <c r="A65" t="inlineStr">
        <is>
          <t>ACADEMY OF MARKETING STUDIES JOURNAL</t>
        </is>
      </c>
      <c r="B65" t="inlineStr">
        <is>
          <t>A4</t>
        </is>
      </c>
      <c r="C65">
        <f>IF(B65&lt;&gt;"NI",1,0)</f>
        <v/>
      </c>
      <c r="D65">
        <f>VLOOKUP(B65, Tabelas!A:C,3,FALSE())</f>
        <v/>
      </c>
      <c r="E65">
        <f>VLOOKUP(B65, Tabelas!A:C,2,FALSE())</f>
        <v/>
      </c>
    </row>
    <row r="66">
      <c r="A66" t="inlineStr">
        <is>
          <t>ACADEMY OF STRATEGIC MANAGEMENT JOURNAL</t>
        </is>
      </c>
      <c r="B66" t="inlineStr">
        <is>
          <t>B1</t>
        </is>
      </c>
      <c r="C66">
        <f>IF(B66&lt;&gt;"NI",1,0)</f>
        <v/>
      </c>
      <c r="D66">
        <f>VLOOKUP(B66, Tabelas!A:C,3,FALSE())</f>
        <v/>
      </c>
      <c r="E66">
        <f>VLOOKUP(B66, Tabelas!A:C,2,FALSE())</f>
        <v/>
      </c>
    </row>
    <row r="67">
      <c r="A67" t="inlineStr">
        <is>
          <t>ACANTO EM REVISTA</t>
        </is>
      </c>
      <c r="B67" t="inlineStr">
        <is>
          <t>B4</t>
        </is>
      </c>
      <c r="C67">
        <f>IF(B67&lt;&gt;"NI",1,0)</f>
        <v/>
      </c>
      <c r="D67">
        <f>VLOOKUP(B67, Tabelas!A:C,3,FALSE())</f>
        <v/>
      </c>
      <c r="E67">
        <f>VLOOKUP(B67, Tabelas!A:C,2,FALSE())</f>
        <v/>
      </c>
    </row>
    <row r="68">
      <c r="A68" t="inlineStr">
        <is>
          <t>AÇÃO MIDIÁTICA - ESTUDOS EM COMUNICAÇÃO, SOCIEDADE E CULTURA</t>
        </is>
      </c>
      <c r="B68" t="inlineStr">
        <is>
          <t>B2</t>
        </is>
      </c>
      <c r="C68">
        <f>IF(B68&lt;&gt;"NI",1,0)</f>
        <v/>
      </c>
      <c r="D68">
        <f>VLOOKUP(B68, Tabelas!A:C,3,FALSE())</f>
        <v/>
      </c>
      <c r="E68">
        <f>VLOOKUP(B68, Tabelas!A:C,2,FALSE())</f>
        <v/>
      </c>
    </row>
    <row r="69">
      <c r="A69" t="inlineStr">
        <is>
          <t>ACARINA: RUSSIAN JOURNAL OF ACAROLOGY</t>
        </is>
      </c>
      <c r="B69" t="inlineStr">
        <is>
          <t>B1</t>
        </is>
      </c>
      <c r="C69">
        <f>IF(B69&lt;&gt;"NI",1,0)</f>
        <v/>
      </c>
      <c r="D69">
        <f>VLOOKUP(B69, Tabelas!A:C,3,FALSE())</f>
        <v/>
      </c>
      <c r="E69">
        <f>VLOOKUP(B69, Tabelas!A:C,2,FALSE())</f>
        <v/>
      </c>
    </row>
    <row r="70">
      <c r="A70" t="inlineStr">
        <is>
          <t>ACAROLOGIA (LA VARENNE-SUR-SEINE)</t>
        </is>
      </c>
      <c r="B70" t="inlineStr">
        <is>
          <t>B1</t>
        </is>
      </c>
      <c r="C70">
        <f>IF(B70&lt;&gt;"NI",1,0)</f>
        <v/>
      </c>
      <c r="D70">
        <f>VLOOKUP(B70, Tabelas!A:C,3,FALSE())</f>
        <v/>
      </c>
      <c r="E70">
        <f>VLOOKUP(B70, Tabelas!A:C,2,FALSE())</f>
        <v/>
      </c>
    </row>
    <row r="71">
      <c r="A71" t="inlineStr">
        <is>
          <t>ACCIDENT ANALYSIS AND PREVENTION</t>
        </is>
      </c>
      <c r="B71" t="inlineStr">
        <is>
          <t>A1</t>
        </is>
      </c>
      <c r="C71">
        <f>IF(B71&lt;&gt;"NI",1,0)</f>
        <v/>
      </c>
      <c r="D71">
        <f>VLOOKUP(B71, Tabelas!A:C,3,FALSE())</f>
        <v/>
      </c>
      <c r="E71">
        <f>VLOOKUP(B71, Tabelas!A:C,2,FALSE())</f>
        <v/>
      </c>
    </row>
    <row r="72">
      <c r="A72" t="inlineStr">
        <is>
          <t>ACCOUNTING AND FINANCE (PARKVILLE. PRINT)</t>
        </is>
      </c>
      <c r="B72" t="inlineStr">
        <is>
          <t>A2</t>
        </is>
      </c>
      <c r="C72">
        <f>IF(B72&lt;&gt;"NI",1,0)</f>
        <v/>
      </c>
      <c r="D72">
        <f>VLOOKUP(B72, Tabelas!A:C,3,FALSE())</f>
        <v/>
      </c>
      <c r="E72">
        <f>VLOOKUP(B72, Tabelas!A:C,2,FALSE())</f>
        <v/>
      </c>
    </row>
    <row r="73">
      <c r="A73" t="inlineStr">
        <is>
          <t>ACCOUNTING EDUCATION: AN INTERNATIONAL JOURNAL</t>
        </is>
      </c>
      <c r="B73" t="inlineStr">
        <is>
          <t>A2</t>
        </is>
      </c>
      <c r="C73">
        <f>IF(B73&lt;&gt;"NI",1,0)</f>
        <v/>
      </c>
      <c r="D73">
        <f>VLOOKUP(B73, Tabelas!A:C,3,FALSE())</f>
        <v/>
      </c>
      <c r="E73">
        <f>VLOOKUP(B73, Tabelas!A:C,2,FALSE())</f>
        <v/>
      </c>
    </row>
    <row r="74">
      <c r="A74" t="inlineStr">
        <is>
          <t>ACCOUNTING FORUM (ADELAIDE. PRINT)</t>
        </is>
      </c>
      <c r="B74" t="inlineStr">
        <is>
          <t>A2</t>
        </is>
      </c>
      <c r="C74">
        <f>IF(B74&lt;&gt;"NI",1,0)</f>
        <v/>
      </c>
      <c r="D74">
        <f>VLOOKUP(B74, Tabelas!A:C,3,FALSE())</f>
        <v/>
      </c>
      <c r="E74">
        <f>VLOOKUP(B74, Tabelas!A:C,2,FALSE())</f>
        <v/>
      </c>
    </row>
    <row r="75">
      <c r="A75" t="inlineStr">
        <is>
          <t>ACCOUNTING, AUDITING &amp; ACCOUNTABILITY JOURNAL</t>
        </is>
      </c>
      <c r="B75" t="inlineStr">
        <is>
          <t>A1</t>
        </is>
      </c>
      <c r="C75">
        <f>IF(B75&lt;&gt;"NI",1,0)</f>
        <v/>
      </c>
      <c r="D75">
        <f>VLOOKUP(B75, Tabelas!A:C,3,FALSE())</f>
        <v/>
      </c>
      <c r="E75">
        <f>VLOOKUP(B75, Tabelas!A:C,2,FALSE())</f>
        <v/>
      </c>
    </row>
    <row r="76">
      <c r="A76" t="inlineStr">
        <is>
          <t>ACCOUNTS OF CHEMICAL RESEARCH</t>
        </is>
      </c>
      <c r="B76" t="inlineStr">
        <is>
          <t>A1</t>
        </is>
      </c>
      <c r="C76">
        <f>IF(B76&lt;&gt;"NI",1,0)</f>
        <v/>
      </c>
      <c r="D76">
        <f>VLOOKUP(B76, Tabelas!A:C,3,FALSE())</f>
        <v/>
      </c>
      <c r="E76">
        <f>VLOOKUP(B76, Tabelas!A:C,2,FALSE())</f>
        <v/>
      </c>
    </row>
    <row r="77">
      <c r="A77" t="inlineStr">
        <is>
          <t>ACCREDITATION AND QUALITY ASSURANCE</t>
        </is>
      </c>
      <c r="B77" t="inlineStr">
        <is>
          <t>B2</t>
        </is>
      </c>
      <c r="C77">
        <f>IF(B77&lt;&gt;"NI",1,0)</f>
        <v/>
      </c>
      <c r="D77">
        <f>VLOOKUP(B77, Tabelas!A:C,3,FALSE())</f>
        <v/>
      </c>
      <c r="E77">
        <f>VLOOKUP(B77, Tabelas!A:C,2,FALSE())</f>
        <v/>
      </c>
    </row>
    <row r="78">
      <c r="A78" t="inlineStr">
        <is>
          <t>ACENO - REVISTA DE ANTROPOLOGIA DO CENTRO-OESTE</t>
        </is>
      </c>
      <c r="B78" t="inlineStr">
        <is>
          <t>A3</t>
        </is>
      </c>
      <c r="C78">
        <f>IF(B78&lt;&gt;"NI",1,0)</f>
        <v/>
      </c>
      <c r="D78">
        <f>VLOOKUP(B78, Tabelas!A:C,3,FALSE())</f>
        <v/>
      </c>
      <c r="E78">
        <f>VLOOKUP(B78, Tabelas!A:C,2,FALSE())</f>
        <v/>
      </c>
    </row>
    <row r="79">
      <c r="A79" t="inlineStr">
        <is>
          <t>ACERVO: REVISTA DO ARQUIVO NACIONAL</t>
        </is>
      </c>
      <c r="B79" t="inlineStr">
        <is>
          <t>A3</t>
        </is>
      </c>
      <c r="C79">
        <f>IF(B79&lt;&gt;"NI",1,0)</f>
        <v/>
      </c>
      <c r="D79">
        <f>VLOOKUP(B79, Tabelas!A:C,3,FALSE())</f>
        <v/>
      </c>
      <c r="E79">
        <f>VLOOKUP(B79, Tabelas!A:C,2,FALSE())</f>
        <v/>
      </c>
    </row>
    <row r="80">
      <c r="A80" t="inlineStr">
        <is>
          <t>ACESSO LIVRE</t>
        </is>
      </c>
      <c r="B80" t="inlineStr">
        <is>
          <t>B1</t>
        </is>
      </c>
      <c r="C80">
        <f>IF(B80&lt;&gt;"NI",1,0)</f>
        <v/>
      </c>
      <c r="D80">
        <f>VLOOKUP(B80, Tabelas!A:C,3,FALSE())</f>
        <v/>
      </c>
      <c r="E80">
        <f>VLOOKUP(B80, Tabelas!A:C,2,FALSE())</f>
        <v/>
      </c>
    </row>
    <row r="81">
      <c r="A81" t="inlineStr">
        <is>
          <t>ACG CASE REPORTS JOURNAL</t>
        </is>
      </c>
      <c r="B81" t="inlineStr">
        <is>
          <t>B1</t>
        </is>
      </c>
      <c r="C81">
        <f>IF(B81&lt;&gt;"NI",1,0)</f>
        <v/>
      </c>
      <c r="D81">
        <f>VLOOKUP(B81, Tabelas!A:C,3,FALSE())</f>
        <v/>
      </c>
      <c r="E81">
        <f>VLOOKUP(B81, Tabelas!A:C,2,FALSE())</f>
        <v/>
      </c>
    </row>
    <row r="82">
      <c r="A82" t="inlineStr">
        <is>
          <t>ACHERONTA (EN LÍNEA)</t>
        </is>
      </c>
      <c r="B82" t="inlineStr">
        <is>
          <t>B4</t>
        </is>
      </c>
      <c r="C82">
        <f>IF(B82&lt;&gt;"NI",1,0)</f>
        <v/>
      </c>
      <c r="D82">
        <f>VLOOKUP(B82, Tabelas!A:C,3,FALSE())</f>
        <v/>
      </c>
      <c r="E82">
        <f>VLOOKUP(B82, Tabelas!A:C,2,FALSE())</f>
        <v/>
      </c>
    </row>
    <row r="83">
      <c r="A83" t="inlineStr">
        <is>
          <t>ACHIOTE.COM ¿ REVISTA ELETRÔNICA DE MODA</t>
        </is>
      </c>
      <c r="B83" t="inlineStr">
        <is>
          <t>B3</t>
        </is>
      </c>
      <c r="C83">
        <f>IF(B83&lt;&gt;"NI",1,0)</f>
        <v/>
      </c>
      <c r="D83">
        <f>VLOOKUP(B83, Tabelas!A:C,3,FALSE())</f>
        <v/>
      </c>
      <c r="E83">
        <f>VLOOKUP(B83, Tabelas!A:C,2,FALSE())</f>
        <v/>
      </c>
    </row>
    <row r="84">
      <c r="A84" t="inlineStr">
        <is>
          <t>ACI MATERIALS JOURNAL</t>
        </is>
      </c>
      <c r="B84" t="inlineStr">
        <is>
          <t>A2</t>
        </is>
      </c>
      <c r="C84">
        <f>IF(B84&lt;&gt;"NI",1,0)</f>
        <v/>
      </c>
      <c r="D84">
        <f>VLOOKUP(B84, Tabelas!A:C,3,FALSE())</f>
        <v/>
      </c>
      <c r="E84">
        <f>VLOOKUP(B84, Tabelas!A:C,2,FALSE())</f>
        <v/>
      </c>
    </row>
    <row r="85">
      <c r="A85" t="inlineStr">
        <is>
          <t>ACI STRUCTURAL JOURNAL</t>
        </is>
      </c>
      <c r="B85" t="inlineStr">
        <is>
          <t>A3</t>
        </is>
      </c>
      <c r="C85">
        <f>IF(B85&lt;&gt;"NI",1,0)</f>
        <v/>
      </c>
      <c r="D85">
        <f>VLOOKUP(B85, Tabelas!A:C,3,FALSE())</f>
        <v/>
      </c>
      <c r="E85">
        <f>VLOOKUP(B85, Tabelas!A:C,2,FALSE())</f>
        <v/>
      </c>
    </row>
    <row r="86">
      <c r="A86" t="inlineStr">
        <is>
          <t>ACM COMPUTING SURVEYS</t>
        </is>
      </c>
      <c r="B86" t="inlineStr">
        <is>
          <t>A1</t>
        </is>
      </c>
      <c r="C86">
        <f>IF(B86&lt;&gt;"NI",1,0)</f>
        <v/>
      </c>
      <c r="D86">
        <f>VLOOKUP(B86, Tabelas!A:C,3,FALSE())</f>
        <v/>
      </c>
      <c r="E86">
        <f>VLOOKUP(B86, Tabelas!A:C,2,FALSE())</f>
        <v/>
      </c>
    </row>
    <row r="87">
      <c r="A87" t="inlineStr">
        <is>
          <t>ACM INROADS</t>
        </is>
      </c>
      <c r="B87" t="inlineStr">
        <is>
          <t>B2</t>
        </is>
      </c>
      <c r="C87">
        <f>IF(B87&lt;&gt;"NI",1,0)</f>
        <v/>
      </c>
      <c r="D87">
        <f>VLOOKUP(B87, Tabelas!A:C,3,FALSE())</f>
        <v/>
      </c>
      <c r="E87">
        <f>VLOOKUP(B87, Tabelas!A:C,2,FALSE())</f>
        <v/>
      </c>
    </row>
    <row r="88">
      <c r="A88" t="inlineStr">
        <is>
          <t>ACM JOURNAL ON EMERGING TECHNOLOGIES IN COMPUTING SYSTEMS</t>
        </is>
      </c>
      <c r="B88" t="inlineStr">
        <is>
          <t>A3</t>
        </is>
      </c>
      <c r="C88">
        <f>IF(B88&lt;&gt;"NI",1,0)</f>
        <v/>
      </c>
      <c r="D88">
        <f>VLOOKUP(B88, Tabelas!A:C,3,FALSE())</f>
        <v/>
      </c>
      <c r="E88">
        <f>VLOOKUP(B88, Tabelas!A:C,2,FALSE())</f>
        <v/>
      </c>
    </row>
    <row r="89">
      <c r="A89" t="inlineStr">
        <is>
          <t>ACM TRANSACTIONS ON ACCESSIBLE COMPUTING (TACCESS)</t>
        </is>
      </c>
      <c r="B89" t="inlineStr">
        <is>
          <t>A3</t>
        </is>
      </c>
      <c r="C89">
        <f>IF(B89&lt;&gt;"NI",1,0)</f>
        <v/>
      </c>
      <c r="D89">
        <f>VLOOKUP(B89, Tabelas!A:C,3,FALSE())</f>
        <v/>
      </c>
      <c r="E89">
        <f>VLOOKUP(B89, Tabelas!A:C,2,FALSE())</f>
        <v/>
      </c>
    </row>
    <row r="90">
      <c r="A90" t="inlineStr">
        <is>
          <t>ACM TRANSACTIONS ON ARCHITECTURE AND CODE OPTIMIZATION</t>
        </is>
      </c>
      <c r="B90" t="inlineStr">
        <is>
          <t>A3</t>
        </is>
      </c>
      <c r="C90">
        <f>IF(B90&lt;&gt;"NI",1,0)</f>
        <v/>
      </c>
      <c r="D90">
        <f>VLOOKUP(B90, Tabelas!A:C,3,FALSE())</f>
        <v/>
      </c>
      <c r="E90">
        <f>VLOOKUP(B90, Tabelas!A:C,2,FALSE())</f>
        <v/>
      </c>
    </row>
    <row r="91">
      <c r="A91" t="inlineStr">
        <is>
          <t>ACM TRANSACTIONS ON AUTONOMOUS AND ADAPTIVE SYSTEMS</t>
        </is>
      </c>
      <c r="B91" t="inlineStr">
        <is>
          <t>A2</t>
        </is>
      </c>
      <c r="C91">
        <f>IF(B91&lt;&gt;"NI",1,0)</f>
        <v/>
      </c>
      <c r="D91">
        <f>VLOOKUP(B91, Tabelas!A:C,3,FALSE())</f>
        <v/>
      </c>
      <c r="E91">
        <f>VLOOKUP(B91, Tabelas!A:C,2,FALSE())</f>
        <v/>
      </c>
    </row>
    <row r="92">
      <c r="A92" t="inlineStr">
        <is>
          <t>ACM TRANSACTIONS ON COMPUTER SYSTEMS</t>
        </is>
      </c>
      <c r="B92" t="inlineStr">
        <is>
          <t>A1</t>
        </is>
      </c>
      <c r="C92">
        <f>IF(B92&lt;&gt;"NI",1,0)</f>
        <v/>
      </c>
      <c r="D92">
        <f>VLOOKUP(B92, Tabelas!A:C,3,FALSE())</f>
        <v/>
      </c>
      <c r="E92">
        <f>VLOOKUP(B92, Tabelas!A:C,2,FALSE())</f>
        <v/>
      </c>
    </row>
    <row r="93">
      <c r="A93" t="inlineStr">
        <is>
          <t>ACM TRANSACTIONS ON COMPUTING EDUCATION</t>
        </is>
      </c>
      <c r="B93" t="inlineStr">
        <is>
          <t>A1</t>
        </is>
      </c>
      <c r="C93">
        <f>IF(B93&lt;&gt;"NI",1,0)</f>
        <v/>
      </c>
      <c r="D93">
        <f>VLOOKUP(B93, Tabelas!A:C,3,FALSE())</f>
        <v/>
      </c>
      <c r="E93">
        <f>VLOOKUP(B93, Tabelas!A:C,2,FALSE())</f>
        <v/>
      </c>
    </row>
    <row r="94">
      <c r="A94" t="inlineStr">
        <is>
          <t>ACM TRANSACTIONS ON DESIGN AUTOMATION OF ELECTRONIC SYSTEMS</t>
        </is>
      </c>
      <c r="B94" t="inlineStr">
        <is>
          <t>A4</t>
        </is>
      </c>
      <c r="C94">
        <f>IF(B94&lt;&gt;"NI",1,0)</f>
        <v/>
      </c>
      <c r="D94">
        <f>VLOOKUP(B94, Tabelas!A:C,3,FALSE())</f>
        <v/>
      </c>
      <c r="E94">
        <f>VLOOKUP(B94, Tabelas!A:C,2,FALSE())</f>
        <v/>
      </c>
    </row>
    <row r="95">
      <c r="A95" t="inlineStr">
        <is>
          <t>ACM TRANSACTIONS ON EMBEDDED COMPUTING SYSTEMS</t>
        </is>
      </c>
      <c r="B95" t="inlineStr">
        <is>
          <t>A4</t>
        </is>
      </c>
      <c r="C95">
        <f>IF(B95&lt;&gt;"NI",1,0)</f>
        <v/>
      </c>
      <c r="D95">
        <f>VLOOKUP(B95, Tabelas!A:C,3,FALSE())</f>
        <v/>
      </c>
      <c r="E95">
        <f>VLOOKUP(B95, Tabelas!A:C,2,FALSE())</f>
        <v/>
      </c>
    </row>
    <row r="96">
      <c r="A96" t="inlineStr">
        <is>
          <t>ACM TRANSACTIONS ON GRAPHICS</t>
        </is>
      </c>
      <c r="B96" t="inlineStr">
        <is>
          <t>A1</t>
        </is>
      </c>
      <c r="C96">
        <f>IF(B96&lt;&gt;"NI",1,0)</f>
        <v/>
      </c>
      <c r="D96">
        <f>VLOOKUP(B96, Tabelas!A:C,3,FALSE())</f>
        <v/>
      </c>
      <c r="E96">
        <f>VLOOKUP(B96, Tabelas!A:C,2,FALSE())</f>
        <v/>
      </c>
    </row>
    <row r="97">
      <c r="A97" t="inlineStr">
        <is>
          <t>ACM TRANSACTIONS ON INFORMATION SYSTEMS</t>
        </is>
      </c>
      <c r="B97" t="inlineStr">
        <is>
          <t>A1</t>
        </is>
      </c>
      <c r="C97">
        <f>IF(B97&lt;&gt;"NI",1,0)</f>
        <v/>
      </c>
      <c r="D97">
        <f>VLOOKUP(B97, Tabelas!A:C,3,FALSE())</f>
        <v/>
      </c>
      <c r="E97">
        <f>VLOOKUP(B97, Tabelas!A:C,2,FALSE())</f>
        <v/>
      </c>
    </row>
    <row r="98">
      <c r="A98" t="inlineStr">
        <is>
          <t>ACM TRANSACTIONS ON INTERNET TECHNOLOGY</t>
        </is>
      </c>
      <c r="B98" t="inlineStr">
        <is>
          <t>A2</t>
        </is>
      </c>
      <c r="C98">
        <f>IF(B98&lt;&gt;"NI",1,0)</f>
        <v/>
      </c>
      <c r="D98">
        <f>VLOOKUP(B98, Tabelas!A:C,3,FALSE())</f>
        <v/>
      </c>
      <c r="E98">
        <f>VLOOKUP(B98, Tabelas!A:C,2,FALSE())</f>
        <v/>
      </c>
    </row>
    <row r="99">
      <c r="A99" t="inlineStr">
        <is>
          <t>ACM TRANSACTIONS ON KNOWLEDGE DISCOVERY FROM DATA</t>
        </is>
      </c>
      <c r="B99" t="inlineStr">
        <is>
          <t>A1</t>
        </is>
      </c>
      <c r="C99">
        <f>IF(B99&lt;&gt;"NI",1,0)</f>
        <v/>
      </c>
      <c r="D99">
        <f>VLOOKUP(B99, Tabelas!A:C,3,FALSE())</f>
        <v/>
      </c>
      <c r="E99">
        <f>VLOOKUP(B99, Tabelas!A:C,2,FALSE())</f>
        <v/>
      </c>
    </row>
    <row r="100">
      <c r="A100" t="inlineStr">
        <is>
          <t>ACM TRANSACTIONS ON MODELING AND PERFORMANCE EVALUATION OF COMPUTING SYSTEMS</t>
        </is>
      </c>
      <c r="B100" t="inlineStr">
        <is>
          <t>B3</t>
        </is>
      </c>
      <c r="C100">
        <f>IF(B100&lt;&gt;"NI",1,0)</f>
        <v/>
      </c>
      <c r="D100">
        <f>VLOOKUP(B100, Tabelas!A:C,3,FALSE())</f>
        <v/>
      </c>
      <c r="E100">
        <f>VLOOKUP(B100, Tabelas!A:C,2,FALSE())</f>
        <v/>
      </c>
    </row>
    <row r="101">
      <c r="A101" t="inlineStr">
        <is>
          <t>ACM TRANSACTIONS ON MULTIMEDIA COMPUTING COMMUNICATIONS AND APPLICATIONS</t>
        </is>
      </c>
      <c r="B101" t="inlineStr">
        <is>
          <t>A2</t>
        </is>
      </c>
      <c r="C101">
        <f>IF(B101&lt;&gt;"NI",1,0)</f>
        <v/>
      </c>
      <c r="D101">
        <f>VLOOKUP(B101, Tabelas!A:C,3,FALSE())</f>
        <v/>
      </c>
      <c r="E101">
        <f>VLOOKUP(B101, Tabelas!A:C,2,FALSE())</f>
        <v/>
      </c>
    </row>
    <row r="102">
      <c r="A102" t="inlineStr">
        <is>
          <t>ACM TRANSACTIONS ON PRIVACY AND SECURITY</t>
        </is>
      </c>
      <c r="B102" t="inlineStr">
        <is>
          <t>B4</t>
        </is>
      </c>
      <c r="C102">
        <f>IF(B102&lt;&gt;"NI",1,0)</f>
        <v/>
      </c>
      <c r="D102">
        <f>VLOOKUP(B102, Tabelas!A:C,3,FALSE())</f>
        <v/>
      </c>
      <c r="E102">
        <f>VLOOKUP(B102, Tabelas!A:C,2,FALSE())</f>
        <v/>
      </c>
    </row>
    <row r="103">
      <c r="A103" t="inlineStr">
        <is>
          <t>ACM TRANSACTIONS ON SOFTWARE ENGINEERING AND METHODOLOGY</t>
        </is>
      </c>
      <c r="B103" t="inlineStr">
        <is>
          <t>A2</t>
        </is>
      </c>
      <c r="C103">
        <f>IF(B103&lt;&gt;"NI",1,0)</f>
        <v/>
      </c>
      <c r="D103">
        <f>VLOOKUP(B103, Tabelas!A:C,3,FALSE())</f>
        <v/>
      </c>
      <c r="E103">
        <f>VLOOKUP(B103, Tabelas!A:C,2,FALSE())</f>
        <v/>
      </c>
    </row>
    <row r="104">
      <c r="A104" t="inlineStr">
        <is>
          <t>ACM TRANSACTIONS ON THE WEB</t>
        </is>
      </c>
      <c r="B104" t="inlineStr">
        <is>
          <t>A2</t>
        </is>
      </c>
      <c r="C104">
        <f>IF(B104&lt;&gt;"NI",1,0)</f>
        <v/>
      </c>
      <c r="D104">
        <f>VLOOKUP(B104, Tabelas!A:C,3,FALSE())</f>
        <v/>
      </c>
      <c r="E104">
        <f>VLOOKUP(B104, Tabelas!A:C,2,FALSE())</f>
        <v/>
      </c>
    </row>
    <row r="105">
      <c r="A105" t="inlineStr">
        <is>
          <t>ACS APPLIED BIO MATERIALS</t>
        </is>
      </c>
      <c r="B105" t="inlineStr">
        <is>
          <t>B3</t>
        </is>
      </c>
      <c r="C105">
        <f>IF(B105&lt;&gt;"NI",1,0)</f>
        <v/>
      </c>
      <c r="D105">
        <f>VLOOKUP(B105, Tabelas!A:C,3,FALSE())</f>
        <v/>
      </c>
      <c r="E105">
        <f>VLOOKUP(B105, Tabelas!A:C,2,FALSE())</f>
        <v/>
      </c>
    </row>
    <row r="106">
      <c r="A106" t="inlineStr">
        <is>
          <t>ACS APPLIED ENERGY MATERIALS</t>
        </is>
      </c>
      <c r="B106" t="inlineStr">
        <is>
          <t>B4</t>
        </is>
      </c>
      <c r="C106">
        <f>IF(B106&lt;&gt;"NI",1,0)</f>
        <v/>
      </c>
      <c r="D106">
        <f>VLOOKUP(B106, Tabelas!A:C,3,FALSE())</f>
        <v/>
      </c>
      <c r="E106">
        <f>VLOOKUP(B106, Tabelas!A:C,2,FALSE())</f>
        <v/>
      </c>
    </row>
    <row r="107">
      <c r="A107" t="inlineStr">
        <is>
          <t>ACS APPLIED MATERIALS &amp; INTERFACES (ONLINE)</t>
        </is>
      </c>
      <c r="B107" t="inlineStr">
        <is>
          <t>A1</t>
        </is>
      </c>
      <c r="C107">
        <f>IF(B107&lt;&gt;"NI",1,0)</f>
        <v/>
      </c>
      <c r="D107">
        <f>VLOOKUP(B107, Tabelas!A:C,3,FALSE())</f>
        <v/>
      </c>
      <c r="E107">
        <f>VLOOKUP(B107, Tabelas!A:C,2,FALSE())</f>
        <v/>
      </c>
    </row>
    <row r="108">
      <c r="A108" t="inlineStr">
        <is>
          <t>ACS APPLIED NANO MATERIALS</t>
        </is>
      </c>
      <c r="B108" t="inlineStr">
        <is>
          <t>B4</t>
        </is>
      </c>
      <c r="C108">
        <f>IF(B108&lt;&gt;"NI",1,0)</f>
        <v/>
      </c>
      <c r="D108">
        <f>VLOOKUP(B108, Tabelas!A:C,3,FALSE())</f>
        <v/>
      </c>
      <c r="E108">
        <f>VLOOKUP(B108, Tabelas!A:C,2,FALSE())</f>
        <v/>
      </c>
    </row>
    <row r="109">
      <c r="A109" t="inlineStr">
        <is>
          <t>ACS BIOMATERIALS SCIENCE &amp; ENGINNERING</t>
        </is>
      </c>
      <c r="B109" t="inlineStr">
        <is>
          <t>A2</t>
        </is>
      </c>
      <c r="C109">
        <f>IF(B109&lt;&gt;"NI",1,0)</f>
        <v/>
      </c>
      <c r="D109">
        <f>VLOOKUP(B109, Tabelas!A:C,3,FALSE())</f>
        <v/>
      </c>
      <c r="E109">
        <f>VLOOKUP(B109, Tabelas!A:C,2,FALSE())</f>
        <v/>
      </c>
    </row>
    <row r="110">
      <c r="A110" t="inlineStr">
        <is>
          <t>ACS CATALYSIS</t>
        </is>
      </c>
      <c r="B110" t="inlineStr">
        <is>
          <t>A1</t>
        </is>
      </c>
      <c r="C110">
        <f>IF(B110&lt;&gt;"NI",1,0)</f>
        <v/>
      </c>
      <c r="D110">
        <f>VLOOKUP(B110, Tabelas!A:C,3,FALSE())</f>
        <v/>
      </c>
      <c r="E110">
        <f>VLOOKUP(B110, Tabelas!A:C,2,FALSE())</f>
        <v/>
      </c>
    </row>
    <row r="111">
      <c r="A111" t="inlineStr">
        <is>
          <t>ACS CENTRAL SCIENCE (ONLINE)</t>
        </is>
      </c>
      <c r="B111" t="inlineStr">
        <is>
          <t>A1</t>
        </is>
      </c>
      <c r="C111">
        <f>IF(B111&lt;&gt;"NI",1,0)</f>
        <v/>
      </c>
      <c r="D111">
        <f>VLOOKUP(B111, Tabelas!A:C,3,FALSE())</f>
        <v/>
      </c>
      <c r="E111">
        <f>VLOOKUP(B111, Tabelas!A:C,2,FALSE())</f>
        <v/>
      </c>
    </row>
    <row r="112">
      <c r="A112" t="inlineStr">
        <is>
          <t>ACS CHEMICAL BIOLOGY</t>
        </is>
      </c>
      <c r="B112" t="inlineStr">
        <is>
          <t>A1</t>
        </is>
      </c>
      <c r="C112">
        <f>IF(B112&lt;&gt;"NI",1,0)</f>
        <v/>
      </c>
      <c r="D112">
        <f>VLOOKUP(B112, Tabelas!A:C,3,FALSE())</f>
        <v/>
      </c>
      <c r="E112">
        <f>VLOOKUP(B112, Tabelas!A:C,2,FALSE())</f>
        <v/>
      </c>
    </row>
    <row r="113">
      <c r="A113" t="inlineStr">
        <is>
          <t>ACS CHEMICAL BIOLOGY</t>
        </is>
      </c>
      <c r="B113" t="inlineStr">
        <is>
          <t>A1</t>
        </is>
      </c>
      <c r="C113">
        <f>IF(B113&lt;&gt;"NI",1,0)</f>
        <v/>
      </c>
      <c r="D113">
        <f>VLOOKUP(B113, Tabelas!A:C,3,FALSE())</f>
        <v/>
      </c>
      <c r="E113">
        <f>VLOOKUP(B113, Tabelas!A:C,2,FALSE())</f>
        <v/>
      </c>
    </row>
    <row r="114">
      <c r="A114" t="inlineStr">
        <is>
          <t>ACS CHEMICAL NEUROSCIENCE</t>
        </is>
      </c>
      <c r="B114" t="inlineStr">
        <is>
          <t>A1</t>
        </is>
      </c>
      <c r="C114">
        <f>IF(B114&lt;&gt;"NI",1,0)</f>
        <v/>
      </c>
      <c r="D114">
        <f>VLOOKUP(B114, Tabelas!A:C,3,FALSE())</f>
        <v/>
      </c>
      <c r="E114">
        <f>VLOOKUP(B114, Tabelas!A:C,2,FALSE())</f>
        <v/>
      </c>
    </row>
    <row r="115">
      <c r="A115" t="inlineStr">
        <is>
          <t>ACS COMBINATORIAL SCIENCE</t>
        </is>
      </c>
      <c r="B115" t="inlineStr">
        <is>
          <t>A2</t>
        </is>
      </c>
      <c r="C115">
        <f>IF(B115&lt;&gt;"NI",1,0)</f>
        <v/>
      </c>
      <c r="D115">
        <f>VLOOKUP(B115, Tabelas!A:C,3,FALSE())</f>
        <v/>
      </c>
      <c r="E115">
        <f>VLOOKUP(B115, Tabelas!A:C,2,FALSE())</f>
        <v/>
      </c>
    </row>
    <row r="116">
      <c r="A116" t="inlineStr">
        <is>
          <t>ACS EARTH AND SPACE CHEMISTRY</t>
        </is>
      </c>
      <c r="B116" t="inlineStr">
        <is>
          <t>B4</t>
        </is>
      </c>
      <c r="C116">
        <f>IF(B116&lt;&gt;"NI",1,0)</f>
        <v/>
      </c>
      <c r="D116">
        <f>VLOOKUP(B116, Tabelas!A:C,3,FALSE())</f>
        <v/>
      </c>
      <c r="E116">
        <f>VLOOKUP(B116, Tabelas!A:C,2,FALSE())</f>
        <v/>
      </c>
    </row>
    <row r="117">
      <c r="A117" t="inlineStr">
        <is>
          <t>ACS INFECTIOUS DISEASES</t>
        </is>
      </c>
      <c r="B117" t="inlineStr">
        <is>
          <t>A1</t>
        </is>
      </c>
      <c r="C117">
        <f>IF(B117&lt;&gt;"NI",1,0)</f>
        <v/>
      </c>
      <c r="D117">
        <f>VLOOKUP(B117, Tabelas!A:C,3,FALSE())</f>
        <v/>
      </c>
      <c r="E117">
        <f>VLOOKUP(B117, Tabelas!A:C,2,FALSE())</f>
        <v/>
      </c>
    </row>
    <row r="118">
      <c r="A118" t="inlineStr">
        <is>
          <t>ACS MACRO LETTERS</t>
        </is>
      </c>
      <c r="B118" t="inlineStr">
        <is>
          <t>A1</t>
        </is>
      </c>
      <c r="C118">
        <f>IF(B118&lt;&gt;"NI",1,0)</f>
        <v/>
      </c>
      <c r="D118">
        <f>VLOOKUP(B118, Tabelas!A:C,3,FALSE())</f>
        <v/>
      </c>
      <c r="E118">
        <f>VLOOKUP(B118, Tabelas!A:C,2,FALSE())</f>
        <v/>
      </c>
    </row>
    <row r="119">
      <c r="A119" t="inlineStr">
        <is>
          <t>ACS MED CHEM LETT</t>
        </is>
      </c>
      <c r="B119" t="inlineStr">
        <is>
          <t>A2</t>
        </is>
      </c>
      <c r="C119">
        <f>IF(B119&lt;&gt;"NI",1,0)</f>
        <v/>
      </c>
      <c r="D119">
        <f>VLOOKUP(B119, Tabelas!A:C,3,FALSE())</f>
        <v/>
      </c>
      <c r="E119">
        <f>VLOOKUP(B119, Tabelas!A:C,2,FALSE())</f>
        <v/>
      </c>
    </row>
    <row r="120">
      <c r="A120" t="inlineStr">
        <is>
          <t>ACS NANO</t>
        </is>
      </c>
      <c r="B120" t="inlineStr">
        <is>
          <t>A1</t>
        </is>
      </c>
      <c r="C120">
        <f>IF(B120&lt;&gt;"NI",1,0)</f>
        <v/>
      </c>
      <c r="D120">
        <f>VLOOKUP(B120, Tabelas!A:C,3,FALSE())</f>
        <v/>
      </c>
      <c r="E120">
        <f>VLOOKUP(B120, Tabelas!A:C,2,FALSE())</f>
        <v/>
      </c>
    </row>
    <row r="121">
      <c r="A121" t="inlineStr">
        <is>
          <t>ACS OMEGA</t>
        </is>
      </c>
      <c r="B121" t="inlineStr">
        <is>
          <t>A3</t>
        </is>
      </c>
      <c r="C121">
        <f>IF(B121&lt;&gt;"NI",1,0)</f>
        <v/>
      </c>
      <c r="D121">
        <f>VLOOKUP(B121, Tabelas!A:C,3,FALSE())</f>
        <v/>
      </c>
      <c r="E121">
        <f>VLOOKUP(B121, Tabelas!A:C,2,FALSE())</f>
        <v/>
      </c>
    </row>
    <row r="122">
      <c r="A122" t="inlineStr">
        <is>
          <t>ACS PHOTONICS</t>
        </is>
      </c>
      <c r="B122" t="inlineStr">
        <is>
          <t>A2</t>
        </is>
      </c>
      <c r="C122">
        <f>IF(B122&lt;&gt;"NI",1,0)</f>
        <v/>
      </c>
      <c r="D122">
        <f>VLOOKUP(B122, Tabelas!A:C,3,FALSE())</f>
        <v/>
      </c>
      <c r="E122">
        <f>VLOOKUP(B122, Tabelas!A:C,2,FALSE())</f>
        <v/>
      </c>
    </row>
    <row r="123">
      <c r="A123" t="inlineStr">
        <is>
          <t>ACS SENSORS</t>
        </is>
      </c>
      <c r="B123" t="inlineStr">
        <is>
          <t>A1</t>
        </is>
      </c>
      <c r="C123">
        <f>IF(B123&lt;&gt;"NI",1,0)</f>
        <v/>
      </c>
      <c r="D123">
        <f>VLOOKUP(B123, Tabelas!A:C,3,FALSE())</f>
        <v/>
      </c>
      <c r="E123">
        <f>VLOOKUP(B123, Tabelas!A:C,2,FALSE())</f>
        <v/>
      </c>
    </row>
    <row r="124">
      <c r="A124" t="inlineStr">
        <is>
          <t>ACS SUSTAINABLE CHEMISTRY &amp; ENGINEERING</t>
        </is>
      </c>
      <c r="B124" t="inlineStr">
        <is>
          <t>A1</t>
        </is>
      </c>
      <c r="C124">
        <f>IF(B124&lt;&gt;"NI",1,0)</f>
        <v/>
      </c>
      <c r="D124">
        <f>VLOOKUP(B124, Tabelas!A:C,3,FALSE())</f>
        <v/>
      </c>
      <c r="E124">
        <f>VLOOKUP(B124, Tabelas!A:C,2,FALSE())</f>
        <v/>
      </c>
    </row>
    <row r="125">
      <c r="A125" t="inlineStr">
        <is>
          <t>ACS SYNTHETIC BIOLOGY</t>
        </is>
      </c>
      <c r="B125" t="inlineStr">
        <is>
          <t>A1</t>
        </is>
      </c>
      <c r="C125">
        <f>IF(B125&lt;&gt;"NI",1,0)</f>
        <v/>
      </c>
      <c r="D125">
        <f>VLOOKUP(B125, Tabelas!A:C,3,FALSE())</f>
        <v/>
      </c>
      <c r="E125">
        <f>VLOOKUP(B125, Tabelas!A:C,2,FALSE())</f>
        <v/>
      </c>
    </row>
    <row r="126">
      <c r="A126" t="inlineStr">
        <is>
          <t>ACTA AGRICULTURAE SCANDINAVICA. SECTION B, SOIL AND PLANT SCIENCE</t>
        </is>
      </c>
      <c r="B126" t="inlineStr">
        <is>
          <t>A4</t>
        </is>
      </c>
      <c r="C126">
        <f>IF(B126&lt;&gt;"NI",1,0)</f>
        <v/>
      </c>
      <c r="D126">
        <f>VLOOKUP(B126, Tabelas!A:C,3,FALSE())</f>
        <v/>
      </c>
      <c r="E126">
        <f>VLOOKUP(B126, Tabelas!A:C,2,FALSE())</f>
        <v/>
      </c>
    </row>
    <row r="127">
      <c r="A127" t="inlineStr">
        <is>
          <t>ACTA AGRONOMICA</t>
        </is>
      </c>
      <c r="B127" t="inlineStr">
        <is>
          <t>B4</t>
        </is>
      </c>
      <c r="C127">
        <f>IF(B127&lt;&gt;"NI",1,0)</f>
        <v/>
      </c>
      <c r="D127">
        <f>VLOOKUP(B127, Tabelas!A:C,3,FALSE())</f>
        <v/>
      </c>
      <c r="E127">
        <f>VLOOKUP(B127, Tabelas!A:C,2,FALSE())</f>
        <v/>
      </c>
    </row>
    <row r="128">
      <c r="A128" t="inlineStr">
        <is>
          <t>ACTA AMAZONICA</t>
        </is>
      </c>
      <c r="B128" t="inlineStr">
        <is>
          <t>B1</t>
        </is>
      </c>
      <c r="C128">
        <f>IF(B128&lt;&gt;"NI",1,0)</f>
        <v/>
      </c>
      <c r="D128">
        <f>VLOOKUP(B128, Tabelas!A:C,3,FALSE())</f>
        <v/>
      </c>
      <c r="E128">
        <f>VLOOKUP(B128, Tabelas!A:C,2,FALSE())</f>
        <v/>
      </c>
    </row>
    <row r="129">
      <c r="A129" t="inlineStr">
        <is>
          <t>ACTA AMBIENTAL CATARINENSE</t>
        </is>
      </c>
      <c r="B129" t="inlineStr">
        <is>
          <t>B1</t>
        </is>
      </c>
      <c r="C129">
        <f>IF(B129&lt;&gt;"NI",1,0)</f>
        <v/>
      </c>
      <c r="D129">
        <f>VLOOKUP(B129, Tabelas!A:C,3,FALSE())</f>
        <v/>
      </c>
      <c r="E129">
        <f>VLOOKUP(B129, Tabelas!A:C,2,FALSE())</f>
        <v/>
      </c>
    </row>
    <row r="130">
      <c r="A130" t="inlineStr">
        <is>
          <t>ACTA ANAESTHESIOLOGICA SCANDINAVICA</t>
        </is>
      </c>
      <c r="B130" t="inlineStr">
        <is>
          <t>A3</t>
        </is>
      </c>
      <c r="C130">
        <f>IF(B130&lt;&gt;"NI",1,0)</f>
        <v/>
      </c>
      <c r="D130">
        <f>VLOOKUP(B130, Tabelas!A:C,3,FALSE())</f>
        <v/>
      </c>
      <c r="E130">
        <f>VLOOKUP(B130, Tabelas!A:C,2,FALSE())</f>
        <v/>
      </c>
    </row>
    <row r="131">
      <c r="A131" t="inlineStr">
        <is>
          <t>ACTA ANALYTICA</t>
        </is>
      </c>
      <c r="B131" t="inlineStr">
        <is>
          <t>A4</t>
        </is>
      </c>
      <c r="C131">
        <f>IF(B131&lt;&gt;"NI",1,0)</f>
        <v/>
      </c>
      <c r="D131">
        <f>VLOOKUP(B131, Tabelas!A:C,3,FALSE())</f>
        <v/>
      </c>
      <c r="E131">
        <f>VLOOKUP(B131, Tabelas!A:C,2,FALSE())</f>
        <v/>
      </c>
    </row>
    <row r="132">
      <c r="A132" t="inlineStr">
        <is>
          <t>ACTA ANGIOLOGICA</t>
        </is>
      </c>
      <c r="B132" t="inlineStr">
        <is>
          <t>B4</t>
        </is>
      </c>
      <c r="C132">
        <f>IF(B132&lt;&gt;"NI",1,0)</f>
        <v/>
      </c>
      <c r="D132">
        <f>VLOOKUP(B132, Tabelas!A:C,3,FALSE())</f>
        <v/>
      </c>
      <c r="E132">
        <f>VLOOKUP(B132, Tabelas!A:C,2,FALSE())</f>
        <v/>
      </c>
    </row>
    <row r="133">
      <c r="A133" t="inlineStr">
        <is>
          <t>ACTA APICOLA BRASILICA</t>
        </is>
      </c>
      <c r="B133" t="inlineStr">
        <is>
          <t>B3</t>
        </is>
      </c>
      <c r="C133">
        <f>IF(B133&lt;&gt;"NI",1,0)</f>
        <v/>
      </c>
      <c r="D133">
        <f>VLOOKUP(B133, Tabelas!A:C,3,FALSE())</f>
        <v/>
      </c>
      <c r="E133">
        <f>VLOOKUP(B133, Tabelas!A:C,2,FALSE())</f>
        <v/>
      </c>
    </row>
    <row r="134">
      <c r="A134" t="inlineStr">
        <is>
          <t>ACTA APPLICANDAE MATHEMATICAE</t>
        </is>
      </c>
      <c r="B134" t="inlineStr">
        <is>
          <t>B1</t>
        </is>
      </c>
      <c r="C134">
        <f>IF(B134&lt;&gt;"NI",1,0)</f>
        <v/>
      </c>
      <c r="D134">
        <f>VLOOKUP(B134, Tabelas!A:C,3,FALSE())</f>
        <v/>
      </c>
      <c r="E134">
        <f>VLOOKUP(B134, Tabelas!A:C,2,FALSE())</f>
        <v/>
      </c>
    </row>
    <row r="135">
      <c r="A135" t="inlineStr">
        <is>
          <t>ACTA ARACHNOLOGICA</t>
        </is>
      </c>
      <c r="B135" t="inlineStr">
        <is>
          <t>B4</t>
        </is>
      </c>
      <c r="C135">
        <f>IF(B135&lt;&gt;"NI",1,0)</f>
        <v/>
      </c>
      <c r="D135">
        <f>VLOOKUP(B135, Tabelas!A:C,3,FALSE())</f>
        <v/>
      </c>
      <c r="E135">
        <f>VLOOKUP(B135, Tabelas!A:C,2,FALSE())</f>
        <v/>
      </c>
    </row>
    <row r="136">
      <c r="A136" t="inlineStr">
        <is>
          <t>ACTA ARCHAEOLOGICA (PAPIRFORM)</t>
        </is>
      </c>
      <c r="B136" t="inlineStr">
        <is>
          <t>B1</t>
        </is>
      </c>
      <c r="C136">
        <f>IF(B136&lt;&gt;"NI",1,0)</f>
        <v/>
      </c>
      <c r="D136">
        <f>VLOOKUP(B136, Tabelas!A:C,3,FALSE())</f>
        <v/>
      </c>
      <c r="E136">
        <f>VLOOKUP(B136, Tabelas!A:C,2,FALSE())</f>
        <v/>
      </c>
    </row>
    <row r="137">
      <c r="A137" t="inlineStr">
        <is>
          <t>ACTA ASTRONAUTICA</t>
        </is>
      </c>
      <c r="B137" t="inlineStr">
        <is>
          <t>A1</t>
        </is>
      </c>
      <c r="C137">
        <f>IF(B137&lt;&gt;"NI",1,0)</f>
        <v/>
      </c>
      <c r="D137">
        <f>VLOOKUP(B137, Tabelas!A:C,3,FALSE())</f>
        <v/>
      </c>
      <c r="E137">
        <f>VLOOKUP(B137, Tabelas!A:C,2,FALSE())</f>
        <v/>
      </c>
    </row>
    <row r="138">
      <c r="A138" t="inlineStr">
        <is>
          <t>ACTA ASTRONOMICA</t>
        </is>
      </c>
      <c r="B138" t="inlineStr">
        <is>
          <t>A1</t>
        </is>
      </c>
      <c r="C138">
        <f>IF(B138&lt;&gt;"NI",1,0)</f>
        <v/>
      </c>
      <c r="D138">
        <f>VLOOKUP(B138, Tabelas!A:C,3,FALSE())</f>
        <v/>
      </c>
      <c r="E138">
        <f>VLOOKUP(B138, Tabelas!A:C,2,FALSE())</f>
        <v/>
      </c>
    </row>
    <row r="139">
      <c r="A139" t="inlineStr">
        <is>
          <t>ACTA BIOCHIMICA ET BIOPHYSICA SINICA</t>
        </is>
      </c>
      <c r="B139" t="inlineStr">
        <is>
          <t>A4</t>
        </is>
      </c>
      <c r="C139">
        <f>IF(B139&lt;&gt;"NI",1,0)</f>
        <v/>
      </c>
      <c r="D139">
        <f>VLOOKUP(B139, Tabelas!A:C,3,FALSE())</f>
        <v/>
      </c>
      <c r="E139">
        <f>VLOOKUP(B139, Tabelas!A:C,2,FALSE())</f>
        <v/>
      </c>
    </row>
    <row r="140">
      <c r="A140" t="inlineStr">
        <is>
          <t>ACTA BIOETHICA (EN LÍNEA)</t>
        </is>
      </c>
      <c r="B140" t="inlineStr">
        <is>
          <t>B4</t>
        </is>
      </c>
      <c r="C140">
        <f>IF(B140&lt;&gt;"NI",1,0)</f>
        <v/>
      </c>
      <c r="D140">
        <f>VLOOKUP(B140, Tabelas!A:C,3,FALSE())</f>
        <v/>
      </c>
      <c r="E140">
        <f>VLOOKUP(B140, Tabelas!A:C,2,FALSE())</f>
        <v/>
      </c>
    </row>
    <row r="141">
      <c r="A141" t="inlineStr">
        <is>
          <t>ACTA BIOLOGICA COLOMBIANA</t>
        </is>
      </c>
      <c r="B141" t="inlineStr">
        <is>
          <t>B1</t>
        </is>
      </c>
      <c r="C141">
        <f>IF(B141&lt;&gt;"NI",1,0)</f>
        <v/>
      </c>
      <c r="D141">
        <f>VLOOKUP(B141, Tabelas!A:C,3,FALSE())</f>
        <v/>
      </c>
      <c r="E141">
        <f>VLOOKUP(B141, Tabelas!A:C,2,FALSE())</f>
        <v/>
      </c>
    </row>
    <row r="142">
      <c r="A142" t="inlineStr">
        <is>
          <t>ACTA BIOMATERIALIA</t>
        </is>
      </c>
      <c r="B142" t="inlineStr">
        <is>
          <t>A1</t>
        </is>
      </c>
      <c r="C142">
        <f>IF(B142&lt;&gt;"NI",1,0)</f>
        <v/>
      </c>
      <c r="D142">
        <f>VLOOKUP(B142, Tabelas!A:C,3,FALSE())</f>
        <v/>
      </c>
      <c r="E142">
        <f>VLOOKUP(B142, Tabelas!A:C,2,FALSE())</f>
        <v/>
      </c>
    </row>
    <row r="143">
      <c r="A143" t="inlineStr">
        <is>
          <t>ACTA BIOMEDICA BRASILIENSIA</t>
        </is>
      </c>
      <c r="B143" t="inlineStr">
        <is>
          <t>B1</t>
        </is>
      </c>
      <c r="C143">
        <f>IF(B143&lt;&gt;"NI",1,0)</f>
        <v/>
      </c>
      <c r="D143">
        <f>VLOOKUP(B143, Tabelas!A:C,3,FALSE())</f>
        <v/>
      </c>
      <c r="E143">
        <f>VLOOKUP(B143, Tabelas!A:C,2,FALSE())</f>
        <v/>
      </c>
    </row>
    <row r="144">
      <c r="A144" t="inlineStr">
        <is>
          <t>ACTA BIOQUÍMICA CLÍNICA LATINOAMERICANA</t>
        </is>
      </c>
      <c r="B144" t="inlineStr">
        <is>
          <t>B4</t>
        </is>
      </c>
      <c r="C144">
        <f>IF(B144&lt;&gt;"NI",1,0)</f>
        <v/>
      </c>
      <c r="D144">
        <f>VLOOKUP(B144, Tabelas!A:C,3,FALSE())</f>
        <v/>
      </c>
      <c r="E144">
        <f>VLOOKUP(B144, Tabelas!A:C,2,FALSE())</f>
        <v/>
      </c>
    </row>
    <row r="145">
      <c r="A145" t="inlineStr">
        <is>
          <t>ACTA BIOTHEORETICA</t>
        </is>
      </c>
      <c r="B145" t="inlineStr">
        <is>
          <t>A2</t>
        </is>
      </c>
      <c r="C145">
        <f>IF(B145&lt;&gt;"NI",1,0)</f>
        <v/>
      </c>
      <c r="D145">
        <f>VLOOKUP(B145, Tabelas!A:C,3,FALSE())</f>
        <v/>
      </c>
      <c r="E145">
        <f>VLOOKUP(B145, Tabelas!A:C,2,FALSE())</f>
        <v/>
      </c>
    </row>
    <row r="146">
      <c r="A146" t="inlineStr">
        <is>
          <t>ACTA BOTANICA BRASILICA</t>
        </is>
      </c>
      <c r="B146" t="inlineStr">
        <is>
          <t>B1</t>
        </is>
      </c>
      <c r="C146">
        <f>IF(B146&lt;&gt;"NI",1,0)</f>
        <v/>
      </c>
      <c r="D146">
        <f>VLOOKUP(B146, Tabelas!A:C,3,FALSE())</f>
        <v/>
      </c>
      <c r="E146">
        <f>VLOOKUP(B146, Tabelas!A:C,2,FALSE())</f>
        <v/>
      </c>
    </row>
    <row r="147">
      <c r="A147" t="inlineStr">
        <is>
          <t>ACTA BRASILIENSIS</t>
        </is>
      </c>
      <c r="B147" t="inlineStr">
        <is>
          <t>B1</t>
        </is>
      </c>
      <c r="C147">
        <f>IF(B147&lt;&gt;"NI",1,0)</f>
        <v/>
      </c>
      <c r="D147">
        <f>VLOOKUP(B147, Tabelas!A:C,3,FALSE())</f>
        <v/>
      </c>
      <c r="E147">
        <f>VLOOKUP(B147, Tabelas!A:C,2,FALSE())</f>
        <v/>
      </c>
    </row>
    <row r="148">
      <c r="A148" t="inlineStr">
        <is>
          <t>ACTA BRASILIENSIS</t>
        </is>
      </c>
      <c r="B148" t="inlineStr">
        <is>
          <t>B1</t>
        </is>
      </c>
      <c r="C148">
        <f>IF(B148&lt;&gt;"NI",1,0)</f>
        <v/>
      </c>
      <c r="D148">
        <f>VLOOKUP(B148, Tabelas!A:C,3,FALSE())</f>
        <v/>
      </c>
      <c r="E148">
        <f>VLOOKUP(B148, Tabelas!A:C,2,FALSE())</f>
        <v/>
      </c>
    </row>
    <row r="149">
      <c r="A149" t="inlineStr">
        <is>
          <t>ACTA CARDIOLOGICA (IMPRIMÉ)</t>
        </is>
      </c>
      <c r="B149" t="inlineStr">
        <is>
          <t>B2</t>
        </is>
      </c>
      <c r="C149">
        <f>IF(B149&lt;&gt;"NI",1,0)</f>
        <v/>
      </c>
      <c r="D149">
        <f>VLOOKUP(B149, Tabelas!A:C,3,FALSE())</f>
        <v/>
      </c>
      <c r="E149">
        <f>VLOOKUP(B149, Tabelas!A:C,2,FALSE())</f>
        <v/>
      </c>
    </row>
    <row r="150">
      <c r="A150" t="inlineStr">
        <is>
          <t>ACTA CARSOLOGICA</t>
        </is>
      </c>
      <c r="B150" t="inlineStr">
        <is>
          <t>B1</t>
        </is>
      </c>
      <c r="C150">
        <f>IF(B150&lt;&gt;"NI",1,0)</f>
        <v/>
      </c>
      <c r="D150">
        <f>VLOOKUP(B150, Tabelas!A:C,3,FALSE())</f>
        <v/>
      </c>
      <c r="E150">
        <f>VLOOKUP(B150, Tabelas!A:C,2,FALSE())</f>
        <v/>
      </c>
    </row>
    <row r="151">
      <c r="A151" t="inlineStr">
        <is>
          <t>ACTA CHIMICA SLOVENICA (PRINT ED.)</t>
        </is>
      </c>
      <c r="B151" t="inlineStr">
        <is>
          <t>B1</t>
        </is>
      </c>
      <c r="C151">
        <f>IF(B151&lt;&gt;"NI",1,0)</f>
        <v/>
      </c>
      <c r="D151">
        <f>VLOOKUP(B151, Tabelas!A:C,3,FALSE())</f>
        <v/>
      </c>
      <c r="E151">
        <f>VLOOKUP(B151, Tabelas!A:C,2,FALSE())</f>
        <v/>
      </c>
    </row>
    <row r="152">
      <c r="A152" t="inlineStr">
        <is>
          <t>ACTA CHIROPTEROLOGICA</t>
        </is>
      </c>
      <c r="B152" t="inlineStr">
        <is>
          <t>A3</t>
        </is>
      </c>
      <c r="C152">
        <f>IF(B152&lt;&gt;"NI",1,0)</f>
        <v/>
      </c>
      <c r="D152">
        <f>VLOOKUP(B152, Tabelas!A:C,3,FALSE())</f>
        <v/>
      </c>
      <c r="E152">
        <f>VLOOKUP(B152, Tabelas!A:C,2,FALSE())</f>
        <v/>
      </c>
    </row>
    <row r="153">
      <c r="A153" t="inlineStr">
        <is>
          <t>ACTA CHIROPTEROLOGICA (ONLINE)</t>
        </is>
      </c>
      <c r="B153" t="inlineStr">
        <is>
          <t>A3</t>
        </is>
      </c>
      <c r="C153">
        <f>IF(B153&lt;&gt;"NI",1,0)</f>
        <v/>
      </c>
      <c r="D153">
        <f>VLOOKUP(B153, Tabelas!A:C,3,FALSE())</f>
        <v/>
      </c>
      <c r="E153">
        <f>VLOOKUP(B153, Tabelas!A:C,2,FALSE())</f>
        <v/>
      </c>
    </row>
    <row r="154">
      <c r="A154" t="inlineStr">
        <is>
          <t>ACTA CHROMATOGRAPHICA</t>
        </is>
      </c>
      <c r="B154" t="inlineStr">
        <is>
          <t>B2</t>
        </is>
      </c>
      <c r="C154">
        <f>IF(B154&lt;&gt;"NI",1,0)</f>
        <v/>
      </c>
      <c r="D154">
        <f>VLOOKUP(B154, Tabelas!A:C,3,FALSE())</f>
        <v/>
      </c>
      <c r="E154">
        <f>VLOOKUP(B154, Tabelas!A:C,2,FALSE())</f>
        <v/>
      </c>
    </row>
    <row r="155">
      <c r="A155" t="inlineStr">
        <is>
          <t>ACTA CIENCIA INDICA. CHEMISTRY</t>
        </is>
      </c>
      <c r="B155" t="inlineStr">
        <is>
          <t>B2</t>
        </is>
      </c>
      <c r="C155">
        <f>IF(B155&lt;&gt;"NI",1,0)</f>
        <v/>
      </c>
      <c r="D155">
        <f>VLOOKUP(B155, Tabelas!A:C,3,FALSE())</f>
        <v/>
      </c>
      <c r="E155">
        <f>VLOOKUP(B155, Tabelas!A:C,2,FALSE())</f>
        <v/>
      </c>
    </row>
    <row r="156">
      <c r="A156" t="inlineStr">
        <is>
          <t>ACTA CIENTÍFICA (PATOS DE MINAS)</t>
        </is>
      </c>
      <c r="B156" t="inlineStr">
        <is>
          <t>B4</t>
        </is>
      </c>
      <c r="C156">
        <f>IF(B156&lt;&gt;"NI",1,0)</f>
        <v/>
      </c>
      <c r="D156">
        <f>VLOOKUP(B156, Tabelas!A:C,3,FALSE())</f>
        <v/>
      </c>
      <c r="E156">
        <f>VLOOKUP(B156, Tabelas!A:C,2,FALSE())</f>
        <v/>
      </c>
    </row>
    <row r="157">
      <c r="A157" t="inlineStr">
        <is>
          <t>ACTA CIENTÍFICA. CIÊNCIAS HUMANAS</t>
        </is>
      </c>
      <c r="B157" t="inlineStr">
        <is>
          <t>B4</t>
        </is>
      </c>
      <c r="C157">
        <f>IF(B157&lt;&gt;"NI",1,0)</f>
        <v/>
      </c>
      <c r="D157">
        <f>VLOOKUP(B157, Tabelas!A:C,3,FALSE())</f>
        <v/>
      </c>
      <c r="E157">
        <f>VLOOKUP(B157, Tabelas!A:C,2,FALSE())</f>
        <v/>
      </c>
    </row>
    <row r="158">
      <c r="A158" t="inlineStr">
        <is>
          <t>ACTA CIRÚRGICA BRASILEIRA (ONLINE)</t>
        </is>
      </c>
      <c r="B158" t="inlineStr">
        <is>
          <t>B1</t>
        </is>
      </c>
      <c r="C158">
        <f>IF(B158&lt;&gt;"NI",1,0)</f>
        <v/>
      </c>
      <c r="D158">
        <f>VLOOKUP(B158, Tabelas!A:C,3,FALSE())</f>
        <v/>
      </c>
      <c r="E158">
        <f>VLOOKUP(B158, Tabelas!A:C,2,FALSE())</f>
        <v/>
      </c>
    </row>
    <row r="159">
      <c r="A159" t="inlineStr">
        <is>
          <t>ACTA COLOMBIANA DE PSICOLOGIA</t>
        </is>
      </c>
      <c r="B159" t="inlineStr">
        <is>
          <t>A3</t>
        </is>
      </c>
      <c r="C159">
        <f>IF(B159&lt;&gt;"NI",1,0)</f>
        <v/>
      </c>
      <c r="D159">
        <f>VLOOKUP(B159, Tabelas!A:C,3,FALSE())</f>
        <v/>
      </c>
      <c r="E159">
        <f>VLOOKUP(B159, Tabelas!A:C,2,FALSE())</f>
        <v/>
      </c>
    </row>
    <row r="160">
      <c r="A160" t="inlineStr">
        <is>
          <t>ACTA COMPORTAMENTALIA</t>
        </is>
      </c>
      <c r="B160" t="inlineStr">
        <is>
          <t>A3</t>
        </is>
      </c>
      <c r="C160">
        <f>IF(B160&lt;&gt;"NI",1,0)</f>
        <v/>
      </c>
      <c r="D160">
        <f>VLOOKUP(B160, Tabelas!A:C,3,FALSE())</f>
        <v/>
      </c>
      <c r="E160">
        <f>VLOOKUP(B160, Tabelas!A:C,2,FALSE())</f>
        <v/>
      </c>
    </row>
    <row r="161">
      <c r="A161" t="inlineStr">
        <is>
          <t>ACTA CRYSTALLOGRAPHICA A - FOUNDATION AND ADVANCES</t>
        </is>
      </c>
      <c r="B161" t="inlineStr">
        <is>
          <t>A2</t>
        </is>
      </c>
      <c r="C161">
        <f>IF(B161&lt;&gt;"NI",1,0)</f>
        <v/>
      </c>
      <c r="D161">
        <f>VLOOKUP(B161, Tabelas!A:C,3,FALSE())</f>
        <v/>
      </c>
      <c r="E161">
        <f>VLOOKUP(B161, Tabelas!A:C,2,FALSE())</f>
        <v/>
      </c>
    </row>
    <row r="162">
      <c r="A162" t="inlineStr">
        <is>
          <t>ACTA CRYSTALLOGRAPHICA SECTION B</t>
        </is>
      </c>
      <c r="B162" t="inlineStr">
        <is>
          <t>A1</t>
        </is>
      </c>
      <c r="C162">
        <f>IF(B162&lt;&gt;"NI",1,0)</f>
        <v/>
      </c>
      <c r="D162">
        <f>VLOOKUP(B162, Tabelas!A:C,3,FALSE())</f>
        <v/>
      </c>
      <c r="E162">
        <f>VLOOKUP(B162, Tabelas!A:C,2,FALSE())</f>
        <v/>
      </c>
    </row>
    <row r="163">
      <c r="A163" t="inlineStr">
        <is>
          <t>ACTA CRYSTALLOGRAPHICA SECTION C: STRUCTURAL CHEMISTRY</t>
        </is>
      </c>
      <c r="B163" t="inlineStr">
        <is>
          <t>A3</t>
        </is>
      </c>
      <c r="C163">
        <f>IF(B163&lt;&gt;"NI",1,0)</f>
        <v/>
      </c>
      <c r="D163">
        <f>VLOOKUP(B163, Tabelas!A:C,3,FALSE())</f>
        <v/>
      </c>
      <c r="E163">
        <f>VLOOKUP(B163, Tabelas!A:C,2,FALSE())</f>
        <v/>
      </c>
    </row>
    <row r="164">
      <c r="A164" t="inlineStr">
        <is>
          <t>ACTA CRYSTALLOGRAPHICA SECTION E, CRYSTALLOGRAPHIC COMMUNICATIONS</t>
        </is>
      </c>
      <c r="B164" t="inlineStr">
        <is>
          <t>B4</t>
        </is>
      </c>
      <c r="C164">
        <f>IF(B164&lt;&gt;"NI",1,0)</f>
        <v/>
      </c>
      <c r="D164">
        <f>VLOOKUP(B164, Tabelas!A:C,3,FALSE())</f>
        <v/>
      </c>
      <c r="E164">
        <f>VLOOKUP(B164, Tabelas!A:C,2,FALSE())</f>
        <v/>
      </c>
    </row>
    <row r="165">
      <c r="A165" t="inlineStr">
        <is>
          <t>ACTA CRYSTALLOGRAPHICA. SECTION A, FOUNDATIONS OF CRYSTALLOGRAPH</t>
        </is>
      </c>
      <c r="B165" t="inlineStr">
        <is>
          <t>B2</t>
        </is>
      </c>
      <c r="C165">
        <f>IF(B165&lt;&gt;"NI",1,0)</f>
        <v/>
      </c>
      <c r="D165">
        <f>VLOOKUP(B165, Tabelas!A:C,3,FALSE())</f>
        <v/>
      </c>
      <c r="E165">
        <f>VLOOKUP(B165, Tabelas!A:C,2,FALSE())</f>
        <v/>
      </c>
    </row>
    <row r="166">
      <c r="A166" t="inlineStr">
        <is>
          <t>ACTA CRYSTALLOGRAPHICA. SECTION F: STRUCTURAL BIOLOGY COMMUNICATIONS</t>
        </is>
      </c>
      <c r="B166" t="inlineStr">
        <is>
          <t>B2</t>
        </is>
      </c>
      <c r="C166">
        <f>IF(B166&lt;&gt;"NI",1,0)</f>
        <v/>
      </c>
      <c r="D166">
        <f>VLOOKUP(B166, Tabelas!A:C,3,FALSE())</f>
        <v/>
      </c>
      <c r="E166">
        <f>VLOOKUP(B166, Tabelas!A:C,2,FALSE())</f>
        <v/>
      </c>
    </row>
    <row r="167">
      <c r="A167" t="inlineStr">
        <is>
          <t>ACTA CYTOLOGICA</t>
        </is>
      </c>
      <c r="B167" t="inlineStr">
        <is>
          <t>B1</t>
        </is>
      </c>
      <c r="C167">
        <f>IF(B167&lt;&gt;"NI",1,0)</f>
        <v/>
      </c>
      <c r="D167">
        <f>VLOOKUP(B167, Tabelas!A:C,3,FALSE())</f>
        <v/>
      </c>
      <c r="E167">
        <f>VLOOKUP(B167, Tabelas!A:C,2,FALSE())</f>
        <v/>
      </c>
    </row>
    <row r="168">
      <c r="A168" t="inlineStr">
        <is>
          <t>ACTA CYTOLOGICA</t>
        </is>
      </c>
      <c r="B168" t="inlineStr">
        <is>
          <t>B1</t>
        </is>
      </c>
      <c r="C168">
        <f>IF(B168&lt;&gt;"NI",1,0)</f>
        <v/>
      </c>
      <c r="D168">
        <f>VLOOKUP(B168, Tabelas!A:C,3,FALSE())</f>
        <v/>
      </c>
      <c r="E168">
        <f>VLOOKUP(B168, Tabelas!A:C,2,FALSE())</f>
        <v/>
      </c>
    </row>
    <row r="169">
      <c r="A169" t="inlineStr">
        <is>
          <t>ACTA DERMATO-VENEREOLOGICA</t>
        </is>
      </c>
      <c r="B169" t="inlineStr">
        <is>
          <t>A2</t>
        </is>
      </c>
      <c r="C169">
        <f>IF(B169&lt;&gt;"NI",1,0)</f>
        <v/>
      </c>
      <c r="D169">
        <f>VLOOKUP(B169, Tabelas!A:C,3,FALSE())</f>
        <v/>
      </c>
      <c r="E169">
        <f>VLOOKUP(B169, Tabelas!A:C,2,FALSE())</f>
        <v/>
      </c>
    </row>
    <row r="170">
      <c r="A170" t="inlineStr">
        <is>
          <t>ACTA DERMATOVENEROLOGICA CROATICA</t>
        </is>
      </c>
      <c r="B170" t="inlineStr">
        <is>
          <t>B2</t>
        </is>
      </c>
      <c r="C170">
        <f>IF(B170&lt;&gt;"NI",1,0)</f>
        <v/>
      </c>
      <c r="D170">
        <f>VLOOKUP(B170, Tabelas!A:C,3,FALSE())</f>
        <v/>
      </c>
      <c r="E170">
        <f>VLOOKUP(B170, Tabelas!A:C,2,FALSE())</f>
        <v/>
      </c>
    </row>
    <row r="171">
      <c r="A171" t="inlineStr">
        <is>
          <t>ACTA DIABETOLOGICA (PRINT)</t>
        </is>
      </c>
      <c r="B171" t="inlineStr">
        <is>
          <t>A2</t>
        </is>
      </c>
      <c r="C171">
        <f>IF(B171&lt;&gt;"NI",1,0)</f>
        <v/>
      </c>
      <c r="D171">
        <f>VLOOKUP(B171, Tabelas!A:C,3,FALSE())</f>
        <v/>
      </c>
      <c r="E171">
        <f>VLOOKUP(B171, Tabelas!A:C,2,FALSE())</f>
        <v/>
      </c>
    </row>
    <row r="172">
      <c r="A172" t="inlineStr">
        <is>
          <t>ACTA DIDACTICA NAPOCENSIA</t>
        </is>
      </c>
      <c r="B172" t="inlineStr">
        <is>
          <t>A3</t>
        </is>
      </c>
      <c r="C172">
        <f>IF(B172&lt;&gt;"NI",1,0)</f>
        <v/>
      </c>
      <c r="D172">
        <f>VLOOKUP(B172, Tabelas!A:C,3,FALSE())</f>
        <v/>
      </c>
      <c r="E172">
        <f>VLOOKUP(B172, Tabelas!A:C,2,FALSE())</f>
        <v/>
      </c>
    </row>
    <row r="173">
      <c r="A173" t="inlineStr">
        <is>
          <t>ACTA ENTOMOLOGICA MUSEI NATIONALIS PRAGAE</t>
        </is>
      </c>
      <c r="B173" t="inlineStr">
        <is>
          <t>B1</t>
        </is>
      </c>
      <c r="C173">
        <f>IF(B173&lt;&gt;"NI",1,0)</f>
        <v/>
      </c>
      <c r="D173">
        <f>VLOOKUP(B173, Tabelas!A:C,3,FALSE())</f>
        <v/>
      </c>
      <c r="E173">
        <f>VLOOKUP(B173, Tabelas!A:C,2,FALSE())</f>
        <v/>
      </c>
    </row>
    <row r="174">
      <c r="A174" t="inlineStr">
        <is>
          <t>ACTA ETHOLOGICA (INTERNET)</t>
        </is>
      </c>
      <c r="B174" t="inlineStr">
        <is>
          <t>A3</t>
        </is>
      </c>
      <c r="C174">
        <f>IF(B174&lt;&gt;"NI",1,0)</f>
        <v/>
      </c>
      <c r="D174">
        <f>VLOOKUP(B174, Tabelas!A:C,3,FALSE())</f>
        <v/>
      </c>
      <c r="E174">
        <f>VLOOKUP(B174, Tabelas!A:C,2,FALSE())</f>
        <v/>
      </c>
    </row>
    <row r="175">
      <c r="A175" t="inlineStr">
        <is>
          <t>ACTA FISIATRICA</t>
        </is>
      </c>
      <c r="B175" t="inlineStr">
        <is>
          <t>A3</t>
        </is>
      </c>
      <c r="C175">
        <f>IF(B175&lt;&gt;"NI",1,0)</f>
        <v/>
      </c>
      <c r="D175">
        <f>VLOOKUP(B175, Tabelas!A:C,3,FALSE())</f>
        <v/>
      </c>
      <c r="E175">
        <f>VLOOKUP(B175, Tabelas!A:C,2,FALSE())</f>
        <v/>
      </c>
    </row>
    <row r="176">
      <c r="A176" t="inlineStr">
        <is>
          <t>ACTA FISIÁTRICA</t>
        </is>
      </c>
      <c r="B176" t="inlineStr">
        <is>
          <t>A3</t>
        </is>
      </c>
      <c r="C176">
        <f>IF(B176&lt;&gt;"NI",1,0)</f>
        <v/>
      </c>
      <c r="D176">
        <f>VLOOKUP(B176, Tabelas!A:C,3,FALSE())</f>
        <v/>
      </c>
      <c r="E176">
        <f>VLOOKUP(B176, Tabelas!A:C,2,FALSE())</f>
        <v/>
      </c>
    </row>
    <row r="177">
      <c r="A177" t="inlineStr">
        <is>
          <t>ACTA GASTROENTEROLÓGICA LATINOAMERICANA</t>
        </is>
      </c>
      <c r="B177" t="inlineStr">
        <is>
          <t>B3</t>
        </is>
      </c>
      <c r="C177">
        <f>IF(B177&lt;&gt;"NI",1,0)</f>
        <v/>
      </c>
      <c r="D177">
        <f>VLOOKUP(B177, Tabelas!A:C,3,FALSE())</f>
        <v/>
      </c>
      <c r="E177">
        <f>VLOOKUP(B177, Tabelas!A:C,2,FALSE())</f>
        <v/>
      </c>
    </row>
    <row r="178">
      <c r="A178" t="inlineStr">
        <is>
          <t>ACTA GEOGRÁFICA (UFRR)</t>
        </is>
      </c>
      <c r="B178" t="inlineStr">
        <is>
          <t>A2</t>
        </is>
      </c>
      <c r="C178">
        <f>IF(B178&lt;&gt;"NI",1,0)</f>
        <v/>
      </c>
      <c r="D178">
        <f>VLOOKUP(B178, Tabelas!A:C,3,FALSE())</f>
        <v/>
      </c>
      <c r="E178">
        <f>VLOOKUP(B178, Tabelas!A:C,2,FALSE())</f>
        <v/>
      </c>
    </row>
    <row r="179">
      <c r="A179" t="inlineStr">
        <is>
          <t>ACTA GEOLOGICA POLONICA</t>
        </is>
      </c>
      <c r="B179" t="inlineStr">
        <is>
          <t>B1</t>
        </is>
      </c>
      <c r="C179">
        <f>IF(B179&lt;&gt;"NI",1,0)</f>
        <v/>
      </c>
      <c r="D179">
        <f>VLOOKUP(B179, Tabelas!A:C,3,FALSE())</f>
        <v/>
      </c>
      <c r="E179">
        <f>VLOOKUP(B179, Tabelas!A:C,2,FALSE())</f>
        <v/>
      </c>
    </row>
    <row r="180">
      <c r="A180" t="inlineStr">
        <is>
          <t>ACTA GEOPHYSICA (DRUK)</t>
        </is>
      </c>
      <c r="B180" t="inlineStr">
        <is>
          <t>B1</t>
        </is>
      </c>
      <c r="C180">
        <f>IF(B180&lt;&gt;"NI",1,0)</f>
        <v/>
      </c>
      <c r="D180">
        <f>VLOOKUP(B180, Tabelas!A:C,3,FALSE())</f>
        <v/>
      </c>
      <c r="E180">
        <f>VLOOKUP(B180, Tabelas!A:C,2,FALSE())</f>
        <v/>
      </c>
    </row>
    <row r="181">
      <c r="A181" t="inlineStr">
        <is>
          <t>ACTA GEOTECHNICA (BERLIN. PRINT)</t>
        </is>
      </c>
      <c r="B181" t="inlineStr">
        <is>
          <t>A2</t>
        </is>
      </c>
      <c r="C181">
        <f>IF(B181&lt;&gt;"NI",1,0)</f>
        <v/>
      </c>
      <c r="D181">
        <f>VLOOKUP(B181, Tabelas!A:C,3,FALSE())</f>
        <v/>
      </c>
      <c r="E181">
        <f>VLOOKUP(B181, Tabelas!A:C,2,FALSE())</f>
        <v/>
      </c>
    </row>
    <row r="182">
      <c r="A182" t="inlineStr">
        <is>
          <t>ACTA HAEMATOLOGICA</t>
        </is>
      </c>
      <c r="B182" t="inlineStr">
        <is>
          <t>B2</t>
        </is>
      </c>
      <c r="C182">
        <f>IF(B182&lt;&gt;"NI",1,0)</f>
        <v/>
      </c>
      <c r="D182">
        <f>VLOOKUP(B182, Tabelas!A:C,3,FALSE())</f>
        <v/>
      </c>
      <c r="E182">
        <f>VLOOKUP(B182, Tabelas!A:C,2,FALSE())</f>
        <v/>
      </c>
    </row>
    <row r="183">
      <c r="A183" t="inlineStr">
        <is>
          <t>ACTA HERPETOLOGICA</t>
        </is>
      </c>
      <c r="B183" t="inlineStr">
        <is>
          <t>A4</t>
        </is>
      </c>
      <c r="C183">
        <f>IF(B183&lt;&gt;"NI",1,0)</f>
        <v/>
      </c>
      <c r="D183">
        <f>VLOOKUP(B183, Tabelas!A:C,3,FALSE())</f>
        <v/>
      </c>
      <c r="E183">
        <f>VLOOKUP(B183, Tabelas!A:C,2,FALSE())</f>
        <v/>
      </c>
    </row>
    <row r="184">
      <c r="A184" t="inlineStr">
        <is>
          <t>ACTA HISTOCHEMICA (PRINT)</t>
        </is>
      </c>
      <c r="B184" t="inlineStr">
        <is>
          <t>A4</t>
        </is>
      </c>
      <c r="C184">
        <f>IF(B184&lt;&gt;"NI",1,0)</f>
        <v/>
      </c>
      <c r="D184">
        <f>VLOOKUP(B184, Tabelas!A:C,3,FALSE())</f>
        <v/>
      </c>
      <c r="E184">
        <f>VLOOKUP(B184, Tabelas!A:C,2,FALSE())</f>
        <v/>
      </c>
    </row>
    <row r="185">
      <c r="A185" t="inlineStr">
        <is>
          <t>ACTA HORTICULTURAE</t>
        </is>
      </c>
      <c r="B185" t="inlineStr">
        <is>
          <t>B4</t>
        </is>
      </c>
      <c r="C185">
        <f>IF(B185&lt;&gt;"NI",1,0)</f>
        <v/>
      </c>
      <c r="D185">
        <f>VLOOKUP(B185, Tabelas!A:C,3,FALSE())</f>
        <v/>
      </c>
      <c r="E185">
        <f>VLOOKUP(B185, Tabelas!A:C,2,FALSE())</f>
        <v/>
      </c>
    </row>
    <row r="186">
      <c r="A186" t="inlineStr">
        <is>
          <t>ACTA HORTICULTURAE</t>
        </is>
      </c>
      <c r="B186" t="inlineStr">
        <is>
          <t>B4</t>
        </is>
      </c>
      <c r="C186">
        <f>IF(B186&lt;&gt;"NI",1,0)</f>
        <v/>
      </c>
      <c r="D186">
        <f>VLOOKUP(B186, Tabelas!A:C,3,FALSE())</f>
        <v/>
      </c>
      <c r="E186">
        <f>VLOOKUP(B186, Tabelas!A:C,2,FALSE())</f>
        <v/>
      </c>
    </row>
    <row r="187">
      <c r="A187" t="inlineStr">
        <is>
          <t>ACTA ICHTHYOLOGICA ET PISCATORIA</t>
        </is>
      </c>
      <c r="B187" t="inlineStr">
        <is>
          <t>B2</t>
        </is>
      </c>
      <c r="C187">
        <f>IF(B187&lt;&gt;"NI",1,0)</f>
        <v/>
      </c>
      <c r="D187">
        <f>VLOOKUP(B187, Tabelas!A:C,3,FALSE())</f>
        <v/>
      </c>
      <c r="E187">
        <f>VLOOKUP(B187, Tabelas!A:C,2,FALSE())</f>
        <v/>
      </c>
    </row>
    <row r="188">
      <c r="A188" t="inlineStr">
        <is>
          <t>ACTA IGUAZU</t>
        </is>
      </c>
      <c r="B188" t="inlineStr">
        <is>
          <t>B4</t>
        </is>
      </c>
      <c r="C188">
        <f>IF(B188&lt;&gt;"NI",1,0)</f>
        <v/>
      </c>
      <c r="D188">
        <f>VLOOKUP(B188, Tabelas!A:C,3,FALSE())</f>
        <v/>
      </c>
      <c r="E188">
        <f>VLOOKUP(B188, Tabelas!A:C,2,FALSE())</f>
        <v/>
      </c>
    </row>
    <row r="189">
      <c r="A189" t="inlineStr">
        <is>
          <t>ACTA IMEKO</t>
        </is>
      </c>
      <c r="B189" t="inlineStr">
        <is>
          <t>B2</t>
        </is>
      </c>
      <c r="C189">
        <f>IF(B189&lt;&gt;"NI",1,0)</f>
        <v/>
      </c>
      <c r="D189">
        <f>VLOOKUP(B189, Tabelas!A:C,3,FALSE())</f>
        <v/>
      </c>
      <c r="E189">
        <f>VLOOKUP(B189, Tabelas!A:C,2,FALSE())</f>
        <v/>
      </c>
    </row>
    <row r="190">
      <c r="A190" t="inlineStr">
        <is>
          <t>ACTA LATINOAMERICANA DE MATEMATICA EDUCATIVA</t>
        </is>
      </c>
      <c r="B190" t="inlineStr">
        <is>
          <t>B3</t>
        </is>
      </c>
      <c r="C190">
        <f>IF(B190&lt;&gt;"NI",1,0)</f>
        <v/>
      </c>
      <c r="D190">
        <f>VLOOKUP(B190, Tabelas!A:C,3,FALSE())</f>
        <v/>
      </c>
      <c r="E190">
        <f>VLOOKUP(B190, Tabelas!A:C,2,FALSE())</f>
        <v/>
      </c>
    </row>
    <row r="191">
      <c r="A191" t="inlineStr">
        <is>
          <t>ACTA LIMNOLOGICA BRASILIENSIA (ONLINE)</t>
        </is>
      </c>
      <c r="B191" t="inlineStr">
        <is>
          <t>B1</t>
        </is>
      </c>
      <c r="C191">
        <f>IF(B191&lt;&gt;"NI",1,0)</f>
        <v/>
      </c>
      <c r="D191">
        <f>VLOOKUP(B191, Tabelas!A:C,3,FALSE())</f>
        <v/>
      </c>
      <c r="E191">
        <f>VLOOKUP(B191, Tabelas!A:C,2,FALSE())</f>
        <v/>
      </c>
    </row>
    <row r="192">
      <c r="A192" t="inlineStr">
        <is>
          <t>ACTA LITERARIA (IMPRESA)</t>
        </is>
      </c>
      <c r="B192" t="inlineStr">
        <is>
          <t>B1</t>
        </is>
      </c>
      <c r="C192">
        <f>IF(B192&lt;&gt;"NI",1,0)</f>
        <v/>
      </c>
      <c r="D192">
        <f>VLOOKUP(B192, Tabelas!A:C,3,FALSE())</f>
        <v/>
      </c>
      <c r="E192">
        <f>VLOOKUP(B192, Tabelas!A:C,2,FALSE())</f>
        <v/>
      </c>
    </row>
    <row r="193">
      <c r="A193" t="inlineStr">
        <is>
          <t>ACTA MATERIALIA (OXFORD)</t>
        </is>
      </c>
      <c r="B193" t="inlineStr">
        <is>
          <t>A1</t>
        </is>
      </c>
      <c r="C193">
        <f>IF(B193&lt;&gt;"NI",1,0)</f>
        <v/>
      </c>
      <c r="D193">
        <f>VLOOKUP(B193, Tabelas!A:C,3,FALSE())</f>
        <v/>
      </c>
      <c r="E193">
        <f>VLOOKUP(B193, Tabelas!A:C,2,FALSE())</f>
        <v/>
      </c>
    </row>
    <row r="194">
      <c r="A194" t="inlineStr">
        <is>
          <t>ACTA MATHEMATICA</t>
        </is>
      </c>
      <c r="B194" t="inlineStr">
        <is>
          <t>A1</t>
        </is>
      </c>
      <c r="C194">
        <f>IF(B194&lt;&gt;"NI",1,0)</f>
        <v/>
      </c>
      <c r="D194">
        <f>VLOOKUP(B194, Tabelas!A:C,3,FALSE())</f>
        <v/>
      </c>
      <c r="E194">
        <f>VLOOKUP(B194, Tabelas!A:C,2,FALSE())</f>
        <v/>
      </c>
    </row>
    <row r="195">
      <c r="A195" t="inlineStr">
        <is>
          <t>ACTA MATHEMATICA HUNGARICA (PRINT)</t>
        </is>
      </c>
      <c r="B195" t="inlineStr">
        <is>
          <t>B2</t>
        </is>
      </c>
      <c r="C195">
        <f>IF(B195&lt;&gt;"NI",1,0)</f>
        <v/>
      </c>
      <c r="D195">
        <f>VLOOKUP(B195, Tabelas!A:C,3,FALSE())</f>
        <v/>
      </c>
      <c r="E195">
        <f>VLOOKUP(B195, Tabelas!A:C,2,FALSE())</f>
        <v/>
      </c>
    </row>
    <row r="196">
      <c r="A196" t="inlineStr">
        <is>
          <t>ACTA MATHEMATICA SCIENTIA</t>
        </is>
      </c>
      <c r="B196" t="inlineStr">
        <is>
          <t>B2</t>
        </is>
      </c>
      <c r="C196">
        <f>IF(B196&lt;&gt;"NI",1,0)</f>
        <v/>
      </c>
      <c r="D196">
        <f>VLOOKUP(B196, Tabelas!A:C,3,FALSE())</f>
        <v/>
      </c>
      <c r="E196">
        <f>VLOOKUP(B196, Tabelas!A:C,2,FALSE())</f>
        <v/>
      </c>
    </row>
    <row r="197">
      <c r="A197" t="inlineStr">
        <is>
          <t>ACTA MECHANICA</t>
        </is>
      </c>
      <c r="B197" t="inlineStr">
        <is>
          <t>A2</t>
        </is>
      </c>
      <c r="C197">
        <f>IF(B197&lt;&gt;"NI",1,0)</f>
        <v/>
      </c>
      <c r="D197">
        <f>VLOOKUP(B197, Tabelas!A:C,3,FALSE())</f>
        <v/>
      </c>
      <c r="E197">
        <f>VLOOKUP(B197, Tabelas!A:C,2,FALSE())</f>
        <v/>
      </c>
    </row>
    <row r="198">
      <c r="A198" t="inlineStr">
        <is>
          <t>ACTA MEDICA IRANICA</t>
        </is>
      </c>
      <c r="B198" t="inlineStr">
        <is>
          <t>A2</t>
        </is>
      </c>
      <c r="C198">
        <f>IF(B198&lt;&gt;"NI",1,0)</f>
        <v/>
      </c>
      <c r="D198">
        <f>VLOOKUP(B198, Tabelas!A:C,3,FALSE())</f>
        <v/>
      </c>
      <c r="E198">
        <f>VLOOKUP(B198, Tabelas!A:C,2,FALSE())</f>
        <v/>
      </c>
    </row>
    <row r="199">
      <c r="A199" t="inlineStr">
        <is>
          <t>ACTA MÉDICA PORTUGUESA</t>
        </is>
      </c>
      <c r="B199" t="inlineStr">
        <is>
          <t>A4</t>
        </is>
      </c>
      <c r="C199">
        <f>IF(B199&lt;&gt;"NI",1,0)</f>
        <v/>
      </c>
      <c r="D199">
        <f>VLOOKUP(B199, Tabelas!A:C,3,FALSE())</f>
        <v/>
      </c>
      <c r="E199">
        <f>VLOOKUP(B199, Tabelas!A:C,2,FALSE())</f>
        <v/>
      </c>
    </row>
    <row r="200">
      <c r="A200" t="inlineStr">
        <is>
          <t>ACTA MÉDICA PORTUGUESA</t>
        </is>
      </c>
      <c r="B200" t="inlineStr">
        <is>
          <t>A4</t>
        </is>
      </c>
      <c r="C200">
        <f>IF(B200&lt;&gt;"NI",1,0)</f>
        <v/>
      </c>
      <c r="D200">
        <f>VLOOKUP(B200, Tabelas!A:C,3,FALSE())</f>
        <v/>
      </c>
      <c r="E200">
        <f>VLOOKUP(B200, Tabelas!A:C,2,FALSE())</f>
        <v/>
      </c>
    </row>
    <row r="201">
      <c r="A201" t="inlineStr">
        <is>
          <t>ACTA METALLURGICA SINICA</t>
        </is>
      </c>
      <c r="B201" t="inlineStr">
        <is>
          <t>A2</t>
        </is>
      </c>
      <c r="C201">
        <f>IF(B201&lt;&gt;"NI",1,0)</f>
        <v/>
      </c>
      <c r="D201">
        <f>VLOOKUP(B201, Tabelas!A:C,3,FALSE())</f>
        <v/>
      </c>
      <c r="E201">
        <f>VLOOKUP(B201, Tabelas!A:C,2,FALSE())</f>
        <v/>
      </c>
    </row>
    <row r="202">
      <c r="A202" t="inlineStr">
        <is>
          <t>ACTA NEGÓCIOS</t>
        </is>
      </c>
      <c r="B202" t="inlineStr">
        <is>
          <t>B4</t>
        </is>
      </c>
      <c r="C202">
        <f>IF(B202&lt;&gt;"NI",1,0)</f>
        <v/>
      </c>
      <c r="D202">
        <f>VLOOKUP(B202, Tabelas!A:C,3,FALSE())</f>
        <v/>
      </c>
      <c r="E202">
        <f>VLOOKUP(B202, Tabelas!A:C,2,FALSE())</f>
        <v/>
      </c>
    </row>
    <row r="203">
      <c r="A203" t="inlineStr">
        <is>
          <t>ACTA NEUROBIOLOGIAE EXPERIMENTALIS (DRUK)</t>
        </is>
      </c>
      <c r="B203" t="inlineStr">
        <is>
          <t>B1</t>
        </is>
      </c>
      <c r="C203">
        <f>IF(B203&lt;&gt;"NI",1,0)</f>
        <v/>
      </c>
      <c r="D203">
        <f>VLOOKUP(B203, Tabelas!A:C,3,FALSE())</f>
        <v/>
      </c>
      <c r="E203">
        <f>VLOOKUP(B203, Tabelas!A:C,2,FALSE())</f>
        <v/>
      </c>
    </row>
    <row r="204">
      <c r="A204" t="inlineStr">
        <is>
          <t>ACTA NEUROCHIRURGICA</t>
        </is>
      </c>
      <c r="B204" t="inlineStr">
        <is>
          <t>A3</t>
        </is>
      </c>
      <c r="C204">
        <f>IF(B204&lt;&gt;"NI",1,0)</f>
        <v/>
      </c>
      <c r="D204">
        <f>VLOOKUP(B204, Tabelas!A:C,3,FALSE())</f>
        <v/>
      </c>
      <c r="E204">
        <f>VLOOKUP(B204, Tabelas!A:C,2,FALSE())</f>
        <v/>
      </c>
    </row>
    <row r="205">
      <c r="A205" t="inlineStr">
        <is>
          <t>ACTA NEUROLOGICA BELGICA</t>
        </is>
      </c>
      <c r="B205" t="inlineStr">
        <is>
          <t>B2</t>
        </is>
      </c>
      <c r="C205">
        <f>IF(B205&lt;&gt;"NI",1,0)</f>
        <v/>
      </c>
      <c r="D205">
        <f>VLOOKUP(B205, Tabelas!A:C,3,FALSE())</f>
        <v/>
      </c>
      <c r="E205">
        <f>VLOOKUP(B205, Tabelas!A:C,2,FALSE())</f>
        <v/>
      </c>
    </row>
    <row r="206">
      <c r="A206" t="inlineStr">
        <is>
          <t>ACTA NEUROLOGICA SCANDINAVICA</t>
        </is>
      </c>
      <c r="B206" t="inlineStr">
        <is>
          <t>A2</t>
        </is>
      </c>
      <c r="C206">
        <f>IF(B206&lt;&gt;"NI",1,0)</f>
        <v/>
      </c>
      <c r="D206">
        <f>VLOOKUP(B206, Tabelas!A:C,3,FALSE())</f>
        <v/>
      </c>
      <c r="E206">
        <f>VLOOKUP(B206, Tabelas!A:C,2,FALSE())</f>
        <v/>
      </c>
    </row>
    <row r="207">
      <c r="A207" t="inlineStr">
        <is>
          <t>ACTA NEUROPATHOLOGICA</t>
        </is>
      </c>
      <c r="B207" t="inlineStr">
        <is>
          <t>A1</t>
        </is>
      </c>
      <c r="C207">
        <f>IF(B207&lt;&gt;"NI",1,0)</f>
        <v/>
      </c>
      <c r="D207">
        <f>VLOOKUP(B207, Tabelas!A:C,3,FALSE())</f>
        <v/>
      </c>
      <c r="E207">
        <f>VLOOKUP(B207, Tabelas!A:C,2,FALSE())</f>
        <v/>
      </c>
    </row>
    <row r="208">
      <c r="A208" t="inlineStr">
        <is>
          <t>ACTA NEUROPATHOLOGICA COMMUNICATIONS</t>
        </is>
      </c>
      <c r="B208" t="inlineStr">
        <is>
          <t>A1</t>
        </is>
      </c>
      <c r="C208">
        <f>IF(B208&lt;&gt;"NI",1,0)</f>
        <v/>
      </c>
      <c r="D208">
        <f>VLOOKUP(B208, Tabelas!A:C,3,FALSE())</f>
        <v/>
      </c>
      <c r="E208">
        <f>VLOOKUP(B208, Tabelas!A:C,2,FALSE())</f>
        <v/>
      </c>
    </row>
    <row r="209">
      <c r="A209" t="inlineStr">
        <is>
          <t>ACTA NEUROPSYCHIATRICA</t>
        </is>
      </c>
      <c r="B209" t="inlineStr">
        <is>
          <t>A3</t>
        </is>
      </c>
      <c r="C209">
        <f>IF(B209&lt;&gt;"NI",1,0)</f>
        <v/>
      </c>
      <c r="D209">
        <f>VLOOKUP(B209, Tabelas!A:C,3,FALSE())</f>
        <v/>
      </c>
      <c r="E209">
        <f>VLOOKUP(B209, Tabelas!A:C,2,FALSE())</f>
        <v/>
      </c>
    </row>
    <row r="210">
      <c r="A210" t="inlineStr">
        <is>
          <t>ACTA OBSTETRICIA ET GYNECOLOGICA SCANDINAVICA</t>
        </is>
      </c>
      <c r="B210" t="inlineStr">
        <is>
          <t>A3</t>
        </is>
      </c>
      <c r="C210">
        <f>IF(B210&lt;&gt;"NI",1,0)</f>
        <v/>
      </c>
      <c r="D210">
        <f>VLOOKUP(B210, Tabelas!A:C,3,FALSE())</f>
        <v/>
      </c>
      <c r="E210">
        <f>VLOOKUP(B210, Tabelas!A:C,2,FALSE())</f>
        <v/>
      </c>
    </row>
    <row r="211">
      <c r="A211" t="inlineStr">
        <is>
          <t>ACTA ODONTOLOGICA LATINOAMERICANA</t>
        </is>
      </c>
      <c r="B211" t="inlineStr">
        <is>
          <t>A4</t>
        </is>
      </c>
      <c r="C211">
        <f>IF(B211&lt;&gt;"NI",1,0)</f>
        <v/>
      </c>
      <c r="D211">
        <f>VLOOKUP(B211, Tabelas!A:C,3,FALSE())</f>
        <v/>
      </c>
      <c r="E211">
        <f>VLOOKUP(B211, Tabelas!A:C,2,FALSE())</f>
        <v/>
      </c>
    </row>
    <row r="212">
      <c r="A212" t="inlineStr">
        <is>
          <t>ACTA ODONTOLOGICA SCANDINAVICA</t>
        </is>
      </c>
      <c r="B212" t="inlineStr">
        <is>
          <t>A2</t>
        </is>
      </c>
      <c r="C212">
        <f>IF(B212&lt;&gt;"NI",1,0)</f>
        <v/>
      </c>
      <c r="D212">
        <f>VLOOKUP(B212, Tabelas!A:C,3,FALSE())</f>
        <v/>
      </c>
      <c r="E212">
        <f>VLOOKUP(B212, Tabelas!A:C,2,FALSE())</f>
        <v/>
      </c>
    </row>
    <row r="213">
      <c r="A213" t="inlineStr">
        <is>
          <t>ACTA ODONTOLÓGICA VENEZOLANA</t>
        </is>
      </c>
      <c r="B213" t="inlineStr">
        <is>
          <t>B4</t>
        </is>
      </c>
      <c r="C213">
        <f>IF(B213&lt;&gt;"NI",1,0)</f>
        <v/>
      </c>
      <c r="D213">
        <f>VLOOKUP(B213, Tabelas!A:C,3,FALSE())</f>
        <v/>
      </c>
      <c r="E213">
        <f>VLOOKUP(B213, Tabelas!A:C,2,FALSE())</f>
        <v/>
      </c>
    </row>
    <row r="214">
      <c r="A214" t="inlineStr">
        <is>
          <t>ACTA OECOLOGICA (MONTROUGE)</t>
        </is>
      </c>
      <c r="B214" t="inlineStr">
        <is>
          <t>A3</t>
        </is>
      </c>
      <c r="C214">
        <f>IF(B214&lt;&gt;"NI",1,0)</f>
        <v/>
      </c>
      <c r="D214">
        <f>VLOOKUP(B214, Tabelas!A:C,3,FALSE())</f>
        <v/>
      </c>
      <c r="E214">
        <f>VLOOKUP(B214, Tabelas!A:C,2,FALSE())</f>
        <v/>
      </c>
    </row>
    <row r="215">
      <c r="A215" t="inlineStr">
        <is>
          <t>ACTA OF BIOENGINEERING AND BIOMECHANICS</t>
        </is>
      </c>
      <c r="B215" t="inlineStr">
        <is>
          <t>B1</t>
        </is>
      </c>
      <c r="C215">
        <f>IF(B215&lt;&gt;"NI",1,0)</f>
        <v/>
      </c>
      <c r="D215">
        <f>VLOOKUP(B215, Tabelas!A:C,3,FALSE())</f>
        <v/>
      </c>
      <c r="E215">
        <f>VLOOKUP(B215, Tabelas!A:C,2,FALSE())</f>
        <v/>
      </c>
    </row>
    <row r="216">
      <c r="A216" t="inlineStr">
        <is>
          <t>ACTA ONCOLOGICA (STOCKHOLM)</t>
        </is>
      </c>
      <c r="B216" t="inlineStr">
        <is>
          <t>A3</t>
        </is>
      </c>
      <c r="C216">
        <f>IF(B216&lt;&gt;"NI",1,0)</f>
        <v/>
      </c>
      <c r="D216">
        <f>VLOOKUP(B216, Tabelas!A:C,3,FALSE())</f>
        <v/>
      </c>
      <c r="E216">
        <f>VLOOKUP(B216, Tabelas!A:C,2,FALSE())</f>
        <v/>
      </c>
    </row>
    <row r="217">
      <c r="A217" t="inlineStr">
        <is>
          <t>ACTA ONDONTOLÓGICA COLOMBIANA</t>
        </is>
      </c>
      <c r="B217" t="inlineStr">
        <is>
          <t>B4</t>
        </is>
      </c>
      <c r="C217">
        <f>IF(B217&lt;&gt;"NI",1,0)</f>
        <v/>
      </c>
      <c r="D217">
        <f>VLOOKUP(B217, Tabelas!A:C,3,FALSE())</f>
        <v/>
      </c>
      <c r="E217">
        <f>VLOOKUP(B217, Tabelas!A:C,2,FALSE())</f>
        <v/>
      </c>
    </row>
    <row r="218">
      <c r="A218" t="inlineStr">
        <is>
          <t>ACTA OPHTHALMOLOGICA</t>
        </is>
      </c>
      <c r="B218" t="inlineStr">
        <is>
          <t>A2</t>
        </is>
      </c>
      <c r="C218">
        <f>IF(B218&lt;&gt;"NI",1,0)</f>
        <v/>
      </c>
      <c r="D218">
        <f>VLOOKUP(B218, Tabelas!A:C,3,FALSE())</f>
        <v/>
      </c>
      <c r="E218">
        <f>VLOOKUP(B218, Tabelas!A:C,2,FALSE())</f>
        <v/>
      </c>
    </row>
    <row r="219">
      <c r="A219" t="inlineStr">
        <is>
          <t>ACTA ORNITHOLOGICA</t>
        </is>
      </c>
      <c r="B219" t="inlineStr">
        <is>
          <t>A4</t>
        </is>
      </c>
      <c r="C219">
        <f>IF(B219&lt;&gt;"NI",1,0)</f>
        <v/>
      </c>
      <c r="D219">
        <f>VLOOKUP(B219, Tabelas!A:C,3,FALSE())</f>
        <v/>
      </c>
      <c r="E219">
        <f>VLOOKUP(B219, Tabelas!A:C,2,FALSE())</f>
        <v/>
      </c>
    </row>
    <row r="220">
      <c r="A220" t="inlineStr">
        <is>
          <t>ACTA ORTHOPAEDICA (PRINT)</t>
        </is>
      </c>
      <c r="B220" t="inlineStr">
        <is>
          <t>A1</t>
        </is>
      </c>
      <c r="C220">
        <f>IF(B220&lt;&gt;"NI",1,0)</f>
        <v/>
      </c>
      <c r="D220">
        <f>VLOOKUP(B220, Tabelas!A:C,3,FALSE())</f>
        <v/>
      </c>
      <c r="E220">
        <f>VLOOKUP(B220, Tabelas!A:C,2,FALSE())</f>
        <v/>
      </c>
    </row>
    <row r="221">
      <c r="A221" t="inlineStr">
        <is>
          <t>ACTA ORTOPÉDICA BRASILEIRA (IMPRESSO)</t>
        </is>
      </c>
      <c r="B221" t="inlineStr">
        <is>
          <t>B3</t>
        </is>
      </c>
      <c r="C221">
        <f>IF(B221&lt;&gt;"NI",1,0)</f>
        <v/>
      </c>
      <c r="D221">
        <f>VLOOKUP(B221, Tabelas!A:C,3,FALSE())</f>
        <v/>
      </c>
      <c r="E221">
        <f>VLOOKUP(B221, Tabelas!A:C,2,FALSE())</f>
        <v/>
      </c>
    </row>
    <row r="222">
      <c r="A222" t="inlineStr">
        <is>
          <t>ACTA OTO-LARYNGOLOGICA</t>
        </is>
      </c>
      <c r="B222" t="inlineStr">
        <is>
          <t>A4</t>
        </is>
      </c>
      <c r="C222">
        <f>IF(B222&lt;&gt;"NI",1,0)</f>
        <v/>
      </c>
      <c r="D222">
        <f>VLOOKUP(B222, Tabelas!A:C,3,FALSE())</f>
        <v/>
      </c>
      <c r="E222">
        <f>VLOOKUP(B222, Tabelas!A:C,2,FALSE())</f>
        <v/>
      </c>
    </row>
    <row r="223">
      <c r="A223" t="inlineStr">
        <is>
          <t>ACTA OTORHINOLARYNGOLOGICA ITALICA</t>
        </is>
      </c>
      <c r="B223" t="inlineStr">
        <is>
          <t>A4</t>
        </is>
      </c>
      <c r="C223">
        <f>IF(B223&lt;&gt;"NI",1,0)</f>
        <v/>
      </c>
      <c r="D223">
        <f>VLOOKUP(B223, Tabelas!A:C,3,FALSE())</f>
        <v/>
      </c>
      <c r="E223">
        <f>VLOOKUP(B223, Tabelas!A:C,2,FALSE())</f>
        <v/>
      </c>
    </row>
    <row r="224">
      <c r="A224" t="inlineStr">
        <is>
          <t>ACTA OTORRINOLARINGOLOGICA (ENGLISH EDITION)</t>
        </is>
      </c>
      <c r="B224" t="inlineStr">
        <is>
          <t>B4</t>
        </is>
      </c>
      <c r="C224">
        <f>IF(B224&lt;&gt;"NI",1,0)</f>
        <v/>
      </c>
      <c r="D224">
        <f>VLOOKUP(B224, Tabelas!A:C,3,FALSE())</f>
        <v/>
      </c>
      <c r="E224">
        <f>VLOOKUP(B224, Tabelas!A:C,2,FALSE())</f>
        <v/>
      </c>
    </row>
    <row r="225">
      <c r="A225" t="inlineStr">
        <is>
          <t>ACTA OTORRINOLARINGOLÓGICA ESPAÑOLA</t>
        </is>
      </c>
      <c r="B225" t="inlineStr">
        <is>
          <t>B2</t>
        </is>
      </c>
      <c r="C225">
        <f>IF(B225&lt;&gt;"NI",1,0)</f>
        <v/>
      </c>
      <c r="D225">
        <f>VLOOKUP(B225, Tabelas!A:C,3,FALSE())</f>
        <v/>
      </c>
      <c r="E225">
        <f>VLOOKUP(B225, Tabelas!A:C,2,FALSE())</f>
        <v/>
      </c>
    </row>
    <row r="226">
      <c r="A226" t="inlineStr">
        <is>
          <t>ACTA PAEDIATRICA (OSLO)</t>
        </is>
      </c>
      <c r="B226" t="inlineStr">
        <is>
          <t>A2</t>
        </is>
      </c>
      <c r="C226">
        <f>IF(B226&lt;&gt;"NI",1,0)</f>
        <v/>
      </c>
      <c r="D226">
        <f>VLOOKUP(B226, Tabelas!A:C,3,FALSE())</f>
        <v/>
      </c>
      <c r="E226">
        <f>VLOOKUP(B226, Tabelas!A:C,2,FALSE())</f>
        <v/>
      </c>
    </row>
    <row r="227">
      <c r="A227" t="inlineStr">
        <is>
          <t>ACTA PALAEONTOLOGICA POLONICA</t>
        </is>
      </c>
      <c r="B227" t="inlineStr">
        <is>
          <t>A2</t>
        </is>
      </c>
      <c r="C227">
        <f>IF(B227&lt;&gt;"NI",1,0)</f>
        <v/>
      </c>
      <c r="D227">
        <f>VLOOKUP(B227, Tabelas!A:C,3,FALSE())</f>
        <v/>
      </c>
      <c r="E227">
        <f>VLOOKUP(B227, Tabelas!A:C,2,FALSE())</f>
        <v/>
      </c>
    </row>
    <row r="228">
      <c r="A228" t="inlineStr">
        <is>
          <t>ACTA PARASITOLOGICA</t>
        </is>
      </c>
      <c r="B228" t="inlineStr">
        <is>
          <t>B3</t>
        </is>
      </c>
      <c r="C228">
        <f>IF(B228&lt;&gt;"NI",1,0)</f>
        <v/>
      </c>
      <c r="D228">
        <f>VLOOKUP(B228, Tabelas!A:C,3,FALSE())</f>
        <v/>
      </c>
      <c r="E228">
        <f>VLOOKUP(B228, Tabelas!A:C,2,FALSE())</f>
        <v/>
      </c>
    </row>
    <row r="229">
      <c r="A229" t="inlineStr">
        <is>
          <t>ACTA PAULISTA DE ENFERMAGEM (UNIFESP. IMPRESSO)</t>
        </is>
      </c>
      <c r="B229" t="inlineStr">
        <is>
          <t>A3</t>
        </is>
      </c>
      <c r="C229">
        <f>IF(B229&lt;&gt;"NI",1,0)</f>
        <v/>
      </c>
      <c r="D229">
        <f>VLOOKUP(B229, Tabelas!A:C,3,FALSE())</f>
        <v/>
      </c>
      <c r="E229">
        <f>VLOOKUP(B229, Tabelas!A:C,2,FALSE())</f>
        <v/>
      </c>
    </row>
    <row r="230">
      <c r="A230" t="inlineStr">
        <is>
          <t>ACTA PEDIÁTRICA ESPAÑOLA</t>
        </is>
      </c>
      <c r="B230" t="inlineStr">
        <is>
          <t>B1</t>
        </is>
      </c>
      <c r="C230">
        <f>IF(B230&lt;&gt;"NI",1,0)</f>
        <v/>
      </c>
      <c r="D230">
        <f>VLOOKUP(B230, Tabelas!A:C,3,FALSE())</f>
        <v/>
      </c>
      <c r="E230">
        <f>VLOOKUP(B230, Tabelas!A:C,2,FALSE())</f>
        <v/>
      </c>
    </row>
    <row r="231">
      <c r="A231" t="inlineStr">
        <is>
          <t>ACTA PHARMACEUTICA</t>
        </is>
      </c>
      <c r="B231" t="inlineStr">
        <is>
          <t>A4</t>
        </is>
      </c>
      <c r="C231">
        <f>IF(B231&lt;&gt;"NI",1,0)</f>
        <v/>
      </c>
      <c r="D231">
        <f>VLOOKUP(B231, Tabelas!A:C,3,FALSE())</f>
        <v/>
      </c>
      <c r="E231">
        <f>VLOOKUP(B231, Tabelas!A:C,2,FALSE())</f>
        <v/>
      </c>
    </row>
    <row r="232">
      <c r="A232" t="inlineStr">
        <is>
          <t>ACTA PHARMACEUTICA SINICA B</t>
        </is>
      </c>
      <c r="B232" t="inlineStr">
        <is>
          <t>A1</t>
        </is>
      </c>
      <c r="C232">
        <f>IF(B232&lt;&gt;"NI",1,0)</f>
        <v/>
      </c>
      <c r="D232">
        <f>VLOOKUP(B232, Tabelas!A:C,3,FALSE())</f>
        <v/>
      </c>
      <c r="E232">
        <f>VLOOKUP(B232, Tabelas!A:C,2,FALSE())</f>
        <v/>
      </c>
    </row>
    <row r="233">
      <c r="A233" t="inlineStr">
        <is>
          <t>ACTA PHARMACOLOGICA SINICA</t>
        </is>
      </c>
      <c r="B233" t="inlineStr">
        <is>
          <t>A2</t>
        </is>
      </c>
      <c r="C233">
        <f>IF(B233&lt;&gt;"NI",1,0)</f>
        <v/>
      </c>
      <c r="D233">
        <f>VLOOKUP(B233, Tabelas!A:C,3,FALSE())</f>
        <v/>
      </c>
      <c r="E233">
        <f>VLOOKUP(B233, Tabelas!A:C,2,FALSE())</f>
        <v/>
      </c>
    </row>
    <row r="234">
      <c r="A234" t="inlineStr">
        <is>
          <t>ACTA PHYSICA POLONICA. A</t>
        </is>
      </c>
      <c r="B234" t="inlineStr">
        <is>
          <t>B1</t>
        </is>
      </c>
      <c r="C234">
        <f>IF(B234&lt;&gt;"NI",1,0)</f>
        <v/>
      </c>
      <c r="D234">
        <f>VLOOKUP(B234, Tabelas!A:C,3,FALSE())</f>
        <v/>
      </c>
      <c r="E234">
        <f>VLOOKUP(B234, Tabelas!A:C,2,FALSE())</f>
        <v/>
      </c>
    </row>
    <row r="235">
      <c r="A235" t="inlineStr">
        <is>
          <t>ACTA PHYSICA POLONICA. B</t>
        </is>
      </c>
      <c r="B235" t="inlineStr">
        <is>
          <t>B1</t>
        </is>
      </c>
      <c r="C235">
        <f>IF(B235&lt;&gt;"NI",1,0)</f>
        <v/>
      </c>
      <c r="D235">
        <f>VLOOKUP(B235, Tabelas!A:C,3,FALSE())</f>
        <v/>
      </c>
      <c r="E235">
        <f>VLOOKUP(B235, Tabelas!A:C,2,FALSE())</f>
        <v/>
      </c>
    </row>
    <row r="236">
      <c r="A236" t="inlineStr">
        <is>
          <t>ACTA PHYSIOLOGIAE PLANTARUM</t>
        </is>
      </c>
      <c r="B236" t="inlineStr">
        <is>
          <t>A3</t>
        </is>
      </c>
      <c r="C236">
        <f>IF(B236&lt;&gt;"NI",1,0)</f>
        <v/>
      </c>
      <c r="D236">
        <f>VLOOKUP(B236, Tabelas!A:C,3,FALSE())</f>
        <v/>
      </c>
      <c r="E236">
        <f>VLOOKUP(B236, Tabelas!A:C,2,FALSE())</f>
        <v/>
      </c>
    </row>
    <row r="237">
      <c r="A237" t="inlineStr">
        <is>
          <t>ACTA PHYSIOLOGIAE PLANTARUM</t>
        </is>
      </c>
      <c r="B237" t="inlineStr">
        <is>
          <t>A3</t>
        </is>
      </c>
      <c r="C237">
        <f>IF(B237&lt;&gt;"NI",1,0)</f>
        <v/>
      </c>
      <c r="D237">
        <f>VLOOKUP(B237, Tabelas!A:C,3,FALSE())</f>
        <v/>
      </c>
      <c r="E237">
        <f>VLOOKUP(B237, Tabelas!A:C,2,FALSE())</f>
        <v/>
      </c>
    </row>
    <row r="238">
      <c r="A238" t="inlineStr">
        <is>
          <t>ACTA PHYSIOLOGICA (ONLINE)</t>
        </is>
      </c>
      <c r="B238" t="inlineStr">
        <is>
          <t>A1</t>
        </is>
      </c>
      <c r="C238">
        <f>IF(B238&lt;&gt;"NI",1,0)</f>
        <v/>
      </c>
      <c r="D238">
        <f>VLOOKUP(B238, Tabelas!A:C,3,FALSE())</f>
        <v/>
      </c>
      <c r="E238">
        <f>VLOOKUP(B238, Tabelas!A:C,2,FALSE())</f>
        <v/>
      </c>
    </row>
    <row r="239">
      <c r="A239" t="inlineStr">
        <is>
          <t>ACTA PHYSIOLOGICA HUNGARICA (PRINT)</t>
        </is>
      </c>
      <c r="B239" t="inlineStr">
        <is>
          <t>B4</t>
        </is>
      </c>
      <c r="C239">
        <f>IF(B239&lt;&gt;"NI",1,0)</f>
        <v/>
      </c>
      <c r="D239">
        <f>VLOOKUP(B239, Tabelas!A:C,3,FALSE())</f>
        <v/>
      </c>
      <c r="E239">
        <f>VLOOKUP(B239, Tabelas!A:C,2,FALSE())</f>
        <v/>
      </c>
    </row>
    <row r="240">
      <c r="A240" t="inlineStr">
        <is>
          <t>ACTA POÉTICA</t>
        </is>
      </c>
      <c r="B240" t="inlineStr">
        <is>
          <t>A4</t>
        </is>
      </c>
      <c r="C240">
        <f>IF(B240&lt;&gt;"NI",1,0)</f>
        <v/>
      </c>
      <c r="D240">
        <f>VLOOKUP(B240, Tabelas!A:C,3,FALSE())</f>
        <v/>
      </c>
      <c r="E240">
        <f>VLOOKUP(B240, Tabelas!A:C,2,FALSE())</f>
        <v/>
      </c>
    </row>
    <row r="241">
      <c r="A241" t="inlineStr">
        <is>
          <t>ACTA POÉTICA (ONLINE)</t>
        </is>
      </c>
      <c r="B241" t="inlineStr">
        <is>
          <t>A4</t>
        </is>
      </c>
      <c r="C241">
        <f>IF(B241&lt;&gt;"NI",1,0)</f>
        <v/>
      </c>
      <c r="D241">
        <f>VLOOKUP(B241, Tabelas!A:C,3,FALSE())</f>
        <v/>
      </c>
      <c r="E241">
        <f>VLOOKUP(B241, Tabelas!A:C,2,FALSE())</f>
        <v/>
      </c>
    </row>
    <row r="242">
      <c r="A242" t="inlineStr">
        <is>
          <t>ACTA POLONIAE PHARMACEUTICA: DRUG RESEARCH</t>
        </is>
      </c>
      <c r="B242" t="inlineStr">
        <is>
          <t>B1</t>
        </is>
      </c>
      <c r="C242">
        <f>IF(B242&lt;&gt;"NI",1,0)</f>
        <v/>
      </c>
      <c r="D242">
        <f>VLOOKUP(B242, Tabelas!A:C,3,FALSE())</f>
        <v/>
      </c>
      <c r="E242">
        <f>VLOOKUP(B242, Tabelas!A:C,2,FALSE())</f>
        <v/>
      </c>
    </row>
    <row r="243">
      <c r="A243" t="inlineStr">
        <is>
          <t>ACTA POLYTECHNICA</t>
        </is>
      </c>
      <c r="B243" t="inlineStr">
        <is>
          <t>B1</t>
        </is>
      </c>
      <c r="C243">
        <f>IF(B243&lt;&gt;"NI",1,0)</f>
        <v/>
      </c>
      <c r="D243">
        <f>VLOOKUP(B243, Tabelas!A:C,3,FALSE())</f>
        <v/>
      </c>
      <c r="E243">
        <f>VLOOKUP(B243, Tabelas!A:C,2,FALSE())</f>
        <v/>
      </c>
    </row>
    <row r="244">
      <c r="A244" t="inlineStr">
        <is>
          <t>ACTA POLYTECHNICA HUNGARICA</t>
        </is>
      </c>
      <c r="B244" t="inlineStr">
        <is>
          <t>B1</t>
        </is>
      </c>
      <c r="C244">
        <f>IF(B244&lt;&gt;"NI",1,0)</f>
        <v/>
      </c>
      <c r="D244">
        <f>VLOOKUP(B244, Tabelas!A:C,3,FALSE())</f>
        <v/>
      </c>
      <c r="E244">
        <f>VLOOKUP(B244, Tabelas!A:C,2,FALSE())</f>
        <v/>
      </c>
    </row>
    <row r="245">
      <c r="A245" t="inlineStr">
        <is>
          <t>ACTA PROTOZOOLOGICA (DRUK)</t>
        </is>
      </c>
      <c r="B245" t="inlineStr">
        <is>
          <t>A3</t>
        </is>
      </c>
      <c r="C245">
        <f>IF(B245&lt;&gt;"NI",1,0)</f>
        <v/>
      </c>
      <c r="D245">
        <f>VLOOKUP(B245, Tabelas!A:C,3,FALSE())</f>
        <v/>
      </c>
      <c r="E245">
        <f>VLOOKUP(B245, Tabelas!A:C,2,FALSE())</f>
        <v/>
      </c>
    </row>
    <row r="246">
      <c r="A246" t="inlineStr">
        <is>
          <t>ACTA PSIQUIÁTRICA Y PSICOLÓGICA DE AMÉRICA LATINA</t>
        </is>
      </c>
      <c r="B246" t="inlineStr">
        <is>
          <t>A2</t>
        </is>
      </c>
      <c r="C246">
        <f>IF(B246&lt;&gt;"NI",1,0)</f>
        <v/>
      </c>
      <c r="D246">
        <f>VLOOKUP(B246, Tabelas!A:C,3,FALSE())</f>
        <v/>
      </c>
      <c r="E246">
        <f>VLOOKUP(B246, Tabelas!A:C,2,FALSE())</f>
        <v/>
      </c>
    </row>
    <row r="247">
      <c r="A247" t="inlineStr">
        <is>
          <t>ACTA PSYCHIATRICA SCANDINAVICA</t>
        </is>
      </c>
      <c r="B247" t="inlineStr">
        <is>
          <t>A2</t>
        </is>
      </c>
      <c r="C247">
        <f>IF(B247&lt;&gt;"NI",1,0)</f>
        <v/>
      </c>
      <c r="D247">
        <f>VLOOKUP(B247, Tabelas!A:C,3,FALSE())</f>
        <v/>
      </c>
      <c r="E247">
        <f>VLOOKUP(B247, Tabelas!A:C,2,FALSE())</f>
        <v/>
      </c>
    </row>
    <row r="248">
      <c r="A248" t="inlineStr">
        <is>
          <t>ACTA PSYCHOLOGICA</t>
        </is>
      </c>
      <c r="B248" t="inlineStr">
        <is>
          <t>A3</t>
        </is>
      </c>
      <c r="C248">
        <f>IF(B248&lt;&gt;"NI",1,0)</f>
        <v/>
      </c>
      <c r="D248">
        <f>VLOOKUP(B248, Tabelas!A:C,3,FALSE())</f>
        <v/>
      </c>
      <c r="E248">
        <f>VLOOKUP(B248, Tabelas!A:C,2,FALSE())</f>
        <v/>
      </c>
    </row>
    <row r="249">
      <c r="A249" t="inlineStr">
        <is>
          <t>ACTA PSYCHOPATHOLOGICA</t>
        </is>
      </c>
      <c r="B249" t="inlineStr">
        <is>
          <t>B4</t>
        </is>
      </c>
      <c r="C249">
        <f>IF(B249&lt;&gt;"NI",1,0)</f>
        <v/>
      </c>
      <c r="D249">
        <f>VLOOKUP(B249, Tabelas!A:C,3,FALSE())</f>
        <v/>
      </c>
      <c r="E249">
        <f>VLOOKUP(B249, Tabelas!A:C,2,FALSE())</f>
        <v/>
      </c>
    </row>
    <row r="250">
      <c r="A250" t="inlineStr">
        <is>
          <t>ACTA RADIOLOGICA (1987)</t>
        </is>
      </c>
      <c r="B250" t="inlineStr">
        <is>
          <t>A4</t>
        </is>
      </c>
      <c r="C250">
        <f>IF(B250&lt;&gt;"NI",1,0)</f>
        <v/>
      </c>
      <c r="D250">
        <f>VLOOKUP(B250, Tabelas!A:C,3,FALSE())</f>
        <v/>
      </c>
      <c r="E250">
        <f>VLOOKUP(B250, Tabelas!A:C,2,FALSE())</f>
        <v/>
      </c>
    </row>
    <row r="251">
      <c r="A251" t="inlineStr">
        <is>
          <t>ACTA REUMATOLÓGICA PORTUGUESA</t>
        </is>
      </c>
      <c r="B251" t="inlineStr">
        <is>
          <t>B3</t>
        </is>
      </c>
      <c r="C251">
        <f>IF(B251&lt;&gt;"NI",1,0)</f>
        <v/>
      </c>
      <c r="D251">
        <f>VLOOKUP(B251, Tabelas!A:C,3,FALSE())</f>
        <v/>
      </c>
      <c r="E251">
        <f>VLOOKUP(B251, Tabelas!A:C,2,FALSE())</f>
        <v/>
      </c>
    </row>
    <row r="252">
      <c r="A252" t="inlineStr">
        <is>
          <t>ACTA SCIENTIAE ET TECHNICAE</t>
        </is>
      </c>
      <c r="B252" t="inlineStr">
        <is>
          <t>B3</t>
        </is>
      </c>
      <c r="C252">
        <f>IF(B252&lt;&gt;"NI",1,0)</f>
        <v/>
      </c>
      <c r="D252">
        <f>VLOOKUP(B252, Tabelas!A:C,3,FALSE())</f>
        <v/>
      </c>
      <c r="E252">
        <f>VLOOKUP(B252, Tabelas!A:C,2,FALSE())</f>
        <v/>
      </c>
    </row>
    <row r="253">
      <c r="A253" t="inlineStr">
        <is>
          <t>ACTA SCIENTIAE VETERINARIAE (ONLINE)</t>
        </is>
      </c>
      <c r="B253" t="inlineStr">
        <is>
          <t>B1</t>
        </is>
      </c>
      <c r="C253">
        <f>IF(B253&lt;&gt;"NI",1,0)</f>
        <v/>
      </c>
      <c r="D253">
        <f>VLOOKUP(B253, Tabelas!A:C,3,FALSE())</f>
        <v/>
      </c>
      <c r="E253">
        <f>VLOOKUP(B253, Tabelas!A:C,2,FALSE())</f>
        <v/>
      </c>
    </row>
    <row r="254">
      <c r="A254" t="inlineStr">
        <is>
          <t>ACTA SCIENTIAE VETERINARIAE (UFRGS. IMPRESSO)</t>
        </is>
      </c>
      <c r="B254" t="inlineStr">
        <is>
          <t>B1</t>
        </is>
      </c>
      <c r="C254">
        <f>IF(B254&lt;&gt;"NI",1,0)</f>
        <v/>
      </c>
      <c r="D254">
        <f>VLOOKUP(B254, Tabelas!A:C,3,FALSE())</f>
        <v/>
      </c>
      <c r="E254">
        <f>VLOOKUP(B254, Tabelas!A:C,2,FALSE())</f>
        <v/>
      </c>
    </row>
    <row r="255">
      <c r="A255" t="inlineStr">
        <is>
          <t>ACTA SCIENTIARUM POLONORUM TECHNOLOGIA ALIMENTARIA</t>
        </is>
      </c>
      <c r="B255" t="inlineStr">
        <is>
          <t>A4</t>
        </is>
      </c>
      <c r="C255">
        <f>IF(B255&lt;&gt;"NI",1,0)</f>
        <v/>
      </c>
      <c r="D255">
        <f>VLOOKUP(B255, Tabelas!A:C,3,FALSE())</f>
        <v/>
      </c>
      <c r="E255">
        <f>VLOOKUP(B255, Tabelas!A:C,2,FALSE())</f>
        <v/>
      </c>
    </row>
    <row r="256">
      <c r="A256" t="inlineStr">
        <is>
          <t>ACTA SCIENTIARUM. AGRONOMY (IMPRESSO)</t>
        </is>
      </c>
      <c r="B256" t="inlineStr">
        <is>
          <t>A4</t>
        </is>
      </c>
      <c r="C256">
        <f>IF(B256&lt;&gt;"NI",1,0)</f>
        <v/>
      </c>
      <c r="D256">
        <f>VLOOKUP(B256, Tabelas!A:C,3,FALSE())</f>
        <v/>
      </c>
      <c r="E256">
        <f>VLOOKUP(B256, Tabelas!A:C,2,FALSE())</f>
        <v/>
      </c>
    </row>
    <row r="257">
      <c r="A257" t="inlineStr">
        <is>
          <t>ACTA SCIENTIARUM. ANIMAL SCIENCES</t>
        </is>
      </c>
      <c r="B257" t="inlineStr">
        <is>
          <t>B2</t>
        </is>
      </c>
      <c r="C257">
        <f>IF(B257&lt;&gt;"NI",1,0)</f>
        <v/>
      </c>
      <c r="D257">
        <f>VLOOKUP(B257, Tabelas!A:C,3,FALSE())</f>
        <v/>
      </c>
      <c r="E257">
        <f>VLOOKUP(B257, Tabelas!A:C,2,FALSE())</f>
        <v/>
      </c>
    </row>
    <row r="258">
      <c r="A258" t="inlineStr">
        <is>
          <t>ACTA SCIENTIARUM. BIOLOGICAL SCIENCES (ONLINE)</t>
        </is>
      </c>
      <c r="B258" t="inlineStr">
        <is>
          <t>B1</t>
        </is>
      </c>
      <c r="C258">
        <f>IF(B258&lt;&gt;"NI",1,0)</f>
        <v/>
      </c>
      <c r="D258">
        <f>VLOOKUP(B258, Tabelas!A:C,3,FALSE())</f>
        <v/>
      </c>
      <c r="E258">
        <f>VLOOKUP(B258, Tabelas!A:C,2,FALSE())</f>
        <v/>
      </c>
    </row>
    <row r="259">
      <c r="A259" t="inlineStr">
        <is>
          <t>ACTA SCIENTIARUM. EDUCATION (ONLINE)</t>
        </is>
      </c>
      <c r="B259" t="inlineStr">
        <is>
          <t>A2</t>
        </is>
      </c>
      <c r="C259">
        <f>IF(B259&lt;&gt;"NI",1,0)</f>
        <v/>
      </c>
      <c r="D259">
        <f>VLOOKUP(B259, Tabelas!A:C,3,FALSE())</f>
        <v/>
      </c>
      <c r="E259">
        <f>VLOOKUP(B259, Tabelas!A:C,2,FALSE())</f>
        <v/>
      </c>
    </row>
    <row r="260">
      <c r="A260" t="inlineStr">
        <is>
          <t>ACTA SCIENTIARUM. HEALTH SCIENCES (IMPRESSO)</t>
        </is>
      </c>
      <c r="B260" t="inlineStr">
        <is>
          <t>B2</t>
        </is>
      </c>
      <c r="C260">
        <f>IF(B260&lt;&gt;"NI",1,0)</f>
        <v/>
      </c>
      <c r="D260">
        <f>VLOOKUP(B260, Tabelas!A:C,3,FALSE())</f>
        <v/>
      </c>
      <c r="E260">
        <f>VLOOKUP(B260, Tabelas!A:C,2,FALSE())</f>
        <v/>
      </c>
    </row>
    <row r="261">
      <c r="A261" t="inlineStr">
        <is>
          <t>ACTA SCIENTIARUM. HUMAN AND SOCIAL SCIENCES (IMPRESSO)</t>
        </is>
      </c>
      <c r="B261" t="inlineStr">
        <is>
          <t>B4</t>
        </is>
      </c>
      <c r="C261">
        <f>IF(B261&lt;&gt;"NI",1,0)</f>
        <v/>
      </c>
      <c r="D261">
        <f>VLOOKUP(B261, Tabelas!A:C,3,FALSE())</f>
        <v/>
      </c>
      <c r="E261">
        <f>VLOOKUP(B261, Tabelas!A:C,2,FALSE())</f>
        <v/>
      </c>
    </row>
    <row r="262">
      <c r="A262" t="inlineStr">
        <is>
          <t>ACTA SCIENTIARUM. LANGUAGE AND CULTURE (IMPRESSO)</t>
        </is>
      </c>
      <c r="B262" t="inlineStr">
        <is>
          <t>B1</t>
        </is>
      </c>
      <c r="C262">
        <f>IF(B262&lt;&gt;"NI",1,0)</f>
        <v/>
      </c>
      <c r="D262">
        <f>VLOOKUP(B262, Tabelas!A:C,3,FALSE())</f>
        <v/>
      </c>
      <c r="E262">
        <f>VLOOKUP(B262, Tabelas!A:C,2,FALSE())</f>
        <v/>
      </c>
    </row>
    <row r="263">
      <c r="A263" t="inlineStr">
        <is>
          <t>ACTA SCIENTIARUM. TECHNOLOGY (IMPRESSO)</t>
        </is>
      </c>
      <c r="B263" t="inlineStr">
        <is>
          <t>B2</t>
        </is>
      </c>
      <c r="C263">
        <f>IF(B263&lt;&gt;"NI",1,0)</f>
        <v/>
      </c>
      <c r="D263">
        <f>VLOOKUP(B263, Tabelas!A:C,3,FALSE())</f>
        <v/>
      </c>
      <c r="E263">
        <f>VLOOKUP(B263, Tabelas!A:C,2,FALSE())</f>
        <v/>
      </c>
    </row>
    <row r="264">
      <c r="A264" t="inlineStr">
        <is>
          <t>ACTA SEMIÓTICA ET LINGUÍSTICA</t>
        </is>
      </c>
      <c r="B264" t="inlineStr">
        <is>
          <t>B3</t>
        </is>
      </c>
      <c r="C264">
        <f>IF(B264&lt;&gt;"NI",1,0)</f>
        <v/>
      </c>
      <c r="D264">
        <f>VLOOKUP(B264, Tabelas!A:C,3,FALSE())</f>
        <v/>
      </c>
      <c r="E264">
        <f>VLOOKUP(B264, Tabelas!A:C,2,FALSE())</f>
        <v/>
      </c>
    </row>
    <row r="265">
      <c r="A265" t="inlineStr">
        <is>
          <t>ACTA SOCIOLOGICA</t>
        </is>
      </c>
      <c r="B265" t="inlineStr">
        <is>
          <t>A1</t>
        </is>
      </c>
      <c r="C265">
        <f>IF(B265&lt;&gt;"NI",1,0)</f>
        <v/>
      </c>
      <c r="D265">
        <f>VLOOKUP(B265, Tabelas!A:C,3,FALSE())</f>
        <v/>
      </c>
      <c r="E265">
        <f>VLOOKUP(B265, Tabelas!A:C,2,FALSE())</f>
        <v/>
      </c>
    </row>
    <row r="266">
      <c r="A266" t="inlineStr">
        <is>
          <t>ACTA SOCIOLOGICA (TRYKT UTG.)</t>
        </is>
      </c>
      <c r="B266" t="inlineStr">
        <is>
          <t>A2</t>
        </is>
      </c>
      <c r="C266">
        <f>IF(B266&lt;&gt;"NI",1,0)</f>
        <v/>
      </c>
      <c r="D266">
        <f>VLOOKUP(B266, Tabelas!A:C,3,FALSE())</f>
        <v/>
      </c>
      <c r="E266">
        <f>VLOOKUP(B266, Tabelas!A:C,2,FALSE())</f>
        <v/>
      </c>
    </row>
    <row r="267">
      <c r="A267" t="inlineStr">
        <is>
          <t>ACTA STOMATOLOGICA CROATICA</t>
        </is>
      </c>
      <c r="B267" t="inlineStr">
        <is>
          <t>B3</t>
        </is>
      </c>
      <c r="C267">
        <f>IF(B267&lt;&gt;"NI",1,0)</f>
        <v/>
      </c>
      <c r="D267">
        <f>VLOOKUP(B267, Tabelas!A:C,3,FALSE())</f>
        <v/>
      </c>
      <c r="E267">
        <f>VLOOKUP(B267, Tabelas!A:C,2,FALSE())</f>
        <v/>
      </c>
    </row>
    <row r="268">
      <c r="A268" t="inlineStr">
        <is>
          <t>ACTA TECNOLÓGICA</t>
        </is>
      </c>
      <c r="B268" t="inlineStr">
        <is>
          <t>B3</t>
        </is>
      </c>
      <c r="C268">
        <f>IF(B268&lt;&gt;"NI",1,0)</f>
        <v/>
      </c>
      <c r="D268">
        <f>VLOOKUP(B268, Tabelas!A:C,3,FALSE())</f>
        <v/>
      </c>
      <c r="E268">
        <f>VLOOKUP(B268, Tabelas!A:C,2,FALSE())</f>
        <v/>
      </c>
    </row>
    <row r="269">
      <c r="A269" t="inlineStr">
        <is>
          <t>ACTA TOXICOLÓGICA ARGENTINA</t>
        </is>
      </c>
      <c r="B269" t="inlineStr">
        <is>
          <t>A4</t>
        </is>
      </c>
      <c r="C269">
        <f>IF(B269&lt;&gt;"NI",1,0)</f>
        <v/>
      </c>
      <c r="D269">
        <f>VLOOKUP(B269, Tabelas!A:C,3,FALSE())</f>
        <v/>
      </c>
      <c r="E269">
        <f>VLOOKUP(B269, Tabelas!A:C,2,FALSE())</f>
        <v/>
      </c>
    </row>
    <row r="270">
      <c r="A270" t="inlineStr">
        <is>
          <t>ACTA TOXICOLÓGICA ARGENTINA (ONLINE)</t>
        </is>
      </c>
      <c r="B270" t="inlineStr">
        <is>
          <t>A4</t>
        </is>
      </c>
      <c r="C270">
        <f>IF(B270&lt;&gt;"NI",1,0)</f>
        <v/>
      </c>
      <c r="D270">
        <f>VLOOKUP(B270, Tabelas!A:C,3,FALSE())</f>
        <v/>
      </c>
      <c r="E270">
        <f>VLOOKUP(B270, Tabelas!A:C,2,FALSE())</f>
        <v/>
      </c>
    </row>
    <row r="271">
      <c r="A271" t="inlineStr">
        <is>
          <t>ACTA TROPICA</t>
        </is>
      </c>
      <c r="B271" t="inlineStr">
        <is>
          <t>A1</t>
        </is>
      </c>
      <c r="C271">
        <f>IF(B271&lt;&gt;"NI",1,0)</f>
        <v/>
      </c>
      <c r="D271">
        <f>VLOOKUP(B271, Tabelas!A:C,3,FALSE())</f>
        <v/>
      </c>
      <c r="E271">
        <f>VLOOKUP(B271, Tabelas!A:C,2,FALSE())</f>
        <v/>
      </c>
    </row>
    <row r="272">
      <c r="A272" t="inlineStr">
        <is>
          <t>ACTA UNIVERSITATIS CAROLINAE. GEOLOGICA</t>
        </is>
      </c>
      <c r="B272" t="inlineStr">
        <is>
          <t>B2</t>
        </is>
      </c>
      <c r="C272">
        <f>IF(B272&lt;&gt;"NI",1,0)</f>
        <v/>
      </c>
      <c r="D272">
        <f>VLOOKUP(B272, Tabelas!A:C,3,FALSE())</f>
        <v/>
      </c>
      <c r="E272">
        <f>VLOOKUP(B272, Tabelas!A:C,2,FALSE())</f>
        <v/>
      </c>
    </row>
    <row r="273">
      <c r="A273" t="inlineStr">
        <is>
          <t>ACTA VETERINARIA (BEOGRAD)</t>
        </is>
      </c>
      <c r="B273" t="inlineStr">
        <is>
          <t>A4</t>
        </is>
      </c>
      <c r="C273">
        <f>IF(B273&lt;&gt;"NI",1,0)</f>
        <v/>
      </c>
      <c r="D273">
        <f>VLOOKUP(B273, Tabelas!A:C,3,FALSE())</f>
        <v/>
      </c>
      <c r="E273">
        <f>VLOOKUP(B273, Tabelas!A:C,2,FALSE())</f>
        <v/>
      </c>
    </row>
    <row r="274">
      <c r="A274" t="inlineStr">
        <is>
          <t>ACTA VETERINARIA BRASILICA</t>
        </is>
      </c>
      <c r="B274" t="inlineStr">
        <is>
          <t>B2</t>
        </is>
      </c>
      <c r="C274">
        <f>IF(B274&lt;&gt;"NI",1,0)</f>
        <v/>
      </c>
      <c r="D274">
        <f>VLOOKUP(B274, Tabelas!A:C,3,FALSE())</f>
        <v/>
      </c>
      <c r="E274">
        <f>VLOOKUP(B274, Tabelas!A:C,2,FALSE())</f>
        <v/>
      </c>
    </row>
    <row r="275">
      <c r="A275" t="inlineStr">
        <is>
          <t>ACTA VETERINARIA BRNO (PRINT)</t>
        </is>
      </c>
      <c r="B275" t="inlineStr">
        <is>
          <t>B1</t>
        </is>
      </c>
      <c r="C275">
        <f>IF(B275&lt;&gt;"NI",1,0)</f>
        <v/>
      </c>
      <c r="D275">
        <f>VLOOKUP(B275, Tabelas!A:C,3,FALSE())</f>
        <v/>
      </c>
      <c r="E275">
        <f>VLOOKUP(B275, Tabelas!A:C,2,FALSE())</f>
        <v/>
      </c>
    </row>
    <row r="276">
      <c r="A276" t="inlineStr">
        <is>
          <t>ACTA VETERINARIA SCANDINAVICA (ONLINE)</t>
        </is>
      </c>
      <c r="B276" t="inlineStr">
        <is>
          <t>A2</t>
        </is>
      </c>
      <c r="C276">
        <f>IF(B276&lt;&gt;"NI",1,0)</f>
        <v/>
      </c>
      <c r="D276">
        <f>VLOOKUP(B276, Tabelas!A:C,3,FALSE())</f>
        <v/>
      </c>
      <c r="E276">
        <f>VLOOKUP(B276, Tabelas!A:C,2,FALSE())</f>
        <v/>
      </c>
    </row>
    <row r="277">
      <c r="A277" t="inlineStr">
        <is>
          <t>ACTA VIROLOGICA (ENGLISH ED.)</t>
        </is>
      </c>
      <c r="B277" t="inlineStr">
        <is>
          <t>B3</t>
        </is>
      </c>
      <c r="C277">
        <f>IF(B277&lt;&gt;"NI",1,0)</f>
        <v/>
      </c>
      <c r="D277">
        <f>VLOOKUP(B277, Tabelas!A:C,3,FALSE())</f>
        <v/>
      </c>
      <c r="E277">
        <f>VLOOKUP(B277, Tabelas!A:C,2,FALSE())</f>
        <v/>
      </c>
    </row>
    <row r="278">
      <c r="A278" t="inlineStr">
        <is>
          <t>ACTA ZOOLOGICA (STOCKHOLM)</t>
        </is>
      </c>
      <c r="B278" t="inlineStr">
        <is>
          <t>A4</t>
        </is>
      </c>
      <c r="C278">
        <f>IF(B278&lt;&gt;"NI",1,0)</f>
        <v/>
      </c>
      <c r="D278">
        <f>VLOOKUP(B278, Tabelas!A:C,3,FALSE())</f>
        <v/>
      </c>
      <c r="E278">
        <f>VLOOKUP(B278, Tabelas!A:C,2,FALSE())</f>
        <v/>
      </c>
    </row>
    <row r="279">
      <c r="A279" t="inlineStr">
        <is>
          <t>ACTA ZOOLÓGICA MEXICANA</t>
        </is>
      </c>
      <c r="B279" t="inlineStr">
        <is>
          <t>B4</t>
        </is>
      </c>
      <c r="C279">
        <f>IF(B279&lt;&gt;"NI",1,0)</f>
        <v/>
      </c>
      <c r="D279">
        <f>VLOOKUP(B279, Tabelas!A:C,3,FALSE())</f>
        <v/>
      </c>
      <c r="E279">
        <f>VLOOKUP(B279, Tabelas!A:C,2,FALSE())</f>
        <v/>
      </c>
    </row>
    <row r="280">
      <c r="A280" t="inlineStr">
        <is>
          <t>ACTA ZOOLOGICA ONLINE</t>
        </is>
      </c>
      <c r="B280" t="inlineStr">
        <is>
          <t>A4</t>
        </is>
      </c>
      <c r="C280">
        <f>IF(B280&lt;&gt;"NI",1,0)</f>
        <v/>
      </c>
      <c r="D280">
        <f>VLOOKUP(B280, Tabelas!A:C,3,FALSE())</f>
        <v/>
      </c>
      <c r="E280">
        <f>VLOOKUP(B280, Tabelas!A:C,2,FALSE())</f>
        <v/>
      </c>
    </row>
    <row r="281">
      <c r="A281" t="inlineStr">
        <is>
          <t>ACTAS DE DISEÑO</t>
        </is>
      </c>
      <c r="B281" t="inlineStr">
        <is>
          <t>B3</t>
        </is>
      </c>
      <c r="C281">
        <f>IF(B281&lt;&gt;"NI",1,0)</f>
        <v/>
      </c>
      <c r="D281">
        <f>VLOOKUP(B281, Tabelas!A:C,3,FALSE())</f>
        <v/>
      </c>
      <c r="E281">
        <f>VLOOKUP(B281, Tabelas!A:C,2,FALSE())</f>
        <v/>
      </c>
    </row>
    <row r="282">
      <c r="A282" t="inlineStr">
        <is>
          <t>ACTAS DERMO-SIFILIOGRÁFICAS (ED. IMPRESA)</t>
        </is>
      </c>
      <c r="B282" t="inlineStr">
        <is>
          <t>B2</t>
        </is>
      </c>
      <c r="C282">
        <f>IF(B282&lt;&gt;"NI",1,0)</f>
        <v/>
      </c>
      <c r="D282">
        <f>VLOOKUP(B282, Tabelas!A:C,3,FALSE())</f>
        <v/>
      </c>
      <c r="E282">
        <f>VLOOKUP(B282, Tabelas!A:C,2,FALSE())</f>
        <v/>
      </c>
    </row>
    <row r="283">
      <c r="A283" t="inlineStr">
        <is>
          <t>ACTAS ESPANÕLAS DE PSIQUIATRÍA</t>
        </is>
      </c>
      <c r="B283" t="inlineStr">
        <is>
          <t>A2</t>
        </is>
      </c>
      <c r="C283">
        <f>IF(B283&lt;&gt;"NI",1,0)</f>
        <v/>
      </c>
      <c r="D283">
        <f>VLOOKUP(B283, Tabelas!A:C,3,FALSE())</f>
        <v/>
      </c>
      <c r="E283">
        <f>VLOOKUP(B283, Tabelas!A:C,2,FALSE())</f>
        <v/>
      </c>
    </row>
    <row r="284">
      <c r="A284" t="inlineStr">
        <is>
          <t>ACTAS ESPAÑOLAS DE PSIQUIATRÍA</t>
        </is>
      </c>
      <c r="B284" t="inlineStr">
        <is>
          <t>A2</t>
        </is>
      </c>
      <c r="C284">
        <f>IF(B284&lt;&gt;"NI",1,0)</f>
        <v/>
      </c>
      <c r="D284">
        <f>VLOOKUP(B284, Tabelas!A:C,3,FALSE())</f>
        <v/>
      </c>
      <c r="E284">
        <f>VLOOKUP(B284, Tabelas!A:C,2,FALSE())</f>
        <v/>
      </c>
    </row>
    <row r="285">
      <c r="A285" t="inlineStr">
        <is>
          <t>ACTAS UROLÓGICAS ESPAÑOLAS</t>
        </is>
      </c>
      <c r="B285" t="inlineStr">
        <is>
          <t>B2</t>
        </is>
      </c>
      <c r="C285">
        <f>IF(B285&lt;&gt;"NI",1,0)</f>
        <v/>
      </c>
      <c r="D285">
        <f>VLOOKUP(B285, Tabelas!A:C,3,FALSE())</f>
        <v/>
      </c>
      <c r="E285">
        <f>VLOOKUP(B285, Tabelas!A:C,2,FALSE())</f>
        <v/>
      </c>
    </row>
    <row r="286">
      <c r="A286" t="inlineStr">
        <is>
          <t>ACTES DE LA RECHERCHE EN SCIENCES SOCIALES</t>
        </is>
      </c>
      <c r="B286" t="inlineStr">
        <is>
          <t>A1</t>
        </is>
      </c>
      <c r="C286">
        <f>IF(B286&lt;&gt;"NI",1,0)</f>
        <v/>
      </c>
      <c r="D286">
        <f>VLOOKUP(B286, Tabelas!A:C,3,FALSE())</f>
        <v/>
      </c>
      <c r="E286">
        <f>VLOOKUP(B286, Tabelas!A:C,2,FALSE())</f>
        <v/>
      </c>
    </row>
    <row r="287">
      <c r="A287" t="inlineStr">
        <is>
          <t>ACTES SÉMIOTIQUES (EN LIGNE)</t>
        </is>
      </c>
      <c r="B287" t="inlineStr">
        <is>
          <t>A1</t>
        </is>
      </c>
      <c r="C287">
        <f>IF(B287&lt;&gt;"NI",1,0)</f>
        <v/>
      </c>
      <c r="D287">
        <f>VLOOKUP(B287, Tabelas!A:C,3,FALSE())</f>
        <v/>
      </c>
      <c r="E287">
        <f>VLOOKUP(B287, Tabelas!A:C,2,FALSE())</f>
        <v/>
      </c>
    </row>
    <row r="288">
      <c r="A288" t="inlineStr">
        <is>
          <t>ACTIO: DOCÊNCIA EM CIÊNCIAS</t>
        </is>
      </c>
      <c r="B288" t="inlineStr">
        <is>
          <t>A3</t>
        </is>
      </c>
      <c r="C288">
        <f>IF(B288&lt;&gt;"NI",1,0)</f>
        <v/>
      </c>
      <c r="D288">
        <f>VLOOKUP(B288, Tabelas!A:C,3,FALSE())</f>
        <v/>
      </c>
      <c r="E288">
        <f>VLOOKUP(B288, Tabelas!A:C,2,FALSE())</f>
        <v/>
      </c>
    </row>
    <row r="289">
      <c r="A289" t="inlineStr">
        <is>
          <t>ACTION, CRITICISM, &amp; THEORY FOR MUSIC EDUCATION</t>
        </is>
      </c>
      <c r="B289" t="inlineStr">
        <is>
          <t>A2</t>
        </is>
      </c>
      <c r="C289">
        <f>IF(B289&lt;&gt;"NI",1,0)</f>
        <v/>
      </c>
      <c r="D289">
        <f>VLOOKUP(B289, Tabelas!A:C,3,FALSE())</f>
        <v/>
      </c>
      <c r="E289">
        <f>VLOOKUP(B289, Tabelas!A:C,2,FALSE())</f>
        <v/>
      </c>
    </row>
    <row r="290">
      <c r="A290" t="inlineStr">
        <is>
          <t>ACTUALIDAD BRICS- BOLETIN DE RELACIONES INTERNACIONALES</t>
        </is>
      </c>
      <c r="B290" t="inlineStr">
        <is>
          <t>B4</t>
        </is>
      </c>
      <c r="C290">
        <f>IF(B290&lt;&gt;"NI",1,0)</f>
        <v/>
      </c>
      <c r="D290">
        <f>VLOOKUP(B290, Tabelas!A:C,3,FALSE())</f>
        <v/>
      </c>
      <c r="E290">
        <f>VLOOKUP(B290, Tabelas!A:C,2,FALSE())</f>
        <v/>
      </c>
    </row>
    <row r="291">
      <c r="A291" t="inlineStr">
        <is>
          <t>ACTUALIDADES BIOLOGICAS</t>
        </is>
      </c>
      <c r="B291" t="inlineStr">
        <is>
          <t>B4</t>
        </is>
      </c>
      <c r="C291">
        <f>IF(B291&lt;&gt;"NI",1,0)</f>
        <v/>
      </c>
      <c r="D291">
        <f>VLOOKUP(B291, Tabelas!A:C,3,FALSE())</f>
        <v/>
      </c>
      <c r="E291">
        <f>VLOOKUP(B291, Tabelas!A:C,2,FALSE())</f>
        <v/>
      </c>
    </row>
    <row r="292">
      <c r="A292" t="inlineStr">
        <is>
          <t>ACTUALIDADES EN PSICOLOGÍA</t>
        </is>
      </c>
      <c r="B292" t="inlineStr">
        <is>
          <t>A4</t>
        </is>
      </c>
      <c r="C292">
        <f>IF(B292&lt;&gt;"NI",1,0)</f>
        <v/>
      </c>
      <c r="D292">
        <f>VLOOKUP(B292, Tabelas!A:C,3,FALSE())</f>
        <v/>
      </c>
      <c r="E292">
        <f>VLOOKUP(B292, Tabelas!A:C,2,FALSE())</f>
        <v/>
      </c>
    </row>
    <row r="293">
      <c r="A293" t="inlineStr">
        <is>
          <t>ACTUALIDADES INVESTIGATIVAS EN EDUCACIÓN</t>
        </is>
      </c>
      <c r="B293" t="inlineStr">
        <is>
          <t>A2</t>
        </is>
      </c>
      <c r="C293">
        <f>IF(B293&lt;&gt;"NI",1,0)</f>
        <v/>
      </c>
      <c r="D293">
        <f>VLOOKUP(B293, Tabelas!A:C,3,FALSE())</f>
        <v/>
      </c>
      <c r="E293">
        <f>VLOOKUP(B293, Tabelas!A:C,2,FALSE())</f>
        <v/>
      </c>
    </row>
    <row r="294">
      <c r="A294" t="inlineStr">
        <is>
          <t>ACTUALIDADES PEDAGÓGICAS</t>
        </is>
      </c>
      <c r="B294" t="inlineStr">
        <is>
          <t>A4</t>
        </is>
      </c>
      <c r="C294">
        <f>IF(B294&lt;&gt;"NI",1,0)</f>
        <v/>
      </c>
      <c r="D294">
        <f>VLOOKUP(B294, Tabelas!A:C,3,FALSE())</f>
        <v/>
      </c>
      <c r="E294">
        <f>VLOOKUP(B294, Tabelas!A:C,2,FALSE())</f>
        <v/>
      </c>
    </row>
    <row r="295">
      <c r="A295" t="inlineStr">
        <is>
          <t>ACTUALITÉS DE LA CONSERVATION</t>
        </is>
      </c>
      <c r="B295" t="inlineStr">
        <is>
          <t>B3</t>
        </is>
      </c>
      <c r="C295">
        <f>IF(B295&lt;&gt;"NI",1,0)</f>
        <v/>
      </c>
      <c r="D295">
        <f>VLOOKUP(B295, Tabelas!A:C,3,FALSE())</f>
        <v/>
      </c>
      <c r="E295">
        <f>VLOOKUP(B295, Tabelas!A:C,2,FALSE())</f>
        <v/>
      </c>
    </row>
    <row r="296">
      <c r="A296" t="inlineStr">
        <is>
          <t>ACTUALIZACIONES EN OSTEOLOGÍA (IMPRESA)</t>
        </is>
      </c>
      <c r="B296" t="inlineStr">
        <is>
          <t>B4</t>
        </is>
      </c>
      <c r="C296">
        <f>IF(B296&lt;&gt;"NI",1,0)</f>
        <v/>
      </c>
      <c r="D296">
        <f>VLOOKUP(B296, Tabelas!A:C,3,FALSE())</f>
        <v/>
      </c>
      <c r="E296">
        <f>VLOOKUP(B296, Tabelas!A:C,2,FALSE())</f>
        <v/>
      </c>
    </row>
    <row r="297">
      <c r="A297" t="inlineStr">
        <is>
          <t>ACTUATORS</t>
        </is>
      </c>
      <c r="B297" t="inlineStr">
        <is>
          <t>B2</t>
        </is>
      </c>
      <c r="C297">
        <f>IF(B297&lt;&gt;"NI",1,0)</f>
        <v/>
      </c>
      <c r="D297">
        <f>VLOOKUP(B297, Tabelas!A:C,3,FALSE())</f>
        <v/>
      </c>
      <c r="E297">
        <f>VLOOKUP(B297, Tabelas!A:C,2,FALSE())</f>
        <v/>
      </c>
    </row>
    <row r="298">
      <c r="A298" t="inlineStr">
        <is>
          <t>ACTUEL MARX INTERVENCIONES</t>
        </is>
      </c>
      <c r="B298" t="inlineStr">
        <is>
          <t>B2</t>
        </is>
      </c>
      <c r="C298">
        <f>IF(B298&lt;&gt;"NI",1,0)</f>
        <v/>
      </c>
      <c r="D298">
        <f>VLOOKUP(B298, Tabelas!A:C,3,FALSE())</f>
        <v/>
      </c>
      <c r="E298">
        <f>VLOOKUP(B298, Tabelas!A:C,2,FALSE())</f>
        <v/>
      </c>
    </row>
    <row r="299">
      <c r="A299" t="inlineStr">
        <is>
          <t>ACUPUNCTURE &amp; ELECTRO-THERAPEUTICS RESEARCH</t>
        </is>
      </c>
      <c r="B299" t="inlineStr">
        <is>
          <t>B3</t>
        </is>
      </c>
      <c r="C299">
        <f>IF(B299&lt;&gt;"NI",1,0)</f>
        <v/>
      </c>
      <c r="D299">
        <f>VLOOKUP(B299, Tabelas!A:C,3,FALSE())</f>
        <v/>
      </c>
      <c r="E299">
        <f>VLOOKUP(B299, Tabelas!A:C,2,FALSE())</f>
        <v/>
      </c>
    </row>
    <row r="300">
      <c r="A300" t="inlineStr">
        <is>
          <t>ACUPUNCTURE IN MEDICINE</t>
        </is>
      </c>
      <c r="B300" t="inlineStr">
        <is>
          <t>A2</t>
        </is>
      </c>
      <c r="C300">
        <f>IF(B300&lt;&gt;"NI",1,0)</f>
        <v/>
      </c>
      <c r="D300">
        <f>VLOOKUP(B300, Tabelas!A:C,3,FALSE())</f>
        <v/>
      </c>
      <c r="E300">
        <f>VLOOKUP(B300, Tabelas!A:C,2,FALSE())</f>
        <v/>
      </c>
    </row>
    <row r="301">
      <c r="A301" t="inlineStr">
        <is>
          <t>ACÚSTICA E VIBRAÇÕES</t>
        </is>
      </c>
      <c r="B301" t="inlineStr">
        <is>
          <t>B4</t>
        </is>
      </c>
      <c r="C301">
        <f>IF(B301&lt;&gt;"NI",1,0)</f>
        <v/>
      </c>
      <c r="D301">
        <f>VLOOKUP(B301, Tabelas!A:C,3,FALSE())</f>
        <v/>
      </c>
      <c r="E301">
        <f>VLOOKUP(B301, Tabelas!A:C,2,FALSE())</f>
        <v/>
      </c>
    </row>
    <row r="302">
      <c r="A302" t="inlineStr">
        <is>
          <t>ACUSTICA UNITED WITH ACTA ACUSTICA</t>
        </is>
      </c>
      <c r="B302" t="inlineStr">
        <is>
          <t>A3</t>
        </is>
      </c>
      <c r="C302">
        <f>IF(B302&lt;&gt;"NI",1,0)</f>
        <v/>
      </c>
      <c r="D302">
        <f>VLOOKUP(B302, Tabelas!A:C,3,FALSE())</f>
        <v/>
      </c>
      <c r="E302">
        <f>VLOOKUP(B302, Tabelas!A:C,2,FALSE())</f>
        <v/>
      </c>
    </row>
    <row r="303">
      <c r="A303" t="inlineStr">
        <is>
          <t>AD HOC NETWORKS</t>
        </is>
      </c>
      <c r="B303" t="inlineStr">
        <is>
          <t>A2</t>
        </is>
      </c>
      <c r="C303">
        <f>IF(B303&lt;&gt;"NI",1,0)</f>
        <v/>
      </c>
      <c r="D303">
        <f>VLOOKUP(B303, Tabelas!A:C,3,FALSE())</f>
        <v/>
      </c>
      <c r="E303">
        <f>VLOOKUP(B303, Tabelas!A:C,2,FALSE())</f>
        <v/>
      </c>
    </row>
    <row r="304">
      <c r="A304" t="inlineStr">
        <is>
          <t>ADA</t>
        </is>
      </c>
      <c r="B304" t="inlineStr">
        <is>
          <t>B2</t>
        </is>
      </c>
      <c r="C304">
        <f>IF(B304&lt;&gt;"NI",1,0)</f>
        <v/>
      </c>
      <c r="D304">
        <f>VLOOKUP(B304, Tabelas!A:C,3,FALSE())</f>
        <v/>
      </c>
      <c r="E304">
        <f>VLOOKUP(B304, Tabelas!A:C,2,FALSE())</f>
        <v/>
      </c>
    </row>
    <row r="305">
      <c r="A305" t="inlineStr">
        <is>
          <t>ADAPTED PHYSICAL ACTIVITY QUARTERLY</t>
        </is>
      </c>
      <c r="B305" t="inlineStr">
        <is>
          <t>A2</t>
        </is>
      </c>
      <c r="C305">
        <f>IF(B305&lt;&gt;"NI",1,0)</f>
        <v/>
      </c>
      <c r="D305">
        <f>VLOOKUP(B305, Tabelas!A:C,3,FALSE())</f>
        <v/>
      </c>
      <c r="E305">
        <f>VLOOKUP(B305, Tabelas!A:C,2,FALSE())</f>
        <v/>
      </c>
    </row>
    <row r="306">
      <c r="A306" t="inlineStr">
        <is>
          <t>ADAPTED PHYSICAL ACTIVITY QUARTERLY</t>
        </is>
      </c>
      <c r="B306" t="inlineStr">
        <is>
          <t>A2</t>
        </is>
      </c>
      <c r="C306">
        <f>IF(B306&lt;&gt;"NI",1,0)</f>
        <v/>
      </c>
      <c r="D306">
        <f>VLOOKUP(B306, Tabelas!A:C,3,FALSE())</f>
        <v/>
      </c>
      <c r="E306">
        <f>VLOOKUP(B306, Tabelas!A:C,2,FALSE())</f>
        <v/>
      </c>
    </row>
    <row r="307">
      <c r="A307" t="inlineStr">
        <is>
          <t>ADDICTION (ABINGDON. PRINT)</t>
        </is>
      </c>
      <c r="B307" t="inlineStr">
        <is>
          <t>A1</t>
        </is>
      </c>
      <c r="C307">
        <f>IF(B307&lt;&gt;"NI",1,0)</f>
        <v/>
      </c>
      <c r="D307">
        <f>VLOOKUP(B307, Tabelas!A:C,3,FALSE())</f>
        <v/>
      </c>
      <c r="E307">
        <f>VLOOKUP(B307, Tabelas!A:C,2,FALSE())</f>
        <v/>
      </c>
    </row>
    <row r="308">
      <c r="A308" t="inlineStr">
        <is>
          <t>ADDICTION BIOLOGY (PRINT)</t>
        </is>
      </c>
      <c r="B308" t="inlineStr">
        <is>
          <t>A1</t>
        </is>
      </c>
      <c r="C308">
        <f>IF(B308&lt;&gt;"NI",1,0)</f>
        <v/>
      </c>
      <c r="D308">
        <f>VLOOKUP(B308, Tabelas!A:C,3,FALSE())</f>
        <v/>
      </c>
      <c r="E308">
        <f>VLOOKUP(B308, Tabelas!A:C,2,FALSE())</f>
        <v/>
      </c>
    </row>
    <row r="309">
      <c r="A309" t="inlineStr">
        <is>
          <t>ADDICTION RESEARCH &amp; THEORY</t>
        </is>
      </c>
      <c r="B309" t="inlineStr">
        <is>
          <t>A2</t>
        </is>
      </c>
      <c r="C309">
        <f>IF(B309&lt;&gt;"NI",1,0)</f>
        <v/>
      </c>
      <c r="D309">
        <f>VLOOKUP(B309, Tabelas!A:C,3,FALSE())</f>
        <v/>
      </c>
      <c r="E309">
        <f>VLOOKUP(B309, Tabelas!A:C,2,FALSE())</f>
        <v/>
      </c>
    </row>
    <row r="310">
      <c r="A310" t="inlineStr">
        <is>
          <t>ADDICTION SCIENCE &amp; CLINICAL PRACTICE</t>
        </is>
      </c>
      <c r="B310" t="inlineStr">
        <is>
          <t>A1</t>
        </is>
      </c>
      <c r="C310">
        <f>IF(B310&lt;&gt;"NI",1,0)</f>
        <v/>
      </c>
      <c r="D310">
        <f>VLOOKUP(B310, Tabelas!A:C,3,FALSE())</f>
        <v/>
      </c>
      <c r="E310">
        <f>VLOOKUP(B310, Tabelas!A:C,2,FALSE())</f>
        <v/>
      </c>
    </row>
    <row r="311">
      <c r="A311" t="inlineStr">
        <is>
          <t>ADDICTIVE BEHAVIORS</t>
        </is>
      </c>
      <c r="B311" t="inlineStr">
        <is>
          <t>A1</t>
        </is>
      </c>
      <c r="C311">
        <f>IF(B311&lt;&gt;"NI",1,0)</f>
        <v/>
      </c>
      <c r="D311">
        <f>VLOOKUP(B311, Tabelas!A:C,3,FALSE())</f>
        <v/>
      </c>
      <c r="E311">
        <f>VLOOKUP(B311, Tabelas!A:C,2,FALSE())</f>
        <v/>
      </c>
    </row>
    <row r="312">
      <c r="A312" t="inlineStr">
        <is>
          <t>ADDICTIVE BEHAVIORS REPORTS</t>
        </is>
      </c>
      <c r="B312" t="inlineStr">
        <is>
          <t>B1</t>
        </is>
      </c>
      <c r="C312">
        <f>IF(B312&lt;&gt;"NI",1,0)</f>
        <v/>
      </c>
      <c r="D312">
        <f>VLOOKUP(B312, Tabelas!A:C,3,FALSE())</f>
        <v/>
      </c>
      <c r="E312">
        <f>VLOOKUP(B312, Tabelas!A:C,2,FALSE())</f>
        <v/>
      </c>
    </row>
    <row r="313">
      <c r="A313" t="inlineStr">
        <is>
          <t>ADHD - ATTENTION DEFICIT AND HYPERACTIVITY DISORDERS</t>
        </is>
      </c>
      <c r="B313" t="inlineStr">
        <is>
          <t>A4</t>
        </is>
      </c>
      <c r="C313">
        <f>IF(B313&lt;&gt;"NI",1,0)</f>
        <v/>
      </c>
      <c r="D313">
        <f>VLOOKUP(B313, Tabelas!A:C,3,FALSE())</f>
        <v/>
      </c>
      <c r="E313">
        <f>VLOOKUP(B313, Tabelas!A:C,2,FALSE())</f>
        <v/>
      </c>
    </row>
    <row r="314">
      <c r="A314" t="inlineStr">
        <is>
          <t>ADHOC &amp; SENSOR WIRELESS NETWORKS</t>
        </is>
      </c>
      <c r="B314" t="inlineStr">
        <is>
          <t>B1</t>
        </is>
      </c>
      <c r="C314">
        <f>IF(B314&lt;&gt;"NI",1,0)</f>
        <v/>
      </c>
      <c r="D314">
        <f>VLOOKUP(B314, Tabelas!A:C,3,FALSE())</f>
        <v/>
      </c>
      <c r="E314">
        <f>VLOOKUP(B314, Tabelas!A:C,2,FALSE())</f>
        <v/>
      </c>
    </row>
    <row r="315">
      <c r="A315" t="inlineStr">
        <is>
          <t>ADM. MADE (UNIVERSIDADE ESTÁCIO DE SÁ)</t>
        </is>
      </c>
      <c r="B315" t="inlineStr">
        <is>
          <t>A4</t>
        </is>
      </c>
      <c r="C315">
        <f>IF(B315&lt;&gt;"NI",1,0)</f>
        <v/>
      </c>
      <c r="D315">
        <f>VLOOKUP(B315, Tabelas!A:C,3,FALSE())</f>
        <v/>
      </c>
      <c r="E315">
        <f>VLOOKUP(B315, Tabelas!A:C,2,FALSE())</f>
        <v/>
      </c>
    </row>
    <row r="316">
      <c r="A316" t="inlineStr">
        <is>
          <t>AD-MINISTER</t>
        </is>
      </c>
      <c r="B316" t="inlineStr">
        <is>
          <t>B1</t>
        </is>
      </c>
      <c r="C316">
        <f>IF(B316&lt;&gt;"NI",1,0)</f>
        <v/>
      </c>
      <c r="D316">
        <f>VLOOKUP(B316, Tabelas!A:C,3,FALSE())</f>
        <v/>
      </c>
      <c r="E316">
        <f>VLOOKUP(B316, Tabelas!A:C,2,FALSE())</f>
        <v/>
      </c>
    </row>
    <row r="317">
      <c r="A317" t="inlineStr">
        <is>
          <t>ADMINISTRAÇÃO DE EMPRESAS EM REVISTA</t>
        </is>
      </c>
      <c r="B317" t="inlineStr">
        <is>
          <t>B4</t>
        </is>
      </c>
      <c r="C317">
        <f>IF(B317&lt;&gt;"NI",1,0)</f>
        <v/>
      </c>
      <c r="D317">
        <f>VLOOKUP(B317, Tabelas!A:C,3,FALSE())</f>
        <v/>
      </c>
      <c r="E317">
        <f>VLOOKUP(B317, Tabelas!A:C,2,FALSE())</f>
        <v/>
      </c>
    </row>
    <row r="318">
      <c r="A318" t="inlineStr">
        <is>
          <t>ADMINISTRAÇÃO PÚBLICA E GESTÃO SOCIAL</t>
        </is>
      </c>
      <c r="B318" t="inlineStr">
        <is>
          <t>A4</t>
        </is>
      </c>
      <c r="C318">
        <f>IF(B318&lt;&gt;"NI",1,0)</f>
        <v/>
      </c>
      <c r="D318">
        <f>VLOOKUP(B318, Tabelas!A:C,3,FALSE())</f>
        <v/>
      </c>
      <c r="E318">
        <f>VLOOKUP(B318, Tabelas!A:C,2,FALSE())</f>
        <v/>
      </c>
    </row>
    <row r="319">
      <c r="A319" t="inlineStr">
        <is>
          <t>ADMINISTRAÇÃO: ENSINO E PESQUISA</t>
        </is>
      </c>
      <c r="B319" t="inlineStr">
        <is>
          <t>A3</t>
        </is>
      </c>
      <c r="C319">
        <f>IF(B319&lt;&gt;"NI",1,0)</f>
        <v/>
      </c>
      <c r="D319">
        <f>VLOOKUP(B319, Tabelas!A:C,3,FALSE())</f>
        <v/>
      </c>
      <c r="E319">
        <f>VLOOKUP(B319, Tabelas!A:C,2,FALSE())</f>
        <v/>
      </c>
    </row>
    <row r="320">
      <c r="A320" t="inlineStr">
        <is>
          <t>ADMINISTRACIÓN Y DESARROLLO (VERSÃO DIGITAL)</t>
        </is>
      </c>
      <c r="B320" t="inlineStr">
        <is>
          <t>B4</t>
        </is>
      </c>
      <c r="C320">
        <f>IF(B320&lt;&gt;"NI",1,0)</f>
        <v/>
      </c>
      <c r="D320">
        <f>VLOOKUP(B320, Tabelas!A:C,3,FALSE())</f>
        <v/>
      </c>
      <c r="E320">
        <f>VLOOKUP(B320, Tabelas!A:C,2,FALSE())</f>
        <v/>
      </c>
    </row>
    <row r="321">
      <c r="A321" t="inlineStr">
        <is>
          <t>ADMINISTRATIO PUBLICA</t>
        </is>
      </c>
      <c r="B321" t="inlineStr">
        <is>
          <t>A3</t>
        </is>
      </c>
      <c r="C321">
        <f>IF(B321&lt;&gt;"NI",1,0)</f>
        <v/>
      </c>
      <c r="D321">
        <f>VLOOKUP(B321, Tabelas!A:C,3,FALSE())</f>
        <v/>
      </c>
      <c r="E321">
        <f>VLOOKUP(B321, Tabelas!A:C,2,FALSE())</f>
        <v/>
      </c>
    </row>
    <row r="322">
      <c r="A322" t="inlineStr">
        <is>
          <t>ADMINISTRATION AND POLICY IN MENTAL HEALTH</t>
        </is>
      </c>
      <c r="B322" t="inlineStr">
        <is>
          <t>A1</t>
        </is>
      </c>
      <c r="C322">
        <f>IF(B322&lt;&gt;"NI",1,0)</f>
        <v/>
      </c>
      <c r="D322">
        <f>VLOOKUP(B322, Tabelas!A:C,3,FALSE())</f>
        <v/>
      </c>
      <c r="E322">
        <f>VLOOKUP(B322, Tabelas!A:C,2,FALSE())</f>
        <v/>
      </c>
    </row>
    <row r="323">
      <c r="A323" t="inlineStr">
        <is>
          <t>ADMINISTRATIVE LAW REVIEW</t>
        </is>
      </c>
      <c r="B323" t="inlineStr">
        <is>
          <t>B1</t>
        </is>
      </c>
      <c r="C323">
        <f>IF(B323&lt;&gt;"NI",1,0)</f>
        <v/>
      </c>
      <c r="D323">
        <f>VLOOKUP(B323, Tabelas!A:C,3,FALSE())</f>
        <v/>
      </c>
      <c r="E323">
        <f>VLOOKUP(B323, Tabelas!A:C,2,FALSE())</f>
        <v/>
      </c>
    </row>
    <row r="324">
      <c r="A324" t="inlineStr">
        <is>
          <t>ADMINISTRATIVE SCIENCE QUARTERLY</t>
        </is>
      </c>
      <c r="B324" t="inlineStr">
        <is>
          <t>A1</t>
        </is>
      </c>
      <c r="C324">
        <f>IF(B324&lt;&gt;"NI",1,0)</f>
        <v/>
      </c>
      <c r="D324">
        <f>VLOOKUP(B324, Tabelas!A:C,3,FALSE())</f>
        <v/>
      </c>
      <c r="E324">
        <f>VLOOKUP(B324, Tabelas!A:C,2,FALSE())</f>
        <v/>
      </c>
    </row>
    <row r="325">
      <c r="A325" t="inlineStr">
        <is>
          <t>ADMINISTRATIVE SCIENCES</t>
        </is>
      </c>
      <c r="B325" t="inlineStr">
        <is>
          <t>B1</t>
        </is>
      </c>
      <c r="C325">
        <f>IF(B325&lt;&gt;"NI",1,0)</f>
        <v/>
      </c>
      <c r="D325">
        <f>VLOOKUP(B325, Tabelas!A:C,3,FALSE())</f>
        <v/>
      </c>
      <c r="E325">
        <f>VLOOKUP(B325, Tabelas!A:C,2,FALSE())</f>
        <v/>
      </c>
    </row>
    <row r="326">
      <c r="A326" t="inlineStr">
        <is>
          <t>ADOLESCENCE (PARIS)</t>
        </is>
      </c>
      <c r="B326" t="inlineStr">
        <is>
          <t>B1</t>
        </is>
      </c>
      <c r="C326">
        <f>IF(B326&lt;&gt;"NI",1,0)</f>
        <v/>
      </c>
      <c r="D326">
        <f>VLOOKUP(B326, Tabelas!A:C,3,FALSE())</f>
        <v/>
      </c>
      <c r="E326">
        <f>VLOOKUP(B326, Tabelas!A:C,2,FALSE())</f>
        <v/>
      </c>
    </row>
    <row r="327">
      <c r="A327" t="inlineStr">
        <is>
          <t>ADOLESCÊNCIA &amp; SAÚDE</t>
        </is>
      </c>
      <c r="B327" t="inlineStr">
        <is>
          <t>B4</t>
        </is>
      </c>
      <c r="C327">
        <f>IF(B327&lt;&gt;"NI",1,0)</f>
        <v/>
      </c>
      <c r="D327">
        <f>VLOOKUP(B327, Tabelas!A:C,3,FALSE())</f>
        <v/>
      </c>
      <c r="E327">
        <f>VLOOKUP(B327, Tabelas!A:C,2,FALSE())</f>
        <v/>
      </c>
    </row>
    <row r="328">
      <c r="A328" t="inlineStr">
        <is>
          <t>ADOLESCÊNCIA &amp; SAÚDE (UERJ)</t>
        </is>
      </c>
      <c r="B328" t="inlineStr">
        <is>
          <t>B4</t>
        </is>
      </c>
      <c r="C328">
        <f>IF(B328&lt;&gt;"NI",1,0)</f>
        <v/>
      </c>
      <c r="D328">
        <f>VLOOKUP(B328, Tabelas!A:C,3,FALSE())</f>
        <v/>
      </c>
      <c r="E328">
        <f>VLOOKUP(B328, Tabelas!A:C,2,FALSE())</f>
        <v/>
      </c>
    </row>
    <row r="329">
      <c r="A329" t="inlineStr">
        <is>
          <t>ADSORPTION (BOSTON)</t>
        </is>
      </c>
      <c r="B329" t="inlineStr">
        <is>
          <t>A2</t>
        </is>
      </c>
      <c r="C329">
        <f>IF(B329&lt;&gt;"NI",1,0)</f>
        <v/>
      </c>
      <c r="D329">
        <f>VLOOKUP(B329, Tabelas!A:C,3,FALSE())</f>
        <v/>
      </c>
      <c r="E329">
        <f>VLOOKUP(B329, Tabelas!A:C,2,FALSE())</f>
        <v/>
      </c>
    </row>
    <row r="330">
      <c r="A330" t="inlineStr">
        <is>
          <t>ADSORPTION SCIENCE &amp; TECHNOLOGY</t>
        </is>
      </c>
      <c r="B330" t="inlineStr">
        <is>
          <t>B1</t>
        </is>
      </c>
      <c r="C330">
        <f>IF(B330&lt;&gt;"NI",1,0)</f>
        <v/>
      </c>
      <c r="D330">
        <f>VLOOKUP(B330, Tabelas!A:C,3,FALSE())</f>
        <v/>
      </c>
      <c r="E330">
        <f>VLOOKUP(B330, Tabelas!A:C,2,FALSE())</f>
        <v/>
      </c>
    </row>
    <row r="331">
      <c r="A331" t="inlineStr">
        <is>
          <t>ADULT EDUCATION AND DEVELOPMENT</t>
        </is>
      </c>
      <c r="B331" t="inlineStr">
        <is>
          <t>B4</t>
        </is>
      </c>
      <c r="C331">
        <f>IF(B331&lt;&gt;"NI",1,0)</f>
        <v/>
      </c>
      <c r="D331">
        <f>VLOOKUP(B331, Tabelas!A:C,3,FALSE())</f>
        <v/>
      </c>
      <c r="E331">
        <f>VLOOKUP(B331, Tabelas!A:C,2,FALSE())</f>
        <v/>
      </c>
    </row>
    <row r="332">
      <c r="A332" t="inlineStr">
        <is>
          <t>ADVANCED ELECTROMAGNETICS</t>
        </is>
      </c>
      <c r="B332" t="inlineStr">
        <is>
          <t>B1</t>
        </is>
      </c>
      <c r="C332">
        <f>IF(B332&lt;&gt;"NI",1,0)</f>
        <v/>
      </c>
      <c r="D332">
        <f>VLOOKUP(B332, Tabelas!A:C,3,FALSE())</f>
        <v/>
      </c>
      <c r="E332">
        <f>VLOOKUP(B332, Tabelas!A:C,2,FALSE())</f>
        <v/>
      </c>
    </row>
    <row r="333">
      <c r="A333" t="inlineStr">
        <is>
          <t>ADVANCED ELECTRONIC MATERIALS</t>
        </is>
      </c>
      <c r="B333" t="inlineStr">
        <is>
          <t>A2</t>
        </is>
      </c>
      <c r="C333">
        <f>IF(B333&lt;&gt;"NI",1,0)</f>
        <v/>
      </c>
      <c r="D333">
        <f>VLOOKUP(B333, Tabelas!A:C,3,FALSE())</f>
        <v/>
      </c>
      <c r="E333">
        <f>VLOOKUP(B333, Tabelas!A:C,2,FALSE())</f>
        <v/>
      </c>
    </row>
    <row r="334">
      <c r="A334" t="inlineStr">
        <is>
          <t>ADVANCED ENGINEERING INFORMATICS</t>
        </is>
      </c>
      <c r="B334" t="inlineStr">
        <is>
          <t>A1</t>
        </is>
      </c>
      <c r="C334">
        <f>IF(B334&lt;&gt;"NI",1,0)</f>
        <v/>
      </c>
      <c r="D334">
        <f>VLOOKUP(B334, Tabelas!A:C,3,FALSE())</f>
        <v/>
      </c>
      <c r="E334">
        <f>VLOOKUP(B334, Tabelas!A:C,2,FALSE())</f>
        <v/>
      </c>
    </row>
    <row r="335">
      <c r="A335" t="inlineStr">
        <is>
          <t>ADVANCED ENGINEERING MATERIALS (PRINT)</t>
        </is>
      </c>
      <c r="B335" t="inlineStr">
        <is>
          <t>A1</t>
        </is>
      </c>
      <c r="C335">
        <f>IF(B335&lt;&gt;"NI",1,0)</f>
        <v/>
      </c>
      <c r="D335">
        <f>VLOOKUP(B335, Tabelas!A:C,3,FALSE())</f>
        <v/>
      </c>
      <c r="E335">
        <f>VLOOKUP(B335, Tabelas!A:C,2,FALSE())</f>
        <v/>
      </c>
    </row>
    <row r="336">
      <c r="A336" t="inlineStr">
        <is>
          <t>ADVANCED FUNCTIONAL MATERIALS (PRINT)</t>
        </is>
      </c>
      <c r="B336" t="inlineStr">
        <is>
          <t>A1</t>
        </is>
      </c>
      <c r="C336">
        <f>IF(B336&lt;&gt;"NI",1,0)</f>
        <v/>
      </c>
      <c r="D336">
        <f>VLOOKUP(B336, Tabelas!A:C,3,FALSE())</f>
        <v/>
      </c>
      <c r="E336">
        <f>VLOOKUP(B336, Tabelas!A:C,2,FALSE())</f>
        <v/>
      </c>
    </row>
    <row r="337">
      <c r="A337" t="inlineStr">
        <is>
          <t>ADVANCED HEALTHCARE MATERIALS</t>
        </is>
      </c>
      <c r="B337" t="inlineStr">
        <is>
          <t>A1</t>
        </is>
      </c>
      <c r="C337">
        <f>IF(B337&lt;&gt;"NI",1,0)</f>
        <v/>
      </c>
      <c r="D337">
        <f>VLOOKUP(B337, Tabelas!A:C,3,FALSE())</f>
        <v/>
      </c>
      <c r="E337">
        <f>VLOOKUP(B337, Tabelas!A:C,2,FALSE())</f>
        <v/>
      </c>
    </row>
    <row r="338">
      <c r="A338" t="inlineStr">
        <is>
          <t>ADVANCED MATERIALS (ONLINE)</t>
        </is>
      </c>
      <c r="B338" t="inlineStr">
        <is>
          <t>A1</t>
        </is>
      </c>
      <c r="C338">
        <f>IF(B338&lt;&gt;"NI",1,0)</f>
        <v/>
      </c>
      <c r="D338">
        <f>VLOOKUP(B338, Tabelas!A:C,3,FALSE())</f>
        <v/>
      </c>
      <c r="E338">
        <f>VLOOKUP(B338, Tabelas!A:C,2,FALSE())</f>
        <v/>
      </c>
    </row>
    <row r="339">
      <c r="A339" t="inlineStr">
        <is>
          <t>ADVANCED MATERIALS (WEINHEIM PRINT)</t>
        </is>
      </c>
      <c r="B339" t="inlineStr">
        <is>
          <t>A1</t>
        </is>
      </c>
      <c r="C339">
        <f>IF(B339&lt;&gt;"NI",1,0)</f>
        <v/>
      </c>
      <c r="D339">
        <f>VLOOKUP(B339, Tabelas!A:C,3,FALSE())</f>
        <v/>
      </c>
      <c r="E339">
        <f>VLOOKUP(B339, Tabelas!A:C,2,FALSE())</f>
        <v/>
      </c>
    </row>
    <row r="340">
      <c r="A340" t="inlineStr">
        <is>
          <t>ADVANCED MATERIALS INTERFACES</t>
        </is>
      </c>
      <c r="B340" t="inlineStr">
        <is>
          <t>A2</t>
        </is>
      </c>
      <c r="C340">
        <f>IF(B340&lt;&gt;"NI",1,0)</f>
        <v/>
      </c>
      <c r="D340">
        <f>VLOOKUP(B340, Tabelas!A:C,3,FALSE())</f>
        <v/>
      </c>
      <c r="E340">
        <f>VLOOKUP(B340, Tabelas!A:C,2,FALSE())</f>
        <v/>
      </c>
    </row>
    <row r="341">
      <c r="A341" t="inlineStr">
        <is>
          <t>ADVANCED MODELLING AND OPTIMIZATION</t>
        </is>
      </c>
      <c r="B341" t="inlineStr">
        <is>
          <t>A4</t>
        </is>
      </c>
      <c r="C341">
        <f>IF(B341&lt;&gt;"NI",1,0)</f>
        <v/>
      </c>
      <c r="D341">
        <f>VLOOKUP(B341, Tabelas!A:C,3,FALSE())</f>
        <v/>
      </c>
      <c r="E341">
        <f>VLOOKUP(B341, Tabelas!A:C,2,FALSE())</f>
        <v/>
      </c>
    </row>
    <row r="342">
      <c r="A342" t="inlineStr">
        <is>
          <t>ADVANCED NONLINEAR STUDIES</t>
        </is>
      </c>
      <c r="B342" t="inlineStr">
        <is>
          <t>A2</t>
        </is>
      </c>
      <c r="C342">
        <f>IF(B342&lt;&gt;"NI",1,0)</f>
        <v/>
      </c>
      <c r="D342">
        <f>VLOOKUP(B342, Tabelas!A:C,3,FALSE())</f>
        <v/>
      </c>
      <c r="E342">
        <f>VLOOKUP(B342, Tabelas!A:C,2,FALSE())</f>
        <v/>
      </c>
    </row>
    <row r="343">
      <c r="A343" t="inlineStr">
        <is>
          <t>ADVANCED OPTICAL MATERIALS</t>
        </is>
      </c>
      <c r="B343" t="inlineStr">
        <is>
          <t>A1</t>
        </is>
      </c>
      <c r="C343">
        <f>IF(B343&lt;&gt;"NI",1,0)</f>
        <v/>
      </c>
      <c r="D343">
        <f>VLOOKUP(B343, Tabelas!A:C,3,FALSE())</f>
        <v/>
      </c>
      <c r="E343">
        <f>VLOOKUP(B343, Tabelas!A:C,2,FALSE())</f>
        <v/>
      </c>
    </row>
    <row r="344">
      <c r="A344" t="inlineStr">
        <is>
          <t>ADVANCED PHARMACEUTICAL BULLETIN</t>
        </is>
      </c>
      <c r="B344" t="inlineStr">
        <is>
          <t>A3</t>
        </is>
      </c>
      <c r="C344">
        <f>IF(B344&lt;&gt;"NI",1,0)</f>
        <v/>
      </c>
      <c r="D344">
        <f>VLOOKUP(B344, Tabelas!A:C,3,FALSE())</f>
        <v/>
      </c>
      <c r="E344">
        <f>VLOOKUP(B344, Tabelas!A:C,2,FALSE())</f>
        <v/>
      </c>
    </row>
    <row r="345">
      <c r="A345" t="inlineStr">
        <is>
          <t>ADVANCED POWDER TECHNOLOGY (PRINT)</t>
        </is>
      </c>
      <c r="B345" t="inlineStr">
        <is>
          <t>A2</t>
        </is>
      </c>
      <c r="C345">
        <f>IF(B345&lt;&gt;"NI",1,0)</f>
        <v/>
      </c>
      <c r="D345">
        <f>VLOOKUP(B345, Tabelas!A:C,3,FALSE())</f>
        <v/>
      </c>
      <c r="E345">
        <f>VLOOKUP(B345, Tabelas!A:C,2,FALSE())</f>
        <v/>
      </c>
    </row>
    <row r="346">
      <c r="A346" t="inlineStr">
        <is>
          <t>ADVANCED ROBOTICS (PRINT)</t>
        </is>
      </c>
      <c r="B346" t="inlineStr">
        <is>
          <t>A4</t>
        </is>
      </c>
      <c r="C346">
        <f>IF(B346&lt;&gt;"NI",1,0)</f>
        <v/>
      </c>
      <c r="D346">
        <f>VLOOKUP(B346, Tabelas!A:C,3,FALSE())</f>
        <v/>
      </c>
      <c r="E346">
        <f>VLOOKUP(B346, Tabelas!A:C,2,FALSE())</f>
        <v/>
      </c>
    </row>
    <row r="347">
      <c r="A347" t="inlineStr">
        <is>
          <t>ADVANCED SCIENCE, ENGINEERING AND MEDICINE</t>
        </is>
      </c>
      <c r="B347" t="inlineStr">
        <is>
          <t>B2</t>
        </is>
      </c>
      <c r="C347">
        <f>IF(B347&lt;&gt;"NI",1,0)</f>
        <v/>
      </c>
      <c r="D347">
        <f>VLOOKUP(B347, Tabelas!A:C,3,FALSE())</f>
        <v/>
      </c>
      <c r="E347">
        <f>VLOOKUP(B347, Tabelas!A:C,2,FALSE())</f>
        <v/>
      </c>
    </row>
    <row r="348">
      <c r="A348" t="inlineStr">
        <is>
          <t>ADVANCED SYNTHESIS &amp; CATALYSIS (PRINT)</t>
        </is>
      </c>
      <c r="B348" t="inlineStr">
        <is>
          <t>A1</t>
        </is>
      </c>
      <c r="C348">
        <f>IF(B348&lt;&gt;"NI",1,0)</f>
        <v/>
      </c>
      <c r="D348">
        <f>VLOOKUP(B348, Tabelas!A:C,3,FALSE())</f>
        <v/>
      </c>
      <c r="E348">
        <f>VLOOKUP(B348, Tabelas!A:C,2,FALSE())</f>
        <v/>
      </c>
    </row>
    <row r="349">
      <c r="A349" t="inlineStr">
        <is>
          <t>ADVANCES AND APPLICATIONS IN MATHEMATICAL SCIENCES</t>
        </is>
      </c>
      <c r="B349" t="inlineStr">
        <is>
          <t>B4</t>
        </is>
      </c>
      <c r="C349">
        <f>IF(B349&lt;&gt;"NI",1,0)</f>
        <v/>
      </c>
      <c r="D349">
        <f>VLOOKUP(B349, Tabelas!A:C,3,FALSE())</f>
        <v/>
      </c>
      <c r="E349">
        <f>VLOOKUP(B349, Tabelas!A:C,2,FALSE())</f>
        <v/>
      </c>
    </row>
    <row r="350">
      <c r="A350" t="inlineStr">
        <is>
          <t>ADVANCES IN AGRONOMY</t>
        </is>
      </c>
      <c r="B350" t="inlineStr">
        <is>
          <t>A1</t>
        </is>
      </c>
      <c r="C350">
        <f>IF(B350&lt;&gt;"NI",1,0)</f>
        <v/>
      </c>
      <c r="D350">
        <f>VLOOKUP(B350, Tabelas!A:C,3,FALSE())</f>
        <v/>
      </c>
      <c r="E350">
        <f>VLOOKUP(B350, Tabelas!A:C,2,FALSE())</f>
        <v/>
      </c>
    </row>
    <row r="351">
      <c r="A351" t="inlineStr">
        <is>
          <t>ADVANCES IN ANIMAL AND VETERINARY SCIENCES</t>
        </is>
      </c>
      <c r="B351" t="inlineStr">
        <is>
          <t>B3</t>
        </is>
      </c>
      <c r="C351">
        <f>IF(B351&lt;&gt;"NI",1,0)</f>
        <v/>
      </c>
      <c r="D351">
        <f>VLOOKUP(B351, Tabelas!A:C,3,FALSE())</f>
        <v/>
      </c>
      <c r="E351">
        <f>VLOOKUP(B351, Tabelas!A:C,2,FALSE())</f>
        <v/>
      </c>
    </row>
    <row r="352">
      <c r="A352" t="inlineStr">
        <is>
          <t>ADVANCES IN ANIMAL BIOSCIENCES</t>
        </is>
      </c>
      <c r="B352" t="inlineStr">
        <is>
          <t>B4</t>
        </is>
      </c>
      <c r="C352">
        <f>IF(B352&lt;&gt;"NI",1,0)</f>
        <v/>
      </c>
      <c r="D352">
        <f>VLOOKUP(B352, Tabelas!A:C,3,FALSE())</f>
        <v/>
      </c>
      <c r="E352">
        <f>VLOOKUP(B352, Tabelas!A:C,2,FALSE())</f>
        <v/>
      </c>
    </row>
    <row r="353">
      <c r="A353" t="inlineStr">
        <is>
          <t>ADVANCES IN ANTHROPOLOGY</t>
        </is>
      </c>
      <c r="B353" t="inlineStr">
        <is>
          <t>A3</t>
        </is>
      </c>
      <c r="C353">
        <f>IF(B353&lt;&gt;"NI",1,0)</f>
        <v/>
      </c>
      <c r="D353">
        <f>VLOOKUP(B353, Tabelas!A:C,3,FALSE())</f>
        <v/>
      </c>
      <c r="E353">
        <f>VLOOKUP(B353, Tabelas!A:C,2,FALSE())</f>
        <v/>
      </c>
    </row>
    <row r="354">
      <c r="A354" t="inlineStr">
        <is>
          <t>ADVANCES IN APPLIED CERAMICS (PRINT)</t>
        </is>
      </c>
      <c r="B354" t="inlineStr">
        <is>
          <t>A4</t>
        </is>
      </c>
      <c r="C354">
        <f>IF(B354&lt;&gt;"NI",1,0)</f>
        <v/>
      </c>
      <c r="D354">
        <f>VLOOKUP(B354, Tabelas!A:C,3,FALSE())</f>
        <v/>
      </c>
      <c r="E354">
        <f>VLOOKUP(B354, Tabelas!A:C,2,FALSE())</f>
        <v/>
      </c>
    </row>
    <row r="355">
      <c r="A355" t="inlineStr">
        <is>
          <t>ADVANCES IN APPLIED CLIFFORD ALGEBRAS</t>
        </is>
      </c>
      <c r="B355" t="inlineStr">
        <is>
          <t>B3</t>
        </is>
      </c>
      <c r="C355">
        <f>IF(B355&lt;&gt;"NI",1,0)</f>
        <v/>
      </c>
      <c r="D355">
        <f>VLOOKUP(B355, Tabelas!A:C,3,FALSE())</f>
        <v/>
      </c>
      <c r="E355">
        <f>VLOOKUP(B355, Tabelas!A:C,2,FALSE())</f>
        <v/>
      </c>
    </row>
    <row r="356">
      <c r="A356" t="inlineStr">
        <is>
          <t>ADVANCES IN APPLIED MATHEMATICS AND MECHANICS</t>
        </is>
      </c>
      <c r="B356" t="inlineStr">
        <is>
          <t>B1</t>
        </is>
      </c>
      <c r="C356">
        <f>IF(B356&lt;&gt;"NI",1,0)</f>
        <v/>
      </c>
      <c r="D356">
        <f>VLOOKUP(B356, Tabelas!A:C,3,FALSE())</f>
        <v/>
      </c>
      <c r="E356">
        <f>VLOOKUP(B356, Tabelas!A:C,2,FALSE())</f>
        <v/>
      </c>
    </row>
    <row r="357">
      <c r="A357" t="inlineStr">
        <is>
          <t>ADVANCES IN APPLIED PROBABILITY</t>
        </is>
      </c>
      <c r="B357" t="inlineStr">
        <is>
          <t>A4</t>
        </is>
      </c>
      <c r="C357">
        <f>IF(B357&lt;&gt;"NI",1,0)</f>
        <v/>
      </c>
      <c r="D357">
        <f>VLOOKUP(B357, Tabelas!A:C,3,FALSE())</f>
        <v/>
      </c>
      <c r="E357">
        <f>VLOOKUP(B357, Tabelas!A:C,2,FALSE())</f>
        <v/>
      </c>
    </row>
    <row r="358">
      <c r="A358" t="inlineStr">
        <is>
          <t>ADVANCES IN APPLIED SOCIOLOGY (ONLINE)</t>
        </is>
      </c>
      <c r="B358" t="inlineStr">
        <is>
          <t>B3</t>
        </is>
      </c>
      <c r="C358">
        <f>IF(B358&lt;&gt;"NI",1,0)</f>
        <v/>
      </c>
      <c r="D358">
        <f>VLOOKUP(B358, Tabelas!A:C,3,FALSE())</f>
        <v/>
      </c>
      <c r="E358">
        <f>VLOOKUP(B358, Tabelas!A:C,2,FALSE())</f>
        <v/>
      </c>
    </row>
    <row r="359">
      <c r="A359" t="inlineStr">
        <is>
          <t>ADVANCES IN BIOLOGICAL CHEMISTRY</t>
        </is>
      </c>
      <c r="B359" t="inlineStr">
        <is>
          <t>A3</t>
        </is>
      </c>
      <c r="C359">
        <f>IF(B359&lt;&gt;"NI",1,0)</f>
        <v/>
      </c>
      <c r="D359">
        <f>VLOOKUP(B359, Tabelas!A:C,3,FALSE())</f>
        <v/>
      </c>
      <c r="E359">
        <f>VLOOKUP(B359, Tabelas!A:C,2,FALSE())</f>
        <v/>
      </c>
    </row>
    <row r="360">
      <c r="A360" t="inlineStr">
        <is>
          <t>ADVANCES IN BIOLOGICAL REGULATION</t>
        </is>
      </c>
      <c r="B360" t="inlineStr">
        <is>
          <t>A1</t>
        </is>
      </c>
      <c r="C360">
        <f>IF(B360&lt;&gt;"NI",1,0)</f>
        <v/>
      </c>
      <c r="D360">
        <f>VLOOKUP(B360, Tabelas!A:C,3,FALSE())</f>
        <v/>
      </c>
      <c r="E360">
        <f>VLOOKUP(B360, Tabelas!A:C,2,FALSE())</f>
        <v/>
      </c>
    </row>
    <row r="361">
      <c r="A361" t="inlineStr">
        <is>
          <t>ADVANCES IN BIOSCIENCE AND BIOTECHNOLOGY</t>
        </is>
      </c>
      <c r="B361" t="inlineStr">
        <is>
          <t>B1</t>
        </is>
      </c>
      <c r="C361">
        <f>IF(B361&lt;&gt;"NI",1,0)</f>
        <v/>
      </c>
      <c r="D361">
        <f>VLOOKUP(B361, Tabelas!A:C,3,FALSE())</f>
        <v/>
      </c>
      <c r="E361">
        <f>VLOOKUP(B361, Tabelas!A:C,2,FALSE())</f>
        <v/>
      </c>
    </row>
    <row r="362">
      <c r="A362" t="inlineStr">
        <is>
          <t>ADVANCES IN CALCULUS OF VARIATIONS</t>
        </is>
      </c>
      <c r="B362" t="inlineStr">
        <is>
          <t>A1</t>
        </is>
      </c>
      <c r="C362">
        <f>IF(B362&lt;&gt;"NI",1,0)</f>
        <v/>
      </c>
      <c r="D362">
        <f>VLOOKUP(B362, Tabelas!A:C,3,FALSE())</f>
        <v/>
      </c>
      <c r="E362">
        <f>VLOOKUP(B362, Tabelas!A:C,2,FALSE())</f>
        <v/>
      </c>
    </row>
    <row r="363">
      <c r="A363" t="inlineStr">
        <is>
          <t>ADVANCES IN CALCULUS OF VARIATIONS</t>
        </is>
      </c>
      <c r="B363" t="inlineStr">
        <is>
          <t>A1</t>
        </is>
      </c>
      <c r="C363">
        <f>IF(B363&lt;&gt;"NI",1,0)</f>
        <v/>
      </c>
      <c r="D363">
        <f>VLOOKUP(B363, Tabelas!A:C,3,FALSE())</f>
        <v/>
      </c>
      <c r="E363">
        <f>VLOOKUP(B363, Tabelas!A:C,2,FALSE())</f>
        <v/>
      </c>
    </row>
    <row r="364">
      <c r="A364" t="inlineStr">
        <is>
          <t>ADVANCES IN CEMENT RESEARCH</t>
        </is>
      </c>
      <c r="B364" t="inlineStr">
        <is>
          <t>A4</t>
        </is>
      </c>
      <c r="C364">
        <f>IF(B364&lt;&gt;"NI",1,0)</f>
        <v/>
      </c>
      <c r="D364">
        <f>VLOOKUP(B364, Tabelas!A:C,3,FALSE())</f>
        <v/>
      </c>
      <c r="E364">
        <f>VLOOKUP(B364, Tabelas!A:C,2,FALSE())</f>
        <v/>
      </c>
    </row>
    <row r="365">
      <c r="A365" t="inlineStr">
        <is>
          <t>ADVANCES IN CHEMICAL ENGINEERING AND SCIENCE</t>
        </is>
      </c>
      <c r="B365" t="inlineStr">
        <is>
          <t>B2</t>
        </is>
      </c>
      <c r="C365">
        <f>IF(B365&lt;&gt;"NI",1,0)</f>
        <v/>
      </c>
      <c r="D365">
        <f>VLOOKUP(B365, Tabelas!A:C,3,FALSE())</f>
        <v/>
      </c>
      <c r="E365">
        <f>VLOOKUP(B365, Tabelas!A:C,2,FALSE())</f>
        <v/>
      </c>
    </row>
    <row r="366">
      <c r="A366" t="inlineStr">
        <is>
          <t>ADVANCES IN CHRONIC KIDNEY DISEASE (PRINT)</t>
        </is>
      </c>
      <c r="B366" t="inlineStr">
        <is>
          <t>A2</t>
        </is>
      </c>
      <c r="C366">
        <f>IF(B366&lt;&gt;"NI",1,0)</f>
        <v/>
      </c>
      <c r="D366">
        <f>VLOOKUP(B366, Tabelas!A:C,3,FALSE())</f>
        <v/>
      </c>
      <c r="E366">
        <f>VLOOKUP(B366, Tabelas!A:C,2,FALSE())</f>
        <v/>
      </c>
    </row>
    <row r="367">
      <c r="A367" t="inlineStr">
        <is>
          <t>ADVANCES IN CIVIL ENGINEERING (ONLINE)</t>
        </is>
      </c>
      <c r="B367" t="inlineStr">
        <is>
          <t>A4</t>
        </is>
      </c>
      <c r="C367">
        <f>IF(B367&lt;&gt;"NI",1,0)</f>
        <v/>
      </c>
      <c r="D367">
        <f>VLOOKUP(B367, Tabelas!A:C,3,FALSE())</f>
        <v/>
      </c>
      <c r="E367">
        <f>VLOOKUP(B367, Tabelas!A:C,2,FALSE())</f>
        <v/>
      </c>
    </row>
    <row r="368">
      <c r="A368" t="inlineStr">
        <is>
          <t>ADVANCES IN CIVIL ENGINEERING (PRINT)</t>
        </is>
      </c>
      <c r="B368" t="inlineStr">
        <is>
          <t>A4</t>
        </is>
      </c>
      <c r="C368">
        <f>IF(B368&lt;&gt;"NI",1,0)</f>
        <v/>
      </c>
      <c r="D368">
        <f>VLOOKUP(B368, Tabelas!A:C,3,FALSE())</f>
        <v/>
      </c>
      <c r="E368">
        <f>VLOOKUP(B368, Tabelas!A:C,2,FALSE())</f>
        <v/>
      </c>
    </row>
    <row r="369">
      <c r="A369" t="inlineStr">
        <is>
          <t>ADVANCES IN CLINICAL CHEMISTRY</t>
        </is>
      </c>
      <c r="B369" t="inlineStr">
        <is>
          <t>A1</t>
        </is>
      </c>
      <c r="C369">
        <f>IF(B369&lt;&gt;"NI",1,0)</f>
        <v/>
      </c>
      <c r="D369">
        <f>VLOOKUP(B369, Tabelas!A:C,3,FALSE())</f>
        <v/>
      </c>
      <c r="E369">
        <f>VLOOKUP(B369, Tabelas!A:C,2,FALSE())</f>
        <v/>
      </c>
    </row>
    <row r="370">
      <c r="A370" t="inlineStr">
        <is>
          <t>ADVANCES IN COLLOID AND INTERFACE SCIENCE (PRINT)</t>
        </is>
      </c>
      <c r="B370" t="inlineStr">
        <is>
          <t>A1</t>
        </is>
      </c>
      <c r="C370">
        <f>IF(B370&lt;&gt;"NI",1,0)</f>
        <v/>
      </c>
      <c r="D370">
        <f>VLOOKUP(B370, Tabelas!A:C,3,FALSE())</f>
        <v/>
      </c>
      <c r="E370">
        <f>VLOOKUP(B370, Tabelas!A:C,2,FALSE())</f>
        <v/>
      </c>
    </row>
    <row r="371">
      <c r="A371" t="inlineStr">
        <is>
          <t>ADVANCES IN COMPLEX SYSTEMS</t>
        </is>
      </c>
      <c r="B371" t="inlineStr">
        <is>
          <t>B3</t>
        </is>
      </c>
      <c r="C371">
        <f>IF(B371&lt;&gt;"NI",1,0)</f>
        <v/>
      </c>
      <c r="D371">
        <f>VLOOKUP(B371, Tabelas!A:C,3,FALSE())</f>
        <v/>
      </c>
      <c r="E371">
        <f>VLOOKUP(B371, Tabelas!A:C,2,FALSE())</f>
        <v/>
      </c>
    </row>
    <row r="372">
      <c r="A372" t="inlineStr">
        <is>
          <t>ADVANCES IN COMPUTATIONAL MATHEMATICS</t>
        </is>
      </c>
      <c r="B372" t="inlineStr">
        <is>
          <t>A3</t>
        </is>
      </c>
      <c r="C372">
        <f>IF(B372&lt;&gt;"NI",1,0)</f>
        <v/>
      </c>
      <c r="D372">
        <f>VLOOKUP(B372, Tabelas!A:C,3,FALSE())</f>
        <v/>
      </c>
      <c r="E372">
        <f>VLOOKUP(B372, Tabelas!A:C,2,FALSE())</f>
        <v/>
      </c>
    </row>
    <row r="373">
      <c r="A373" t="inlineStr">
        <is>
          <t>ADVANCES IN CONCRETE CONSTRUCTION</t>
        </is>
      </c>
      <c r="B373" t="inlineStr">
        <is>
          <t>B1</t>
        </is>
      </c>
      <c r="C373">
        <f>IF(B373&lt;&gt;"NI",1,0)</f>
        <v/>
      </c>
      <c r="D373">
        <f>VLOOKUP(B373, Tabelas!A:C,3,FALSE())</f>
        <v/>
      </c>
      <c r="E373">
        <f>VLOOKUP(B373, Tabelas!A:C,2,FALSE())</f>
        <v/>
      </c>
    </row>
    <row r="374">
      <c r="A374" t="inlineStr">
        <is>
          <t>ADVANCES IN CONDENSED MATTER PHYSICS (PRINT)</t>
        </is>
      </c>
      <c r="B374" t="inlineStr">
        <is>
          <t>B2</t>
        </is>
      </c>
      <c r="C374">
        <f>IF(B374&lt;&gt;"NI",1,0)</f>
        <v/>
      </c>
      <c r="D374">
        <f>VLOOKUP(B374, Tabelas!A:C,3,FALSE())</f>
        <v/>
      </c>
      <c r="E374">
        <f>VLOOKUP(B374, Tabelas!A:C,2,FALSE())</f>
        <v/>
      </c>
    </row>
    <row r="375">
      <c r="A375" t="inlineStr">
        <is>
          <t>ADVANCES IN CONSUMER RESEARCH</t>
        </is>
      </c>
      <c r="B375" t="inlineStr">
        <is>
          <t>A3</t>
        </is>
      </c>
      <c r="C375">
        <f>IF(B375&lt;&gt;"NI",1,0)</f>
        <v/>
      </c>
      <c r="D375">
        <f>VLOOKUP(B375, Tabelas!A:C,3,FALSE())</f>
        <v/>
      </c>
      <c r="E375">
        <f>VLOOKUP(B375, Tabelas!A:C,2,FALSE())</f>
        <v/>
      </c>
    </row>
    <row r="376">
      <c r="A376" t="inlineStr">
        <is>
          <t>ADVANCES IN DATA ANALYSIS AND CLASSIFICATION</t>
        </is>
      </c>
      <c r="B376" t="inlineStr">
        <is>
          <t>A4</t>
        </is>
      </c>
      <c r="C376">
        <f>IF(B376&lt;&gt;"NI",1,0)</f>
        <v/>
      </c>
      <c r="D376">
        <f>VLOOKUP(B376, Tabelas!A:C,3,FALSE())</f>
        <v/>
      </c>
      <c r="E376">
        <f>VLOOKUP(B376, Tabelas!A:C,2,FALSE())</f>
        <v/>
      </c>
    </row>
    <row r="377">
      <c r="A377" t="inlineStr">
        <is>
          <t>ADVANCES IN DATA SCIENCE AND ADAPTIVE ANALYSIS</t>
        </is>
      </c>
      <c r="B377" t="inlineStr">
        <is>
          <t>B4</t>
        </is>
      </c>
      <c r="C377">
        <f>IF(B377&lt;&gt;"NI",1,0)</f>
        <v/>
      </c>
      <c r="D377">
        <f>VLOOKUP(B377, Tabelas!A:C,3,FALSE())</f>
        <v/>
      </c>
      <c r="E377">
        <f>VLOOKUP(B377, Tabelas!A:C,2,FALSE())</f>
        <v/>
      </c>
    </row>
    <row r="378">
      <c r="A378" t="inlineStr">
        <is>
          <t>ADVANCES IN DENTAL RESEARCH</t>
        </is>
      </c>
      <c r="B378" t="inlineStr">
        <is>
          <t>A1</t>
        </is>
      </c>
      <c r="C378">
        <f>IF(B378&lt;&gt;"NI",1,0)</f>
        <v/>
      </c>
      <c r="D378">
        <f>VLOOKUP(B378, Tabelas!A:C,3,FALSE())</f>
        <v/>
      </c>
      <c r="E378">
        <f>VLOOKUP(B378, Tabelas!A:C,2,FALSE())</f>
        <v/>
      </c>
    </row>
    <row r="379">
      <c r="A379" t="inlineStr">
        <is>
          <t>ADVANCES IN DENTAL RESEARCH (ONLINE)</t>
        </is>
      </c>
      <c r="B379" t="inlineStr">
        <is>
          <t>A1</t>
        </is>
      </c>
      <c r="C379">
        <f>IF(B379&lt;&gt;"NI",1,0)</f>
        <v/>
      </c>
      <c r="D379">
        <f>VLOOKUP(B379, Tabelas!A:C,3,FALSE())</f>
        <v/>
      </c>
      <c r="E379">
        <f>VLOOKUP(B379, Tabelas!A:C,2,FALSE())</f>
        <v/>
      </c>
    </row>
    <row r="380">
      <c r="A380" t="inlineStr">
        <is>
          <t>ADVANCES IN DEVELOPING HUMAN RESOURCES</t>
        </is>
      </c>
      <c r="B380" t="inlineStr">
        <is>
          <t>A2</t>
        </is>
      </c>
      <c r="C380">
        <f>IF(B380&lt;&gt;"NI",1,0)</f>
        <v/>
      </c>
      <c r="D380">
        <f>VLOOKUP(B380, Tabelas!A:C,3,FALSE())</f>
        <v/>
      </c>
      <c r="E380">
        <f>VLOOKUP(B380, Tabelas!A:C,2,FALSE())</f>
        <v/>
      </c>
    </row>
    <row r="381">
      <c r="A381" t="inlineStr">
        <is>
          <t>ADVANCES IN DIFFERENTIAL EQUATIONS</t>
        </is>
      </c>
      <c r="B381" t="inlineStr">
        <is>
          <t>A1</t>
        </is>
      </c>
      <c r="C381">
        <f>IF(B381&lt;&gt;"NI",1,0)</f>
        <v/>
      </c>
      <c r="D381">
        <f>VLOOKUP(B381, Tabelas!A:C,3,FALSE())</f>
        <v/>
      </c>
      <c r="E381">
        <f>VLOOKUP(B381, Tabelas!A:C,2,FALSE())</f>
        <v/>
      </c>
    </row>
    <row r="382">
      <c r="A382" t="inlineStr">
        <is>
          <t>ADVANCES IN DISTRIBUTED COMPUTING AND ARTIFICIAL INTELLIGENCE JOURNAL</t>
        </is>
      </c>
      <c r="B382" t="inlineStr">
        <is>
          <t>B3</t>
        </is>
      </c>
      <c r="C382">
        <f>IF(B382&lt;&gt;"NI",1,0)</f>
        <v/>
      </c>
      <c r="D382">
        <f>VLOOKUP(B382, Tabelas!A:C,3,FALSE())</f>
        <v/>
      </c>
      <c r="E382">
        <f>VLOOKUP(B382, Tabelas!A:C,2,FALSE())</f>
        <v/>
      </c>
    </row>
    <row r="383">
      <c r="A383" t="inlineStr">
        <is>
          <t>ADVANCES IN ECOLOGICAL RESEARCH</t>
        </is>
      </c>
      <c r="B383" t="inlineStr">
        <is>
          <t>A1</t>
        </is>
      </c>
      <c r="C383">
        <f>IF(B383&lt;&gt;"NI",1,0)</f>
        <v/>
      </c>
      <c r="D383">
        <f>VLOOKUP(B383, Tabelas!A:C,3,FALSE())</f>
        <v/>
      </c>
      <c r="E383">
        <f>VLOOKUP(B383, Tabelas!A:C,2,FALSE())</f>
        <v/>
      </c>
    </row>
    <row r="384">
      <c r="A384" t="inlineStr">
        <is>
          <t>ADVANCES IN ELECTRICAL AND COMPUTER ENGINEERING (PRINT)</t>
        </is>
      </c>
      <c r="B384" t="inlineStr">
        <is>
          <t>A4</t>
        </is>
      </c>
      <c r="C384">
        <f>IF(B384&lt;&gt;"NI",1,0)</f>
        <v/>
      </c>
      <c r="D384">
        <f>VLOOKUP(B384, Tabelas!A:C,3,FALSE())</f>
        <v/>
      </c>
      <c r="E384">
        <f>VLOOKUP(B384, Tabelas!A:C,2,FALSE())</f>
        <v/>
      </c>
    </row>
    <row r="385">
      <c r="A385" t="inlineStr">
        <is>
          <t>ADVANCES IN ENGINEERING SOFTWARE</t>
        </is>
      </c>
      <c r="B385" t="inlineStr">
        <is>
          <t>A1</t>
        </is>
      </c>
      <c r="C385">
        <f>IF(B385&lt;&gt;"NI",1,0)</f>
        <v/>
      </c>
      <c r="D385">
        <f>VLOOKUP(B385, Tabelas!A:C,3,FALSE())</f>
        <v/>
      </c>
      <c r="E385">
        <f>VLOOKUP(B385, Tabelas!A:C,2,FALSE())</f>
        <v/>
      </c>
    </row>
    <row r="386">
      <c r="A386" t="inlineStr">
        <is>
          <t>ADVANCES IN ENVIRONMENTAL RESEARCH (PRINT)</t>
        </is>
      </c>
      <c r="B386" t="inlineStr">
        <is>
          <t>B3</t>
        </is>
      </c>
      <c r="C386">
        <f>IF(B386&lt;&gt;"NI",1,0)</f>
        <v/>
      </c>
      <c r="D386">
        <f>VLOOKUP(B386, Tabelas!A:C,3,FALSE())</f>
        <v/>
      </c>
      <c r="E386">
        <f>VLOOKUP(B386, Tabelas!A:C,2,FALSE())</f>
        <v/>
      </c>
    </row>
    <row r="387">
      <c r="A387" t="inlineStr">
        <is>
          <t>ADVANCES IN EXPERIMENTAL MEDICINE AND BIOLOGY</t>
        </is>
      </c>
      <c r="B387" t="inlineStr">
        <is>
          <t>A4</t>
        </is>
      </c>
      <c r="C387">
        <f>IF(B387&lt;&gt;"NI",1,0)</f>
        <v/>
      </c>
      <c r="D387">
        <f>VLOOKUP(B387, Tabelas!A:C,3,FALSE())</f>
        <v/>
      </c>
      <c r="E387">
        <f>VLOOKUP(B387, Tabelas!A:C,2,FALSE())</f>
        <v/>
      </c>
    </row>
    <row r="388">
      <c r="A388" t="inlineStr">
        <is>
          <t>ADVANCES IN GENDER RESEARCH</t>
        </is>
      </c>
      <c r="B388" t="inlineStr">
        <is>
          <t>A3</t>
        </is>
      </c>
      <c r="C388">
        <f>IF(B388&lt;&gt;"NI",1,0)</f>
        <v/>
      </c>
      <c r="D388">
        <f>VLOOKUP(B388, Tabelas!A:C,3,FALSE())</f>
        <v/>
      </c>
      <c r="E388">
        <f>VLOOKUP(B388, Tabelas!A:C,2,FALSE())</f>
        <v/>
      </c>
    </row>
    <row r="389">
      <c r="A389" t="inlineStr">
        <is>
          <t>ADVANCES IN GEOMETRY (PRINT)</t>
        </is>
      </c>
      <c r="B389" t="inlineStr">
        <is>
          <t>A4</t>
        </is>
      </c>
      <c r="C389">
        <f>IF(B389&lt;&gt;"NI",1,0)</f>
        <v/>
      </c>
      <c r="D389">
        <f>VLOOKUP(B389, Tabelas!A:C,3,FALSE())</f>
        <v/>
      </c>
      <c r="E389">
        <f>VLOOKUP(B389, Tabelas!A:C,2,FALSE())</f>
        <v/>
      </c>
    </row>
    <row r="390">
      <c r="A390" t="inlineStr">
        <is>
          <t>ADVANCES IN HEALTH SCIENCES EDUCATION</t>
        </is>
      </c>
      <c r="B390" t="inlineStr">
        <is>
          <t>A1</t>
        </is>
      </c>
      <c r="C390">
        <f>IF(B390&lt;&gt;"NI",1,0)</f>
        <v/>
      </c>
      <c r="D390">
        <f>VLOOKUP(B390, Tabelas!A:C,3,FALSE())</f>
        <v/>
      </c>
      <c r="E390">
        <f>VLOOKUP(B390, Tabelas!A:C,2,FALSE())</f>
        <v/>
      </c>
    </row>
    <row r="391">
      <c r="A391" t="inlineStr">
        <is>
          <t>ADVANCES IN HIGH ENERGY PHYSICS</t>
        </is>
      </c>
      <c r="B391" t="inlineStr">
        <is>
          <t>B1</t>
        </is>
      </c>
      <c r="C391">
        <f>IF(B391&lt;&gt;"NI",1,0)</f>
        <v/>
      </c>
      <c r="D391">
        <f>VLOOKUP(B391, Tabelas!A:C,3,FALSE())</f>
        <v/>
      </c>
      <c r="E391">
        <f>VLOOKUP(B391, Tabelas!A:C,2,FALSE())</f>
        <v/>
      </c>
    </row>
    <row r="392">
      <c r="A392" t="inlineStr">
        <is>
          <t>ADVANCES IN HISTORICAL STUDIES</t>
        </is>
      </c>
      <c r="B392" t="inlineStr">
        <is>
          <t>B3</t>
        </is>
      </c>
      <c r="C392">
        <f>IF(B392&lt;&gt;"NI",1,0)</f>
        <v/>
      </c>
      <c r="D392">
        <f>VLOOKUP(B392, Tabelas!A:C,3,FALSE())</f>
        <v/>
      </c>
      <c r="E392">
        <f>VLOOKUP(B392, Tabelas!A:C,2,FALSE())</f>
        <v/>
      </c>
    </row>
    <row r="393">
      <c r="A393" t="inlineStr">
        <is>
          <t>ADVANCES IN HORTICULTURAL SCIENCE</t>
        </is>
      </c>
      <c r="B393" t="inlineStr">
        <is>
          <t>B2</t>
        </is>
      </c>
      <c r="C393">
        <f>IF(B393&lt;&gt;"NI",1,0)</f>
        <v/>
      </c>
      <c r="D393">
        <f>VLOOKUP(B393, Tabelas!A:C,3,FALSE())</f>
        <v/>
      </c>
      <c r="E393">
        <f>VLOOKUP(B393, Tabelas!A:C,2,FALSE())</f>
        <v/>
      </c>
    </row>
    <row r="394">
      <c r="A394" t="inlineStr">
        <is>
          <t>ADVANCES IN HUMAN-COMPUTER INTERACTION (PRINT)</t>
        </is>
      </c>
      <c r="B394" t="inlineStr">
        <is>
          <t>B1</t>
        </is>
      </c>
      <c r="C394">
        <f>IF(B394&lt;&gt;"NI",1,0)</f>
        <v/>
      </c>
      <c r="D394">
        <f>VLOOKUP(B394, Tabelas!A:C,3,FALSE())</f>
        <v/>
      </c>
      <c r="E394">
        <f>VLOOKUP(B394, Tabelas!A:C,2,FALSE())</f>
        <v/>
      </c>
    </row>
    <row r="395">
      <c r="A395" t="inlineStr">
        <is>
          <t>ADVANCES IN INTELLIGENT SYSTEMS AND COMPUTING</t>
        </is>
      </c>
      <c r="B395" t="inlineStr">
        <is>
          <t>B3</t>
        </is>
      </c>
      <c r="C395">
        <f>IF(B395&lt;&gt;"NI",1,0)</f>
        <v/>
      </c>
      <c r="D395">
        <f>VLOOKUP(B395, Tabelas!A:C,3,FALSE())</f>
        <v/>
      </c>
      <c r="E395">
        <f>VLOOKUP(B395, Tabelas!A:C,2,FALSE())</f>
        <v/>
      </c>
    </row>
    <row r="396">
      <c r="A396" t="inlineStr">
        <is>
          <t>ADVANCES IN INTERNATIONAL MARKETING</t>
        </is>
      </c>
      <c r="B396" t="inlineStr">
        <is>
          <t>A3</t>
        </is>
      </c>
      <c r="C396">
        <f>IF(B396&lt;&gt;"NI",1,0)</f>
        <v/>
      </c>
      <c r="D396">
        <f>VLOOKUP(B396, Tabelas!A:C,3,FALSE())</f>
        <v/>
      </c>
      <c r="E396">
        <f>VLOOKUP(B396, Tabelas!A:C,2,FALSE())</f>
        <v/>
      </c>
    </row>
    <row r="397">
      <c r="A397" t="inlineStr">
        <is>
          <t>ADVANCES IN INTERNET OF THINGS (ONLINE)</t>
        </is>
      </c>
      <c r="B397" t="inlineStr">
        <is>
          <t>B4</t>
        </is>
      </c>
      <c r="C397">
        <f>IF(B397&lt;&gt;"NI",1,0)</f>
        <v/>
      </c>
      <c r="D397">
        <f>VLOOKUP(B397, Tabelas!A:C,3,FALSE())</f>
        <v/>
      </c>
      <c r="E397">
        <f>VLOOKUP(B397, Tabelas!A:C,2,FALSE())</f>
        <v/>
      </c>
    </row>
    <row r="398">
      <c r="A398" t="inlineStr">
        <is>
          <t>ADVANCES IN KNOWLEDGE ORGANIZATION</t>
        </is>
      </c>
      <c r="B398" t="inlineStr">
        <is>
          <t>B1</t>
        </is>
      </c>
      <c r="C398">
        <f>IF(B398&lt;&gt;"NI",1,0)</f>
        <v/>
      </c>
      <c r="D398">
        <f>VLOOKUP(B398, Tabelas!A:C,3,FALSE())</f>
        <v/>
      </c>
      <c r="E398">
        <f>VLOOKUP(B398, Tabelas!A:C,2,FALSE())</f>
        <v/>
      </c>
    </row>
    <row r="399">
      <c r="A399" t="inlineStr">
        <is>
          <t>ADVANCES IN MANUFACTURING (IMPRESSO)</t>
        </is>
      </c>
      <c r="B399" t="inlineStr">
        <is>
          <t>A3</t>
        </is>
      </c>
      <c r="C399">
        <f>IF(B399&lt;&gt;"NI",1,0)</f>
        <v/>
      </c>
      <c r="D399">
        <f>VLOOKUP(B399, Tabelas!A:C,3,FALSE())</f>
        <v/>
      </c>
      <c r="E399">
        <f>VLOOKUP(B399, Tabelas!A:C,2,FALSE())</f>
        <v/>
      </c>
    </row>
    <row r="400">
      <c r="A400" t="inlineStr">
        <is>
          <t>ADVANCES IN MARINE BIOLOGY</t>
        </is>
      </c>
      <c r="B400" t="inlineStr">
        <is>
          <t>A2</t>
        </is>
      </c>
      <c r="C400">
        <f>IF(B400&lt;&gt;"NI",1,0)</f>
        <v/>
      </c>
      <c r="D400">
        <f>VLOOKUP(B400, Tabelas!A:C,3,FALSE())</f>
        <v/>
      </c>
      <c r="E400">
        <f>VLOOKUP(B400, Tabelas!A:C,2,FALSE())</f>
        <v/>
      </c>
    </row>
    <row r="401">
      <c r="A401" t="inlineStr">
        <is>
          <t>ADVANCES IN MATERIALS SCIENCE AND ENGINEERING (PRINT)</t>
        </is>
      </c>
      <c r="B401" t="inlineStr">
        <is>
          <t>A3</t>
        </is>
      </c>
      <c r="C401">
        <f>IF(B401&lt;&gt;"NI",1,0)</f>
        <v/>
      </c>
      <c r="D401">
        <f>VLOOKUP(B401, Tabelas!A:C,3,FALSE())</f>
        <v/>
      </c>
      <c r="E401">
        <f>VLOOKUP(B401, Tabelas!A:C,2,FALSE())</f>
        <v/>
      </c>
    </row>
    <row r="402">
      <c r="A402" t="inlineStr">
        <is>
          <t>ADVANCES IN MATHEMATICAL PHYSICS (PRINT)</t>
        </is>
      </c>
      <c r="B402" t="inlineStr">
        <is>
          <t>B3</t>
        </is>
      </c>
      <c r="C402">
        <f>IF(B402&lt;&gt;"NI",1,0)</f>
        <v/>
      </c>
      <c r="D402">
        <f>VLOOKUP(B402, Tabelas!A:C,3,FALSE())</f>
        <v/>
      </c>
      <c r="E402">
        <f>VLOOKUP(B402, Tabelas!A:C,2,FALSE())</f>
        <v/>
      </c>
    </row>
    <row r="403">
      <c r="A403" t="inlineStr">
        <is>
          <t>ADVANCES IN MATHEMATICAL SCIENCES AND APPLICATIONS</t>
        </is>
      </c>
      <c r="B403" t="inlineStr">
        <is>
          <t>B2</t>
        </is>
      </c>
      <c r="C403">
        <f>IF(B403&lt;&gt;"NI",1,0)</f>
        <v/>
      </c>
      <c r="D403">
        <f>VLOOKUP(B403, Tabelas!A:C,3,FALSE())</f>
        <v/>
      </c>
      <c r="E403">
        <f>VLOOKUP(B403, Tabelas!A:C,2,FALSE())</f>
        <v/>
      </c>
    </row>
    <row r="404">
      <c r="A404" t="inlineStr">
        <is>
          <t>ADVANCES IN MATHEMATICS (NEW YORK. 1965)</t>
        </is>
      </c>
      <c r="B404" t="inlineStr">
        <is>
          <t>A1</t>
        </is>
      </c>
      <c r="C404">
        <f>IF(B404&lt;&gt;"NI",1,0)</f>
        <v/>
      </c>
      <c r="D404">
        <f>VLOOKUP(B404, Tabelas!A:C,3,FALSE())</f>
        <v/>
      </c>
      <c r="E404">
        <f>VLOOKUP(B404, Tabelas!A:C,2,FALSE())</f>
        <v/>
      </c>
    </row>
    <row r="405">
      <c r="A405" t="inlineStr">
        <is>
          <t>ADVANCES IN MATHEMATICS OF COMMUNICATIONS</t>
        </is>
      </c>
      <c r="B405" t="inlineStr">
        <is>
          <t>B1</t>
        </is>
      </c>
      <c r="C405">
        <f>IF(B405&lt;&gt;"NI",1,0)</f>
        <v/>
      </c>
      <c r="D405">
        <f>VLOOKUP(B405, Tabelas!A:C,3,FALSE())</f>
        <v/>
      </c>
      <c r="E405">
        <f>VLOOKUP(B405, Tabelas!A:C,2,FALSE())</f>
        <v/>
      </c>
    </row>
    <row r="406">
      <c r="A406" t="inlineStr">
        <is>
          <t>ADVANCES IN MATHEMATICS OF COMMUNICATIONS (ONLINE)</t>
        </is>
      </c>
      <c r="B406" t="inlineStr">
        <is>
          <t>B1</t>
        </is>
      </c>
      <c r="C406">
        <f>IF(B406&lt;&gt;"NI",1,0)</f>
        <v/>
      </c>
      <c r="D406">
        <f>VLOOKUP(B406, Tabelas!A:C,3,FALSE())</f>
        <v/>
      </c>
      <c r="E406">
        <f>VLOOKUP(B406, Tabelas!A:C,2,FALSE())</f>
        <v/>
      </c>
    </row>
    <row r="407">
      <c r="A407" t="inlineStr">
        <is>
          <t>ADVANCES IN MECHANICAL ENGINEERING</t>
        </is>
      </c>
      <c r="B407" t="inlineStr">
        <is>
          <t>B1</t>
        </is>
      </c>
      <c r="C407">
        <f>IF(B407&lt;&gt;"NI",1,0)</f>
        <v/>
      </c>
      <c r="D407">
        <f>VLOOKUP(B407, Tabelas!A:C,3,FALSE())</f>
        <v/>
      </c>
      <c r="E407">
        <f>VLOOKUP(B407, Tabelas!A:C,2,FALSE())</f>
        <v/>
      </c>
    </row>
    <row r="408">
      <c r="A408" t="inlineStr">
        <is>
          <t>ADVANCES IN MEDICAL EDUCATION AND PRACTICE</t>
        </is>
      </c>
      <c r="B408" t="inlineStr">
        <is>
          <t>A3</t>
        </is>
      </c>
      <c r="C408">
        <f>IF(B408&lt;&gt;"NI",1,0)</f>
        <v/>
      </c>
      <c r="D408">
        <f>VLOOKUP(B408, Tabelas!A:C,3,FALSE())</f>
        <v/>
      </c>
      <c r="E408">
        <f>VLOOKUP(B408, Tabelas!A:C,2,FALSE())</f>
        <v/>
      </c>
    </row>
    <row r="409">
      <c r="A409" t="inlineStr">
        <is>
          <t>ADVANCES IN MEDICAL SCIENCES</t>
        </is>
      </c>
      <c r="B409" t="inlineStr">
        <is>
          <t>A1</t>
        </is>
      </c>
      <c r="C409">
        <f>IF(B409&lt;&gt;"NI",1,0)</f>
        <v/>
      </c>
      <c r="D409">
        <f>VLOOKUP(B409, Tabelas!A:C,3,FALSE())</f>
        <v/>
      </c>
      <c r="E409">
        <f>VLOOKUP(B409, Tabelas!A:C,2,FALSE())</f>
        <v/>
      </c>
    </row>
    <row r="410">
      <c r="A410" t="inlineStr">
        <is>
          <t>ADVANCES IN METEOROLOGY</t>
        </is>
      </c>
      <c r="B410" t="inlineStr">
        <is>
          <t>A4</t>
        </is>
      </c>
      <c r="C410">
        <f>IF(B410&lt;&gt;"NI",1,0)</f>
        <v/>
      </c>
      <c r="D410">
        <f>VLOOKUP(B410, Tabelas!A:C,3,FALSE())</f>
        <v/>
      </c>
      <c r="E410">
        <f>VLOOKUP(B410, Tabelas!A:C,2,FALSE())</f>
        <v/>
      </c>
    </row>
    <row r="411">
      <c r="A411" t="inlineStr">
        <is>
          <t>ADVANCES IN MICROBIOLOGY</t>
        </is>
      </c>
      <c r="B411" t="inlineStr">
        <is>
          <t>B2</t>
        </is>
      </c>
      <c r="C411">
        <f>IF(B411&lt;&gt;"NI",1,0)</f>
        <v/>
      </c>
      <c r="D411">
        <f>VLOOKUP(B411, Tabelas!A:C,3,FALSE())</f>
        <v/>
      </c>
      <c r="E411">
        <f>VLOOKUP(B411, Tabelas!A:C,2,FALSE())</f>
        <v/>
      </c>
    </row>
    <row r="412">
      <c r="A412" t="inlineStr">
        <is>
          <t>ADVANCES IN MICROBIOLOGY</t>
        </is>
      </c>
      <c r="B412" t="inlineStr">
        <is>
          <t>B2</t>
        </is>
      </c>
      <c r="C412">
        <f>IF(B412&lt;&gt;"NI",1,0)</f>
        <v/>
      </c>
      <c r="D412">
        <f>VLOOKUP(B412, Tabelas!A:C,3,FALSE())</f>
        <v/>
      </c>
      <c r="E412">
        <f>VLOOKUP(B412, Tabelas!A:C,2,FALSE())</f>
        <v/>
      </c>
    </row>
    <row r="413">
      <c r="A413" t="inlineStr">
        <is>
          <t>ADVANCES IN NANO RESEARCH</t>
        </is>
      </c>
      <c r="B413" t="inlineStr">
        <is>
          <t>A4</t>
        </is>
      </c>
      <c r="C413">
        <f>IF(B413&lt;&gt;"NI",1,0)</f>
        <v/>
      </c>
      <c r="D413">
        <f>VLOOKUP(B413, Tabelas!A:C,3,FALSE())</f>
        <v/>
      </c>
      <c r="E413">
        <f>VLOOKUP(B413, Tabelas!A:C,2,FALSE())</f>
        <v/>
      </c>
    </row>
    <row r="414">
      <c r="A414" t="inlineStr">
        <is>
          <t>ADVANCES IN NEONATAL CARE (PRINT)</t>
        </is>
      </c>
      <c r="B414" t="inlineStr">
        <is>
          <t>A3</t>
        </is>
      </c>
      <c r="C414">
        <f>IF(B414&lt;&gt;"NI",1,0)</f>
        <v/>
      </c>
      <c r="D414">
        <f>VLOOKUP(B414, Tabelas!A:C,3,FALSE())</f>
        <v/>
      </c>
      <c r="E414">
        <f>VLOOKUP(B414, Tabelas!A:C,2,FALSE())</f>
        <v/>
      </c>
    </row>
    <row r="415">
      <c r="A415" t="inlineStr">
        <is>
          <t>ADVANCES IN NUTRITION</t>
        </is>
      </c>
      <c r="B415" t="inlineStr">
        <is>
          <t>A1</t>
        </is>
      </c>
      <c r="C415">
        <f>IF(B415&lt;&gt;"NI",1,0)</f>
        <v/>
      </c>
      <c r="D415">
        <f>VLOOKUP(B415, Tabelas!A:C,3,FALSE())</f>
        <v/>
      </c>
      <c r="E415">
        <f>VLOOKUP(B415, Tabelas!A:C,2,FALSE())</f>
        <v/>
      </c>
    </row>
    <row r="416">
      <c r="A416" t="inlineStr">
        <is>
          <t>ADVANCES IN OPTICAL TECHNOLOGIES</t>
        </is>
      </c>
      <c r="B416" t="inlineStr">
        <is>
          <t>B2</t>
        </is>
      </c>
      <c r="C416">
        <f>IF(B416&lt;&gt;"NI",1,0)</f>
        <v/>
      </c>
      <c r="D416">
        <f>VLOOKUP(B416, Tabelas!A:C,3,FALSE())</f>
        <v/>
      </c>
      <c r="E416">
        <f>VLOOKUP(B416, Tabelas!A:C,2,FALSE())</f>
        <v/>
      </c>
    </row>
    <row r="417">
      <c r="A417" t="inlineStr">
        <is>
          <t>ADVANCES IN OPTICS AND PHOTONICS</t>
        </is>
      </c>
      <c r="B417" t="inlineStr">
        <is>
          <t>A1</t>
        </is>
      </c>
      <c r="C417">
        <f>IF(B417&lt;&gt;"NI",1,0)</f>
        <v/>
      </c>
      <c r="D417">
        <f>VLOOKUP(B417, Tabelas!A:C,3,FALSE())</f>
        <v/>
      </c>
      <c r="E417">
        <f>VLOOKUP(B417, Tabelas!A:C,2,FALSE())</f>
        <v/>
      </c>
    </row>
    <row r="418">
      <c r="A418" t="inlineStr">
        <is>
          <t>ADVANCES IN PARALLEL COMPUTING (ONLINE)</t>
        </is>
      </c>
      <c r="B418" t="inlineStr">
        <is>
          <t>B3</t>
        </is>
      </c>
      <c r="C418">
        <f>IF(B418&lt;&gt;"NI",1,0)</f>
        <v/>
      </c>
      <c r="D418">
        <f>VLOOKUP(B418, Tabelas!A:C,3,FALSE())</f>
        <v/>
      </c>
      <c r="E418">
        <f>VLOOKUP(B418, Tabelas!A:C,2,FALSE())</f>
        <v/>
      </c>
    </row>
    <row r="419">
      <c r="A419" t="inlineStr">
        <is>
          <t>ADVANCES IN PARASITOLOGY</t>
        </is>
      </c>
      <c r="B419" t="inlineStr">
        <is>
          <t>A1</t>
        </is>
      </c>
      <c r="C419">
        <f>IF(B419&lt;&gt;"NI",1,0)</f>
        <v/>
      </c>
      <c r="D419">
        <f>VLOOKUP(B419, Tabelas!A:C,3,FALSE())</f>
        <v/>
      </c>
      <c r="E419">
        <f>VLOOKUP(B419, Tabelas!A:C,2,FALSE())</f>
        <v/>
      </c>
    </row>
    <row r="420">
      <c r="A420" t="inlineStr">
        <is>
          <t>ADVANCES IN PHARMACOLOGICAL SCIENCES (PRINT)</t>
        </is>
      </c>
      <c r="B420" t="inlineStr">
        <is>
          <t>A2</t>
        </is>
      </c>
      <c r="C420">
        <f>IF(B420&lt;&gt;"NI",1,0)</f>
        <v/>
      </c>
      <c r="D420">
        <f>VLOOKUP(B420, Tabelas!A:C,3,FALSE())</f>
        <v/>
      </c>
      <c r="E420">
        <f>VLOOKUP(B420, Tabelas!A:C,2,FALSE())</f>
        <v/>
      </c>
    </row>
    <row r="421">
      <c r="A421" t="inlineStr">
        <is>
          <t>ADVANCES IN PHYSICAL EDUCATION</t>
        </is>
      </c>
      <c r="B421" t="inlineStr">
        <is>
          <t>B4</t>
        </is>
      </c>
      <c r="C421">
        <f>IF(B421&lt;&gt;"NI",1,0)</f>
        <v/>
      </c>
      <c r="D421">
        <f>VLOOKUP(B421, Tabelas!A:C,3,FALSE())</f>
        <v/>
      </c>
      <c r="E421">
        <f>VLOOKUP(B421, Tabelas!A:C,2,FALSE())</f>
        <v/>
      </c>
    </row>
    <row r="422">
      <c r="A422" t="inlineStr">
        <is>
          <t>ADVANCES IN PHYSIOLOGY EDUCATION</t>
        </is>
      </c>
      <c r="B422" t="inlineStr">
        <is>
          <t>A3</t>
        </is>
      </c>
      <c r="C422">
        <f>IF(B422&lt;&gt;"NI",1,0)</f>
        <v/>
      </c>
      <c r="D422">
        <f>VLOOKUP(B422, Tabelas!A:C,3,FALSE())</f>
        <v/>
      </c>
      <c r="E422">
        <f>VLOOKUP(B422, Tabelas!A:C,2,FALSE())</f>
        <v/>
      </c>
    </row>
    <row r="423">
      <c r="A423" t="inlineStr">
        <is>
          <t>ADVANCES IN POLYMER TECHNOLOGY</t>
        </is>
      </c>
      <c r="B423" t="inlineStr">
        <is>
          <t>A3</t>
        </is>
      </c>
      <c r="C423">
        <f>IF(B423&lt;&gt;"NI",1,0)</f>
        <v/>
      </c>
      <c r="D423">
        <f>VLOOKUP(B423, Tabelas!A:C,3,FALSE())</f>
        <v/>
      </c>
      <c r="E423">
        <f>VLOOKUP(B423, Tabelas!A:C,2,FALSE())</f>
        <v/>
      </c>
    </row>
    <row r="424">
      <c r="A424" t="inlineStr">
        <is>
          <t>ADVANCES IN POLYMER TECHNOLOGY (PRINT)</t>
        </is>
      </c>
      <c r="B424" t="inlineStr">
        <is>
          <t>A3</t>
        </is>
      </c>
      <c r="C424">
        <f>IF(B424&lt;&gt;"NI",1,0)</f>
        <v/>
      </c>
      <c r="D424">
        <f>VLOOKUP(B424, Tabelas!A:C,3,FALSE())</f>
        <v/>
      </c>
      <c r="E424">
        <f>VLOOKUP(B424, Tabelas!A:C,2,FALSE())</f>
        <v/>
      </c>
    </row>
    <row r="425">
      <c r="A425" t="inlineStr">
        <is>
          <t>ADVANCES IN PROTEIN CHEMISTRY AND STRUCTURAL BIOLOGY</t>
        </is>
      </c>
      <c r="B425" t="inlineStr">
        <is>
          <t>B1</t>
        </is>
      </c>
      <c r="C425">
        <f>IF(B425&lt;&gt;"NI",1,0)</f>
        <v/>
      </c>
      <c r="D425">
        <f>VLOOKUP(B425, Tabelas!A:C,3,FALSE())</f>
        <v/>
      </c>
      <c r="E425">
        <f>VLOOKUP(B425, Tabelas!A:C,2,FALSE())</f>
        <v/>
      </c>
    </row>
    <row r="426">
      <c r="A426" t="inlineStr">
        <is>
          <t>ADVANCES IN RESEARCH</t>
        </is>
      </c>
      <c r="B426" t="inlineStr">
        <is>
          <t>B3</t>
        </is>
      </c>
      <c r="C426">
        <f>IF(B426&lt;&gt;"NI",1,0)</f>
        <v/>
      </c>
      <c r="D426">
        <f>VLOOKUP(B426, Tabelas!A:C,3,FALSE())</f>
        <v/>
      </c>
      <c r="E426">
        <f>VLOOKUP(B426, Tabelas!A:C,2,FALSE())</f>
        <v/>
      </c>
    </row>
    <row r="427">
      <c r="A427" t="inlineStr">
        <is>
          <t>ADVANCES IN SCIENTIFIC AND APPLIED ACCOUNTING</t>
        </is>
      </c>
      <c r="B427" t="inlineStr">
        <is>
          <t>A2</t>
        </is>
      </c>
      <c r="C427">
        <f>IF(B427&lt;&gt;"NI",1,0)</f>
        <v/>
      </c>
      <c r="D427">
        <f>VLOOKUP(B427, Tabelas!A:C,3,FALSE())</f>
        <v/>
      </c>
      <c r="E427">
        <f>VLOOKUP(B427, Tabelas!A:C,2,FALSE())</f>
        <v/>
      </c>
    </row>
    <row r="428">
      <c r="A428" t="inlineStr">
        <is>
          <t>ADVANCES IN SKIN &amp; WOUND CARE</t>
        </is>
      </c>
      <c r="B428" t="inlineStr">
        <is>
          <t>A3</t>
        </is>
      </c>
      <c r="C428">
        <f>IF(B428&lt;&gt;"NI",1,0)</f>
        <v/>
      </c>
      <c r="D428">
        <f>VLOOKUP(B428, Tabelas!A:C,3,FALSE())</f>
        <v/>
      </c>
      <c r="E428">
        <f>VLOOKUP(B428, Tabelas!A:C,2,FALSE())</f>
        <v/>
      </c>
    </row>
    <row r="429">
      <c r="A429" t="inlineStr">
        <is>
          <t>ADVANCES IN SOCIAL SCIENCES RESEARCH JOURNAL</t>
        </is>
      </c>
      <c r="B429" t="inlineStr">
        <is>
          <t>B3</t>
        </is>
      </c>
      <c r="C429">
        <f>IF(B429&lt;&gt;"NI",1,0)</f>
        <v/>
      </c>
      <c r="D429">
        <f>VLOOKUP(B429, Tabelas!A:C,3,FALSE())</f>
        <v/>
      </c>
      <c r="E429">
        <f>VLOOKUP(B429, Tabelas!A:C,2,FALSE())</f>
        <v/>
      </c>
    </row>
    <row r="430">
      <c r="A430" t="inlineStr">
        <is>
          <t>ADVANCES IN SPACE RESEARCH</t>
        </is>
      </c>
      <c r="B430" t="inlineStr">
        <is>
          <t>A3</t>
        </is>
      </c>
      <c r="C430">
        <f>IF(B430&lt;&gt;"NI",1,0)</f>
        <v/>
      </c>
      <c r="D430">
        <f>VLOOKUP(B430, Tabelas!A:C,3,FALSE())</f>
        <v/>
      </c>
      <c r="E430">
        <f>VLOOKUP(B430, Tabelas!A:C,2,FALSE())</f>
        <v/>
      </c>
    </row>
    <row r="431">
      <c r="A431" t="inlineStr">
        <is>
          <t>ADVANCES IN STRUCTURAL ENGINEERING</t>
        </is>
      </c>
      <c r="B431" t="inlineStr">
        <is>
          <t>A4</t>
        </is>
      </c>
      <c r="C431">
        <f>IF(B431&lt;&gt;"NI",1,0)</f>
        <v/>
      </c>
      <c r="D431">
        <f>VLOOKUP(B431, Tabelas!A:C,3,FALSE())</f>
        <v/>
      </c>
      <c r="E431">
        <f>VLOOKUP(B431, Tabelas!A:C,2,FALSE())</f>
        <v/>
      </c>
    </row>
    <row r="432">
      <c r="A432" t="inlineStr">
        <is>
          <t>ADVANCES IN THEORETICAL AND MATHEMATICAL PHYSICS (PRINT)</t>
        </is>
      </c>
      <c r="B432" t="inlineStr">
        <is>
          <t>A1</t>
        </is>
      </c>
      <c r="C432">
        <f>IF(B432&lt;&gt;"NI",1,0)</f>
        <v/>
      </c>
      <c r="D432">
        <f>VLOOKUP(B432, Tabelas!A:C,3,FALSE())</f>
        <v/>
      </c>
      <c r="E432">
        <f>VLOOKUP(B432, Tabelas!A:C,2,FALSE())</f>
        <v/>
      </c>
    </row>
    <row r="433">
      <c r="A433" t="inlineStr">
        <is>
          <t>ADVANCES IN THERAPY</t>
        </is>
      </c>
      <c r="B433" t="inlineStr">
        <is>
          <t>A2</t>
        </is>
      </c>
      <c r="C433">
        <f>IF(B433&lt;&gt;"NI",1,0)</f>
        <v/>
      </c>
      <c r="D433">
        <f>VLOOKUP(B433, Tabelas!A:C,3,FALSE())</f>
        <v/>
      </c>
      <c r="E433">
        <f>VLOOKUP(B433, Tabelas!A:C,2,FALSE())</f>
        <v/>
      </c>
    </row>
    <row r="434">
      <c r="A434" t="inlineStr">
        <is>
          <t>ADVANCES IN TRIBOLOGY</t>
        </is>
      </c>
      <c r="B434" t="inlineStr">
        <is>
          <t>B1</t>
        </is>
      </c>
      <c r="C434">
        <f>IF(B434&lt;&gt;"NI",1,0)</f>
        <v/>
      </c>
      <c r="D434">
        <f>VLOOKUP(B434, Tabelas!A:C,3,FALSE())</f>
        <v/>
      </c>
      <c r="E434">
        <f>VLOOKUP(B434, Tabelas!A:C,2,FALSE())</f>
        <v/>
      </c>
    </row>
    <row r="435">
      <c r="A435" t="inlineStr">
        <is>
          <t>ADVANCES IN UROLOGY (PRINT)</t>
        </is>
      </c>
      <c r="B435" t="inlineStr">
        <is>
          <t>B2</t>
        </is>
      </c>
      <c r="C435">
        <f>IF(B435&lt;&gt;"NI",1,0)</f>
        <v/>
      </c>
      <c r="D435">
        <f>VLOOKUP(B435, Tabelas!A:C,3,FALSE())</f>
        <v/>
      </c>
      <c r="E435">
        <f>VLOOKUP(B435, Tabelas!A:C,2,FALSE())</f>
        <v/>
      </c>
    </row>
    <row r="436">
      <c r="A436" t="inlineStr">
        <is>
          <t>ADVANCES IN WATER RESOURCES</t>
        </is>
      </c>
      <c r="B436" t="inlineStr">
        <is>
          <t>A1</t>
        </is>
      </c>
      <c r="C436">
        <f>IF(B436&lt;&gt;"NI",1,0)</f>
        <v/>
      </c>
      <c r="D436">
        <f>VLOOKUP(B436, Tabelas!A:C,3,FALSE())</f>
        <v/>
      </c>
      <c r="E436">
        <f>VLOOKUP(B436, Tabelas!A:C,2,FALSE())</f>
        <v/>
      </c>
    </row>
    <row r="437">
      <c r="A437" t="inlineStr">
        <is>
          <t>ADVANCES IN WOUND CARE</t>
        </is>
      </c>
      <c r="B437" t="inlineStr">
        <is>
          <t>A1</t>
        </is>
      </c>
      <c r="C437">
        <f>IF(B437&lt;&gt;"NI",1,0)</f>
        <v/>
      </c>
      <c r="D437">
        <f>VLOOKUP(B437, Tabelas!A:C,3,FALSE())</f>
        <v/>
      </c>
      <c r="E437">
        <f>VLOOKUP(B437, Tabelas!A:C,2,FALSE())</f>
        <v/>
      </c>
    </row>
    <row r="438">
      <c r="A438" t="inlineStr">
        <is>
          <t>ADVÉRBIO (FAG)</t>
        </is>
      </c>
      <c r="B438" t="inlineStr">
        <is>
          <t>A4</t>
        </is>
      </c>
      <c r="C438">
        <f>IF(B438&lt;&gt;"NI",1,0)</f>
        <v/>
      </c>
      <c r="D438">
        <f>VLOOKUP(B438, Tabelas!A:C,3,FALSE())</f>
        <v/>
      </c>
      <c r="E438">
        <f>VLOOKUP(B438, Tabelas!A:C,2,FALSE())</f>
        <v/>
      </c>
    </row>
    <row r="439">
      <c r="A439" t="inlineStr">
        <is>
          <t>ADVIR (ASDUERJ)</t>
        </is>
      </c>
      <c r="B439" t="inlineStr">
        <is>
          <t>B3</t>
        </is>
      </c>
      <c r="C439">
        <f>IF(B439&lt;&gt;"NI",1,0)</f>
        <v/>
      </c>
      <c r="D439">
        <f>VLOOKUP(B439, Tabelas!A:C,3,FALSE())</f>
        <v/>
      </c>
      <c r="E439">
        <f>VLOOKUP(B439, Tabelas!A:C,2,FALSE())</f>
        <v/>
      </c>
    </row>
    <row r="440">
      <c r="A440" t="inlineStr">
        <is>
          <t>ADVOCATUS</t>
        </is>
      </c>
      <c r="B440" t="inlineStr">
        <is>
          <t>B2</t>
        </is>
      </c>
      <c r="C440">
        <f>IF(B440&lt;&gt;"NI",1,0)</f>
        <v/>
      </c>
      <c r="D440">
        <f>VLOOKUP(B440, Tabelas!A:C,3,FALSE())</f>
        <v/>
      </c>
      <c r="E440">
        <f>VLOOKUP(B440, Tabelas!A:C,2,FALSE())</f>
        <v/>
      </c>
    </row>
    <row r="441">
      <c r="A441" t="inlineStr">
        <is>
          <t>AEDOS: REVISTA DO CORPO DISCENTE DO PROGRAMA DE PÓS-GRADUAÇÃO EM HISTÓRIA DA UFRGS (ONLINE)</t>
        </is>
      </c>
      <c r="B441" t="inlineStr">
        <is>
          <t>A3</t>
        </is>
      </c>
      <c r="C441">
        <f>IF(B441&lt;&gt;"NI",1,0)</f>
        <v/>
      </c>
      <c r="D441">
        <f>VLOOKUP(B441, Tabelas!A:C,3,FALSE())</f>
        <v/>
      </c>
      <c r="E441">
        <f>VLOOKUP(B441, Tabelas!A:C,2,FALSE())</f>
        <v/>
      </c>
    </row>
    <row r="442">
      <c r="A442" t="inlineStr">
        <is>
          <t>AEOLIAN RESEARCH</t>
        </is>
      </c>
      <c r="B442" t="inlineStr">
        <is>
          <t>A2</t>
        </is>
      </c>
      <c r="C442">
        <f>IF(B442&lt;&gt;"NI",1,0)</f>
        <v/>
      </c>
      <c r="D442">
        <f>VLOOKUP(B442, Tabelas!A:C,3,FALSE())</f>
        <v/>
      </c>
      <c r="E442">
        <f>VLOOKUP(B442, Tabelas!A:C,2,FALSE())</f>
        <v/>
      </c>
    </row>
    <row r="443">
      <c r="A443" t="inlineStr">
        <is>
          <t>AEQUATIONES MATHEMATICAE (PRINT)</t>
        </is>
      </c>
      <c r="B443" t="inlineStr">
        <is>
          <t>B1</t>
        </is>
      </c>
      <c r="C443">
        <f>IF(B443&lt;&gt;"NI",1,0)</f>
        <v/>
      </c>
      <c r="D443">
        <f>VLOOKUP(B443, Tabelas!A:C,3,FALSE())</f>
        <v/>
      </c>
      <c r="E443">
        <f>VLOOKUP(B443, Tabelas!A:C,2,FALSE())</f>
        <v/>
      </c>
    </row>
    <row r="444">
      <c r="A444" t="inlineStr">
        <is>
          <t>AEROBIOLOGIA (BOLOGNA)</t>
        </is>
      </c>
      <c r="B444" t="inlineStr">
        <is>
          <t>A2</t>
        </is>
      </c>
      <c r="C444">
        <f>IF(B444&lt;&gt;"NI",1,0)</f>
        <v/>
      </c>
      <c r="D444">
        <f>VLOOKUP(B444, Tabelas!A:C,3,FALSE())</f>
        <v/>
      </c>
      <c r="E444">
        <f>VLOOKUP(B444, Tabelas!A:C,2,FALSE())</f>
        <v/>
      </c>
    </row>
    <row r="445">
      <c r="A445" t="inlineStr">
        <is>
          <t>AERONAUTICAL JOURNAL (1968)</t>
        </is>
      </c>
      <c r="B445" t="inlineStr">
        <is>
          <t>A4</t>
        </is>
      </c>
      <c r="C445">
        <f>IF(B445&lt;&gt;"NI",1,0)</f>
        <v/>
      </c>
      <c r="D445">
        <f>VLOOKUP(B445, Tabelas!A:C,3,FALSE())</f>
        <v/>
      </c>
      <c r="E445">
        <f>VLOOKUP(B445, Tabelas!A:C,2,FALSE())</f>
        <v/>
      </c>
    </row>
    <row r="446">
      <c r="A446" t="inlineStr">
        <is>
          <t>AEROSOL AND AIR QUALITY RESEARCH</t>
        </is>
      </c>
      <c r="B446" t="inlineStr">
        <is>
          <t>A2</t>
        </is>
      </c>
      <c r="C446">
        <f>IF(B446&lt;&gt;"NI",1,0)</f>
        <v/>
      </c>
      <c r="D446">
        <f>VLOOKUP(B446, Tabelas!A:C,3,FALSE())</f>
        <v/>
      </c>
      <c r="E446">
        <f>VLOOKUP(B446, Tabelas!A:C,2,FALSE())</f>
        <v/>
      </c>
    </row>
    <row r="447">
      <c r="A447" t="inlineStr">
        <is>
          <t>AEROSOL SCIENCE AND TECHNOLOGY (PRINT)</t>
        </is>
      </c>
      <c r="B447" t="inlineStr">
        <is>
          <t>A3</t>
        </is>
      </c>
      <c r="C447">
        <f>IF(B447&lt;&gt;"NI",1,0)</f>
        <v/>
      </c>
      <c r="D447">
        <f>VLOOKUP(B447, Tabelas!A:C,3,FALSE())</f>
        <v/>
      </c>
      <c r="E447">
        <f>VLOOKUP(B447, Tabelas!A:C,2,FALSE())</f>
        <v/>
      </c>
    </row>
    <row r="448">
      <c r="A448" t="inlineStr">
        <is>
          <t>AEROSPACE SCIENCE AND TECHNOLOGY (IMPRIMÉ)</t>
        </is>
      </c>
      <c r="B448" t="inlineStr">
        <is>
          <t>A1</t>
        </is>
      </c>
      <c r="C448">
        <f>IF(B448&lt;&gt;"NI",1,0)</f>
        <v/>
      </c>
      <c r="D448">
        <f>VLOOKUP(B448, Tabelas!A:C,3,FALSE())</f>
        <v/>
      </c>
      <c r="E448">
        <f>VLOOKUP(B448, Tabelas!A:C,2,FALSE())</f>
        <v/>
      </c>
    </row>
    <row r="449">
      <c r="A449" t="inlineStr">
        <is>
          <t>AESTHETIC PLASTIC SURGERY</t>
        </is>
      </c>
      <c r="B449" t="inlineStr">
        <is>
          <t>A4</t>
        </is>
      </c>
      <c r="C449">
        <f>IF(B449&lt;&gt;"NI",1,0)</f>
        <v/>
      </c>
      <c r="D449">
        <f>VLOOKUP(B449, Tabelas!A:C,3,FALSE())</f>
        <v/>
      </c>
      <c r="E449">
        <f>VLOOKUP(B449, Tabelas!A:C,2,FALSE())</f>
        <v/>
      </c>
    </row>
    <row r="450">
      <c r="A450" t="inlineStr">
        <is>
          <t>AESTHETIC SURGERY JOURNAL</t>
        </is>
      </c>
      <c r="B450" t="inlineStr">
        <is>
          <t>A2</t>
        </is>
      </c>
      <c r="C450">
        <f>IF(B450&lt;&gt;"NI",1,0)</f>
        <v/>
      </c>
      <c r="D450">
        <f>VLOOKUP(B450, Tabelas!A:C,3,FALSE())</f>
        <v/>
      </c>
      <c r="E450">
        <f>VLOOKUP(B450, Tabelas!A:C,2,FALSE())</f>
        <v/>
      </c>
    </row>
    <row r="451">
      <c r="A451" t="inlineStr">
        <is>
          <t>AEU. INTERNATIONAL JOURNAL OF ELECTRONICS AND COMMUNICATIONS (PRINT)</t>
        </is>
      </c>
      <c r="B451" t="inlineStr">
        <is>
          <t>A2</t>
        </is>
      </c>
      <c r="C451">
        <f>IF(B451&lt;&gt;"NI",1,0)</f>
        <v/>
      </c>
      <c r="D451">
        <f>VLOOKUP(B451, Tabelas!A:C,3,FALSE())</f>
        <v/>
      </c>
      <c r="E451">
        <f>VLOOKUP(B451, Tabelas!A:C,2,FALSE())</f>
        <v/>
      </c>
    </row>
    <row r="452">
      <c r="A452" t="inlineStr">
        <is>
          <t>AFFECTIO SOCIETATIS</t>
        </is>
      </c>
      <c r="B452" t="inlineStr">
        <is>
          <t>B2</t>
        </is>
      </c>
      <c r="C452">
        <f>IF(B452&lt;&gt;"NI",1,0)</f>
        <v/>
      </c>
      <c r="D452">
        <f>VLOOKUP(B452, Tabelas!A:C,3,FALSE())</f>
        <v/>
      </c>
      <c r="E452">
        <f>VLOOKUP(B452, Tabelas!A:C,2,FALSE())</f>
        <v/>
      </c>
    </row>
    <row r="453">
      <c r="A453" t="inlineStr">
        <is>
          <t>AFINIDAD (BARCELONA)</t>
        </is>
      </c>
      <c r="B453" t="inlineStr">
        <is>
          <t>B3</t>
        </is>
      </c>
      <c r="C453">
        <f>IF(B453&lt;&gt;"NI",1,0)</f>
        <v/>
      </c>
      <c r="D453">
        <f>VLOOKUP(B453, Tabelas!A:C,3,FALSE())</f>
        <v/>
      </c>
      <c r="E453">
        <f>VLOOKUP(B453, Tabelas!A:C,2,FALSE())</f>
        <v/>
      </c>
    </row>
    <row r="454">
      <c r="A454" t="inlineStr">
        <is>
          <t>AFLUENTE - REVISTA DE LETRAS E LINGUÍSTICA</t>
        </is>
      </c>
      <c r="B454" t="inlineStr">
        <is>
          <t>B2</t>
        </is>
      </c>
      <c r="C454">
        <f>IF(B454&lt;&gt;"NI",1,0)</f>
        <v/>
      </c>
      <c r="D454">
        <f>VLOOKUP(B454, Tabelas!A:C,3,FALSE())</f>
        <v/>
      </c>
      <c r="E454">
        <f>VLOOKUP(B454, Tabelas!A:C,2,FALSE())</f>
        <v/>
      </c>
    </row>
    <row r="455">
      <c r="A455" t="inlineStr">
        <is>
          <t>AFRICAN ENTOMOLOGY</t>
        </is>
      </c>
      <c r="B455" t="inlineStr">
        <is>
          <t>B1</t>
        </is>
      </c>
      <c r="C455">
        <f>IF(B455&lt;&gt;"NI",1,0)</f>
        <v/>
      </c>
      <c r="D455">
        <f>VLOOKUP(B455, Tabelas!A:C,3,FALSE())</f>
        <v/>
      </c>
      <c r="E455">
        <f>VLOOKUP(B455, Tabelas!A:C,2,FALSE())</f>
        <v/>
      </c>
    </row>
    <row r="456">
      <c r="A456" t="inlineStr">
        <is>
          <t>AFRICAN INVERTEBRATES</t>
        </is>
      </c>
      <c r="B456" t="inlineStr">
        <is>
          <t>B2</t>
        </is>
      </c>
      <c r="C456">
        <f>IF(B456&lt;&gt;"NI",1,0)</f>
        <v/>
      </c>
      <c r="D456">
        <f>VLOOKUP(B456, Tabelas!A:C,3,FALSE())</f>
        <v/>
      </c>
      <c r="E456">
        <f>VLOOKUP(B456, Tabelas!A:C,2,FALSE())</f>
        <v/>
      </c>
    </row>
    <row r="457">
      <c r="A457" t="inlineStr">
        <is>
          <t>AFRICAN JOURNAL OF AGRICULTURAL AND RESOURCE ECONOMICS</t>
        </is>
      </c>
      <c r="B457" t="inlineStr">
        <is>
          <t>B4</t>
        </is>
      </c>
      <c r="C457">
        <f>IF(B457&lt;&gt;"NI",1,0)</f>
        <v/>
      </c>
      <c r="D457">
        <f>VLOOKUP(B457, Tabelas!A:C,3,FALSE())</f>
        <v/>
      </c>
      <c r="E457">
        <f>VLOOKUP(B457, Tabelas!A:C,2,FALSE())</f>
        <v/>
      </c>
    </row>
    <row r="458">
      <c r="A458" t="inlineStr">
        <is>
          <t>AFRICAN JOURNAL OF BOTANY</t>
        </is>
      </c>
      <c r="B458" t="inlineStr">
        <is>
          <t>B3</t>
        </is>
      </c>
      <c r="C458">
        <f>IF(B458&lt;&gt;"NI",1,0)</f>
        <v/>
      </c>
      <c r="D458">
        <f>VLOOKUP(B458, Tabelas!A:C,3,FALSE())</f>
        <v/>
      </c>
      <c r="E458">
        <f>VLOOKUP(B458, Tabelas!A:C,2,FALSE())</f>
        <v/>
      </c>
    </row>
    <row r="459">
      <c r="A459" t="inlineStr">
        <is>
          <t>AFRICAN JOURNAL OF CRIMINOLOGY AND JUSTICE STUDIES</t>
        </is>
      </c>
      <c r="B459" t="inlineStr">
        <is>
          <t>B4</t>
        </is>
      </c>
      <c r="C459">
        <f>IF(B459&lt;&gt;"NI",1,0)</f>
        <v/>
      </c>
      <c r="D459">
        <f>VLOOKUP(B459, Tabelas!A:C,3,FALSE())</f>
        <v/>
      </c>
      <c r="E459">
        <f>VLOOKUP(B459, Tabelas!A:C,2,FALSE())</f>
        <v/>
      </c>
    </row>
    <row r="460">
      <c r="A460" t="inlineStr">
        <is>
          <t>AFRICAN JOURNAL OF ECONOMIC AND MANAGEMENT STUDIES (IMPRESSO)</t>
        </is>
      </c>
      <c r="B460" t="inlineStr">
        <is>
          <t>A4</t>
        </is>
      </c>
      <c r="C460">
        <f>IF(B460&lt;&gt;"NI",1,0)</f>
        <v/>
      </c>
      <c r="D460">
        <f>VLOOKUP(B460, Tabelas!A:C,3,FALSE())</f>
        <v/>
      </c>
      <c r="E460">
        <f>VLOOKUP(B460, Tabelas!A:C,2,FALSE())</f>
        <v/>
      </c>
    </row>
    <row r="461">
      <c r="A461" t="inlineStr">
        <is>
          <t>AFRICAN JOURNAL OF FOOD SCIENCE</t>
        </is>
      </c>
      <c r="B461" t="inlineStr">
        <is>
          <t>B2</t>
        </is>
      </c>
      <c r="C461">
        <f>IF(B461&lt;&gt;"NI",1,0)</f>
        <v/>
      </c>
      <c r="D461">
        <f>VLOOKUP(B461, Tabelas!A:C,3,FALSE())</f>
        <v/>
      </c>
      <c r="E461">
        <f>VLOOKUP(B461, Tabelas!A:C,2,FALSE())</f>
        <v/>
      </c>
    </row>
    <row r="462">
      <c r="A462" t="inlineStr">
        <is>
          <t>AFRICAN JOURNAL OF LABORATORY MEDICINE</t>
        </is>
      </c>
      <c r="B462" t="inlineStr">
        <is>
          <t>B1</t>
        </is>
      </c>
      <c r="C462">
        <f>IF(B462&lt;&gt;"NI",1,0)</f>
        <v/>
      </c>
      <c r="D462">
        <f>VLOOKUP(B462, Tabelas!A:C,3,FALSE())</f>
        <v/>
      </c>
      <c r="E462">
        <f>VLOOKUP(B462, Tabelas!A:C,2,FALSE())</f>
        <v/>
      </c>
    </row>
    <row r="463">
      <c r="A463" t="inlineStr">
        <is>
          <t>AFRICAN JOURNAL OF PLANT SCIENCE</t>
        </is>
      </c>
      <c r="B463" t="inlineStr">
        <is>
          <t>B2</t>
        </is>
      </c>
      <c r="C463">
        <f>IF(B463&lt;&gt;"NI",1,0)</f>
        <v/>
      </c>
      <c r="D463">
        <f>VLOOKUP(B463, Tabelas!A:C,3,FALSE())</f>
        <v/>
      </c>
      <c r="E463">
        <f>VLOOKUP(B463, Tabelas!A:C,2,FALSE())</f>
        <v/>
      </c>
    </row>
    <row r="464">
      <c r="A464" t="inlineStr">
        <is>
          <t>AFRICAN JOURNAL OF RANGE &amp; FORAGE SCIENCE</t>
        </is>
      </c>
      <c r="B464" t="inlineStr">
        <is>
          <t>A3</t>
        </is>
      </c>
      <c r="C464">
        <f>IF(B464&lt;&gt;"NI",1,0)</f>
        <v/>
      </c>
      <c r="D464">
        <f>VLOOKUP(B464, Tabelas!A:C,3,FALSE())</f>
        <v/>
      </c>
      <c r="E464">
        <f>VLOOKUP(B464, Tabelas!A:C,2,FALSE())</f>
        <v/>
      </c>
    </row>
    <row r="465">
      <c r="A465" t="inlineStr">
        <is>
          <t>AFRICAN STUDIES (JOHANNESBURG)</t>
        </is>
      </c>
      <c r="B465" t="inlineStr">
        <is>
          <t>A2</t>
        </is>
      </c>
      <c r="C465">
        <f>IF(B465&lt;&gt;"NI",1,0)</f>
        <v/>
      </c>
      <c r="D465">
        <f>VLOOKUP(B465, Tabelas!A:C,3,FALSE())</f>
        <v/>
      </c>
      <c r="E465">
        <f>VLOOKUP(B465, Tabelas!A:C,2,FALSE())</f>
        <v/>
      </c>
    </row>
    <row r="466">
      <c r="A466" t="inlineStr">
        <is>
          <t>AFRICAN STUDIES REVIEW</t>
        </is>
      </c>
      <c r="B466" t="inlineStr">
        <is>
          <t>A1</t>
        </is>
      </c>
      <c r="C466">
        <f>IF(B466&lt;&gt;"NI",1,0)</f>
        <v/>
      </c>
      <c r="D466">
        <f>VLOOKUP(B466, Tabelas!A:C,3,FALSE())</f>
        <v/>
      </c>
      <c r="E466">
        <f>VLOOKUP(B466, Tabelas!A:C,2,FALSE())</f>
        <v/>
      </c>
    </row>
    <row r="467">
      <c r="A467" t="inlineStr">
        <is>
          <t>AFRICANA STUDIA</t>
        </is>
      </c>
      <c r="B467" t="inlineStr">
        <is>
          <t>A4</t>
        </is>
      </c>
      <c r="C467">
        <f>IF(B467&lt;&gt;"NI",1,0)</f>
        <v/>
      </c>
      <c r="D467">
        <f>VLOOKUP(B467, Tabelas!A:C,3,FALSE())</f>
        <v/>
      </c>
      <c r="E467">
        <f>VLOOKUP(B467, Tabelas!A:C,2,FALSE())</f>
        <v/>
      </c>
    </row>
    <row r="468">
      <c r="A468" t="inlineStr">
        <is>
          <t>AFRIKA MATEMATIKA</t>
        </is>
      </c>
      <c r="B468" t="inlineStr">
        <is>
          <t>B4</t>
        </is>
      </c>
      <c r="C468">
        <f>IF(B468&lt;&gt;"NI",1,0)</f>
        <v/>
      </c>
      <c r="D468">
        <f>VLOOKUP(B468, Tabelas!A:C,3,FALSE())</f>
        <v/>
      </c>
      <c r="E468">
        <f>VLOOKUP(B468, Tabelas!A:C,2,FALSE())</f>
        <v/>
      </c>
    </row>
    <row r="469">
      <c r="A469" t="inlineStr">
        <is>
          <t>AFRO-ÁSIA (UFBA. IMPRESSO)</t>
        </is>
      </c>
      <c r="B469" t="inlineStr">
        <is>
          <t>A2</t>
        </is>
      </c>
      <c r="C469">
        <f>IF(B469&lt;&gt;"NI",1,0)</f>
        <v/>
      </c>
      <c r="D469">
        <f>VLOOKUP(B469, Tabelas!A:C,3,FALSE())</f>
        <v/>
      </c>
      <c r="E469">
        <f>VLOOKUP(B469, Tabelas!A:C,2,FALSE())</f>
        <v/>
      </c>
    </row>
    <row r="470">
      <c r="A470" t="inlineStr">
        <is>
          <t>AGALIA (A CORUNHA)</t>
        </is>
      </c>
      <c r="B470" t="inlineStr">
        <is>
          <t>B3</t>
        </is>
      </c>
      <c r="C470">
        <f>IF(B470&lt;&gt;"NI",1,0)</f>
        <v/>
      </c>
      <c r="D470">
        <f>VLOOKUP(B470, Tabelas!A:C,3,FALSE())</f>
        <v/>
      </c>
      <c r="E470">
        <f>VLOOKUP(B470, Tabelas!A:C,2,FALSE())</f>
        <v/>
      </c>
    </row>
    <row r="471">
      <c r="A471" t="inlineStr">
        <is>
          <t>AGALMA (ROMA)</t>
        </is>
      </c>
      <c r="B471" t="inlineStr">
        <is>
          <t>A4</t>
        </is>
      </c>
      <c r="C471">
        <f>IF(B471&lt;&gt;"NI",1,0)</f>
        <v/>
      </c>
      <c r="D471">
        <f>VLOOKUP(B471, Tabelas!A:C,3,FALSE())</f>
        <v/>
      </c>
      <c r="E471">
        <f>VLOOKUP(B471, Tabelas!A:C,2,FALSE())</f>
        <v/>
      </c>
    </row>
    <row r="472">
      <c r="A472" t="inlineStr">
        <is>
          <t>AGATHOS-AN INTERNATIONALREVIEW OF THE HUMANITIES AND SOCIAL SCIENCES</t>
        </is>
      </c>
      <c r="B472" t="inlineStr">
        <is>
          <t>B2</t>
        </is>
      </c>
      <c r="C472">
        <f>IF(B472&lt;&gt;"NI",1,0)</f>
        <v/>
      </c>
      <c r="D472">
        <f>VLOOKUP(B472, Tabelas!A:C,3,FALSE())</f>
        <v/>
      </c>
      <c r="E472">
        <f>VLOOKUP(B472, Tabelas!A:C,2,FALSE())</f>
        <v/>
      </c>
    </row>
    <row r="473">
      <c r="A473" t="inlineStr">
        <is>
          <t>AGE</t>
        </is>
      </c>
      <c r="B473" t="inlineStr">
        <is>
          <t>A2</t>
        </is>
      </c>
      <c r="C473">
        <f>IF(B473&lt;&gt;"NI",1,0)</f>
        <v/>
      </c>
      <c r="D473">
        <f>VLOOKUP(B473, Tabelas!A:C,3,FALSE())</f>
        <v/>
      </c>
      <c r="E473">
        <f>VLOOKUP(B473, Tabelas!A:C,2,FALSE())</f>
        <v/>
      </c>
    </row>
    <row r="474">
      <c r="A474" t="inlineStr">
        <is>
          <t>AGE AND AGEING</t>
        </is>
      </c>
      <c r="B474" t="inlineStr">
        <is>
          <t>A1</t>
        </is>
      </c>
      <c r="C474">
        <f>IF(B474&lt;&gt;"NI",1,0)</f>
        <v/>
      </c>
      <c r="D474">
        <f>VLOOKUP(B474, Tabelas!A:C,3,FALSE())</f>
        <v/>
      </c>
      <c r="E474">
        <f>VLOOKUP(B474, Tabelas!A:C,2,FALSE())</f>
        <v/>
      </c>
    </row>
    <row r="475">
      <c r="A475" t="inlineStr">
        <is>
          <t>AGEING AND SOCIETY (PRINT)</t>
        </is>
      </c>
      <c r="B475" t="inlineStr">
        <is>
          <t>A1</t>
        </is>
      </c>
      <c r="C475">
        <f>IF(B475&lt;&gt;"NI",1,0)</f>
        <v/>
      </c>
      <c r="D475">
        <f>VLOOKUP(B475, Tabelas!A:C,3,FALSE())</f>
        <v/>
      </c>
      <c r="E475">
        <f>VLOOKUP(B475, Tabelas!A:C,2,FALSE())</f>
        <v/>
      </c>
    </row>
    <row r="476">
      <c r="A476" t="inlineStr">
        <is>
          <t>AGEING INTERNATIONAL</t>
        </is>
      </c>
      <c r="B476" t="inlineStr">
        <is>
          <t>A3</t>
        </is>
      </c>
      <c r="C476">
        <f>IF(B476&lt;&gt;"NI",1,0)</f>
        <v/>
      </c>
      <c r="D476">
        <f>VLOOKUP(B476, Tabelas!A:C,3,FALSE())</f>
        <v/>
      </c>
      <c r="E476">
        <f>VLOOKUP(B476, Tabelas!A:C,2,FALSE())</f>
        <v/>
      </c>
    </row>
    <row r="477">
      <c r="A477" t="inlineStr">
        <is>
          <t>AGEING RESEARCH REVIEWS (PRINT)</t>
        </is>
      </c>
      <c r="B477" t="inlineStr">
        <is>
          <t>A1</t>
        </is>
      </c>
      <c r="C477">
        <f>IF(B477&lt;&gt;"NI",1,0)</f>
        <v/>
      </c>
      <c r="D477">
        <f>VLOOKUP(B477, Tabelas!A:C,3,FALSE())</f>
        <v/>
      </c>
      <c r="E477">
        <f>VLOOKUP(B477, Tabelas!A:C,2,FALSE())</f>
        <v/>
      </c>
    </row>
    <row r="478">
      <c r="A478" t="inlineStr">
        <is>
          <t>AGENDA POLÍTICA</t>
        </is>
      </c>
      <c r="B478" t="inlineStr">
        <is>
          <t>A2</t>
        </is>
      </c>
      <c r="C478">
        <f>IF(B478&lt;&gt;"NI",1,0)</f>
        <v/>
      </c>
      <c r="D478">
        <f>VLOOKUP(B478, Tabelas!A:C,3,FALSE())</f>
        <v/>
      </c>
      <c r="E478">
        <f>VLOOKUP(B478, Tabelas!A:C,2,FALSE())</f>
        <v/>
      </c>
    </row>
    <row r="479">
      <c r="A479" t="inlineStr">
        <is>
          <t>AGENDA SOCIAL (UENF)</t>
        </is>
      </c>
      <c r="B479" t="inlineStr">
        <is>
          <t>B2</t>
        </is>
      </c>
      <c r="C479">
        <f>IF(B479&lt;&gt;"NI",1,0)</f>
        <v/>
      </c>
      <c r="D479">
        <f>VLOOKUP(B479, Tabelas!A:C,3,FALSE())</f>
        <v/>
      </c>
      <c r="E479">
        <f>VLOOKUP(B479, Tabelas!A:C,2,FALSE())</f>
        <v/>
      </c>
    </row>
    <row r="480">
      <c r="A480" t="inlineStr">
        <is>
          <t>AGGRESSIVE BEHAVIOR (PRINT)</t>
        </is>
      </c>
      <c r="B480" t="inlineStr">
        <is>
          <t>A1</t>
        </is>
      </c>
      <c r="C480">
        <f>IF(B480&lt;&gt;"NI",1,0)</f>
        <v/>
      </c>
      <c r="D480">
        <f>VLOOKUP(B480, Tabelas!A:C,3,FALSE())</f>
        <v/>
      </c>
      <c r="E480">
        <f>VLOOKUP(B480, Tabelas!A:C,2,FALSE())</f>
        <v/>
      </c>
    </row>
    <row r="481">
      <c r="A481" t="inlineStr">
        <is>
          <t>AGING &amp; MENTAL HEALTH (PRINT)</t>
        </is>
      </c>
      <c r="B481" t="inlineStr">
        <is>
          <t>A1</t>
        </is>
      </c>
      <c r="C481">
        <f>IF(B481&lt;&gt;"NI",1,0)</f>
        <v/>
      </c>
      <c r="D481">
        <f>VLOOKUP(B481, Tabelas!A:C,3,FALSE())</f>
        <v/>
      </c>
      <c r="E481">
        <f>VLOOKUP(B481, Tabelas!A:C,2,FALSE())</f>
        <v/>
      </c>
    </row>
    <row r="482">
      <c r="A482" t="inlineStr">
        <is>
          <t>AGING (ALBANY)</t>
        </is>
      </c>
      <c r="B482" t="inlineStr">
        <is>
          <t>A1</t>
        </is>
      </c>
      <c r="C482">
        <f>IF(B482&lt;&gt;"NI",1,0)</f>
        <v/>
      </c>
      <c r="D482">
        <f>VLOOKUP(B482, Tabelas!A:C,3,FALSE())</f>
        <v/>
      </c>
      <c r="E482">
        <f>VLOOKUP(B482, Tabelas!A:C,2,FALSE())</f>
        <v/>
      </c>
    </row>
    <row r="483">
      <c r="A483" t="inlineStr">
        <is>
          <t>AGING AND DISEASE</t>
        </is>
      </c>
      <c r="B483" t="inlineStr">
        <is>
          <t>A1</t>
        </is>
      </c>
      <c r="C483">
        <f>IF(B483&lt;&gt;"NI",1,0)</f>
        <v/>
      </c>
      <c r="D483">
        <f>VLOOKUP(B483, Tabelas!A:C,3,FALSE())</f>
        <v/>
      </c>
      <c r="E483">
        <f>VLOOKUP(B483, Tabelas!A:C,2,FALSE())</f>
        <v/>
      </c>
    </row>
    <row r="484">
      <c r="A484" t="inlineStr">
        <is>
          <t>AGING CELL (PRINT)</t>
        </is>
      </c>
      <c r="B484" t="inlineStr">
        <is>
          <t>A1</t>
        </is>
      </c>
      <c r="C484">
        <f>IF(B484&lt;&gt;"NI",1,0)</f>
        <v/>
      </c>
      <c r="D484">
        <f>VLOOKUP(B484, Tabelas!A:C,3,FALSE())</f>
        <v/>
      </c>
      <c r="E484">
        <f>VLOOKUP(B484, Tabelas!A:C,2,FALSE())</f>
        <v/>
      </c>
    </row>
    <row r="485">
      <c r="A485" t="inlineStr">
        <is>
          <t>AGING CLINICAL AND EXPERIMENTAL RESEARCH</t>
        </is>
      </c>
      <c r="B485" t="inlineStr">
        <is>
          <t>A4</t>
        </is>
      </c>
      <c r="C485">
        <f>IF(B485&lt;&gt;"NI",1,0)</f>
        <v/>
      </c>
      <c r="D485">
        <f>VLOOKUP(B485, Tabelas!A:C,3,FALSE())</f>
        <v/>
      </c>
      <c r="E485">
        <f>VLOOKUP(B485, Tabelas!A:C,2,FALSE())</f>
        <v/>
      </c>
    </row>
    <row r="486">
      <c r="A486" t="inlineStr">
        <is>
          <t>AGING MALE</t>
        </is>
      </c>
      <c r="B486" t="inlineStr">
        <is>
          <t>A3</t>
        </is>
      </c>
      <c r="C486">
        <f>IF(B486&lt;&gt;"NI",1,0)</f>
        <v/>
      </c>
      <c r="D486">
        <f>VLOOKUP(B486, Tabelas!A:C,3,FALSE())</f>
        <v/>
      </c>
      <c r="E486">
        <f>VLOOKUP(B486, Tabelas!A:C,2,FALSE())</f>
        <v/>
      </c>
    </row>
    <row r="487">
      <c r="A487" t="inlineStr">
        <is>
          <t>ÁGORA ( PPGTP/UFRJ)</t>
        </is>
      </c>
      <c r="B487" t="inlineStr">
        <is>
          <t>A2</t>
        </is>
      </c>
      <c r="C487">
        <f>IF(B487&lt;&gt;"NI",1,0)</f>
        <v/>
      </c>
      <c r="D487">
        <f>VLOOKUP(B487, Tabelas!A:C,3,FALSE())</f>
        <v/>
      </c>
      <c r="E487">
        <f>VLOOKUP(B487, Tabelas!A:C,2,FALSE())</f>
        <v/>
      </c>
    </row>
    <row r="488">
      <c r="A488" t="inlineStr">
        <is>
          <t>ÁGORA (AVEIRO)</t>
        </is>
      </c>
      <c r="B488" t="inlineStr">
        <is>
          <t>A1</t>
        </is>
      </c>
      <c r="C488">
        <f>IF(B488&lt;&gt;"NI",1,0)</f>
        <v/>
      </c>
      <c r="D488">
        <f>VLOOKUP(B488, Tabelas!A:C,3,FALSE())</f>
        <v/>
      </c>
      <c r="E488">
        <f>VLOOKUP(B488, Tabelas!A:C,2,FALSE())</f>
        <v/>
      </c>
    </row>
    <row r="489">
      <c r="A489" t="inlineStr">
        <is>
          <t>AGORA (UNC)</t>
        </is>
      </c>
      <c r="B489" t="inlineStr">
        <is>
          <t>B1</t>
        </is>
      </c>
      <c r="C489">
        <f>IF(B489&lt;&gt;"NI",1,0)</f>
        <v/>
      </c>
      <c r="D489">
        <f>VLOOKUP(B489, Tabelas!A:C,3,FALSE())</f>
        <v/>
      </c>
      <c r="E489">
        <f>VLOOKUP(B489, Tabelas!A:C,2,FALSE())</f>
        <v/>
      </c>
    </row>
    <row r="490">
      <c r="A490" t="inlineStr">
        <is>
          <t>ÁGORA (UNISC)</t>
        </is>
      </c>
      <c r="B490" t="inlineStr">
        <is>
          <t>B2</t>
        </is>
      </c>
      <c r="C490">
        <f>IF(B490&lt;&gt;"NI",1,0)</f>
        <v/>
      </c>
      <c r="D490">
        <f>VLOOKUP(B490, Tabelas!A:C,3,FALSE())</f>
        <v/>
      </c>
      <c r="E490">
        <f>VLOOKUP(B490, Tabelas!A:C,2,FALSE())</f>
        <v/>
      </c>
    </row>
    <row r="491">
      <c r="A491" t="inlineStr">
        <is>
          <t>ÁGORA FILOSÓFICA</t>
        </is>
      </c>
      <c r="B491" t="inlineStr">
        <is>
          <t>B4</t>
        </is>
      </c>
      <c r="C491">
        <f>IF(B491&lt;&gt;"NI",1,0)</f>
        <v/>
      </c>
      <c r="D491">
        <f>VLOOKUP(B491, Tabelas!A:C,3,FALSE())</f>
        <v/>
      </c>
      <c r="E491">
        <f>VLOOKUP(B491, Tabelas!A:C,2,FALSE())</f>
        <v/>
      </c>
    </row>
    <row r="492">
      <c r="A492" t="inlineStr">
        <is>
          <t>ÁGORA FILOSÓFICA (UNICAP. IMPRESSO)</t>
        </is>
      </c>
      <c r="B492" t="inlineStr">
        <is>
          <t>B4</t>
        </is>
      </c>
      <c r="C492">
        <f>IF(B492&lt;&gt;"NI",1,0)</f>
        <v/>
      </c>
      <c r="D492">
        <f>VLOOKUP(B492, Tabelas!A:C,3,FALSE())</f>
        <v/>
      </c>
      <c r="E492">
        <f>VLOOKUP(B492, Tabelas!A:C,2,FALSE())</f>
        <v/>
      </c>
    </row>
    <row r="493">
      <c r="A493" t="inlineStr">
        <is>
          <t>AGORA: ARQUIVOLOGIA EM DEBATE</t>
        </is>
      </c>
      <c r="B493" t="inlineStr">
        <is>
          <t>B2</t>
        </is>
      </c>
      <c r="C493">
        <f>IF(B493&lt;&gt;"NI",1,0)</f>
        <v/>
      </c>
      <c r="D493">
        <f>VLOOKUP(B493, Tabelas!A:C,3,FALSE())</f>
        <v/>
      </c>
      <c r="E493">
        <f>VLOOKUP(B493, Tabelas!A:C,2,FALSE())</f>
        <v/>
      </c>
    </row>
    <row r="494">
      <c r="A494" t="inlineStr">
        <is>
          <t>AGRARIAN (DOURADOS. IMPRESSO)</t>
        </is>
      </c>
      <c r="B494" t="inlineStr">
        <is>
          <t>B4</t>
        </is>
      </c>
      <c r="C494">
        <f>IF(B494&lt;&gt;"NI",1,0)</f>
        <v/>
      </c>
      <c r="D494">
        <f>VLOOKUP(B494, Tabelas!A:C,3,FALSE())</f>
        <v/>
      </c>
      <c r="E494">
        <f>VLOOKUP(B494, Tabelas!A:C,2,FALSE())</f>
        <v/>
      </c>
    </row>
    <row r="495">
      <c r="A495" t="inlineStr">
        <is>
          <t>AGRARIAN SOUTH: JOURNAL OF POLITICAL ECONOMY</t>
        </is>
      </c>
      <c r="B495" t="inlineStr">
        <is>
          <t>A2</t>
        </is>
      </c>
      <c r="C495">
        <f>IF(B495&lt;&gt;"NI",1,0)</f>
        <v/>
      </c>
      <c r="D495">
        <f>VLOOKUP(B495, Tabelas!A:C,3,FALSE())</f>
        <v/>
      </c>
      <c r="E495">
        <f>VLOOKUP(B495, Tabelas!A:C,2,FALSE())</f>
        <v/>
      </c>
    </row>
    <row r="496">
      <c r="A496" t="inlineStr">
        <is>
          <t>AGRI GENE</t>
        </is>
      </c>
      <c r="B496" t="inlineStr">
        <is>
          <t>B2</t>
        </is>
      </c>
      <c r="C496">
        <f>IF(B496&lt;&gt;"NI",1,0)</f>
        <v/>
      </c>
      <c r="D496">
        <f>VLOOKUP(B496, Tabelas!A:C,3,FALSE())</f>
        <v/>
      </c>
      <c r="E496">
        <f>VLOOKUP(B496, Tabelas!A:C,2,FALSE())</f>
        <v/>
      </c>
    </row>
    <row r="497">
      <c r="A497" t="inlineStr">
        <is>
          <t>AGRIANUAL (SÃO PAULO)</t>
        </is>
      </c>
      <c r="B497" t="inlineStr">
        <is>
          <t>B4</t>
        </is>
      </c>
      <c r="C497">
        <f>IF(B497&lt;&gt;"NI",1,0)</f>
        <v/>
      </c>
      <c r="D497">
        <f>VLOOKUP(B497, Tabelas!A:C,3,FALSE())</f>
        <v/>
      </c>
      <c r="E497">
        <f>VLOOKUP(B497, Tabelas!A:C,2,FALSE())</f>
        <v/>
      </c>
    </row>
    <row r="498">
      <c r="A498" t="inlineStr">
        <is>
          <t>AGRICULTURA FAMILIAR (UFPA)</t>
        </is>
      </c>
      <c r="B498" t="inlineStr">
        <is>
          <t>B2</t>
        </is>
      </c>
      <c r="C498">
        <f>IF(B498&lt;&gt;"NI",1,0)</f>
        <v/>
      </c>
      <c r="D498">
        <f>VLOOKUP(B498, Tabelas!A:C,3,FALSE())</f>
        <v/>
      </c>
      <c r="E498">
        <f>VLOOKUP(B498, Tabelas!A:C,2,FALSE())</f>
        <v/>
      </c>
    </row>
    <row r="499">
      <c r="A499" t="inlineStr">
        <is>
          <t>AGRICULTURAL AND FOREST ENTOMOLOGY (PRINT)</t>
        </is>
      </c>
      <c r="B499" t="inlineStr">
        <is>
          <t>A2</t>
        </is>
      </c>
      <c r="C499">
        <f>IF(B499&lt;&gt;"NI",1,0)</f>
        <v/>
      </c>
      <c r="D499">
        <f>VLOOKUP(B499, Tabelas!A:C,3,FALSE())</f>
        <v/>
      </c>
      <c r="E499">
        <f>VLOOKUP(B499, Tabelas!A:C,2,FALSE())</f>
        <v/>
      </c>
    </row>
    <row r="500">
      <c r="A500" t="inlineStr">
        <is>
          <t>AGRICULTURAL RESEARCH (WASHINGTON)</t>
        </is>
      </c>
      <c r="B500" t="inlineStr">
        <is>
          <t>B4</t>
        </is>
      </c>
      <c r="C500">
        <f>IF(B500&lt;&gt;"NI",1,0)</f>
        <v/>
      </c>
      <c r="D500">
        <f>VLOOKUP(B500, Tabelas!A:C,3,FALSE())</f>
        <v/>
      </c>
      <c r="E500">
        <f>VLOOKUP(B500, Tabelas!A:C,2,FALSE())</f>
        <v/>
      </c>
    </row>
    <row r="501">
      <c r="A501" t="inlineStr">
        <is>
          <t>AGRICULTURAL RESEARCH AND TECHNOLOGY: OPEN ACCESS JOURNAL</t>
        </is>
      </c>
      <c r="B501" t="inlineStr">
        <is>
          <t>B2</t>
        </is>
      </c>
      <c r="C501">
        <f>IF(B501&lt;&gt;"NI",1,0)</f>
        <v/>
      </c>
      <c r="D501">
        <f>VLOOKUP(B501, Tabelas!A:C,3,FALSE())</f>
        <v/>
      </c>
      <c r="E501">
        <f>VLOOKUP(B501, Tabelas!A:C,2,FALSE())</f>
        <v/>
      </c>
    </row>
    <row r="502">
      <c r="A502" t="inlineStr">
        <is>
          <t>AGRICULTURAL SYSTEMS</t>
        </is>
      </c>
      <c r="B502" t="inlineStr">
        <is>
          <t>A1</t>
        </is>
      </c>
      <c r="C502">
        <f>IF(B502&lt;&gt;"NI",1,0)</f>
        <v/>
      </c>
      <c r="D502">
        <f>VLOOKUP(B502, Tabelas!A:C,3,FALSE())</f>
        <v/>
      </c>
      <c r="E502">
        <f>VLOOKUP(B502, Tabelas!A:C,2,FALSE())</f>
        <v/>
      </c>
    </row>
    <row r="503">
      <c r="A503" t="inlineStr">
        <is>
          <t>AGRICULTURAL WATER MANAGEMENT (PRINT)</t>
        </is>
      </c>
      <c r="B503" t="inlineStr">
        <is>
          <t>A1</t>
        </is>
      </c>
      <c r="C503">
        <f>IF(B503&lt;&gt;"NI",1,0)</f>
        <v/>
      </c>
      <c r="D503">
        <f>VLOOKUP(B503, Tabelas!A:C,3,FALSE())</f>
        <v/>
      </c>
      <c r="E503">
        <f>VLOOKUP(B503, Tabelas!A:C,2,FALSE())</f>
        <v/>
      </c>
    </row>
    <row r="504">
      <c r="A504" t="inlineStr">
        <is>
          <t>AGRICULTURE</t>
        </is>
      </c>
      <c r="B504" t="inlineStr">
        <is>
          <t>A2</t>
        </is>
      </c>
      <c r="C504">
        <f>IF(B504&lt;&gt;"NI",1,0)</f>
        <v/>
      </c>
      <c r="D504">
        <f>VLOOKUP(B504, Tabelas!A:C,3,FALSE())</f>
        <v/>
      </c>
      <c r="E504">
        <f>VLOOKUP(B504, Tabelas!A:C,2,FALSE())</f>
        <v/>
      </c>
    </row>
    <row r="505">
      <c r="A505" t="inlineStr">
        <is>
          <t>AGRICULTURE &amp; FOOD SECURITY</t>
        </is>
      </c>
      <c r="B505" t="inlineStr">
        <is>
          <t>A3</t>
        </is>
      </c>
      <c r="C505">
        <f>IF(B505&lt;&gt;"NI",1,0)</f>
        <v/>
      </c>
      <c r="D505">
        <f>VLOOKUP(B505, Tabelas!A:C,3,FALSE())</f>
        <v/>
      </c>
      <c r="E505">
        <f>VLOOKUP(B505, Tabelas!A:C,2,FALSE())</f>
        <v/>
      </c>
    </row>
    <row r="506">
      <c r="A506" t="inlineStr">
        <is>
          <t>AGRICULTURE AND NATURAL RESOURCES</t>
        </is>
      </c>
      <c r="B506" t="inlineStr">
        <is>
          <t>B2</t>
        </is>
      </c>
      <c r="C506">
        <f>IF(B506&lt;&gt;"NI",1,0)</f>
        <v/>
      </c>
      <c r="D506">
        <f>VLOOKUP(B506, Tabelas!A:C,3,FALSE())</f>
        <v/>
      </c>
      <c r="E506">
        <f>VLOOKUP(B506, Tabelas!A:C,2,FALSE())</f>
        <v/>
      </c>
    </row>
    <row r="507">
      <c r="A507" t="inlineStr">
        <is>
          <t>AGRICULTURE, ECOSYSTEMS &amp; ENVIRONMENT (PRINT)</t>
        </is>
      </c>
      <c r="B507" t="inlineStr">
        <is>
          <t>A1</t>
        </is>
      </c>
      <c r="C507">
        <f>IF(B507&lt;&gt;"NI",1,0)</f>
        <v/>
      </c>
      <c r="D507">
        <f>VLOOKUP(B507, Tabelas!A:C,3,FALSE())</f>
        <v/>
      </c>
      <c r="E507">
        <f>VLOOKUP(B507, Tabelas!A:C,2,FALSE())</f>
        <v/>
      </c>
    </row>
    <row r="508">
      <c r="A508" t="inlineStr">
        <is>
          <t>AGRICULTURES (MONTROUGE) / CAHIERS D'ÉTUDES ET DE RECHERCHES FRANCOPHONES</t>
        </is>
      </c>
      <c r="B508" t="inlineStr">
        <is>
          <t>B1</t>
        </is>
      </c>
      <c r="C508">
        <f>IF(B508&lt;&gt;"NI",1,0)</f>
        <v/>
      </c>
      <c r="D508">
        <f>VLOOKUP(B508, Tabelas!A:C,3,FALSE())</f>
        <v/>
      </c>
      <c r="E508">
        <f>VLOOKUP(B508, Tabelas!A:C,2,FALSE())</f>
        <v/>
      </c>
    </row>
    <row r="509">
      <c r="A509" t="inlineStr">
        <is>
          <t>AGRIS ON-LINE PAPERS IN ECONOMICS AND INFORMATICS</t>
        </is>
      </c>
      <c r="B509" t="inlineStr">
        <is>
          <t>A3</t>
        </is>
      </c>
      <c r="C509">
        <f>IF(B509&lt;&gt;"NI",1,0)</f>
        <v/>
      </c>
      <c r="D509">
        <f>VLOOKUP(B509, Tabelas!A:C,3,FALSE())</f>
        <v/>
      </c>
      <c r="E509">
        <f>VLOOKUP(B509, Tabelas!A:C,2,FALSE())</f>
        <v/>
      </c>
    </row>
    <row r="510">
      <c r="A510" t="inlineStr">
        <is>
          <t>AGRO@MBIENTE ON-LINE</t>
        </is>
      </c>
      <c r="B510" t="inlineStr">
        <is>
          <t>B4</t>
        </is>
      </c>
      <c r="C510">
        <f>IF(B510&lt;&gt;"NI",1,0)</f>
        <v/>
      </c>
      <c r="D510">
        <f>VLOOKUP(B510, Tabelas!A:C,3,FALSE())</f>
        <v/>
      </c>
      <c r="E510">
        <f>VLOOKUP(B510, Tabelas!A:C,2,FALSE())</f>
        <v/>
      </c>
    </row>
    <row r="511">
      <c r="A511" t="inlineStr">
        <is>
          <t>AGROALIMENTARIA (CARACAS)</t>
        </is>
      </c>
      <c r="B511" t="inlineStr">
        <is>
          <t>A4</t>
        </is>
      </c>
      <c r="C511">
        <f>IF(B511&lt;&gt;"NI",1,0)</f>
        <v/>
      </c>
      <c r="D511">
        <f>VLOOKUP(B511, Tabelas!A:C,3,FALSE())</f>
        <v/>
      </c>
      <c r="E511">
        <f>VLOOKUP(B511, Tabelas!A:C,2,FALSE())</f>
        <v/>
      </c>
    </row>
    <row r="512">
      <c r="A512" t="inlineStr">
        <is>
          <t>AGROANALYSIS (FGV)</t>
        </is>
      </c>
      <c r="B512" t="inlineStr">
        <is>
          <t>B4</t>
        </is>
      </c>
      <c r="C512">
        <f>IF(B512&lt;&gt;"NI",1,0)</f>
        <v/>
      </c>
      <c r="D512">
        <f>VLOOKUP(B512, Tabelas!A:C,3,FALSE())</f>
        <v/>
      </c>
      <c r="E512">
        <f>VLOOKUP(B512, Tabelas!A:C,2,FALSE())</f>
        <v/>
      </c>
    </row>
    <row r="513">
      <c r="A513" t="inlineStr">
        <is>
          <t>AGROCHIMICA (PISA)</t>
        </is>
      </c>
      <c r="B513" t="inlineStr">
        <is>
          <t>B1</t>
        </is>
      </c>
      <c r="C513">
        <f>IF(B513&lt;&gt;"NI",1,0)</f>
        <v/>
      </c>
      <c r="D513">
        <f>VLOOKUP(B513, Tabelas!A:C,3,FALSE())</f>
        <v/>
      </c>
      <c r="E513">
        <f>VLOOKUP(B513, Tabelas!A:C,2,FALSE())</f>
        <v/>
      </c>
    </row>
    <row r="514">
      <c r="A514" t="inlineStr">
        <is>
          <t>AGROCIENCIA (MONTECILLO)</t>
        </is>
      </c>
      <c r="B514" t="inlineStr">
        <is>
          <t>B2</t>
        </is>
      </c>
      <c r="C514">
        <f>IF(B514&lt;&gt;"NI",1,0)</f>
        <v/>
      </c>
      <c r="D514">
        <f>VLOOKUP(B514, Tabelas!A:C,3,FALSE())</f>
        <v/>
      </c>
      <c r="E514">
        <f>VLOOKUP(B514, Tabelas!A:C,2,FALSE())</f>
        <v/>
      </c>
    </row>
    <row r="515">
      <c r="A515" t="inlineStr">
        <is>
          <t>AGROCIENCIA (MONTEVIDEO)</t>
        </is>
      </c>
      <c r="B515" t="inlineStr">
        <is>
          <t>B4</t>
        </is>
      </c>
      <c r="C515">
        <f>IF(B515&lt;&gt;"NI",1,0)</f>
        <v/>
      </c>
      <c r="D515">
        <f>VLOOKUP(B515, Tabelas!A:C,3,FALSE())</f>
        <v/>
      </c>
      <c r="E515">
        <f>VLOOKUP(B515, Tabelas!A:C,2,FALSE())</f>
        <v/>
      </c>
    </row>
    <row r="516">
      <c r="A516" t="inlineStr">
        <is>
          <t>AGROECOLOGÍA</t>
        </is>
      </c>
      <c r="B516" t="inlineStr">
        <is>
          <t>B2</t>
        </is>
      </c>
      <c r="C516">
        <f>IF(B516&lt;&gt;"NI",1,0)</f>
        <v/>
      </c>
      <c r="D516">
        <f>VLOOKUP(B516, Tabelas!A:C,3,FALSE())</f>
        <v/>
      </c>
      <c r="E516">
        <f>VLOOKUP(B516, Tabelas!A:C,2,FALSE())</f>
        <v/>
      </c>
    </row>
    <row r="517">
      <c r="A517" t="inlineStr">
        <is>
          <t>AGROECOLOGY AND SUSTAINABLE FOOD SYSTEMS (PRINT)</t>
        </is>
      </c>
      <c r="B517" t="inlineStr">
        <is>
          <t>A3</t>
        </is>
      </c>
      <c r="C517">
        <f>IF(B517&lt;&gt;"NI",1,0)</f>
        <v/>
      </c>
      <c r="D517">
        <f>VLOOKUP(B517, Tabelas!A:C,3,FALSE())</f>
        <v/>
      </c>
      <c r="E517">
        <f>VLOOKUP(B517, Tabelas!A:C,2,FALSE())</f>
        <v/>
      </c>
    </row>
    <row r="518">
      <c r="A518" t="inlineStr">
        <is>
          <t>AGROECOLOGY AND SUSTENTAINABLE FOOD SYSTEMS</t>
        </is>
      </c>
      <c r="B518" t="inlineStr">
        <is>
          <t>A3</t>
        </is>
      </c>
      <c r="C518">
        <f>IF(B518&lt;&gt;"NI",1,0)</f>
        <v/>
      </c>
      <c r="D518">
        <f>VLOOKUP(B518, Tabelas!A:C,3,FALSE())</f>
        <v/>
      </c>
      <c r="E518">
        <f>VLOOKUP(B518, Tabelas!A:C,2,FALSE())</f>
        <v/>
      </c>
    </row>
    <row r="519">
      <c r="A519" t="inlineStr">
        <is>
          <t>AGROFORESTRY SYSTEMS</t>
        </is>
      </c>
      <c r="B519" t="inlineStr">
        <is>
          <t>A3</t>
        </is>
      </c>
      <c r="C519">
        <f>IF(B519&lt;&gt;"NI",1,0)</f>
        <v/>
      </c>
      <c r="D519">
        <f>VLOOKUP(B519, Tabelas!A:C,3,FALSE())</f>
        <v/>
      </c>
      <c r="E519">
        <f>VLOOKUP(B519, Tabelas!A:C,2,FALSE())</f>
        <v/>
      </c>
    </row>
    <row r="520">
      <c r="A520" t="inlineStr">
        <is>
          <t>AGRONOMIA COLOMBIANA</t>
        </is>
      </c>
      <c r="B520" t="inlineStr">
        <is>
          <t>B3</t>
        </is>
      </c>
      <c r="C520">
        <f>IF(B520&lt;&gt;"NI",1,0)</f>
        <v/>
      </c>
      <c r="D520">
        <f>VLOOKUP(B520, Tabelas!A:C,3,FALSE())</f>
        <v/>
      </c>
      <c r="E520">
        <f>VLOOKUP(B520, Tabelas!A:C,2,FALSE())</f>
        <v/>
      </c>
    </row>
    <row r="521">
      <c r="A521" t="inlineStr">
        <is>
          <t>AGRONOMÍA COLOMBIANA</t>
        </is>
      </c>
      <c r="B521" t="inlineStr">
        <is>
          <t>B3</t>
        </is>
      </c>
      <c r="C521">
        <f>IF(B521&lt;&gt;"NI",1,0)</f>
        <v/>
      </c>
      <c r="D521">
        <f>VLOOKUP(B521, Tabelas!A:C,3,FALSE())</f>
        <v/>
      </c>
      <c r="E521">
        <f>VLOOKUP(B521, Tabelas!A:C,2,FALSE())</f>
        <v/>
      </c>
    </row>
    <row r="522">
      <c r="A522" t="inlineStr">
        <is>
          <t>AGRONOMY</t>
        </is>
      </c>
      <c r="B522" t="inlineStr">
        <is>
          <t>A2</t>
        </is>
      </c>
      <c r="C522">
        <f>IF(B522&lt;&gt;"NI",1,0)</f>
        <v/>
      </c>
      <c r="D522">
        <f>VLOOKUP(B522, Tabelas!A:C,3,FALSE())</f>
        <v/>
      </c>
      <c r="E522">
        <f>VLOOKUP(B522, Tabelas!A:C,2,FALSE())</f>
        <v/>
      </c>
    </row>
    <row r="523">
      <c r="A523" t="inlineStr">
        <is>
          <t>AGRONOMY FOR SUSTAINABLE DEVELOPMENT</t>
        </is>
      </c>
      <c r="B523" t="inlineStr">
        <is>
          <t>A1</t>
        </is>
      </c>
      <c r="C523">
        <f>IF(B523&lt;&gt;"NI",1,0)</f>
        <v/>
      </c>
      <c r="D523">
        <f>VLOOKUP(B523, Tabelas!A:C,3,FALSE())</f>
        <v/>
      </c>
      <c r="E523">
        <f>VLOOKUP(B523, Tabelas!A:C,2,FALSE())</f>
        <v/>
      </c>
    </row>
    <row r="524">
      <c r="A524" t="inlineStr">
        <is>
          <t>AGRONOMY JOURNAL (PRINT)</t>
        </is>
      </c>
      <c r="B524" t="inlineStr">
        <is>
          <t>A2</t>
        </is>
      </c>
      <c r="C524">
        <f>IF(B524&lt;&gt;"NI",1,0)</f>
        <v/>
      </c>
      <c r="D524">
        <f>VLOOKUP(B524, Tabelas!A:C,3,FALSE())</f>
        <v/>
      </c>
      <c r="E524">
        <f>VLOOKUP(B524, Tabelas!A:C,2,FALSE())</f>
        <v/>
      </c>
    </row>
    <row r="525">
      <c r="A525" t="inlineStr">
        <is>
          <t>AGRONOMY RESEARCH</t>
        </is>
      </c>
      <c r="B525" t="inlineStr">
        <is>
          <t>A4</t>
        </is>
      </c>
      <c r="C525">
        <f>IF(B525&lt;&gt;"NI",1,0)</f>
        <v/>
      </c>
      <c r="D525">
        <f>VLOOKUP(B525, Tabelas!A:C,3,FALSE())</f>
        <v/>
      </c>
      <c r="E525">
        <f>VLOOKUP(B525, Tabelas!A:C,2,FALSE())</f>
        <v/>
      </c>
    </row>
    <row r="526">
      <c r="A526" t="inlineStr">
        <is>
          <t>AGROPAMPA: REVISTA DE GESTÃO DO AGRONEGÓCIO</t>
        </is>
      </c>
      <c r="B526" t="inlineStr">
        <is>
          <t>B4</t>
        </is>
      </c>
      <c r="C526">
        <f>IF(B526&lt;&gt;"NI",1,0)</f>
        <v/>
      </c>
      <c r="D526">
        <f>VLOOKUP(B526, Tabelas!A:C,3,FALSE())</f>
        <v/>
      </c>
      <c r="E526">
        <f>VLOOKUP(B526, Tabelas!A:C,2,FALSE())</f>
        <v/>
      </c>
    </row>
    <row r="527">
      <c r="A527" t="inlineStr">
        <is>
          <t>ÁGUA VIVA (UNB)</t>
        </is>
      </c>
      <c r="B527" t="inlineStr">
        <is>
          <t>B4</t>
        </is>
      </c>
      <c r="C527">
        <f>IF(B527&lt;&gt;"NI",1,0)</f>
        <v/>
      </c>
      <c r="D527">
        <f>VLOOKUP(B527, Tabelas!A:C,3,FALSE())</f>
        <v/>
      </c>
      <c r="E527">
        <f>VLOOKUP(B527, Tabelas!A:C,2,FALSE())</f>
        <v/>
      </c>
    </row>
    <row r="528">
      <c r="A528" t="inlineStr">
        <is>
          <t>AGUA Y TERRITORIO</t>
        </is>
      </c>
      <c r="B528" t="inlineStr">
        <is>
          <t>A3</t>
        </is>
      </c>
      <c r="C528">
        <f>IF(B528&lt;&gt;"NI",1,0)</f>
        <v/>
      </c>
      <c r="D528">
        <f>VLOOKUP(B528, Tabelas!A:C,3,FALSE())</f>
        <v/>
      </c>
      <c r="E528">
        <f>VLOOKUP(B528, Tabelas!A:C,2,FALSE())</f>
        <v/>
      </c>
    </row>
    <row r="529">
      <c r="A529" t="inlineStr">
        <is>
          <t>AGUA Y TERRITORIO</t>
        </is>
      </c>
      <c r="B529" t="inlineStr">
        <is>
          <t>A3</t>
        </is>
      </c>
      <c r="C529">
        <f>IF(B529&lt;&gt;"NI",1,0)</f>
        <v/>
      </c>
      <c r="D529">
        <f>VLOOKUP(B529, Tabelas!A:C,3,FALSE())</f>
        <v/>
      </c>
      <c r="E529">
        <f>VLOOKUP(B529, Tabelas!A:C,2,FALSE())</f>
        <v/>
      </c>
    </row>
    <row r="530">
      <c r="A530" t="inlineStr">
        <is>
          <t>ÁGUAS SUBTERRÂNEAS</t>
        </is>
      </c>
      <c r="B530" t="inlineStr">
        <is>
          <t>B2</t>
        </is>
      </c>
      <c r="C530">
        <f>IF(B530&lt;&gt;"NI",1,0)</f>
        <v/>
      </c>
      <c r="D530">
        <f>VLOOKUP(B530, Tabelas!A:C,3,FALSE())</f>
        <v/>
      </c>
      <c r="E530">
        <f>VLOOKUP(B530, Tabelas!A:C,2,FALSE())</f>
        <v/>
      </c>
    </row>
    <row r="531">
      <c r="A531" t="inlineStr">
        <is>
          <t>AI &amp; SOCIETY</t>
        </is>
      </c>
      <c r="B531" t="inlineStr">
        <is>
          <t>A2</t>
        </is>
      </c>
      <c r="C531">
        <f>IF(B531&lt;&gt;"NI",1,0)</f>
        <v/>
      </c>
      <c r="D531">
        <f>VLOOKUP(B531, Tabelas!A:C,3,FALSE())</f>
        <v/>
      </c>
      <c r="E531">
        <f>VLOOKUP(B531, Tabelas!A:C,2,FALSE())</f>
        <v/>
      </c>
    </row>
    <row r="532">
      <c r="A532" t="inlineStr">
        <is>
          <t>AI COMMUNICATIONS</t>
        </is>
      </c>
      <c r="B532" t="inlineStr">
        <is>
          <t>B3</t>
        </is>
      </c>
      <c r="C532">
        <f>IF(B532&lt;&gt;"NI",1,0)</f>
        <v/>
      </c>
      <c r="D532">
        <f>VLOOKUP(B532, Tabelas!A:C,3,FALSE())</f>
        <v/>
      </c>
      <c r="E532">
        <f>VLOOKUP(B532, Tabelas!A:C,2,FALSE())</f>
        <v/>
      </c>
    </row>
    <row r="533">
      <c r="A533" t="inlineStr">
        <is>
          <t>AIAA JOURNAL (PRINT)</t>
        </is>
      </c>
      <c r="B533" t="inlineStr">
        <is>
          <t>A1</t>
        </is>
      </c>
      <c r="C533">
        <f>IF(B533&lt;&gt;"NI",1,0)</f>
        <v/>
      </c>
      <c r="D533">
        <f>VLOOKUP(B533, Tabelas!A:C,3,FALSE())</f>
        <v/>
      </c>
      <c r="E533">
        <f>VLOOKUP(B533, Tabelas!A:C,2,FALSE())</f>
        <v/>
      </c>
    </row>
    <row r="534">
      <c r="A534" t="inlineStr">
        <is>
          <t>AICHE JOURNAL</t>
        </is>
      </c>
      <c r="B534" t="inlineStr">
        <is>
          <t>A1</t>
        </is>
      </c>
      <c r="C534">
        <f>IF(B534&lt;&gt;"NI",1,0)</f>
        <v/>
      </c>
      <c r="D534">
        <f>VLOOKUP(B534, Tabelas!A:C,3,FALSE())</f>
        <v/>
      </c>
      <c r="E534">
        <f>VLOOKUP(B534, Tabelas!A:C,2,FALSE())</f>
        <v/>
      </c>
    </row>
    <row r="535">
      <c r="A535" t="inlineStr">
        <is>
          <t>AIDAINFORMAZIONI: REVISTA DI SCIENZE DELL¿INFORMAZIONE</t>
        </is>
      </c>
      <c r="B535" t="inlineStr">
        <is>
          <t>B4</t>
        </is>
      </c>
      <c r="C535">
        <f>IF(B535&lt;&gt;"NI",1,0)</f>
        <v/>
      </c>
      <c r="D535">
        <f>VLOOKUP(B535, Tabelas!A:C,3,FALSE())</f>
        <v/>
      </c>
      <c r="E535">
        <f>VLOOKUP(B535, Tabelas!A:C,2,FALSE())</f>
        <v/>
      </c>
    </row>
    <row r="536">
      <c r="A536" t="inlineStr">
        <is>
          <t>AIDS (LONDON)</t>
        </is>
      </c>
      <c r="B536" t="inlineStr">
        <is>
          <t>A1</t>
        </is>
      </c>
      <c r="C536">
        <f>IF(B536&lt;&gt;"NI",1,0)</f>
        <v/>
      </c>
      <c r="D536">
        <f>VLOOKUP(B536, Tabelas!A:C,3,FALSE())</f>
        <v/>
      </c>
      <c r="E536">
        <f>VLOOKUP(B536, Tabelas!A:C,2,FALSE())</f>
        <v/>
      </c>
    </row>
    <row r="537">
      <c r="A537" t="inlineStr">
        <is>
          <t>AIDS AND BEHAVIOR (DORDRECHT. ONLINE)</t>
        </is>
      </c>
      <c r="B537" t="inlineStr">
        <is>
          <t>A1</t>
        </is>
      </c>
      <c r="C537">
        <f>IF(B537&lt;&gt;"NI",1,0)</f>
        <v/>
      </c>
      <c r="D537">
        <f>VLOOKUP(B537, Tabelas!A:C,3,FALSE())</f>
        <v/>
      </c>
      <c r="E537">
        <f>VLOOKUP(B537, Tabelas!A:C,2,FALSE())</f>
        <v/>
      </c>
    </row>
    <row r="538">
      <c r="A538" t="inlineStr">
        <is>
          <t>AIDS CARE (PRINT)</t>
        </is>
      </c>
      <c r="B538" t="inlineStr">
        <is>
          <t>A2</t>
        </is>
      </c>
      <c r="C538">
        <f>IF(B538&lt;&gt;"NI",1,0)</f>
        <v/>
      </c>
      <c r="D538">
        <f>VLOOKUP(B538, Tabelas!A:C,3,FALSE())</f>
        <v/>
      </c>
      <c r="E538">
        <f>VLOOKUP(B538, Tabelas!A:C,2,FALSE())</f>
        <v/>
      </c>
    </row>
    <row r="539">
      <c r="A539" t="inlineStr">
        <is>
          <t>AIDS PATIENT CARE AND STDS</t>
        </is>
      </c>
      <c r="B539" t="inlineStr">
        <is>
          <t>A1</t>
        </is>
      </c>
      <c r="C539">
        <f>IF(B539&lt;&gt;"NI",1,0)</f>
        <v/>
      </c>
      <c r="D539">
        <f>VLOOKUP(B539, Tabelas!A:C,3,FALSE())</f>
        <v/>
      </c>
      <c r="E539">
        <f>VLOOKUP(B539, Tabelas!A:C,2,FALSE())</f>
        <v/>
      </c>
    </row>
    <row r="540">
      <c r="A540" t="inlineStr">
        <is>
          <t>AIDS RESEARCH AND HUMAN RETROVIRUSES</t>
        </is>
      </c>
      <c r="B540" t="inlineStr">
        <is>
          <t>A4</t>
        </is>
      </c>
      <c r="C540">
        <f>IF(B540&lt;&gt;"NI",1,0)</f>
        <v/>
      </c>
      <c r="D540">
        <f>VLOOKUP(B540, Tabelas!A:C,3,FALSE())</f>
        <v/>
      </c>
      <c r="E540">
        <f>VLOOKUP(B540, Tabelas!A:C,2,FALSE())</f>
        <v/>
      </c>
    </row>
    <row r="541">
      <c r="A541" t="inlineStr">
        <is>
          <t>AILA REVIEW</t>
        </is>
      </c>
      <c r="B541" t="inlineStr">
        <is>
          <t>A2</t>
        </is>
      </c>
      <c r="C541">
        <f>IF(B541&lt;&gt;"NI",1,0)</f>
        <v/>
      </c>
      <c r="D541">
        <f>VLOOKUP(B541, Tabelas!A:C,3,FALSE())</f>
        <v/>
      </c>
      <c r="E541">
        <f>VLOOKUP(B541, Tabelas!A:C,2,FALSE())</f>
        <v/>
      </c>
    </row>
    <row r="542">
      <c r="A542" t="inlineStr">
        <is>
          <t>AIMS AGRICULTURE AND FOOD</t>
        </is>
      </c>
      <c r="B542" t="inlineStr">
        <is>
          <t>B1</t>
        </is>
      </c>
      <c r="C542">
        <f>IF(B542&lt;&gt;"NI",1,0)</f>
        <v/>
      </c>
      <c r="D542">
        <f>VLOOKUP(B542, Tabelas!A:C,3,FALSE())</f>
        <v/>
      </c>
      <c r="E542">
        <f>VLOOKUP(B542, Tabelas!A:C,2,FALSE())</f>
        <v/>
      </c>
    </row>
    <row r="543">
      <c r="A543" t="inlineStr">
        <is>
          <t>AIMS BIOENGINEERING (ONLINE)</t>
        </is>
      </c>
      <c r="B543" t="inlineStr">
        <is>
          <t>B3</t>
        </is>
      </c>
      <c r="C543">
        <f>IF(B543&lt;&gt;"NI",1,0)</f>
        <v/>
      </c>
      <c r="D543">
        <f>VLOOKUP(B543, Tabelas!A:C,3,FALSE())</f>
        <v/>
      </c>
      <c r="E543">
        <f>VLOOKUP(B543, Tabelas!A:C,2,FALSE())</f>
        <v/>
      </c>
    </row>
    <row r="544">
      <c r="A544" t="inlineStr">
        <is>
          <t>AIMS ENERGY</t>
        </is>
      </c>
      <c r="B544" t="inlineStr">
        <is>
          <t>B2</t>
        </is>
      </c>
      <c r="C544">
        <f>IF(B544&lt;&gt;"NI",1,0)</f>
        <v/>
      </c>
      <c r="D544">
        <f>VLOOKUP(B544, Tabelas!A:C,3,FALSE())</f>
        <v/>
      </c>
      <c r="E544">
        <f>VLOOKUP(B544, Tabelas!A:C,2,FALSE())</f>
        <v/>
      </c>
    </row>
    <row r="545">
      <c r="A545" t="inlineStr">
        <is>
          <t>AIMS ENVIRONMENTAL SCIENCE</t>
        </is>
      </c>
      <c r="B545" t="inlineStr">
        <is>
          <t>B4</t>
        </is>
      </c>
      <c r="C545">
        <f>IF(B545&lt;&gt;"NI",1,0)</f>
        <v/>
      </c>
      <c r="D545">
        <f>VLOOKUP(B545, Tabelas!A:C,3,FALSE())</f>
        <v/>
      </c>
      <c r="E545">
        <f>VLOOKUP(B545, Tabelas!A:C,2,FALSE())</f>
        <v/>
      </c>
    </row>
    <row r="546">
      <c r="A546" t="inlineStr">
        <is>
          <t>AIMS MATERIALS SCIENCE</t>
        </is>
      </c>
      <c r="B546" t="inlineStr">
        <is>
          <t>B3</t>
        </is>
      </c>
      <c r="C546">
        <f>IF(B546&lt;&gt;"NI",1,0)</f>
        <v/>
      </c>
      <c r="D546">
        <f>VLOOKUP(B546, Tabelas!A:C,3,FALSE())</f>
        <v/>
      </c>
      <c r="E546">
        <f>VLOOKUP(B546, Tabelas!A:C,2,FALSE())</f>
        <v/>
      </c>
    </row>
    <row r="547">
      <c r="A547" t="inlineStr">
        <is>
          <t>AIMS NEUROSCIENCE</t>
        </is>
      </c>
      <c r="B547" t="inlineStr">
        <is>
          <t>B3</t>
        </is>
      </c>
      <c r="C547">
        <f>IF(B547&lt;&gt;"NI",1,0)</f>
        <v/>
      </c>
      <c r="D547">
        <f>VLOOKUP(B547, Tabelas!A:C,3,FALSE())</f>
        <v/>
      </c>
      <c r="E547">
        <f>VLOOKUP(B547, Tabelas!A:C,2,FALSE())</f>
        <v/>
      </c>
    </row>
    <row r="548">
      <c r="A548" t="inlineStr">
        <is>
          <t>AIP ADVANCES</t>
        </is>
      </c>
      <c r="B548" t="inlineStr">
        <is>
          <t>A4</t>
        </is>
      </c>
      <c r="C548">
        <f>IF(B548&lt;&gt;"NI",1,0)</f>
        <v/>
      </c>
      <c r="D548">
        <f>VLOOKUP(B548, Tabelas!A:C,3,FALSE())</f>
        <v/>
      </c>
      <c r="E548">
        <f>VLOOKUP(B548, Tabelas!A:C,2,FALSE())</f>
        <v/>
      </c>
    </row>
    <row r="549">
      <c r="A549" t="inlineStr">
        <is>
          <t>AIP CONFERENCE PROCEEDINGS</t>
        </is>
      </c>
      <c r="B549" t="inlineStr">
        <is>
          <t>B4</t>
        </is>
      </c>
      <c r="C549">
        <f>IF(B549&lt;&gt;"NI",1,0)</f>
        <v/>
      </c>
      <c r="D549">
        <f>VLOOKUP(B549, Tabelas!A:C,3,FALSE())</f>
        <v/>
      </c>
      <c r="E549">
        <f>VLOOKUP(B549, Tabelas!A:C,2,FALSE())</f>
        <v/>
      </c>
    </row>
    <row r="550">
      <c r="A550" t="inlineStr">
        <is>
          <t>AIR &amp; SPACE POWER JOURNAL (PRINT)</t>
        </is>
      </c>
      <c r="B550" t="inlineStr">
        <is>
          <t>B2</t>
        </is>
      </c>
      <c r="C550">
        <f>IF(B550&lt;&gt;"NI",1,0)</f>
        <v/>
      </c>
      <c r="D550">
        <f>VLOOKUP(B550, Tabelas!A:C,3,FALSE())</f>
        <v/>
      </c>
      <c r="E550">
        <f>VLOOKUP(B550, Tabelas!A:C,2,FALSE())</f>
        <v/>
      </c>
    </row>
    <row r="551">
      <c r="A551" t="inlineStr">
        <is>
          <t>AIR QUALITY, ATMOSPHERE &amp; HEALTH (ONLINE)</t>
        </is>
      </c>
      <c r="B551" t="inlineStr">
        <is>
          <t>A2</t>
        </is>
      </c>
      <c r="C551">
        <f>IF(B551&lt;&gt;"NI",1,0)</f>
        <v/>
      </c>
      <c r="D551">
        <f>VLOOKUP(B551, Tabelas!A:C,3,FALSE())</f>
        <v/>
      </c>
      <c r="E551">
        <f>VLOOKUP(B551, Tabelas!A:C,2,FALSE())</f>
        <v/>
      </c>
    </row>
    <row r="552">
      <c r="A552" t="inlineStr">
        <is>
          <t>AIR QUALITY, ATMOSPHERE AND HEALTH</t>
        </is>
      </c>
      <c r="B552" t="inlineStr">
        <is>
          <t>A2</t>
        </is>
      </c>
      <c r="C552">
        <f>IF(B552&lt;&gt;"NI",1,0)</f>
        <v/>
      </c>
      <c r="D552">
        <f>VLOOKUP(B552, Tabelas!A:C,3,FALSE())</f>
        <v/>
      </c>
      <c r="E552">
        <f>VLOOKUP(B552, Tabelas!A:C,2,FALSE())</f>
        <v/>
      </c>
    </row>
    <row r="553">
      <c r="A553" t="inlineStr">
        <is>
          <t>AIR, SOIL AND WATER RESEARCH</t>
        </is>
      </c>
      <c r="B553" t="inlineStr">
        <is>
          <t>B1</t>
        </is>
      </c>
      <c r="C553">
        <f>IF(B553&lt;&gt;"NI",1,0)</f>
        <v/>
      </c>
      <c r="D553">
        <f>VLOOKUP(B553, Tabelas!A:C,3,FALSE())</f>
        <v/>
      </c>
      <c r="E553">
        <f>VLOOKUP(B553, Tabelas!A:C,2,FALSE())</f>
        <v/>
      </c>
    </row>
    <row r="554">
      <c r="A554" t="inlineStr">
        <is>
          <t>AISHE-J</t>
        </is>
      </c>
      <c r="B554" t="inlineStr">
        <is>
          <t>A3</t>
        </is>
      </c>
      <c r="C554">
        <f>IF(B554&lt;&gt;"NI",1,0)</f>
        <v/>
      </c>
      <c r="D554">
        <f>VLOOKUP(B554, Tabelas!A:C,3,FALSE())</f>
        <v/>
      </c>
      <c r="E554">
        <f>VLOOKUP(B554, Tabelas!A:C,2,FALSE())</f>
        <v/>
      </c>
    </row>
    <row r="555">
      <c r="A555" t="inlineStr">
        <is>
          <t>AJOB NEUROSCIENCE</t>
        </is>
      </c>
      <c r="B555" t="inlineStr">
        <is>
          <t>A3</t>
        </is>
      </c>
      <c r="C555">
        <f>IF(B555&lt;&gt;"NI",1,0)</f>
        <v/>
      </c>
      <c r="D555">
        <f>VLOOKUP(B555, Tabelas!A:C,3,FALSE())</f>
        <v/>
      </c>
      <c r="E555">
        <f>VLOOKUP(B555, Tabelas!A:C,2,FALSE())</f>
        <v/>
      </c>
    </row>
    <row r="556">
      <c r="A556" t="inlineStr">
        <is>
          <t>AJS REVIEW</t>
        </is>
      </c>
      <c r="B556" t="inlineStr">
        <is>
          <t>A2</t>
        </is>
      </c>
      <c r="C556">
        <f>IF(B556&lt;&gt;"NI",1,0)</f>
        <v/>
      </c>
      <c r="D556">
        <f>VLOOKUP(B556, Tabelas!A:C,3,FALSE())</f>
        <v/>
      </c>
      <c r="E556">
        <f>VLOOKUP(B556, Tabelas!A:C,2,FALSE())</f>
        <v/>
      </c>
    </row>
    <row r="557">
      <c r="A557" t="inlineStr">
        <is>
          <t>AJURIS (PORTO ALEGRE)</t>
        </is>
      </c>
      <c r="B557" t="inlineStr">
        <is>
          <t>B1</t>
        </is>
      </c>
      <c r="C557">
        <f>IF(B557&lt;&gt;"NI",1,0)</f>
        <v/>
      </c>
      <c r="D557">
        <f>VLOOKUP(B557, Tabelas!A:C,3,FALSE())</f>
        <v/>
      </c>
      <c r="E557">
        <f>VLOOKUP(B557, Tabelas!A:C,2,FALSE())</f>
        <v/>
      </c>
    </row>
    <row r="558">
      <c r="A558" t="inlineStr">
        <is>
          <t>AKRÓPOLIS (UNIPAR)</t>
        </is>
      </c>
      <c r="B558" t="inlineStr">
        <is>
          <t>B4</t>
        </is>
      </c>
      <c r="C558">
        <f>IF(B558&lt;&gt;"NI",1,0)</f>
        <v/>
      </c>
      <c r="D558">
        <f>VLOOKUP(B558, Tabelas!A:C,3,FALSE())</f>
        <v/>
      </c>
      <c r="E558">
        <f>VLOOKUP(B558, Tabelas!A:C,2,FALSE())</f>
        <v/>
      </c>
    </row>
    <row r="559">
      <c r="A559" t="inlineStr">
        <is>
          <t>AL IRFAN - REVISTA DE CIÊNCIAS HUMANAS E SOCIAIS</t>
        </is>
      </c>
      <c r="B559" t="inlineStr">
        <is>
          <t>B3</t>
        </is>
      </c>
      <c r="C559">
        <f>IF(B559&lt;&gt;"NI",1,0)</f>
        <v/>
      </c>
      <c r="D559">
        <f>VLOOKUP(B559, Tabelas!A:C,3,FALSE())</f>
        <v/>
      </c>
      <c r="E559">
        <f>VLOOKUP(B559, Tabelas!A:C,2,FALSE())</f>
        <v/>
      </c>
    </row>
    <row r="560">
      <c r="A560" t="inlineStr">
        <is>
          <t>ALABASTRO</t>
        </is>
      </c>
      <c r="B560" t="inlineStr">
        <is>
          <t>B3</t>
        </is>
      </c>
      <c r="C560">
        <f>IF(B560&lt;&gt;"NI",1,0)</f>
        <v/>
      </c>
      <c r="D560">
        <f>VLOOKUP(B560, Tabelas!A:C,3,FALSE())</f>
        <v/>
      </c>
      <c r="E560">
        <f>VLOOKUP(B560, Tabelas!A:C,2,FALSE())</f>
        <v/>
      </c>
    </row>
    <row r="561">
      <c r="A561" t="inlineStr">
        <is>
          <t>ALABE</t>
        </is>
      </c>
      <c r="B561" t="inlineStr">
        <is>
          <t>B1</t>
        </is>
      </c>
      <c r="C561">
        <f>IF(B561&lt;&gt;"NI",1,0)</f>
        <v/>
      </c>
      <c r="D561">
        <f>VLOOKUP(B561, Tabelas!A:C,3,FALSE())</f>
        <v/>
      </c>
      <c r="E561">
        <f>VLOOKUP(B561, Tabelas!A:C,2,FALSE())</f>
        <v/>
      </c>
    </row>
    <row r="562">
      <c r="A562" t="inlineStr">
        <is>
          <t>ALBUQUERQUE: REVISTA DE HISTÓRIA</t>
        </is>
      </c>
      <c r="B562" t="inlineStr">
        <is>
          <t>B3</t>
        </is>
      </c>
      <c r="C562">
        <f>IF(B562&lt;&gt;"NI",1,0)</f>
        <v/>
      </c>
      <c r="D562">
        <f>VLOOKUP(B562, Tabelas!A:C,3,FALSE())</f>
        <v/>
      </c>
      <c r="E562">
        <f>VLOOKUP(B562, Tabelas!A:C,2,FALSE())</f>
        <v/>
      </c>
    </row>
    <row r="563">
      <c r="A563" t="inlineStr">
        <is>
          <t>ALBUQUERQUE: REVISTA DE HISTÓRIA</t>
        </is>
      </c>
      <c r="B563" t="inlineStr">
        <is>
          <t>B3</t>
        </is>
      </c>
      <c r="C563">
        <f>IF(B563&lt;&gt;"NI",1,0)</f>
        <v/>
      </c>
      <c r="D563">
        <f>VLOOKUP(B563, Tabelas!A:C,3,FALSE())</f>
        <v/>
      </c>
      <c r="E563">
        <f>VLOOKUP(B563, Tabelas!A:C,2,FALSE())</f>
        <v/>
      </c>
    </row>
    <row r="564">
      <c r="A564" t="inlineStr">
        <is>
          <t>ALCANCE (UNIVALI) (CESSOU EM 2007)</t>
        </is>
      </c>
      <c r="B564" t="inlineStr">
        <is>
          <t>A3</t>
        </is>
      </c>
      <c r="C564">
        <f>IF(B564&lt;&gt;"NI",1,0)</f>
        <v/>
      </c>
      <c r="D564">
        <f>VLOOKUP(B564, Tabelas!A:C,3,FALSE())</f>
        <v/>
      </c>
      <c r="E564">
        <f>VLOOKUP(B564, Tabelas!A:C,2,FALSE())</f>
        <v/>
      </c>
    </row>
    <row r="565">
      <c r="A565" t="inlineStr">
        <is>
          <t>ALCEU (ONLINE)</t>
        </is>
      </c>
      <c r="B565" t="inlineStr">
        <is>
          <t>B1</t>
        </is>
      </c>
      <c r="C565">
        <f>IF(B565&lt;&gt;"NI",1,0)</f>
        <v/>
      </c>
      <c r="D565">
        <f>VLOOKUP(B565, Tabelas!A:C,3,FALSE())</f>
        <v/>
      </c>
      <c r="E565">
        <f>VLOOKUP(B565, Tabelas!A:C,2,FALSE())</f>
        <v/>
      </c>
    </row>
    <row r="566">
      <c r="A566" t="inlineStr">
        <is>
          <t>ALCHERINGA (SYDNEY)</t>
        </is>
      </c>
      <c r="B566" t="inlineStr">
        <is>
          <t>B1</t>
        </is>
      </c>
      <c r="C566">
        <f>IF(B566&lt;&gt;"NI",1,0)</f>
        <v/>
      </c>
      <c r="D566">
        <f>VLOOKUP(B566, Tabelas!A:C,3,FALSE())</f>
        <v/>
      </c>
      <c r="E566">
        <f>VLOOKUP(B566, Tabelas!A:C,2,FALSE())</f>
        <v/>
      </c>
    </row>
    <row r="567">
      <c r="A567" t="inlineStr">
        <is>
          <t>ALCOHOL (FAYETTEVILLE, N.Y.)</t>
        </is>
      </c>
      <c r="B567" t="inlineStr">
        <is>
          <t>A3</t>
        </is>
      </c>
      <c r="C567">
        <f>IF(B567&lt;&gt;"NI",1,0)</f>
        <v/>
      </c>
      <c r="D567">
        <f>VLOOKUP(B567, Tabelas!A:C,3,FALSE())</f>
        <v/>
      </c>
      <c r="E567">
        <f>VLOOKUP(B567, Tabelas!A:C,2,FALSE())</f>
        <v/>
      </c>
    </row>
    <row r="568">
      <c r="A568" t="inlineStr">
        <is>
          <t>ALCOHOL AND ALCOHOLISM (OXFORD)</t>
        </is>
      </c>
      <c r="B568" t="inlineStr">
        <is>
          <t>A1</t>
        </is>
      </c>
      <c r="C568">
        <f>IF(B568&lt;&gt;"NI",1,0)</f>
        <v/>
      </c>
      <c r="D568">
        <f>VLOOKUP(B568, Tabelas!A:C,3,FALSE())</f>
        <v/>
      </c>
      <c r="E568">
        <f>VLOOKUP(B568, Tabelas!A:C,2,FALSE())</f>
        <v/>
      </c>
    </row>
    <row r="569">
      <c r="A569" t="inlineStr">
        <is>
          <t>ALCOHOLISM, CLINICAL AND EXPERIMENTAL RESEARCH</t>
        </is>
      </c>
      <c r="B569" t="inlineStr">
        <is>
          <t>A2</t>
        </is>
      </c>
      <c r="C569">
        <f>IF(B569&lt;&gt;"NI",1,0)</f>
        <v/>
      </c>
      <c r="D569">
        <f>VLOOKUP(B569, Tabelas!A:C,3,FALSE())</f>
        <v/>
      </c>
      <c r="E569">
        <f>VLOOKUP(B569, Tabelas!A:C,2,FALSE())</f>
        <v/>
      </c>
    </row>
    <row r="570">
      <c r="A570" t="inlineStr">
        <is>
          <t>ALEA (2006. ONLINE)</t>
        </is>
      </c>
      <c r="B570" t="inlineStr">
        <is>
          <t>A4</t>
        </is>
      </c>
      <c r="C570">
        <f>IF(B570&lt;&gt;"NI",1,0)</f>
        <v/>
      </c>
      <c r="D570">
        <f>VLOOKUP(B570, Tabelas!A:C,3,FALSE())</f>
        <v/>
      </c>
      <c r="E570">
        <f>VLOOKUP(B570, Tabelas!A:C,2,FALSE())</f>
        <v/>
      </c>
    </row>
    <row r="571">
      <c r="A571" t="inlineStr">
        <is>
          <t>ALEA : ESTUDOS NEOLATINOS (ONLINE)</t>
        </is>
      </c>
      <c r="B571" t="inlineStr">
        <is>
          <t>A1</t>
        </is>
      </c>
      <c r="C571">
        <f>IF(B571&lt;&gt;"NI",1,0)</f>
        <v/>
      </c>
      <c r="D571">
        <f>VLOOKUP(B571, Tabelas!A:C,3,FALSE())</f>
        <v/>
      </c>
      <c r="E571">
        <f>VLOOKUP(B571, Tabelas!A:C,2,FALSE())</f>
        <v/>
      </c>
    </row>
    <row r="572">
      <c r="A572" t="inlineStr">
        <is>
          <t>ALEA. ESTUDOS NEOLATINOS</t>
        </is>
      </c>
      <c r="B572" t="inlineStr">
        <is>
          <t>A1</t>
        </is>
      </c>
      <c r="C572">
        <f>IF(B572&lt;&gt;"NI",1,0)</f>
        <v/>
      </c>
      <c r="D572">
        <f>VLOOKUP(B572, Tabelas!A:C,3,FALSE())</f>
        <v/>
      </c>
      <c r="E572">
        <f>VLOOKUP(B572, Tabelas!A:C,2,FALSE())</f>
        <v/>
      </c>
    </row>
    <row r="573">
      <c r="A573" t="inlineStr">
        <is>
          <t>ALETHÉIA (GOIÂNIA)</t>
        </is>
      </c>
      <c r="B573" t="inlineStr">
        <is>
          <t>B4</t>
        </is>
      </c>
      <c r="C573">
        <f>IF(B573&lt;&gt;"NI",1,0)</f>
        <v/>
      </c>
      <c r="D573">
        <f>VLOOKUP(B573, Tabelas!A:C,3,FALSE())</f>
        <v/>
      </c>
      <c r="E573">
        <f>VLOOKUP(B573, Tabelas!A:C,2,FALSE())</f>
        <v/>
      </c>
    </row>
    <row r="574">
      <c r="A574" t="inlineStr">
        <is>
          <t>ALETHEIA (ULBRA)</t>
        </is>
      </c>
      <c r="B574" t="inlineStr">
        <is>
          <t>A3</t>
        </is>
      </c>
      <c r="C574">
        <f>IF(B574&lt;&gt;"NI",1,0)</f>
        <v/>
      </c>
      <c r="D574">
        <f>VLOOKUP(B574, Tabelas!A:C,3,FALSE())</f>
        <v/>
      </c>
      <c r="E574">
        <f>VLOOKUP(B574, Tabelas!A:C,2,FALSE())</f>
        <v/>
      </c>
    </row>
    <row r="575">
      <c r="A575" t="inlineStr">
        <is>
          <t>ALETRIA: REVISTA DE ESTUDOS DE LITERATURA</t>
        </is>
      </c>
      <c r="B575" t="inlineStr">
        <is>
          <t>A4</t>
        </is>
      </c>
      <c r="C575">
        <f>IF(B575&lt;&gt;"NI",1,0)</f>
        <v/>
      </c>
      <c r="D575">
        <f>VLOOKUP(B575, Tabelas!A:C,3,FALSE())</f>
        <v/>
      </c>
      <c r="E575">
        <f>VLOOKUP(B575, Tabelas!A:C,2,FALSE())</f>
        <v/>
      </c>
    </row>
    <row r="576">
      <c r="A576" t="inlineStr">
        <is>
          <t>ALEXANDRIA (UFSC)</t>
        </is>
      </c>
      <c r="B576" t="inlineStr">
        <is>
          <t>A3</t>
        </is>
      </c>
      <c r="C576">
        <f>IF(B576&lt;&gt;"NI",1,0)</f>
        <v/>
      </c>
      <c r="D576">
        <f>VLOOKUP(B576, Tabelas!A:C,3,FALSE())</f>
        <v/>
      </c>
      <c r="E576">
        <f>VLOOKUP(B576, Tabelas!A:C,2,FALSE())</f>
        <v/>
      </c>
    </row>
    <row r="577">
      <c r="A577" t="inlineStr">
        <is>
          <t>ALFA: REVISTA DE LINGUÍSTICA (UNESP. ONLINE)</t>
        </is>
      </c>
      <c r="B577" t="inlineStr">
        <is>
          <t>A1</t>
        </is>
      </c>
      <c r="C577">
        <f>IF(B577&lt;&gt;"NI",1,0)</f>
        <v/>
      </c>
      <c r="D577">
        <f>VLOOKUP(B577, Tabelas!A:C,3,FALSE())</f>
        <v/>
      </c>
      <c r="E577">
        <f>VLOOKUP(B577, Tabelas!A:C,2,FALSE())</f>
        <v/>
      </c>
    </row>
    <row r="578">
      <c r="A578" t="inlineStr">
        <is>
          <t>ALFINGE: REVISTA DE FILOLOGÍA</t>
        </is>
      </c>
      <c r="B578" t="inlineStr">
        <is>
          <t>B3</t>
        </is>
      </c>
      <c r="C578">
        <f>IF(B578&lt;&gt;"NI",1,0)</f>
        <v/>
      </c>
      <c r="D578">
        <f>VLOOKUP(B578, Tabelas!A:C,3,FALSE())</f>
        <v/>
      </c>
      <c r="E578">
        <f>VLOOKUP(B578, Tabelas!A:C,2,FALSE())</f>
        <v/>
      </c>
    </row>
    <row r="579">
      <c r="A579" t="inlineStr">
        <is>
          <t>ALGAE</t>
        </is>
      </c>
      <c r="B579" t="inlineStr">
        <is>
          <t>A2</t>
        </is>
      </c>
      <c r="C579">
        <f>IF(B579&lt;&gt;"NI",1,0)</f>
        <v/>
      </c>
      <c r="D579">
        <f>VLOOKUP(B579, Tabelas!A:C,3,FALSE())</f>
        <v/>
      </c>
      <c r="E579">
        <f>VLOOKUP(B579, Tabelas!A:C,2,FALSE())</f>
        <v/>
      </c>
    </row>
    <row r="580">
      <c r="A580" t="inlineStr">
        <is>
          <t>ALGAL RESEARCH</t>
        </is>
      </c>
      <c r="B580" t="inlineStr">
        <is>
          <t>A1</t>
        </is>
      </c>
      <c r="C580">
        <f>IF(B580&lt;&gt;"NI",1,0)</f>
        <v/>
      </c>
      <c r="D580">
        <f>VLOOKUP(B580, Tabelas!A:C,3,FALSE())</f>
        <v/>
      </c>
      <c r="E580">
        <f>VLOOKUP(B580, Tabelas!A:C,2,FALSE())</f>
        <v/>
      </c>
    </row>
    <row r="581">
      <c r="A581" t="inlineStr">
        <is>
          <t>ALGEBRA &amp; NUMBER THEORY</t>
        </is>
      </c>
      <c r="B581" t="inlineStr">
        <is>
          <t>A1</t>
        </is>
      </c>
      <c r="C581">
        <f>IF(B581&lt;&gt;"NI",1,0)</f>
        <v/>
      </c>
      <c r="D581">
        <f>VLOOKUP(B581, Tabelas!A:C,3,FALSE())</f>
        <v/>
      </c>
      <c r="E581">
        <f>VLOOKUP(B581, Tabelas!A:C,2,FALSE())</f>
        <v/>
      </c>
    </row>
    <row r="582">
      <c r="A582" t="inlineStr">
        <is>
          <t>ALGEBRA AND DISCRETE MATHEMATICS</t>
        </is>
      </c>
      <c r="B582" t="inlineStr">
        <is>
          <t>B4</t>
        </is>
      </c>
      <c r="C582">
        <f>IF(B582&lt;&gt;"NI",1,0)</f>
        <v/>
      </c>
      <c r="D582">
        <f>VLOOKUP(B582, Tabelas!A:C,3,FALSE())</f>
        <v/>
      </c>
      <c r="E582">
        <f>VLOOKUP(B582, Tabelas!A:C,2,FALSE())</f>
        <v/>
      </c>
    </row>
    <row r="583">
      <c r="A583" t="inlineStr">
        <is>
          <t>ALGEBRA AND LOGIC</t>
        </is>
      </c>
      <c r="B583" t="inlineStr">
        <is>
          <t>B1</t>
        </is>
      </c>
      <c r="C583">
        <f>IF(B583&lt;&gt;"NI",1,0)</f>
        <v/>
      </c>
      <c r="D583">
        <f>VLOOKUP(B583, Tabelas!A:C,3,FALSE())</f>
        <v/>
      </c>
      <c r="E583">
        <f>VLOOKUP(B583, Tabelas!A:C,2,FALSE())</f>
        <v/>
      </c>
    </row>
    <row r="584">
      <c r="A584" t="inlineStr">
        <is>
          <t>ALGEBRA COLLOQUIUM</t>
        </is>
      </c>
      <c r="B584" t="inlineStr">
        <is>
          <t>B2</t>
        </is>
      </c>
      <c r="C584">
        <f>IF(B584&lt;&gt;"NI",1,0)</f>
        <v/>
      </c>
      <c r="D584">
        <f>VLOOKUP(B584, Tabelas!A:C,3,FALSE())</f>
        <v/>
      </c>
      <c r="E584">
        <f>VLOOKUP(B584, Tabelas!A:C,2,FALSE())</f>
        <v/>
      </c>
    </row>
    <row r="585">
      <c r="A585" t="inlineStr">
        <is>
          <t>ALGEBRA UNIVERSALIS (PRINTED ED.)</t>
        </is>
      </c>
      <c r="B585" t="inlineStr">
        <is>
          <t>A4</t>
        </is>
      </c>
      <c r="C585">
        <f>IF(B585&lt;&gt;"NI",1,0)</f>
        <v/>
      </c>
      <c r="D585">
        <f>VLOOKUP(B585, Tabelas!A:C,3,FALSE())</f>
        <v/>
      </c>
      <c r="E585">
        <f>VLOOKUP(B585, Tabelas!A:C,2,FALSE())</f>
        <v/>
      </c>
    </row>
    <row r="586">
      <c r="A586" t="inlineStr">
        <is>
          <t>ALGEBRAIC AND GEOMETRIC TOPOLOGY (ONLINE)</t>
        </is>
      </c>
      <c r="B586" t="inlineStr">
        <is>
          <t>A3</t>
        </is>
      </c>
      <c r="C586">
        <f>IF(B586&lt;&gt;"NI",1,0)</f>
        <v/>
      </c>
      <c r="D586">
        <f>VLOOKUP(B586, Tabelas!A:C,3,FALSE())</f>
        <v/>
      </c>
      <c r="E586">
        <f>VLOOKUP(B586, Tabelas!A:C,2,FALSE())</f>
        <v/>
      </c>
    </row>
    <row r="587">
      <c r="A587" t="inlineStr">
        <is>
          <t>ALGEBRAS AND REPRESENTATION THEORY</t>
        </is>
      </c>
      <c r="B587" t="inlineStr">
        <is>
          <t>A3</t>
        </is>
      </c>
      <c r="C587">
        <f>IF(B587&lt;&gt;"NI",1,0)</f>
        <v/>
      </c>
      <c r="D587">
        <f>VLOOKUP(B587, Tabelas!A:C,3,FALSE())</f>
        <v/>
      </c>
      <c r="E587">
        <f>VLOOKUP(B587, Tabelas!A:C,2,FALSE())</f>
        <v/>
      </c>
    </row>
    <row r="588">
      <c r="A588" t="inlineStr">
        <is>
          <t>ALGORITHMIC FINANCE (PRINT)</t>
        </is>
      </c>
      <c r="B588" t="inlineStr">
        <is>
          <t>A4</t>
        </is>
      </c>
      <c r="C588">
        <f>IF(B588&lt;&gt;"NI",1,0)</f>
        <v/>
      </c>
      <c r="D588">
        <f>VLOOKUP(B588, Tabelas!A:C,3,FALSE())</f>
        <v/>
      </c>
      <c r="E588">
        <f>VLOOKUP(B588, Tabelas!A:C,2,FALSE())</f>
        <v/>
      </c>
    </row>
    <row r="589">
      <c r="A589" t="inlineStr">
        <is>
          <t>ALGORITHMICA</t>
        </is>
      </c>
      <c r="B589" t="inlineStr">
        <is>
          <t>A3</t>
        </is>
      </c>
      <c r="C589">
        <f>IF(B589&lt;&gt;"NI",1,0)</f>
        <v/>
      </c>
      <c r="D589">
        <f>VLOOKUP(B589, Tabelas!A:C,3,FALSE())</f>
        <v/>
      </c>
      <c r="E589">
        <f>VLOOKUP(B589, Tabelas!A:C,2,FALSE())</f>
        <v/>
      </c>
    </row>
    <row r="590">
      <c r="A590" t="inlineStr">
        <is>
          <t>ALGORITHMICA (NEW YORK. INTERNET)</t>
        </is>
      </c>
      <c r="B590" t="inlineStr">
        <is>
          <t>A3</t>
        </is>
      </c>
      <c r="C590">
        <f>IF(B590&lt;&gt;"NI",1,0)</f>
        <v/>
      </c>
      <c r="D590">
        <f>VLOOKUP(B590, Tabelas!A:C,3,FALSE())</f>
        <v/>
      </c>
      <c r="E590">
        <f>VLOOKUP(B590, Tabelas!A:C,2,FALSE())</f>
        <v/>
      </c>
    </row>
    <row r="591">
      <c r="A591" t="inlineStr">
        <is>
          <t>ALGORITHMS</t>
        </is>
      </c>
      <c r="B591" t="inlineStr">
        <is>
          <t>A4</t>
        </is>
      </c>
      <c r="C591">
        <f>IF(B591&lt;&gt;"NI",1,0)</f>
        <v/>
      </c>
      <c r="D591">
        <f>VLOOKUP(B591, Tabelas!A:C,3,FALSE())</f>
        <v/>
      </c>
      <c r="E591">
        <f>VLOOKUP(B591, Tabelas!A:C,2,FALSE())</f>
        <v/>
      </c>
    </row>
    <row r="592">
      <c r="A592" t="inlineStr">
        <is>
          <t>ALGORITHMS FOR MOLECULAR BIOLOGY</t>
        </is>
      </c>
      <c r="B592" t="inlineStr">
        <is>
          <t>A2</t>
        </is>
      </c>
      <c r="C592">
        <f>IF(B592&lt;&gt;"NI",1,0)</f>
        <v/>
      </c>
      <c r="D592">
        <f>VLOOKUP(B592, Tabelas!A:C,3,FALSE())</f>
        <v/>
      </c>
      <c r="E592">
        <f>VLOOKUP(B592, Tabelas!A:C,2,FALSE())</f>
        <v/>
      </c>
    </row>
    <row r="593">
      <c r="A593" t="inlineStr">
        <is>
          <t>ALIMENTARY PHARMACOLOGY &amp; THERAPEUTICS</t>
        </is>
      </c>
      <c r="B593" t="inlineStr">
        <is>
          <t>A1</t>
        </is>
      </c>
      <c r="C593">
        <f>IF(B593&lt;&gt;"NI",1,0)</f>
        <v/>
      </c>
      <c r="D593">
        <f>VLOOKUP(B593, Tabelas!A:C,3,FALSE())</f>
        <v/>
      </c>
      <c r="E593">
        <f>VLOOKUP(B593, Tabelas!A:C,2,FALSE())</f>
        <v/>
      </c>
    </row>
    <row r="594">
      <c r="A594" t="inlineStr">
        <is>
          <t>ALIMENTARY PHARMACOLOGY THERAPEUTICS</t>
        </is>
      </c>
      <c r="B594" t="inlineStr">
        <is>
          <t>A1</t>
        </is>
      </c>
      <c r="C594">
        <f>IF(B594&lt;&gt;"NI",1,0)</f>
        <v/>
      </c>
      <c r="D594">
        <f>VLOOKUP(B594, Tabelas!A:C,3,FALSE())</f>
        <v/>
      </c>
      <c r="E594">
        <f>VLOOKUP(B594, Tabelas!A:C,2,FALSE())</f>
        <v/>
      </c>
    </row>
    <row r="595">
      <c r="A595" t="inlineStr">
        <is>
          <t>ALLELOPATHY JOURNAL</t>
        </is>
      </c>
      <c r="B595" t="inlineStr">
        <is>
          <t>B2</t>
        </is>
      </c>
      <c r="C595">
        <f>IF(B595&lt;&gt;"NI",1,0)</f>
        <v/>
      </c>
      <c r="D595">
        <f>VLOOKUP(B595, Tabelas!A:C,3,FALSE())</f>
        <v/>
      </c>
      <c r="E595">
        <f>VLOOKUP(B595, Tabelas!A:C,2,FALSE())</f>
        <v/>
      </c>
    </row>
    <row r="596">
      <c r="A596" t="inlineStr">
        <is>
          <t>ALLELOPATHY JOURNAL</t>
        </is>
      </c>
      <c r="B596" t="inlineStr">
        <is>
          <t>B2</t>
        </is>
      </c>
      <c r="C596">
        <f>IF(B596&lt;&gt;"NI",1,0)</f>
        <v/>
      </c>
      <c r="D596">
        <f>VLOOKUP(B596, Tabelas!A:C,3,FALSE())</f>
        <v/>
      </c>
      <c r="E596">
        <f>VLOOKUP(B596, Tabelas!A:C,2,FALSE())</f>
        <v/>
      </c>
    </row>
    <row r="597">
      <c r="A597" t="inlineStr">
        <is>
          <t>ALLERGOLOGIA ET IMMUNOPATHOLOGIA (ED. IMPRESA)</t>
        </is>
      </c>
      <c r="B597" t="inlineStr">
        <is>
          <t>B3</t>
        </is>
      </c>
      <c r="C597">
        <f>IF(B597&lt;&gt;"NI",1,0)</f>
        <v/>
      </c>
      <c r="D597">
        <f>VLOOKUP(B597, Tabelas!A:C,3,FALSE())</f>
        <v/>
      </c>
      <c r="E597">
        <f>VLOOKUP(B597, Tabelas!A:C,2,FALSE())</f>
        <v/>
      </c>
    </row>
    <row r="598">
      <c r="A598" t="inlineStr">
        <is>
          <t>ALLERGOLOGY INTERNATIONAL</t>
        </is>
      </c>
      <c r="B598" t="inlineStr">
        <is>
          <t>A3</t>
        </is>
      </c>
      <c r="C598">
        <f>IF(B598&lt;&gt;"NI",1,0)</f>
        <v/>
      </c>
      <c r="D598">
        <f>VLOOKUP(B598, Tabelas!A:C,3,FALSE())</f>
        <v/>
      </c>
      <c r="E598">
        <f>VLOOKUP(B598, Tabelas!A:C,2,FALSE())</f>
        <v/>
      </c>
    </row>
    <row r="599">
      <c r="A599" t="inlineStr">
        <is>
          <t>ALLERGY (COPENHAGEN)</t>
        </is>
      </c>
      <c r="B599" t="inlineStr">
        <is>
          <t>A1</t>
        </is>
      </c>
      <c r="C599">
        <f>IF(B599&lt;&gt;"NI",1,0)</f>
        <v/>
      </c>
      <c r="D599">
        <f>VLOOKUP(B599, Tabelas!A:C,3,FALSE())</f>
        <v/>
      </c>
      <c r="E599">
        <f>VLOOKUP(B599, Tabelas!A:C,2,FALSE())</f>
        <v/>
      </c>
    </row>
    <row r="600">
      <c r="A600" t="inlineStr">
        <is>
          <t>ALLERGY AND ASTHMA PROCEEDINGS (PRINT)</t>
        </is>
      </c>
      <c r="B600" t="inlineStr">
        <is>
          <t>A4</t>
        </is>
      </c>
      <c r="C600">
        <f>IF(B600&lt;&gt;"NI",1,0)</f>
        <v/>
      </c>
      <c r="D600">
        <f>VLOOKUP(B600, Tabelas!A:C,3,FALSE())</f>
        <v/>
      </c>
      <c r="E600">
        <f>VLOOKUP(B600, Tabelas!A:C,2,FALSE())</f>
        <v/>
      </c>
    </row>
    <row r="601">
      <c r="A601" t="inlineStr">
        <is>
          <t>ALLERGY, ASTHMA &amp; IMMUNOLOGY RESEARCH</t>
        </is>
      </c>
      <c r="B601" t="inlineStr">
        <is>
          <t>A2</t>
        </is>
      </c>
      <c r="C601">
        <f>IF(B601&lt;&gt;"NI",1,0)</f>
        <v/>
      </c>
      <c r="D601">
        <f>VLOOKUP(B601, Tabelas!A:C,3,FALSE())</f>
        <v/>
      </c>
      <c r="E601">
        <f>VLOOKUP(B601, Tabelas!A:C,2,FALSE())</f>
        <v/>
      </c>
    </row>
    <row r="602">
      <c r="A602" t="inlineStr">
        <is>
          <t>ALLERGY, ASTHMA, AND CLINICAL IMMUNOLOGY (ONLINE)</t>
        </is>
      </c>
      <c r="B602" t="inlineStr">
        <is>
          <t>B1</t>
        </is>
      </c>
      <c r="C602">
        <f>IF(B602&lt;&gt;"NI",1,0)</f>
        <v/>
      </c>
      <c r="D602">
        <f>VLOOKUP(B602, Tabelas!A:C,3,FALSE())</f>
        <v/>
      </c>
      <c r="E602">
        <f>VLOOKUP(B602, Tabelas!A:C,2,FALSE())</f>
        <v/>
      </c>
    </row>
    <row r="603">
      <c r="A603" t="inlineStr">
        <is>
          <t>AL-MADAN ONLINE</t>
        </is>
      </c>
      <c r="B603" t="inlineStr">
        <is>
          <t>B3</t>
        </is>
      </c>
      <c r="C603">
        <f>IF(B603&lt;&gt;"NI",1,0)</f>
        <v/>
      </c>
      <c r="D603">
        <f>VLOOKUP(B603, Tabelas!A:C,3,FALSE())</f>
        <v/>
      </c>
      <c r="E603">
        <f>VLOOKUP(B603, Tabelas!A:C,2,FALSE())</f>
        <v/>
      </c>
    </row>
    <row r="604">
      <c r="A604" t="inlineStr">
        <is>
          <t>ALMANACK</t>
        </is>
      </c>
      <c r="B604" t="inlineStr">
        <is>
          <t>A1</t>
        </is>
      </c>
      <c r="C604">
        <f>IF(B604&lt;&gt;"NI",1,0)</f>
        <v/>
      </c>
      <c r="D604">
        <f>VLOOKUP(B604, Tabelas!A:C,3,FALSE())</f>
        <v/>
      </c>
      <c r="E604">
        <f>VLOOKUP(B604, Tabelas!A:C,2,FALSE())</f>
        <v/>
      </c>
    </row>
    <row r="605">
      <c r="A605" t="inlineStr">
        <is>
          <t>ALMANAQUE DE CIÊNCIA POLÍTICA</t>
        </is>
      </c>
      <c r="B605" t="inlineStr">
        <is>
          <t>B3</t>
        </is>
      </c>
      <c r="C605">
        <f>IF(B605&lt;&gt;"NI",1,0)</f>
        <v/>
      </c>
      <c r="D605">
        <f>VLOOKUP(B605, Tabelas!A:C,3,FALSE())</f>
        <v/>
      </c>
      <c r="E605">
        <f>VLOOKUP(B605, Tabelas!A:C,2,FALSE())</f>
        <v/>
      </c>
    </row>
    <row r="606">
      <c r="A606" t="inlineStr">
        <is>
          <t>ALMANAQUE MULTIDISCIPLINAR DE PESQUISA</t>
        </is>
      </c>
      <c r="B606" t="inlineStr">
        <is>
          <t>B1</t>
        </is>
      </c>
      <c r="C606">
        <f>IF(B606&lt;&gt;"NI",1,0)</f>
        <v/>
      </c>
      <c r="D606">
        <f>VLOOKUP(B606, Tabelas!A:C,3,FALSE())</f>
        <v/>
      </c>
      <c r="E606">
        <f>VLOOKUP(B606, Tabelas!A:C,2,FALSE())</f>
        <v/>
      </c>
    </row>
    <row r="607">
      <c r="A607" t="inlineStr">
        <is>
          <t>ALMANAQUE ON-LINE</t>
        </is>
      </c>
      <c r="B607" t="inlineStr">
        <is>
          <t>B4</t>
        </is>
      </c>
      <c r="C607">
        <f>IF(B607&lt;&gt;"NI",1,0)</f>
        <v/>
      </c>
      <c r="D607">
        <f>VLOOKUP(B607, Tabelas!A:C,3,FALSE())</f>
        <v/>
      </c>
      <c r="E607">
        <f>VLOOKUP(B607, Tabelas!A:C,2,FALSE())</f>
        <v/>
      </c>
    </row>
    <row r="608">
      <c r="A608" t="inlineStr">
        <is>
          <t>ALMANAQUE UNIGRANRIO DE PESQUISA</t>
        </is>
      </c>
      <c r="B608" t="inlineStr">
        <is>
          <t>B3</t>
        </is>
      </c>
      <c r="C608">
        <f>IF(B608&lt;&gt;"NI",1,0)</f>
        <v/>
      </c>
      <c r="D608">
        <f>VLOOKUP(B608, Tabelas!A:C,3,FALSE())</f>
        <v/>
      </c>
      <c r="E608">
        <f>VLOOKUP(B608, Tabelas!A:C,2,FALSE())</f>
        <v/>
      </c>
    </row>
    <row r="609">
      <c r="A609" t="inlineStr">
        <is>
          <t>ALMATOURISM - JOURNAL OF TOURISM, CULTURE AND TERRITORIAL DEVELOPMENT</t>
        </is>
      </c>
      <c r="B609" t="inlineStr">
        <is>
          <t>A2</t>
        </is>
      </c>
      <c r="C609">
        <f>IF(B609&lt;&gt;"NI",1,0)</f>
        <v/>
      </c>
      <c r="D609">
        <f>VLOOKUP(B609, Tabelas!A:C,3,FALSE())</f>
        <v/>
      </c>
      <c r="E609">
        <f>VLOOKUP(B609, Tabelas!A:C,2,FALSE())</f>
        <v/>
      </c>
    </row>
    <row r="610">
      <c r="A610" t="inlineStr">
        <is>
          <t>AL-MUKHATABAT</t>
        </is>
      </c>
      <c r="B610" t="inlineStr">
        <is>
          <t>B1</t>
        </is>
      </c>
      <c r="C610">
        <f>IF(B610&lt;&gt;"NI",1,0)</f>
        <v/>
      </c>
      <c r="D610">
        <f>VLOOKUP(B610, Tabelas!A:C,3,FALSE())</f>
        <v/>
      </c>
      <c r="E610">
        <f>VLOOKUP(B610, Tabelas!A:C,2,FALSE())</f>
        <v/>
      </c>
    </row>
    <row r="611">
      <c r="A611" t="inlineStr">
        <is>
          <t>ÁLTERA REVISTA DE ANTROPOLOGIA</t>
        </is>
      </c>
      <c r="B611" t="inlineStr">
        <is>
          <t>B1</t>
        </is>
      </c>
      <c r="C611">
        <f>IF(B611&lt;&gt;"NI",1,0)</f>
        <v/>
      </c>
      <c r="D611">
        <f>VLOOKUP(B611, Tabelas!A:C,3,FALSE())</f>
        <v/>
      </c>
      <c r="E611">
        <f>VLOOKUP(B611, Tabelas!A:C,2,FALSE())</f>
        <v/>
      </c>
    </row>
    <row r="612">
      <c r="A612" t="inlineStr">
        <is>
          <t>ALTERIDAD: REVISTA DE CIENCIAS HUMANAS, SOCIALES Y EDUCACIÓN</t>
        </is>
      </c>
      <c r="B612" t="inlineStr">
        <is>
          <t>A2</t>
        </is>
      </c>
      <c r="C612">
        <f>IF(B612&lt;&gt;"NI",1,0)</f>
        <v/>
      </c>
      <c r="D612">
        <f>VLOOKUP(B612, Tabelas!A:C,3,FALSE())</f>
        <v/>
      </c>
      <c r="E612">
        <f>VLOOKUP(B612, Tabelas!A:C,2,FALSE())</f>
        <v/>
      </c>
    </row>
    <row r="613">
      <c r="A613" t="inlineStr">
        <is>
          <t>ALTERNATIVAS EN PSICOLOGÍA</t>
        </is>
      </c>
      <c r="B613" t="inlineStr">
        <is>
          <t>B2</t>
        </is>
      </c>
      <c r="C613">
        <f>IF(B613&lt;&gt;"NI",1,0)</f>
        <v/>
      </c>
      <c r="D613">
        <f>VLOOKUP(B613, Tabelas!A:C,3,FALSE())</f>
        <v/>
      </c>
      <c r="E613">
        <f>VLOOKUP(B613, Tabelas!A:C,2,FALSE())</f>
        <v/>
      </c>
    </row>
    <row r="614">
      <c r="A614" t="inlineStr">
        <is>
          <t>ALTERNATIVE THERAPIES IN HEALTH AND MEDICINE</t>
        </is>
      </c>
      <c r="B614" t="inlineStr">
        <is>
          <t>B2</t>
        </is>
      </c>
      <c r="C614">
        <f>IF(B614&lt;&gt;"NI",1,0)</f>
        <v/>
      </c>
      <c r="D614">
        <f>VLOOKUP(B614, Tabelas!A:C,3,FALSE())</f>
        <v/>
      </c>
      <c r="E614">
        <f>VLOOKUP(B614, Tabelas!A:C,2,FALSE())</f>
        <v/>
      </c>
    </row>
    <row r="615">
      <c r="A615" t="inlineStr">
        <is>
          <t>ALTERNATIVES SUD</t>
        </is>
      </c>
      <c r="B615" t="inlineStr">
        <is>
          <t>B2</t>
        </is>
      </c>
      <c r="C615">
        <f>IF(B615&lt;&gt;"NI",1,0)</f>
        <v/>
      </c>
      <c r="D615">
        <f>VLOOKUP(B615, Tabelas!A:C,3,FALSE())</f>
        <v/>
      </c>
      <c r="E615">
        <f>VLOOKUP(B615, Tabelas!A:C,2,FALSE())</f>
        <v/>
      </c>
    </row>
    <row r="616">
      <c r="A616" t="inlineStr">
        <is>
          <t>ALTERNATIVES TO ANIMAL EXPERIMENTATION</t>
        </is>
      </c>
      <c r="B616" t="inlineStr">
        <is>
          <t>A1</t>
        </is>
      </c>
      <c r="C616">
        <f>IF(B616&lt;&gt;"NI",1,0)</f>
        <v/>
      </c>
      <c r="D616">
        <f>VLOOKUP(B616, Tabelas!A:C,3,FALSE())</f>
        <v/>
      </c>
      <c r="E616">
        <f>VLOOKUP(B616, Tabelas!A:C,2,FALSE())</f>
        <v/>
      </c>
    </row>
    <row r="617">
      <c r="A617" t="inlineStr">
        <is>
          <t>ALTERSTICE - REVUE INTERNATIONALE DE LA RECHERCHE INTERCULTURELLE</t>
        </is>
      </c>
      <c r="B617" t="inlineStr">
        <is>
          <t>B4</t>
        </is>
      </c>
      <c r="C617">
        <f>IF(B617&lt;&gt;"NI",1,0)</f>
        <v/>
      </c>
      <c r="D617">
        <f>VLOOKUP(B617, Tabelas!A:C,3,FALSE())</f>
        <v/>
      </c>
      <c r="E617">
        <f>VLOOKUP(B617, Tabelas!A:C,2,FALSE())</f>
        <v/>
      </c>
    </row>
    <row r="618">
      <c r="A618" t="inlineStr">
        <is>
          <t>ALTREITALIE (TORINO)</t>
        </is>
      </c>
      <c r="B618" t="inlineStr">
        <is>
          <t>B3</t>
        </is>
      </c>
      <c r="C618">
        <f>IF(B618&lt;&gt;"NI",1,0)</f>
        <v/>
      </c>
      <c r="D618">
        <f>VLOOKUP(B618, Tabelas!A:C,3,FALSE())</f>
        <v/>
      </c>
      <c r="E618">
        <f>VLOOKUP(B618, Tabelas!A:C,2,FALSE())</f>
        <v/>
      </c>
    </row>
    <row r="619">
      <c r="A619" t="inlineStr">
        <is>
          <t>ALTUS CIÊNCIAS</t>
        </is>
      </c>
      <c r="B619" t="inlineStr">
        <is>
          <t>B4</t>
        </is>
      </c>
      <c r="C619">
        <f>IF(B619&lt;&gt;"NI",1,0)</f>
        <v/>
      </c>
      <c r="D619">
        <f>VLOOKUP(B619, Tabelas!A:C,3,FALSE())</f>
        <v/>
      </c>
      <c r="E619">
        <f>VLOOKUP(B619, Tabelas!A:C,2,FALSE())</f>
        <v/>
      </c>
    </row>
    <row r="620">
      <c r="A620" t="inlineStr">
        <is>
          <t>ALUMNI</t>
        </is>
      </c>
      <c r="B620" t="inlineStr">
        <is>
          <t>B1</t>
        </is>
      </c>
      <c r="C620">
        <f>IF(B620&lt;&gt;"NI",1,0)</f>
        <v/>
      </c>
      <c r="D620">
        <f>VLOOKUP(B620, Tabelas!A:C,3,FALSE())</f>
        <v/>
      </c>
      <c r="E620">
        <f>VLOOKUP(B620, Tabelas!A:C,2,FALSE())</f>
        <v/>
      </c>
    </row>
    <row r="621">
      <c r="A621" t="inlineStr">
        <is>
          <t>ALYTES: INTERNATIONAL JOURNAL OF BATRACHOLOGY</t>
        </is>
      </c>
      <c r="B621" t="inlineStr">
        <is>
          <t>B3</t>
        </is>
      </c>
      <c r="C621">
        <f>IF(B621&lt;&gt;"NI",1,0)</f>
        <v/>
      </c>
      <c r="D621">
        <f>VLOOKUP(B621, Tabelas!A:C,3,FALSE())</f>
        <v/>
      </c>
      <c r="E621">
        <f>VLOOKUP(B621, Tabelas!A:C,2,FALSE())</f>
        <v/>
      </c>
    </row>
    <row r="622">
      <c r="A622" t="inlineStr">
        <is>
          <t>ALZHEIMER DISEASE AND ASSOCIATED DISORDERS</t>
        </is>
      </c>
      <c r="B622" t="inlineStr">
        <is>
          <t>A1</t>
        </is>
      </c>
      <c r="C622">
        <f>IF(B622&lt;&gt;"NI",1,0)</f>
        <v/>
      </c>
      <c r="D622">
        <f>VLOOKUP(B622, Tabelas!A:C,3,FALSE())</f>
        <v/>
      </c>
      <c r="E622">
        <f>VLOOKUP(B622, Tabelas!A:C,2,FALSE())</f>
        <v/>
      </c>
    </row>
    <row r="623">
      <c r="A623" t="inlineStr">
        <is>
          <t>ALZHEIMER'S &amp; DEMENTIA</t>
        </is>
      </c>
      <c r="B623" t="inlineStr">
        <is>
          <t>A1</t>
        </is>
      </c>
      <c r="C623">
        <f>IF(B623&lt;&gt;"NI",1,0)</f>
        <v/>
      </c>
      <c r="D623">
        <f>VLOOKUP(B623, Tabelas!A:C,3,FALSE())</f>
        <v/>
      </c>
      <c r="E623">
        <f>VLOOKUP(B623, Tabelas!A:C,2,FALSE())</f>
        <v/>
      </c>
    </row>
    <row r="624">
      <c r="A624" t="inlineStr">
        <is>
          <t>ALZHEIMER'S &amp; DEMENTIA: TRANSLATIONAL RESEARCH &amp; CLINICAL INTERVENTIONS</t>
        </is>
      </c>
      <c r="B624" t="inlineStr">
        <is>
          <t>A2</t>
        </is>
      </c>
      <c r="C624">
        <f>IF(B624&lt;&gt;"NI",1,0)</f>
        <v/>
      </c>
      <c r="D624">
        <f>VLOOKUP(B624, Tabelas!A:C,3,FALSE())</f>
        <v/>
      </c>
      <c r="E624">
        <f>VLOOKUP(B624, Tabelas!A:C,2,FALSE())</f>
        <v/>
      </c>
    </row>
    <row r="625">
      <c r="A625" t="inlineStr">
        <is>
          <t>ALZHEIMER'S RESEARCH &amp; THERAPY</t>
        </is>
      </c>
      <c r="B625" t="inlineStr">
        <is>
          <t>A1</t>
        </is>
      </c>
      <c r="C625">
        <f>IF(B625&lt;&gt;"NI",1,0)</f>
        <v/>
      </c>
      <c r="D625">
        <f>VLOOKUP(B625, Tabelas!A:C,3,FALSE())</f>
        <v/>
      </c>
      <c r="E625">
        <f>VLOOKUP(B625, Tabelas!A:C,2,FALSE())</f>
        <v/>
      </c>
    </row>
    <row r="626">
      <c r="A626" t="inlineStr">
        <is>
          <t>AM JOURNAL OF ART AND MEDIA STUDIES (ONLINE)</t>
        </is>
      </c>
      <c r="B626" t="inlineStr">
        <is>
          <t>B1</t>
        </is>
      </c>
      <c r="C626">
        <f>IF(B626&lt;&gt;"NI",1,0)</f>
        <v/>
      </c>
      <c r="D626">
        <f>VLOOKUP(B626, Tabelas!A:C,3,FALSE())</f>
        <v/>
      </c>
      <c r="E626">
        <f>VLOOKUP(B626, Tabelas!A:C,2,FALSE())</f>
        <v/>
      </c>
    </row>
    <row r="627">
      <c r="A627" t="inlineStr">
        <is>
          <t>AMA. AGRICULTURAL MECHANIZATION IN ASIA, AFRICA AND LATIN AMERICA</t>
        </is>
      </c>
      <c r="B627" t="inlineStr">
        <is>
          <t>B3</t>
        </is>
      </c>
      <c r="C627">
        <f>IF(B627&lt;&gt;"NI",1,0)</f>
        <v/>
      </c>
      <c r="D627">
        <f>VLOOKUP(B627, Tabelas!A:C,3,FALSE())</f>
        <v/>
      </c>
      <c r="E627">
        <f>VLOOKUP(B627, Tabelas!A:C,2,FALSE())</f>
        <v/>
      </c>
    </row>
    <row r="628">
      <c r="A628" t="inlineStr">
        <is>
          <t>AMAZON BUSINESS RESEARCH</t>
        </is>
      </c>
      <c r="B628" t="inlineStr">
        <is>
          <t>B4</t>
        </is>
      </c>
      <c r="C628">
        <f>IF(B628&lt;&gt;"NI",1,0)</f>
        <v/>
      </c>
      <c r="D628">
        <f>VLOOKUP(B628, Tabelas!A:C,3,FALSE())</f>
        <v/>
      </c>
      <c r="E628">
        <f>VLOOKUP(B628, Tabelas!A:C,2,FALSE())</f>
        <v/>
      </c>
    </row>
    <row r="629">
      <c r="A629" t="inlineStr">
        <is>
          <t>AMAZÔNIA - REVISTA DE EDUCAÇÃO EM CIÊNCIAS E MATEMÁTICAS (ONLINE)</t>
        </is>
      </c>
      <c r="B629" t="inlineStr">
        <is>
          <t>A2</t>
        </is>
      </c>
      <c r="C629">
        <f>IF(B629&lt;&gt;"NI",1,0)</f>
        <v/>
      </c>
      <c r="D629">
        <f>VLOOKUP(B629, Tabelas!A:C,3,FALSE())</f>
        <v/>
      </c>
      <c r="E629">
        <f>VLOOKUP(B629, Tabelas!A:C,2,FALSE())</f>
        <v/>
      </c>
    </row>
    <row r="630">
      <c r="A630" t="inlineStr">
        <is>
          <t>AMAZÔNIA (BANCO DA AMAZÔNIA. 2005)</t>
        </is>
      </c>
      <c r="B630" t="inlineStr">
        <is>
          <t>B3</t>
        </is>
      </c>
      <c r="C630">
        <f>IF(B630&lt;&gt;"NI",1,0)</f>
        <v/>
      </c>
      <c r="D630">
        <f>VLOOKUP(B630, Tabelas!A:C,3,FALSE())</f>
        <v/>
      </c>
      <c r="E630">
        <f>VLOOKUP(B630, Tabelas!A:C,2,FALSE())</f>
        <v/>
      </c>
    </row>
    <row r="631">
      <c r="A631" t="inlineStr">
        <is>
          <t>AMAZONIA INVESTIGA</t>
        </is>
      </c>
      <c r="B631" t="inlineStr">
        <is>
          <t>B3</t>
        </is>
      </c>
      <c r="C631">
        <f>IF(B631&lt;&gt;"NI",1,0)</f>
        <v/>
      </c>
      <c r="D631">
        <f>VLOOKUP(B631, Tabelas!A:C,3,FALSE())</f>
        <v/>
      </c>
      <c r="E631">
        <f>VLOOKUP(B631, Tabelas!A:C,2,FALSE())</f>
        <v/>
      </c>
    </row>
    <row r="632">
      <c r="A632" t="inlineStr">
        <is>
          <t>AMAZÔNICA: REVISTA DE ANTROPOLOGIA (IMPRESSO)</t>
        </is>
      </c>
      <c r="B632" t="inlineStr">
        <is>
          <t>A2</t>
        </is>
      </c>
      <c r="C632">
        <f>IF(B632&lt;&gt;"NI",1,0)</f>
        <v/>
      </c>
      <c r="D632">
        <f>VLOOKUP(B632, Tabelas!A:C,3,FALSE())</f>
        <v/>
      </c>
      <c r="E632">
        <f>VLOOKUP(B632, Tabelas!A:C,2,FALSE())</f>
        <v/>
      </c>
    </row>
    <row r="633">
      <c r="A633" t="inlineStr">
        <is>
          <t>AMAZÔNIDA (UFAM)</t>
        </is>
      </c>
      <c r="B633" t="inlineStr">
        <is>
          <t>B2</t>
        </is>
      </c>
      <c r="C633">
        <f>IF(B633&lt;&gt;"NI",1,0)</f>
        <v/>
      </c>
      <c r="D633">
        <f>VLOOKUP(B633, Tabelas!A:C,3,FALSE())</f>
        <v/>
      </c>
      <c r="E633">
        <f>VLOOKUP(B633, Tabelas!A:C,2,FALSE())</f>
        <v/>
      </c>
    </row>
    <row r="634">
      <c r="A634" t="inlineStr">
        <is>
          <t>AMB EXPRESS</t>
        </is>
      </c>
      <c r="B634" t="inlineStr">
        <is>
          <t>A4</t>
        </is>
      </c>
      <c r="C634">
        <f>IF(B634&lt;&gt;"NI",1,0)</f>
        <v/>
      </c>
      <c r="D634">
        <f>VLOOKUP(B634, Tabelas!A:C,3,FALSE())</f>
        <v/>
      </c>
      <c r="E634">
        <f>VLOOKUP(B634, Tabelas!A:C,2,FALSE())</f>
        <v/>
      </c>
    </row>
    <row r="635">
      <c r="A635" t="inlineStr">
        <is>
          <t>AMBIÊNCIA</t>
        </is>
      </c>
      <c r="B635" t="inlineStr">
        <is>
          <t>B2</t>
        </is>
      </c>
      <c r="C635">
        <f>IF(B635&lt;&gt;"NI",1,0)</f>
        <v/>
      </c>
      <c r="D635">
        <f>VLOOKUP(B635, Tabelas!A:C,3,FALSE())</f>
        <v/>
      </c>
      <c r="E635">
        <f>VLOOKUP(B635, Tabelas!A:C,2,FALSE())</f>
        <v/>
      </c>
    </row>
    <row r="636">
      <c r="A636" t="inlineStr">
        <is>
          <t>AMBIENTALMENTE SUSTENTABLE</t>
        </is>
      </c>
      <c r="B636" t="inlineStr">
        <is>
          <t>B3</t>
        </is>
      </c>
      <c r="C636">
        <f>IF(B636&lt;&gt;"NI",1,0)</f>
        <v/>
      </c>
      <c r="D636">
        <f>VLOOKUP(B636, Tabelas!A:C,3,FALSE())</f>
        <v/>
      </c>
      <c r="E636">
        <f>VLOOKUP(B636, Tabelas!A:C,2,FALSE())</f>
        <v/>
      </c>
    </row>
    <row r="637">
      <c r="A637" t="inlineStr">
        <is>
          <t>AMBIENTALMENTE SUSTENTABLE - REVISTA CIENTÍFICA GALEGO-LUSÓFONA DE EDUCACIÓN AMBIENTAL</t>
        </is>
      </c>
      <c r="B637" t="inlineStr">
        <is>
          <t>B3</t>
        </is>
      </c>
      <c r="C637">
        <f>IF(B637&lt;&gt;"NI",1,0)</f>
        <v/>
      </c>
      <c r="D637">
        <f>VLOOKUP(B637, Tabelas!A:C,3,FALSE())</f>
        <v/>
      </c>
      <c r="E637">
        <f>VLOOKUP(B637, Tabelas!A:C,2,FALSE())</f>
        <v/>
      </c>
    </row>
    <row r="638">
      <c r="A638" t="inlineStr">
        <is>
          <t>AMBIENTE &amp; EDUCAÇÃO</t>
        </is>
      </c>
      <c r="B638" t="inlineStr">
        <is>
          <t>B2</t>
        </is>
      </c>
      <c r="C638">
        <f>IF(B638&lt;&gt;"NI",1,0)</f>
        <v/>
      </c>
      <c r="D638">
        <f>VLOOKUP(B638, Tabelas!A:C,3,FALSE())</f>
        <v/>
      </c>
      <c r="E638">
        <f>VLOOKUP(B638, Tabelas!A:C,2,FALSE())</f>
        <v/>
      </c>
    </row>
    <row r="639">
      <c r="A639" t="inlineStr">
        <is>
          <t>AMBIENTE &amp; SOCIEDADE (ONLINE)</t>
        </is>
      </c>
      <c r="B639" t="inlineStr">
        <is>
          <t>A1</t>
        </is>
      </c>
      <c r="C639">
        <f>IF(B639&lt;&gt;"NI",1,0)</f>
        <v/>
      </c>
      <c r="D639">
        <f>VLOOKUP(B639, Tabelas!A:C,3,FALSE())</f>
        <v/>
      </c>
      <c r="E639">
        <f>VLOOKUP(B639, Tabelas!A:C,2,FALSE())</f>
        <v/>
      </c>
    </row>
    <row r="640">
      <c r="A640" t="inlineStr">
        <is>
          <t>AMBIENTE CONSTRUÍDO (ONLINE)</t>
        </is>
      </c>
      <c r="B640" t="inlineStr">
        <is>
          <t>A3</t>
        </is>
      </c>
      <c r="C640">
        <f>IF(B640&lt;&gt;"NI",1,0)</f>
        <v/>
      </c>
      <c r="D640">
        <f>VLOOKUP(B640, Tabelas!A:C,3,FALSE())</f>
        <v/>
      </c>
      <c r="E640">
        <f>VLOOKUP(B640, Tabelas!A:C,2,FALSE())</f>
        <v/>
      </c>
    </row>
    <row r="641">
      <c r="A641" t="inlineStr">
        <is>
          <t>AMBIENTE CONSTRUÍDO (SÃO PAULO. IMPRESSO)</t>
        </is>
      </c>
      <c r="B641" t="inlineStr">
        <is>
          <t>A3</t>
        </is>
      </c>
      <c r="C641">
        <f>IF(B641&lt;&gt;"NI",1,0)</f>
        <v/>
      </c>
      <c r="D641">
        <f>VLOOKUP(B641, Tabelas!A:C,3,FALSE())</f>
        <v/>
      </c>
      <c r="E641">
        <f>VLOOKUP(B641, Tabelas!A:C,2,FALSE())</f>
        <v/>
      </c>
    </row>
    <row r="642">
      <c r="A642" t="inlineStr">
        <is>
          <t>AMBIENTE Y DESARROLLO</t>
        </is>
      </c>
      <c r="B642" t="inlineStr">
        <is>
          <t>B2</t>
        </is>
      </c>
      <c r="C642">
        <f>IF(B642&lt;&gt;"NI",1,0)</f>
        <v/>
      </c>
      <c r="D642">
        <f>VLOOKUP(B642, Tabelas!A:C,3,FALSE())</f>
        <v/>
      </c>
      <c r="E642">
        <f>VLOOKUP(B642, Tabelas!A:C,2,FALSE())</f>
        <v/>
      </c>
    </row>
    <row r="643">
      <c r="A643" t="inlineStr">
        <is>
          <t>AMBIO (OSLO)</t>
        </is>
      </c>
      <c r="B643" t="inlineStr">
        <is>
          <t>A1</t>
        </is>
      </c>
      <c r="C643">
        <f>IF(B643&lt;&gt;"NI",1,0)</f>
        <v/>
      </c>
      <c r="D643">
        <f>VLOOKUP(B643, Tabelas!A:C,3,FALSE())</f>
        <v/>
      </c>
      <c r="E643">
        <f>VLOOKUP(B643, Tabelas!A:C,2,FALSE())</f>
        <v/>
      </c>
    </row>
    <row r="644">
      <c r="A644" t="inlineStr">
        <is>
          <t>ÁMBITOS</t>
        </is>
      </c>
      <c r="B644" t="inlineStr">
        <is>
          <t>A2</t>
        </is>
      </c>
      <c r="C644">
        <f>IF(B644&lt;&gt;"NI",1,0)</f>
        <v/>
      </c>
      <c r="D644">
        <f>VLOOKUP(B644, Tabelas!A:C,3,FALSE())</f>
        <v/>
      </c>
      <c r="E644">
        <f>VLOOKUP(B644, Tabelas!A:C,2,FALSE())</f>
        <v/>
      </c>
    </row>
    <row r="645">
      <c r="A645" t="inlineStr">
        <is>
          <t>AMBITOS - REVISTA INTERNACIONAL DE COMUNICACIÓN</t>
        </is>
      </c>
      <c r="B645" t="inlineStr">
        <is>
          <t>A2</t>
        </is>
      </c>
      <c r="C645">
        <f>IF(B645&lt;&gt;"NI",1,0)</f>
        <v/>
      </c>
      <c r="D645">
        <f>VLOOKUP(B645, Tabelas!A:C,3,FALSE())</f>
        <v/>
      </c>
      <c r="E645">
        <f>VLOOKUP(B645, Tabelas!A:C,2,FALSE())</f>
        <v/>
      </c>
    </row>
    <row r="646">
      <c r="A646" t="inlineStr">
        <is>
          <t>AMBIVALÊNCIAS</t>
        </is>
      </c>
      <c r="B646" t="inlineStr">
        <is>
          <t>B2</t>
        </is>
      </c>
      <c r="C646">
        <f>IF(B646&lt;&gt;"NI",1,0)</f>
        <v/>
      </c>
      <c r="D646">
        <f>VLOOKUP(B646, Tabelas!A:C,3,FALSE())</f>
        <v/>
      </c>
      <c r="E646">
        <f>VLOOKUP(B646, Tabelas!A:C,2,FALSE())</f>
        <v/>
      </c>
    </row>
    <row r="647">
      <c r="A647" t="inlineStr">
        <is>
          <t>AMEGHINIANA</t>
        </is>
      </c>
      <c r="B647" t="inlineStr">
        <is>
          <t>A3</t>
        </is>
      </c>
      <c r="C647">
        <f>IF(B647&lt;&gt;"NI",1,0)</f>
        <v/>
      </c>
      <c r="D647">
        <f>VLOOKUP(B647, Tabelas!A:C,3,FALSE())</f>
        <v/>
      </c>
      <c r="E647">
        <f>VLOOKUP(B647, Tabelas!A:C,2,FALSE())</f>
        <v/>
      </c>
    </row>
    <row r="648">
      <c r="A648" t="inlineStr">
        <is>
          <t>AMEGHINIANA</t>
        </is>
      </c>
      <c r="B648" t="inlineStr">
        <is>
          <t>A3</t>
        </is>
      </c>
      <c r="C648">
        <f>IF(B648&lt;&gt;"NI",1,0)</f>
        <v/>
      </c>
      <c r="D648">
        <f>VLOOKUP(B648, Tabelas!A:C,3,FALSE())</f>
        <v/>
      </c>
      <c r="E648">
        <f>VLOOKUP(B648, Tabelas!A:C,2,FALSE())</f>
        <v/>
      </c>
    </row>
    <row r="649">
      <c r="A649" t="inlineStr">
        <is>
          <t>AMÉRICA CRÍTICA</t>
        </is>
      </c>
      <c r="B649" t="inlineStr">
        <is>
          <t>B3</t>
        </is>
      </c>
      <c r="C649">
        <f>IF(B649&lt;&gt;"NI",1,0)</f>
        <v/>
      </c>
      <c r="D649">
        <f>VLOOKUP(B649, Tabelas!A:C,3,FALSE())</f>
        <v/>
      </c>
      <c r="E649">
        <f>VLOOKUP(B649, Tabelas!A:C,2,FALSE())</f>
        <v/>
      </c>
    </row>
    <row r="650">
      <c r="A650" t="inlineStr">
        <is>
          <t>AMERICA LATINA EN LA HISTORÍA ECONÓMICA</t>
        </is>
      </c>
      <c r="B650" t="inlineStr">
        <is>
          <t>A2</t>
        </is>
      </c>
      <c r="C650">
        <f>IF(B650&lt;&gt;"NI",1,0)</f>
        <v/>
      </c>
      <c r="D650">
        <f>VLOOKUP(B650, Tabelas!A:C,3,FALSE())</f>
        <v/>
      </c>
      <c r="E650">
        <f>VLOOKUP(B650, Tabelas!A:C,2,FALSE())</f>
        <v/>
      </c>
    </row>
    <row r="651">
      <c r="A651" t="inlineStr">
        <is>
          <t>AMERICA LATINA EN MOVIMIENTO</t>
        </is>
      </c>
      <c r="B651" t="inlineStr">
        <is>
          <t>A2</t>
        </is>
      </c>
      <c r="C651">
        <f>IF(B651&lt;&gt;"NI",1,0)</f>
        <v/>
      </c>
      <c r="D651">
        <f>VLOOKUP(B651, Tabelas!A:C,3,FALSE())</f>
        <v/>
      </c>
      <c r="E651">
        <f>VLOOKUP(B651, Tabelas!A:C,2,FALSE())</f>
        <v/>
      </c>
    </row>
    <row r="652">
      <c r="A652" t="inlineStr">
        <is>
          <t>AMÉRICA LATINA HOY</t>
        </is>
      </c>
      <c r="B652" t="inlineStr">
        <is>
          <t>A1</t>
        </is>
      </c>
      <c r="C652">
        <f>IF(B652&lt;&gt;"NI",1,0)</f>
        <v/>
      </c>
      <c r="D652">
        <f>VLOOKUP(B652, Tabelas!A:C,3,FALSE())</f>
        <v/>
      </c>
      <c r="E652">
        <f>VLOOKUP(B652, Tabelas!A:C,2,FALSE())</f>
        <v/>
      </c>
    </row>
    <row r="653">
      <c r="A653" t="inlineStr">
        <is>
          <t>AMERICAN ANTHROPOLOGIST</t>
        </is>
      </c>
      <c r="B653" t="inlineStr">
        <is>
          <t>A1</t>
        </is>
      </c>
      <c r="C653">
        <f>IF(B653&lt;&gt;"NI",1,0)</f>
        <v/>
      </c>
      <c r="D653">
        <f>VLOOKUP(B653, Tabelas!A:C,3,FALSE())</f>
        <v/>
      </c>
      <c r="E653">
        <f>VLOOKUP(B653, Tabelas!A:C,2,FALSE())</f>
        <v/>
      </c>
    </row>
    <row r="654">
      <c r="A654" t="inlineStr">
        <is>
          <t>AMERICAN ECONOMIC JOURNAL: APPLIED ECONOMICS</t>
        </is>
      </c>
      <c r="B654" t="inlineStr">
        <is>
          <t>A1</t>
        </is>
      </c>
      <c r="C654">
        <f>IF(B654&lt;&gt;"NI",1,0)</f>
        <v/>
      </c>
      <c r="D654">
        <f>VLOOKUP(B654, Tabelas!A:C,3,FALSE())</f>
        <v/>
      </c>
      <c r="E654">
        <f>VLOOKUP(B654, Tabelas!A:C,2,FALSE())</f>
        <v/>
      </c>
    </row>
    <row r="655">
      <c r="A655" t="inlineStr">
        <is>
          <t>AMERICAN ECONOMIC JOURNAL: MICROECONOMICS</t>
        </is>
      </c>
      <c r="B655" t="inlineStr">
        <is>
          <t>A1</t>
        </is>
      </c>
      <c r="C655">
        <f>IF(B655&lt;&gt;"NI",1,0)</f>
        <v/>
      </c>
      <c r="D655">
        <f>VLOOKUP(B655, Tabelas!A:C,3,FALSE())</f>
        <v/>
      </c>
      <c r="E655">
        <f>VLOOKUP(B655, Tabelas!A:C,2,FALSE())</f>
        <v/>
      </c>
    </row>
    <row r="656">
      <c r="A656" t="inlineStr">
        <is>
          <t>AMERICAN FERN JOURNAL</t>
        </is>
      </c>
      <c r="B656" t="inlineStr">
        <is>
          <t>B1</t>
        </is>
      </c>
      <c r="C656">
        <f>IF(B656&lt;&gt;"NI",1,0)</f>
        <v/>
      </c>
      <c r="D656">
        <f>VLOOKUP(B656, Tabelas!A:C,3,FALSE())</f>
        <v/>
      </c>
      <c r="E656">
        <f>VLOOKUP(B656, Tabelas!A:C,2,FALSE())</f>
        <v/>
      </c>
    </row>
    <row r="657">
      <c r="A657" t="inlineStr">
        <is>
          <t>AMERICAN JOURNAL OF ALZHEIMER'S DISEASE AND OTHER DEMENTIAS</t>
        </is>
      </c>
      <c r="B657" t="inlineStr">
        <is>
          <t>A3</t>
        </is>
      </c>
      <c r="C657">
        <f>IF(B657&lt;&gt;"NI",1,0)</f>
        <v/>
      </c>
      <c r="D657">
        <f>VLOOKUP(B657, Tabelas!A:C,3,FALSE())</f>
        <v/>
      </c>
      <c r="E657">
        <f>VLOOKUP(B657, Tabelas!A:C,2,FALSE())</f>
        <v/>
      </c>
    </row>
    <row r="658">
      <c r="A658" t="inlineStr">
        <is>
          <t>AMERICAN JOURNAL OF ANIMAL AND VETERINARY SCIENCES</t>
        </is>
      </c>
      <c r="B658" t="inlineStr">
        <is>
          <t>B1</t>
        </is>
      </c>
      <c r="C658">
        <f>IF(B658&lt;&gt;"NI",1,0)</f>
        <v/>
      </c>
      <c r="D658">
        <f>VLOOKUP(B658, Tabelas!A:C,3,FALSE())</f>
        <v/>
      </c>
      <c r="E658">
        <f>VLOOKUP(B658, Tabelas!A:C,2,FALSE())</f>
        <v/>
      </c>
    </row>
    <row r="659">
      <c r="A659" t="inlineStr">
        <is>
          <t>AMERICAN JOURNAL OF ARCHAEOLOGY</t>
        </is>
      </c>
      <c r="B659" t="inlineStr">
        <is>
          <t>A2</t>
        </is>
      </c>
      <c r="C659">
        <f>IF(B659&lt;&gt;"NI",1,0)</f>
        <v/>
      </c>
      <c r="D659">
        <f>VLOOKUP(B659, Tabelas!A:C,3,FALSE())</f>
        <v/>
      </c>
      <c r="E659">
        <f>VLOOKUP(B659, Tabelas!A:C,2,FALSE())</f>
        <v/>
      </c>
    </row>
    <row r="660">
      <c r="A660" t="inlineStr">
        <is>
          <t>AMERICAN JOURNAL OF AUDIOLOGY (PRINT)</t>
        </is>
      </c>
      <c r="B660" t="inlineStr">
        <is>
          <t>A4</t>
        </is>
      </c>
      <c r="C660">
        <f>IF(B660&lt;&gt;"NI",1,0)</f>
        <v/>
      </c>
      <c r="D660">
        <f>VLOOKUP(B660, Tabelas!A:C,3,FALSE())</f>
        <v/>
      </c>
      <c r="E660">
        <f>VLOOKUP(B660, Tabelas!A:C,2,FALSE())</f>
        <v/>
      </c>
    </row>
    <row r="661">
      <c r="A661" t="inlineStr">
        <is>
          <t>AMERICAN JOURNAL OF BOTANY</t>
        </is>
      </c>
      <c r="B661" t="inlineStr">
        <is>
          <t>A2</t>
        </is>
      </c>
      <c r="C661">
        <f>IF(B661&lt;&gt;"NI",1,0)</f>
        <v/>
      </c>
      <c r="D661">
        <f>VLOOKUP(B661, Tabelas!A:C,3,FALSE())</f>
        <v/>
      </c>
      <c r="E661">
        <f>VLOOKUP(B661, Tabelas!A:C,2,FALSE())</f>
        <v/>
      </c>
    </row>
    <row r="662">
      <c r="A662" t="inlineStr">
        <is>
          <t>AMERICAN JOURNAL OF CANCER RESEARCH</t>
        </is>
      </c>
      <c r="B662" t="inlineStr">
        <is>
          <t>A3</t>
        </is>
      </c>
      <c r="C662">
        <f>IF(B662&lt;&gt;"NI",1,0)</f>
        <v/>
      </c>
      <c r="D662">
        <f>VLOOKUP(B662, Tabelas!A:C,3,FALSE())</f>
        <v/>
      </c>
      <c r="E662">
        <f>VLOOKUP(B662, Tabelas!A:C,2,FALSE())</f>
        <v/>
      </c>
    </row>
    <row r="663">
      <c r="A663" t="inlineStr">
        <is>
          <t>AMERICAN JOURNAL OF CARDIOVASCULAR DISEASE</t>
        </is>
      </c>
      <c r="B663" t="inlineStr">
        <is>
          <t>A3</t>
        </is>
      </c>
      <c r="C663">
        <f>IF(B663&lt;&gt;"NI",1,0)</f>
        <v/>
      </c>
      <c r="D663">
        <f>VLOOKUP(B663, Tabelas!A:C,3,FALSE())</f>
        <v/>
      </c>
      <c r="E663">
        <f>VLOOKUP(B663, Tabelas!A:C,2,FALSE())</f>
        <v/>
      </c>
    </row>
    <row r="664">
      <c r="A664" t="inlineStr">
        <is>
          <t>AMERICAN JOURNAL OF CARDIOVASCULAR DRUGS</t>
        </is>
      </c>
      <c r="B664" t="inlineStr">
        <is>
          <t>A2</t>
        </is>
      </c>
      <c r="C664">
        <f>IF(B664&lt;&gt;"NI",1,0)</f>
        <v/>
      </c>
      <c r="D664">
        <f>VLOOKUP(B664, Tabelas!A:C,3,FALSE())</f>
        <v/>
      </c>
      <c r="E664">
        <f>VLOOKUP(B664, Tabelas!A:C,2,FALSE())</f>
        <v/>
      </c>
    </row>
    <row r="665">
      <c r="A665" t="inlineStr">
        <is>
          <t>AMERICAN JOURNAL OF CLINICAL DERMATOLOGY</t>
        </is>
      </c>
      <c r="B665" t="inlineStr">
        <is>
          <t>A1</t>
        </is>
      </c>
      <c r="C665">
        <f>IF(B665&lt;&gt;"NI",1,0)</f>
        <v/>
      </c>
      <c r="D665">
        <f>VLOOKUP(B665, Tabelas!A:C,3,FALSE())</f>
        <v/>
      </c>
      <c r="E665">
        <f>VLOOKUP(B665, Tabelas!A:C,2,FALSE())</f>
        <v/>
      </c>
    </row>
    <row r="666">
      <c r="A666" t="inlineStr">
        <is>
          <t>AMERICAN JOURNAL OF CLINICAL HYPNOSIS</t>
        </is>
      </c>
      <c r="B666" t="inlineStr">
        <is>
          <t>B2</t>
        </is>
      </c>
      <c r="C666">
        <f>IF(B666&lt;&gt;"NI",1,0)</f>
        <v/>
      </c>
      <c r="D666">
        <f>VLOOKUP(B666, Tabelas!A:C,3,FALSE())</f>
        <v/>
      </c>
      <c r="E666">
        <f>VLOOKUP(B666, Tabelas!A:C,2,FALSE())</f>
        <v/>
      </c>
    </row>
    <row r="667">
      <c r="A667" t="inlineStr">
        <is>
          <t>AMERICAN JOURNAL OF CLINICAL NUTRITION</t>
        </is>
      </c>
      <c r="B667" t="inlineStr">
        <is>
          <t>A1</t>
        </is>
      </c>
      <c r="C667">
        <f>IF(B667&lt;&gt;"NI",1,0)</f>
        <v/>
      </c>
      <c r="D667">
        <f>VLOOKUP(B667, Tabelas!A:C,3,FALSE())</f>
        <v/>
      </c>
      <c r="E667">
        <f>VLOOKUP(B667, Tabelas!A:C,2,FALSE())</f>
        <v/>
      </c>
    </row>
    <row r="668">
      <c r="A668" t="inlineStr">
        <is>
          <t>AMERICAN JOURNAL OF CLINICAL ONCOLOGY</t>
        </is>
      </c>
      <c r="B668" t="inlineStr">
        <is>
          <t>A3</t>
        </is>
      </c>
      <c r="C668">
        <f>IF(B668&lt;&gt;"NI",1,0)</f>
        <v/>
      </c>
      <c r="D668">
        <f>VLOOKUP(B668, Tabelas!A:C,3,FALSE())</f>
        <v/>
      </c>
      <c r="E668">
        <f>VLOOKUP(B668, Tabelas!A:C,2,FALSE())</f>
        <v/>
      </c>
    </row>
    <row r="669">
      <c r="A669" t="inlineStr">
        <is>
          <t>AMERICAN JOURNAL OF CLINICAL PATHOLOGY</t>
        </is>
      </c>
      <c r="B669" t="inlineStr">
        <is>
          <t>A2</t>
        </is>
      </c>
      <c r="C669">
        <f>IF(B669&lt;&gt;"NI",1,0)</f>
        <v/>
      </c>
      <c r="D669">
        <f>VLOOKUP(B669, Tabelas!A:C,3,FALSE())</f>
        <v/>
      </c>
      <c r="E669">
        <f>VLOOKUP(B669, Tabelas!A:C,2,FALSE())</f>
        <v/>
      </c>
    </row>
    <row r="670">
      <c r="A670" t="inlineStr">
        <is>
          <t>AMERICAN JOURNAL OF CRIMINAL JUSTICE</t>
        </is>
      </c>
      <c r="B670" t="inlineStr">
        <is>
          <t>A2</t>
        </is>
      </c>
      <c r="C670">
        <f>IF(B670&lt;&gt;"NI",1,0)</f>
        <v/>
      </c>
      <c r="D670">
        <f>VLOOKUP(B670, Tabelas!A:C,3,FALSE())</f>
        <v/>
      </c>
      <c r="E670">
        <f>VLOOKUP(B670, Tabelas!A:C,2,FALSE())</f>
        <v/>
      </c>
    </row>
    <row r="671">
      <c r="A671" t="inlineStr">
        <is>
          <t>AMERICAN JOURNAL OF CRITICAL CARE</t>
        </is>
      </c>
      <c r="B671" t="inlineStr">
        <is>
          <t>A1</t>
        </is>
      </c>
      <c r="C671">
        <f>IF(B671&lt;&gt;"NI",1,0)</f>
        <v/>
      </c>
      <c r="D671">
        <f>VLOOKUP(B671, Tabelas!A:C,3,FALSE())</f>
        <v/>
      </c>
      <c r="E671">
        <f>VLOOKUP(B671, Tabelas!A:C,2,FALSE())</f>
        <v/>
      </c>
    </row>
    <row r="672">
      <c r="A672" t="inlineStr">
        <is>
          <t>AMERICAN JOURNAL OF DENTISTRY</t>
        </is>
      </c>
      <c r="B672" t="inlineStr">
        <is>
          <t>A4</t>
        </is>
      </c>
      <c r="C672">
        <f>IF(B672&lt;&gt;"NI",1,0)</f>
        <v/>
      </c>
      <c r="D672">
        <f>VLOOKUP(B672, Tabelas!A:C,3,FALSE())</f>
        <v/>
      </c>
      <c r="E672">
        <f>VLOOKUP(B672, Tabelas!A:C,2,FALSE())</f>
        <v/>
      </c>
    </row>
    <row r="673">
      <c r="A673" t="inlineStr">
        <is>
          <t>AMERICAN JOURNAL OF EDUCATION (CHICAGO, ILL.)</t>
        </is>
      </c>
      <c r="B673" t="inlineStr">
        <is>
          <t>A1</t>
        </is>
      </c>
      <c r="C673">
        <f>IF(B673&lt;&gt;"NI",1,0)</f>
        <v/>
      </c>
      <c r="D673">
        <f>VLOOKUP(B673, Tabelas!A:C,3,FALSE())</f>
        <v/>
      </c>
      <c r="E673">
        <f>VLOOKUP(B673, Tabelas!A:C,2,FALSE())</f>
        <v/>
      </c>
    </row>
    <row r="674">
      <c r="A674" t="inlineStr">
        <is>
          <t>AMERICAN JOURNAL OF EDUCATIONAL RESEARCH AND REVIEWS</t>
        </is>
      </c>
      <c r="B674" t="inlineStr">
        <is>
          <t>B3</t>
        </is>
      </c>
      <c r="C674">
        <f>IF(B674&lt;&gt;"NI",1,0)</f>
        <v/>
      </c>
      <c r="D674">
        <f>VLOOKUP(B674, Tabelas!A:C,3,FALSE())</f>
        <v/>
      </c>
      <c r="E674">
        <f>VLOOKUP(B674, Tabelas!A:C,2,FALSE())</f>
        <v/>
      </c>
    </row>
    <row r="675">
      <c r="A675" t="inlineStr">
        <is>
          <t>AMERICAN JOURNAL OF ENGINEERING AND APPLIED SCIENCES</t>
        </is>
      </c>
      <c r="B675" t="inlineStr">
        <is>
          <t>B2</t>
        </is>
      </c>
      <c r="C675">
        <f>IF(B675&lt;&gt;"NI",1,0)</f>
        <v/>
      </c>
      <c r="D675">
        <f>VLOOKUP(B675, Tabelas!A:C,3,FALSE())</f>
        <v/>
      </c>
      <c r="E675">
        <f>VLOOKUP(B675, Tabelas!A:C,2,FALSE())</f>
        <v/>
      </c>
    </row>
    <row r="676">
      <c r="A676" t="inlineStr">
        <is>
          <t>AMERICAN JOURNAL OF ENGINEERING RESEARCH</t>
        </is>
      </c>
      <c r="B676" t="inlineStr">
        <is>
          <t>B4</t>
        </is>
      </c>
      <c r="C676">
        <f>IF(B676&lt;&gt;"NI",1,0)</f>
        <v/>
      </c>
      <c r="D676">
        <f>VLOOKUP(B676, Tabelas!A:C,3,FALSE())</f>
        <v/>
      </c>
      <c r="E676">
        <f>VLOOKUP(B676, Tabelas!A:C,2,FALSE())</f>
        <v/>
      </c>
    </row>
    <row r="677">
      <c r="A677" t="inlineStr">
        <is>
          <t>AMERICAN JOURNAL OF ENGINEERING RESEARCH</t>
        </is>
      </c>
      <c r="B677" t="inlineStr">
        <is>
          <t>B4</t>
        </is>
      </c>
      <c r="C677">
        <f>IF(B677&lt;&gt;"NI",1,0)</f>
        <v/>
      </c>
      <c r="D677">
        <f>VLOOKUP(B677, Tabelas!A:C,3,FALSE())</f>
        <v/>
      </c>
      <c r="E677">
        <f>VLOOKUP(B677, Tabelas!A:C,2,FALSE())</f>
        <v/>
      </c>
    </row>
    <row r="678">
      <c r="A678" t="inlineStr">
        <is>
          <t>AMERICAN JOURNAL OF EPIDEMIOLOGY</t>
        </is>
      </c>
      <c r="B678" t="inlineStr">
        <is>
          <t>A1</t>
        </is>
      </c>
      <c r="C678">
        <f>IF(B678&lt;&gt;"NI",1,0)</f>
        <v/>
      </c>
      <c r="D678">
        <f>VLOOKUP(B678, Tabelas!A:C,3,FALSE())</f>
        <v/>
      </c>
      <c r="E678">
        <f>VLOOKUP(B678, Tabelas!A:C,2,FALSE())</f>
        <v/>
      </c>
    </row>
    <row r="679">
      <c r="A679" t="inlineStr">
        <is>
          <t>AMERICAN JOURNAL OF EXPERIMENTAL AGRICULTURE</t>
        </is>
      </c>
      <c r="B679" t="inlineStr">
        <is>
          <t>B4</t>
        </is>
      </c>
      <c r="C679">
        <f>IF(B679&lt;&gt;"NI",1,0)</f>
        <v/>
      </c>
      <c r="D679">
        <f>VLOOKUP(B679, Tabelas!A:C,3,FALSE())</f>
        <v/>
      </c>
      <c r="E679">
        <f>VLOOKUP(B679, Tabelas!A:C,2,FALSE())</f>
        <v/>
      </c>
    </row>
    <row r="680">
      <c r="A680" t="inlineStr">
        <is>
          <t>AMERICAN JOURNAL OF HEALTH EDUCATION</t>
        </is>
      </c>
      <c r="B680" t="inlineStr">
        <is>
          <t>A3</t>
        </is>
      </c>
      <c r="C680">
        <f>IF(B680&lt;&gt;"NI",1,0)</f>
        <v/>
      </c>
      <c r="D680">
        <f>VLOOKUP(B680, Tabelas!A:C,3,FALSE())</f>
        <v/>
      </c>
      <c r="E680">
        <f>VLOOKUP(B680, Tabelas!A:C,2,FALSE())</f>
        <v/>
      </c>
    </row>
    <row r="681">
      <c r="A681" t="inlineStr">
        <is>
          <t>AMERICAN JOURNAL OF HEALTH PROMOTION</t>
        </is>
      </c>
      <c r="B681" t="inlineStr">
        <is>
          <t>A3</t>
        </is>
      </c>
      <c r="C681">
        <f>IF(B681&lt;&gt;"NI",1,0)</f>
        <v/>
      </c>
      <c r="D681">
        <f>VLOOKUP(B681, Tabelas!A:C,3,FALSE())</f>
        <v/>
      </c>
      <c r="E681">
        <f>VLOOKUP(B681, Tabelas!A:C,2,FALSE())</f>
        <v/>
      </c>
    </row>
    <row r="682">
      <c r="A682" t="inlineStr">
        <is>
          <t>AMERICAN JOURNAL OF HEMATOLOGY</t>
        </is>
      </c>
      <c r="B682" t="inlineStr">
        <is>
          <t>A2</t>
        </is>
      </c>
      <c r="C682">
        <f>IF(B682&lt;&gt;"NI",1,0)</f>
        <v/>
      </c>
      <c r="D682">
        <f>VLOOKUP(B682, Tabelas!A:C,3,FALSE())</f>
        <v/>
      </c>
      <c r="E682">
        <f>VLOOKUP(B682, Tabelas!A:C,2,FALSE())</f>
        <v/>
      </c>
    </row>
    <row r="683">
      <c r="A683" t="inlineStr">
        <is>
          <t>AMERICAN JOURNAL OF HEMATOLOGY (PRINT)</t>
        </is>
      </c>
      <c r="B683" t="inlineStr">
        <is>
          <t>A2</t>
        </is>
      </c>
      <c r="C683">
        <f>IF(B683&lt;&gt;"NI",1,0)</f>
        <v/>
      </c>
      <c r="D683">
        <f>VLOOKUP(B683, Tabelas!A:C,3,FALSE())</f>
        <v/>
      </c>
      <c r="E683">
        <f>VLOOKUP(B683, Tabelas!A:C,2,FALSE())</f>
        <v/>
      </c>
    </row>
    <row r="684">
      <c r="A684" t="inlineStr">
        <is>
          <t>AMERICAN JOURNAL OF HOSPICE AND PALLIATIVE MEDICINE</t>
        </is>
      </c>
      <c r="B684" t="inlineStr">
        <is>
          <t>A4</t>
        </is>
      </c>
      <c r="C684">
        <f>IF(B684&lt;&gt;"NI",1,0)</f>
        <v/>
      </c>
      <c r="D684">
        <f>VLOOKUP(B684, Tabelas!A:C,3,FALSE())</f>
        <v/>
      </c>
      <c r="E684">
        <f>VLOOKUP(B684, Tabelas!A:C,2,FALSE())</f>
        <v/>
      </c>
    </row>
    <row r="685">
      <c r="A685" t="inlineStr">
        <is>
          <t>AMERICAN JOURNAL OF HUMAN BIOLOGY</t>
        </is>
      </c>
      <c r="B685" t="inlineStr">
        <is>
          <t>A1</t>
        </is>
      </c>
      <c r="C685">
        <f>IF(B685&lt;&gt;"NI",1,0)</f>
        <v/>
      </c>
      <c r="D685">
        <f>VLOOKUP(B685, Tabelas!A:C,3,FALSE())</f>
        <v/>
      </c>
      <c r="E685">
        <f>VLOOKUP(B685, Tabelas!A:C,2,FALSE())</f>
        <v/>
      </c>
    </row>
    <row r="686">
      <c r="A686" t="inlineStr">
        <is>
          <t>AMERICAN JOURNAL OF HUMAN GENETICS</t>
        </is>
      </c>
      <c r="B686" t="inlineStr">
        <is>
          <t>A1</t>
        </is>
      </c>
      <c r="C686">
        <f>IF(B686&lt;&gt;"NI",1,0)</f>
        <v/>
      </c>
      <c r="D686">
        <f>VLOOKUP(B686, Tabelas!A:C,3,FALSE())</f>
        <v/>
      </c>
      <c r="E686">
        <f>VLOOKUP(B686, Tabelas!A:C,2,FALSE())</f>
        <v/>
      </c>
    </row>
    <row r="687">
      <c r="A687" t="inlineStr">
        <is>
          <t>AMERICAN JOURNAL OF HYPERTENSION</t>
        </is>
      </c>
      <c r="B687" t="inlineStr">
        <is>
          <t>A3</t>
        </is>
      </c>
      <c r="C687">
        <f>IF(B687&lt;&gt;"NI",1,0)</f>
        <v/>
      </c>
      <c r="D687">
        <f>VLOOKUP(B687, Tabelas!A:C,3,FALSE())</f>
        <v/>
      </c>
      <c r="E687">
        <f>VLOOKUP(B687, Tabelas!A:C,2,FALSE())</f>
        <v/>
      </c>
    </row>
    <row r="688">
      <c r="A688" t="inlineStr">
        <is>
          <t>AMERICAN JOURNAL OF HYPERTENSION (ONLINE)</t>
        </is>
      </c>
      <c r="B688" t="inlineStr">
        <is>
          <t>A3</t>
        </is>
      </c>
      <c r="C688">
        <f>IF(B688&lt;&gt;"NI",1,0)</f>
        <v/>
      </c>
      <c r="D688">
        <f>VLOOKUP(B688, Tabelas!A:C,3,FALSE())</f>
        <v/>
      </c>
      <c r="E688">
        <f>VLOOKUP(B688, Tabelas!A:C,2,FALSE())</f>
        <v/>
      </c>
    </row>
    <row r="689">
      <c r="A689" t="inlineStr">
        <is>
          <t>AMERICAN JOURNAL OF INDUSTRIAL MEDICINE (PRINT)</t>
        </is>
      </c>
      <c r="B689" t="inlineStr">
        <is>
          <t>A3</t>
        </is>
      </c>
      <c r="C689">
        <f>IF(B689&lt;&gt;"NI",1,0)</f>
        <v/>
      </c>
      <c r="D689">
        <f>VLOOKUP(B689, Tabelas!A:C,3,FALSE())</f>
        <v/>
      </c>
      <c r="E689">
        <f>VLOOKUP(B689, Tabelas!A:C,2,FALSE())</f>
        <v/>
      </c>
    </row>
    <row r="690">
      <c r="A690" t="inlineStr">
        <is>
          <t>AMERICAN JOURNAL OF INFECTION CONTROL</t>
        </is>
      </c>
      <c r="B690" t="inlineStr">
        <is>
          <t>A3</t>
        </is>
      </c>
      <c r="C690">
        <f>IF(B690&lt;&gt;"NI",1,0)</f>
        <v/>
      </c>
      <c r="D690">
        <f>VLOOKUP(B690, Tabelas!A:C,3,FALSE())</f>
        <v/>
      </c>
      <c r="E690">
        <f>VLOOKUP(B690, Tabelas!A:C,2,FALSE())</f>
        <v/>
      </c>
    </row>
    <row r="691">
      <c r="A691" t="inlineStr">
        <is>
          <t>AMERICAN JOURNAL OF INTERNATIONAL LAW</t>
        </is>
      </c>
      <c r="B691" t="inlineStr">
        <is>
          <t>B4</t>
        </is>
      </c>
      <c r="C691">
        <f>IF(B691&lt;&gt;"NI",1,0)</f>
        <v/>
      </c>
      <c r="D691">
        <f>VLOOKUP(B691, Tabelas!A:C,3,FALSE())</f>
        <v/>
      </c>
      <c r="E691">
        <f>VLOOKUP(B691, Tabelas!A:C,2,FALSE())</f>
        <v/>
      </c>
    </row>
    <row r="692">
      <c r="A692" t="inlineStr">
        <is>
          <t>AMERICAN JOURNAL OF KIDNEY DISEASES</t>
        </is>
      </c>
      <c r="B692" t="inlineStr">
        <is>
          <t>A1</t>
        </is>
      </c>
      <c r="C692">
        <f>IF(B692&lt;&gt;"NI",1,0)</f>
        <v/>
      </c>
      <c r="D692">
        <f>VLOOKUP(B692, Tabelas!A:C,3,FALSE())</f>
        <v/>
      </c>
      <c r="E692">
        <f>VLOOKUP(B692, Tabelas!A:C,2,FALSE())</f>
        <v/>
      </c>
    </row>
    <row r="693">
      <c r="A693" t="inlineStr">
        <is>
          <t>AMERICAN JOURNAL OF LIFESTYLE MEDICINE</t>
        </is>
      </c>
      <c r="B693" t="inlineStr">
        <is>
          <t>B1</t>
        </is>
      </c>
      <c r="C693">
        <f>IF(B693&lt;&gt;"NI",1,0)</f>
        <v/>
      </c>
      <c r="D693">
        <f>VLOOKUP(B693, Tabelas!A:C,3,FALSE())</f>
        <v/>
      </c>
      <c r="E693">
        <f>VLOOKUP(B693, Tabelas!A:C,2,FALSE())</f>
        <v/>
      </c>
    </row>
    <row r="694">
      <c r="A694" t="inlineStr">
        <is>
          <t>AMERICAN JOURNAL OF MATERIALS SCIENCE</t>
        </is>
      </c>
      <c r="B694" t="inlineStr">
        <is>
          <t>B3</t>
        </is>
      </c>
      <c r="C694">
        <f>IF(B694&lt;&gt;"NI",1,0)</f>
        <v/>
      </c>
      <c r="D694">
        <f>VLOOKUP(B694, Tabelas!A:C,3,FALSE())</f>
        <v/>
      </c>
      <c r="E694">
        <f>VLOOKUP(B694, Tabelas!A:C,2,FALSE())</f>
        <v/>
      </c>
    </row>
    <row r="695">
      <c r="A695" t="inlineStr">
        <is>
          <t>AMERICAN JOURNAL OF MATHEMATICS (PRINT)</t>
        </is>
      </c>
      <c r="B695" t="inlineStr">
        <is>
          <t>A1</t>
        </is>
      </c>
      <c r="C695">
        <f>IF(B695&lt;&gt;"NI",1,0)</f>
        <v/>
      </c>
      <c r="D695">
        <f>VLOOKUP(B695, Tabelas!A:C,3,FALSE())</f>
        <v/>
      </c>
      <c r="E695">
        <f>VLOOKUP(B695, Tabelas!A:C,2,FALSE())</f>
        <v/>
      </c>
    </row>
    <row r="696">
      <c r="A696" t="inlineStr">
        <is>
          <t>AMERICAN JOURNAL OF MEDICAL GENETICS - PART A</t>
        </is>
      </c>
      <c r="B696" t="inlineStr">
        <is>
          <t>B1</t>
        </is>
      </c>
      <c r="C696">
        <f>IF(B696&lt;&gt;"NI",1,0)</f>
        <v/>
      </c>
      <c r="D696">
        <f>VLOOKUP(B696, Tabelas!A:C,3,FALSE())</f>
        <v/>
      </c>
      <c r="E696">
        <f>VLOOKUP(B696, Tabelas!A:C,2,FALSE())</f>
        <v/>
      </c>
    </row>
    <row r="697">
      <c r="A697" t="inlineStr">
        <is>
          <t>AMERICAN JOURNAL OF MEDICAL GENETICS. PART B, NEUROPSYCHIATRIC GENETICS</t>
        </is>
      </c>
      <c r="B697" t="inlineStr">
        <is>
          <t>A2</t>
        </is>
      </c>
      <c r="C697">
        <f>IF(B697&lt;&gt;"NI",1,0)</f>
        <v/>
      </c>
      <c r="D697">
        <f>VLOOKUP(B697, Tabelas!A:C,3,FALSE())</f>
        <v/>
      </c>
      <c r="E697">
        <f>VLOOKUP(B697, Tabelas!A:C,2,FALSE())</f>
        <v/>
      </c>
    </row>
    <row r="698">
      <c r="A698" t="inlineStr">
        <is>
          <t>AMERICAN JOURNAL OF MEDICAL QUALITY (PRINT)</t>
        </is>
      </c>
      <c r="B698" t="inlineStr">
        <is>
          <t>A4</t>
        </is>
      </c>
      <c r="C698">
        <f>IF(B698&lt;&gt;"NI",1,0)</f>
        <v/>
      </c>
      <c r="D698">
        <f>VLOOKUP(B698, Tabelas!A:C,3,FALSE())</f>
        <v/>
      </c>
      <c r="E698">
        <f>VLOOKUP(B698, Tabelas!A:C,2,FALSE())</f>
        <v/>
      </c>
    </row>
    <row r="699">
      <c r="A699" t="inlineStr">
        <is>
          <t>AMERICAN JOURNAL OF MEN'S HEALTH</t>
        </is>
      </c>
      <c r="B699" t="inlineStr">
        <is>
          <t>A3</t>
        </is>
      </c>
      <c r="C699">
        <f>IF(B699&lt;&gt;"NI",1,0)</f>
        <v/>
      </c>
      <c r="D699">
        <f>VLOOKUP(B699, Tabelas!A:C,3,FALSE())</f>
        <v/>
      </c>
      <c r="E699">
        <f>VLOOKUP(B699, Tabelas!A:C,2,FALSE())</f>
        <v/>
      </c>
    </row>
    <row r="700">
      <c r="A700" t="inlineStr">
        <is>
          <t>AMERICAN JOURNAL OF NEPHROLOGY</t>
        </is>
      </c>
      <c r="B700" t="inlineStr">
        <is>
          <t>A2</t>
        </is>
      </c>
      <c r="C700">
        <f>IF(B700&lt;&gt;"NI",1,0)</f>
        <v/>
      </c>
      <c r="D700">
        <f>VLOOKUP(B700, Tabelas!A:C,3,FALSE())</f>
        <v/>
      </c>
      <c r="E700">
        <f>VLOOKUP(B700, Tabelas!A:C,2,FALSE())</f>
        <v/>
      </c>
    </row>
    <row r="701">
      <c r="A701" t="inlineStr">
        <is>
          <t>AMERICAN JOURNAL OF NEURORADIOLOGY</t>
        </is>
      </c>
      <c r="B701" t="inlineStr">
        <is>
          <t>A1</t>
        </is>
      </c>
      <c r="C701">
        <f>IF(B701&lt;&gt;"NI",1,0)</f>
        <v/>
      </c>
      <c r="D701">
        <f>VLOOKUP(B701, Tabelas!A:C,3,FALSE())</f>
        <v/>
      </c>
      <c r="E701">
        <f>VLOOKUP(B701, Tabelas!A:C,2,FALSE())</f>
        <v/>
      </c>
    </row>
    <row r="702">
      <c r="A702" t="inlineStr">
        <is>
          <t>AMERICAN JOURNAL OF OBSTETRICS AND GYNECOLOGY (ONLINE)</t>
        </is>
      </c>
      <c r="B702" t="inlineStr">
        <is>
          <t>A1</t>
        </is>
      </c>
      <c r="C702">
        <f>IF(B702&lt;&gt;"NI",1,0)</f>
        <v/>
      </c>
      <c r="D702">
        <f>VLOOKUP(B702, Tabelas!A:C,3,FALSE())</f>
        <v/>
      </c>
      <c r="E702">
        <f>VLOOKUP(B702, Tabelas!A:C,2,FALSE())</f>
        <v/>
      </c>
    </row>
    <row r="703">
      <c r="A703" t="inlineStr">
        <is>
          <t>AMERICAN JOURNAL OF OBSTETRICS AND GYNECOLOGY (PRINT)</t>
        </is>
      </c>
      <c r="B703" t="inlineStr">
        <is>
          <t>A1</t>
        </is>
      </c>
      <c r="C703">
        <f>IF(B703&lt;&gt;"NI",1,0)</f>
        <v/>
      </c>
      <c r="D703">
        <f>VLOOKUP(B703, Tabelas!A:C,3,FALSE())</f>
        <v/>
      </c>
      <c r="E703">
        <f>VLOOKUP(B703, Tabelas!A:C,2,FALSE())</f>
        <v/>
      </c>
    </row>
    <row r="704">
      <c r="A704" t="inlineStr">
        <is>
          <t>AMERICAN JOURNAL OF OPERATIONS RESEARCH</t>
        </is>
      </c>
      <c r="B704" t="inlineStr">
        <is>
          <t>B2</t>
        </is>
      </c>
      <c r="C704">
        <f>IF(B704&lt;&gt;"NI",1,0)</f>
        <v/>
      </c>
      <c r="D704">
        <f>VLOOKUP(B704, Tabelas!A:C,3,FALSE())</f>
        <v/>
      </c>
      <c r="E704">
        <f>VLOOKUP(B704, Tabelas!A:C,2,FALSE())</f>
        <v/>
      </c>
    </row>
    <row r="705">
      <c r="A705" t="inlineStr">
        <is>
          <t>AMERICAN JOURNAL OF OPHTHALMOLOGY</t>
        </is>
      </c>
      <c r="B705" t="inlineStr">
        <is>
          <t>A1</t>
        </is>
      </c>
      <c r="C705">
        <f>IF(B705&lt;&gt;"NI",1,0)</f>
        <v/>
      </c>
      <c r="D705">
        <f>VLOOKUP(B705, Tabelas!A:C,3,FALSE())</f>
        <v/>
      </c>
      <c r="E705">
        <f>VLOOKUP(B705, Tabelas!A:C,2,FALSE())</f>
        <v/>
      </c>
    </row>
    <row r="706">
      <c r="A706" t="inlineStr">
        <is>
          <t>AMERICAN JOURNAL OF OPHTHALMOLOGY CASE REPORTS</t>
        </is>
      </c>
      <c r="B706" t="inlineStr">
        <is>
          <t>B3</t>
        </is>
      </c>
      <c r="C706">
        <f>IF(B706&lt;&gt;"NI",1,0)</f>
        <v/>
      </c>
      <c r="D706">
        <f>VLOOKUP(B706, Tabelas!A:C,3,FALSE())</f>
        <v/>
      </c>
      <c r="E706">
        <f>VLOOKUP(B706, Tabelas!A:C,2,FALSE())</f>
        <v/>
      </c>
    </row>
    <row r="707">
      <c r="A707" t="inlineStr">
        <is>
          <t>AMERICAN JOURNAL OF ORTHODONTICS AND DENTOFACIAL ORTHOPEDICS</t>
        </is>
      </c>
      <c r="B707" t="inlineStr">
        <is>
          <t>A3</t>
        </is>
      </c>
      <c r="C707">
        <f>IF(B707&lt;&gt;"NI",1,0)</f>
        <v/>
      </c>
      <c r="D707">
        <f>VLOOKUP(B707, Tabelas!A:C,3,FALSE())</f>
        <v/>
      </c>
      <c r="E707">
        <f>VLOOKUP(B707, Tabelas!A:C,2,FALSE())</f>
        <v/>
      </c>
    </row>
    <row r="708">
      <c r="A708" t="inlineStr">
        <is>
          <t>AMERICAN JOURNAL OF OTOLARYNGOLOGY (PRINT)</t>
        </is>
      </c>
      <c r="B708" t="inlineStr">
        <is>
          <t>A4</t>
        </is>
      </c>
      <c r="C708">
        <f>IF(B708&lt;&gt;"NI",1,0)</f>
        <v/>
      </c>
      <c r="D708">
        <f>VLOOKUP(B708, Tabelas!A:C,3,FALSE())</f>
        <v/>
      </c>
      <c r="E708">
        <f>VLOOKUP(B708, Tabelas!A:C,2,FALSE())</f>
        <v/>
      </c>
    </row>
    <row r="709">
      <c r="A709" t="inlineStr">
        <is>
          <t>AMERICAN JOURNAL OF PERINATOLOGY (PRINT)</t>
        </is>
      </c>
      <c r="B709" t="inlineStr">
        <is>
          <t>A3</t>
        </is>
      </c>
      <c r="C709">
        <f>IF(B709&lt;&gt;"NI",1,0)</f>
        <v/>
      </c>
      <c r="D709">
        <f>VLOOKUP(B709, Tabelas!A:C,3,FALSE())</f>
        <v/>
      </c>
      <c r="E709">
        <f>VLOOKUP(B709, Tabelas!A:C,2,FALSE())</f>
        <v/>
      </c>
    </row>
    <row r="710">
      <c r="A710" t="inlineStr">
        <is>
          <t>AMERICAN JOURNAL OF PHARMACEUTICAL EDUCATION</t>
        </is>
      </c>
      <c r="B710" t="inlineStr">
        <is>
          <t>A3</t>
        </is>
      </c>
      <c r="C710">
        <f>IF(B710&lt;&gt;"NI",1,0)</f>
        <v/>
      </c>
      <c r="D710">
        <f>VLOOKUP(B710, Tabelas!A:C,3,FALSE())</f>
        <v/>
      </c>
      <c r="E710">
        <f>VLOOKUP(B710, Tabelas!A:C,2,FALSE())</f>
        <v/>
      </c>
    </row>
    <row r="711">
      <c r="A711" t="inlineStr">
        <is>
          <t>AMERICAN JOURNAL OF PHYSICAL ANTHROPOLOGY</t>
        </is>
      </c>
      <c r="B711" t="inlineStr">
        <is>
          <t>A2</t>
        </is>
      </c>
      <c r="C711">
        <f>IF(B711&lt;&gt;"NI",1,0)</f>
        <v/>
      </c>
      <c r="D711">
        <f>VLOOKUP(B711, Tabelas!A:C,3,FALSE())</f>
        <v/>
      </c>
      <c r="E711">
        <f>VLOOKUP(B711, Tabelas!A:C,2,FALSE())</f>
        <v/>
      </c>
    </row>
    <row r="712">
      <c r="A712" t="inlineStr">
        <is>
          <t>AMERICAN JOURNAL OF PHYSICAL MEDICINE &amp; REHABILITATION</t>
        </is>
      </c>
      <c r="B712" t="inlineStr">
        <is>
          <t>A3</t>
        </is>
      </c>
      <c r="C712">
        <f>IF(B712&lt;&gt;"NI",1,0)</f>
        <v/>
      </c>
      <c r="D712">
        <f>VLOOKUP(B712, Tabelas!A:C,3,FALSE())</f>
        <v/>
      </c>
      <c r="E712">
        <f>VLOOKUP(B712, Tabelas!A:C,2,FALSE())</f>
        <v/>
      </c>
    </row>
    <row r="713">
      <c r="A713" t="inlineStr">
        <is>
          <t>AMERICAN JOURNAL OF PHYSICAL MEDICINE AND REHABILITATION</t>
        </is>
      </c>
      <c r="B713" t="inlineStr">
        <is>
          <t>A3</t>
        </is>
      </c>
      <c r="C713">
        <f>IF(B713&lt;&gt;"NI",1,0)</f>
        <v/>
      </c>
      <c r="D713">
        <f>VLOOKUP(B713, Tabelas!A:C,3,FALSE())</f>
        <v/>
      </c>
      <c r="E713">
        <f>VLOOKUP(B713, Tabelas!A:C,2,FALSE())</f>
        <v/>
      </c>
    </row>
    <row r="714">
      <c r="A714" t="inlineStr">
        <is>
          <t>AMERICAN JOURNAL OF PHYSICS</t>
        </is>
      </c>
      <c r="B714" t="inlineStr">
        <is>
          <t>B1</t>
        </is>
      </c>
      <c r="C714">
        <f>IF(B714&lt;&gt;"NI",1,0)</f>
        <v/>
      </c>
      <c r="D714">
        <f>VLOOKUP(B714, Tabelas!A:C,3,FALSE())</f>
        <v/>
      </c>
      <c r="E714">
        <f>VLOOKUP(B714, Tabelas!A:C,2,FALSE())</f>
        <v/>
      </c>
    </row>
    <row r="715">
      <c r="A715" t="inlineStr">
        <is>
          <t>AMERICAN JOURNAL OF PHYSIOLOGY. CELL PHYSIOLOGY</t>
        </is>
      </c>
      <c r="B715" t="inlineStr">
        <is>
          <t>A2</t>
        </is>
      </c>
      <c r="C715">
        <f>IF(B715&lt;&gt;"NI",1,0)</f>
        <v/>
      </c>
      <c r="D715">
        <f>VLOOKUP(B715, Tabelas!A:C,3,FALSE())</f>
        <v/>
      </c>
      <c r="E715">
        <f>VLOOKUP(B715, Tabelas!A:C,2,FALSE())</f>
        <v/>
      </c>
    </row>
    <row r="716">
      <c r="A716" t="inlineStr">
        <is>
          <t>AMERICAN JOURNAL OF PHYSIOLOGY. HEART AND CIRCULATORY PHYSIOLOGY</t>
        </is>
      </c>
      <c r="B716" t="inlineStr">
        <is>
          <t>A1</t>
        </is>
      </c>
      <c r="C716">
        <f>IF(B716&lt;&gt;"NI",1,0)</f>
        <v/>
      </c>
      <c r="D716">
        <f>VLOOKUP(B716, Tabelas!A:C,3,FALSE())</f>
        <v/>
      </c>
      <c r="E716">
        <f>VLOOKUP(B716, Tabelas!A:C,2,FALSE())</f>
        <v/>
      </c>
    </row>
    <row r="717">
      <c r="A717" t="inlineStr">
        <is>
          <t>AMERICAN JOURNAL OF PHYSIOLOGY. LUNG CELLULAR AND MOLECULAR PHYSIOLOGY</t>
        </is>
      </c>
      <c r="B717" t="inlineStr">
        <is>
          <t>A1</t>
        </is>
      </c>
      <c r="C717">
        <f>IF(B717&lt;&gt;"NI",1,0)</f>
        <v/>
      </c>
      <c r="D717">
        <f>VLOOKUP(B717, Tabelas!A:C,3,FALSE())</f>
        <v/>
      </c>
      <c r="E717">
        <f>VLOOKUP(B717, Tabelas!A:C,2,FALSE())</f>
        <v/>
      </c>
    </row>
    <row r="718">
      <c r="A718" t="inlineStr">
        <is>
          <t>AMERICAN JOURNAL OF PHYSIOLOGY. REGULATORY, INTEGRATIVE AND COMPARATIVE PHYSIOLOGY</t>
        </is>
      </c>
      <c r="B718" t="inlineStr">
        <is>
          <t>A2</t>
        </is>
      </c>
      <c r="C718">
        <f>IF(B718&lt;&gt;"NI",1,0)</f>
        <v/>
      </c>
      <c r="D718">
        <f>VLOOKUP(B718, Tabelas!A:C,3,FALSE())</f>
        <v/>
      </c>
      <c r="E718">
        <f>VLOOKUP(B718, Tabelas!A:C,2,FALSE())</f>
        <v/>
      </c>
    </row>
    <row r="719">
      <c r="A719" t="inlineStr">
        <is>
          <t>AMERICAN JOURNAL OF PHYSIOLOGY. RENAL PHYSIOLOGY</t>
        </is>
      </c>
      <c r="B719" t="inlineStr">
        <is>
          <t>A1</t>
        </is>
      </c>
      <c r="C719">
        <f>IF(B719&lt;&gt;"NI",1,0)</f>
        <v/>
      </c>
      <c r="D719">
        <f>VLOOKUP(B719, Tabelas!A:C,3,FALSE())</f>
        <v/>
      </c>
      <c r="E719">
        <f>VLOOKUP(B719, Tabelas!A:C,2,FALSE())</f>
        <v/>
      </c>
    </row>
    <row r="720">
      <c r="A720" t="inlineStr">
        <is>
          <t>AMERICAN JOURNAL OF PHYSIOLOGY. RENAL, FLUID AND ELECTROLYTE PHYSIOLOGY (CESSOU EM 1996. CONT. ISSN 1931-857X AMERICAN JOURNAL OF PHYSIOLOGY. RENAL PHYSIOLOGY)</t>
        </is>
      </c>
      <c r="B720" t="inlineStr">
        <is>
          <t>A1</t>
        </is>
      </c>
      <c r="C720">
        <f>IF(B720&lt;&gt;"NI",1,0)</f>
        <v/>
      </c>
      <c r="D720">
        <f>VLOOKUP(B720, Tabelas!A:C,3,FALSE())</f>
        <v/>
      </c>
      <c r="E720">
        <f>VLOOKUP(B720, Tabelas!A:C,2,FALSE())</f>
        <v/>
      </c>
    </row>
    <row r="721">
      <c r="A721" t="inlineStr">
        <is>
          <t>AMERICAN JOURNAL OF PHYSIOLOGY: ENDOCRINOLOGY AND METABOLISM</t>
        </is>
      </c>
      <c r="B721" t="inlineStr">
        <is>
          <t>A1</t>
        </is>
      </c>
      <c r="C721">
        <f>IF(B721&lt;&gt;"NI",1,0)</f>
        <v/>
      </c>
      <c r="D721">
        <f>VLOOKUP(B721, Tabelas!A:C,3,FALSE())</f>
        <v/>
      </c>
      <c r="E721">
        <f>VLOOKUP(B721, Tabelas!A:C,2,FALSE())</f>
        <v/>
      </c>
    </row>
    <row r="722">
      <c r="A722" t="inlineStr">
        <is>
          <t>AMERICAN JOURNAL OF PHYSIOLOGY: GASTROINTESTINAL AND LIVER PHYSIOLOGY</t>
        </is>
      </c>
      <c r="B722" t="inlineStr">
        <is>
          <t>A2</t>
        </is>
      </c>
      <c r="C722">
        <f>IF(B722&lt;&gt;"NI",1,0)</f>
        <v/>
      </c>
      <c r="D722">
        <f>VLOOKUP(B722, Tabelas!A:C,3,FALSE())</f>
        <v/>
      </c>
      <c r="E722">
        <f>VLOOKUP(B722, Tabelas!A:C,2,FALSE())</f>
        <v/>
      </c>
    </row>
    <row r="723">
      <c r="A723" t="inlineStr">
        <is>
          <t>AMERICAN JOURNAL OF POLITICAL SCIENCE</t>
        </is>
      </c>
      <c r="B723" t="inlineStr">
        <is>
          <t>A1</t>
        </is>
      </c>
      <c r="C723">
        <f>IF(B723&lt;&gt;"NI",1,0)</f>
        <v/>
      </c>
      <c r="D723">
        <f>VLOOKUP(B723, Tabelas!A:C,3,FALSE())</f>
        <v/>
      </c>
      <c r="E723">
        <f>VLOOKUP(B723, Tabelas!A:C,2,FALSE())</f>
        <v/>
      </c>
    </row>
    <row r="724">
      <c r="A724" t="inlineStr">
        <is>
          <t>AMERICAN JOURNAL OF POTATO RESEARCH</t>
        </is>
      </c>
      <c r="B724" t="inlineStr">
        <is>
          <t>A3</t>
        </is>
      </c>
      <c r="C724">
        <f>IF(B724&lt;&gt;"NI",1,0)</f>
        <v/>
      </c>
      <c r="D724">
        <f>VLOOKUP(B724, Tabelas!A:C,3,FALSE())</f>
        <v/>
      </c>
      <c r="E724">
        <f>VLOOKUP(B724, Tabelas!A:C,2,FALSE())</f>
        <v/>
      </c>
    </row>
    <row r="725">
      <c r="A725" t="inlineStr">
        <is>
          <t>AMERICAN JOURNAL OF PREVENTIVE MEDICINE</t>
        </is>
      </c>
      <c r="B725" t="inlineStr">
        <is>
          <t>A1</t>
        </is>
      </c>
      <c r="C725">
        <f>IF(B725&lt;&gt;"NI",1,0)</f>
        <v/>
      </c>
      <c r="D725">
        <f>VLOOKUP(B725, Tabelas!A:C,3,FALSE())</f>
        <v/>
      </c>
      <c r="E725">
        <f>VLOOKUP(B725, Tabelas!A:C,2,FALSE())</f>
        <v/>
      </c>
    </row>
    <row r="726">
      <c r="A726" t="inlineStr">
        <is>
          <t>AMERICAN JOURNAL OF PRIMATOLOGY (PRINT)</t>
        </is>
      </c>
      <c r="B726" t="inlineStr">
        <is>
          <t>A1</t>
        </is>
      </c>
      <c r="C726">
        <f>IF(B726&lt;&gt;"NI",1,0)</f>
        <v/>
      </c>
      <c r="D726">
        <f>VLOOKUP(B726, Tabelas!A:C,3,FALSE())</f>
        <v/>
      </c>
      <c r="E726">
        <f>VLOOKUP(B726, Tabelas!A:C,2,FALSE())</f>
        <v/>
      </c>
    </row>
    <row r="727">
      <c r="A727" t="inlineStr">
        <is>
          <t>AMERICAN JOURNAL OF PSYCHIATRIC REHABILITATION</t>
        </is>
      </c>
      <c r="B727" t="inlineStr">
        <is>
          <t>B1</t>
        </is>
      </c>
      <c r="C727">
        <f>IF(B727&lt;&gt;"NI",1,0)</f>
        <v/>
      </c>
      <c r="D727">
        <f>VLOOKUP(B727, Tabelas!A:C,3,FALSE())</f>
        <v/>
      </c>
      <c r="E727">
        <f>VLOOKUP(B727, Tabelas!A:C,2,FALSE())</f>
        <v/>
      </c>
    </row>
    <row r="728">
      <c r="A728" t="inlineStr">
        <is>
          <t>AMERICAN JOURNAL OF PUBLIC HEALTH (1971)</t>
        </is>
      </c>
      <c r="B728" t="inlineStr">
        <is>
          <t>A1</t>
        </is>
      </c>
      <c r="C728">
        <f>IF(B728&lt;&gt;"NI",1,0)</f>
        <v/>
      </c>
      <c r="D728">
        <f>VLOOKUP(B728, Tabelas!A:C,3,FALSE())</f>
        <v/>
      </c>
      <c r="E728">
        <f>VLOOKUP(B728, Tabelas!A:C,2,FALSE())</f>
        <v/>
      </c>
    </row>
    <row r="729">
      <c r="A729" t="inlineStr">
        <is>
          <t>AMERICAN JOURNAL OF REPRODUCTIVE IMMUNOLOGY (ONLINE)</t>
        </is>
      </c>
      <c r="B729" t="inlineStr">
        <is>
          <t>A2</t>
        </is>
      </c>
      <c r="C729">
        <f>IF(B729&lt;&gt;"NI",1,0)</f>
        <v/>
      </c>
      <c r="D729">
        <f>VLOOKUP(B729, Tabelas!A:C,3,FALSE())</f>
        <v/>
      </c>
      <c r="E729">
        <f>VLOOKUP(B729, Tabelas!A:C,2,FALSE())</f>
        <v/>
      </c>
    </row>
    <row r="730">
      <c r="A730" t="inlineStr">
        <is>
          <t>AMERICAN JOURNAL OF REPRODUCTIVE IMMUNOLOGY (PRINT)</t>
        </is>
      </c>
      <c r="B730" t="inlineStr">
        <is>
          <t>A2</t>
        </is>
      </c>
      <c r="C730">
        <f>IF(B730&lt;&gt;"NI",1,0)</f>
        <v/>
      </c>
      <c r="D730">
        <f>VLOOKUP(B730, Tabelas!A:C,3,FALSE())</f>
        <v/>
      </c>
      <c r="E730">
        <f>VLOOKUP(B730, Tabelas!A:C,2,FALSE())</f>
        <v/>
      </c>
    </row>
    <row r="731">
      <c r="A731" t="inlineStr">
        <is>
          <t>AMERICAN JOURNAL OF RESPIRATORY AND CRITICAL CARE MEDICINE</t>
        </is>
      </c>
      <c r="B731" t="inlineStr">
        <is>
          <t>A1</t>
        </is>
      </c>
      <c r="C731">
        <f>IF(B731&lt;&gt;"NI",1,0)</f>
        <v/>
      </c>
      <c r="D731">
        <f>VLOOKUP(B731, Tabelas!A:C,3,FALSE())</f>
        <v/>
      </c>
      <c r="E731">
        <f>VLOOKUP(B731, Tabelas!A:C,2,FALSE())</f>
        <v/>
      </c>
    </row>
    <row r="732">
      <c r="A732" t="inlineStr">
        <is>
          <t>AMERICAN JOURNAL OF RESPIRATORY CELL AND MOLECULAR BIOLOGY</t>
        </is>
      </c>
      <c r="B732" t="inlineStr">
        <is>
          <t>A1</t>
        </is>
      </c>
      <c r="C732">
        <f>IF(B732&lt;&gt;"NI",1,0)</f>
        <v/>
      </c>
      <c r="D732">
        <f>VLOOKUP(B732, Tabelas!A:C,3,FALSE())</f>
        <v/>
      </c>
      <c r="E732">
        <f>VLOOKUP(B732, Tabelas!A:C,2,FALSE())</f>
        <v/>
      </c>
    </row>
    <row r="733">
      <c r="A733" t="inlineStr">
        <is>
          <t>AMERICAN JOURNAL OF RHINOLOGY &amp; ALLERGY (PRINT)</t>
        </is>
      </c>
      <c r="B733" t="inlineStr">
        <is>
          <t>A3</t>
        </is>
      </c>
      <c r="C733">
        <f>IF(B733&lt;&gt;"NI",1,0)</f>
        <v/>
      </c>
      <c r="D733">
        <f>VLOOKUP(B733, Tabelas!A:C,3,FALSE())</f>
        <v/>
      </c>
      <c r="E733">
        <f>VLOOKUP(B733, Tabelas!A:C,2,FALSE())</f>
        <v/>
      </c>
    </row>
    <row r="734">
      <c r="A734" t="inlineStr">
        <is>
          <t>AMERICAN JOURNAL OF ROENTGENOLOGY</t>
        </is>
      </c>
      <c r="B734" t="inlineStr">
        <is>
          <t>A2</t>
        </is>
      </c>
      <c r="C734">
        <f>IF(B734&lt;&gt;"NI",1,0)</f>
        <v/>
      </c>
      <c r="D734">
        <f>VLOOKUP(B734, Tabelas!A:C,3,FALSE())</f>
        <v/>
      </c>
      <c r="E734">
        <f>VLOOKUP(B734, Tabelas!A:C,2,FALSE())</f>
        <v/>
      </c>
    </row>
    <row r="735">
      <c r="A735" t="inlineStr">
        <is>
          <t>AMERICAN JOURNAL OF ROENTGENOLOGY (1976. PRINT)</t>
        </is>
      </c>
      <c r="B735" t="inlineStr">
        <is>
          <t>A2</t>
        </is>
      </c>
      <c r="C735">
        <f>IF(B735&lt;&gt;"NI",1,0)</f>
        <v/>
      </c>
      <c r="D735">
        <f>VLOOKUP(B735, Tabelas!A:C,3,FALSE())</f>
        <v/>
      </c>
      <c r="E735">
        <f>VLOOKUP(B735, Tabelas!A:C,2,FALSE())</f>
        <v/>
      </c>
    </row>
    <row r="736">
      <c r="A736" t="inlineStr">
        <is>
          <t>AMERICAN JOURNAL OF SOCIOLOGY</t>
        </is>
      </c>
      <c r="B736" t="inlineStr">
        <is>
          <t>A1</t>
        </is>
      </c>
      <c r="C736">
        <f>IF(B736&lt;&gt;"NI",1,0)</f>
        <v/>
      </c>
      <c r="D736">
        <f>VLOOKUP(B736, Tabelas!A:C,3,FALSE())</f>
        <v/>
      </c>
      <c r="E736">
        <f>VLOOKUP(B736, Tabelas!A:C,2,FALSE())</f>
        <v/>
      </c>
    </row>
    <row r="737">
      <c r="A737" t="inlineStr">
        <is>
          <t>AMERICAN JOURNAL OF SPEECH-LANGUAGE PATHOLOGY</t>
        </is>
      </c>
      <c r="B737" t="inlineStr">
        <is>
          <t>A1</t>
        </is>
      </c>
      <c r="C737">
        <f>IF(B737&lt;&gt;"NI",1,0)</f>
        <v/>
      </c>
      <c r="D737">
        <f>VLOOKUP(B737, Tabelas!A:C,3,FALSE())</f>
        <v/>
      </c>
      <c r="E737">
        <f>VLOOKUP(B737, Tabelas!A:C,2,FALSE())</f>
        <v/>
      </c>
    </row>
    <row r="738">
      <c r="A738" t="inlineStr">
        <is>
          <t>AMERICAN JOURNAL OF SPORTS MEDICINE</t>
        </is>
      </c>
      <c r="B738" t="inlineStr">
        <is>
          <t>A1</t>
        </is>
      </c>
      <c r="C738">
        <f>IF(B738&lt;&gt;"NI",1,0)</f>
        <v/>
      </c>
      <c r="D738">
        <f>VLOOKUP(B738, Tabelas!A:C,3,FALSE())</f>
        <v/>
      </c>
      <c r="E738">
        <f>VLOOKUP(B738, Tabelas!A:C,2,FALSE())</f>
        <v/>
      </c>
    </row>
    <row r="739">
      <c r="A739" t="inlineStr">
        <is>
          <t>AMERICAN JOURNAL OF SPORTS TRAINING</t>
        </is>
      </c>
      <c r="B739" t="inlineStr">
        <is>
          <t>B3</t>
        </is>
      </c>
      <c r="C739">
        <f>IF(B739&lt;&gt;"NI",1,0)</f>
        <v/>
      </c>
      <c r="D739">
        <f>VLOOKUP(B739, Tabelas!A:C,3,FALSE())</f>
        <v/>
      </c>
      <c r="E739">
        <f>VLOOKUP(B739, Tabelas!A:C,2,FALSE())</f>
        <v/>
      </c>
    </row>
    <row r="740">
      <c r="A740" t="inlineStr">
        <is>
          <t>AMERICAN JOURNAL OF TRANSLATIONAL RESEARCH</t>
        </is>
      </c>
      <c r="B740" t="inlineStr">
        <is>
          <t>A2</t>
        </is>
      </c>
      <c r="C740">
        <f>IF(B740&lt;&gt;"NI",1,0)</f>
        <v/>
      </c>
      <c r="D740">
        <f>VLOOKUP(B740, Tabelas!A:C,3,FALSE())</f>
        <v/>
      </c>
      <c r="E740">
        <f>VLOOKUP(B740, Tabelas!A:C,2,FALSE())</f>
        <v/>
      </c>
    </row>
    <row r="741">
      <c r="A741" t="inlineStr">
        <is>
          <t>AMERICAN JOURNAL OF TRANSPLANTATION (PRINT)</t>
        </is>
      </c>
      <c r="B741" t="inlineStr">
        <is>
          <t>A1</t>
        </is>
      </c>
      <c r="C741">
        <f>IF(B741&lt;&gt;"NI",1,0)</f>
        <v/>
      </c>
      <c r="D741">
        <f>VLOOKUP(B741, Tabelas!A:C,3,FALSE())</f>
        <v/>
      </c>
      <c r="E741">
        <f>VLOOKUP(B741, Tabelas!A:C,2,FALSE())</f>
        <v/>
      </c>
    </row>
    <row r="742">
      <c r="A742" t="inlineStr">
        <is>
          <t>AMERICAN JOURNAL OF TROPICAL MEDICINE AND HYGINE</t>
        </is>
      </c>
      <c r="B742" t="inlineStr">
        <is>
          <t>A3</t>
        </is>
      </c>
      <c r="C742">
        <f>IF(B742&lt;&gt;"NI",1,0)</f>
        <v/>
      </c>
      <c r="D742">
        <f>VLOOKUP(B742, Tabelas!A:C,3,FALSE())</f>
        <v/>
      </c>
      <c r="E742">
        <f>VLOOKUP(B742, Tabelas!A:C,2,FALSE())</f>
        <v/>
      </c>
    </row>
    <row r="743">
      <c r="A743" t="inlineStr">
        <is>
          <t>AMERICAN JOURNAL OF VETERINARY RESEARCH</t>
        </is>
      </c>
      <c r="B743" t="inlineStr">
        <is>
          <t>A3</t>
        </is>
      </c>
      <c r="C743">
        <f>IF(B743&lt;&gt;"NI",1,0)</f>
        <v/>
      </c>
      <c r="D743">
        <f>VLOOKUP(B743, Tabelas!A:C,3,FALSE())</f>
        <v/>
      </c>
      <c r="E743">
        <f>VLOOKUP(B743, Tabelas!A:C,2,FALSE())</f>
        <v/>
      </c>
    </row>
    <row r="744">
      <c r="A744" t="inlineStr">
        <is>
          <t>AMERICAN MALACOLOGICAL BULLETIN</t>
        </is>
      </c>
      <c r="B744" t="inlineStr">
        <is>
          <t>B3</t>
        </is>
      </c>
      <c r="C744">
        <f>IF(B744&lt;&gt;"NI",1,0)</f>
        <v/>
      </c>
      <c r="D744">
        <f>VLOOKUP(B744, Tabelas!A:C,3,FALSE())</f>
        <v/>
      </c>
      <c r="E744">
        <f>VLOOKUP(B744, Tabelas!A:C,2,FALSE())</f>
        <v/>
      </c>
    </row>
    <row r="745">
      <c r="A745" t="inlineStr">
        <is>
          <t>AMERICAN MATHEMATICAL SOCIETY. NOTICES</t>
        </is>
      </c>
      <c r="B745" t="inlineStr">
        <is>
          <t>B2</t>
        </is>
      </c>
      <c r="C745">
        <f>IF(B745&lt;&gt;"NI",1,0)</f>
        <v/>
      </c>
      <c r="D745">
        <f>VLOOKUP(B745, Tabelas!A:C,3,FALSE())</f>
        <v/>
      </c>
      <c r="E745">
        <f>VLOOKUP(B745, Tabelas!A:C,2,FALSE())</f>
        <v/>
      </c>
    </row>
    <row r="746">
      <c r="A746" t="inlineStr">
        <is>
          <t>AMERICAN MUSEUM NOVITATES</t>
        </is>
      </c>
      <c r="B746" t="inlineStr">
        <is>
          <t>A1</t>
        </is>
      </c>
      <c r="C746">
        <f>IF(B746&lt;&gt;"NI",1,0)</f>
        <v/>
      </c>
      <c r="D746">
        <f>VLOOKUP(B746, Tabelas!A:C,3,FALSE())</f>
        <v/>
      </c>
      <c r="E746">
        <f>VLOOKUP(B746, Tabelas!A:C,2,FALSE())</f>
        <v/>
      </c>
    </row>
    <row r="747">
      <c r="A747" t="inlineStr">
        <is>
          <t>AMERICAN SCIENTIFIC RESEARCH JOURNAL FOR ENGINEERING, TECHNOLOGY, AND SCIENCES</t>
        </is>
      </c>
      <c r="B747" t="inlineStr">
        <is>
          <t>A3</t>
        </is>
      </c>
      <c r="C747">
        <f>IF(B747&lt;&gt;"NI",1,0)</f>
        <v/>
      </c>
      <c r="D747">
        <f>VLOOKUP(B747, Tabelas!A:C,3,FALSE())</f>
        <v/>
      </c>
      <c r="E747">
        <f>VLOOKUP(B747, Tabelas!A:C,2,FALSE())</f>
        <v/>
      </c>
    </row>
    <row r="748">
      <c r="A748" t="inlineStr">
        <is>
          <t>AMERICAN SCIENTIFIC RESEARCH JOURNAL FOR ENGINEERING, TECHNOLOGY, AND SCIENCES (ONLINE)</t>
        </is>
      </c>
      <c r="B748" t="inlineStr">
        <is>
          <t>A3</t>
        </is>
      </c>
      <c r="C748">
        <f>IF(B748&lt;&gt;"NI",1,0)</f>
        <v/>
      </c>
      <c r="D748">
        <f>VLOOKUP(B748, Tabelas!A:C,3,FALSE())</f>
        <v/>
      </c>
      <c r="E748">
        <f>VLOOKUP(B748, Tabelas!A:C,2,FALSE())</f>
        <v/>
      </c>
    </row>
    <row r="749">
      <c r="A749" t="inlineStr">
        <is>
          <t>AMERICAN, BRITISH AND CANADIAN STUDIES (ONLINE)</t>
        </is>
      </c>
      <c r="B749" t="inlineStr">
        <is>
          <t>B3</t>
        </is>
      </c>
      <c r="C749">
        <f>IF(B749&lt;&gt;"NI",1,0)</f>
        <v/>
      </c>
      <c r="D749">
        <f>VLOOKUP(B749, Tabelas!A:C,3,FALSE())</f>
        <v/>
      </c>
      <c r="E749">
        <f>VLOOKUP(B749, Tabelas!A:C,2,FALSE())</f>
        <v/>
      </c>
    </row>
    <row r="750">
      <c r="A750" t="inlineStr">
        <is>
          <t>AMERICANÍA: REVISTA DE ESTUDIOS LATINOAMERICANOS</t>
        </is>
      </c>
      <c r="B750" t="inlineStr">
        <is>
          <t>B1</t>
        </is>
      </c>
      <c r="C750">
        <f>IF(B750&lt;&gt;"NI",1,0)</f>
        <v/>
      </c>
      <c r="D750">
        <f>VLOOKUP(B750, Tabelas!A:C,3,FALSE())</f>
        <v/>
      </c>
      <c r="E750">
        <f>VLOOKUP(B750, Tabelas!A:C,2,FALSE())</f>
        <v/>
      </c>
    </row>
    <row r="751">
      <c r="A751" t="inlineStr">
        <is>
          <t>AMERIKA</t>
        </is>
      </c>
      <c r="B751" t="inlineStr">
        <is>
          <t>B2</t>
        </is>
      </c>
      <c r="C751">
        <f>IF(B751&lt;&gt;"NI",1,0)</f>
        <v/>
      </c>
      <c r="D751">
        <f>VLOOKUP(B751, Tabelas!A:C,3,FALSE())</f>
        <v/>
      </c>
      <c r="E751">
        <f>VLOOKUP(B751, Tabelas!A:C,2,FALSE())</f>
        <v/>
      </c>
    </row>
    <row r="752">
      <c r="A752" t="inlineStr">
        <is>
          <t>AMERYKA LACINSKA</t>
        </is>
      </c>
      <c r="B752" t="inlineStr">
        <is>
          <t>B1</t>
        </is>
      </c>
      <c r="C752">
        <f>IF(B752&lt;&gt;"NI",1,0)</f>
        <v/>
      </c>
      <c r="D752">
        <f>VLOOKUP(B752, Tabelas!A:C,3,FALSE())</f>
        <v/>
      </c>
      <c r="E752">
        <f>VLOOKUP(B752, Tabelas!A:C,2,FALSE())</f>
        <v/>
      </c>
    </row>
    <row r="753">
      <c r="A753" t="inlineStr">
        <is>
          <t>AMINO ACIDS (WIEN. INTERNET)</t>
        </is>
      </c>
      <c r="B753" t="inlineStr">
        <is>
          <t>A2</t>
        </is>
      </c>
      <c r="C753">
        <f>IF(B753&lt;&gt;"NI",1,0)</f>
        <v/>
      </c>
      <c r="D753">
        <f>VLOOKUP(B753, Tabelas!A:C,3,FALSE())</f>
        <v/>
      </c>
      <c r="E753">
        <f>VLOOKUP(B753, Tabelas!A:C,2,FALSE())</f>
        <v/>
      </c>
    </row>
    <row r="754">
      <c r="A754" t="inlineStr">
        <is>
          <t>AMOXTLI</t>
        </is>
      </c>
      <c r="B754" t="inlineStr">
        <is>
          <t>B3</t>
        </is>
      </c>
      <c r="C754">
        <f>IF(B754&lt;&gt;"NI",1,0)</f>
        <v/>
      </c>
      <c r="D754">
        <f>VLOOKUP(B754, Tabelas!A:C,3,FALSE())</f>
        <v/>
      </c>
      <c r="E754">
        <f>VLOOKUP(B754, Tabelas!A:C,2,FALSE())</f>
        <v/>
      </c>
    </row>
    <row r="755">
      <c r="A755" t="inlineStr">
        <is>
          <t>AMPHIBIAN &amp; REPTILE CONSERVATION</t>
        </is>
      </c>
      <c r="B755" t="inlineStr">
        <is>
          <t>A4</t>
        </is>
      </c>
      <c r="C755">
        <f>IF(B755&lt;&gt;"NI",1,0)</f>
        <v/>
      </c>
      <c r="D755">
        <f>VLOOKUP(B755, Tabelas!A:C,3,FALSE())</f>
        <v/>
      </c>
      <c r="E755">
        <f>VLOOKUP(B755, Tabelas!A:C,2,FALSE())</f>
        <v/>
      </c>
    </row>
    <row r="756">
      <c r="A756" t="inlineStr">
        <is>
          <t>AMPHIBIAN ARK NEWSLETTER</t>
        </is>
      </c>
      <c r="B756" t="inlineStr">
        <is>
          <t>B4</t>
        </is>
      </c>
      <c r="C756">
        <f>IF(B756&lt;&gt;"NI",1,0)</f>
        <v/>
      </c>
      <c r="D756">
        <f>VLOOKUP(B756, Tabelas!A:C,3,FALSE())</f>
        <v/>
      </c>
      <c r="E756">
        <f>VLOOKUP(B756, Tabelas!A:C,2,FALSE())</f>
        <v/>
      </c>
    </row>
    <row r="757">
      <c r="A757" t="inlineStr">
        <is>
          <t>AMYLOID (CARNFORTH)</t>
        </is>
      </c>
      <c r="B757" t="inlineStr">
        <is>
          <t>A2</t>
        </is>
      </c>
      <c r="C757">
        <f>IF(B757&lt;&gt;"NI",1,0)</f>
        <v/>
      </c>
      <c r="D757">
        <f>VLOOKUP(B757, Tabelas!A:C,3,FALSE())</f>
        <v/>
      </c>
      <c r="E757">
        <f>VLOOKUP(B757, Tabelas!A:C,2,FALSE())</f>
        <v/>
      </c>
    </row>
    <row r="758">
      <c r="A758" t="inlineStr">
        <is>
          <t>AMYOTROPHIC LATERAL SCLEROSIS AND FRONTOTEMPORAL DEGENERATION</t>
        </is>
      </c>
      <c r="B758" t="inlineStr">
        <is>
          <t>A2</t>
        </is>
      </c>
      <c r="C758">
        <f>IF(B758&lt;&gt;"NI",1,0)</f>
        <v/>
      </c>
      <c r="D758">
        <f>VLOOKUP(B758, Tabelas!A:C,3,FALSE())</f>
        <v/>
      </c>
      <c r="E758">
        <f>VLOOKUP(B758, Tabelas!A:C,2,FALSE())</f>
        <v/>
      </c>
    </row>
    <row r="759">
      <c r="A759" t="inlineStr">
        <is>
          <t>AN PSICOL-SPAIN</t>
        </is>
      </c>
      <c r="B759" t="inlineStr">
        <is>
          <t>A2</t>
        </is>
      </c>
      <c r="C759">
        <f>IF(B759&lt;&gt;"NI",1,0)</f>
        <v/>
      </c>
      <c r="D759">
        <f>VLOOKUP(B759, Tabelas!A:C,3,FALSE())</f>
        <v/>
      </c>
      <c r="E759">
        <f>VLOOKUP(B759, Tabelas!A:C,2,FALSE())</f>
        <v/>
      </c>
    </row>
    <row r="760">
      <c r="A760" t="inlineStr">
        <is>
          <t>ANAEROBE (LONDON. PRINT)</t>
        </is>
      </c>
      <c r="B760" t="inlineStr">
        <is>
          <t>A3</t>
        </is>
      </c>
      <c r="C760">
        <f>IF(B760&lt;&gt;"NI",1,0)</f>
        <v/>
      </c>
      <c r="D760">
        <f>VLOOKUP(B760, Tabelas!A:C,3,FALSE())</f>
        <v/>
      </c>
      <c r="E760">
        <f>VLOOKUP(B760, Tabelas!A:C,2,FALSE())</f>
        <v/>
      </c>
    </row>
    <row r="761">
      <c r="A761" t="inlineStr">
        <is>
          <t>ANAESTHESIA (LONDON. PRINT)</t>
        </is>
      </c>
      <c r="B761" t="inlineStr">
        <is>
          <t>A1</t>
        </is>
      </c>
      <c r="C761">
        <f>IF(B761&lt;&gt;"NI",1,0)</f>
        <v/>
      </c>
      <c r="D761">
        <f>VLOOKUP(B761, Tabelas!A:C,3,FALSE())</f>
        <v/>
      </c>
      <c r="E761">
        <f>VLOOKUP(B761, Tabelas!A:C,2,FALSE())</f>
        <v/>
      </c>
    </row>
    <row r="762">
      <c r="A762" t="inlineStr">
        <is>
          <t>ANAESTHESIOLOGY INTENSIVE THERAPY</t>
        </is>
      </c>
      <c r="B762" t="inlineStr">
        <is>
          <t>A4</t>
        </is>
      </c>
      <c r="C762">
        <f>IF(B762&lt;&gt;"NI",1,0)</f>
        <v/>
      </c>
      <c r="D762">
        <f>VLOOKUP(B762, Tabelas!A:C,3,FALSE())</f>
        <v/>
      </c>
      <c r="E762">
        <f>VLOOKUP(B762, Tabelas!A:C,2,FALSE())</f>
        <v/>
      </c>
    </row>
    <row r="763">
      <c r="A763" t="inlineStr">
        <is>
          <t>ANAGRAMAS RUMBOS Y SENTIDOS DE LA COMUNICACION</t>
        </is>
      </c>
      <c r="B763" t="inlineStr">
        <is>
          <t>A3</t>
        </is>
      </c>
      <c r="C763">
        <f>IF(B763&lt;&gt;"NI",1,0)</f>
        <v/>
      </c>
      <c r="D763">
        <f>VLOOKUP(B763, Tabelas!A:C,3,FALSE())</f>
        <v/>
      </c>
      <c r="E763">
        <f>VLOOKUP(B763, Tabelas!A:C,2,FALSE())</f>
        <v/>
      </c>
    </row>
    <row r="764">
      <c r="A764" t="inlineStr">
        <is>
          <t>ANAIS ... SIMPÓSIO DE ADMINISTRAÇÃO DA PRODUÇÃO, LOGÍSTICA E OPERAÇÕES INTERNACIONAIS</t>
        </is>
      </c>
      <c r="B764" t="inlineStr">
        <is>
          <t>B4</t>
        </is>
      </c>
      <c r="C764">
        <f>IF(B764&lt;&gt;"NI",1,0)</f>
        <v/>
      </c>
      <c r="D764">
        <f>VLOOKUP(B764, Tabelas!A:C,3,FALSE())</f>
        <v/>
      </c>
      <c r="E764">
        <f>VLOOKUP(B764, Tabelas!A:C,2,FALSE())</f>
        <v/>
      </c>
    </row>
    <row r="765">
      <c r="A765" t="inlineStr">
        <is>
          <t>ANAIS BRASILEIROS DE DERMATOLOGIA (IMPRESSO)</t>
        </is>
      </c>
      <c r="B765" t="inlineStr">
        <is>
          <t>B2</t>
        </is>
      </c>
      <c r="C765">
        <f>IF(B765&lt;&gt;"NI",1,0)</f>
        <v/>
      </c>
      <c r="D765">
        <f>VLOOKUP(B765, Tabelas!A:C,3,FALSE())</f>
        <v/>
      </c>
      <c r="E765">
        <f>VLOOKUP(B765, Tabelas!A:C,2,FALSE())</f>
        <v/>
      </c>
    </row>
    <row r="766">
      <c r="A766" t="inlineStr">
        <is>
          <t>ANAIS DA ACADEMIA BRASILEIRA DE CIÊNCIAS (IMPRESSO)</t>
        </is>
      </c>
      <c r="B766" t="inlineStr">
        <is>
          <t>A2</t>
        </is>
      </c>
      <c r="C766">
        <f>IF(B766&lt;&gt;"NI",1,0)</f>
        <v/>
      </c>
      <c r="D766">
        <f>VLOOKUP(B766, Tabelas!A:C,3,FALSE())</f>
        <v/>
      </c>
      <c r="E766">
        <f>VLOOKUP(B766, Tabelas!A:C,2,FALSE())</f>
        <v/>
      </c>
    </row>
    <row r="767">
      <c r="A767" t="inlineStr">
        <is>
          <t>ANAIS DA ACADEMIA PERNAMBUCANA DE CIÊNCIA AGRONÔMICA</t>
        </is>
      </c>
      <c r="B767" t="inlineStr">
        <is>
          <t>B4</t>
        </is>
      </c>
      <c r="C767">
        <f>IF(B767&lt;&gt;"NI",1,0)</f>
        <v/>
      </c>
      <c r="D767">
        <f>VLOOKUP(B767, Tabelas!A:C,3,FALSE())</f>
        <v/>
      </c>
      <c r="E767">
        <f>VLOOKUP(B767, Tabelas!A:C,2,FALSE())</f>
        <v/>
      </c>
    </row>
    <row r="768">
      <c r="A768" t="inlineStr">
        <is>
          <t>ANAIS DE FILOSOFIA CLÁSSICA (ONLINE)</t>
        </is>
      </c>
      <c r="B768" t="inlineStr">
        <is>
          <t>B1</t>
        </is>
      </c>
      <c r="C768">
        <f>IF(B768&lt;&gt;"NI",1,0)</f>
        <v/>
      </c>
      <c r="D768">
        <f>VLOOKUP(B768, Tabelas!A:C,3,FALSE())</f>
        <v/>
      </c>
      <c r="E768">
        <f>VLOOKUP(B768, Tabelas!A:C,2,FALSE())</f>
        <v/>
      </c>
    </row>
    <row r="769">
      <c r="A769" t="inlineStr">
        <is>
          <t>ANAIS DE HISTÓRIA DE ALÉM-MAR</t>
        </is>
      </c>
      <c r="B769" t="inlineStr">
        <is>
          <t>A4</t>
        </is>
      </c>
      <c r="C769">
        <f>IF(B769&lt;&gt;"NI",1,0)</f>
        <v/>
      </c>
      <c r="D769">
        <f>VLOOKUP(B769, Tabelas!A:C,3,FALSE())</f>
        <v/>
      </c>
      <c r="E769">
        <f>VLOOKUP(B769, Tabelas!A:C,2,FALSE())</f>
        <v/>
      </c>
    </row>
    <row r="770">
      <c r="A770" t="inlineStr">
        <is>
          <t>ANAIS DO ENCONTRO VIRTUAL DE DOCUMENTAÇÃO EM SOFTWARE LIVRE E CONGRESSO INTERNACIONAL DE LINGUAGEM E TECNOLOGIA ONLINE</t>
        </is>
      </c>
      <c r="B770" t="inlineStr">
        <is>
          <t>B1</t>
        </is>
      </c>
      <c r="C770">
        <f>IF(B770&lt;&gt;"NI",1,0)</f>
        <v/>
      </c>
      <c r="D770">
        <f>VLOOKUP(B770, Tabelas!A:C,3,FALSE())</f>
        <v/>
      </c>
      <c r="E770">
        <f>VLOOKUP(B770, Tabelas!A:C,2,FALSE())</f>
        <v/>
      </c>
    </row>
    <row r="771">
      <c r="A771" t="inlineStr">
        <is>
          <t>ANAIS DO INSTITUTO DE HIGIENE E MEDICINA TROPICAL</t>
        </is>
      </c>
      <c r="B771" t="inlineStr">
        <is>
          <t>B4</t>
        </is>
      </c>
      <c r="C771">
        <f>IF(B771&lt;&gt;"NI",1,0)</f>
        <v/>
      </c>
      <c r="D771">
        <f>VLOOKUP(B771, Tabelas!A:C,3,FALSE())</f>
        <v/>
      </c>
      <c r="E771">
        <f>VLOOKUP(B771, Tabelas!A:C,2,FALSE())</f>
        <v/>
      </c>
    </row>
    <row r="772">
      <c r="A772" t="inlineStr">
        <is>
          <t>ANAIS DO IV CONGRESSO INTERNACIONAL DE EDUCAÇÃO</t>
        </is>
      </c>
      <c r="B772" t="inlineStr">
        <is>
          <t>B3</t>
        </is>
      </c>
      <c r="C772">
        <f>IF(B772&lt;&gt;"NI",1,0)</f>
        <v/>
      </c>
      <c r="D772">
        <f>VLOOKUP(B772, Tabelas!A:C,3,FALSE())</f>
        <v/>
      </c>
      <c r="E772">
        <f>VLOOKUP(B772, Tabelas!A:C,2,FALSE())</f>
        <v/>
      </c>
    </row>
    <row r="773">
      <c r="A773" t="inlineStr">
        <is>
          <t>ANAIS DO MUSEU PAULISTA: HISTÓRIA, CULTURA E MATERIAL (IMPRESSO)</t>
        </is>
      </c>
      <c r="B773" t="inlineStr">
        <is>
          <t>A2</t>
        </is>
      </c>
      <c r="C773">
        <f>IF(B773&lt;&gt;"NI",1,0)</f>
        <v/>
      </c>
      <c r="D773">
        <f>VLOOKUP(B773, Tabelas!A:C,3,FALSE())</f>
        <v/>
      </c>
      <c r="E773">
        <f>VLOOKUP(B773, Tabelas!A:C,2,FALSE())</f>
        <v/>
      </c>
    </row>
    <row r="774">
      <c r="A774" t="inlineStr">
        <is>
          <t>ANAIS HIDROGRÁFICOS</t>
        </is>
      </c>
      <c r="B774" t="inlineStr">
        <is>
          <t>B4</t>
        </is>
      </c>
      <c r="C774">
        <f>IF(B774&lt;&gt;"NI",1,0)</f>
        <v/>
      </c>
      <c r="D774">
        <f>VLOOKUP(B774, Tabelas!A:C,3,FALSE())</f>
        <v/>
      </c>
      <c r="E774">
        <f>VLOOKUP(B774, Tabelas!A:C,2,FALSE())</f>
        <v/>
      </c>
    </row>
    <row r="775">
      <c r="A775" t="inlineStr">
        <is>
          <t>ANAL PDE</t>
        </is>
      </c>
      <c r="B775" t="inlineStr">
        <is>
          <t>A1</t>
        </is>
      </c>
      <c r="C775">
        <f>IF(B775&lt;&gt;"NI",1,0)</f>
        <v/>
      </c>
      <c r="D775">
        <f>VLOOKUP(B775, Tabelas!A:C,3,FALSE())</f>
        <v/>
      </c>
      <c r="E775">
        <f>VLOOKUP(B775, Tabelas!A:C,2,FALSE())</f>
        <v/>
      </c>
    </row>
    <row r="776">
      <c r="A776" t="inlineStr">
        <is>
          <t>ANALECTA</t>
        </is>
      </c>
      <c r="B776" t="inlineStr">
        <is>
          <t>B1</t>
        </is>
      </c>
      <c r="C776">
        <f>IF(B776&lt;&gt;"NI",1,0)</f>
        <v/>
      </c>
      <c r="D776">
        <f>VLOOKUP(B776, Tabelas!A:C,3,FALSE())</f>
        <v/>
      </c>
      <c r="E776">
        <f>VLOOKUP(B776, Tabelas!A:C,2,FALSE())</f>
        <v/>
      </c>
    </row>
    <row r="777">
      <c r="A777" t="inlineStr">
        <is>
          <t>ANALECTA POLÍTICA</t>
        </is>
      </c>
      <c r="B777" t="inlineStr">
        <is>
          <t>A3</t>
        </is>
      </c>
      <c r="C777">
        <f>IF(B777&lt;&gt;"NI",1,0)</f>
        <v/>
      </c>
      <c r="D777">
        <f>VLOOKUP(B777, Tabelas!A:C,3,FALSE())</f>
        <v/>
      </c>
      <c r="E777">
        <f>VLOOKUP(B777, Tabelas!A:C,2,FALSE())</f>
        <v/>
      </c>
    </row>
    <row r="778">
      <c r="A778" t="inlineStr">
        <is>
          <t>ANALES DE ANTROPOLOGÍA</t>
        </is>
      </c>
      <c r="B778" t="inlineStr">
        <is>
          <t>A1</t>
        </is>
      </c>
      <c r="C778">
        <f>IF(B778&lt;&gt;"NI",1,0)</f>
        <v/>
      </c>
      <c r="D778">
        <f>VLOOKUP(B778, Tabelas!A:C,3,FALSE())</f>
        <v/>
      </c>
      <c r="E778">
        <f>VLOOKUP(B778, Tabelas!A:C,2,FALSE())</f>
        <v/>
      </c>
    </row>
    <row r="779">
      <c r="A779" t="inlineStr">
        <is>
          <t>ANALES DE BIOLOGIA</t>
        </is>
      </c>
      <c r="B779" t="inlineStr">
        <is>
          <t>A4</t>
        </is>
      </c>
      <c r="C779">
        <f>IF(B779&lt;&gt;"NI",1,0)</f>
        <v/>
      </c>
      <c r="D779">
        <f>VLOOKUP(B779, Tabelas!A:C,3,FALSE())</f>
        <v/>
      </c>
      <c r="E779">
        <f>VLOOKUP(B779, Tabelas!A:C,2,FALSE())</f>
        <v/>
      </c>
    </row>
    <row r="780">
      <c r="A780" t="inlineStr">
        <is>
          <t>ANALES DE DOCUMENTACIÓN (INTERNET)</t>
        </is>
      </c>
      <c r="B780" t="inlineStr">
        <is>
          <t>A4</t>
        </is>
      </c>
      <c r="C780">
        <f>IF(B780&lt;&gt;"NI",1,0)</f>
        <v/>
      </c>
      <c r="D780">
        <f>VLOOKUP(B780, Tabelas!A:C,3,FALSE())</f>
        <v/>
      </c>
      <c r="E780">
        <f>VLOOKUP(B780, Tabelas!A:C,2,FALSE())</f>
        <v/>
      </c>
    </row>
    <row r="781">
      <c r="A781" t="inlineStr">
        <is>
          <t>ANALES DE HISTORIA DEL ARTE</t>
        </is>
      </c>
      <c r="B781" t="inlineStr">
        <is>
          <t>B1</t>
        </is>
      </c>
      <c r="C781">
        <f>IF(B781&lt;&gt;"NI",1,0)</f>
        <v/>
      </c>
      <c r="D781">
        <f>VLOOKUP(B781, Tabelas!A:C,3,FALSE())</f>
        <v/>
      </c>
      <c r="E781">
        <f>VLOOKUP(B781, Tabelas!A:C,2,FALSE())</f>
        <v/>
      </c>
    </row>
    <row r="782">
      <c r="A782" t="inlineStr">
        <is>
          <t>ANALES DE INVESTIGACIÓN EN ARQUITECTURA</t>
        </is>
      </c>
      <c r="B782" t="inlineStr">
        <is>
          <t>A4</t>
        </is>
      </c>
      <c r="C782">
        <f>IF(B782&lt;&gt;"NI",1,0)</f>
        <v/>
      </c>
      <c r="D782">
        <f>VLOOKUP(B782, Tabelas!A:C,3,FALSE())</f>
        <v/>
      </c>
      <c r="E782">
        <f>VLOOKUP(B782, Tabelas!A:C,2,FALSE())</f>
        <v/>
      </c>
    </row>
    <row r="783">
      <c r="A783" t="inlineStr">
        <is>
          <t>ANALES DE LA FACULTAD DE MEDICINA</t>
        </is>
      </c>
      <c r="B783" t="inlineStr">
        <is>
          <t>B4</t>
        </is>
      </c>
      <c r="C783">
        <f>IF(B783&lt;&gt;"NI",1,0)</f>
        <v/>
      </c>
      <c r="D783">
        <f>VLOOKUP(B783, Tabelas!A:C,3,FALSE())</f>
        <v/>
      </c>
      <c r="E783">
        <f>VLOOKUP(B783, Tabelas!A:C,2,FALSE())</f>
        <v/>
      </c>
    </row>
    <row r="784">
      <c r="A784" t="inlineStr">
        <is>
          <t>ANALES DE LITERATURA HISPANOAMERICANA</t>
        </is>
      </c>
      <c r="B784" t="inlineStr">
        <is>
          <t>B2</t>
        </is>
      </c>
      <c r="C784">
        <f>IF(B784&lt;&gt;"NI",1,0)</f>
        <v/>
      </c>
      <c r="D784">
        <f>VLOOKUP(B784, Tabelas!A:C,3,FALSE())</f>
        <v/>
      </c>
      <c r="E784">
        <f>VLOOKUP(B784, Tabelas!A:C,2,FALSE())</f>
        <v/>
      </c>
    </row>
    <row r="785">
      <c r="A785" t="inlineStr">
        <is>
          <t>ANALES DE PEDIATRÍA (2003. ED. IMPRESA)</t>
        </is>
      </c>
      <c r="B785" t="inlineStr">
        <is>
          <t>B2</t>
        </is>
      </c>
      <c r="C785">
        <f>IF(B785&lt;&gt;"NI",1,0)</f>
        <v/>
      </c>
      <c r="D785">
        <f>VLOOKUP(B785, Tabelas!A:C,3,FALSE())</f>
        <v/>
      </c>
      <c r="E785">
        <f>VLOOKUP(B785, Tabelas!A:C,2,FALSE())</f>
        <v/>
      </c>
    </row>
    <row r="786">
      <c r="A786" t="inlineStr">
        <is>
          <t>ANALES DEL INSTITUTO DE ARTE AMERICANO E INVESTIGACIONES ESTÉTICAS</t>
        </is>
      </c>
      <c r="B786" t="inlineStr">
        <is>
          <t>B4</t>
        </is>
      </c>
      <c r="C786">
        <f>IF(B786&lt;&gt;"NI",1,0)</f>
        <v/>
      </c>
      <c r="D786">
        <f>VLOOKUP(B786, Tabelas!A:C,3,FALSE())</f>
        <v/>
      </c>
      <c r="E786">
        <f>VLOOKUP(B786, Tabelas!A:C,2,FALSE())</f>
        <v/>
      </c>
    </row>
    <row r="787">
      <c r="A787" t="inlineStr">
        <is>
          <t>ANALES DEL SEMINARIO DE HISTORIA DE LA FILOSOFÍA</t>
        </is>
      </c>
      <c r="B787" t="inlineStr">
        <is>
          <t>B3</t>
        </is>
      </c>
      <c r="C787">
        <f>IF(B787&lt;&gt;"NI",1,0)</f>
        <v/>
      </c>
      <c r="D787">
        <f>VLOOKUP(B787, Tabelas!A:C,3,FALSE())</f>
        <v/>
      </c>
      <c r="E787">
        <f>VLOOKUP(B787, Tabelas!A:C,2,FALSE())</f>
        <v/>
      </c>
    </row>
    <row r="788">
      <c r="A788" t="inlineStr">
        <is>
          <t>ANÁLISE ECONÔMICA (UFRGS)</t>
        </is>
      </c>
      <c r="B788" t="inlineStr">
        <is>
          <t>A3</t>
        </is>
      </c>
      <c r="C788">
        <f>IF(B788&lt;&gt;"NI",1,0)</f>
        <v/>
      </c>
      <c r="D788">
        <f>VLOOKUP(B788, Tabelas!A:C,3,FALSE())</f>
        <v/>
      </c>
      <c r="E788">
        <f>VLOOKUP(B788, Tabelas!A:C,2,FALSE())</f>
        <v/>
      </c>
    </row>
    <row r="789">
      <c r="A789" t="inlineStr">
        <is>
          <t>ANÁLISE ESTRATÉGICA</t>
        </is>
      </c>
      <c r="B789" t="inlineStr">
        <is>
          <t>B3</t>
        </is>
      </c>
      <c r="C789">
        <f>IF(B789&lt;&gt;"NI",1,0)</f>
        <v/>
      </c>
      <c r="D789">
        <f>VLOOKUP(B789, Tabelas!A:C,3,FALSE())</f>
        <v/>
      </c>
      <c r="E789">
        <f>VLOOKUP(B789, Tabelas!A:C,2,FALSE())</f>
        <v/>
      </c>
    </row>
    <row r="790">
      <c r="A790" t="inlineStr">
        <is>
          <t>ANÁLISE EUROPÉIA</t>
        </is>
      </c>
      <c r="B790" t="inlineStr">
        <is>
          <t>B3</t>
        </is>
      </c>
      <c r="C790">
        <f>IF(B790&lt;&gt;"NI",1,0)</f>
        <v/>
      </c>
      <c r="D790">
        <f>VLOOKUP(B790, Tabelas!A:C,3,FALSE())</f>
        <v/>
      </c>
      <c r="E790">
        <f>VLOOKUP(B790, Tabelas!A:C,2,FALSE())</f>
        <v/>
      </c>
    </row>
    <row r="791">
      <c r="A791" t="inlineStr">
        <is>
          <t>ANÁLISE PSICOLÓGICA</t>
        </is>
      </c>
      <c r="B791" t="inlineStr">
        <is>
          <t>A2</t>
        </is>
      </c>
      <c r="C791">
        <f>IF(B791&lt;&gt;"NI",1,0)</f>
        <v/>
      </c>
      <c r="D791">
        <f>VLOOKUP(B791, Tabelas!A:C,3,FALSE())</f>
        <v/>
      </c>
      <c r="E791">
        <f>VLOOKUP(B791, Tabelas!A:C,2,FALSE())</f>
        <v/>
      </c>
    </row>
    <row r="792">
      <c r="A792" t="inlineStr">
        <is>
          <t>ANÁLISE SOCIAL</t>
        </is>
      </c>
      <c r="B792" t="inlineStr">
        <is>
          <t>A1</t>
        </is>
      </c>
      <c r="C792">
        <f>IF(B792&lt;&gt;"NI",1,0)</f>
        <v/>
      </c>
      <c r="D792">
        <f>VLOOKUP(B792, Tabelas!A:C,3,FALSE())</f>
        <v/>
      </c>
      <c r="E792">
        <f>VLOOKUP(B792, Tabelas!A:C,2,FALSE())</f>
        <v/>
      </c>
    </row>
    <row r="793">
      <c r="A793" t="inlineStr">
        <is>
          <t>ANÁLISIS (ZARAGOZA. 2014)</t>
        </is>
      </c>
      <c r="B793" t="inlineStr">
        <is>
          <t>A4</t>
        </is>
      </c>
      <c r="C793">
        <f>IF(B793&lt;&gt;"NI",1,0)</f>
        <v/>
      </c>
      <c r="D793">
        <f>VLOOKUP(B793, Tabelas!A:C,3,FALSE())</f>
        <v/>
      </c>
      <c r="E793">
        <f>VLOOKUP(B793, Tabelas!A:C,2,FALSE())</f>
        <v/>
      </c>
    </row>
    <row r="794">
      <c r="A794" t="inlineStr">
        <is>
          <t>ANÁLISIS DEL REAL INSTITUTO ELCANO</t>
        </is>
      </c>
      <c r="B794" t="inlineStr">
        <is>
          <t>B3</t>
        </is>
      </c>
      <c r="C794">
        <f>IF(B794&lt;&gt;"NI",1,0)</f>
        <v/>
      </c>
      <c r="D794">
        <f>VLOOKUP(B794, Tabelas!A:C,3,FALSE())</f>
        <v/>
      </c>
      <c r="E794">
        <f>VLOOKUP(B794, Tabelas!A:C,2,FALSE())</f>
        <v/>
      </c>
    </row>
    <row r="795">
      <c r="A795" t="inlineStr">
        <is>
          <t>ANÁLISIS POLÍTICO (BOGOTÁ)</t>
        </is>
      </c>
      <c r="B795" t="inlineStr">
        <is>
          <t>A1</t>
        </is>
      </c>
      <c r="C795">
        <f>IF(B795&lt;&gt;"NI",1,0)</f>
        <v/>
      </c>
      <c r="D795">
        <f>VLOOKUP(B795, Tabelas!A:C,3,FALSE())</f>
        <v/>
      </c>
      <c r="E795">
        <f>VLOOKUP(B795, Tabelas!A:C,2,FALSE())</f>
        <v/>
      </c>
    </row>
    <row r="796">
      <c r="A796" t="inlineStr">
        <is>
          <t>ANALOG INTEGRATED CIRCUITS AND SIGNAL PROCESSING</t>
        </is>
      </c>
      <c r="B796" t="inlineStr">
        <is>
          <t>B1</t>
        </is>
      </c>
      <c r="C796">
        <f>IF(B796&lt;&gt;"NI",1,0)</f>
        <v/>
      </c>
      <c r="D796">
        <f>VLOOKUP(B796, Tabelas!A:C,3,FALSE())</f>
        <v/>
      </c>
      <c r="E796">
        <f>VLOOKUP(B796, Tabelas!A:C,2,FALSE())</f>
        <v/>
      </c>
    </row>
    <row r="797">
      <c r="A797" t="inlineStr">
        <is>
          <t>ANALÓGOS (PUCRJ)</t>
        </is>
      </c>
      <c r="B797" t="inlineStr">
        <is>
          <t>B4</t>
        </is>
      </c>
      <c r="C797">
        <f>IF(B797&lt;&gt;"NI",1,0)</f>
        <v/>
      </c>
      <c r="D797">
        <f>VLOOKUP(B797, Tabelas!A:C,3,FALSE())</f>
        <v/>
      </c>
      <c r="E797">
        <f>VLOOKUP(B797, Tabelas!A:C,2,FALSE())</f>
        <v/>
      </c>
    </row>
    <row r="798">
      <c r="A798" t="inlineStr">
        <is>
          <t>ANALYSIS (OXFORD. PRINT)</t>
        </is>
      </c>
      <c r="B798" t="inlineStr">
        <is>
          <t>A4</t>
        </is>
      </c>
      <c r="C798">
        <f>IF(B798&lt;&gt;"NI",1,0)</f>
        <v/>
      </c>
      <c r="D798">
        <f>VLOOKUP(B798, Tabelas!A:C,3,FALSE())</f>
        <v/>
      </c>
      <c r="E798">
        <f>VLOOKUP(B798, Tabelas!A:C,2,FALSE())</f>
        <v/>
      </c>
    </row>
    <row r="799">
      <c r="A799" t="inlineStr">
        <is>
          <t>ANALYSIS MATHEMATICA (PRINT)</t>
        </is>
      </c>
      <c r="B799" t="inlineStr">
        <is>
          <t>B1</t>
        </is>
      </c>
      <c r="C799">
        <f>IF(B799&lt;&gt;"NI",1,0)</f>
        <v/>
      </c>
      <c r="D799">
        <f>VLOOKUP(B799, Tabelas!A:C,3,FALSE())</f>
        <v/>
      </c>
      <c r="E799">
        <f>VLOOKUP(B799, Tabelas!A:C,2,FALSE())</f>
        <v/>
      </c>
    </row>
    <row r="800">
      <c r="A800" t="inlineStr">
        <is>
          <t>ANALYST (LONDON. 1877. PRINT)</t>
        </is>
      </c>
      <c r="B800" t="inlineStr">
        <is>
          <t>A1</t>
        </is>
      </c>
      <c r="C800">
        <f>IF(B800&lt;&gt;"NI",1,0)</f>
        <v/>
      </c>
      <c r="D800">
        <f>VLOOKUP(B800, Tabelas!A:C,3,FALSE())</f>
        <v/>
      </c>
      <c r="E800">
        <f>VLOOKUP(B800, Tabelas!A:C,2,FALSE())</f>
        <v/>
      </c>
    </row>
    <row r="801">
      <c r="A801" t="inlineStr">
        <is>
          <t>ANALYTICA CHIMICA ACTA (ONLINE)</t>
        </is>
      </c>
      <c r="B801" t="inlineStr">
        <is>
          <t>A1</t>
        </is>
      </c>
      <c r="C801">
        <f>IF(B801&lt;&gt;"NI",1,0)</f>
        <v/>
      </c>
      <c r="D801">
        <f>VLOOKUP(B801, Tabelas!A:C,3,FALSE())</f>
        <v/>
      </c>
      <c r="E801">
        <f>VLOOKUP(B801, Tabelas!A:C,2,FALSE())</f>
        <v/>
      </c>
    </row>
    <row r="802">
      <c r="A802" t="inlineStr">
        <is>
          <t>ANALYTICA CHIMICA ACTA (PRINT)</t>
        </is>
      </c>
      <c r="B802" t="inlineStr">
        <is>
          <t>A1</t>
        </is>
      </c>
      <c r="C802">
        <f>IF(B802&lt;&gt;"NI",1,0)</f>
        <v/>
      </c>
      <c r="D802">
        <f>VLOOKUP(B802, Tabelas!A:C,3,FALSE())</f>
        <v/>
      </c>
      <c r="E802">
        <f>VLOOKUP(B802, Tabelas!A:C,2,FALSE())</f>
        <v/>
      </c>
    </row>
    <row r="803">
      <c r="A803" t="inlineStr">
        <is>
          <t>ANALYTICA. REVISTA DE FILOSOFIA</t>
        </is>
      </c>
      <c r="B803" t="inlineStr">
        <is>
          <t>A2</t>
        </is>
      </c>
      <c r="C803">
        <f>IF(B803&lt;&gt;"NI",1,0)</f>
        <v/>
      </c>
      <c r="D803">
        <f>VLOOKUP(B803, Tabelas!A:C,3,FALSE())</f>
        <v/>
      </c>
      <c r="E803">
        <f>VLOOKUP(B803, Tabelas!A:C,2,FALSE())</f>
        <v/>
      </c>
    </row>
    <row r="804">
      <c r="A804" t="inlineStr">
        <is>
          <t>ANALYTICA: REVISTA DE PSICANÁLISE</t>
        </is>
      </c>
      <c r="B804" t="inlineStr">
        <is>
          <t>B2</t>
        </is>
      </c>
      <c r="C804">
        <f>IF(B804&lt;&gt;"NI",1,0)</f>
        <v/>
      </c>
      <c r="D804">
        <f>VLOOKUP(B804, Tabelas!A:C,3,FALSE())</f>
        <v/>
      </c>
      <c r="E804">
        <f>VLOOKUP(B804, Tabelas!A:C,2,FALSE())</f>
        <v/>
      </c>
    </row>
    <row r="805">
      <c r="A805" t="inlineStr">
        <is>
          <t>ANALYTICAL AND BIOANALYTICAL CHEMISTRY (ONLINE)</t>
        </is>
      </c>
      <c r="B805" t="inlineStr">
        <is>
          <t>A2</t>
        </is>
      </c>
      <c r="C805">
        <f>IF(B805&lt;&gt;"NI",1,0)</f>
        <v/>
      </c>
      <c r="D805">
        <f>VLOOKUP(B805, Tabelas!A:C,3,FALSE())</f>
        <v/>
      </c>
      <c r="E805">
        <f>VLOOKUP(B805, Tabelas!A:C,2,FALSE())</f>
        <v/>
      </c>
    </row>
    <row r="806">
      <c r="A806" t="inlineStr">
        <is>
          <t>ANALYTICAL AND BIOANALYTICAL CHEMISTRY (PRINT)</t>
        </is>
      </c>
      <c r="B806" t="inlineStr">
        <is>
          <t>A2</t>
        </is>
      </c>
      <c r="C806">
        <f>IF(B806&lt;&gt;"NI",1,0)</f>
        <v/>
      </c>
      <c r="D806">
        <f>VLOOKUP(B806, Tabelas!A:C,3,FALSE())</f>
        <v/>
      </c>
      <c r="E806">
        <f>VLOOKUP(B806, Tabelas!A:C,2,FALSE())</f>
        <v/>
      </c>
    </row>
    <row r="807">
      <c r="A807" t="inlineStr">
        <is>
          <t>ANALYTICAL AND QUANTITATIVE CYTOLOGY AND HISTOLOGY</t>
        </is>
      </c>
      <c r="B807" t="inlineStr">
        <is>
          <t>B2</t>
        </is>
      </c>
      <c r="C807">
        <f>IF(B807&lt;&gt;"NI",1,0)</f>
        <v/>
      </c>
      <c r="D807">
        <f>VLOOKUP(B807, Tabelas!A:C,3,FALSE())</f>
        <v/>
      </c>
      <c r="E807">
        <f>VLOOKUP(B807, Tabelas!A:C,2,FALSE())</f>
        <v/>
      </c>
    </row>
    <row r="808">
      <c r="A808" t="inlineStr">
        <is>
          <t>ANALYTICAL BIOCHEMISTRY (PRINT)</t>
        </is>
      </c>
      <c r="B808" t="inlineStr">
        <is>
          <t>A3</t>
        </is>
      </c>
      <c r="C808">
        <f>IF(B808&lt;&gt;"NI",1,0)</f>
        <v/>
      </c>
      <c r="D808">
        <f>VLOOKUP(B808, Tabelas!A:C,3,FALSE())</f>
        <v/>
      </c>
      <c r="E808">
        <f>VLOOKUP(B808, Tabelas!A:C,2,FALSE())</f>
        <v/>
      </c>
    </row>
    <row r="809">
      <c r="A809" t="inlineStr">
        <is>
          <t>ANALYTICAL CHEMISTRY (WASHINGTON)</t>
        </is>
      </c>
      <c r="B809" t="inlineStr">
        <is>
          <t>A1</t>
        </is>
      </c>
      <c r="C809">
        <f>IF(B809&lt;&gt;"NI",1,0)</f>
        <v/>
      </c>
      <c r="D809">
        <f>VLOOKUP(B809, Tabelas!A:C,3,FALSE())</f>
        <v/>
      </c>
      <c r="E809">
        <f>VLOOKUP(B809, Tabelas!A:C,2,FALSE())</f>
        <v/>
      </c>
    </row>
    <row r="810">
      <c r="A810" t="inlineStr">
        <is>
          <t>ANALYTICAL CHEMISTRY RESEARCH</t>
        </is>
      </c>
      <c r="B810" t="inlineStr">
        <is>
          <t>B1</t>
        </is>
      </c>
      <c r="C810">
        <f>IF(B810&lt;&gt;"NI",1,0)</f>
        <v/>
      </c>
      <c r="D810">
        <f>VLOOKUP(B810, Tabelas!A:C,3,FALSE())</f>
        <v/>
      </c>
      <c r="E810">
        <f>VLOOKUP(B810, Tabelas!A:C,2,FALSE())</f>
        <v/>
      </c>
    </row>
    <row r="811">
      <c r="A811" t="inlineStr">
        <is>
          <t>ANALYTICAL LETTERS</t>
        </is>
      </c>
      <c r="B811" t="inlineStr">
        <is>
          <t>B1</t>
        </is>
      </c>
      <c r="C811">
        <f>IF(B811&lt;&gt;"NI",1,0)</f>
        <v/>
      </c>
      <c r="D811">
        <f>VLOOKUP(B811, Tabelas!A:C,3,FALSE())</f>
        <v/>
      </c>
      <c r="E811">
        <f>VLOOKUP(B811, Tabelas!A:C,2,FALSE())</f>
        <v/>
      </c>
    </row>
    <row r="812">
      <c r="A812" t="inlineStr">
        <is>
          <t>ANALYTICAL METHODS</t>
        </is>
      </c>
      <c r="B812" t="inlineStr">
        <is>
          <t>A2</t>
        </is>
      </c>
      <c r="C812">
        <f>IF(B812&lt;&gt;"NI",1,0)</f>
        <v/>
      </c>
      <c r="D812">
        <f>VLOOKUP(B812, Tabelas!A:C,3,FALSE())</f>
        <v/>
      </c>
      <c r="E812">
        <f>VLOOKUP(B812, Tabelas!A:C,2,FALSE())</f>
        <v/>
      </c>
    </row>
    <row r="813">
      <c r="A813" t="inlineStr">
        <is>
          <t>ANALYTICAL SCIENCES</t>
        </is>
      </c>
      <c r="B813" t="inlineStr">
        <is>
          <t>B1</t>
        </is>
      </c>
      <c r="C813">
        <f>IF(B813&lt;&gt;"NI",1,0)</f>
        <v/>
      </c>
      <c r="D813">
        <f>VLOOKUP(B813, Tabelas!A:C,3,FALSE())</f>
        <v/>
      </c>
      <c r="E813">
        <f>VLOOKUP(B813, Tabelas!A:C,2,FALSE())</f>
        <v/>
      </c>
    </row>
    <row r="814">
      <c r="A814" t="inlineStr">
        <is>
          <t>ANAMORFOSE - REVISTA DE ESTUDOS MODERNOS</t>
        </is>
      </c>
      <c r="B814" t="inlineStr">
        <is>
          <t>B1</t>
        </is>
      </c>
      <c r="C814">
        <f>IF(B814&lt;&gt;"NI",1,0)</f>
        <v/>
      </c>
      <c r="D814">
        <f>VLOOKUP(B814, Tabelas!A:C,3,FALSE())</f>
        <v/>
      </c>
      <c r="E814">
        <f>VLOOKUP(B814, Tabelas!A:C,2,FALSE())</f>
        <v/>
      </c>
    </row>
    <row r="815">
      <c r="A815" t="inlineStr">
        <is>
          <t>ANAMORPHOSIS - REVISTA INTERNACIONAL DE DIREITO E LITERATURA</t>
        </is>
      </c>
      <c r="B815" t="inlineStr">
        <is>
          <t>A3</t>
        </is>
      </c>
      <c r="C815">
        <f>IF(B815&lt;&gt;"NI",1,0)</f>
        <v/>
      </c>
      <c r="D815">
        <f>VLOOKUP(B815, Tabelas!A:C,3,FALSE())</f>
        <v/>
      </c>
      <c r="E815">
        <f>VLOOKUP(B815, Tabelas!A:C,2,FALSE())</f>
        <v/>
      </c>
    </row>
    <row r="816">
      <c r="A816" t="inlineStr">
        <is>
          <t>ANANKE</t>
        </is>
      </c>
      <c r="B816" t="inlineStr">
        <is>
          <t>B4</t>
        </is>
      </c>
      <c r="C816">
        <f>IF(B816&lt;&gt;"NI",1,0)</f>
        <v/>
      </c>
      <c r="D816">
        <f>VLOOKUP(B816, Tabelas!A:C,3,FALSE())</f>
        <v/>
      </c>
      <c r="E816">
        <f>VLOOKUP(B816, Tabelas!A:C,2,FALSE())</f>
        <v/>
      </c>
    </row>
    <row r="817">
      <c r="A817" t="inlineStr">
        <is>
          <t>ANATOLIA AN INTERNATIONAL JOURNAL OF TOURISM AND HOSPITALITY (ONLINE)</t>
        </is>
      </c>
      <c r="B817" t="inlineStr">
        <is>
          <t>A3</t>
        </is>
      </c>
      <c r="C817">
        <f>IF(B817&lt;&gt;"NI",1,0)</f>
        <v/>
      </c>
      <c r="D817">
        <f>VLOOKUP(B817, Tabelas!A:C,3,FALSE())</f>
        <v/>
      </c>
      <c r="E817">
        <f>VLOOKUP(B817, Tabelas!A:C,2,FALSE())</f>
        <v/>
      </c>
    </row>
    <row r="818">
      <c r="A818" t="inlineStr">
        <is>
          <t>ANATOLIAN JOURNAL OF EDUCATION</t>
        </is>
      </c>
      <c r="B818" t="inlineStr">
        <is>
          <t>B4</t>
        </is>
      </c>
      <c r="C818">
        <f>IF(B818&lt;&gt;"NI",1,0)</f>
        <v/>
      </c>
      <c r="D818">
        <f>VLOOKUP(B818, Tabelas!A:C,3,FALSE())</f>
        <v/>
      </c>
      <c r="E818">
        <f>VLOOKUP(B818, Tabelas!A:C,2,FALSE())</f>
        <v/>
      </c>
    </row>
    <row r="819">
      <c r="A819" t="inlineStr">
        <is>
          <t>ANATOMIA, HISTOLOGIA, EMBRYOLOGIA</t>
        </is>
      </c>
      <c r="B819" t="inlineStr">
        <is>
          <t>A4</t>
        </is>
      </c>
      <c r="C819">
        <f>IF(B819&lt;&gt;"NI",1,0)</f>
        <v/>
      </c>
      <c r="D819">
        <f>VLOOKUP(B819, Tabelas!A:C,3,FALSE())</f>
        <v/>
      </c>
      <c r="E819">
        <f>VLOOKUP(B819, Tabelas!A:C,2,FALSE())</f>
        <v/>
      </c>
    </row>
    <row r="820">
      <c r="A820" t="inlineStr">
        <is>
          <t>ANATOMICAL SCIENCES EDUCATION</t>
        </is>
      </c>
      <c r="B820" t="inlineStr">
        <is>
          <t>A1</t>
        </is>
      </c>
      <c r="C820">
        <f>IF(B820&lt;&gt;"NI",1,0)</f>
        <v/>
      </c>
      <c r="D820">
        <f>VLOOKUP(B820, Tabelas!A:C,3,FALSE())</f>
        <v/>
      </c>
      <c r="E820">
        <f>VLOOKUP(B820, Tabelas!A:C,2,FALSE())</f>
        <v/>
      </c>
    </row>
    <row r="821">
      <c r="A821" t="inlineStr">
        <is>
          <t>ANCIENT PHILOSOPHY</t>
        </is>
      </c>
      <c r="B821" t="inlineStr">
        <is>
          <t>A2</t>
        </is>
      </c>
      <c r="C821">
        <f>IF(B821&lt;&gt;"NI",1,0)</f>
        <v/>
      </c>
      <c r="D821">
        <f>VLOOKUP(B821, Tabelas!A:C,3,FALSE())</f>
        <v/>
      </c>
      <c r="E821">
        <f>VLOOKUP(B821, Tabelas!A:C,2,FALSE())</f>
        <v/>
      </c>
    </row>
    <row r="822">
      <c r="A822" t="inlineStr">
        <is>
          <t>ÂNCORA - REVISTA LATINO-AMERICANA DE JORNALISMO</t>
        </is>
      </c>
      <c r="B822" t="inlineStr">
        <is>
          <t>B1</t>
        </is>
      </c>
      <c r="C822">
        <f>IF(B822&lt;&gt;"NI",1,0)</f>
        <v/>
      </c>
      <c r="D822">
        <f>VLOOKUP(B822, Tabelas!A:C,3,FALSE())</f>
        <v/>
      </c>
      <c r="E822">
        <f>VLOOKUP(B822, Tabelas!A:C,2,FALSE())</f>
        <v/>
      </c>
    </row>
    <row r="823">
      <c r="A823" t="inlineStr">
        <is>
          <t>ANDAMIOS -REVISTA DE INVESTIGACIÓN SOCIAL</t>
        </is>
      </c>
      <c r="B823" t="inlineStr">
        <is>
          <t>B2</t>
        </is>
      </c>
      <c r="C823">
        <f>IF(B823&lt;&gt;"NI",1,0)</f>
        <v/>
      </c>
      <c r="D823">
        <f>VLOOKUP(B823, Tabelas!A:C,3,FALSE())</f>
        <v/>
      </c>
      <c r="E823">
        <f>VLOOKUP(B823, Tabelas!A:C,2,FALSE())</f>
        <v/>
      </c>
    </row>
    <row r="824">
      <c r="A824" t="inlineStr">
        <is>
          <t>ANDEAN GEOLOGY (PRINT)</t>
        </is>
      </c>
      <c r="B824" t="inlineStr">
        <is>
          <t>A3</t>
        </is>
      </c>
      <c r="C824">
        <f>IF(B824&lt;&gt;"NI",1,0)</f>
        <v/>
      </c>
      <c r="D824">
        <f>VLOOKUP(B824, Tabelas!A:C,3,FALSE())</f>
        <v/>
      </c>
      <c r="E824">
        <f>VLOOKUP(B824, Tabelas!A:C,2,FALSE())</f>
        <v/>
      </c>
    </row>
    <row r="825">
      <c r="A825" t="inlineStr">
        <is>
          <t>ANDROLOGIA</t>
        </is>
      </c>
      <c r="B825" t="inlineStr">
        <is>
          <t>A3</t>
        </is>
      </c>
      <c r="C825">
        <f>IF(B825&lt;&gt;"NI",1,0)</f>
        <v/>
      </c>
      <c r="D825">
        <f>VLOOKUP(B825, Tabelas!A:C,3,FALSE())</f>
        <v/>
      </c>
      <c r="E825">
        <f>VLOOKUP(B825, Tabelas!A:C,2,FALSE())</f>
        <v/>
      </c>
    </row>
    <row r="826">
      <c r="A826" t="inlineStr">
        <is>
          <t>ANDROLOGIA (BERLIN)</t>
        </is>
      </c>
      <c r="B826" t="inlineStr">
        <is>
          <t>A3</t>
        </is>
      </c>
      <c r="C826">
        <f>IF(B826&lt;&gt;"NI",1,0)</f>
        <v/>
      </c>
      <c r="D826">
        <f>VLOOKUP(B826, Tabelas!A:C,3,FALSE())</f>
        <v/>
      </c>
      <c r="E826">
        <f>VLOOKUP(B826, Tabelas!A:C,2,FALSE())</f>
        <v/>
      </c>
    </row>
    <row r="827">
      <c r="A827" t="inlineStr">
        <is>
          <t>ANDROLOGY-US</t>
        </is>
      </c>
      <c r="B827" t="inlineStr">
        <is>
          <t>A1</t>
        </is>
      </c>
      <c r="C827">
        <f>IF(B827&lt;&gt;"NI",1,0)</f>
        <v/>
      </c>
      <c r="D827">
        <f>VLOOKUP(B827, Tabelas!A:C,3,FALSE())</f>
        <v/>
      </c>
      <c r="E827">
        <f>VLOOKUP(B827, Tabelas!A:C,2,FALSE())</f>
        <v/>
      </c>
    </row>
    <row r="828">
      <c r="A828" t="inlineStr">
        <is>
          <t>ANEMIA</t>
        </is>
      </c>
      <c r="B828" t="inlineStr">
        <is>
          <t>A4</t>
        </is>
      </c>
      <c r="C828">
        <f>IF(B828&lt;&gt;"NI",1,0)</f>
        <v/>
      </c>
      <c r="D828">
        <f>VLOOKUP(B828, Tabelas!A:C,3,FALSE())</f>
        <v/>
      </c>
      <c r="E828">
        <f>VLOOKUP(B828, Tabelas!A:C,2,FALSE())</f>
        <v/>
      </c>
    </row>
    <row r="829">
      <c r="A829" t="inlineStr">
        <is>
          <t>ANESTHESIA AND ANALGESIA</t>
        </is>
      </c>
      <c r="B829" t="inlineStr">
        <is>
          <t>A2</t>
        </is>
      </c>
      <c r="C829">
        <f>IF(B829&lt;&gt;"NI",1,0)</f>
        <v/>
      </c>
      <c r="D829">
        <f>VLOOKUP(B829, Tabelas!A:C,3,FALSE())</f>
        <v/>
      </c>
      <c r="E829">
        <f>VLOOKUP(B829, Tabelas!A:C,2,FALSE())</f>
        <v/>
      </c>
    </row>
    <row r="830">
      <c r="A830" t="inlineStr">
        <is>
          <t>ANESTHESIA PROGRESS</t>
        </is>
      </c>
      <c r="B830" t="inlineStr">
        <is>
          <t>B1</t>
        </is>
      </c>
      <c r="C830">
        <f>IF(B830&lt;&gt;"NI",1,0)</f>
        <v/>
      </c>
      <c r="D830">
        <f>VLOOKUP(B830, Tabelas!A:C,3,FALSE())</f>
        <v/>
      </c>
      <c r="E830">
        <f>VLOOKUP(B830, Tabelas!A:C,2,FALSE())</f>
        <v/>
      </c>
    </row>
    <row r="831">
      <c r="A831" t="inlineStr">
        <is>
          <t>ANESTHESIOLOGY (PHILADELPHIA)</t>
        </is>
      </c>
      <c r="B831" t="inlineStr">
        <is>
          <t>A1</t>
        </is>
      </c>
      <c r="C831">
        <f>IF(B831&lt;&gt;"NI",1,0)</f>
        <v/>
      </c>
      <c r="D831">
        <f>VLOOKUP(B831, Tabelas!A:C,3,FALSE())</f>
        <v/>
      </c>
      <c r="E831">
        <f>VLOOKUP(B831, Tabelas!A:C,2,FALSE())</f>
        <v/>
      </c>
    </row>
    <row r="832">
      <c r="A832" t="inlineStr">
        <is>
          <t>ANGEWANDTE CHEMIE (INTERNATIONAL ED. INTERNET)</t>
        </is>
      </c>
      <c r="B832" t="inlineStr">
        <is>
          <t>A1</t>
        </is>
      </c>
      <c r="C832">
        <f>IF(B832&lt;&gt;"NI",1,0)</f>
        <v/>
      </c>
      <c r="D832">
        <f>VLOOKUP(B832, Tabelas!A:C,3,FALSE())</f>
        <v/>
      </c>
      <c r="E832">
        <f>VLOOKUP(B832, Tabelas!A:C,2,FALSE())</f>
        <v/>
      </c>
    </row>
    <row r="833">
      <c r="A833" t="inlineStr">
        <is>
          <t>ANGEWANDTE CHEMIE (PRINT)</t>
        </is>
      </c>
      <c r="B833" t="inlineStr">
        <is>
          <t>A1</t>
        </is>
      </c>
      <c r="C833">
        <f>IF(B833&lt;&gt;"NI",1,0)</f>
        <v/>
      </c>
      <c r="D833">
        <f>VLOOKUP(B833, Tabelas!A:C,3,FALSE())</f>
        <v/>
      </c>
      <c r="E833">
        <f>VLOOKUP(B833, Tabelas!A:C,2,FALSE())</f>
        <v/>
      </c>
    </row>
    <row r="834">
      <c r="A834" t="inlineStr">
        <is>
          <t>ANGIOGENESIS (LONDON)</t>
        </is>
      </c>
      <c r="B834" t="inlineStr">
        <is>
          <t>A1</t>
        </is>
      </c>
      <c r="C834">
        <f>IF(B834&lt;&gt;"NI",1,0)</f>
        <v/>
      </c>
      <c r="D834">
        <f>VLOOKUP(B834, Tabelas!A:C,3,FALSE())</f>
        <v/>
      </c>
      <c r="E834">
        <f>VLOOKUP(B834, Tabelas!A:C,2,FALSE())</f>
        <v/>
      </c>
    </row>
    <row r="835">
      <c r="A835" t="inlineStr">
        <is>
          <t>ANGIOLOGY (ROSLYN, N.Y.)</t>
        </is>
      </c>
      <c r="B835" t="inlineStr">
        <is>
          <t>A3</t>
        </is>
      </c>
      <c r="C835">
        <f>IF(B835&lt;&gt;"NI",1,0)</f>
        <v/>
      </c>
      <c r="D835">
        <f>VLOOKUP(B835, Tabelas!A:C,3,FALSE())</f>
        <v/>
      </c>
      <c r="E835">
        <f>VLOOKUP(B835, Tabelas!A:C,2,FALSE())</f>
        <v/>
      </c>
    </row>
    <row r="836">
      <c r="A836" t="inlineStr">
        <is>
          <t>ÂNGULO</t>
        </is>
      </c>
      <c r="B836" t="inlineStr">
        <is>
          <t>B4</t>
        </is>
      </c>
      <c r="C836">
        <f>IF(B836&lt;&gt;"NI",1,0)</f>
        <v/>
      </c>
      <c r="D836">
        <f>VLOOKUP(B836, Tabelas!A:C,3,FALSE())</f>
        <v/>
      </c>
      <c r="E836">
        <f>VLOOKUP(B836, Tabelas!A:C,2,FALSE())</f>
        <v/>
      </c>
    </row>
    <row r="837">
      <c r="A837" t="inlineStr">
        <is>
          <t>ÂNGULO (FATEA. IMPRESSO)</t>
        </is>
      </c>
      <c r="B837" t="inlineStr">
        <is>
          <t>B4</t>
        </is>
      </c>
      <c r="C837">
        <f>IF(B837&lt;&gt;"NI",1,0)</f>
        <v/>
      </c>
      <c r="D837">
        <f>VLOOKUP(B837, Tabelas!A:C,3,FALSE())</f>
        <v/>
      </c>
      <c r="E837">
        <f>VLOOKUP(B837, Tabelas!A:C,2,FALSE())</f>
        <v/>
      </c>
    </row>
    <row r="838">
      <c r="A838" t="inlineStr">
        <is>
          <t>ANIAV - REVISTA DE INVESTIGACIÓN EN ARTES VISUALES</t>
        </is>
      </c>
      <c r="B838" t="inlineStr">
        <is>
          <t>B3</t>
        </is>
      </c>
      <c r="C838">
        <f>IF(B838&lt;&gt;"NI",1,0)</f>
        <v/>
      </c>
      <c r="D838">
        <f>VLOOKUP(B838, Tabelas!A:C,3,FALSE())</f>
        <v/>
      </c>
      <c r="E838">
        <f>VLOOKUP(B838, Tabelas!A:C,2,FALSE())</f>
        <v/>
      </c>
    </row>
    <row r="839">
      <c r="A839" t="inlineStr">
        <is>
          <t>ANIKI: REVISTA PORTUGUESA DA IMAGEM EM MOVIMENTO</t>
        </is>
      </c>
      <c r="B839" t="inlineStr">
        <is>
          <t>A3</t>
        </is>
      </c>
      <c r="C839">
        <f>IF(B839&lt;&gt;"NI",1,0)</f>
        <v/>
      </c>
      <c r="D839">
        <f>VLOOKUP(B839, Tabelas!A:C,3,FALSE())</f>
        <v/>
      </c>
      <c r="E839">
        <f>VLOOKUP(B839, Tabelas!A:C,2,FALSE())</f>
        <v/>
      </c>
    </row>
    <row r="840">
      <c r="A840" t="inlineStr">
        <is>
          <t>ANIMA TERRA (ONLINE)</t>
        </is>
      </c>
      <c r="B840" t="inlineStr">
        <is>
          <t>B4</t>
        </is>
      </c>
      <c r="C840">
        <f>IF(B840&lt;&gt;"NI",1,0)</f>
        <v/>
      </c>
      <c r="D840">
        <f>VLOOKUP(B840, Tabelas!A:C,3,FALSE())</f>
        <v/>
      </c>
      <c r="E840">
        <f>VLOOKUP(B840, Tabelas!A:C,2,FALSE())</f>
        <v/>
      </c>
    </row>
    <row r="841">
      <c r="A841" t="inlineStr">
        <is>
          <t>ANIMA: REVISTA ELETRÔNICA DO CURSO DE DIREITO DA OPET</t>
        </is>
      </c>
      <c r="B841" t="inlineStr">
        <is>
          <t>B4</t>
        </is>
      </c>
      <c r="C841">
        <f>IF(B841&lt;&gt;"NI",1,0)</f>
        <v/>
      </c>
      <c r="D841">
        <f>VLOOKUP(B841, Tabelas!A:C,3,FALSE())</f>
        <v/>
      </c>
      <c r="E841">
        <f>VLOOKUP(B841, Tabelas!A:C,2,FALSE())</f>
        <v/>
      </c>
    </row>
    <row r="842">
      <c r="A842" t="inlineStr">
        <is>
          <t>ANIMAL (CAMBRIDGE. PRINT)</t>
        </is>
      </c>
      <c r="B842" t="inlineStr">
        <is>
          <t>A1</t>
        </is>
      </c>
      <c r="C842">
        <f>IF(B842&lt;&gt;"NI",1,0)</f>
        <v/>
      </c>
      <c r="D842">
        <f>VLOOKUP(B842, Tabelas!A:C,3,FALSE())</f>
        <v/>
      </c>
      <c r="E842">
        <f>VLOOKUP(B842, Tabelas!A:C,2,FALSE())</f>
        <v/>
      </c>
    </row>
    <row r="843">
      <c r="A843" t="inlineStr">
        <is>
          <t>ANIMAL BEHAVIOUR</t>
        </is>
      </c>
      <c r="B843" t="inlineStr">
        <is>
          <t>A1</t>
        </is>
      </c>
      <c r="C843">
        <f>IF(B843&lt;&gt;"NI",1,0)</f>
        <v/>
      </c>
      <c r="D843">
        <f>VLOOKUP(B843, Tabelas!A:C,3,FALSE())</f>
        <v/>
      </c>
      <c r="E843">
        <f>VLOOKUP(B843, Tabelas!A:C,2,FALSE())</f>
        <v/>
      </c>
    </row>
    <row r="844">
      <c r="A844" t="inlineStr">
        <is>
          <t>ANIMAL BIODIVERSITY AND CONSERVATION</t>
        </is>
      </c>
      <c r="B844" t="inlineStr">
        <is>
          <t>A4</t>
        </is>
      </c>
      <c r="C844">
        <f>IF(B844&lt;&gt;"NI",1,0)</f>
        <v/>
      </c>
      <c r="D844">
        <f>VLOOKUP(B844, Tabelas!A:C,3,FALSE())</f>
        <v/>
      </c>
      <c r="E844">
        <f>VLOOKUP(B844, Tabelas!A:C,2,FALSE())</f>
        <v/>
      </c>
    </row>
    <row r="845">
      <c r="A845" t="inlineStr">
        <is>
          <t>ANIMAL BIOLOGY (PRINT)</t>
        </is>
      </c>
      <c r="B845" t="inlineStr">
        <is>
          <t>A4</t>
        </is>
      </c>
      <c r="C845">
        <f>IF(B845&lt;&gt;"NI",1,0)</f>
        <v/>
      </c>
      <c r="D845">
        <f>VLOOKUP(B845, Tabelas!A:C,3,FALSE())</f>
        <v/>
      </c>
      <c r="E845">
        <f>VLOOKUP(B845, Tabelas!A:C,2,FALSE())</f>
        <v/>
      </c>
    </row>
    <row r="846">
      <c r="A846" t="inlineStr">
        <is>
          <t>ANIMAL BIOTECHNOLOGY</t>
        </is>
      </c>
      <c r="B846" t="inlineStr">
        <is>
          <t>B1</t>
        </is>
      </c>
      <c r="C846">
        <f>IF(B846&lt;&gt;"NI",1,0)</f>
        <v/>
      </c>
      <c r="D846">
        <f>VLOOKUP(B846, Tabelas!A:C,3,FALSE())</f>
        <v/>
      </c>
      <c r="E846">
        <f>VLOOKUP(B846, Tabelas!A:C,2,FALSE())</f>
        <v/>
      </c>
    </row>
    <row r="847">
      <c r="A847" t="inlineStr">
        <is>
          <t>ANIMAL BIOTECHNOLOGY</t>
        </is>
      </c>
      <c r="B847" t="inlineStr">
        <is>
          <t>B1</t>
        </is>
      </c>
      <c r="C847">
        <f>IF(B847&lt;&gt;"NI",1,0)</f>
        <v/>
      </c>
      <c r="D847">
        <f>VLOOKUP(B847, Tabelas!A:C,3,FALSE())</f>
        <v/>
      </c>
      <c r="E847">
        <f>VLOOKUP(B847, Tabelas!A:C,2,FALSE())</f>
        <v/>
      </c>
    </row>
    <row r="848">
      <c r="A848" t="inlineStr">
        <is>
          <t>ANIMAL COGNITION (PRINT)</t>
        </is>
      </c>
      <c r="B848" t="inlineStr">
        <is>
          <t>A1</t>
        </is>
      </c>
      <c r="C848">
        <f>IF(B848&lt;&gt;"NI",1,0)</f>
        <v/>
      </c>
      <c r="D848">
        <f>VLOOKUP(B848, Tabelas!A:C,3,FALSE())</f>
        <v/>
      </c>
      <c r="E848">
        <f>VLOOKUP(B848, Tabelas!A:C,2,FALSE())</f>
        <v/>
      </c>
    </row>
    <row r="849">
      <c r="A849" t="inlineStr">
        <is>
          <t>ANIMAL CONSERVATION</t>
        </is>
      </c>
      <c r="B849" t="inlineStr">
        <is>
          <t>A2</t>
        </is>
      </c>
      <c r="C849">
        <f>IF(B849&lt;&gt;"NI",1,0)</f>
        <v/>
      </c>
      <c r="D849">
        <f>VLOOKUP(B849, Tabelas!A:C,3,FALSE())</f>
        <v/>
      </c>
      <c r="E849">
        <f>VLOOKUP(B849, Tabelas!A:C,2,FALSE())</f>
        <v/>
      </c>
    </row>
    <row r="850">
      <c r="A850" t="inlineStr">
        <is>
          <t>ANIMAL CONSERVATION (PRINT)</t>
        </is>
      </c>
      <c r="B850" t="inlineStr">
        <is>
          <t>A2</t>
        </is>
      </c>
      <c r="C850">
        <f>IF(B850&lt;&gt;"NI",1,0)</f>
        <v/>
      </c>
      <c r="D850">
        <f>VLOOKUP(B850, Tabelas!A:C,3,FALSE())</f>
        <v/>
      </c>
      <c r="E850">
        <f>VLOOKUP(B850, Tabelas!A:C,2,FALSE())</f>
        <v/>
      </c>
    </row>
    <row r="851">
      <c r="A851" t="inlineStr">
        <is>
          <t>ANIMAL FEED SCIENCE AND TECHNOLOGY</t>
        </is>
      </c>
      <c r="B851" t="inlineStr">
        <is>
          <t>A1</t>
        </is>
      </c>
      <c r="C851">
        <f>IF(B851&lt;&gt;"NI",1,0)</f>
        <v/>
      </c>
      <c r="D851">
        <f>VLOOKUP(B851, Tabelas!A:C,3,FALSE())</f>
        <v/>
      </c>
      <c r="E851">
        <f>VLOOKUP(B851, Tabelas!A:C,2,FALSE())</f>
        <v/>
      </c>
    </row>
    <row r="852">
      <c r="A852" t="inlineStr">
        <is>
          <t>ANIMAL GENETICS (PRINT)</t>
        </is>
      </c>
      <c r="B852" t="inlineStr">
        <is>
          <t>A1</t>
        </is>
      </c>
      <c r="C852">
        <f>IF(B852&lt;&gt;"NI",1,0)</f>
        <v/>
      </c>
      <c r="D852">
        <f>VLOOKUP(B852, Tabelas!A:C,3,FALSE())</f>
        <v/>
      </c>
      <c r="E852">
        <f>VLOOKUP(B852, Tabelas!A:C,2,FALSE())</f>
        <v/>
      </c>
    </row>
    <row r="853">
      <c r="A853" t="inlineStr">
        <is>
          <t>ANIMAL NUTRITION</t>
        </is>
      </c>
      <c r="B853" t="inlineStr">
        <is>
          <t>A3</t>
        </is>
      </c>
      <c r="C853">
        <f>IF(B853&lt;&gt;"NI",1,0)</f>
        <v/>
      </c>
      <c r="D853">
        <f>VLOOKUP(B853, Tabelas!A:C,3,FALSE())</f>
        <v/>
      </c>
      <c r="E853">
        <f>VLOOKUP(B853, Tabelas!A:C,2,FALSE())</f>
        <v/>
      </c>
    </row>
    <row r="854">
      <c r="A854" t="inlineStr">
        <is>
          <t>ANIMAL PRODUCTION SCIENCE</t>
        </is>
      </c>
      <c r="B854" t="inlineStr">
        <is>
          <t>A2</t>
        </is>
      </c>
      <c r="C854">
        <f>IF(B854&lt;&gt;"NI",1,0)</f>
        <v/>
      </c>
      <c r="D854">
        <f>VLOOKUP(B854, Tabelas!A:C,3,FALSE())</f>
        <v/>
      </c>
      <c r="E854">
        <f>VLOOKUP(B854, Tabelas!A:C,2,FALSE())</f>
        <v/>
      </c>
    </row>
    <row r="855">
      <c r="A855" t="inlineStr">
        <is>
          <t>ANIMAL REPRODUCTION</t>
        </is>
      </c>
      <c r="B855" t="inlineStr">
        <is>
          <t>A4</t>
        </is>
      </c>
      <c r="C855">
        <f>IF(B855&lt;&gt;"NI",1,0)</f>
        <v/>
      </c>
      <c r="D855">
        <f>VLOOKUP(B855, Tabelas!A:C,3,FALSE())</f>
        <v/>
      </c>
      <c r="E855">
        <f>VLOOKUP(B855, Tabelas!A:C,2,FALSE())</f>
        <v/>
      </c>
    </row>
    <row r="856">
      <c r="A856" t="inlineStr">
        <is>
          <t>ANIMAL REPRODUCTION</t>
        </is>
      </c>
      <c r="B856" t="inlineStr">
        <is>
          <t>A4</t>
        </is>
      </c>
      <c r="C856">
        <f>IF(B856&lt;&gt;"NI",1,0)</f>
        <v/>
      </c>
      <c r="D856">
        <f>VLOOKUP(B856, Tabelas!A:C,3,FALSE())</f>
        <v/>
      </c>
      <c r="E856">
        <f>VLOOKUP(B856, Tabelas!A:C,2,FALSE())</f>
        <v/>
      </c>
    </row>
    <row r="857">
      <c r="A857" t="inlineStr">
        <is>
          <t>ANIMAL REPRODUCTION SCIENCE (PRINT)</t>
        </is>
      </c>
      <c r="B857" t="inlineStr">
        <is>
          <t>A2</t>
        </is>
      </c>
      <c r="C857">
        <f>IF(B857&lt;&gt;"NI",1,0)</f>
        <v/>
      </c>
      <c r="D857">
        <f>VLOOKUP(B857, Tabelas!A:C,3,FALSE())</f>
        <v/>
      </c>
      <c r="E857">
        <f>VLOOKUP(B857, Tabelas!A:C,2,FALSE())</f>
        <v/>
      </c>
    </row>
    <row r="858">
      <c r="A858" t="inlineStr">
        <is>
          <t>ANIMAL SCIENCE JOURNAL</t>
        </is>
      </c>
      <c r="B858" t="inlineStr">
        <is>
          <t>A2</t>
        </is>
      </c>
      <c r="C858">
        <f>IF(B858&lt;&gt;"NI",1,0)</f>
        <v/>
      </c>
      <c r="D858">
        <f>VLOOKUP(B858, Tabelas!A:C,3,FALSE())</f>
        <v/>
      </c>
      <c r="E858">
        <f>VLOOKUP(B858, Tabelas!A:C,2,FALSE())</f>
        <v/>
      </c>
    </row>
    <row r="859">
      <c r="A859" t="inlineStr">
        <is>
          <t>ANIMAL SENTIENCE</t>
        </is>
      </c>
      <c r="B859" t="inlineStr">
        <is>
          <t>A2</t>
        </is>
      </c>
      <c r="C859">
        <f>IF(B859&lt;&gt;"NI",1,0)</f>
        <v/>
      </c>
      <c r="D859">
        <f>VLOOKUP(B859, Tabelas!A:C,3,FALSE())</f>
        <v/>
      </c>
      <c r="E859">
        <f>VLOOKUP(B859, Tabelas!A:C,2,FALSE())</f>
        <v/>
      </c>
    </row>
    <row r="860">
      <c r="A860" t="inlineStr">
        <is>
          <t>ANIMAL WELFARE</t>
        </is>
      </c>
      <c r="B860" t="inlineStr">
        <is>
          <t>A2</t>
        </is>
      </c>
      <c r="C860">
        <f>IF(B860&lt;&gt;"NI",1,0)</f>
        <v/>
      </c>
      <c r="D860">
        <f>VLOOKUP(B860, Tabelas!A:C,3,FALSE())</f>
        <v/>
      </c>
      <c r="E860">
        <f>VLOOKUP(B860, Tabelas!A:C,2,FALSE())</f>
        <v/>
      </c>
    </row>
    <row r="861">
      <c r="A861" t="inlineStr">
        <is>
          <t>ANIMALS</t>
        </is>
      </c>
      <c r="B861" t="inlineStr">
        <is>
          <t>A3</t>
        </is>
      </c>
      <c r="C861">
        <f>IF(B861&lt;&gt;"NI",1,0)</f>
        <v/>
      </c>
      <c r="D861">
        <f>VLOOKUP(B861, Tabelas!A:C,3,FALSE())</f>
        <v/>
      </c>
      <c r="E861">
        <f>VLOOKUP(B861, Tabelas!A:C,2,FALSE())</f>
        <v/>
      </c>
    </row>
    <row r="862">
      <c r="A862" t="inlineStr">
        <is>
          <t>ANIMUS (SANTA MARIA)</t>
        </is>
      </c>
      <c r="B862" t="inlineStr">
        <is>
          <t>A3</t>
        </is>
      </c>
      <c r="C862">
        <f>IF(B862&lt;&gt;"NI",1,0)</f>
        <v/>
      </c>
      <c r="D862">
        <f>VLOOKUP(B862, Tabelas!A:C,3,FALSE())</f>
        <v/>
      </c>
      <c r="E862">
        <f>VLOOKUP(B862, Tabelas!A:C,2,FALSE())</f>
        <v/>
      </c>
    </row>
    <row r="863">
      <c r="A863" t="inlineStr">
        <is>
          <t>ANKULEGI</t>
        </is>
      </c>
      <c r="B863" t="inlineStr">
        <is>
          <t>B1</t>
        </is>
      </c>
      <c r="C863">
        <f>IF(B863&lt;&gt;"NI",1,0)</f>
        <v/>
      </c>
      <c r="D863">
        <f>VLOOKUP(B863, Tabelas!A:C,3,FALSE())</f>
        <v/>
      </c>
      <c r="E863">
        <f>VLOOKUP(B863, Tabelas!A:C,2,FALSE())</f>
        <v/>
      </c>
    </row>
    <row r="864">
      <c r="A864" t="inlineStr">
        <is>
          <t>ANNALEN DER PHYSIK (LEIPZIG)</t>
        </is>
      </c>
      <c r="B864" t="inlineStr">
        <is>
          <t>A2</t>
        </is>
      </c>
      <c r="C864">
        <f>IF(B864&lt;&gt;"NI",1,0)</f>
        <v/>
      </c>
      <c r="D864">
        <f>VLOOKUP(B864, Tabelas!A:C,3,FALSE())</f>
        <v/>
      </c>
      <c r="E864">
        <f>VLOOKUP(B864, Tabelas!A:C,2,FALSE())</f>
        <v/>
      </c>
    </row>
    <row r="865">
      <c r="A865" t="inlineStr">
        <is>
          <t>ANNALES ACADEMIAE SCIENTIARUM FENNICAE. MATHEMATICA (PAINETTU)</t>
        </is>
      </c>
      <c r="B865" t="inlineStr">
        <is>
          <t>A2</t>
        </is>
      </c>
      <c r="C865">
        <f>IF(B865&lt;&gt;"NI",1,0)</f>
        <v/>
      </c>
      <c r="D865">
        <f>VLOOKUP(B865, Tabelas!A:C,3,FALSE())</f>
        <v/>
      </c>
      <c r="E865">
        <f>VLOOKUP(B865, Tabelas!A:C,2,FALSE())</f>
        <v/>
      </c>
    </row>
    <row r="866">
      <c r="A866" t="inlineStr">
        <is>
          <t>ANNALES BOTANICI FENNICI (PRINT)</t>
        </is>
      </c>
      <c r="B866" t="inlineStr">
        <is>
          <t>B1</t>
        </is>
      </c>
      <c r="C866">
        <f>IF(B866&lt;&gt;"NI",1,0)</f>
        <v/>
      </c>
      <c r="D866">
        <f>VLOOKUP(B866, Tabelas!A:C,3,FALSE())</f>
        <v/>
      </c>
      <c r="E866">
        <f>VLOOKUP(B866, Tabelas!A:C,2,FALSE())</f>
        <v/>
      </c>
    </row>
    <row r="867">
      <c r="A867" t="inlineStr">
        <is>
          <t>ANNALES DE DERMATOLOGIE ET DE VÉNÉRÉOLOGIE</t>
        </is>
      </c>
      <c r="B867" t="inlineStr">
        <is>
          <t>B3</t>
        </is>
      </c>
      <c r="C867">
        <f>IF(B867&lt;&gt;"NI",1,0)</f>
        <v/>
      </c>
      <c r="D867">
        <f>VLOOKUP(B867, Tabelas!A:C,3,FALSE())</f>
        <v/>
      </c>
      <c r="E867">
        <f>VLOOKUP(B867, Tabelas!A:C,2,FALSE())</f>
        <v/>
      </c>
    </row>
    <row r="868">
      <c r="A868" t="inlineStr">
        <is>
          <t>ANNALES DE GÉOGRAPHIE (PARIS)</t>
        </is>
      </c>
      <c r="B868" t="inlineStr">
        <is>
          <t>B3</t>
        </is>
      </c>
      <c r="C868">
        <f>IF(B868&lt;&gt;"NI",1,0)</f>
        <v/>
      </c>
      <c r="D868">
        <f>VLOOKUP(B868, Tabelas!A:C,3,FALSE())</f>
        <v/>
      </c>
      <c r="E868">
        <f>VLOOKUP(B868, Tabelas!A:C,2,FALSE())</f>
        <v/>
      </c>
    </row>
    <row r="869">
      <c r="A869" t="inlineStr">
        <is>
          <t>ANNALES DE L INSTITUT HENRI POINCARÉ. ANALYSE NON LINÉAIRE</t>
        </is>
      </c>
      <c r="B869" t="inlineStr">
        <is>
          <t>A1</t>
        </is>
      </c>
      <c r="C869">
        <f>IF(B869&lt;&gt;"NI",1,0)</f>
        <v/>
      </c>
      <c r="D869">
        <f>VLOOKUP(B869, Tabelas!A:C,3,FALSE())</f>
        <v/>
      </c>
      <c r="E869">
        <f>VLOOKUP(B869, Tabelas!A:C,2,FALSE())</f>
        <v/>
      </c>
    </row>
    <row r="870">
      <c r="A870" t="inlineStr">
        <is>
          <t>ANNALES DE LA SOCIÉTÉ ENTOMOLOGIQUE DE FRANCE</t>
        </is>
      </c>
      <c r="B870" t="inlineStr">
        <is>
          <t>B2</t>
        </is>
      </c>
      <c r="C870">
        <f>IF(B870&lt;&gt;"NI",1,0)</f>
        <v/>
      </c>
      <c r="D870">
        <f>VLOOKUP(B870, Tabelas!A:C,3,FALSE())</f>
        <v/>
      </c>
      <c r="E870">
        <f>VLOOKUP(B870, Tabelas!A:C,2,FALSE())</f>
        <v/>
      </c>
    </row>
    <row r="871">
      <c r="A871" t="inlineStr">
        <is>
          <t>ANNALES DE L'ÉCONOMIE PUBLIQUE, SOCIALE ET COOPÉRATIVE (ED. MULTILINGUE)</t>
        </is>
      </c>
      <c r="B871" t="inlineStr">
        <is>
          <t>B1</t>
        </is>
      </c>
      <c r="C871">
        <f>IF(B871&lt;&gt;"NI",1,0)</f>
        <v/>
      </c>
      <c r="D871">
        <f>VLOOKUP(B871, Tabelas!A:C,3,FALSE())</f>
        <v/>
      </c>
      <c r="E871">
        <f>VLOOKUP(B871, Tabelas!A:C,2,FALSE())</f>
        <v/>
      </c>
    </row>
    <row r="872">
      <c r="A872" t="inlineStr">
        <is>
          <t>ANNALES DE L'I.H.P. PROBABILITÉS ET STATISTIQUES</t>
        </is>
      </c>
      <c r="B872" t="inlineStr">
        <is>
          <t>A2</t>
        </is>
      </c>
      <c r="C872">
        <f>IF(B872&lt;&gt;"NI",1,0)</f>
        <v/>
      </c>
      <c r="D872">
        <f>VLOOKUP(B872, Tabelas!A:C,3,FALSE())</f>
        <v/>
      </c>
      <c r="E872">
        <f>VLOOKUP(B872, Tabelas!A:C,2,FALSE())</f>
        <v/>
      </c>
    </row>
    <row r="873">
      <c r="A873" t="inlineStr">
        <is>
          <t>ANNALES DE LIMNOLOGIE</t>
        </is>
      </c>
      <c r="B873" t="inlineStr">
        <is>
          <t>B1</t>
        </is>
      </c>
      <c r="C873">
        <f>IF(B873&lt;&gt;"NI",1,0)</f>
        <v/>
      </c>
      <c r="D873">
        <f>VLOOKUP(B873, Tabelas!A:C,3,FALSE())</f>
        <v/>
      </c>
      <c r="E873">
        <f>VLOOKUP(B873, Tabelas!A:C,2,FALSE())</f>
        <v/>
      </c>
    </row>
    <row r="874">
      <c r="A874" t="inlineStr">
        <is>
          <t>ANNALES DE L'INSTITUT FOURIER</t>
        </is>
      </c>
      <c r="B874" t="inlineStr">
        <is>
          <t>A2</t>
        </is>
      </c>
      <c r="C874">
        <f>IF(B874&lt;&gt;"NI",1,0)</f>
        <v/>
      </c>
      <c r="D874">
        <f>VLOOKUP(B874, Tabelas!A:C,3,FALSE())</f>
        <v/>
      </c>
      <c r="E874">
        <f>VLOOKUP(B874, Tabelas!A:C,2,FALSE())</f>
        <v/>
      </c>
    </row>
    <row r="875">
      <c r="A875" t="inlineStr">
        <is>
          <t>ANNALES DE L'INSTITUT HENRI POINCARE (D) COMBINATORICS, PHYSICS AND THEIR INTERACTIONS</t>
        </is>
      </c>
      <c r="B875" t="inlineStr">
        <is>
          <t>A2</t>
        </is>
      </c>
      <c r="C875">
        <f>IF(B875&lt;&gt;"NI",1,0)</f>
        <v/>
      </c>
      <c r="D875">
        <f>VLOOKUP(B875, Tabelas!A:C,3,FALSE())</f>
        <v/>
      </c>
      <c r="E875">
        <f>VLOOKUP(B875, Tabelas!A:C,2,FALSE())</f>
        <v/>
      </c>
    </row>
    <row r="876">
      <c r="A876" t="inlineStr">
        <is>
          <t>ANNALES D'ENDOCRINOLOGIE</t>
        </is>
      </c>
      <c r="B876" t="inlineStr">
        <is>
          <t>B2</t>
        </is>
      </c>
      <c r="C876">
        <f>IF(B876&lt;&gt;"NI",1,0)</f>
        <v/>
      </c>
      <c r="D876">
        <f>VLOOKUP(B876, Tabelas!A:C,3,FALSE())</f>
        <v/>
      </c>
      <c r="E876">
        <f>VLOOKUP(B876, Tabelas!A:C,2,FALSE())</f>
        <v/>
      </c>
    </row>
    <row r="877">
      <c r="A877" t="inlineStr">
        <is>
          <t>ANNALES DES TELECOMMUNICATIONS</t>
        </is>
      </c>
      <c r="B877" t="inlineStr">
        <is>
          <t>A4</t>
        </is>
      </c>
      <c r="C877">
        <f>IF(B877&lt;&gt;"NI",1,0)</f>
        <v/>
      </c>
      <c r="D877">
        <f>VLOOKUP(B877, Tabelas!A:C,3,FALSE())</f>
        <v/>
      </c>
      <c r="E877">
        <f>VLOOKUP(B877, Tabelas!A:C,2,FALSE())</f>
        <v/>
      </c>
    </row>
    <row r="878">
      <c r="A878" t="inlineStr">
        <is>
          <t>ANNALES FAJE (ONLINE)</t>
        </is>
      </c>
      <c r="B878" t="inlineStr">
        <is>
          <t>B4</t>
        </is>
      </c>
      <c r="C878">
        <f>IF(B878&lt;&gt;"NI",1,0)</f>
        <v/>
      </c>
      <c r="D878">
        <f>VLOOKUP(B878, Tabelas!A:C,3,FALSE())</f>
        <v/>
      </c>
      <c r="E878">
        <f>VLOOKUP(B878, Tabelas!A:C,2,FALSE())</f>
        <v/>
      </c>
    </row>
    <row r="879">
      <c r="A879" t="inlineStr">
        <is>
          <t>ANNALES FRANCAISES D'OTO-RHINO-LARYNGOLOGIE ET DE PATHOLOGIE CERVICO-FACIALE</t>
        </is>
      </c>
      <c r="B879" t="inlineStr">
        <is>
          <t>B4</t>
        </is>
      </c>
      <c r="C879">
        <f>IF(B879&lt;&gt;"NI",1,0)</f>
        <v/>
      </c>
      <c r="D879">
        <f>VLOOKUP(B879, Tabelas!A:C,3,FALSE())</f>
        <v/>
      </c>
      <c r="E879">
        <f>VLOOKUP(B879, Tabelas!A:C,2,FALSE())</f>
        <v/>
      </c>
    </row>
    <row r="880">
      <c r="A880" t="inlineStr">
        <is>
          <t>ANNALES GEOPHYSICAE</t>
        </is>
      </c>
      <c r="B880" t="inlineStr">
        <is>
          <t>A3</t>
        </is>
      </c>
      <c r="C880">
        <f>IF(B880&lt;&gt;"NI",1,0)</f>
        <v/>
      </c>
      <c r="D880">
        <f>VLOOKUP(B880, Tabelas!A:C,3,FALSE())</f>
        <v/>
      </c>
      <c r="E880">
        <f>VLOOKUP(B880, Tabelas!A:C,2,FALSE())</f>
        <v/>
      </c>
    </row>
    <row r="881">
      <c r="A881" t="inlineStr">
        <is>
          <t>ANNALES HENRI POINCARÉ (PRINT)</t>
        </is>
      </c>
      <c r="B881" t="inlineStr">
        <is>
          <t>A2</t>
        </is>
      </c>
      <c r="C881">
        <f>IF(B881&lt;&gt;"NI",1,0)</f>
        <v/>
      </c>
      <c r="D881">
        <f>VLOOKUP(B881, Tabelas!A:C,3,FALSE())</f>
        <v/>
      </c>
      <c r="E881">
        <f>VLOOKUP(B881, Tabelas!A:C,2,FALSE())</f>
        <v/>
      </c>
    </row>
    <row r="882">
      <c r="A882" t="inlineStr">
        <is>
          <t>ANNALES MATHÉMATIQUES BLAISE PASCAL</t>
        </is>
      </c>
      <c r="B882" t="inlineStr">
        <is>
          <t>B1</t>
        </is>
      </c>
      <c r="C882">
        <f>IF(B882&lt;&gt;"NI",1,0)</f>
        <v/>
      </c>
      <c r="D882">
        <f>VLOOKUP(B882, Tabelas!A:C,3,FALSE())</f>
        <v/>
      </c>
      <c r="E882">
        <f>VLOOKUP(B882, Tabelas!A:C,2,FALSE())</f>
        <v/>
      </c>
    </row>
    <row r="883">
      <c r="A883" t="inlineStr">
        <is>
          <t>ANNALES MATHÉMATIQUES DU QUÉBEC</t>
        </is>
      </c>
      <c r="B883" t="inlineStr">
        <is>
          <t>A4</t>
        </is>
      </c>
      <c r="C883">
        <f>IF(B883&lt;&gt;"NI",1,0)</f>
        <v/>
      </c>
      <c r="D883">
        <f>VLOOKUP(B883, Tabelas!A:C,3,FALSE())</f>
        <v/>
      </c>
      <c r="E883">
        <f>VLOOKUP(B883, Tabelas!A:C,2,FALSE())</f>
        <v/>
      </c>
    </row>
    <row r="884">
      <c r="A884" t="inlineStr">
        <is>
          <t>ANNALES SCIENTIFIQUES DE L'ECOLE NORMALE SUPÉRIEURE</t>
        </is>
      </c>
      <c r="B884" t="inlineStr">
        <is>
          <t>A1</t>
        </is>
      </c>
      <c r="C884">
        <f>IF(B884&lt;&gt;"NI",1,0)</f>
        <v/>
      </c>
      <c r="D884">
        <f>VLOOKUP(B884, Tabelas!A:C,3,FALSE())</f>
        <v/>
      </c>
      <c r="E884">
        <f>VLOOKUP(B884, Tabelas!A:C,2,FALSE())</f>
        <v/>
      </c>
    </row>
    <row r="885">
      <c r="A885" t="inlineStr">
        <is>
          <t>ANNALES ZOOLOGICI</t>
        </is>
      </c>
      <c r="B885" t="inlineStr">
        <is>
          <t>A4</t>
        </is>
      </c>
      <c r="C885">
        <f>IF(B885&lt;&gt;"NI",1,0)</f>
        <v/>
      </c>
      <c r="D885">
        <f>VLOOKUP(B885, Tabelas!A:C,3,FALSE())</f>
        <v/>
      </c>
      <c r="E885">
        <f>VLOOKUP(B885, Tabelas!A:C,2,FALSE())</f>
        <v/>
      </c>
    </row>
    <row r="886">
      <c r="A886" t="inlineStr">
        <is>
          <t>ANNALES ZOOLOGICI FENNICI (PRINT)</t>
        </is>
      </c>
      <c r="B886" t="inlineStr">
        <is>
          <t>A4</t>
        </is>
      </c>
      <c r="C886">
        <f>IF(B886&lt;&gt;"NI",1,0)</f>
        <v/>
      </c>
      <c r="D886">
        <f>VLOOKUP(B886, Tabelas!A:C,3,FALSE())</f>
        <v/>
      </c>
      <c r="E886">
        <f>VLOOKUP(B886, Tabelas!A:C,2,FALSE())</f>
        <v/>
      </c>
    </row>
    <row r="887">
      <c r="A887" t="inlineStr">
        <is>
          <t>ANNALI DELLA SCUOLA NORMALE SUPERIORE DI PISA. CLASSE DI SCIENZE (TESTO STAMPATO)</t>
        </is>
      </c>
      <c r="B887" t="inlineStr">
        <is>
          <t>A1</t>
        </is>
      </c>
      <c r="C887">
        <f>IF(B887&lt;&gt;"NI",1,0)</f>
        <v/>
      </c>
      <c r="D887">
        <f>VLOOKUP(B887, Tabelas!A:C,3,FALSE())</f>
        <v/>
      </c>
      <c r="E887">
        <f>VLOOKUP(B887, Tabelas!A:C,2,FALSE())</f>
        <v/>
      </c>
    </row>
    <row r="888">
      <c r="A888" t="inlineStr">
        <is>
          <t>ANNALI DELL'ISTITUTO SUPERIORE DI SANITÀ</t>
        </is>
      </c>
      <c r="B888" t="inlineStr">
        <is>
          <t>B3</t>
        </is>
      </c>
      <c r="C888">
        <f>IF(B888&lt;&gt;"NI",1,0)</f>
        <v/>
      </c>
      <c r="D888">
        <f>VLOOKUP(B888, Tabelas!A:C,3,FALSE())</f>
        <v/>
      </c>
      <c r="E888">
        <f>VLOOKUP(B888, Tabelas!A:C,2,FALSE())</f>
        <v/>
      </c>
    </row>
    <row r="889">
      <c r="A889" t="inlineStr">
        <is>
          <t>ANNALI DELL'UNIVERSITÀ DI FERRARA. SEZIONE 7: SCIENZE MATEMATICHE</t>
        </is>
      </c>
      <c r="B889" t="inlineStr">
        <is>
          <t>B2</t>
        </is>
      </c>
      <c r="C889">
        <f>IF(B889&lt;&gt;"NI",1,0)</f>
        <v/>
      </c>
      <c r="D889">
        <f>VLOOKUP(B889, Tabelas!A:C,3,FALSE())</f>
        <v/>
      </c>
      <c r="E889">
        <f>VLOOKUP(B889, Tabelas!A:C,2,FALSE())</f>
        <v/>
      </c>
    </row>
    <row r="890">
      <c r="A890" t="inlineStr">
        <is>
          <t>ANNALI DI MATEMATICA PURA ED APPLICATA</t>
        </is>
      </c>
      <c r="B890" t="inlineStr">
        <is>
          <t>A2</t>
        </is>
      </c>
      <c r="C890">
        <f>IF(B890&lt;&gt;"NI",1,0)</f>
        <v/>
      </c>
      <c r="D890">
        <f>VLOOKUP(B890, Tabelas!A:C,3,FALSE())</f>
        <v/>
      </c>
      <c r="E890">
        <f>VLOOKUP(B890, Tabelas!A:C,2,FALSE())</f>
        <v/>
      </c>
    </row>
    <row r="891">
      <c r="A891" t="inlineStr">
        <is>
          <t>ANNALS OF "DUNAREA DE JOS" UNIVERSITY OF GALATI, FASCICLE XII WELDING EQUIPMENT AND TECHNOLOGY</t>
        </is>
      </c>
      <c r="B891" t="inlineStr">
        <is>
          <t>B3</t>
        </is>
      </c>
      <c r="C891">
        <f>IF(B891&lt;&gt;"NI",1,0)</f>
        <v/>
      </c>
      <c r="D891">
        <f>VLOOKUP(B891, Tabelas!A:C,3,FALSE())</f>
        <v/>
      </c>
      <c r="E891">
        <f>VLOOKUP(B891, Tabelas!A:C,2,FALSE())</f>
        <v/>
      </c>
    </row>
    <row r="892">
      <c r="A892" t="inlineStr">
        <is>
          <t>ANNALS OF AGRARIAN SCIENCE</t>
        </is>
      </c>
      <c r="B892" t="inlineStr">
        <is>
          <t>B3</t>
        </is>
      </c>
      <c r="C892">
        <f>IF(B892&lt;&gt;"NI",1,0)</f>
        <v/>
      </c>
      <c r="D892">
        <f>VLOOKUP(B892, Tabelas!A:C,3,FALSE())</f>
        <v/>
      </c>
      <c r="E892">
        <f>VLOOKUP(B892, Tabelas!A:C,2,FALSE())</f>
        <v/>
      </c>
    </row>
    <row r="893">
      <c r="A893" t="inlineStr">
        <is>
          <t>ANNALS OF AGRICULTURAL AND ENVIRONMENTAL MEDICINE</t>
        </is>
      </c>
      <c r="B893" t="inlineStr">
        <is>
          <t>B3</t>
        </is>
      </c>
      <c r="C893">
        <f>IF(B893&lt;&gt;"NI",1,0)</f>
        <v/>
      </c>
      <c r="D893">
        <f>VLOOKUP(B893, Tabelas!A:C,3,FALSE())</f>
        <v/>
      </c>
      <c r="E893">
        <f>VLOOKUP(B893, Tabelas!A:C,2,FALSE())</f>
        <v/>
      </c>
    </row>
    <row r="894">
      <c r="A894" t="inlineStr">
        <is>
          <t>ANNALS OF ALLERGY, ASTHMA &amp; IMMUNOLOGY</t>
        </is>
      </c>
      <c r="B894" t="inlineStr">
        <is>
          <t>A3</t>
        </is>
      </c>
      <c r="C894">
        <f>IF(B894&lt;&gt;"NI",1,0)</f>
        <v/>
      </c>
      <c r="D894">
        <f>VLOOKUP(B894, Tabelas!A:C,3,FALSE())</f>
        <v/>
      </c>
      <c r="E894">
        <f>VLOOKUP(B894, Tabelas!A:C,2,FALSE())</f>
        <v/>
      </c>
    </row>
    <row r="895">
      <c r="A895" t="inlineStr">
        <is>
          <t>ANNALS OF ANATOMY</t>
        </is>
      </c>
      <c r="B895" t="inlineStr">
        <is>
          <t>A4</t>
        </is>
      </c>
      <c r="C895">
        <f>IF(B895&lt;&gt;"NI",1,0)</f>
        <v/>
      </c>
      <c r="D895">
        <f>VLOOKUP(B895, Tabelas!A:C,3,FALSE())</f>
        <v/>
      </c>
      <c r="E895">
        <f>VLOOKUP(B895, Tabelas!A:C,2,FALSE())</f>
        <v/>
      </c>
    </row>
    <row r="896">
      <c r="A896" t="inlineStr">
        <is>
          <t>ANNALS OF ANIMAL SCIENCE</t>
        </is>
      </c>
      <c r="B896" t="inlineStr">
        <is>
          <t>A3</t>
        </is>
      </c>
      <c r="C896">
        <f>IF(B896&lt;&gt;"NI",1,0)</f>
        <v/>
      </c>
      <c r="D896">
        <f>VLOOKUP(B896, Tabelas!A:C,3,FALSE())</f>
        <v/>
      </c>
      <c r="E896">
        <f>VLOOKUP(B896, Tabelas!A:C,2,FALSE())</f>
        <v/>
      </c>
    </row>
    <row r="897">
      <c r="A897" t="inlineStr">
        <is>
          <t>ANNALS OF APPLIED BIOLOGY</t>
        </is>
      </c>
      <c r="B897" t="inlineStr">
        <is>
          <t>A2</t>
        </is>
      </c>
      <c r="C897">
        <f>IF(B897&lt;&gt;"NI",1,0)</f>
        <v/>
      </c>
      <c r="D897">
        <f>VLOOKUP(B897, Tabelas!A:C,3,FALSE())</f>
        <v/>
      </c>
      <c r="E897">
        <f>VLOOKUP(B897, Tabelas!A:C,2,FALSE())</f>
        <v/>
      </c>
    </row>
    <row r="898">
      <c r="A898" t="inlineStr">
        <is>
          <t>ANNALS OF BIOMEDICAL ENGINEERING</t>
        </is>
      </c>
      <c r="B898" t="inlineStr">
        <is>
          <t>A1</t>
        </is>
      </c>
      <c r="C898">
        <f>IF(B898&lt;&gt;"NI",1,0)</f>
        <v/>
      </c>
      <c r="D898">
        <f>VLOOKUP(B898, Tabelas!A:C,3,FALSE())</f>
        <v/>
      </c>
      <c r="E898">
        <f>VLOOKUP(B898, Tabelas!A:C,2,FALSE())</f>
        <v/>
      </c>
    </row>
    <row r="899">
      <c r="A899" t="inlineStr">
        <is>
          <t>ANNALS OF BOTANY (PRINT)</t>
        </is>
      </c>
      <c r="B899" t="inlineStr">
        <is>
          <t>A1</t>
        </is>
      </c>
      <c r="C899">
        <f>IF(B899&lt;&gt;"NI",1,0)</f>
        <v/>
      </c>
      <c r="D899">
        <f>VLOOKUP(B899, Tabelas!A:C,3,FALSE())</f>
        <v/>
      </c>
      <c r="E899">
        <f>VLOOKUP(B899, Tabelas!A:C,2,FALSE())</f>
        <v/>
      </c>
    </row>
    <row r="900">
      <c r="A900" t="inlineStr">
        <is>
          <t>ANNALS OF CARDIAC ANAESTHESIA</t>
        </is>
      </c>
      <c r="B900" t="inlineStr">
        <is>
          <t>B3</t>
        </is>
      </c>
      <c r="C900">
        <f>IF(B900&lt;&gt;"NI",1,0)</f>
        <v/>
      </c>
      <c r="D900">
        <f>VLOOKUP(B900, Tabelas!A:C,3,FALSE())</f>
        <v/>
      </c>
      <c r="E900">
        <f>VLOOKUP(B900, Tabelas!A:C,2,FALSE())</f>
        <v/>
      </c>
    </row>
    <row r="901">
      <c r="A901" t="inlineStr">
        <is>
          <t>ANNALS OF CARDIOTHORACIC SURGERY</t>
        </is>
      </c>
      <c r="B901" t="inlineStr">
        <is>
          <t>A3</t>
        </is>
      </c>
      <c r="C901">
        <f>IF(B901&lt;&gt;"NI",1,0)</f>
        <v/>
      </c>
      <c r="D901">
        <f>VLOOKUP(B901, Tabelas!A:C,3,FALSE())</f>
        <v/>
      </c>
      <c r="E901">
        <f>VLOOKUP(B901, Tabelas!A:C,2,FALSE())</f>
        <v/>
      </c>
    </row>
    <row r="902">
      <c r="A902" t="inlineStr">
        <is>
          <t>ANNALS OF CLINICAL AND TRANSLATIONAL NEUROLOGY (ONLINE)</t>
        </is>
      </c>
      <c r="B902" t="inlineStr">
        <is>
          <t>A1</t>
        </is>
      </c>
      <c r="C902">
        <f>IF(B902&lt;&gt;"NI",1,0)</f>
        <v/>
      </c>
      <c r="D902">
        <f>VLOOKUP(B902, Tabelas!A:C,3,FALSE())</f>
        <v/>
      </c>
      <c r="E902">
        <f>VLOOKUP(B902, Tabelas!A:C,2,FALSE())</f>
        <v/>
      </c>
    </row>
    <row r="903">
      <c r="A903" t="inlineStr">
        <is>
          <t>ANNALS OF CLINICAL BIOCHEMISTRY</t>
        </is>
      </c>
      <c r="B903" t="inlineStr">
        <is>
          <t>B1</t>
        </is>
      </c>
      <c r="C903">
        <f>IF(B903&lt;&gt;"NI",1,0)</f>
        <v/>
      </c>
      <c r="D903">
        <f>VLOOKUP(B903, Tabelas!A:C,3,FALSE())</f>
        <v/>
      </c>
      <c r="E903">
        <f>VLOOKUP(B903, Tabelas!A:C,2,FALSE())</f>
        <v/>
      </c>
    </row>
    <row r="904">
      <c r="A904" t="inlineStr">
        <is>
          <t>ANNALS OF CLINICAL MICROBIOLOGY AND ANTIMICROBIALS</t>
        </is>
      </c>
      <c r="B904" t="inlineStr">
        <is>
          <t>A2</t>
        </is>
      </c>
      <c r="C904">
        <f>IF(B904&lt;&gt;"NI",1,0)</f>
        <v/>
      </c>
      <c r="D904">
        <f>VLOOKUP(B904, Tabelas!A:C,3,FALSE())</f>
        <v/>
      </c>
      <c r="E904">
        <f>VLOOKUP(B904, Tabelas!A:C,2,FALSE())</f>
        <v/>
      </c>
    </row>
    <row r="905">
      <c r="A905" t="inlineStr">
        <is>
          <t>ANNALS OF CLINICAL PSYCHIATRY</t>
        </is>
      </c>
      <c r="B905" t="inlineStr">
        <is>
          <t>B2</t>
        </is>
      </c>
      <c r="C905">
        <f>IF(B905&lt;&gt;"NI",1,0)</f>
        <v/>
      </c>
      <c r="D905">
        <f>VLOOKUP(B905, Tabelas!A:C,3,FALSE())</f>
        <v/>
      </c>
      <c r="E905">
        <f>VLOOKUP(B905, Tabelas!A:C,2,FALSE())</f>
        <v/>
      </c>
    </row>
    <row r="906">
      <c r="A906" t="inlineStr">
        <is>
          <t>ANNALS OF COLOPROCTOLOGY.</t>
        </is>
      </c>
      <c r="B906" t="inlineStr">
        <is>
          <t>B2</t>
        </is>
      </c>
      <c r="C906">
        <f>IF(B906&lt;&gt;"NI",1,0)</f>
        <v/>
      </c>
      <c r="D906">
        <f>VLOOKUP(B906, Tabelas!A:C,3,FALSE())</f>
        <v/>
      </c>
      <c r="E906">
        <f>VLOOKUP(B906, Tabelas!A:C,2,FALSE())</f>
        <v/>
      </c>
    </row>
    <row r="907">
      <c r="A907" t="inlineStr">
        <is>
          <t>ANNALS OF COMBINATORICS (PRINT)</t>
        </is>
      </c>
      <c r="B907" t="inlineStr">
        <is>
          <t>B1</t>
        </is>
      </c>
      <c r="C907">
        <f>IF(B907&lt;&gt;"NI",1,0)</f>
        <v/>
      </c>
      <c r="D907">
        <f>VLOOKUP(B907, Tabelas!A:C,3,FALSE())</f>
        <v/>
      </c>
      <c r="E907">
        <f>VLOOKUP(B907, Tabelas!A:C,2,FALSE())</f>
        <v/>
      </c>
    </row>
    <row r="908">
      <c r="A908" t="inlineStr">
        <is>
          <t>ANNALS OF DATA SCIENCE</t>
        </is>
      </c>
      <c r="B908" t="inlineStr">
        <is>
          <t>A3</t>
        </is>
      </c>
      <c r="C908">
        <f>IF(B908&lt;&gt;"NI",1,0)</f>
        <v/>
      </c>
      <c r="D908">
        <f>VLOOKUP(B908, Tabelas!A:C,3,FALSE())</f>
        <v/>
      </c>
      <c r="E908">
        <f>VLOOKUP(B908, Tabelas!A:C,2,FALSE())</f>
        <v/>
      </c>
    </row>
    <row r="909">
      <c r="A909" t="inlineStr">
        <is>
          <t>ANNALS OF DERMATOLOGY</t>
        </is>
      </c>
      <c r="B909" t="inlineStr">
        <is>
          <t>A4</t>
        </is>
      </c>
      <c r="C909">
        <f>IF(B909&lt;&gt;"NI",1,0)</f>
        <v/>
      </c>
      <c r="D909">
        <f>VLOOKUP(B909, Tabelas!A:C,3,FALSE())</f>
        <v/>
      </c>
      <c r="E909">
        <f>VLOOKUP(B909, Tabelas!A:C,2,FALSE())</f>
        <v/>
      </c>
    </row>
    <row r="910">
      <c r="A910" t="inlineStr">
        <is>
          <t>ANNALS OF DIAGNOSTIC PATHOLOGY (PRINT)</t>
        </is>
      </c>
      <c r="B910" t="inlineStr">
        <is>
          <t>A3</t>
        </is>
      </c>
      <c r="C910">
        <f>IF(B910&lt;&gt;"NI",1,0)</f>
        <v/>
      </c>
      <c r="D910">
        <f>VLOOKUP(B910, Tabelas!A:C,3,FALSE())</f>
        <v/>
      </c>
      <c r="E910">
        <f>VLOOKUP(B910, Tabelas!A:C,2,FALSE())</f>
        <v/>
      </c>
    </row>
    <row r="911">
      <c r="A911" t="inlineStr">
        <is>
          <t>ANNALS OF EMERGENCY MEDICINE</t>
        </is>
      </c>
      <c r="B911" t="inlineStr">
        <is>
          <t>A3</t>
        </is>
      </c>
      <c r="C911">
        <f>IF(B911&lt;&gt;"NI",1,0)</f>
        <v/>
      </c>
      <c r="D911">
        <f>VLOOKUP(B911, Tabelas!A:C,3,FALSE())</f>
        <v/>
      </c>
      <c r="E911">
        <f>VLOOKUP(B911, Tabelas!A:C,2,FALSE())</f>
        <v/>
      </c>
    </row>
    <row r="912">
      <c r="A912" t="inlineStr">
        <is>
          <t>ANNALS OF EPIDEMIOLOGY</t>
        </is>
      </c>
      <c r="B912" t="inlineStr">
        <is>
          <t>A2</t>
        </is>
      </c>
      <c r="C912">
        <f>IF(B912&lt;&gt;"NI",1,0)</f>
        <v/>
      </c>
      <c r="D912">
        <f>VLOOKUP(B912, Tabelas!A:C,3,FALSE())</f>
        <v/>
      </c>
      <c r="E912">
        <f>VLOOKUP(B912, Tabelas!A:C,2,FALSE())</f>
        <v/>
      </c>
    </row>
    <row r="913">
      <c r="A913" t="inlineStr">
        <is>
          <t>ANNALS OF FAMILY MEDICINE</t>
        </is>
      </c>
      <c r="B913" t="inlineStr">
        <is>
          <t>A1</t>
        </is>
      </c>
      <c r="C913">
        <f>IF(B913&lt;&gt;"NI",1,0)</f>
        <v/>
      </c>
      <c r="D913">
        <f>VLOOKUP(B913, Tabelas!A:C,3,FALSE())</f>
        <v/>
      </c>
      <c r="E913">
        <f>VLOOKUP(B913, Tabelas!A:C,2,FALSE())</f>
        <v/>
      </c>
    </row>
    <row r="914">
      <c r="A914" t="inlineStr">
        <is>
          <t>ANNALS OF FINANCE (PRINT)</t>
        </is>
      </c>
      <c r="B914" t="inlineStr">
        <is>
          <t>A3</t>
        </is>
      </c>
      <c r="C914">
        <f>IF(B914&lt;&gt;"NI",1,0)</f>
        <v/>
      </c>
      <c r="D914">
        <f>VLOOKUP(B914, Tabelas!A:C,3,FALSE())</f>
        <v/>
      </c>
      <c r="E914">
        <f>VLOOKUP(B914, Tabelas!A:C,2,FALSE())</f>
        <v/>
      </c>
    </row>
    <row r="915">
      <c r="A915" t="inlineStr">
        <is>
          <t>ANNALS OF FINANCIAL ECONOMICS</t>
        </is>
      </c>
      <c r="B915" t="inlineStr">
        <is>
          <t>A4</t>
        </is>
      </c>
      <c r="C915">
        <f>IF(B915&lt;&gt;"NI",1,0)</f>
        <v/>
      </c>
      <c r="D915">
        <f>VLOOKUP(B915, Tabelas!A:C,3,FALSE())</f>
        <v/>
      </c>
      <c r="E915">
        <f>VLOOKUP(B915, Tabelas!A:C,2,FALSE())</f>
        <v/>
      </c>
    </row>
    <row r="916">
      <c r="A916" t="inlineStr">
        <is>
          <t>ANNALS OF FOREST RESEARCH</t>
        </is>
      </c>
      <c r="B916" t="inlineStr">
        <is>
          <t>A3</t>
        </is>
      </c>
      <c r="C916">
        <f>IF(B916&lt;&gt;"NI",1,0)</f>
        <v/>
      </c>
      <c r="D916">
        <f>VLOOKUP(B916, Tabelas!A:C,3,FALSE())</f>
        <v/>
      </c>
      <c r="E916">
        <f>VLOOKUP(B916, Tabelas!A:C,2,FALSE())</f>
        <v/>
      </c>
    </row>
    <row r="917">
      <c r="A917" t="inlineStr">
        <is>
          <t>ANNALS OF FOREST SCIENCE (PRINT)</t>
        </is>
      </c>
      <c r="B917" t="inlineStr">
        <is>
          <t>A2</t>
        </is>
      </c>
      <c r="C917">
        <f>IF(B917&lt;&gt;"NI",1,0)</f>
        <v/>
      </c>
      <c r="D917">
        <f>VLOOKUP(B917, Tabelas!A:C,3,FALSE())</f>
        <v/>
      </c>
      <c r="E917">
        <f>VLOOKUP(B917, Tabelas!A:C,2,FALSE())</f>
        <v/>
      </c>
    </row>
    <row r="918">
      <c r="A918" t="inlineStr">
        <is>
          <t>ANNALS OF FUNCTIONAL ANALYSIS</t>
        </is>
      </c>
      <c r="B918" t="inlineStr">
        <is>
          <t>B2</t>
        </is>
      </c>
      <c r="C918">
        <f>IF(B918&lt;&gt;"NI",1,0)</f>
        <v/>
      </c>
      <c r="D918">
        <f>VLOOKUP(B918, Tabelas!A:C,3,FALSE())</f>
        <v/>
      </c>
      <c r="E918">
        <f>VLOOKUP(B918, Tabelas!A:C,2,FALSE())</f>
        <v/>
      </c>
    </row>
    <row r="919">
      <c r="A919" t="inlineStr">
        <is>
          <t>ANNALS OF GENERAL PSYCHIATRY</t>
        </is>
      </c>
      <c r="B919" t="inlineStr">
        <is>
          <t>A4</t>
        </is>
      </c>
      <c r="C919">
        <f>IF(B919&lt;&gt;"NI",1,0)</f>
        <v/>
      </c>
      <c r="D919">
        <f>VLOOKUP(B919, Tabelas!A:C,3,FALSE())</f>
        <v/>
      </c>
      <c r="E919">
        <f>VLOOKUP(B919, Tabelas!A:C,2,FALSE())</f>
        <v/>
      </c>
    </row>
    <row r="920">
      <c r="A920" t="inlineStr">
        <is>
          <t>ANNALS OF GEOPHYSICS</t>
        </is>
      </c>
      <c r="B920" t="inlineStr">
        <is>
          <t>B2</t>
        </is>
      </c>
      <c r="C920">
        <f>IF(B920&lt;&gt;"NI",1,0)</f>
        <v/>
      </c>
      <c r="D920">
        <f>VLOOKUP(B920, Tabelas!A:C,3,FALSE())</f>
        <v/>
      </c>
      <c r="E920">
        <f>VLOOKUP(B920, Tabelas!A:C,2,FALSE())</f>
        <v/>
      </c>
    </row>
    <row r="921">
      <c r="A921" t="inlineStr">
        <is>
          <t>ANNALS OF GLACIOLOGY</t>
        </is>
      </c>
      <c r="B921" t="inlineStr">
        <is>
          <t>A2</t>
        </is>
      </c>
      <c r="C921">
        <f>IF(B921&lt;&gt;"NI",1,0)</f>
        <v/>
      </c>
      <c r="D921">
        <f>VLOOKUP(B921, Tabelas!A:C,3,FALSE())</f>
        <v/>
      </c>
      <c r="E921">
        <f>VLOOKUP(B921, Tabelas!A:C,2,FALSE())</f>
        <v/>
      </c>
    </row>
    <row r="922">
      <c r="A922" t="inlineStr">
        <is>
          <t>ANNALS OF GLOBAL ANALYSIS AND GEOMETRY</t>
        </is>
      </c>
      <c r="B922" t="inlineStr">
        <is>
          <t>A2</t>
        </is>
      </c>
      <c r="C922">
        <f>IF(B922&lt;&gt;"NI",1,0)</f>
        <v/>
      </c>
      <c r="D922">
        <f>VLOOKUP(B922, Tabelas!A:C,3,FALSE())</f>
        <v/>
      </c>
      <c r="E922">
        <f>VLOOKUP(B922, Tabelas!A:C,2,FALSE())</f>
        <v/>
      </c>
    </row>
    <row r="923">
      <c r="A923" t="inlineStr">
        <is>
          <t>ANNALS OF GLOBAL HEALTH</t>
        </is>
      </c>
      <c r="B923" t="inlineStr">
        <is>
          <t>A1</t>
        </is>
      </c>
      <c r="C923">
        <f>IF(B923&lt;&gt;"NI",1,0)</f>
        <v/>
      </c>
      <c r="D923">
        <f>VLOOKUP(B923, Tabelas!A:C,3,FALSE())</f>
        <v/>
      </c>
      <c r="E923">
        <f>VLOOKUP(B923, Tabelas!A:C,2,FALSE())</f>
        <v/>
      </c>
    </row>
    <row r="924">
      <c r="A924" t="inlineStr">
        <is>
          <t>ANNALS OF HEMATOLOGY (PRINT)</t>
        </is>
      </c>
      <c r="B924" t="inlineStr">
        <is>
          <t>A4</t>
        </is>
      </c>
      <c r="C924">
        <f>IF(B924&lt;&gt;"NI",1,0)</f>
        <v/>
      </c>
      <c r="D924">
        <f>VLOOKUP(B924, Tabelas!A:C,3,FALSE())</f>
        <v/>
      </c>
      <c r="E924">
        <f>VLOOKUP(B924, Tabelas!A:C,2,FALSE())</f>
        <v/>
      </c>
    </row>
    <row r="925">
      <c r="A925" t="inlineStr">
        <is>
          <t>ANNALS OF HEPATOLOGY</t>
        </is>
      </c>
      <c r="B925" t="inlineStr">
        <is>
          <t>B2</t>
        </is>
      </c>
      <c r="C925">
        <f>IF(B925&lt;&gt;"NI",1,0)</f>
        <v/>
      </c>
      <c r="D925">
        <f>VLOOKUP(B925, Tabelas!A:C,3,FALSE())</f>
        <v/>
      </c>
      <c r="E925">
        <f>VLOOKUP(B925, Tabelas!A:C,2,FALSE())</f>
        <v/>
      </c>
    </row>
    <row r="926">
      <c r="A926" t="inlineStr">
        <is>
          <t>ANNALS OF HUMAN BIOLOGY</t>
        </is>
      </c>
      <c r="B926" t="inlineStr">
        <is>
          <t>A3</t>
        </is>
      </c>
      <c r="C926">
        <f>IF(B926&lt;&gt;"NI",1,0)</f>
        <v/>
      </c>
      <c r="D926">
        <f>VLOOKUP(B926, Tabelas!A:C,3,FALSE())</f>
        <v/>
      </c>
      <c r="E926">
        <f>VLOOKUP(B926, Tabelas!A:C,2,FALSE())</f>
        <v/>
      </c>
    </row>
    <row r="927">
      <c r="A927" t="inlineStr">
        <is>
          <t>ANNALS OF HUMAN GENETICS (PRINT)</t>
        </is>
      </c>
      <c r="B927" t="inlineStr">
        <is>
          <t>B2</t>
        </is>
      </c>
      <c r="C927">
        <f>IF(B927&lt;&gt;"NI",1,0)</f>
        <v/>
      </c>
      <c r="D927">
        <f>VLOOKUP(B927, Tabelas!A:C,3,FALSE())</f>
        <v/>
      </c>
      <c r="E927">
        <f>VLOOKUP(B927, Tabelas!A:C,2,FALSE())</f>
        <v/>
      </c>
    </row>
    <row r="928">
      <c r="A928" t="inlineStr">
        <is>
          <t>ANNALS OF INTENSIVE CARE</t>
        </is>
      </c>
      <c r="B928" t="inlineStr">
        <is>
          <t>A1</t>
        </is>
      </c>
      <c r="C928">
        <f>IF(B928&lt;&gt;"NI",1,0)</f>
        <v/>
      </c>
      <c r="D928">
        <f>VLOOKUP(B928, Tabelas!A:C,3,FALSE())</f>
        <v/>
      </c>
      <c r="E928">
        <f>VLOOKUP(B928, Tabelas!A:C,2,FALSE())</f>
        <v/>
      </c>
    </row>
    <row r="929">
      <c r="A929" t="inlineStr">
        <is>
          <t>ANNALS OF INTERNAL MEDICINE</t>
        </is>
      </c>
      <c r="B929" t="inlineStr">
        <is>
          <t>A1</t>
        </is>
      </c>
      <c r="C929">
        <f>IF(B929&lt;&gt;"NI",1,0)</f>
        <v/>
      </c>
      <c r="D929">
        <f>VLOOKUP(B929, Tabelas!A:C,3,FALSE())</f>
        <v/>
      </c>
      <c r="E929">
        <f>VLOOKUP(B929, Tabelas!A:C,2,FALSE())</f>
        <v/>
      </c>
    </row>
    <row r="930">
      <c r="A930" t="inlineStr">
        <is>
          <t>ANNALS OF LABORATORY MEDICINE</t>
        </is>
      </c>
      <c r="B930" t="inlineStr">
        <is>
          <t>B1</t>
        </is>
      </c>
      <c r="C930">
        <f>IF(B930&lt;&gt;"NI",1,0)</f>
        <v/>
      </c>
      <c r="D930">
        <f>VLOOKUP(B930, Tabelas!A:C,3,FALSE())</f>
        <v/>
      </c>
      <c r="E930">
        <f>VLOOKUP(B930, Tabelas!A:C,2,FALSE())</f>
        <v/>
      </c>
    </row>
    <row r="931">
      <c r="A931" t="inlineStr">
        <is>
          <t>ANNALS OF LEISURE RESEARCH (ONLINE)</t>
        </is>
      </c>
      <c r="B931" t="inlineStr">
        <is>
          <t>A1</t>
        </is>
      </c>
      <c r="C931">
        <f>IF(B931&lt;&gt;"NI",1,0)</f>
        <v/>
      </c>
      <c r="D931">
        <f>VLOOKUP(B931, Tabelas!A:C,3,FALSE())</f>
        <v/>
      </c>
      <c r="E931">
        <f>VLOOKUP(B931, Tabelas!A:C,2,FALSE())</f>
        <v/>
      </c>
    </row>
    <row r="932">
      <c r="A932" t="inlineStr">
        <is>
          <t>ANNALS OF MATHEMATICS</t>
        </is>
      </c>
      <c r="B932" t="inlineStr">
        <is>
          <t>A1</t>
        </is>
      </c>
      <c r="C932">
        <f>IF(B932&lt;&gt;"NI",1,0)</f>
        <v/>
      </c>
      <c r="D932">
        <f>VLOOKUP(B932, Tabelas!A:C,3,FALSE())</f>
        <v/>
      </c>
      <c r="E932">
        <f>VLOOKUP(B932, Tabelas!A:C,2,FALSE())</f>
        <v/>
      </c>
    </row>
    <row r="933">
      <c r="A933" t="inlineStr">
        <is>
          <t>ANNALS OF MATHEMATICS AND ARTIFICIAL INTELLIGENCE</t>
        </is>
      </c>
      <c r="B933" t="inlineStr">
        <is>
          <t>A3</t>
        </is>
      </c>
      <c r="C933">
        <f>IF(B933&lt;&gt;"NI",1,0)</f>
        <v/>
      </c>
      <c r="D933">
        <f>VLOOKUP(B933, Tabelas!A:C,3,FALSE())</f>
        <v/>
      </c>
      <c r="E933">
        <f>VLOOKUP(B933, Tabelas!A:C,2,FALSE())</f>
        <v/>
      </c>
    </row>
    <row r="934">
      <c r="A934" t="inlineStr">
        <is>
          <t>ANNALS OF MAXILLOFACIAL SURGERY</t>
        </is>
      </c>
      <c r="B934" t="inlineStr">
        <is>
          <t>B1</t>
        </is>
      </c>
      <c r="C934">
        <f>IF(B934&lt;&gt;"NI",1,0)</f>
        <v/>
      </c>
      <c r="D934">
        <f>VLOOKUP(B934, Tabelas!A:C,3,FALSE())</f>
        <v/>
      </c>
      <c r="E934">
        <f>VLOOKUP(B934, Tabelas!A:C,2,FALSE())</f>
        <v/>
      </c>
    </row>
    <row r="935">
      <c r="A935" t="inlineStr">
        <is>
          <t>ANNALS OF MEDICINE (HELSINKI)</t>
        </is>
      </c>
      <c r="B935" t="inlineStr">
        <is>
          <t>A1</t>
        </is>
      </c>
      <c r="C935">
        <f>IF(B935&lt;&gt;"NI",1,0)</f>
        <v/>
      </c>
      <c r="D935">
        <f>VLOOKUP(B935, Tabelas!A:C,3,FALSE())</f>
        <v/>
      </c>
      <c r="E935">
        <f>VLOOKUP(B935, Tabelas!A:C,2,FALSE())</f>
        <v/>
      </c>
    </row>
    <row r="936">
      <c r="A936" t="inlineStr">
        <is>
          <t>ANNALS OF MEDICINE AND SURGERY</t>
        </is>
      </c>
      <c r="B936" t="inlineStr">
        <is>
          <t>A4</t>
        </is>
      </c>
      <c r="C936">
        <f>IF(B936&lt;&gt;"NI",1,0)</f>
        <v/>
      </c>
      <c r="D936">
        <f>VLOOKUP(B936, Tabelas!A:C,3,FALSE())</f>
        <v/>
      </c>
      <c r="E936">
        <f>VLOOKUP(B936, Tabelas!A:C,2,FALSE())</f>
        <v/>
      </c>
    </row>
    <row r="937">
      <c r="A937" t="inlineStr">
        <is>
          <t>ANNALS OF MICROBIOLOGY</t>
        </is>
      </c>
      <c r="B937" t="inlineStr">
        <is>
          <t>A4</t>
        </is>
      </c>
      <c r="C937">
        <f>IF(B937&lt;&gt;"NI",1,0)</f>
        <v/>
      </c>
      <c r="D937">
        <f>VLOOKUP(B937, Tabelas!A:C,3,FALSE())</f>
        <v/>
      </c>
      <c r="E937">
        <f>VLOOKUP(B937, Tabelas!A:C,2,FALSE())</f>
        <v/>
      </c>
    </row>
    <row r="938">
      <c r="A938" t="inlineStr">
        <is>
          <t>ANNALS OF NEUROLOGY</t>
        </is>
      </c>
      <c r="B938" t="inlineStr">
        <is>
          <t>A1</t>
        </is>
      </c>
      <c r="C938">
        <f>IF(B938&lt;&gt;"NI",1,0)</f>
        <v/>
      </c>
      <c r="D938">
        <f>VLOOKUP(B938, Tabelas!A:C,3,FALSE())</f>
        <v/>
      </c>
      <c r="E938">
        <f>VLOOKUP(B938, Tabelas!A:C,2,FALSE())</f>
        <v/>
      </c>
    </row>
    <row r="939">
      <c r="A939" t="inlineStr">
        <is>
          <t>ANNALS OF NEUROSCIENCES</t>
        </is>
      </c>
      <c r="B939" t="inlineStr">
        <is>
          <t>B2</t>
        </is>
      </c>
      <c r="C939">
        <f>IF(B939&lt;&gt;"NI",1,0)</f>
        <v/>
      </c>
      <c r="D939">
        <f>VLOOKUP(B939, Tabelas!A:C,3,FALSE())</f>
        <v/>
      </c>
      <c r="E939">
        <f>VLOOKUP(B939, Tabelas!A:C,2,FALSE())</f>
        <v/>
      </c>
    </row>
    <row r="940">
      <c r="A940" t="inlineStr">
        <is>
          <t>ANNALS OF NONINVASIVE ELECTROCARDIOLOGY</t>
        </is>
      </c>
      <c r="B940" t="inlineStr">
        <is>
          <t>B1</t>
        </is>
      </c>
      <c r="C940">
        <f>IF(B940&lt;&gt;"NI",1,0)</f>
        <v/>
      </c>
      <c r="D940">
        <f>VLOOKUP(B940, Tabelas!A:C,3,FALSE())</f>
        <v/>
      </c>
      <c r="E940">
        <f>VLOOKUP(B940, Tabelas!A:C,2,FALSE())</f>
        <v/>
      </c>
    </row>
    <row r="941">
      <c r="A941" t="inlineStr">
        <is>
          <t>ANNALS OF NUCLEAR ENERGY</t>
        </is>
      </c>
      <c r="B941" t="inlineStr">
        <is>
          <t>A2</t>
        </is>
      </c>
      <c r="C941">
        <f>IF(B941&lt;&gt;"NI",1,0)</f>
        <v/>
      </c>
      <c r="D941">
        <f>VLOOKUP(B941, Tabelas!A:C,3,FALSE())</f>
        <v/>
      </c>
      <c r="E941">
        <f>VLOOKUP(B941, Tabelas!A:C,2,FALSE())</f>
        <v/>
      </c>
    </row>
    <row r="942">
      <c r="A942" t="inlineStr">
        <is>
          <t>ANNALS OF NUCLEAR MEDICINE</t>
        </is>
      </c>
      <c r="B942" t="inlineStr">
        <is>
          <t>A4</t>
        </is>
      </c>
      <c r="C942">
        <f>IF(B942&lt;&gt;"NI",1,0)</f>
        <v/>
      </c>
      <c r="D942">
        <f>VLOOKUP(B942, Tabelas!A:C,3,FALSE())</f>
        <v/>
      </c>
      <c r="E942">
        <f>VLOOKUP(B942, Tabelas!A:C,2,FALSE())</f>
        <v/>
      </c>
    </row>
    <row r="943">
      <c r="A943" t="inlineStr">
        <is>
          <t>ANNALS OF NUTRITION &amp; METABOLISM</t>
        </is>
      </c>
      <c r="B943" t="inlineStr">
        <is>
          <t>A2</t>
        </is>
      </c>
      <c r="C943">
        <f>IF(B943&lt;&gt;"NI",1,0)</f>
        <v/>
      </c>
      <c r="D943">
        <f>VLOOKUP(B943, Tabelas!A:C,3,FALSE())</f>
        <v/>
      </c>
      <c r="E943">
        <f>VLOOKUP(B943, Tabelas!A:C,2,FALSE())</f>
        <v/>
      </c>
    </row>
    <row r="944">
      <c r="A944" t="inlineStr">
        <is>
          <t>ANNALS OF OCCUPATIONAL AND ENVIRONMENTAL MEDICINE</t>
        </is>
      </c>
      <c r="B944" t="inlineStr">
        <is>
          <t>B1</t>
        </is>
      </c>
      <c r="C944">
        <f>IF(B944&lt;&gt;"NI",1,0)</f>
        <v/>
      </c>
      <c r="D944">
        <f>VLOOKUP(B944, Tabelas!A:C,3,FALSE())</f>
        <v/>
      </c>
      <c r="E944">
        <f>VLOOKUP(B944, Tabelas!A:C,2,FALSE())</f>
        <v/>
      </c>
    </row>
    <row r="945">
      <c r="A945" t="inlineStr">
        <is>
          <t>ANNALS OF ONCOLOGY</t>
        </is>
      </c>
      <c r="B945" t="inlineStr">
        <is>
          <t>A1</t>
        </is>
      </c>
      <c r="C945">
        <f>IF(B945&lt;&gt;"NI",1,0)</f>
        <v/>
      </c>
      <c r="D945">
        <f>VLOOKUP(B945, Tabelas!A:C,3,FALSE())</f>
        <v/>
      </c>
      <c r="E945">
        <f>VLOOKUP(B945, Tabelas!A:C,2,FALSE())</f>
        <v/>
      </c>
    </row>
    <row r="946">
      <c r="A946" t="inlineStr">
        <is>
          <t>ANNALS OF OPERATION RESEARCH</t>
        </is>
      </c>
      <c r="B946" t="inlineStr">
        <is>
          <t>A3</t>
        </is>
      </c>
      <c r="C946">
        <f>IF(B946&lt;&gt;"NI",1,0)</f>
        <v/>
      </c>
      <c r="D946">
        <f>VLOOKUP(B946, Tabelas!A:C,3,FALSE())</f>
        <v/>
      </c>
      <c r="E946">
        <f>VLOOKUP(B946, Tabelas!A:C,2,FALSE())</f>
        <v/>
      </c>
    </row>
    <row r="947">
      <c r="A947" t="inlineStr">
        <is>
          <t>ANNALS OF PALLIATIVE MEDICINE</t>
        </is>
      </c>
      <c r="B947" t="inlineStr">
        <is>
          <t>A1</t>
        </is>
      </c>
      <c r="C947">
        <f>IF(B947&lt;&gt;"NI",1,0)</f>
        <v/>
      </c>
      <c r="D947">
        <f>VLOOKUP(B947, Tabelas!A:C,3,FALSE())</f>
        <v/>
      </c>
      <c r="E947">
        <f>VLOOKUP(B947, Tabelas!A:C,2,FALSE())</f>
        <v/>
      </c>
    </row>
    <row r="948">
      <c r="A948" t="inlineStr">
        <is>
          <t>ANNALS OF PARASITOLOGY</t>
        </is>
      </c>
      <c r="B948" t="inlineStr">
        <is>
          <t>A2</t>
        </is>
      </c>
      <c r="C948">
        <f>IF(B948&lt;&gt;"NI",1,0)</f>
        <v/>
      </c>
      <c r="D948">
        <f>VLOOKUP(B948, Tabelas!A:C,3,FALSE())</f>
        <v/>
      </c>
      <c r="E948">
        <f>VLOOKUP(B948, Tabelas!A:C,2,FALSE())</f>
        <v/>
      </c>
    </row>
    <row r="949">
      <c r="A949" t="inlineStr">
        <is>
          <t>ANNALS OF PEDIATRIC CARDIOLOGY</t>
        </is>
      </c>
      <c r="B949" t="inlineStr">
        <is>
          <t>B3</t>
        </is>
      </c>
      <c r="C949">
        <f>IF(B949&lt;&gt;"NI",1,0)</f>
        <v/>
      </c>
      <c r="D949">
        <f>VLOOKUP(B949, Tabelas!A:C,3,FALSE())</f>
        <v/>
      </c>
      <c r="E949">
        <f>VLOOKUP(B949, Tabelas!A:C,2,FALSE())</f>
        <v/>
      </c>
    </row>
    <row r="950">
      <c r="A950" t="inlineStr">
        <is>
          <t>ANNALS OF PEDIATRICS &amp; CHILD HEALTH</t>
        </is>
      </c>
      <c r="B950" t="inlineStr">
        <is>
          <t>A1</t>
        </is>
      </c>
      <c r="C950">
        <f>IF(B950&lt;&gt;"NI",1,0)</f>
        <v/>
      </c>
      <c r="D950">
        <f>VLOOKUP(B950, Tabelas!A:C,3,FALSE())</f>
        <v/>
      </c>
      <c r="E950">
        <f>VLOOKUP(B950, Tabelas!A:C,2,FALSE())</f>
        <v/>
      </c>
    </row>
    <row r="951">
      <c r="A951" t="inlineStr">
        <is>
          <t>ANNALS OF PEDIATRICS AND CHILD HEALTH</t>
        </is>
      </c>
      <c r="B951" t="inlineStr">
        <is>
          <t>B1</t>
        </is>
      </c>
      <c r="C951">
        <f>IF(B951&lt;&gt;"NI",1,0)</f>
        <v/>
      </c>
      <c r="D951">
        <f>VLOOKUP(B951, Tabelas!A:C,3,FALSE())</f>
        <v/>
      </c>
      <c r="E951">
        <f>VLOOKUP(B951, Tabelas!A:C,2,FALSE())</f>
        <v/>
      </c>
    </row>
    <row r="952">
      <c r="A952" t="inlineStr">
        <is>
          <t>ANNALS OF PHYSICAL AND REHABILITATION MEDICINE</t>
        </is>
      </c>
      <c r="B952" t="inlineStr">
        <is>
          <t>A1</t>
        </is>
      </c>
      <c r="C952">
        <f>IF(B952&lt;&gt;"NI",1,0)</f>
        <v/>
      </c>
      <c r="D952">
        <f>VLOOKUP(B952, Tabelas!A:C,3,FALSE())</f>
        <v/>
      </c>
      <c r="E952">
        <f>VLOOKUP(B952, Tabelas!A:C,2,FALSE())</f>
        <v/>
      </c>
    </row>
    <row r="953">
      <c r="A953" t="inlineStr">
        <is>
          <t>ANNALS OF PHYSICS (PRINT)</t>
        </is>
      </c>
      <c r="B953" t="inlineStr">
        <is>
          <t>A2</t>
        </is>
      </c>
      <c r="C953">
        <f>IF(B953&lt;&gt;"NI",1,0)</f>
        <v/>
      </c>
      <c r="D953">
        <f>VLOOKUP(B953, Tabelas!A:C,3,FALSE())</f>
        <v/>
      </c>
      <c r="E953">
        <f>VLOOKUP(B953, Tabelas!A:C,2,FALSE())</f>
        <v/>
      </c>
    </row>
    <row r="954">
      <c r="A954" t="inlineStr">
        <is>
          <t>ANNALS OF PLASTIC SURGERY (PRINT)</t>
        </is>
      </c>
      <c r="B954" t="inlineStr">
        <is>
          <t>A3</t>
        </is>
      </c>
      <c r="C954">
        <f>IF(B954&lt;&gt;"NI",1,0)</f>
        <v/>
      </c>
      <c r="D954">
        <f>VLOOKUP(B954, Tabelas!A:C,3,FALSE())</f>
        <v/>
      </c>
      <c r="E954">
        <f>VLOOKUP(B954, Tabelas!A:C,2,FALSE())</f>
        <v/>
      </c>
    </row>
    <row r="955">
      <c r="A955" t="inlineStr">
        <is>
          <t>ANNALS OF PROBABILITY</t>
        </is>
      </c>
      <c r="B955" t="inlineStr">
        <is>
          <t>A1</t>
        </is>
      </c>
      <c r="C955">
        <f>IF(B955&lt;&gt;"NI",1,0)</f>
        <v/>
      </c>
      <c r="D955">
        <f>VLOOKUP(B955, Tabelas!A:C,3,FALSE())</f>
        <v/>
      </c>
      <c r="E955">
        <f>VLOOKUP(B955, Tabelas!A:C,2,FALSE())</f>
        <v/>
      </c>
    </row>
    <row r="956">
      <c r="A956" t="inlineStr">
        <is>
          <t>ANNALS OF PUBLIC AND COOPERATIVE ECONOMICS</t>
        </is>
      </c>
      <c r="B956" t="inlineStr">
        <is>
          <t>B1</t>
        </is>
      </c>
      <c r="C956">
        <f>IF(B956&lt;&gt;"NI",1,0)</f>
        <v/>
      </c>
      <c r="D956">
        <f>VLOOKUP(B956, Tabelas!A:C,3,FALSE())</f>
        <v/>
      </c>
      <c r="E956">
        <f>VLOOKUP(B956, Tabelas!A:C,2,FALSE())</f>
        <v/>
      </c>
    </row>
    <row r="957">
      <c r="A957" t="inlineStr">
        <is>
          <t>ANNALS OF PURE AND APPLIED LOGIC (PRINT)</t>
        </is>
      </c>
      <c r="B957" t="inlineStr">
        <is>
          <t>A1</t>
        </is>
      </c>
      <c r="C957">
        <f>IF(B957&lt;&gt;"NI",1,0)</f>
        <v/>
      </c>
      <c r="D957">
        <f>VLOOKUP(B957, Tabelas!A:C,3,FALSE())</f>
        <v/>
      </c>
      <c r="E957">
        <f>VLOOKUP(B957, Tabelas!A:C,2,FALSE())</f>
        <v/>
      </c>
    </row>
    <row r="958">
      <c r="A958" t="inlineStr">
        <is>
          <t>ANNALS OF RHEUMATIC DISEASES</t>
        </is>
      </c>
      <c r="B958" t="inlineStr">
        <is>
          <t>A1</t>
        </is>
      </c>
      <c r="C958">
        <f>IF(B958&lt;&gt;"NI",1,0)</f>
        <v/>
      </c>
      <c r="D958">
        <f>VLOOKUP(B958, Tabelas!A:C,3,FALSE())</f>
        <v/>
      </c>
      <c r="E958">
        <f>VLOOKUP(B958, Tabelas!A:C,2,FALSE())</f>
        <v/>
      </c>
    </row>
    <row r="959">
      <c r="A959" t="inlineStr">
        <is>
          <t>ANNALS OF STATISTICS</t>
        </is>
      </c>
      <c r="B959" t="inlineStr">
        <is>
          <t>A1</t>
        </is>
      </c>
      <c r="C959">
        <f>IF(B959&lt;&gt;"NI",1,0)</f>
        <v/>
      </c>
      <c r="D959">
        <f>VLOOKUP(B959, Tabelas!A:C,3,FALSE())</f>
        <v/>
      </c>
      <c r="E959">
        <f>VLOOKUP(B959, Tabelas!A:C,2,FALSE())</f>
        <v/>
      </c>
    </row>
    <row r="960">
      <c r="A960" t="inlineStr">
        <is>
          <t>ANNALS OF SURGERY</t>
        </is>
      </c>
      <c r="B960" t="inlineStr">
        <is>
          <t>A1</t>
        </is>
      </c>
      <c r="C960">
        <f>IF(B960&lt;&gt;"NI",1,0)</f>
        <v/>
      </c>
      <c r="D960">
        <f>VLOOKUP(B960, Tabelas!A:C,3,FALSE())</f>
        <v/>
      </c>
      <c r="E960">
        <f>VLOOKUP(B960, Tabelas!A:C,2,FALSE())</f>
        <v/>
      </c>
    </row>
    <row r="961">
      <c r="A961" t="inlineStr">
        <is>
          <t>ANNALS OF SURGICAL ONCOLOGY</t>
        </is>
      </c>
      <c r="B961" t="inlineStr">
        <is>
          <t>A1</t>
        </is>
      </c>
      <c r="C961">
        <f>IF(B961&lt;&gt;"NI",1,0)</f>
        <v/>
      </c>
      <c r="D961">
        <f>VLOOKUP(B961, Tabelas!A:C,3,FALSE())</f>
        <v/>
      </c>
      <c r="E961">
        <f>VLOOKUP(B961, Tabelas!A:C,2,FALSE())</f>
        <v/>
      </c>
    </row>
    <row r="962">
      <c r="A962" t="inlineStr">
        <is>
          <t>ANNALS OF SURGICAL TREATMENT AND RESEARCH (IMPRESSO)</t>
        </is>
      </c>
      <c r="B962" t="inlineStr">
        <is>
          <t>B1</t>
        </is>
      </c>
      <c r="C962">
        <f>IF(B962&lt;&gt;"NI",1,0)</f>
        <v/>
      </c>
      <c r="D962">
        <f>VLOOKUP(B962, Tabelas!A:C,3,FALSE())</f>
        <v/>
      </c>
      <c r="E962">
        <f>VLOOKUP(B962, Tabelas!A:C,2,FALSE())</f>
        <v/>
      </c>
    </row>
    <row r="963">
      <c r="A963" t="inlineStr">
        <is>
          <t>ANNALS OF TELECOMMUNICATIONS</t>
        </is>
      </c>
      <c r="B963" t="inlineStr">
        <is>
          <t>A4</t>
        </is>
      </c>
      <c r="C963">
        <f>IF(B963&lt;&gt;"NI",1,0)</f>
        <v/>
      </c>
      <c r="D963">
        <f>VLOOKUP(B963, Tabelas!A:C,3,FALSE())</f>
        <v/>
      </c>
      <c r="E963">
        <f>VLOOKUP(B963, Tabelas!A:C,2,FALSE())</f>
        <v/>
      </c>
    </row>
    <row r="964">
      <c r="A964" t="inlineStr">
        <is>
          <t>ANNALS OF THE AMERICAN ASSOCIATION OF GEOGRAPHERS</t>
        </is>
      </c>
      <c r="B964" t="inlineStr">
        <is>
          <t>A1</t>
        </is>
      </c>
      <c r="C964">
        <f>IF(B964&lt;&gt;"NI",1,0)</f>
        <v/>
      </c>
      <c r="D964">
        <f>VLOOKUP(B964, Tabelas!A:C,3,FALSE())</f>
        <v/>
      </c>
      <c r="E964">
        <f>VLOOKUP(B964, Tabelas!A:C,2,FALSE())</f>
        <v/>
      </c>
    </row>
    <row r="965">
      <c r="A965" t="inlineStr">
        <is>
          <t>ANNALS OF THE AMERICAN ASSOCIATION OF GEOGRAPHERS</t>
        </is>
      </c>
      <c r="B965" t="inlineStr">
        <is>
          <t>A1</t>
        </is>
      </c>
      <c r="C965">
        <f>IF(B965&lt;&gt;"NI",1,0)</f>
        <v/>
      </c>
      <c r="D965">
        <f>VLOOKUP(B965, Tabelas!A:C,3,FALSE())</f>
        <v/>
      </c>
      <c r="E965">
        <f>VLOOKUP(B965, Tabelas!A:C,2,FALSE())</f>
        <v/>
      </c>
    </row>
    <row r="966">
      <c r="A966" t="inlineStr">
        <is>
          <t>ANNALS OF THE AMERICAN THORACIC SOCIETY</t>
        </is>
      </c>
      <c r="B966" t="inlineStr">
        <is>
          <t>A2</t>
        </is>
      </c>
      <c r="C966">
        <f>IF(B966&lt;&gt;"NI",1,0)</f>
        <v/>
      </c>
      <c r="D966">
        <f>VLOOKUP(B966, Tabelas!A:C,3,FALSE())</f>
        <v/>
      </c>
      <c r="E966">
        <f>VLOOKUP(B966, Tabelas!A:C,2,FALSE())</f>
        <v/>
      </c>
    </row>
    <row r="967">
      <c r="A967" t="inlineStr">
        <is>
          <t>ANNALS OF THE ENTOMOLOGICAL SOCIETY OF AMERICA</t>
        </is>
      </c>
      <c r="B967" t="inlineStr">
        <is>
          <t>A3</t>
        </is>
      </c>
      <c r="C967">
        <f>IF(B967&lt;&gt;"NI",1,0)</f>
        <v/>
      </c>
      <c r="D967">
        <f>VLOOKUP(B967, Tabelas!A:C,3,FALSE())</f>
        <v/>
      </c>
      <c r="E967">
        <f>VLOOKUP(B967, Tabelas!A:C,2,FALSE())</f>
        <v/>
      </c>
    </row>
    <row r="968">
      <c r="A968" t="inlineStr">
        <is>
          <t>ANNALS OF THE MISSOURI BOTANICAL GARDEN</t>
        </is>
      </c>
      <c r="B968" t="inlineStr">
        <is>
          <t>A2</t>
        </is>
      </c>
      <c r="C968">
        <f>IF(B968&lt;&gt;"NI",1,0)</f>
        <v/>
      </c>
      <c r="D968">
        <f>VLOOKUP(B968, Tabelas!A:C,3,FALSE())</f>
        <v/>
      </c>
      <c r="E968">
        <f>VLOOKUP(B968, Tabelas!A:C,2,FALSE())</f>
        <v/>
      </c>
    </row>
    <row r="969">
      <c r="A969" t="inlineStr">
        <is>
          <t>ANNALS OF THE NEW YORK ACADEMY OF SCIENCES</t>
        </is>
      </c>
      <c r="B969" t="inlineStr">
        <is>
          <t>A1</t>
        </is>
      </c>
      <c r="C969">
        <f>IF(B969&lt;&gt;"NI",1,0)</f>
        <v/>
      </c>
      <c r="D969">
        <f>VLOOKUP(B969, Tabelas!A:C,3,FALSE())</f>
        <v/>
      </c>
      <c r="E969">
        <f>VLOOKUP(B969, Tabelas!A:C,2,FALSE())</f>
        <v/>
      </c>
    </row>
    <row r="970">
      <c r="A970" t="inlineStr">
        <is>
          <t>ANNALS OF THE RHEUMATIC DISEASES</t>
        </is>
      </c>
      <c r="B970" t="inlineStr">
        <is>
          <t>A1</t>
        </is>
      </c>
      <c r="C970">
        <f>IF(B970&lt;&gt;"NI",1,0)</f>
        <v/>
      </c>
      <c r="D970">
        <f>VLOOKUP(B970, Tabelas!A:C,3,FALSE())</f>
        <v/>
      </c>
      <c r="E970">
        <f>VLOOKUP(B970, Tabelas!A:C,2,FALSE())</f>
        <v/>
      </c>
    </row>
    <row r="971">
      <c r="A971" t="inlineStr">
        <is>
          <t>ANNALS OF THE ROYAL COLLEGE OF SURGEONS OF ENGLAND</t>
        </is>
      </c>
      <c r="B971" t="inlineStr">
        <is>
          <t>B1</t>
        </is>
      </c>
      <c r="C971">
        <f>IF(B971&lt;&gt;"NI",1,0)</f>
        <v/>
      </c>
      <c r="D971">
        <f>VLOOKUP(B971, Tabelas!A:C,3,FALSE())</f>
        <v/>
      </c>
      <c r="E971">
        <f>VLOOKUP(B971, Tabelas!A:C,2,FALSE())</f>
        <v/>
      </c>
    </row>
    <row r="972">
      <c r="A972" t="inlineStr">
        <is>
          <t>ANNALS OF THE UNIVERSITY OF PETROSANI, ECONOMICS</t>
        </is>
      </c>
      <c r="B972" t="inlineStr">
        <is>
          <t>A3</t>
        </is>
      </c>
      <c r="C972">
        <f>IF(B972&lt;&gt;"NI",1,0)</f>
        <v/>
      </c>
      <c r="D972">
        <f>VLOOKUP(B972, Tabelas!A:C,3,FALSE())</f>
        <v/>
      </c>
      <c r="E972">
        <f>VLOOKUP(B972, Tabelas!A:C,2,FALSE())</f>
        <v/>
      </c>
    </row>
    <row r="973">
      <c r="A973" t="inlineStr">
        <is>
          <t>ANNALS OF TRANSPLANTATION</t>
        </is>
      </c>
      <c r="B973" t="inlineStr">
        <is>
          <t>B2</t>
        </is>
      </c>
      <c r="C973">
        <f>IF(B973&lt;&gt;"NI",1,0)</f>
        <v/>
      </c>
      <c r="D973">
        <f>VLOOKUP(B973, Tabelas!A:C,3,FALSE())</f>
        <v/>
      </c>
      <c r="E973">
        <f>VLOOKUP(B973, Tabelas!A:C,2,FALSE())</f>
        <v/>
      </c>
    </row>
    <row r="974">
      <c r="A974" t="inlineStr">
        <is>
          <t>ANNALS OF VASCULAR SURGERY (PRINT)</t>
        </is>
      </c>
      <c r="B974" t="inlineStr">
        <is>
          <t>A4</t>
        </is>
      </c>
      <c r="C974">
        <f>IF(B974&lt;&gt;"NI",1,0)</f>
        <v/>
      </c>
      <c r="D974">
        <f>VLOOKUP(B974, Tabelas!A:C,3,FALSE())</f>
        <v/>
      </c>
      <c r="E974">
        <f>VLOOKUP(B974, Tabelas!A:C,2,FALSE())</f>
        <v/>
      </c>
    </row>
    <row r="975">
      <c r="A975" t="inlineStr">
        <is>
          <t>ANNUAIRE D'HISTOIRE DU VAL ET DE LA VILLE DE MUNSTER</t>
        </is>
      </c>
      <c r="B975" t="inlineStr">
        <is>
          <t>B4</t>
        </is>
      </c>
      <c r="C975">
        <f>IF(B975&lt;&gt;"NI",1,0)</f>
        <v/>
      </c>
      <c r="D975">
        <f>VLOOKUP(B975, Tabelas!A:C,3,FALSE())</f>
        <v/>
      </c>
      <c r="E975">
        <f>VLOOKUP(B975, Tabelas!A:C,2,FALSE())</f>
        <v/>
      </c>
    </row>
    <row r="976">
      <c r="A976" t="inlineStr">
        <is>
          <t>ANNUAL RESEARCH &amp; REVIEW IN BIOLOGY</t>
        </is>
      </c>
      <c r="B976" t="inlineStr">
        <is>
          <t>B2</t>
        </is>
      </c>
      <c r="C976">
        <f>IF(B976&lt;&gt;"NI",1,0)</f>
        <v/>
      </c>
      <c r="D976">
        <f>VLOOKUP(B976, Tabelas!A:C,3,FALSE())</f>
        <v/>
      </c>
      <c r="E976">
        <f>VLOOKUP(B976, Tabelas!A:C,2,FALSE())</f>
        <v/>
      </c>
    </row>
    <row r="977">
      <c r="A977" t="inlineStr">
        <is>
          <t>ANNUAL REVIEW OF ANIMAL BIOSCIENCES</t>
        </is>
      </c>
      <c r="B977" t="inlineStr">
        <is>
          <t>A1</t>
        </is>
      </c>
      <c r="C977">
        <f>IF(B977&lt;&gt;"NI",1,0)</f>
        <v/>
      </c>
      <c r="D977">
        <f>VLOOKUP(B977, Tabelas!A:C,3,FALSE())</f>
        <v/>
      </c>
      <c r="E977">
        <f>VLOOKUP(B977, Tabelas!A:C,2,FALSE())</f>
        <v/>
      </c>
    </row>
    <row r="978">
      <c r="A978" t="inlineStr">
        <is>
          <t>ANNUAL REVIEW OF ASTRONOMY AND ASTROPHYSICS (PRINT)</t>
        </is>
      </c>
      <c r="B978" t="inlineStr">
        <is>
          <t>A1</t>
        </is>
      </c>
      <c r="C978">
        <f>IF(B978&lt;&gt;"NI",1,0)</f>
        <v/>
      </c>
      <c r="D978">
        <f>VLOOKUP(B978, Tabelas!A:C,3,FALSE())</f>
        <v/>
      </c>
      <c r="E978">
        <f>VLOOKUP(B978, Tabelas!A:C,2,FALSE())</f>
        <v/>
      </c>
    </row>
    <row r="979">
      <c r="A979" t="inlineStr">
        <is>
          <t>ANNUAL REVIEW OF ECOLOGY, EVOLUTION, AND SYSTEMATICS</t>
        </is>
      </c>
      <c r="B979" t="inlineStr">
        <is>
          <t>A1</t>
        </is>
      </c>
      <c r="C979">
        <f>IF(B979&lt;&gt;"NI",1,0)</f>
        <v/>
      </c>
      <c r="D979">
        <f>VLOOKUP(B979, Tabelas!A:C,3,FALSE())</f>
        <v/>
      </c>
      <c r="E979">
        <f>VLOOKUP(B979, Tabelas!A:C,2,FALSE())</f>
        <v/>
      </c>
    </row>
    <row r="980">
      <c r="A980" t="inlineStr">
        <is>
          <t>ANNUAL REVIEW OF ENTOMOLOGY (PRINT)</t>
        </is>
      </c>
      <c r="B980" t="inlineStr">
        <is>
          <t>A1</t>
        </is>
      </c>
      <c r="C980">
        <f>IF(B980&lt;&gt;"NI",1,0)</f>
        <v/>
      </c>
      <c r="D980">
        <f>VLOOKUP(B980, Tabelas!A:C,3,FALSE())</f>
        <v/>
      </c>
      <c r="E980">
        <f>VLOOKUP(B980, Tabelas!A:C,2,FALSE())</f>
        <v/>
      </c>
    </row>
    <row r="981">
      <c r="A981" t="inlineStr">
        <is>
          <t>ANNUAL REVIEW OF PHYTOPATHOLOGY (PRINT)</t>
        </is>
      </c>
      <c r="B981" t="inlineStr">
        <is>
          <t>A1</t>
        </is>
      </c>
      <c r="C981">
        <f>IF(B981&lt;&gt;"NI",1,0)</f>
        <v/>
      </c>
      <c r="D981">
        <f>VLOOKUP(B981, Tabelas!A:C,3,FALSE())</f>
        <v/>
      </c>
      <c r="E981">
        <f>VLOOKUP(B981, Tabelas!A:C,2,FALSE())</f>
        <v/>
      </c>
    </row>
    <row r="982">
      <c r="A982" t="inlineStr">
        <is>
          <t>ANNUAL REVIEW OF PLANT BIOLOGY (PRINT)</t>
        </is>
      </c>
      <c r="B982" t="inlineStr">
        <is>
          <t>A1</t>
        </is>
      </c>
      <c r="C982">
        <f>IF(B982&lt;&gt;"NI",1,0)</f>
        <v/>
      </c>
      <c r="D982">
        <f>VLOOKUP(B982, Tabelas!A:C,3,FALSE())</f>
        <v/>
      </c>
      <c r="E982">
        <f>VLOOKUP(B982, Tabelas!A:C,2,FALSE())</f>
        <v/>
      </c>
    </row>
    <row r="983">
      <c r="A983" t="inlineStr">
        <is>
          <t>ANNUAL REVIEW OF THE TOKAI SOCIOLOGICAL SOCIETY</t>
        </is>
      </c>
      <c r="B983" t="inlineStr">
        <is>
          <t>B4</t>
        </is>
      </c>
      <c r="C983">
        <f>IF(B983&lt;&gt;"NI",1,0)</f>
        <v/>
      </c>
      <c r="D983">
        <f>VLOOKUP(B983, Tabelas!A:C,3,FALSE())</f>
        <v/>
      </c>
      <c r="E983">
        <f>VLOOKUP(B983, Tabelas!A:C,2,FALSE())</f>
        <v/>
      </c>
    </row>
    <row r="984">
      <c r="A984" t="inlineStr">
        <is>
          <t>ANNUARIUM HISTORIAE CONCILIORUM</t>
        </is>
      </c>
      <c r="B984" t="inlineStr">
        <is>
          <t>B3</t>
        </is>
      </c>
      <c r="C984">
        <f>IF(B984&lt;&gt;"NI",1,0)</f>
        <v/>
      </c>
      <c r="D984">
        <f>VLOOKUP(B984, Tabelas!A:C,3,FALSE())</f>
        <v/>
      </c>
      <c r="E984">
        <f>VLOOKUP(B984, Tabelas!A:C,2,FALSE())</f>
        <v/>
      </c>
    </row>
    <row r="985">
      <c r="A985" t="inlineStr">
        <is>
          <t>ANOS 90 (UFRGS. IMPRESSO)</t>
        </is>
      </c>
      <c r="B985" t="inlineStr">
        <is>
          <t>A2</t>
        </is>
      </c>
      <c r="C985">
        <f>IF(B985&lt;&gt;"NI",1,0)</f>
        <v/>
      </c>
      <c r="D985">
        <f>VLOOKUP(B985, Tabelas!A:C,3,FALSE())</f>
        <v/>
      </c>
      <c r="E985">
        <f>VLOOKUP(B985, Tabelas!A:C,2,FALSE())</f>
        <v/>
      </c>
    </row>
    <row r="986">
      <c r="A986" t="inlineStr">
        <is>
          <t>ANTARCTIC SCIENCE (PRINT)</t>
        </is>
      </c>
      <c r="B986" t="inlineStr">
        <is>
          <t>A4</t>
        </is>
      </c>
      <c r="C986">
        <f>IF(B986&lt;&gt;"NI",1,0)</f>
        <v/>
      </c>
      <c r="D986">
        <f>VLOOKUP(B986, Tabelas!A:C,3,FALSE())</f>
        <v/>
      </c>
      <c r="E986">
        <f>VLOOKUP(B986, Tabelas!A:C,2,FALSE())</f>
        <v/>
      </c>
    </row>
    <row r="987">
      <c r="A987" t="inlineStr">
        <is>
          <t>ANTARES: LETRAS E HUMANIDADES</t>
        </is>
      </c>
      <c r="B987" t="inlineStr">
        <is>
          <t>A4</t>
        </is>
      </c>
      <c r="C987">
        <f>IF(B987&lt;&gt;"NI",1,0)</f>
        <v/>
      </c>
      <c r="D987">
        <f>VLOOKUP(B987, Tabelas!A:C,3,FALSE())</f>
        <v/>
      </c>
      <c r="E987">
        <f>VLOOKUP(B987, Tabelas!A:C,2,FALSE())</f>
        <v/>
      </c>
    </row>
    <row r="988">
      <c r="A988" t="inlineStr">
        <is>
          <t>ANTHESIS</t>
        </is>
      </c>
      <c r="B988" t="inlineStr">
        <is>
          <t>B3</t>
        </is>
      </c>
      <c r="C988">
        <f>IF(B988&lt;&gt;"NI",1,0)</f>
        <v/>
      </c>
      <c r="D988">
        <f>VLOOKUP(B988, Tabelas!A:C,3,FALSE())</f>
        <v/>
      </c>
      <c r="E988">
        <f>VLOOKUP(B988, Tabelas!A:C,2,FALSE())</f>
        <v/>
      </c>
    </row>
    <row r="989">
      <c r="A989" t="inlineStr">
        <is>
          <t>ANTHROPÍA</t>
        </is>
      </c>
      <c r="B989" t="inlineStr">
        <is>
          <t>B3</t>
        </is>
      </c>
      <c r="C989">
        <f>IF(B989&lt;&gt;"NI",1,0)</f>
        <v/>
      </c>
      <c r="D989">
        <f>VLOOKUP(B989, Tabelas!A:C,3,FALSE())</f>
        <v/>
      </c>
      <c r="E989">
        <f>VLOOKUP(B989, Tabelas!A:C,2,FALSE())</f>
        <v/>
      </c>
    </row>
    <row r="990">
      <c r="A990" t="inlineStr">
        <is>
          <t>ANTHROPOLOGICA</t>
        </is>
      </c>
      <c r="B990" t="inlineStr">
        <is>
          <t>A2</t>
        </is>
      </c>
      <c r="C990">
        <f>IF(B990&lt;&gt;"NI",1,0)</f>
        <v/>
      </c>
      <c r="D990">
        <f>VLOOKUP(B990, Tabelas!A:C,3,FALSE())</f>
        <v/>
      </c>
      <c r="E990">
        <f>VLOOKUP(B990, Tabelas!A:C,2,FALSE())</f>
        <v/>
      </c>
    </row>
    <row r="991">
      <c r="A991" t="inlineStr">
        <is>
          <t>ANTHROPOLÓGICAS VISUAL</t>
        </is>
      </c>
      <c r="B991" t="inlineStr">
        <is>
          <t>B4</t>
        </is>
      </c>
      <c r="C991">
        <f>IF(B991&lt;&gt;"NI",1,0)</f>
        <v/>
      </c>
      <c r="D991">
        <f>VLOOKUP(B991, Tabelas!A:C,3,FALSE())</f>
        <v/>
      </c>
      <c r="E991">
        <f>VLOOKUP(B991, Tabelas!A:C,2,FALSE())</f>
        <v/>
      </c>
    </row>
    <row r="992">
      <c r="A992" t="inlineStr">
        <is>
          <t>ANTHROPOLOGIE ET SOCIÉTÉS</t>
        </is>
      </c>
      <c r="B992" t="inlineStr">
        <is>
          <t>A3</t>
        </is>
      </c>
      <c r="C992">
        <f>IF(B992&lt;&gt;"NI",1,0)</f>
        <v/>
      </c>
      <c r="D992">
        <f>VLOOKUP(B992, Tabelas!A:C,3,FALSE())</f>
        <v/>
      </c>
      <c r="E992">
        <f>VLOOKUP(B992, Tabelas!A:C,2,FALSE())</f>
        <v/>
      </c>
    </row>
    <row r="993">
      <c r="A993" t="inlineStr">
        <is>
          <t>ANTHROPOLOGY &amp; MEDICINE</t>
        </is>
      </c>
      <c r="B993" t="inlineStr">
        <is>
          <t>A3</t>
        </is>
      </c>
      <c r="C993">
        <f>IF(B993&lt;&gt;"NI",1,0)</f>
        <v/>
      </c>
      <c r="D993">
        <f>VLOOKUP(B993, Tabelas!A:C,3,FALSE())</f>
        <v/>
      </c>
      <c r="E993">
        <f>VLOOKUP(B993, Tabelas!A:C,2,FALSE())</f>
        <v/>
      </c>
    </row>
    <row r="994">
      <c r="A994" t="inlineStr">
        <is>
          <t>ANTHROPOLOGY OF FOOD</t>
        </is>
      </c>
      <c r="B994" t="inlineStr">
        <is>
          <t>B1</t>
        </is>
      </c>
      <c r="C994">
        <f>IF(B994&lt;&gt;"NI",1,0)</f>
        <v/>
      </c>
      <c r="D994">
        <f>VLOOKUP(B994, Tabelas!A:C,3,FALSE())</f>
        <v/>
      </c>
      <c r="E994">
        <f>VLOOKUP(B994, Tabelas!A:C,2,FALSE())</f>
        <v/>
      </c>
    </row>
    <row r="995">
      <c r="A995" t="inlineStr">
        <is>
          <t>ANTHROPOLOGY TODAY</t>
        </is>
      </c>
      <c r="B995" t="inlineStr">
        <is>
          <t>A4</t>
        </is>
      </c>
      <c r="C995">
        <f>IF(B995&lt;&gt;"NI",1,0)</f>
        <v/>
      </c>
      <c r="D995">
        <f>VLOOKUP(B995, Tabelas!A:C,3,FALSE())</f>
        <v/>
      </c>
      <c r="E995">
        <f>VLOOKUP(B995, Tabelas!A:C,2,FALSE())</f>
        <v/>
      </c>
    </row>
    <row r="996">
      <c r="A996" t="inlineStr">
        <is>
          <t>ANTHROZOOS (HANOVER)</t>
        </is>
      </c>
      <c r="B996" t="inlineStr">
        <is>
          <t>A1</t>
        </is>
      </c>
      <c r="C996">
        <f>IF(B996&lt;&gt;"NI",1,0)</f>
        <v/>
      </c>
      <c r="D996">
        <f>VLOOKUP(B996, Tabelas!A:C,3,FALSE())</f>
        <v/>
      </c>
      <c r="E996">
        <f>VLOOKUP(B996, Tabelas!A:C,2,FALSE())</f>
        <v/>
      </c>
    </row>
    <row r="997">
      <c r="A997" t="inlineStr">
        <is>
          <t>ANTIBIOTICS-BASEL</t>
        </is>
      </c>
      <c r="B997" t="inlineStr">
        <is>
          <t>A1</t>
        </is>
      </c>
      <c r="C997">
        <f>IF(B997&lt;&gt;"NI",1,0)</f>
        <v/>
      </c>
      <c r="D997">
        <f>VLOOKUP(B997, Tabelas!A:C,3,FALSE())</f>
        <v/>
      </c>
      <c r="E997">
        <f>VLOOKUP(B997, Tabelas!A:C,2,FALSE())</f>
        <v/>
      </c>
    </row>
    <row r="998">
      <c r="A998" t="inlineStr">
        <is>
          <t>ANTIBODIES</t>
        </is>
      </c>
      <c r="B998" t="inlineStr">
        <is>
          <t>A3</t>
        </is>
      </c>
      <c r="C998">
        <f>IF(B998&lt;&gt;"NI",1,0)</f>
        <v/>
      </c>
      <c r="D998">
        <f>VLOOKUP(B998, Tabelas!A:C,3,FALSE())</f>
        <v/>
      </c>
      <c r="E998">
        <f>VLOOKUP(B998, Tabelas!A:C,2,FALSE())</f>
        <v/>
      </c>
    </row>
    <row r="999">
      <c r="A999" t="inlineStr">
        <is>
          <t>ANTI-CANCER AGENTS IN MEDICINAL CHEMISTRY</t>
        </is>
      </c>
      <c r="B999" t="inlineStr">
        <is>
          <t>A4</t>
        </is>
      </c>
      <c r="C999">
        <f>IF(B999&lt;&gt;"NI",1,0)</f>
        <v/>
      </c>
      <c r="D999">
        <f>VLOOKUP(B999, Tabelas!A:C,3,FALSE())</f>
        <v/>
      </c>
      <c r="E999">
        <f>VLOOKUP(B999, Tabelas!A:C,2,FALSE())</f>
        <v/>
      </c>
    </row>
    <row r="1000">
      <c r="A1000" t="inlineStr">
        <is>
          <t>ANTI-CANCER DRUGS</t>
        </is>
      </c>
      <c r="B1000" t="inlineStr">
        <is>
          <t>A4</t>
        </is>
      </c>
      <c r="C1000">
        <f>IF(B1000&lt;&gt;"NI",1,0)</f>
        <v/>
      </c>
      <c r="D1000">
        <f>VLOOKUP(B1000, Tabelas!A:C,3,FALSE())</f>
        <v/>
      </c>
      <c r="E1000">
        <f>VLOOKUP(B1000, Tabelas!A:C,2,FALSE())</f>
        <v/>
      </c>
    </row>
    <row r="1001">
      <c r="A1001" t="inlineStr">
        <is>
          <t>ANTICANCER RESEARCH</t>
        </is>
      </c>
      <c r="B1001" t="inlineStr">
        <is>
          <t>B1</t>
        </is>
      </c>
      <c r="C1001">
        <f>IF(B1001&lt;&gt;"NI",1,0)</f>
        <v/>
      </c>
      <c r="D1001">
        <f>VLOOKUP(B1001, Tabelas!A:C,3,FALSE())</f>
        <v/>
      </c>
      <c r="E1001">
        <f>VLOOKUP(B1001, Tabelas!A:C,2,FALSE())</f>
        <v/>
      </c>
    </row>
    <row r="1002">
      <c r="A1002" t="inlineStr">
        <is>
          <t>ANTI-EFECTIVE AGENTS</t>
        </is>
      </c>
      <c r="B1002" t="inlineStr">
        <is>
          <t>B3</t>
        </is>
      </c>
      <c r="C1002">
        <f>IF(B1002&lt;&gt;"NI",1,0)</f>
        <v/>
      </c>
      <c r="D1002">
        <f>VLOOKUP(B1002, Tabelas!A:C,3,FALSE())</f>
        <v/>
      </c>
      <c r="E1002">
        <f>VLOOKUP(B1002, Tabelas!A:C,2,FALSE())</f>
        <v/>
      </c>
    </row>
    <row r="1003">
      <c r="A1003" t="inlineStr">
        <is>
          <t>ANTIGUOS JESUITAS EN IBEROAMÉRICA</t>
        </is>
      </c>
      <c r="B1003" t="inlineStr">
        <is>
          <t>A4</t>
        </is>
      </c>
      <c r="C1003">
        <f>IF(B1003&lt;&gt;"NI",1,0)</f>
        <v/>
      </c>
      <c r="D1003">
        <f>VLOOKUP(B1003, Tabelas!A:C,3,FALSE())</f>
        <v/>
      </c>
      <c r="E1003">
        <f>VLOOKUP(B1003, Tabelas!A:C,2,FALSE())</f>
        <v/>
      </c>
    </row>
    <row r="1004">
      <c r="A1004" t="inlineStr">
        <is>
          <t>ANTIMICROBIAL AGENTS AND CHEMOTHERAPY (ONLINE)</t>
        </is>
      </c>
      <c r="B1004" t="inlineStr">
        <is>
          <t>A1</t>
        </is>
      </c>
      <c r="C1004">
        <f>IF(B1004&lt;&gt;"NI",1,0)</f>
        <v/>
      </c>
      <c r="D1004">
        <f>VLOOKUP(B1004, Tabelas!A:C,3,FALSE())</f>
        <v/>
      </c>
      <c r="E1004">
        <f>VLOOKUP(B1004, Tabelas!A:C,2,FALSE())</f>
        <v/>
      </c>
    </row>
    <row r="1005">
      <c r="A1005" t="inlineStr">
        <is>
          <t>ANTIMICROBIAL RESISTANCE AND INFECTION CONTROL</t>
        </is>
      </c>
      <c r="B1005" t="inlineStr">
        <is>
          <t>A1</t>
        </is>
      </c>
      <c r="C1005">
        <f>IF(B1005&lt;&gt;"NI",1,0)</f>
        <v/>
      </c>
      <c r="D1005">
        <f>VLOOKUP(B1005, Tabelas!A:C,3,FALSE())</f>
        <v/>
      </c>
      <c r="E1005">
        <f>VLOOKUP(B1005, Tabelas!A:C,2,FALSE())</f>
        <v/>
      </c>
    </row>
    <row r="1006">
      <c r="A1006" t="inlineStr">
        <is>
          <t>ANTIOXIDANTS &amp; REDOX SIGNALLING</t>
        </is>
      </c>
      <c r="B1006" t="inlineStr">
        <is>
          <t>A1</t>
        </is>
      </c>
      <c r="C1006">
        <f>IF(B1006&lt;&gt;"NI",1,0)</f>
        <v/>
      </c>
      <c r="D1006">
        <f>VLOOKUP(B1006, Tabelas!A:C,3,FALSE())</f>
        <v/>
      </c>
      <c r="E1006">
        <f>VLOOKUP(B1006, Tabelas!A:C,2,FALSE())</f>
        <v/>
      </c>
    </row>
    <row r="1007">
      <c r="A1007" t="inlineStr">
        <is>
          <t>ANTIPODA REVISTA DE ANTROPOLOGIA Y ARQUEOLOGIA</t>
        </is>
      </c>
      <c r="B1007" t="inlineStr">
        <is>
          <t>B1</t>
        </is>
      </c>
      <c r="C1007">
        <f>IF(B1007&lt;&gt;"NI",1,0)</f>
        <v/>
      </c>
      <c r="D1007">
        <f>VLOOKUP(B1007, Tabelas!A:C,3,FALSE())</f>
        <v/>
      </c>
      <c r="E1007">
        <f>VLOOKUP(B1007, Tabelas!A:C,2,FALSE())</f>
        <v/>
      </c>
    </row>
    <row r="1008">
      <c r="A1008" t="inlineStr">
        <is>
          <t>ANTIPODE (ONLINE)</t>
        </is>
      </c>
      <c r="B1008" t="inlineStr">
        <is>
          <t>A1</t>
        </is>
      </c>
      <c r="C1008">
        <f>IF(B1008&lt;&gt;"NI",1,0)</f>
        <v/>
      </c>
      <c r="D1008">
        <f>VLOOKUP(B1008, Tabelas!A:C,3,FALSE())</f>
        <v/>
      </c>
      <c r="E1008">
        <f>VLOOKUP(B1008, Tabelas!A:C,2,FALSE())</f>
        <v/>
      </c>
    </row>
    <row r="1009">
      <c r="A1009" t="inlineStr">
        <is>
          <t>ANTIPODE (OXFORD. PRINT)</t>
        </is>
      </c>
      <c r="B1009" t="inlineStr">
        <is>
          <t>A1</t>
        </is>
      </c>
      <c r="C1009">
        <f>IF(B1009&lt;&gt;"NI",1,0)</f>
        <v/>
      </c>
      <c r="D1009">
        <f>VLOOKUP(B1009, Tabelas!A:C,3,FALSE())</f>
        <v/>
      </c>
      <c r="E1009">
        <f>VLOOKUP(B1009, Tabelas!A:C,2,FALSE())</f>
        <v/>
      </c>
    </row>
    <row r="1010">
      <c r="A1010" t="inlineStr">
        <is>
          <t>ANTIQUITY (CAMBRIDGE)</t>
        </is>
      </c>
      <c r="B1010" t="inlineStr">
        <is>
          <t>A1</t>
        </is>
      </c>
      <c r="C1010">
        <f>IF(B1010&lt;&gt;"NI",1,0)</f>
        <v/>
      </c>
      <c r="D1010">
        <f>VLOOKUP(B1010, Tabelas!A:C,3,FALSE())</f>
        <v/>
      </c>
      <c r="E1010">
        <f>VLOOKUP(B1010, Tabelas!A:C,2,FALSE())</f>
        <v/>
      </c>
    </row>
    <row r="1011">
      <c r="A1011" t="inlineStr">
        <is>
          <t>ANTÍTESES (LONDRINA)</t>
        </is>
      </c>
      <c r="B1011" t="inlineStr">
        <is>
          <t>A1</t>
        </is>
      </c>
      <c r="C1011">
        <f>IF(B1011&lt;&gt;"NI",1,0)</f>
        <v/>
      </c>
      <c r="D1011">
        <f>VLOOKUP(B1011, Tabelas!A:C,3,FALSE())</f>
        <v/>
      </c>
      <c r="E1011">
        <f>VLOOKUP(B1011, Tabelas!A:C,2,FALSE())</f>
        <v/>
      </c>
    </row>
    <row r="1012">
      <c r="A1012" t="inlineStr">
        <is>
          <t>ANTITRUST BULLETIN</t>
        </is>
      </c>
      <c r="B1012" t="inlineStr">
        <is>
          <t>A2</t>
        </is>
      </c>
      <c r="C1012">
        <f>IF(B1012&lt;&gt;"NI",1,0)</f>
        <v/>
      </c>
      <c r="D1012">
        <f>VLOOKUP(B1012, Tabelas!A:C,3,FALSE())</f>
        <v/>
      </c>
      <c r="E1012">
        <f>VLOOKUP(B1012, Tabelas!A:C,2,FALSE())</f>
        <v/>
      </c>
    </row>
    <row r="1013">
      <c r="A1013" t="inlineStr">
        <is>
          <t>ANTIVIRAL RESEARCH</t>
        </is>
      </c>
      <c r="B1013" t="inlineStr">
        <is>
          <t>A1</t>
        </is>
      </c>
      <c r="C1013">
        <f>IF(B1013&lt;&gt;"NI",1,0)</f>
        <v/>
      </c>
      <c r="D1013">
        <f>VLOOKUP(B1013, Tabelas!A:C,3,FALSE())</f>
        <v/>
      </c>
      <c r="E1013">
        <f>VLOOKUP(B1013, Tabelas!A:C,2,FALSE())</f>
        <v/>
      </c>
    </row>
    <row r="1014">
      <c r="A1014" t="inlineStr">
        <is>
          <t>ANTIVIRAL THERAPY (LONDON)</t>
        </is>
      </c>
      <c r="B1014" t="inlineStr">
        <is>
          <t>A4</t>
        </is>
      </c>
      <c r="C1014">
        <f>IF(B1014&lt;&gt;"NI",1,0)</f>
        <v/>
      </c>
      <c r="D1014">
        <f>VLOOKUP(B1014, Tabelas!A:C,3,FALSE())</f>
        <v/>
      </c>
      <c r="E1014">
        <f>VLOOKUP(B1014, Tabelas!A:C,2,FALSE())</f>
        <v/>
      </c>
    </row>
    <row r="1015">
      <c r="A1015" t="inlineStr">
        <is>
          <t>ANTONIE VAN LEEUWENHOEK (GEDRUKT)</t>
        </is>
      </c>
      <c r="B1015" t="inlineStr">
        <is>
          <t>B1</t>
        </is>
      </c>
      <c r="C1015">
        <f>IF(B1015&lt;&gt;"NI",1,0)</f>
        <v/>
      </c>
      <c r="D1015">
        <f>VLOOKUP(B1015, Tabelas!A:C,3,FALSE())</f>
        <v/>
      </c>
      <c r="E1015">
        <f>VLOOKUP(B1015, Tabelas!A:C,2,FALSE())</f>
        <v/>
      </c>
    </row>
    <row r="1016">
      <c r="A1016" t="inlineStr">
        <is>
          <t>ANTROPE</t>
        </is>
      </c>
      <c r="B1016" t="inlineStr">
        <is>
          <t>B3</t>
        </is>
      </c>
      <c r="C1016">
        <f>IF(B1016&lt;&gt;"NI",1,0)</f>
        <v/>
      </c>
      <c r="D1016">
        <f>VLOOKUP(B1016, Tabelas!A:C,3,FALSE())</f>
        <v/>
      </c>
      <c r="E1016">
        <f>VLOOKUP(B1016, Tabelas!A:C,2,FALSE())</f>
        <v/>
      </c>
    </row>
    <row r="1017">
      <c r="A1017" t="inlineStr">
        <is>
          <t>ANTROPOLÍTICA (UFF)</t>
        </is>
      </c>
      <c r="B1017" t="inlineStr">
        <is>
          <t>A2</t>
        </is>
      </c>
      <c r="C1017">
        <f>IF(B1017&lt;&gt;"NI",1,0)</f>
        <v/>
      </c>
      <c r="D1017">
        <f>VLOOKUP(B1017, Tabelas!A:C,3,FALSE())</f>
        <v/>
      </c>
      <c r="E1017">
        <f>VLOOKUP(B1017, Tabelas!A:C,2,FALSE())</f>
        <v/>
      </c>
    </row>
    <row r="1018">
      <c r="A1018" t="inlineStr">
        <is>
          <t>ANTROPOLOGIA (IMPRESSO)</t>
        </is>
      </c>
      <c r="B1018" t="inlineStr">
        <is>
          <t>A3</t>
        </is>
      </c>
      <c r="C1018">
        <f>IF(B1018&lt;&gt;"NI",1,0)</f>
        <v/>
      </c>
      <c r="D1018">
        <f>VLOOKUP(B1018, Tabelas!A:C,3,FALSE())</f>
        <v/>
      </c>
      <c r="E1018">
        <f>VLOOKUP(B1018, Tabelas!A:C,2,FALSE())</f>
        <v/>
      </c>
    </row>
    <row r="1019">
      <c r="A1019" t="inlineStr">
        <is>
          <t>ANTROPOLOGÍA CUADERNOS DE INVESTIGACIÓN</t>
        </is>
      </c>
      <c r="B1019" t="inlineStr">
        <is>
          <t>B2</t>
        </is>
      </c>
      <c r="C1019">
        <f>IF(B1019&lt;&gt;"NI",1,0)</f>
        <v/>
      </c>
      <c r="D1019">
        <f>VLOOKUP(B1019, Tabelas!A:C,3,FALSE())</f>
        <v/>
      </c>
      <c r="E1019">
        <f>VLOOKUP(B1019, Tabelas!A:C,2,FALSE())</f>
        <v/>
      </c>
    </row>
    <row r="1020">
      <c r="A1020" t="inlineStr">
        <is>
          <t>ANTROPOLOGIA PORTUGUESA</t>
        </is>
      </c>
      <c r="B1020" t="inlineStr">
        <is>
          <t>B1</t>
        </is>
      </c>
      <c r="C1020">
        <f>IF(B1020&lt;&gt;"NI",1,0)</f>
        <v/>
      </c>
      <c r="D1020">
        <f>VLOOKUP(B1020, Tabelas!A:C,3,FALSE())</f>
        <v/>
      </c>
      <c r="E1020">
        <f>VLOOKUP(B1020, Tabelas!A:C,2,FALSE())</f>
        <v/>
      </c>
    </row>
    <row r="1021">
      <c r="A1021" t="inlineStr">
        <is>
          <t>ANTROPOLÓGICAS (PORTO)</t>
        </is>
      </c>
      <c r="B1021" t="inlineStr">
        <is>
          <t>A4</t>
        </is>
      </c>
      <c r="C1021">
        <f>IF(B1021&lt;&gt;"NI",1,0)</f>
        <v/>
      </c>
      <c r="D1021">
        <f>VLOOKUP(B1021, Tabelas!A:C,3,FALSE())</f>
        <v/>
      </c>
      <c r="E1021">
        <f>VLOOKUP(B1021, Tabelas!A:C,2,FALSE())</f>
        <v/>
      </c>
    </row>
    <row r="1022">
      <c r="A1022" t="inlineStr">
        <is>
          <t>ANTROPÓLOGOS IBEROAMERICANOS EN RED (ED. IMPRESA)</t>
        </is>
      </c>
      <c r="B1022" t="inlineStr">
        <is>
          <t>A1</t>
        </is>
      </c>
      <c r="C1022">
        <f>IF(B1022&lt;&gt;"NI",1,0)</f>
        <v/>
      </c>
      <c r="D1022">
        <f>VLOOKUP(B1022, Tabelas!A:C,3,FALSE())</f>
        <v/>
      </c>
      <c r="E1022">
        <f>VLOOKUP(B1022, Tabelas!A:C,2,FALSE())</f>
        <v/>
      </c>
    </row>
    <row r="1023">
      <c r="A1023" t="inlineStr">
        <is>
          <t>ANUAC RIVISTA DELL'ASSOCIAZIONE NAZIONALI UNIVERSITARIA ANTROPOLOGI CULTURALI</t>
        </is>
      </c>
      <c r="B1023" t="inlineStr">
        <is>
          <t>A4</t>
        </is>
      </c>
      <c r="C1023">
        <f>IF(B1023&lt;&gt;"NI",1,0)</f>
        <v/>
      </c>
      <c r="D1023">
        <f>VLOOKUP(B1023, Tabelas!A:C,3,FALSE())</f>
        <v/>
      </c>
      <c r="E1023">
        <f>VLOOKUP(B1023, Tabelas!A:C,2,FALSE())</f>
        <v/>
      </c>
    </row>
    <row r="1024">
      <c r="A1024" t="inlineStr">
        <is>
          <t>ANUARI DE FILOLOGIA. LITERATURES CONTEMPORÀNIES</t>
        </is>
      </c>
      <c r="B1024" t="inlineStr">
        <is>
          <t>A1</t>
        </is>
      </c>
      <c r="C1024">
        <f>IF(B1024&lt;&gt;"NI",1,0)</f>
        <v/>
      </c>
      <c r="D1024">
        <f>VLOOKUP(B1024, Tabelas!A:C,3,FALSE())</f>
        <v/>
      </c>
      <c r="E1024">
        <f>VLOOKUP(B1024, Tabelas!A:C,2,FALSE())</f>
        <v/>
      </c>
    </row>
    <row r="1025">
      <c r="A1025" t="inlineStr">
        <is>
          <t>ANUÁRIO ANTROPOLÓGICO</t>
        </is>
      </c>
      <c r="B1025" t="inlineStr">
        <is>
          <t>A2</t>
        </is>
      </c>
      <c r="C1025">
        <f>IF(B1025&lt;&gt;"NI",1,0)</f>
        <v/>
      </c>
      <c r="D1025">
        <f>VLOOKUP(B1025, Tabelas!A:C,3,FALSE())</f>
        <v/>
      </c>
      <c r="E1025">
        <f>VLOOKUP(B1025, Tabelas!A:C,2,FALSE())</f>
        <v/>
      </c>
    </row>
    <row r="1026">
      <c r="A1026" t="inlineStr">
        <is>
          <t>ANUÁRIO ANTROPOLÓGICO</t>
        </is>
      </c>
      <c r="B1026" t="inlineStr">
        <is>
          <t>A2</t>
        </is>
      </c>
      <c r="C1026">
        <f>IF(B1026&lt;&gt;"NI",1,0)</f>
        <v/>
      </c>
      <c r="D1026">
        <f>VLOOKUP(B1026, Tabelas!A:C,3,FALSE())</f>
        <v/>
      </c>
      <c r="E1026">
        <f>VLOOKUP(B1026, Tabelas!A:C,2,FALSE())</f>
        <v/>
      </c>
    </row>
    <row r="1027">
      <c r="A1027" t="inlineStr">
        <is>
          <t>ANUÁRIO BRASILEIRO DE DIREITO INTERNACIONAL</t>
        </is>
      </c>
      <c r="B1027" t="inlineStr">
        <is>
          <t>B4</t>
        </is>
      </c>
      <c r="C1027">
        <f>IF(B1027&lt;&gt;"NI",1,0)</f>
        <v/>
      </c>
      <c r="D1027">
        <f>VLOOKUP(B1027, Tabelas!A:C,3,FALSE())</f>
        <v/>
      </c>
      <c r="E1027">
        <f>VLOOKUP(B1027, Tabelas!A:C,2,FALSE())</f>
        <v/>
      </c>
    </row>
    <row r="1028">
      <c r="A1028" t="inlineStr">
        <is>
          <t>ANUARIO BRASILEÑO DE ESTUDIOS HISPÁNICOS</t>
        </is>
      </c>
      <c r="B1028" t="inlineStr">
        <is>
          <t>B3</t>
        </is>
      </c>
      <c r="C1028">
        <f>IF(B1028&lt;&gt;"NI",1,0)</f>
        <v/>
      </c>
      <c r="D1028">
        <f>VLOOKUP(B1028, Tabelas!A:C,3,FALSE())</f>
        <v/>
      </c>
      <c r="E1028">
        <f>VLOOKUP(B1028, Tabelas!A:C,2,FALSE())</f>
        <v/>
      </c>
    </row>
    <row r="1029">
      <c r="A1029" t="inlineStr">
        <is>
          <t>ANUARIO CEEED - CENTRO DE ESTUDIOS ECONÓMICOS DE LA EMPRESA Y EL DESARROLLO</t>
        </is>
      </c>
      <c r="B1029" t="inlineStr">
        <is>
          <t>B3</t>
        </is>
      </c>
      <c r="C1029">
        <f>IF(B1029&lt;&gt;"NI",1,0)</f>
        <v/>
      </c>
      <c r="D1029">
        <f>VLOOKUP(B1029, Tabelas!A:C,3,FALSE())</f>
        <v/>
      </c>
      <c r="E1029">
        <f>VLOOKUP(B1029, Tabelas!A:C,2,FALSE())</f>
        <v/>
      </c>
    </row>
    <row r="1030">
      <c r="A1030" t="inlineStr">
        <is>
          <t>ANUARIO COLOMBIANO DE HISTORIA SOCIAL Y DE LA CULTURA.</t>
        </is>
      </c>
      <c r="B1030" t="inlineStr">
        <is>
          <t>A1</t>
        </is>
      </c>
      <c r="C1030">
        <f>IF(B1030&lt;&gt;"NI",1,0)</f>
        <v/>
      </c>
      <c r="D1030">
        <f>VLOOKUP(B1030, Tabelas!A:C,3,FALSE())</f>
        <v/>
      </c>
      <c r="E1030">
        <f>VLOOKUP(B1030, Tabelas!A:C,2,FALSE())</f>
        <v/>
      </c>
    </row>
    <row r="1031">
      <c r="A1031" t="inlineStr">
        <is>
          <t>ANUARIO DE ARQUEOLOGÍA</t>
        </is>
      </c>
      <c r="B1031" t="inlineStr">
        <is>
          <t>B1</t>
        </is>
      </c>
      <c r="C1031">
        <f>IF(B1031&lt;&gt;"NI",1,0)</f>
        <v/>
      </c>
      <c r="D1031">
        <f>VLOOKUP(B1031, Tabelas!A:C,3,FALSE())</f>
        <v/>
      </c>
      <c r="E1031">
        <f>VLOOKUP(B1031, Tabelas!A:C,2,FALSE())</f>
        <v/>
      </c>
    </row>
    <row r="1032">
      <c r="A1032" t="inlineStr">
        <is>
          <t>ANUARIO DE DERECHO CONSTITUCIONAL LATINOAMERICANO</t>
        </is>
      </c>
      <c r="B1032" t="inlineStr">
        <is>
          <t>B2</t>
        </is>
      </c>
      <c r="C1032">
        <f>IF(B1032&lt;&gt;"NI",1,0)</f>
        <v/>
      </c>
      <c r="D1032">
        <f>VLOOKUP(B1032, Tabelas!A:C,3,FALSE())</f>
        <v/>
      </c>
      <c r="E1032">
        <f>VLOOKUP(B1032, Tabelas!A:C,2,FALSE())</f>
        <v/>
      </c>
    </row>
    <row r="1033">
      <c r="A1033" t="inlineStr">
        <is>
          <t>ANUARIO DE ESTUDIOS AMERICANOS (ED. IMPRESA)</t>
        </is>
      </c>
      <c r="B1033" t="inlineStr">
        <is>
          <t>A1</t>
        </is>
      </c>
      <c r="C1033">
        <f>IF(B1033&lt;&gt;"NI",1,0)</f>
        <v/>
      </c>
      <c r="D1033">
        <f>VLOOKUP(B1033, Tabelas!A:C,3,FALSE())</f>
        <v/>
      </c>
      <c r="E1033">
        <f>VLOOKUP(B1033, Tabelas!A:C,2,FALSE())</f>
        <v/>
      </c>
    </row>
    <row r="1034">
      <c r="A1034" t="inlineStr">
        <is>
          <t>ANUARIO DE ESTUDIOS CENTROAMERICANOS</t>
        </is>
      </c>
      <c r="B1034" t="inlineStr">
        <is>
          <t>B1</t>
        </is>
      </c>
      <c r="C1034">
        <f>IF(B1034&lt;&gt;"NI",1,0)</f>
        <v/>
      </c>
      <c r="D1034">
        <f>VLOOKUP(B1034, Tabelas!A:C,3,FALSE())</f>
        <v/>
      </c>
      <c r="E1034">
        <f>VLOOKUP(B1034, Tabelas!A:C,2,FALSE())</f>
        <v/>
      </c>
    </row>
    <row r="1035">
      <c r="A1035" t="inlineStr">
        <is>
          <t>ANUARIO DE FILOSOFÍA DEL DERECHO</t>
        </is>
      </c>
      <c r="B1035" t="inlineStr">
        <is>
          <t>B4</t>
        </is>
      </c>
      <c r="C1035">
        <f>IF(B1035&lt;&gt;"NI",1,0)</f>
        <v/>
      </c>
      <c r="D1035">
        <f>VLOOKUP(B1035, Tabelas!A:C,3,FALSE())</f>
        <v/>
      </c>
      <c r="E1035">
        <f>VLOOKUP(B1035, Tabelas!A:C,2,FALSE())</f>
        <v/>
      </c>
    </row>
    <row r="1036">
      <c r="A1036" t="inlineStr">
        <is>
          <t>ANUARIO DE HISTORIA REGIONAL Y DE LAS FRONTERAS</t>
        </is>
      </c>
      <c r="B1036" t="inlineStr">
        <is>
          <t>B4</t>
        </is>
      </c>
      <c r="C1036">
        <f>IF(B1036&lt;&gt;"NI",1,0)</f>
        <v/>
      </c>
      <c r="D1036">
        <f>VLOOKUP(B1036, Tabelas!A:C,3,FALSE())</f>
        <v/>
      </c>
      <c r="E1036">
        <f>VLOOKUP(B1036, Tabelas!A:C,2,FALSE())</f>
        <v/>
      </c>
    </row>
    <row r="1037">
      <c r="A1037" t="inlineStr">
        <is>
          <t>ANUÁRIO DE LA INTEGRACIÓN REGIONAL DE AMÉRICA LATINA E EL GRAN CARIBE</t>
        </is>
      </c>
      <c r="B1037" t="inlineStr">
        <is>
          <t>B2</t>
        </is>
      </c>
      <c r="C1037">
        <f>IF(B1037&lt;&gt;"NI",1,0)</f>
        <v/>
      </c>
      <c r="D1037">
        <f>VLOOKUP(B1037, Tabelas!A:C,3,FALSE())</f>
        <v/>
      </c>
      <c r="E1037">
        <f>VLOOKUP(B1037, Tabelas!A:C,2,FALSE())</f>
        <v/>
      </c>
    </row>
    <row r="1038">
      <c r="A1038" t="inlineStr">
        <is>
          <t>ANUARIO DE LETRAS. LINGÜÍSTICA Y FILOLOGÍA</t>
        </is>
      </c>
      <c r="B1038" t="inlineStr">
        <is>
          <t>B1</t>
        </is>
      </c>
      <c r="C1038">
        <f>IF(B1038&lt;&gt;"NI",1,0)</f>
        <v/>
      </c>
      <c r="D1038">
        <f>VLOOKUP(B1038, Tabelas!A:C,3,FALSE())</f>
        <v/>
      </c>
      <c r="E1038">
        <f>VLOOKUP(B1038, Tabelas!A:C,2,FALSE())</f>
        <v/>
      </c>
    </row>
    <row r="1039">
      <c r="A1039" t="inlineStr">
        <is>
          <t>ANUÁRIO DE LITERATURA</t>
        </is>
      </c>
      <c r="B1039" t="inlineStr">
        <is>
          <t>A4</t>
        </is>
      </c>
      <c r="C1039">
        <f>IF(B1039&lt;&gt;"NI",1,0)</f>
        <v/>
      </c>
      <c r="D1039">
        <f>VLOOKUP(B1039, Tabelas!A:C,3,FALSE())</f>
        <v/>
      </c>
      <c r="E1039">
        <f>VLOOKUP(B1039, Tabelas!A:C,2,FALSE())</f>
        <v/>
      </c>
    </row>
    <row r="1040">
      <c r="A1040" t="inlineStr">
        <is>
          <t>ANUARIO DE PSICOLOGÍA</t>
        </is>
      </c>
      <c r="B1040" t="inlineStr">
        <is>
          <t>B3</t>
        </is>
      </c>
      <c r="C1040">
        <f>IF(B1040&lt;&gt;"NI",1,0)</f>
        <v/>
      </c>
      <c r="D1040">
        <f>VLOOKUP(B1040, Tabelas!A:C,3,FALSE())</f>
        <v/>
      </c>
      <c r="E1040">
        <f>VLOOKUP(B1040, Tabelas!A:C,2,FALSE())</f>
        <v/>
      </c>
    </row>
    <row r="1041">
      <c r="A1041" t="inlineStr">
        <is>
          <t>ANUARIO DEL CENTRO DE ESTUDIOS HISTÓRICOS PROFESOR CARLOS S. A. SEGRETI</t>
        </is>
      </c>
      <c r="B1041" t="inlineStr">
        <is>
          <t>A4</t>
        </is>
      </c>
      <c r="C1041">
        <f>IF(B1041&lt;&gt;"NI",1,0)</f>
        <v/>
      </c>
      <c r="D1041">
        <f>VLOOKUP(B1041, Tabelas!A:C,3,FALSE())</f>
        <v/>
      </c>
      <c r="E1041">
        <f>VLOOKUP(B1041, Tabelas!A:C,2,FALSE())</f>
        <v/>
      </c>
    </row>
    <row r="1042">
      <c r="A1042" t="inlineStr">
        <is>
          <t>ANUÁRIO DO INSTITUTO DE GEOCIÊNCIAS (UFRJ. IMPRESSO)</t>
        </is>
      </c>
      <c r="B1042" t="inlineStr">
        <is>
          <t>B2</t>
        </is>
      </c>
      <c r="C1042">
        <f>IF(B1042&lt;&gt;"NI",1,0)</f>
        <v/>
      </c>
      <c r="D1042">
        <f>VLOOKUP(B1042, Tabelas!A:C,3,FALSE())</f>
        <v/>
      </c>
      <c r="E1042">
        <f>VLOOKUP(B1042, Tabelas!A:C,2,FALSE())</f>
        <v/>
      </c>
    </row>
    <row r="1043">
      <c r="A1043" t="inlineStr">
        <is>
          <t>ANUARIO EN ESTUDIOS POLÍTICOS LATINO-AMERINOS</t>
        </is>
      </c>
      <c r="B1043" t="inlineStr">
        <is>
          <t>B4</t>
        </is>
      </c>
      <c r="C1043">
        <f>IF(B1043&lt;&gt;"NI",1,0)</f>
        <v/>
      </c>
      <c r="D1043">
        <f>VLOOKUP(B1043, Tabelas!A:C,3,FALSE())</f>
        <v/>
      </c>
      <c r="E1043">
        <f>VLOOKUP(B1043, Tabelas!A:C,2,FALSE())</f>
        <v/>
      </c>
    </row>
    <row r="1044">
      <c r="A1044" t="inlineStr">
        <is>
          <t>ANUARIO ESTUDIOS EN COMUNICACIÓN SOCIAL DISERTACIONES</t>
        </is>
      </c>
      <c r="B1044" t="inlineStr">
        <is>
          <t>A2</t>
        </is>
      </c>
      <c r="C1044">
        <f>IF(B1044&lt;&gt;"NI",1,0)</f>
        <v/>
      </c>
      <c r="D1044">
        <f>VLOOKUP(B1044, Tabelas!A:C,3,FALSE())</f>
        <v/>
      </c>
      <c r="E1044">
        <f>VLOOKUP(B1044, Tabelas!A:C,2,FALSE())</f>
        <v/>
      </c>
    </row>
    <row r="1045">
      <c r="A1045" t="inlineStr">
        <is>
          <t>ANUARIO IBEROAMERICANO DE JUSTICIA CONSTITUCIONAL</t>
        </is>
      </c>
      <c r="B1045" t="inlineStr">
        <is>
          <t>B3</t>
        </is>
      </c>
      <c r="C1045">
        <f>IF(B1045&lt;&gt;"NI",1,0)</f>
        <v/>
      </c>
      <c r="D1045">
        <f>VLOOKUP(B1045, Tabelas!A:C,3,FALSE())</f>
        <v/>
      </c>
      <c r="E1045">
        <f>VLOOKUP(B1045, Tabelas!A:C,2,FALSE())</f>
        <v/>
      </c>
    </row>
    <row r="1046">
      <c r="A1046" t="inlineStr">
        <is>
          <t>ANUARIO IEHS</t>
        </is>
      </c>
      <c r="B1046" t="inlineStr">
        <is>
          <t>A2</t>
        </is>
      </c>
      <c r="C1046">
        <f>IF(B1046&lt;&gt;"NI",1,0)</f>
        <v/>
      </c>
      <c r="D1046">
        <f>VLOOKUP(B1046, Tabelas!A:C,3,FALSE())</f>
        <v/>
      </c>
      <c r="E1046">
        <f>VLOOKUP(B1046, Tabelas!A:C,2,FALSE())</f>
        <v/>
      </c>
    </row>
    <row r="1047">
      <c r="A1047" t="inlineStr">
        <is>
          <t>ANUARIO INTERNACIONAL CIDOB</t>
        </is>
      </c>
      <c r="B1047" t="inlineStr">
        <is>
          <t>B4</t>
        </is>
      </c>
      <c r="C1047">
        <f>IF(B1047&lt;&gt;"NI",1,0)</f>
        <v/>
      </c>
      <c r="D1047">
        <f>VLOOKUP(B1047, Tabelas!A:C,3,FALSE())</f>
        <v/>
      </c>
      <c r="E1047">
        <f>VLOOKUP(B1047, Tabelas!A:C,2,FALSE())</f>
        <v/>
      </c>
    </row>
    <row r="1048">
      <c r="A1048" t="inlineStr">
        <is>
          <t>ANUARIO LATINOAMERICANO ¿ CIENCIAS POLÍTICAS Y RELACIONES INTERNACIONALES</t>
        </is>
      </c>
      <c r="B1048" t="inlineStr">
        <is>
          <t>B4</t>
        </is>
      </c>
      <c r="C1048">
        <f>IF(B1048&lt;&gt;"NI",1,0)</f>
        <v/>
      </c>
      <c r="D1048">
        <f>VLOOKUP(B1048, Tabelas!A:C,3,FALSE())</f>
        <v/>
      </c>
      <c r="E1048">
        <f>VLOOKUP(B1048, Tabelas!A:C,2,FALSE())</f>
        <v/>
      </c>
    </row>
    <row r="1049">
      <c r="A1049" t="inlineStr">
        <is>
          <t>ANUARIO MEXICANO DE DERECHO INTERNACIONAL</t>
        </is>
      </c>
      <c r="B1049" t="inlineStr">
        <is>
          <t>A2</t>
        </is>
      </c>
      <c r="C1049">
        <f>IF(B1049&lt;&gt;"NI",1,0)</f>
        <v/>
      </c>
      <c r="D1049">
        <f>VLOOKUP(B1049, Tabelas!A:C,3,FALSE())</f>
        <v/>
      </c>
      <c r="E1049">
        <f>VLOOKUP(B1049, Tabelas!A:C,2,FALSE())</f>
        <v/>
      </c>
    </row>
    <row r="1050">
      <c r="A1050" t="inlineStr">
        <is>
          <t>ANUÁRIO PESQUISA E EXTENSÃO UNOESC JOAÇABA</t>
        </is>
      </c>
      <c r="B1050" t="inlineStr">
        <is>
          <t>B4</t>
        </is>
      </c>
      <c r="C1050">
        <f>IF(B1050&lt;&gt;"NI",1,0)</f>
        <v/>
      </c>
      <c r="D1050">
        <f>VLOOKUP(B1050, Tabelas!A:C,3,FALSE())</f>
        <v/>
      </c>
      <c r="E1050">
        <f>VLOOKUP(B1050, Tabelas!A:C,2,FALSE())</f>
        <v/>
      </c>
    </row>
    <row r="1051">
      <c r="A1051" t="inlineStr">
        <is>
          <t>ANUARIO POLÍTICA INTERNACIONAL &amp; POLÍTICA EXTERIOR</t>
        </is>
      </c>
      <c r="B1051" t="inlineStr">
        <is>
          <t>B4</t>
        </is>
      </c>
      <c r="C1051">
        <f>IF(B1051&lt;&gt;"NI",1,0)</f>
        <v/>
      </c>
      <c r="D1051">
        <f>VLOOKUP(B1051, Tabelas!A:C,3,FALSE())</f>
        <v/>
      </c>
      <c r="E1051">
        <f>VLOOKUP(B1051, Tabelas!A:C,2,FALSE())</f>
        <v/>
      </c>
    </row>
    <row r="1052">
      <c r="A1052" t="inlineStr">
        <is>
          <t>ANUARIO THINKEPI</t>
        </is>
      </c>
      <c r="B1052" t="inlineStr">
        <is>
          <t>A2</t>
        </is>
      </c>
      <c r="C1052">
        <f>IF(B1052&lt;&gt;"NI",1,0)</f>
        <v/>
      </c>
      <c r="D1052">
        <f>VLOOKUP(B1052, Tabelas!A:C,3,FALSE())</f>
        <v/>
      </c>
      <c r="E1052">
        <f>VLOOKUP(B1052, Tabelas!A:C,2,FALSE())</f>
        <v/>
      </c>
    </row>
    <row r="1053">
      <c r="A1053" t="inlineStr">
        <is>
          <t>ANZ JOURNAL OF SURGERY (PRINT)</t>
        </is>
      </c>
      <c r="B1053" t="inlineStr">
        <is>
          <t>B1</t>
        </is>
      </c>
      <c r="C1053">
        <f>IF(B1053&lt;&gt;"NI",1,0)</f>
        <v/>
      </c>
      <c r="D1053">
        <f>VLOOKUP(B1053, Tabelas!A:C,3,FALSE())</f>
        <v/>
      </c>
      <c r="E1053">
        <f>VLOOKUP(B1053, Tabelas!A:C,2,FALSE())</f>
        <v/>
      </c>
    </row>
    <row r="1054">
      <c r="A1054" t="inlineStr">
        <is>
          <t>AOB PLANTS</t>
        </is>
      </c>
      <c r="B1054" t="inlineStr">
        <is>
          <t>A1</t>
        </is>
      </c>
      <c r="C1054">
        <f>IF(B1054&lt;&gt;"NI",1,0)</f>
        <v/>
      </c>
      <c r="D1054">
        <f>VLOOKUP(B1054, Tabelas!A:C,3,FALSE())</f>
        <v/>
      </c>
      <c r="E1054">
        <f>VLOOKUP(B1054, Tabelas!A:C,2,FALSE())</f>
        <v/>
      </c>
    </row>
    <row r="1055">
      <c r="A1055" t="inlineStr">
        <is>
          <t>AORISTO - INTERNATIONAL JOURNAL OF PHENOMENOLOGY, HERMENEUTICS AND METAPHYSICS</t>
        </is>
      </c>
      <c r="B1055" t="inlineStr">
        <is>
          <t>B3</t>
        </is>
      </c>
      <c r="C1055">
        <f>IF(B1055&lt;&gt;"NI",1,0)</f>
        <v/>
      </c>
      <c r="D1055">
        <f>VLOOKUP(B1055, Tabelas!A:C,3,FALSE())</f>
        <v/>
      </c>
      <c r="E1055">
        <f>VLOOKUP(B1055, Tabelas!A:C,2,FALSE())</f>
        <v/>
      </c>
    </row>
    <row r="1056">
      <c r="A1056" t="inlineStr">
        <is>
          <t>AORN JOURNAL</t>
        </is>
      </c>
      <c r="B1056" t="inlineStr">
        <is>
          <t>B1</t>
        </is>
      </c>
      <c r="C1056">
        <f>IF(B1056&lt;&gt;"NI",1,0)</f>
        <v/>
      </c>
      <c r="D1056">
        <f>VLOOKUP(B1056, Tabelas!A:C,3,FALSE())</f>
        <v/>
      </c>
      <c r="E1056">
        <f>VLOOKUP(B1056, Tabelas!A:C,2,FALSE())</f>
        <v/>
      </c>
    </row>
    <row r="1057">
      <c r="A1057" t="inlineStr">
        <is>
          <t>APHASIOLOGY (LONDON)</t>
        </is>
      </c>
      <c r="B1057" t="inlineStr">
        <is>
          <t>A1</t>
        </is>
      </c>
      <c r="C1057">
        <f>IF(B1057&lt;&gt;"NI",1,0)</f>
        <v/>
      </c>
      <c r="D1057">
        <f>VLOOKUP(B1057, Tabelas!A:C,3,FALSE())</f>
        <v/>
      </c>
      <c r="E1057">
        <f>VLOOKUP(B1057, Tabelas!A:C,2,FALSE())</f>
        <v/>
      </c>
    </row>
    <row r="1058">
      <c r="A1058" t="inlineStr">
        <is>
          <t>APIDOLOGIE (CELLE)</t>
        </is>
      </c>
      <c r="B1058" t="inlineStr">
        <is>
          <t>A1</t>
        </is>
      </c>
      <c r="C1058">
        <f>IF(B1058&lt;&gt;"NI",1,0)</f>
        <v/>
      </c>
      <c r="D1058">
        <f>VLOOKUP(B1058, Tabelas!A:C,3,FALSE())</f>
        <v/>
      </c>
      <c r="E1058">
        <f>VLOOKUP(B1058, Tabelas!A:C,2,FALSE())</f>
        <v/>
      </c>
    </row>
    <row r="1059">
      <c r="A1059" t="inlineStr">
        <is>
          <t>APL MATERIALS</t>
        </is>
      </c>
      <c r="B1059" t="inlineStr">
        <is>
          <t>A1</t>
        </is>
      </c>
      <c r="C1059">
        <f>IF(B1059&lt;&gt;"NI",1,0)</f>
        <v/>
      </c>
      <c r="D1059">
        <f>VLOOKUP(B1059, Tabelas!A:C,3,FALSE())</f>
        <v/>
      </c>
      <c r="E1059">
        <f>VLOOKUP(B1059, Tabelas!A:C,2,FALSE())</f>
        <v/>
      </c>
    </row>
    <row r="1060">
      <c r="A1060" t="inlineStr">
        <is>
          <t>APMIS. ACTA PATHOLOGICA, MICROBIOLOGICA ET IMMUNOLOGICA SCANDINAVICA.</t>
        </is>
      </c>
      <c r="B1060" t="inlineStr">
        <is>
          <t>A3</t>
        </is>
      </c>
      <c r="C1060">
        <f>IF(B1060&lt;&gt;"NI",1,0)</f>
        <v/>
      </c>
      <c r="D1060">
        <f>VLOOKUP(B1060, Tabelas!A:C,3,FALSE())</f>
        <v/>
      </c>
      <c r="E1060">
        <f>VLOOKUP(B1060, Tabelas!A:C,2,FALSE())</f>
        <v/>
      </c>
    </row>
    <row r="1061">
      <c r="A1061" t="inlineStr">
        <is>
          <t>APN SCIENCE BULLETIN</t>
        </is>
      </c>
      <c r="B1061" t="inlineStr">
        <is>
          <t>B4</t>
        </is>
      </c>
      <c r="C1061">
        <f>IF(B1061&lt;&gt;"NI",1,0)</f>
        <v/>
      </c>
      <c r="D1061">
        <f>VLOOKUP(B1061, Tabelas!A:C,3,FALSE())</f>
        <v/>
      </c>
      <c r="E1061">
        <f>VLOOKUP(B1061, Tabelas!A:C,2,FALSE())</f>
        <v/>
      </c>
    </row>
    <row r="1062">
      <c r="A1062" t="inlineStr">
        <is>
          <t>APOPTOSIS (LONDON)</t>
        </is>
      </c>
      <c r="B1062" t="inlineStr">
        <is>
          <t>A1</t>
        </is>
      </c>
      <c r="C1062">
        <f>IF(B1062&lt;&gt;"NI",1,0)</f>
        <v/>
      </c>
      <c r="D1062">
        <f>VLOOKUP(B1062, Tabelas!A:C,3,FALSE())</f>
        <v/>
      </c>
      <c r="E1062">
        <f>VLOOKUP(B1062, Tabelas!A:C,2,FALSE())</f>
        <v/>
      </c>
    </row>
    <row r="1063">
      <c r="A1063" t="inlineStr">
        <is>
          <t>APOS TRENDS IN ORTHODONTICS</t>
        </is>
      </c>
      <c r="B1063" t="inlineStr">
        <is>
          <t>B4</t>
        </is>
      </c>
      <c r="C1063">
        <f>IF(B1063&lt;&gt;"NI",1,0)</f>
        <v/>
      </c>
      <c r="D1063">
        <f>VLOOKUP(B1063, Tabelas!A:C,3,FALSE())</f>
        <v/>
      </c>
      <c r="E1063">
        <f>VLOOKUP(B1063, Tabelas!A:C,2,FALSE())</f>
        <v/>
      </c>
    </row>
    <row r="1064">
      <c r="A1064" t="inlineStr">
        <is>
          <t>APOSTA: REVISTA DE CIENCIAS SOCIALES</t>
        </is>
      </c>
      <c r="B1064" t="inlineStr">
        <is>
          <t>A2</t>
        </is>
      </c>
      <c r="C1064">
        <f>IF(B1064&lt;&gt;"NI",1,0)</f>
        <v/>
      </c>
      <c r="D1064">
        <f>VLOOKUP(B1064, Tabelas!A:C,3,FALSE())</f>
        <v/>
      </c>
      <c r="E1064">
        <f>VLOOKUP(B1064, Tabelas!A:C,2,FALSE())</f>
        <v/>
      </c>
    </row>
    <row r="1065">
      <c r="A1065" t="inlineStr">
        <is>
          <t>APPETITE (LONDON. PRINT)</t>
        </is>
      </c>
      <c r="B1065" t="inlineStr">
        <is>
          <t>A1</t>
        </is>
      </c>
      <c r="C1065">
        <f>IF(B1065&lt;&gt;"NI",1,0)</f>
        <v/>
      </c>
      <c r="D1065">
        <f>VLOOKUP(B1065, Tabelas!A:C,3,FALSE())</f>
        <v/>
      </c>
      <c r="E1065">
        <f>VLOOKUP(B1065, Tabelas!A:C,2,FALSE())</f>
        <v/>
      </c>
    </row>
    <row r="1066">
      <c r="A1066" t="inlineStr">
        <is>
          <t>APPL MATH SER B</t>
        </is>
      </c>
      <c r="B1066" t="inlineStr">
        <is>
          <t>B3</t>
        </is>
      </c>
      <c r="C1066">
        <f>IF(B1066&lt;&gt;"NI",1,0)</f>
        <v/>
      </c>
      <c r="D1066">
        <f>VLOOKUP(B1066, Tabelas!A:C,3,FALSE())</f>
        <v/>
      </c>
      <c r="E1066">
        <f>VLOOKUP(B1066, Tabelas!A:C,2,FALSE())</f>
        <v/>
      </c>
    </row>
    <row r="1067">
      <c r="A1067" t="inlineStr">
        <is>
          <t>APPLICABLE ANALYSIS</t>
        </is>
      </c>
      <c r="B1067" t="inlineStr">
        <is>
          <t>A4</t>
        </is>
      </c>
      <c r="C1067">
        <f>IF(B1067&lt;&gt;"NI",1,0)</f>
        <v/>
      </c>
      <c r="D1067">
        <f>VLOOKUP(B1067, Tabelas!A:C,3,FALSE())</f>
        <v/>
      </c>
      <c r="E1067">
        <f>VLOOKUP(B1067, Tabelas!A:C,2,FALSE())</f>
        <v/>
      </c>
    </row>
    <row r="1068">
      <c r="A1068" t="inlineStr">
        <is>
          <t>APPLICABLE ANALYSIS AND DISCRETE MATHEMATICS</t>
        </is>
      </c>
      <c r="B1068" t="inlineStr">
        <is>
          <t>A3</t>
        </is>
      </c>
      <c r="C1068">
        <f>IF(B1068&lt;&gt;"NI",1,0)</f>
        <v/>
      </c>
      <c r="D1068">
        <f>VLOOKUP(B1068, Tabelas!A:C,3,FALSE())</f>
        <v/>
      </c>
      <c r="E1068">
        <f>VLOOKUP(B1068, Tabelas!A:C,2,FALSE())</f>
        <v/>
      </c>
    </row>
    <row r="1069">
      <c r="A1069" t="inlineStr">
        <is>
          <t>APPLICATIONS IN PLANT SCIENCES</t>
        </is>
      </c>
      <c r="B1069" t="inlineStr">
        <is>
          <t>A4</t>
        </is>
      </c>
      <c r="C1069">
        <f>IF(B1069&lt;&gt;"NI",1,0)</f>
        <v/>
      </c>
      <c r="D1069">
        <f>VLOOKUP(B1069, Tabelas!A:C,3,FALSE())</f>
        <v/>
      </c>
      <c r="E1069">
        <f>VLOOKUP(B1069, Tabelas!A:C,2,FALSE())</f>
        <v/>
      </c>
    </row>
    <row r="1070">
      <c r="A1070" t="inlineStr">
        <is>
          <t>APPLICATIONS OF MATHEMATICS (PRAHA)</t>
        </is>
      </c>
      <c r="B1070" t="inlineStr">
        <is>
          <t>B2</t>
        </is>
      </c>
      <c r="C1070">
        <f>IF(B1070&lt;&gt;"NI",1,0)</f>
        <v/>
      </c>
      <c r="D1070">
        <f>VLOOKUP(B1070, Tabelas!A:C,3,FALSE())</f>
        <v/>
      </c>
      <c r="E1070">
        <f>VLOOKUP(B1070, Tabelas!A:C,2,FALSE())</f>
        <v/>
      </c>
    </row>
    <row r="1071">
      <c r="A1071" t="inlineStr">
        <is>
          <t>APPLIED ACOUSTICS</t>
        </is>
      </c>
      <c r="B1071" t="inlineStr">
        <is>
          <t>A2</t>
        </is>
      </c>
      <c r="C1071">
        <f>IF(B1071&lt;&gt;"NI",1,0)</f>
        <v/>
      </c>
      <c r="D1071">
        <f>VLOOKUP(B1071, Tabelas!A:C,3,FALSE())</f>
        <v/>
      </c>
      <c r="E1071">
        <f>VLOOKUP(B1071, Tabelas!A:C,2,FALSE())</f>
        <v/>
      </c>
    </row>
    <row r="1072">
      <c r="A1072" t="inlineStr">
        <is>
          <t>APPLIED ADHESION SCIENCE</t>
        </is>
      </c>
      <c r="B1072" t="inlineStr">
        <is>
          <t>B1</t>
        </is>
      </c>
      <c r="C1072">
        <f>IF(B1072&lt;&gt;"NI",1,0)</f>
        <v/>
      </c>
      <c r="D1072">
        <f>VLOOKUP(B1072, Tabelas!A:C,3,FALSE())</f>
        <v/>
      </c>
      <c r="E1072">
        <f>VLOOKUP(B1072, Tabelas!A:C,2,FALSE())</f>
        <v/>
      </c>
    </row>
    <row r="1073">
      <c r="A1073" t="inlineStr">
        <is>
          <t>APPLIED AND ENVIRONMENTAL MICROBIOLOGY (ONLINE)</t>
        </is>
      </c>
      <c r="B1073" t="inlineStr">
        <is>
          <t>A1</t>
        </is>
      </c>
      <c r="C1073">
        <f>IF(B1073&lt;&gt;"NI",1,0)</f>
        <v/>
      </c>
      <c r="D1073">
        <f>VLOOKUP(B1073, Tabelas!A:C,3,FALSE())</f>
        <v/>
      </c>
      <c r="E1073">
        <f>VLOOKUP(B1073, Tabelas!A:C,2,FALSE())</f>
        <v/>
      </c>
    </row>
    <row r="1074">
      <c r="A1074" t="inlineStr">
        <is>
          <t>APPLIED AND ENVIRONMENTAL SOIL SCIENCE</t>
        </is>
      </c>
      <c r="B1074" t="inlineStr">
        <is>
          <t>A3</t>
        </is>
      </c>
      <c r="C1074">
        <f>IF(B1074&lt;&gt;"NI",1,0)</f>
        <v/>
      </c>
      <c r="D1074">
        <f>VLOOKUP(B1074, Tabelas!A:C,3,FALSE())</f>
        <v/>
      </c>
      <c r="E1074">
        <f>VLOOKUP(B1074, Tabelas!A:C,2,FALSE())</f>
        <v/>
      </c>
    </row>
    <row r="1075">
      <c r="A1075" t="inlineStr">
        <is>
          <t>APPLIED ANIMAL BEHAVIOUR SCIENCE (PRINT)</t>
        </is>
      </c>
      <c r="B1075" t="inlineStr">
        <is>
          <t>A2</t>
        </is>
      </c>
      <c r="C1075">
        <f>IF(B1075&lt;&gt;"NI",1,0)</f>
        <v/>
      </c>
      <c r="D1075">
        <f>VLOOKUP(B1075, Tabelas!A:C,3,FALSE())</f>
        <v/>
      </c>
      <c r="E1075">
        <f>VLOOKUP(B1075, Tabelas!A:C,2,FALSE())</f>
        <v/>
      </c>
    </row>
    <row r="1076">
      <c r="A1076" t="inlineStr">
        <is>
          <t>APPLIED ARTIFICIAL INTELLIGENCE</t>
        </is>
      </c>
      <c r="B1076" t="inlineStr">
        <is>
          <t>B2</t>
        </is>
      </c>
      <c r="C1076">
        <f>IF(B1076&lt;&gt;"NI",1,0)</f>
        <v/>
      </c>
      <c r="D1076">
        <f>VLOOKUP(B1076, Tabelas!A:C,3,FALSE())</f>
        <v/>
      </c>
      <c r="E1076">
        <f>VLOOKUP(B1076, Tabelas!A:C,2,FALSE())</f>
        <v/>
      </c>
    </row>
    <row r="1077">
      <c r="A1077" t="inlineStr">
        <is>
          <t>APPLIED BIOCHEMISTRY AND BIOTECHNOLOGY</t>
        </is>
      </c>
      <c r="B1077" t="inlineStr">
        <is>
          <t>A3</t>
        </is>
      </c>
      <c r="C1077">
        <f>IF(B1077&lt;&gt;"NI",1,0)</f>
        <v/>
      </c>
      <c r="D1077">
        <f>VLOOKUP(B1077, Tabelas!A:C,3,FALSE())</f>
        <v/>
      </c>
      <c r="E1077">
        <f>VLOOKUP(B1077, Tabelas!A:C,2,FALSE())</f>
        <v/>
      </c>
    </row>
    <row r="1078">
      <c r="A1078" t="inlineStr">
        <is>
          <t>APPLIED BIOLOGICAL CHEMISTRY</t>
        </is>
      </c>
      <c r="B1078" t="inlineStr">
        <is>
          <t>B1</t>
        </is>
      </c>
      <c r="C1078">
        <f>IF(B1078&lt;&gt;"NI",1,0)</f>
        <v/>
      </c>
      <c r="D1078">
        <f>VLOOKUP(B1078, Tabelas!A:C,3,FALSE())</f>
        <v/>
      </c>
      <c r="E1078">
        <f>VLOOKUP(B1078, Tabelas!A:C,2,FALSE())</f>
        <v/>
      </c>
    </row>
    <row r="1079">
      <c r="A1079" t="inlineStr">
        <is>
          <t>APPLIED CATALYSIS. A, GENERAL (PRINT)</t>
        </is>
      </c>
      <c r="B1079" t="inlineStr">
        <is>
          <t>A1</t>
        </is>
      </c>
      <c r="C1079">
        <f>IF(B1079&lt;&gt;"NI",1,0)</f>
        <v/>
      </c>
      <c r="D1079">
        <f>VLOOKUP(B1079, Tabelas!A:C,3,FALSE())</f>
        <v/>
      </c>
      <c r="E1079">
        <f>VLOOKUP(B1079, Tabelas!A:C,2,FALSE())</f>
        <v/>
      </c>
    </row>
    <row r="1080">
      <c r="A1080" t="inlineStr">
        <is>
          <t>APPLIED CATALYSIS. B, ENVIRONMENTAL (PRINT)</t>
        </is>
      </c>
      <c r="B1080" t="inlineStr">
        <is>
          <t>A1</t>
        </is>
      </c>
      <c r="C1080">
        <f>IF(B1080&lt;&gt;"NI",1,0)</f>
        <v/>
      </c>
      <c r="D1080">
        <f>VLOOKUP(B1080, Tabelas!A:C,3,FALSE())</f>
        <v/>
      </c>
      <c r="E1080">
        <f>VLOOKUP(B1080, Tabelas!A:C,2,FALSE())</f>
        <v/>
      </c>
    </row>
    <row r="1081">
      <c r="A1081" t="inlineStr">
        <is>
          <t>APPLIED CLAY SCIENCE (PRINT)</t>
        </is>
      </c>
      <c r="B1081" t="inlineStr">
        <is>
          <t>A1</t>
        </is>
      </c>
      <c r="C1081">
        <f>IF(B1081&lt;&gt;"NI",1,0)</f>
        <v/>
      </c>
      <c r="D1081">
        <f>VLOOKUP(B1081, Tabelas!A:C,3,FALSE())</f>
        <v/>
      </c>
      <c r="E1081">
        <f>VLOOKUP(B1081, Tabelas!A:C,2,FALSE())</f>
        <v/>
      </c>
    </row>
    <row r="1082">
      <c r="A1082" t="inlineStr">
        <is>
          <t>APPLIED CLINICAL INFORMATICS</t>
        </is>
      </c>
      <c r="B1082" t="inlineStr">
        <is>
          <t>B2</t>
        </is>
      </c>
      <c r="C1082">
        <f>IF(B1082&lt;&gt;"NI",1,0)</f>
        <v/>
      </c>
      <c r="D1082">
        <f>VLOOKUP(B1082, Tabelas!A:C,3,FALSE())</f>
        <v/>
      </c>
      <c r="E1082">
        <f>VLOOKUP(B1082, Tabelas!A:C,2,FALSE())</f>
        <v/>
      </c>
    </row>
    <row r="1083">
      <c r="A1083" t="inlineStr">
        <is>
          <t>APPLIED COGNITIVE PSYCHOLOGY (PRINT)</t>
        </is>
      </c>
      <c r="B1083" t="inlineStr">
        <is>
          <t>A2</t>
        </is>
      </c>
      <c r="C1083">
        <f>IF(B1083&lt;&gt;"NI",1,0)</f>
        <v/>
      </c>
      <c r="D1083">
        <f>VLOOKUP(B1083, Tabelas!A:C,3,FALSE())</f>
        <v/>
      </c>
      <c r="E1083">
        <f>VLOOKUP(B1083, Tabelas!A:C,2,FALSE())</f>
        <v/>
      </c>
    </row>
    <row r="1084">
      <c r="A1084" t="inlineStr">
        <is>
          <t>APPLIED COMPOSITE MATERIALS</t>
        </is>
      </c>
      <c r="B1084" t="inlineStr">
        <is>
          <t>A3</t>
        </is>
      </c>
      <c r="C1084">
        <f>IF(B1084&lt;&gt;"NI",1,0)</f>
        <v/>
      </c>
      <c r="D1084">
        <f>VLOOKUP(B1084, Tabelas!A:C,3,FALSE())</f>
        <v/>
      </c>
      <c r="E1084">
        <f>VLOOKUP(B1084, Tabelas!A:C,2,FALSE())</f>
        <v/>
      </c>
    </row>
    <row r="1085">
      <c r="A1085" t="inlineStr">
        <is>
          <t>APPLIED COMPUTATIONAL ELECTROMAGNETICS SOCIETY JOURNAL</t>
        </is>
      </c>
      <c r="B1085" t="inlineStr">
        <is>
          <t>B1</t>
        </is>
      </c>
      <c r="C1085">
        <f>IF(B1085&lt;&gt;"NI",1,0)</f>
        <v/>
      </c>
      <c r="D1085">
        <f>VLOOKUP(B1085, Tabelas!A:C,3,FALSE())</f>
        <v/>
      </c>
      <c r="E1085">
        <f>VLOOKUP(B1085, Tabelas!A:C,2,FALSE())</f>
        <v/>
      </c>
    </row>
    <row r="1086">
      <c r="A1086" t="inlineStr">
        <is>
          <t>APPLIED COMPUTING AND INFORMATICS</t>
        </is>
      </c>
      <c r="B1086" t="inlineStr">
        <is>
          <t>B1</t>
        </is>
      </c>
      <c r="C1086">
        <f>IF(B1086&lt;&gt;"NI",1,0)</f>
        <v/>
      </c>
      <c r="D1086">
        <f>VLOOKUP(B1086, Tabelas!A:C,3,FALSE())</f>
        <v/>
      </c>
      <c r="E1086">
        <f>VLOOKUP(B1086, Tabelas!A:C,2,FALSE())</f>
        <v/>
      </c>
    </row>
    <row r="1087">
      <c r="A1087" t="inlineStr">
        <is>
          <t>APPLIED EARTH SCIENCE (ONLINE)</t>
        </is>
      </c>
      <c r="B1087" t="inlineStr">
        <is>
          <t>B3</t>
        </is>
      </c>
      <c r="C1087">
        <f>IF(B1087&lt;&gt;"NI",1,0)</f>
        <v/>
      </c>
      <c r="D1087">
        <f>VLOOKUP(B1087, Tabelas!A:C,3,FALSE())</f>
        <v/>
      </c>
      <c r="E1087">
        <f>VLOOKUP(B1087, Tabelas!A:C,2,FALSE())</f>
        <v/>
      </c>
    </row>
    <row r="1088">
      <c r="A1088" t="inlineStr">
        <is>
          <t>APPLIED ECOLOGY AND ENVIRONMENTAL RESEARCH (PRINT)</t>
        </is>
      </c>
      <c r="B1088" t="inlineStr">
        <is>
          <t>B1</t>
        </is>
      </c>
      <c r="C1088">
        <f>IF(B1088&lt;&gt;"NI",1,0)</f>
        <v/>
      </c>
      <c r="D1088">
        <f>VLOOKUP(B1088, Tabelas!A:C,3,FALSE())</f>
        <v/>
      </c>
      <c r="E1088">
        <f>VLOOKUP(B1088, Tabelas!A:C,2,FALSE())</f>
        <v/>
      </c>
    </row>
    <row r="1089">
      <c r="A1089" t="inlineStr">
        <is>
          <t>APPLIED ECONOMIC LETTERS</t>
        </is>
      </c>
      <c r="B1089" t="inlineStr">
        <is>
          <t>A2</t>
        </is>
      </c>
      <c r="C1089">
        <f>IF(B1089&lt;&gt;"NI",1,0)</f>
        <v/>
      </c>
      <c r="D1089">
        <f>VLOOKUP(B1089, Tabelas!A:C,3,FALSE())</f>
        <v/>
      </c>
      <c r="E1089">
        <f>VLOOKUP(B1089, Tabelas!A:C,2,FALSE())</f>
        <v/>
      </c>
    </row>
    <row r="1090">
      <c r="A1090" t="inlineStr">
        <is>
          <t>APPLIED ECONOMICS (ONLINE)</t>
        </is>
      </c>
      <c r="B1090" t="inlineStr">
        <is>
          <t>A1</t>
        </is>
      </c>
      <c r="C1090">
        <f>IF(B1090&lt;&gt;"NI",1,0)</f>
        <v/>
      </c>
      <c r="D1090">
        <f>VLOOKUP(B1090, Tabelas!A:C,3,FALSE())</f>
        <v/>
      </c>
      <c r="E1090">
        <f>VLOOKUP(B1090, Tabelas!A:C,2,FALSE())</f>
        <v/>
      </c>
    </row>
    <row r="1091">
      <c r="A1091" t="inlineStr">
        <is>
          <t>APPLIED ECONOMICS AND FINANCE</t>
        </is>
      </c>
      <c r="B1091" t="inlineStr">
        <is>
          <t>B3</t>
        </is>
      </c>
      <c r="C1091">
        <f>IF(B1091&lt;&gt;"NI",1,0)</f>
        <v/>
      </c>
      <c r="D1091">
        <f>VLOOKUP(B1091, Tabelas!A:C,3,FALSE())</f>
        <v/>
      </c>
      <c r="E1091">
        <f>VLOOKUP(B1091, Tabelas!A:C,2,FALSE())</f>
        <v/>
      </c>
    </row>
    <row r="1092">
      <c r="A1092" t="inlineStr">
        <is>
          <t>APPLIED ECONOMICS LETTERS (PRINT)</t>
        </is>
      </c>
      <c r="B1092" t="inlineStr">
        <is>
          <t>A2</t>
        </is>
      </c>
      <c r="C1092">
        <f>IF(B1092&lt;&gt;"NI",1,0)</f>
        <v/>
      </c>
      <c r="D1092">
        <f>VLOOKUP(B1092, Tabelas!A:C,3,FALSE())</f>
        <v/>
      </c>
      <c r="E1092">
        <f>VLOOKUP(B1092, Tabelas!A:C,2,FALSE())</f>
        <v/>
      </c>
    </row>
    <row r="1093">
      <c r="A1093" t="inlineStr">
        <is>
          <t>APPLIED ENERGY</t>
        </is>
      </c>
      <c r="B1093" t="inlineStr">
        <is>
          <t>A1</t>
        </is>
      </c>
      <c r="C1093">
        <f>IF(B1093&lt;&gt;"NI",1,0)</f>
        <v/>
      </c>
      <c r="D1093">
        <f>VLOOKUP(B1093, Tabelas!A:C,3,FALSE())</f>
        <v/>
      </c>
      <c r="E1093">
        <f>VLOOKUP(B1093, Tabelas!A:C,2,FALSE())</f>
        <v/>
      </c>
    </row>
    <row r="1094">
      <c r="A1094" t="inlineStr">
        <is>
          <t>APPLIED ENGINEERING IN AGRICULTURE</t>
        </is>
      </c>
      <c r="B1094" t="inlineStr">
        <is>
          <t>A4</t>
        </is>
      </c>
      <c r="C1094">
        <f>IF(B1094&lt;&gt;"NI",1,0)</f>
        <v/>
      </c>
      <c r="D1094">
        <f>VLOOKUP(B1094, Tabelas!A:C,3,FALSE())</f>
        <v/>
      </c>
      <c r="E1094">
        <f>VLOOKUP(B1094, Tabelas!A:C,2,FALSE())</f>
        <v/>
      </c>
    </row>
    <row r="1095">
      <c r="A1095" t="inlineStr">
        <is>
          <t>APPLIED ENTOMOLOGY AND ZOOLOGY</t>
        </is>
      </c>
      <c r="B1095" t="inlineStr">
        <is>
          <t>A4</t>
        </is>
      </c>
      <c r="C1095">
        <f>IF(B1095&lt;&gt;"NI",1,0)</f>
        <v/>
      </c>
      <c r="D1095">
        <f>VLOOKUP(B1095, Tabelas!A:C,3,FALSE())</f>
        <v/>
      </c>
      <c r="E1095">
        <f>VLOOKUP(B1095, Tabelas!A:C,2,FALSE())</f>
        <v/>
      </c>
    </row>
    <row r="1096">
      <c r="A1096" t="inlineStr">
        <is>
          <t>APPLIED ERGONOMICS</t>
        </is>
      </c>
      <c r="B1096" t="inlineStr">
        <is>
          <t>A1</t>
        </is>
      </c>
      <c r="C1096">
        <f>IF(B1096&lt;&gt;"NI",1,0)</f>
        <v/>
      </c>
      <c r="D1096">
        <f>VLOOKUP(B1096, Tabelas!A:C,3,FALSE())</f>
        <v/>
      </c>
      <c r="E1096">
        <f>VLOOKUP(B1096, Tabelas!A:C,2,FALSE())</f>
        <v/>
      </c>
    </row>
    <row r="1097">
      <c r="A1097" t="inlineStr">
        <is>
          <t>APPLIED FINANCE AND ACCOUNTING</t>
        </is>
      </c>
      <c r="B1097" t="inlineStr">
        <is>
          <t>B4</t>
        </is>
      </c>
      <c r="C1097">
        <f>IF(B1097&lt;&gt;"NI",1,0)</f>
        <v/>
      </c>
      <c r="D1097">
        <f>VLOOKUP(B1097, Tabelas!A:C,3,FALSE())</f>
        <v/>
      </c>
      <c r="E1097">
        <f>VLOOKUP(B1097, Tabelas!A:C,2,FALSE())</f>
        <v/>
      </c>
    </row>
    <row r="1098">
      <c r="A1098" t="inlineStr">
        <is>
          <t>APPLIED GEOCHEMISTRY</t>
        </is>
      </c>
      <c r="B1098" t="inlineStr">
        <is>
          <t>A2</t>
        </is>
      </c>
      <c r="C1098">
        <f>IF(B1098&lt;&gt;"NI",1,0)</f>
        <v/>
      </c>
      <c r="D1098">
        <f>VLOOKUP(B1098, Tabelas!A:C,3,FALSE())</f>
        <v/>
      </c>
      <c r="E1098">
        <f>VLOOKUP(B1098, Tabelas!A:C,2,FALSE())</f>
        <v/>
      </c>
    </row>
    <row r="1099">
      <c r="A1099" t="inlineStr">
        <is>
          <t>APPLIED GEOGRAPHY (SEVENOAKS)</t>
        </is>
      </c>
      <c r="B1099" t="inlineStr">
        <is>
          <t>A1</t>
        </is>
      </c>
      <c r="C1099">
        <f>IF(B1099&lt;&gt;"NI",1,0)</f>
        <v/>
      </c>
      <c r="D1099">
        <f>VLOOKUP(B1099, Tabelas!A:C,3,FALSE())</f>
        <v/>
      </c>
      <c r="E1099">
        <f>VLOOKUP(B1099, Tabelas!A:C,2,FALSE())</f>
        <v/>
      </c>
    </row>
    <row r="1100">
      <c r="A1100" t="inlineStr">
        <is>
          <t>APPLIED GEOMATICS</t>
        </is>
      </c>
      <c r="B1100" t="inlineStr">
        <is>
          <t>A1</t>
        </is>
      </c>
      <c r="C1100">
        <f>IF(B1100&lt;&gt;"NI",1,0)</f>
        <v/>
      </c>
      <c r="D1100">
        <f>VLOOKUP(B1100, Tabelas!A:C,3,FALSE())</f>
        <v/>
      </c>
      <c r="E1100">
        <f>VLOOKUP(B1100, Tabelas!A:C,2,FALSE())</f>
        <v/>
      </c>
    </row>
    <row r="1101">
      <c r="A1101" t="inlineStr">
        <is>
          <t>APPLIED HEALTH ECONOMICS AND HEALTH POLICY</t>
        </is>
      </c>
      <c r="B1101" t="inlineStr">
        <is>
          <t>A2</t>
        </is>
      </c>
      <c r="C1101">
        <f>IF(B1101&lt;&gt;"NI",1,0)</f>
        <v/>
      </c>
      <c r="D1101">
        <f>VLOOKUP(B1101, Tabelas!A:C,3,FALSE())</f>
        <v/>
      </c>
      <c r="E1101">
        <f>VLOOKUP(B1101, Tabelas!A:C,2,FALSE())</f>
        <v/>
      </c>
    </row>
    <row r="1102">
      <c r="A1102" t="inlineStr">
        <is>
          <t>APPLIED HEALTH ECONOMICS AND HEALTH POLICY</t>
        </is>
      </c>
      <c r="B1102" t="inlineStr">
        <is>
          <t>A2</t>
        </is>
      </c>
      <c r="C1102">
        <f>IF(B1102&lt;&gt;"NI",1,0)</f>
        <v/>
      </c>
      <c r="D1102">
        <f>VLOOKUP(B1102, Tabelas!A:C,3,FALSE())</f>
        <v/>
      </c>
      <c r="E1102">
        <f>VLOOKUP(B1102, Tabelas!A:C,2,FALSE())</f>
        <v/>
      </c>
    </row>
    <row r="1103">
      <c r="A1103" t="inlineStr">
        <is>
          <t>APPLIED IMMUNOHISTOCHEMISTRY &amp; MOLECULAR MORPHOLOGY (PRINT)</t>
        </is>
      </c>
      <c r="B1103" t="inlineStr">
        <is>
          <t>A3</t>
        </is>
      </c>
      <c r="C1103">
        <f>IF(B1103&lt;&gt;"NI",1,0)</f>
        <v/>
      </c>
      <c r="D1103">
        <f>VLOOKUP(B1103, Tabelas!A:C,3,FALSE())</f>
        <v/>
      </c>
      <c r="E1103">
        <f>VLOOKUP(B1103, Tabelas!A:C,2,FALSE())</f>
        <v/>
      </c>
    </row>
    <row r="1104">
      <c r="A1104" t="inlineStr">
        <is>
          <t>APPLIED INTELLIGENCE (BOSTON)</t>
        </is>
      </c>
      <c r="B1104" t="inlineStr">
        <is>
          <t>A3</t>
        </is>
      </c>
      <c r="C1104">
        <f>IF(B1104&lt;&gt;"NI",1,0)</f>
        <v/>
      </c>
      <c r="D1104">
        <f>VLOOKUP(B1104, Tabelas!A:C,3,FALSE())</f>
        <v/>
      </c>
      <c r="E1104">
        <f>VLOOKUP(B1104, Tabelas!A:C,2,FALSE())</f>
        <v/>
      </c>
    </row>
    <row r="1105">
      <c r="A1105" t="inlineStr">
        <is>
          <t>APPLIED LINGUISTICS REVIEW</t>
        </is>
      </c>
      <c r="B1105" t="inlineStr">
        <is>
          <t>A3</t>
        </is>
      </c>
      <c r="C1105">
        <f>IF(B1105&lt;&gt;"NI",1,0)</f>
        <v/>
      </c>
      <c r="D1105">
        <f>VLOOKUP(B1105, Tabelas!A:C,3,FALSE())</f>
        <v/>
      </c>
      <c r="E1105">
        <f>VLOOKUP(B1105, Tabelas!A:C,2,FALSE())</f>
        <v/>
      </c>
    </row>
    <row r="1106">
      <c r="A1106" t="inlineStr">
        <is>
          <t>APPLIED MAGNETIC RESONANCE</t>
        </is>
      </c>
      <c r="B1106" t="inlineStr">
        <is>
          <t>B2</t>
        </is>
      </c>
      <c r="C1106">
        <f>IF(B1106&lt;&gt;"NI",1,0)</f>
        <v/>
      </c>
      <c r="D1106">
        <f>VLOOKUP(B1106, Tabelas!A:C,3,FALSE())</f>
        <v/>
      </c>
      <c r="E1106">
        <f>VLOOKUP(B1106, Tabelas!A:C,2,FALSE())</f>
        <v/>
      </c>
    </row>
    <row r="1107">
      <c r="A1107" t="inlineStr">
        <is>
          <t>APPLIED MATERIALS TODAY</t>
        </is>
      </c>
      <c r="B1107" t="inlineStr">
        <is>
          <t>A1</t>
        </is>
      </c>
      <c r="C1107">
        <f>IF(B1107&lt;&gt;"NI",1,0)</f>
        <v/>
      </c>
      <c r="D1107">
        <f>VLOOKUP(B1107, Tabelas!A:C,3,FALSE())</f>
        <v/>
      </c>
      <c r="E1107">
        <f>VLOOKUP(B1107, Tabelas!A:C,2,FALSE())</f>
        <v/>
      </c>
    </row>
    <row r="1108">
      <c r="A1108" t="inlineStr">
        <is>
          <t>APPLIED MATHEMATICAL FINANCE (PRINT)</t>
        </is>
      </c>
      <c r="B1108" t="inlineStr">
        <is>
          <t>B1</t>
        </is>
      </c>
      <c r="C1108">
        <f>IF(B1108&lt;&gt;"NI",1,0)</f>
        <v/>
      </c>
      <c r="D1108">
        <f>VLOOKUP(B1108, Tabelas!A:C,3,FALSE())</f>
        <v/>
      </c>
      <c r="E1108">
        <f>VLOOKUP(B1108, Tabelas!A:C,2,FALSE())</f>
        <v/>
      </c>
    </row>
    <row r="1109">
      <c r="A1109" t="inlineStr">
        <is>
          <t>APPLIED MATHEMATICAL MODELLING</t>
        </is>
      </c>
      <c r="B1109" t="inlineStr">
        <is>
          <t>A1</t>
        </is>
      </c>
      <c r="C1109">
        <f>IF(B1109&lt;&gt;"NI",1,0)</f>
        <v/>
      </c>
      <c r="D1109">
        <f>VLOOKUP(B1109, Tabelas!A:C,3,FALSE())</f>
        <v/>
      </c>
      <c r="E1109">
        <f>VLOOKUP(B1109, Tabelas!A:C,2,FALSE())</f>
        <v/>
      </c>
    </row>
    <row r="1110">
      <c r="A1110" t="inlineStr">
        <is>
          <t>APPLIED MATHEMATICS &amp; INFORMATION SCIENCES (PRINT)</t>
        </is>
      </c>
      <c r="B1110" t="inlineStr">
        <is>
          <t>B4</t>
        </is>
      </c>
      <c r="C1110">
        <f>IF(B1110&lt;&gt;"NI",1,0)</f>
        <v/>
      </c>
      <c r="D1110">
        <f>VLOOKUP(B1110, Tabelas!A:C,3,FALSE())</f>
        <v/>
      </c>
      <c r="E1110">
        <f>VLOOKUP(B1110, Tabelas!A:C,2,FALSE())</f>
        <v/>
      </c>
    </row>
    <row r="1111">
      <c r="A1111" t="inlineStr">
        <is>
          <t>APPLIED MATHEMATICS &amp; OPTIMIZATION</t>
        </is>
      </c>
      <c r="B1111" t="inlineStr">
        <is>
          <t>A4</t>
        </is>
      </c>
      <c r="C1111">
        <f>IF(B1111&lt;&gt;"NI",1,0)</f>
        <v/>
      </c>
      <c r="D1111">
        <f>VLOOKUP(B1111, Tabelas!A:C,3,FALSE())</f>
        <v/>
      </c>
      <c r="E1111">
        <f>VLOOKUP(B1111, Tabelas!A:C,2,FALSE())</f>
        <v/>
      </c>
    </row>
    <row r="1112">
      <c r="A1112" t="inlineStr">
        <is>
          <t>APPLIED MATHEMATICS AND COMPUTATION</t>
        </is>
      </c>
      <c r="B1112" t="inlineStr">
        <is>
          <t>A4</t>
        </is>
      </c>
      <c r="C1112">
        <f>IF(B1112&lt;&gt;"NI",1,0)</f>
        <v/>
      </c>
      <c r="D1112">
        <f>VLOOKUP(B1112, Tabelas!A:C,3,FALSE())</f>
        <v/>
      </c>
      <c r="E1112">
        <f>VLOOKUP(B1112, Tabelas!A:C,2,FALSE())</f>
        <v/>
      </c>
    </row>
    <row r="1113">
      <c r="A1113" t="inlineStr">
        <is>
          <t>APPLIED MATHEMATICS AND MECHANICS</t>
        </is>
      </c>
      <c r="B1113" t="inlineStr">
        <is>
          <t>A2</t>
        </is>
      </c>
      <c r="C1113">
        <f>IF(B1113&lt;&gt;"NI",1,0)</f>
        <v/>
      </c>
      <c r="D1113">
        <f>VLOOKUP(B1113, Tabelas!A:C,3,FALSE())</f>
        <v/>
      </c>
      <c r="E1113">
        <f>VLOOKUP(B1113, Tabelas!A:C,2,FALSE())</f>
        <v/>
      </c>
    </row>
    <row r="1114">
      <c r="A1114" t="inlineStr">
        <is>
          <t>APPLIED MATHEMATICS LETTERS</t>
        </is>
      </c>
      <c r="B1114" t="inlineStr">
        <is>
          <t>A2</t>
        </is>
      </c>
      <c r="C1114">
        <f>IF(B1114&lt;&gt;"NI",1,0)</f>
        <v/>
      </c>
      <c r="D1114">
        <f>VLOOKUP(B1114, Tabelas!A:C,3,FALSE())</f>
        <v/>
      </c>
      <c r="E1114">
        <f>VLOOKUP(B1114, Tabelas!A:C,2,FALSE())</f>
        <v/>
      </c>
    </row>
    <row r="1115">
      <c r="A1115" t="inlineStr">
        <is>
          <t>APPLIED MICROBIOLOGY AND BIOTECHNOLOGY</t>
        </is>
      </c>
      <c r="B1115" t="inlineStr">
        <is>
          <t>A2</t>
        </is>
      </c>
      <c r="C1115">
        <f>IF(B1115&lt;&gt;"NI",1,0)</f>
        <v/>
      </c>
      <c r="D1115">
        <f>VLOOKUP(B1115, Tabelas!A:C,3,FALSE())</f>
        <v/>
      </c>
      <c r="E1115">
        <f>VLOOKUP(B1115, Tabelas!A:C,2,FALSE())</f>
        <v/>
      </c>
    </row>
    <row r="1116">
      <c r="A1116" t="inlineStr">
        <is>
          <t>APPLIED NANOSCIENCE</t>
        </is>
      </c>
      <c r="B1116" t="inlineStr">
        <is>
          <t>A4</t>
        </is>
      </c>
      <c r="C1116">
        <f>IF(B1116&lt;&gt;"NI",1,0)</f>
        <v/>
      </c>
      <c r="D1116">
        <f>VLOOKUP(B1116, Tabelas!A:C,3,FALSE())</f>
        <v/>
      </c>
      <c r="E1116">
        <f>VLOOKUP(B1116, Tabelas!A:C,2,FALSE())</f>
        <v/>
      </c>
    </row>
    <row r="1117">
      <c r="A1117" t="inlineStr">
        <is>
          <t>APPLIED NETWORK SCIENCE</t>
        </is>
      </c>
      <c r="B1117" t="inlineStr">
        <is>
          <t>B4</t>
        </is>
      </c>
      <c r="C1117">
        <f>IF(B1117&lt;&gt;"NI",1,0)</f>
        <v/>
      </c>
      <c r="D1117">
        <f>VLOOKUP(B1117, Tabelas!A:C,3,FALSE())</f>
        <v/>
      </c>
      <c r="E1117">
        <f>VLOOKUP(B1117, Tabelas!A:C,2,FALSE())</f>
        <v/>
      </c>
    </row>
    <row r="1118">
      <c r="A1118" t="inlineStr">
        <is>
          <t>APPLIED NEUROPSYCHOLOGY. ADULT</t>
        </is>
      </c>
      <c r="B1118" t="inlineStr">
        <is>
          <t>A2</t>
        </is>
      </c>
      <c r="C1118">
        <f>IF(B1118&lt;&gt;"NI",1,0)</f>
        <v/>
      </c>
      <c r="D1118">
        <f>VLOOKUP(B1118, Tabelas!A:C,3,FALSE())</f>
        <v/>
      </c>
      <c r="E1118">
        <f>VLOOKUP(B1118, Tabelas!A:C,2,FALSE())</f>
        <v/>
      </c>
    </row>
    <row r="1119">
      <c r="A1119" t="inlineStr">
        <is>
          <t>APPLIED NEUROPSYCHOLOGY: CHILD</t>
        </is>
      </c>
      <c r="B1119" t="inlineStr">
        <is>
          <t>A2</t>
        </is>
      </c>
      <c r="C1119">
        <f>IF(B1119&lt;&gt;"NI",1,0)</f>
        <v/>
      </c>
      <c r="D1119">
        <f>VLOOKUP(B1119, Tabelas!A:C,3,FALSE())</f>
        <v/>
      </c>
      <c r="E1119">
        <f>VLOOKUP(B1119, Tabelas!A:C,2,FALSE())</f>
        <v/>
      </c>
    </row>
    <row r="1120">
      <c r="A1120" t="inlineStr">
        <is>
          <t>APPLIED NUMERICAL MATHEMATICS</t>
        </is>
      </c>
      <c r="B1120" t="inlineStr">
        <is>
          <t>B1</t>
        </is>
      </c>
      <c r="C1120">
        <f>IF(B1120&lt;&gt;"NI",1,0)</f>
        <v/>
      </c>
      <c r="D1120">
        <f>VLOOKUP(B1120, Tabelas!A:C,3,FALSE())</f>
        <v/>
      </c>
      <c r="E1120">
        <f>VLOOKUP(B1120, Tabelas!A:C,2,FALSE())</f>
        <v/>
      </c>
    </row>
    <row r="1121">
      <c r="A1121" t="inlineStr">
        <is>
          <t>APPLIED NURSING RESEARCH</t>
        </is>
      </c>
      <c r="B1121" t="inlineStr">
        <is>
          <t>A1</t>
        </is>
      </c>
      <c r="C1121">
        <f>IF(B1121&lt;&gt;"NI",1,0)</f>
        <v/>
      </c>
      <c r="D1121">
        <f>VLOOKUP(B1121, Tabelas!A:C,3,FALSE())</f>
        <v/>
      </c>
      <c r="E1121">
        <f>VLOOKUP(B1121, Tabelas!A:C,2,FALSE())</f>
        <v/>
      </c>
    </row>
    <row r="1122">
      <c r="A1122" t="inlineStr">
        <is>
          <t>APPLIED OCEAN RESEARCH</t>
        </is>
      </c>
      <c r="B1122" t="inlineStr">
        <is>
          <t>A2</t>
        </is>
      </c>
      <c r="C1122">
        <f>IF(B1122&lt;&gt;"NI",1,0)</f>
        <v/>
      </c>
      <c r="D1122">
        <f>VLOOKUP(B1122, Tabelas!A:C,3,FALSE())</f>
        <v/>
      </c>
      <c r="E1122">
        <f>VLOOKUP(B1122, Tabelas!A:C,2,FALSE())</f>
        <v/>
      </c>
    </row>
    <row r="1123">
      <c r="A1123" t="inlineStr">
        <is>
          <t>APPLIED ONTOLOGY</t>
        </is>
      </c>
      <c r="B1123" t="inlineStr">
        <is>
          <t>A1</t>
        </is>
      </c>
      <c r="C1123">
        <f>IF(B1123&lt;&gt;"NI",1,0)</f>
        <v/>
      </c>
      <c r="D1123">
        <f>VLOOKUP(B1123, Tabelas!A:C,3,FALSE())</f>
        <v/>
      </c>
      <c r="E1123">
        <f>VLOOKUP(B1123, Tabelas!A:C,2,FALSE())</f>
        <v/>
      </c>
    </row>
    <row r="1124">
      <c r="A1124" t="inlineStr">
        <is>
          <t>APPLIED OPTICS</t>
        </is>
      </c>
      <c r="B1124" t="inlineStr">
        <is>
          <t>A2</t>
        </is>
      </c>
      <c r="C1124">
        <f>IF(B1124&lt;&gt;"NI",1,0)</f>
        <v/>
      </c>
      <c r="D1124">
        <f>VLOOKUP(B1124, Tabelas!A:C,3,FALSE())</f>
        <v/>
      </c>
      <c r="E1124">
        <f>VLOOKUP(B1124, Tabelas!A:C,2,FALSE())</f>
        <v/>
      </c>
    </row>
    <row r="1125">
      <c r="A1125" t="inlineStr">
        <is>
          <t>APPLIED ORGANOMETALLIC CHEMISTRY</t>
        </is>
      </c>
      <c r="B1125" t="inlineStr">
        <is>
          <t>A2</t>
        </is>
      </c>
      <c r="C1125">
        <f>IF(B1125&lt;&gt;"NI",1,0)</f>
        <v/>
      </c>
      <c r="D1125">
        <f>VLOOKUP(B1125, Tabelas!A:C,3,FALSE())</f>
        <v/>
      </c>
      <c r="E1125">
        <f>VLOOKUP(B1125, Tabelas!A:C,2,FALSE())</f>
        <v/>
      </c>
    </row>
    <row r="1126">
      <c r="A1126" t="inlineStr">
        <is>
          <t>APPLIED PHYSICS A</t>
        </is>
      </c>
      <c r="B1126" t="inlineStr">
        <is>
          <t>A4</t>
        </is>
      </c>
      <c r="C1126">
        <f>IF(B1126&lt;&gt;"NI",1,0)</f>
        <v/>
      </c>
      <c r="D1126">
        <f>VLOOKUP(B1126, Tabelas!A:C,3,FALSE())</f>
        <v/>
      </c>
      <c r="E1126">
        <f>VLOOKUP(B1126, Tabelas!A:C,2,FALSE())</f>
        <v/>
      </c>
    </row>
    <row r="1127">
      <c r="A1127" t="inlineStr">
        <is>
          <t>APPLIED PHYSICS LETTERS</t>
        </is>
      </c>
      <c r="B1127" t="inlineStr">
        <is>
          <t>A1</t>
        </is>
      </c>
      <c r="C1127">
        <f>IF(B1127&lt;&gt;"NI",1,0)</f>
        <v/>
      </c>
      <c r="D1127">
        <f>VLOOKUP(B1127, Tabelas!A:C,3,FALSE())</f>
        <v/>
      </c>
      <c r="E1127">
        <f>VLOOKUP(B1127, Tabelas!A:C,2,FALSE())</f>
        <v/>
      </c>
    </row>
    <row r="1128">
      <c r="A1128" t="inlineStr">
        <is>
          <t>APPLIED PHYSICS LETTERS</t>
        </is>
      </c>
      <c r="B1128" t="inlineStr">
        <is>
          <t>A1</t>
        </is>
      </c>
      <c r="C1128">
        <f>IF(B1128&lt;&gt;"NI",1,0)</f>
        <v/>
      </c>
      <c r="D1128">
        <f>VLOOKUP(B1128, Tabelas!A:C,3,FALSE())</f>
        <v/>
      </c>
      <c r="E1128">
        <f>VLOOKUP(B1128, Tabelas!A:C,2,FALSE())</f>
        <v/>
      </c>
    </row>
    <row r="1129">
      <c r="A1129" t="inlineStr">
        <is>
          <t>APPLIED PHYSICS. A, MATERIALS SCIENCE &amp; PROCESSING (PRINT)</t>
        </is>
      </c>
      <c r="B1129" t="inlineStr">
        <is>
          <t>A4</t>
        </is>
      </c>
      <c r="C1129">
        <f>IF(B1129&lt;&gt;"NI",1,0)</f>
        <v/>
      </c>
      <c r="D1129">
        <f>VLOOKUP(B1129, Tabelas!A:C,3,FALSE())</f>
        <v/>
      </c>
      <c r="E1129">
        <f>VLOOKUP(B1129, Tabelas!A:C,2,FALSE())</f>
        <v/>
      </c>
    </row>
    <row r="1130">
      <c r="A1130" t="inlineStr">
        <is>
          <t>APPLIED PHYSICS. B, LASERS AND OPTICS (PRINT)</t>
        </is>
      </c>
      <c r="B1130" t="inlineStr">
        <is>
          <t>A3</t>
        </is>
      </c>
      <c r="C1130">
        <f>IF(B1130&lt;&gt;"NI",1,0)</f>
        <v/>
      </c>
      <c r="D1130">
        <f>VLOOKUP(B1130, Tabelas!A:C,3,FALSE())</f>
        <v/>
      </c>
      <c r="E1130">
        <f>VLOOKUP(B1130, Tabelas!A:C,2,FALSE())</f>
        <v/>
      </c>
    </row>
    <row r="1131">
      <c r="A1131" t="inlineStr">
        <is>
          <t>APPLIED PHYSIOLOGY, NUTRITION AND METABOLISM (ONLINE)</t>
        </is>
      </c>
      <c r="B1131" t="inlineStr">
        <is>
          <t>A3</t>
        </is>
      </c>
      <c r="C1131">
        <f>IF(B1131&lt;&gt;"NI",1,0)</f>
        <v/>
      </c>
      <c r="D1131">
        <f>VLOOKUP(B1131, Tabelas!A:C,3,FALSE())</f>
        <v/>
      </c>
      <c r="E1131">
        <f>VLOOKUP(B1131, Tabelas!A:C,2,FALSE())</f>
        <v/>
      </c>
    </row>
    <row r="1132">
      <c r="A1132" t="inlineStr">
        <is>
          <t>APPLIED PSYCHOLINGUISTICS (PRINT)</t>
        </is>
      </c>
      <c r="B1132" t="inlineStr">
        <is>
          <t>A2</t>
        </is>
      </c>
      <c r="C1132">
        <f>IF(B1132&lt;&gt;"NI",1,0)</f>
        <v/>
      </c>
      <c r="D1132">
        <f>VLOOKUP(B1132, Tabelas!A:C,3,FALSE())</f>
        <v/>
      </c>
      <c r="E1132">
        <f>VLOOKUP(B1132, Tabelas!A:C,2,FALSE())</f>
        <v/>
      </c>
    </row>
    <row r="1133">
      <c r="A1133" t="inlineStr">
        <is>
          <t>APPLIED PSYCHOPHYSIOLOGY AND BIOFEEDBACK</t>
        </is>
      </c>
      <c r="B1133" t="inlineStr">
        <is>
          <t>A4</t>
        </is>
      </c>
      <c r="C1133">
        <f>IF(B1133&lt;&gt;"NI",1,0)</f>
        <v/>
      </c>
      <c r="D1133">
        <f>VLOOKUP(B1133, Tabelas!A:C,3,FALSE())</f>
        <v/>
      </c>
      <c r="E1133">
        <f>VLOOKUP(B1133, Tabelas!A:C,2,FALSE())</f>
        <v/>
      </c>
    </row>
    <row r="1134">
      <c r="A1134" t="inlineStr">
        <is>
          <t>APPLIED RADIATION AND ISOTOPES</t>
        </is>
      </c>
      <c r="B1134" t="inlineStr">
        <is>
          <t>A2</t>
        </is>
      </c>
      <c r="C1134">
        <f>IF(B1134&lt;&gt;"NI",1,0)</f>
        <v/>
      </c>
      <c r="D1134">
        <f>VLOOKUP(B1134, Tabelas!A:C,3,FALSE())</f>
        <v/>
      </c>
      <c r="E1134">
        <f>VLOOKUP(B1134, Tabelas!A:C,2,FALSE())</f>
        <v/>
      </c>
    </row>
    <row r="1135">
      <c r="A1135" t="inlineStr">
        <is>
          <t>APPLIED RESEARCH IN QUALITY-OF-LIFE (PRINT)</t>
        </is>
      </c>
      <c r="B1135" t="inlineStr">
        <is>
          <t>A2</t>
        </is>
      </c>
      <c r="C1135">
        <f>IF(B1135&lt;&gt;"NI",1,0)</f>
        <v/>
      </c>
      <c r="D1135">
        <f>VLOOKUP(B1135, Tabelas!A:C,3,FALSE())</f>
        <v/>
      </c>
      <c r="E1135">
        <f>VLOOKUP(B1135, Tabelas!A:C,2,FALSE())</f>
        <v/>
      </c>
    </row>
    <row r="1136">
      <c r="A1136" t="inlineStr">
        <is>
          <t>APPLIED RHEOLOGY (PRINT)</t>
        </is>
      </c>
      <c r="B1136" t="inlineStr">
        <is>
          <t>B1</t>
        </is>
      </c>
      <c r="C1136">
        <f>IF(B1136&lt;&gt;"NI",1,0)</f>
        <v/>
      </c>
      <c r="D1136">
        <f>VLOOKUP(B1136, Tabelas!A:C,3,FALSE())</f>
        <v/>
      </c>
      <c r="E1136">
        <f>VLOOKUP(B1136, Tabelas!A:C,2,FALSE())</f>
        <v/>
      </c>
    </row>
    <row r="1137">
      <c r="A1137" t="inlineStr">
        <is>
          <t>APPLIED SCIENCES</t>
        </is>
      </c>
      <c r="B1137" t="inlineStr">
        <is>
          <t>A4</t>
        </is>
      </c>
      <c r="C1137">
        <f>IF(B1137&lt;&gt;"NI",1,0)</f>
        <v/>
      </c>
      <c r="D1137">
        <f>VLOOKUP(B1137, Tabelas!A:C,3,FALSE())</f>
        <v/>
      </c>
      <c r="E1137">
        <f>VLOOKUP(B1137, Tabelas!A:C,2,FALSE())</f>
        <v/>
      </c>
    </row>
    <row r="1138">
      <c r="A1138" t="inlineStr">
        <is>
          <t>APPLIED SOFT COMPUTING (PRINT)</t>
        </is>
      </c>
      <c r="B1138" t="inlineStr">
        <is>
          <t>A1</t>
        </is>
      </c>
      <c r="C1138">
        <f>IF(B1138&lt;&gt;"NI",1,0)</f>
        <v/>
      </c>
      <c r="D1138">
        <f>VLOOKUP(B1138, Tabelas!A:C,3,FALSE())</f>
        <v/>
      </c>
      <c r="E1138">
        <f>VLOOKUP(B1138, Tabelas!A:C,2,FALSE())</f>
        <v/>
      </c>
    </row>
    <row r="1139">
      <c r="A1139" t="inlineStr">
        <is>
          <t>APPLIED SOIL ECOLOGY (PRINT)</t>
        </is>
      </c>
      <c r="B1139" t="inlineStr">
        <is>
          <t>A1</t>
        </is>
      </c>
      <c r="C1139">
        <f>IF(B1139&lt;&gt;"NI",1,0)</f>
        <v/>
      </c>
      <c r="D1139">
        <f>VLOOKUP(B1139, Tabelas!A:C,3,FALSE())</f>
        <v/>
      </c>
      <c r="E1139">
        <f>VLOOKUP(B1139, Tabelas!A:C,2,FALSE())</f>
        <v/>
      </c>
    </row>
    <row r="1140">
      <c r="A1140" t="inlineStr">
        <is>
          <t>APPLIED SPATIAL ANALYSIS AND POLICY</t>
        </is>
      </c>
      <c r="B1140" t="inlineStr">
        <is>
          <t>B3</t>
        </is>
      </c>
      <c r="C1140">
        <f>IF(B1140&lt;&gt;"NI",1,0)</f>
        <v/>
      </c>
      <c r="D1140">
        <f>VLOOKUP(B1140, Tabelas!A:C,3,FALSE())</f>
        <v/>
      </c>
      <c r="E1140">
        <f>VLOOKUP(B1140, Tabelas!A:C,2,FALSE())</f>
        <v/>
      </c>
    </row>
    <row r="1141">
      <c r="A1141" t="inlineStr">
        <is>
          <t>APPLIED SPECTROSCOPY</t>
        </is>
      </c>
      <c r="B1141" t="inlineStr">
        <is>
          <t>A3</t>
        </is>
      </c>
      <c r="C1141">
        <f>IF(B1141&lt;&gt;"NI",1,0)</f>
        <v/>
      </c>
      <c r="D1141">
        <f>VLOOKUP(B1141, Tabelas!A:C,3,FALSE())</f>
        <v/>
      </c>
      <c r="E1141">
        <f>VLOOKUP(B1141, Tabelas!A:C,2,FALSE())</f>
        <v/>
      </c>
    </row>
    <row r="1142">
      <c r="A1142" t="inlineStr">
        <is>
          <t>APPLIED SPECTROSCOPY REVIEWS (SOFTCOVER ED.)</t>
        </is>
      </c>
      <c r="B1142" t="inlineStr">
        <is>
          <t>A1</t>
        </is>
      </c>
      <c r="C1142">
        <f>IF(B1142&lt;&gt;"NI",1,0)</f>
        <v/>
      </c>
      <c r="D1142">
        <f>VLOOKUP(B1142, Tabelas!A:C,3,FALSE())</f>
        <v/>
      </c>
      <c r="E1142">
        <f>VLOOKUP(B1142, Tabelas!A:C,2,FALSE())</f>
        <v/>
      </c>
    </row>
    <row r="1143">
      <c r="A1143" t="inlineStr">
        <is>
          <t>APPLIED STATISTICS (PRINT)</t>
        </is>
      </c>
      <c r="B1143" t="inlineStr">
        <is>
          <t>A2</t>
        </is>
      </c>
      <c r="C1143">
        <f>IF(B1143&lt;&gt;"NI",1,0)</f>
        <v/>
      </c>
      <c r="D1143">
        <f>VLOOKUP(B1143, Tabelas!A:C,3,FALSE())</f>
        <v/>
      </c>
      <c r="E1143">
        <f>VLOOKUP(B1143, Tabelas!A:C,2,FALSE())</f>
        <v/>
      </c>
    </row>
    <row r="1144">
      <c r="A1144" t="inlineStr">
        <is>
          <t>APPLIED STOCHASTIC MODELS IN BUSINESS AND INDUSTRY (ONLINE)</t>
        </is>
      </c>
      <c r="B1144" t="inlineStr">
        <is>
          <t>A4</t>
        </is>
      </c>
      <c r="C1144">
        <f>IF(B1144&lt;&gt;"NI",1,0)</f>
        <v/>
      </c>
      <c r="D1144">
        <f>VLOOKUP(B1144, Tabelas!A:C,3,FALSE())</f>
        <v/>
      </c>
      <c r="E1144">
        <f>VLOOKUP(B1144, Tabelas!A:C,2,FALSE())</f>
        <v/>
      </c>
    </row>
    <row r="1145">
      <c r="A1145" t="inlineStr">
        <is>
          <t>APPLIED STOCHASTIC MODELS IN BUSINESS AND INDUSTRY (PRINT)</t>
        </is>
      </c>
      <c r="B1145" t="inlineStr">
        <is>
          <t>A4</t>
        </is>
      </c>
      <c r="C1145">
        <f>IF(B1145&lt;&gt;"NI",1,0)</f>
        <v/>
      </c>
      <c r="D1145">
        <f>VLOOKUP(B1145, Tabelas!A:C,3,FALSE())</f>
        <v/>
      </c>
      <c r="E1145">
        <f>VLOOKUP(B1145, Tabelas!A:C,2,FALSE())</f>
        <v/>
      </c>
    </row>
    <row r="1146">
      <c r="A1146" t="inlineStr">
        <is>
          <t>APPLIED SURFACE SCIENCE</t>
        </is>
      </c>
      <c r="B1146" t="inlineStr">
        <is>
          <t>A1</t>
        </is>
      </c>
      <c r="C1146">
        <f>IF(B1146&lt;&gt;"NI",1,0)</f>
        <v/>
      </c>
      <c r="D1146">
        <f>VLOOKUP(B1146, Tabelas!A:C,3,FALSE())</f>
        <v/>
      </c>
      <c r="E1146">
        <f>VLOOKUP(B1146, Tabelas!A:C,2,FALSE())</f>
        <v/>
      </c>
    </row>
    <row r="1147">
      <c r="A1147" t="inlineStr">
        <is>
          <t>APPLIED THERMAL ENGINEERING</t>
        </is>
      </c>
      <c r="B1147" t="inlineStr">
        <is>
          <t>A1</t>
        </is>
      </c>
      <c r="C1147">
        <f>IF(B1147&lt;&gt;"NI",1,0)</f>
        <v/>
      </c>
      <c r="D1147">
        <f>VLOOKUP(B1147, Tabelas!A:C,3,FALSE())</f>
        <v/>
      </c>
      <c r="E1147">
        <f>VLOOKUP(B1147, Tabelas!A:C,2,FALSE())</f>
        <v/>
      </c>
    </row>
    <row r="1148">
      <c r="A1148" t="inlineStr">
        <is>
          <t>APPLIED TOURISM</t>
        </is>
      </c>
      <c r="B1148" t="inlineStr">
        <is>
          <t>B2</t>
        </is>
      </c>
      <c r="C1148">
        <f>IF(B1148&lt;&gt;"NI",1,0)</f>
        <v/>
      </c>
      <c r="D1148">
        <f>VLOOKUP(B1148, Tabelas!A:C,3,FALSE())</f>
        <v/>
      </c>
      <c r="E1148">
        <f>VLOOKUP(B1148, Tabelas!A:C,2,FALSE())</f>
        <v/>
      </c>
    </row>
    <row r="1149">
      <c r="A1149" t="inlineStr">
        <is>
          <t>APPLIED VEGETATION SCIENCE</t>
        </is>
      </c>
      <c r="B1149" t="inlineStr">
        <is>
          <t>A2</t>
        </is>
      </c>
      <c r="C1149">
        <f>IF(B1149&lt;&gt;"NI",1,0)</f>
        <v/>
      </c>
      <c r="D1149">
        <f>VLOOKUP(B1149, Tabelas!A:C,3,FALSE())</f>
        <v/>
      </c>
      <c r="E1149">
        <f>VLOOKUP(B1149, Tabelas!A:C,2,FALSE())</f>
        <v/>
      </c>
    </row>
    <row r="1150">
      <c r="A1150" t="inlineStr">
        <is>
          <t>APRENDER (VITÓRIA DA CONQUISTA)</t>
        </is>
      </c>
      <c r="B1150" t="inlineStr">
        <is>
          <t>B3</t>
        </is>
      </c>
      <c r="C1150">
        <f>IF(B1150&lt;&gt;"NI",1,0)</f>
        <v/>
      </c>
      <c r="D1150">
        <f>VLOOKUP(B1150, Tabelas!A:C,3,FALSE())</f>
        <v/>
      </c>
      <c r="E1150">
        <f>VLOOKUP(B1150, Tabelas!A:C,2,FALSE())</f>
        <v/>
      </c>
    </row>
    <row r="1151">
      <c r="A1151" t="inlineStr">
        <is>
          <t>APRENDER ¿ CADERNO DE FILOSOFIA E PSICOLOGIA DA EDUCAÇÃO (ONLINE)</t>
        </is>
      </c>
      <c r="B1151" t="inlineStr">
        <is>
          <t>B3</t>
        </is>
      </c>
      <c r="C1151">
        <f>IF(B1151&lt;&gt;"NI",1,0)</f>
        <v/>
      </c>
      <c r="D1151">
        <f>VLOOKUP(B1151, Tabelas!A:C,3,FALSE())</f>
        <v/>
      </c>
      <c r="E1151">
        <f>VLOOKUP(B1151, Tabelas!A:C,2,FALSE())</f>
        <v/>
      </c>
    </row>
    <row r="1152">
      <c r="A1152" t="inlineStr">
        <is>
          <t>APUNTES DEL CENES</t>
        </is>
      </c>
      <c r="B1152" t="inlineStr">
        <is>
          <t>A4</t>
        </is>
      </c>
      <c r="C1152">
        <f>IF(B1152&lt;&gt;"NI",1,0)</f>
        <v/>
      </c>
      <c r="D1152">
        <f>VLOOKUP(B1152, Tabelas!A:C,3,FALSE())</f>
        <v/>
      </c>
      <c r="E1152">
        <f>VLOOKUP(B1152, Tabelas!A:C,2,FALSE())</f>
        <v/>
      </c>
    </row>
    <row r="1153">
      <c r="A1153" t="inlineStr">
        <is>
          <t>APUNTES, REVISTA DE CIENCIAS SOCIALES</t>
        </is>
      </c>
      <c r="B1153" t="inlineStr">
        <is>
          <t>B3</t>
        </is>
      </c>
      <c r="C1153">
        <f>IF(B1153&lt;&gt;"NI",1,0)</f>
        <v/>
      </c>
      <c r="D1153">
        <f>VLOOKUP(B1153, Tabelas!A:C,3,FALSE())</f>
        <v/>
      </c>
      <c r="E1153">
        <f>VLOOKUP(B1153, Tabelas!A:C,2,FALSE())</f>
        <v/>
      </c>
    </row>
    <row r="1154">
      <c r="A1154" t="inlineStr">
        <is>
          <t>APUNTS. EDUCACIÓN FÍSICA Y DEPORTES</t>
        </is>
      </c>
      <c r="B1154" t="inlineStr">
        <is>
          <t>A4</t>
        </is>
      </c>
      <c r="C1154">
        <f>IF(B1154&lt;&gt;"NI",1,0)</f>
        <v/>
      </c>
      <c r="D1154">
        <f>VLOOKUP(B1154, Tabelas!A:C,3,FALSE())</f>
        <v/>
      </c>
      <c r="E1154">
        <f>VLOOKUP(B1154, Tabelas!A:C,2,FALSE())</f>
        <v/>
      </c>
    </row>
    <row r="1155">
      <c r="A1155" t="inlineStr">
        <is>
          <t>APUNTS. MEDICINA DE L'ESPORT (ONLINE)</t>
        </is>
      </c>
      <c r="B1155" t="inlineStr">
        <is>
          <t>B2</t>
        </is>
      </c>
      <c r="C1155">
        <f>IF(B1155&lt;&gt;"NI",1,0)</f>
        <v/>
      </c>
      <c r="D1155">
        <f>VLOOKUP(B1155, Tabelas!A:C,3,FALSE())</f>
        <v/>
      </c>
      <c r="E1155">
        <f>VLOOKUP(B1155, Tabelas!A:C,2,FALSE())</f>
        <v/>
      </c>
    </row>
    <row r="1156">
      <c r="A1156" t="inlineStr">
        <is>
          <t>AQUACULTURAL ENGINEERING</t>
        </is>
      </c>
      <c r="B1156" t="inlineStr">
        <is>
          <t>A2</t>
        </is>
      </c>
      <c r="C1156">
        <f>IF(B1156&lt;&gt;"NI",1,0)</f>
        <v/>
      </c>
      <c r="D1156">
        <f>VLOOKUP(B1156, Tabelas!A:C,3,FALSE())</f>
        <v/>
      </c>
      <c r="E1156">
        <f>VLOOKUP(B1156, Tabelas!A:C,2,FALSE())</f>
        <v/>
      </c>
    </row>
    <row r="1157">
      <c r="A1157" t="inlineStr">
        <is>
          <t>AQUACULTURE (AMSTERDAM)</t>
        </is>
      </c>
      <c r="B1157" t="inlineStr">
        <is>
          <t>A1</t>
        </is>
      </c>
      <c r="C1157">
        <f>IF(B1157&lt;&gt;"NI",1,0)</f>
        <v/>
      </c>
      <c r="D1157">
        <f>VLOOKUP(B1157, Tabelas!A:C,3,FALSE())</f>
        <v/>
      </c>
      <c r="E1157">
        <f>VLOOKUP(B1157, Tabelas!A:C,2,FALSE())</f>
        <v/>
      </c>
    </row>
    <row r="1158">
      <c r="A1158" t="inlineStr">
        <is>
          <t>AQUACULTURE (ONLINE)</t>
        </is>
      </c>
      <c r="B1158" t="inlineStr">
        <is>
          <t>A1</t>
        </is>
      </c>
      <c r="C1158">
        <f>IF(B1158&lt;&gt;"NI",1,0)</f>
        <v/>
      </c>
      <c r="D1158">
        <f>VLOOKUP(B1158, Tabelas!A:C,3,FALSE())</f>
        <v/>
      </c>
      <c r="E1158">
        <f>VLOOKUP(B1158, Tabelas!A:C,2,FALSE())</f>
        <v/>
      </c>
    </row>
    <row r="1159">
      <c r="A1159" t="inlineStr">
        <is>
          <t>AQUACULTURE ENVIRONMENT INTERACTIONS</t>
        </is>
      </c>
      <c r="B1159" t="inlineStr">
        <is>
          <t>A2</t>
        </is>
      </c>
      <c r="C1159">
        <f>IF(B1159&lt;&gt;"NI",1,0)</f>
        <v/>
      </c>
      <c r="D1159">
        <f>VLOOKUP(B1159, Tabelas!A:C,3,FALSE())</f>
        <v/>
      </c>
      <c r="E1159">
        <f>VLOOKUP(B1159, Tabelas!A:C,2,FALSE())</f>
        <v/>
      </c>
    </row>
    <row r="1160">
      <c r="A1160" t="inlineStr">
        <is>
          <t>AQUACULTURE INTERNATIONAL</t>
        </is>
      </c>
      <c r="B1160" t="inlineStr">
        <is>
          <t>A3</t>
        </is>
      </c>
      <c r="C1160">
        <f>IF(B1160&lt;&gt;"NI",1,0)</f>
        <v/>
      </c>
      <c r="D1160">
        <f>VLOOKUP(B1160, Tabelas!A:C,3,FALSE())</f>
        <v/>
      </c>
      <c r="E1160">
        <f>VLOOKUP(B1160, Tabelas!A:C,2,FALSE())</f>
        <v/>
      </c>
    </row>
    <row r="1161">
      <c r="A1161" t="inlineStr">
        <is>
          <t>AQUACULTURE NUTRITION (ONLINE)</t>
        </is>
      </c>
      <c r="B1161" t="inlineStr">
        <is>
          <t>A1</t>
        </is>
      </c>
      <c r="C1161">
        <f>IF(B1161&lt;&gt;"NI",1,0)</f>
        <v/>
      </c>
      <c r="D1161">
        <f>VLOOKUP(B1161, Tabelas!A:C,3,FALSE())</f>
        <v/>
      </c>
      <c r="E1161">
        <f>VLOOKUP(B1161, Tabelas!A:C,2,FALSE())</f>
        <v/>
      </c>
    </row>
    <row r="1162">
      <c r="A1162" t="inlineStr">
        <is>
          <t>AQUACULTURE REPORTS</t>
        </is>
      </c>
      <c r="B1162" t="inlineStr">
        <is>
          <t>A2</t>
        </is>
      </c>
      <c r="C1162">
        <f>IF(B1162&lt;&gt;"NI",1,0)</f>
        <v/>
      </c>
      <c r="D1162">
        <f>VLOOKUP(B1162, Tabelas!A:C,3,FALSE())</f>
        <v/>
      </c>
      <c r="E1162">
        <f>VLOOKUP(B1162, Tabelas!A:C,2,FALSE())</f>
        <v/>
      </c>
    </row>
    <row r="1163">
      <c r="A1163" t="inlineStr">
        <is>
          <t>AQUACULTURE RESEARCH (ONLINE)</t>
        </is>
      </c>
      <c r="B1163" t="inlineStr">
        <is>
          <t>A2</t>
        </is>
      </c>
      <c r="C1163">
        <f>IF(B1163&lt;&gt;"NI",1,0)</f>
        <v/>
      </c>
      <c r="D1163">
        <f>VLOOKUP(B1163, Tabelas!A:C,3,FALSE())</f>
        <v/>
      </c>
      <c r="E1163">
        <f>VLOOKUP(B1163, Tabelas!A:C,2,FALSE())</f>
        <v/>
      </c>
    </row>
    <row r="1164">
      <c r="A1164" t="inlineStr">
        <is>
          <t>AQUATIC BOTANY</t>
        </is>
      </c>
      <c r="B1164" t="inlineStr">
        <is>
          <t>A2</t>
        </is>
      </c>
      <c r="C1164">
        <f>IF(B1164&lt;&gt;"NI",1,0)</f>
        <v/>
      </c>
      <c r="D1164">
        <f>VLOOKUP(B1164, Tabelas!A:C,3,FALSE())</f>
        <v/>
      </c>
      <c r="E1164">
        <f>VLOOKUP(B1164, Tabelas!A:C,2,FALSE())</f>
        <v/>
      </c>
    </row>
    <row r="1165">
      <c r="A1165" t="inlineStr">
        <is>
          <t>AQUATIC CONSERVATION (ONLINE)</t>
        </is>
      </c>
      <c r="B1165" t="inlineStr">
        <is>
          <t>A1</t>
        </is>
      </c>
      <c r="C1165">
        <f>IF(B1165&lt;&gt;"NI",1,0)</f>
        <v/>
      </c>
      <c r="D1165">
        <f>VLOOKUP(B1165, Tabelas!A:C,3,FALSE())</f>
        <v/>
      </c>
      <c r="E1165">
        <f>VLOOKUP(B1165, Tabelas!A:C,2,FALSE())</f>
        <v/>
      </c>
    </row>
    <row r="1166">
      <c r="A1166" t="inlineStr">
        <is>
          <t>AQUATIC ECOLOGY (DORDRECHT. ONLINE)</t>
        </is>
      </c>
      <c r="B1166" t="inlineStr">
        <is>
          <t>A3</t>
        </is>
      </c>
      <c r="C1166">
        <f>IF(B1166&lt;&gt;"NI",1,0)</f>
        <v/>
      </c>
      <c r="D1166">
        <f>VLOOKUP(B1166, Tabelas!A:C,3,FALSE())</f>
        <v/>
      </c>
      <c r="E1166">
        <f>VLOOKUP(B1166, Tabelas!A:C,2,FALSE())</f>
        <v/>
      </c>
    </row>
    <row r="1167">
      <c r="A1167" t="inlineStr">
        <is>
          <t>AQUATIC ECOLOGY (PRINT)</t>
        </is>
      </c>
      <c r="B1167" t="inlineStr">
        <is>
          <t>A3</t>
        </is>
      </c>
      <c r="C1167">
        <f>IF(B1167&lt;&gt;"NI",1,0)</f>
        <v/>
      </c>
      <c r="D1167">
        <f>VLOOKUP(B1167, Tabelas!A:C,3,FALSE())</f>
        <v/>
      </c>
      <c r="E1167">
        <f>VLOOKUP(B1167, Tabelas!A:C,2,FALSE())</f>
        <v/>
      </c>
    </row>
    <row r="1168">
      <c r="A1168" t="inlineStr">
        <is>
          <t>AQUATIC INSECTS (PRINT)</t>
        </is>
      </c>
      <c r="B1168" t="inlineStr">
        <is>
          <t>B3</t>
        </is>
      </c>
      <c r="C1168">
        <f>IF(B1168&lt;&gt;"NI",1,0)</f>
        <v/>
      </c>
      <c r="D1168">
        <f>VLOOKUP(B1168, Tabelas!A:C,3,FALSE())</f>
        <v/>
      </c>
      <c r="E1168">
        <f>VLOOKUP(B1168, Tabelas!A:C,2,FALSE())</f>
        <v/>
      </c>
    </row>
    <row r="1169">
      <c r="A1169" t="inlineStr">
        <is>
          <t>AQUATIC INVASIONS</t>
        </is>
      </c>
      <c r="B1169" t="inlineStr">
        <is>
          <t>A1</t>
        </is>
      </c>
      <c r="C1169">
        <f>IF(B1169&lt;&gt;"NI",1,0)</f>
        <v/>
      </c>
      <c r="D1169">
        <f>VLOOKUP(B1169, Tabelas!A:C,3,FALSE())</f>
        <v/>
      </c>
      <c r="E1169">
        <f>VLOOKUP(B1169, Tabelas!A:C,2,FALSE())</f>
        <v/>
      </c>
    </row>
    <row r="1170">
      <c r="A1170" t="inlineStr">
        <is>
          <t>AQUATIC LIVING RESOURCES</t>
        </is>
      </c>
      <c r="B1170" t="inlineStr">
        <is>
          <t>B2</t>
        </is>
      </c>
      <c r="C1170">
        <f>IF(B1170&lt;&gt;"NI",1,0)</f>
        <v/>
      </c>
      <c r="D1170">
        <f>VLOOKUP(B1170, Tabelas!A:C,3,FALSE())</f>
        <v/>
      </c>
      <c r="E1170">
        <f>VLOOKUP(B1170, Tabelas!A:C,2,FALSE())</f>
        <v/>
      </c>
    </row>
    <row r="1171">
      <c r="A1171" t="inlineStr">
        <is>
          <t>AQUATIC MAMMALS</t>
        </is>
      </c>
      <c r="B1171" t="inlineStr">
        <is>
          <t>B1</t>
        </is>
      </c>
      <c r="C1171">
        <f>IF(B1171&lt;&gt;"NI",1,0)</f>
        <v/>
      </c>
      <c r="D1171">
        <f>VLOOKUP(B1171, Tabelas!A:C,3,FALSE())</f>
        <v/>
      </c>
      <c r="E1171">
        <f>VLOOKUP(B1171, Tabelas!A:C,2,FALSE())</f>
        <v/>
      </c>
    </row>
    <row r="1172">
      <c r="A1172" t="inlineStr">
        <is>
          <t>AQUATIC MICROBIAL ECOLOGY</t>
        </is>
      </c>
      <c r="B1172" t="inlineStr">
        <is>
          <t>A3</t>
        </is>
      </c>
      <c r="C1172">
        <f>IF(B1172&lt;&gt;"NI",1,0)</f>
        <v/>
      </c>
      <c r="D1172">
        <f>VLOOKUP(B1172, Tabelas!A:C,3,FALSE())</f>
        <v/>
      </c>
      <c r="E1172">
        <f>VLOOKUP(B1172, Tabelas!A:C,2,FALSE())</f>
        <v/>
      </c>
    </row>
    <row r="1173">
      <c r="A1173" t="inlineStr">
        <is>
          <t>AQUATIC SCIENCES (PRINTED ED.)</t>
        </is>
      </c>
      <c r="B1173" t="inlineStr">
        <is>
          <t>A1</t>
        </is>
      </c>
      <c r="C1173">
        <f>IF(B1173&lt;&gt;"NI",1,0)</f>
        <v/>
      </c>
      <c r="D1173">
        <f>VLOOKUP(B1173, Tabelas!A:C,3,FALSE())</f>
        <v/>
      </c>
      <c r="E1173">
        <f>VLOOKUP(B1173, Tabelas!A:C,2,FALSE())</f>
        <v/>
      </c>
    </row>
    <row r="1174">
      <c r="A1174" t="inlineStr">
        <is>
          <t>AQUATIC TOXICOLOGY</t>
        </is>
      </c>
      <c r="B1174" t="inlineStr">
        <is>
          <t>A1</t>
        </is>
      </c>
      <c r="C1174">
        <f>IF(B1174&lt;&gt;"NI",1,0)</f>
        <v/>
      </c>
      <c r="D1174">
        <f>VLOOKUP(B1174, Tabelas!A:C,3,FALSE())</f>
        <v/>
      </c>
      <c r="E1174">
        <f>VLOOKUP(B1174, Tabelas!A:C,2,FALSE())</f>
        <v/>
      </c>
    </row>
    <row r="1175">
      <c r="A1175" t="inlineStr">
        <is>
          <t>AQUICHAN (BOGOTÁ)</t>
        </is>
      </c>
      <c r="B1175" t="inlineStr">
        <is>
          <t>B1</t>
        </is>
      </c>
      <c r="C1175">
        <f>IF(B1175&lt;&gt;"NI",1,0)</f>
        <v/>
      </c>
      <c r="D1175">
        <f>VLOOKUP(B1175, Tabelas!A:C,3,FALSE())</f>
        <v/>
      </c>
      <c r="E1175">
        <f>VLOOKUP(B1175, Tabelas!A:C,2,FALSE())</f>
        <v/>
      </c>
    </row>
    <row r="1176">
      <c r="A1176" t="inlineStr">
        <is>
          <t>AQUINAS. RIVISTA INTERNAZIONALE DI FILOSOFIA</t>
        </is>
      </c>
      <c r="B1176" t="inlineStr">
        <is>
          <t>B4</t>
        </is>
      </c>
      <c r="C1176">
        <f>IF(B1176&lt;&gt;"NI",1,0)</f>
        <v/>
      </c>
      <c r="D1176">
        <f>VLOOKUP(B1176, Tabelas!A:C,3,FALSE())</f>
        <v/>
      </c>
      <c r="E1176">
        <f>VLOOKUP(B1176, Tabelas!A:C,2,FALSE())</f>
        <v/>
      </c>
    </row>
    <row r="1177">
      <c r="A1177" t="inlineStr">
        <is>
          <t>ARAB JOURNAL OF GASTROENTEROLOGY</t>
        </is>
      </c>
      <c r="B1177" t="inlineStr">
        <is>
          <t>B2</t>
        </is>
      </c>
      <c r="C1177">
        <f>IF(B1177&lt;&gt;"NI",1,0)</f>
        <v/>
      </c>
      <c r="D1177">
        <f>VLOOKUP(B1177, Tabelas!A:C,3,FALSE())</f>
        <v/>
      </c>
      <c r="E1177">
        <f>VLOOKUP(B1177, Tabelas!A:C,2,FALSE())</f>
        <v/>
      </c>
    </row>
    <row r="1178">
      <c r="A1178" t="inlineStr">
        <is>
          <t>ARABIAN JOURNAL FOR SCIENCE AND ENGINEERING (IMPRESSO)</t>
        </is>
      </c>
      <c r="B1178" t="inlineStr">
        <is>
          <t>B1</t>
        </is>
      </c>
      <c r="C1178">
        <f>IF(B1178&lt;&gt;"NI",1,0)</f>
        <v/>
      </c>
      <c r="D1178">
        <f>VLOOKUP(B1178, Tabelas!A:C,3,FALSE())</f>
        <v/>
      </c>
      <c r="E1178">
        <f>VLOOKUP(B1178, Tabelas!A:C,2,FALSE())</f>
        <v/>
      </c>
    </row>
    <row r="1179">
      <c r="A1179" t="inlineStr">
        <is>
          <t>ARABIAN JOURNAL OF CHEMISTRY</t>
        </is>
      </c>
      <c r="B1179" t="inlineStr">
        <is>
          <t>A2</t>
        </is>
      </c>
      <c r="C1179">
        <f>IF(B1179&lt;&gt;"NI",1,0)</f>
        <v/>
      </c>
      <c r="D1179">
        <f>VLOOKUP(B1179, Tabelas!A:C,3,FALSE())</f>
        <v/>
      </c>
      <c r="E1179">
        <f>VLOOKUP(B1179, Tabelas!A:C,2,FALSE())</f>
        <v/>
      </c>
    </row>
    <row r="1180">
      <c r="A1180" t="inlineStr">
        <is>
          <t>ARABIAN JOURNAL OF GEOSCIENCES (INTERNET)</t>
        </is>
      </c>
      <c r="B1180" t="inlineStr">
        <is>
          <t>A4</t>
        </is>
      </c>
      <c r="C1180">
        <f>IF(B1180&lt;&gt;"NI",1,0)</f>
        <v/>
      </c>
      <c r="D1180">
        <f>VLOOKUP(B1180, Tabelas!A:C,3,FALSE())</f>
        <v/>
      </c>
      <c r="E1180">
        <f>VLOOKUP(B1180, Tabelas!A:C,2,FALSE())</f>
        <v/>
      </c>
    </row>
    <row r="1181">
      <c r="A1181" t="inlineStr">
        <is>
          <t>ARABIAN JOURNAL OF GEOSCIENCES (PRINT)</t>
        </is>
      </c>
      <c r="B1181" t="inlineStr">
        <is>
          <t>A4</t>
        </is>
      </c>
      <c r="C1181">
        <f>IF(B1181&lt;&gt;"NI",1,0)</f>
        <v/>
      </c>
      <c r="D1181">
        <f>VLOOKUP(B1181, Tabelas!A:C,3,FALSE())</f>
        <v/>
      </c>
      <c r="E1181">
        <f>VLOOKUP(B1181, Tabelas!A:C,2,FALSE())</f>
        <v/>
      </c>
    </row>
    <row r="1182">
      <c r="A1182" t="inlineStr">
        <is>
          <t>ARACÊ - DIREITOS HUMANOS EM REVISTA</t>
        </is>
      </c>
      <c r="B1182" t="inlineStr">
        <is>
          <t>B3</t>
        </is>
      </c>
      <c r="C1182">
        <f>IF(B1182&lt;&gt;"NI",1,0)</f>
        <v/>
      </c>
      <c r="D1182">
        <f>VLOOKUP(B1182, Tabelas!A:C,3,FALSE())</f>
        <v/>
      </c>
      <c r="E1182">
        <f>VLOOKUP(B1182, Tabelas!A:C,2,FALSE())</f>
        <v/>
      </c>
    </row>
    <row r="1183">
      <c r="A1183" t="inlineStr">
        <is>
          <t>ARACHNIDA - RIVISTA ARACNOLOGICA ITALIANA</t>
        </is>
      </c>
      <c r="B1183" t="inlineStr">
        <is>
          <t>B4</t>
        </is>
      </c>
      <c r="C1183">
        <f>IF(B1183&lt;&gt;"NI",1,0)</f>
        <v/>
      </c>
      <c r="D1183">
        <f>VLOOKUP(B1183, Tabelas!A:C,3,FALSE())</f>
        <v/>
      </c>
      <c r="E1183">
        <f>VLOOKUP(B1183, Tabelas!A:C,2,FALSE())</f>
        <v/>
      </c>
    </row>
    <row r="1184">
      <c r="A1184" t="inlineStr">
        <is>
          <t>ARAUCARIA (MADRID)</t>
        </is>
      </c>
      <c r="B1184" t="inlineStr">
        <is>
          <t>A2</t>
        </is>
      </c>
      <c r="C1184">
        <f>IF(B1184&lt;&gt;"NI",1,0)</f>
        <v/>
      </c>
      <c r="D1184">
        <f>VLOOKUP(B1184, Tabelas!A:C,3,FALSE())</f>
        <v/>
      </c>
      <c r="E1184">
        <f>VLOOKUP(B1184, Tabelas!A:C,2,FALSE())</f>
        <v/>
      </c>
    </row>
    <row r="1185">
      <c r="A1185" t="inlineStr">
        <is>
          <t>ARAUCARIA: REVISTA IBEROAMERICANA DE FILOSOFÍA, POLÍTICA Y HUMANIDADES</t>
        </is>
      </c>
      <c r="B1185" t="inlineStr">
        <is>
          <t>A2</t>
        </is>
      </c>
      <c r="C1185">
        <f>IF(B1185&lt;&gt;"NI",1,0)</f>
        <v/>
      </c>
      <c r="D1185">
        <f>VLOOKUP(B1185, Tabelas!A:C,3,FALSE())</f>
        <v/>
      </c>
      <c r="E1185">
        <f>VLOOKUP(B1185, Tabelas!A:C,2,FALSE())</f>
        <v/>
      </c>
    </row>
    <row r="1186">
      <c r="A1186" t="inlineStr">
        <is>
          <t>ARBOR (MADRID)</t>
        </is>
      </c>
      <c r="B1186" t="inlineStr">
        <is>
          <t>A1</t>
        </is>
      </c>
      <c r="C1186">
        <f>IF(B1186&lt;&gt;"NI",1,0)</f>
        <v/>
      </c>
      <c r="D1186">
        <f>VLOOKUP(B1186, Tabelas!A:C,3,FALSE())</f>
        <v/>
      </c>
      <c r="E1186">
        <f>VLOOKUP(B1186, Tabelas!A:C,2,FALSE())</f>
        <v/>
      </c>
    </row>
    <row r="1187">
      <c r="A1187" t="inlineStr">
        <is>
          <t>ARBOR (MADRID. INTERNET)</t>
        </is>
      </c>
      <c r="B1187" t="inlineStr">
        <is>
          <t>A1</t>
        </is>
      </c>
      <c r="C1187">
        <f>IF(B1187&lt;&gt;"NI",1,0)</f>
        <v/>
      </c>
      <c r="D1187">
        <f>VLOOKUP(B1187, Tabelas!A:C,3,FALSE())</f>
        <v/>
      </c>
      <c r="E1187">
        <f>VLOOKUP(B1187, Tabelas!A:C,2,FALSE())</f>
        <v/>
      </c>
    </row>
    <row r="1188">
      <c r="A1188" t="inlineStr">
        <is>
          <t>ARCADIA - INTERNATIONAL JOURNAL FOR LITERARY STUDIES</t>
        </is>
      </c>
      <c r="B1188" t="inlineStr">
        <is>
          <t>A4</t>
        </is>
      </c>
      <c r="C1188">
        <f>IF(B1188&lt;&gt;"NI",1,0)</f>
        <v/>
      </c>
      <c r="D1188">
        <f>VLOOKUP(B1188, Tabelas!A:C,3,FALSE())</f>
        <v/>
      </c>
      <c r="E1188">
        <f>VLOOKUP(B1188, Tabelas!A:C,2,FALSE())</f>
        <v/>
      </c>
    </row>
    <row r="1189">
      <c r="A1189" t="inlineStr">
        <is>
          <t>ARCHAI - REVISTA DE ESTUDOS SOBRE AS ORIGENS DO PENSAMENTO</t>
        </is>
      </c>
      <c r="B1189" t="inlineStr">
        <is>
          <t>A2</t>
        </is>
      </c>
      <c r="C1189">
        <f>IF(B1189&lt;&gt;"NI",1,0)</f>
        <v/>
      </c>
      <c r="D1189">
        <f>VLOOKUP(B1189, Tabelas!A:C,3,FALSE())</f>
        <v/>
      </c>
      <c r="E1189">
        <f>VLOOKUP(B1189, Tabelas!A:C,2,FALSE())</f>
        <v/>
      </c>
    </row>
    <row r="1190">
      <c r="A1190" t="inlineStr">
        <is>
          <t>ARCHEION ONLINE</t>
        </is>
      </c>
      <c r="B1190" t="inlineStr">
        <is>
          <t>B2</t>
        </is>
      </c>
      <c r="C1190">
        <f>IF(B1190&lt;&gt;"NI",1,0)</f>
        <v/>
      </c>
      <c r="D1190">
        <f>VLOOKUP(B1190, Tabelas!A:C,3,FALSE())</f>
        <v/>
      </c>
      <c r="E1190">
        <f>VLOOKUP(B1190, Tabelas!A:C,2,FALSE())</f>
        <v/>
      </c>
    </row>
    <row r="1191">
      <c r="A1191" t="inlineStr">
        <is>
          <t>ARCHIMÈDE. ARCHÉOLOGIE ET HISTOIRE ANCIENNE</t>
        </is>
      </c>
      <c r="B1191" t="inlineStr">
        <is>
          <t>A4</t>
        </is>
      </c>
      <c r="C1191">
        <f>IF(B1191&lt;&gt;"NI",1,0)</f>
        <v/>
      </c>
      <c r="D1191">
        <f>VLOOKUP(B1191, Tabelas!A:C,3,FALSE())</f>
        <v/>
      </c>
      <c r="E1191">
        <f>VLOOKUP(B1191, Tabelas!A:C,2,FALSE())</f>
        <v/>
      </c>
    </row>
    <row r="1192">
      <c r="A1192" t="inlineStr">
        <is>
          <t>ARCHITECTURAL ENGINEERING AND DESIGN MANAGEMENT</t>
        </is>
      </c>
      <c r="B1192" t="inlineStr">
        <is>
          <t>A1</t>
        </is>
      </c>
      <c r="C1192">
        <f>IF(B1192&lt;&gt;"NI",1,0)</f>
        <v/>
      </c>
      <c r="D1192">
        <f>VLOOKUP(B1192, Tabelas!A:C,3,FALSE())</f>
        <v/>
      </c>
      <c r="E1192">
        <f>VLOOKUP(B1192, Tabelas!A:C,2,FALSE())</f>
        <v/>
      </c>
    </row>
    <row r="1193">
      <c r="A1193" t="inlineStr">
        <is>
          <t>ARCHITECTURE, CITY AND ENVIRONMENT</t>
        </is>
      </c>
      <c r="B1193" t="inlineStr">
        <is>
          <t>A3</t>
        </is>
      </c>
      <c r="C1193">
        <f>IF(B1193&lt;&gt;"NI",1,0)</f>
        <v/>
      </c>
      <c r="D1193">
        <f>VLOOKUP(B1193, Tabelas!A:C,3,FALSE())</f>
        <v/>
      </c>
      <c r="E1193">
        <f>VLOOKUP(B1193, Tabelas!A:C,2,FALSE())</f>
        <v/>
      </c>
    </row>
    <row r="1194">
      <c r="A1194" t="inlineStr">
        <is>
          <t>ARCHITECTUS</t>
        </is>
      </c>
      <c r="B1194" t="inlineStr">
        <is>
          <t>B3</t>
        </is>
      </c>
      <c r="C1194">
        <f>IF(B1194&lt;&gt;"NI",1,0)</f>
        <v/>
      </c>
      <c r="D1194">
        <f>VLOOKUP(B1194, Tabelas!A:C,3,FALSE())</f>
        <v/>
      </c>
      <c r="E1194">
        <f>VLOOKUP(B1194, Tabelas!A:C,2,FALSE())</f>
        <v/>
      </c>
    </row>
    <row r="1195">
      <c r="A1195" t="inlineStr">
        <is>
          <t>ARCHIV DER MATHEMATIK (PRINTED ED.)</t>
        </is>
      </c>
      <c r="B1195" t="inlineStr">
        <is>
          <t>A4</t>
        </is>
      </c>
      <c r="C1195">
        <f>IF(B1195&lt;&gt;"NI",1,0)</f>
        <v/>
      </c>
      <c r="D1195">
        <f>VLOOKUP(B1195, Tabelas!A:C,3,FALSE())</f>
        <v/>
      </c>
      <c r="E1195">
        <f>VLOOKUP(B1195, Tabelas!A:C,2,FALSE())</f>
        <v/>
      </c>
    </row>
    <row r="1196">
      <c r="A1196" t="inlineStr">
        <is>
          <t>ARCHIV DER PHARMAZIE (WEINHEIM)</t>
        </is>
      </c>
      <c r="B1196" t="inlineStr">
        <is>
          <t>A3</t>
        </is>
      </c>
      <c r="C1196">
        <f>IF(B1196&lt;&gt;"NI",1,0)</f>
        <v/>
      </c>
      <c r="D1196">
        <f>VLOOKUP(B1196, Tabelas!A:C,3,FALSE())</f>
        <v/>
      </c>
      <c r="E1196">
        <f>VLOOKUP(B1196, Tabelas!A:C,2,FALSE())</f>
        <v/>
      </c>
    </row>
    <row r="1197">
      <c r="A1197" t="inlineStr">
        <is>
          <t>ARCHIV DES VÖLKERRECHTS</t>
        </is>
      </c>
      <c r="B1197" t="inlineStr">
        <is>
          <t>A4</t>
        </is>
      </c>
      <c r="C1197">
        <f>IF(B1197&lt;&gt;"NI",1,0)</f>
        <v/>
      </c>
      <c r="D1197">
        <f>VLOOKUP(B1197, Tabelas!A:C,3,FALSE())</f>
        <v/>
      </c>
      <c r="E1197">
        <f>VLOOKUP(B1197, Tabelas!A:C,2,FALSE())</f>
        <v/>
      </c>
    </row>
    <row r="1198">
      <c r="A1198" t="inlineStr">
        <is>
          <t>ARCHIV FÜR HYDROBIOLOGIE</t>
        </is>
      </c>
      <c r="B1198" t="inlineStr">
        <is>
          <t>A4</t>
        </is>
      </c>
      <c r="C1198">
        <f>IF(B1198&lt;&gt;"NI",1,0)</f>
        <v/>
      </c>
      <c r="D1198">
        <f>VLOOKUP(B1198, Tabelas!A:C,3,FALSE())</f>
        <v/>
      </c>
      <c r="E1198">
        <f>VLOOKUP(B1198, Tabelas!A:C,2,FALSE())</f>
        <v/>
      </c>
    </row>
    <row r="1199">
      <c r="A1199" t="inlineStr">
        <is>
          <t>ARCHIV FUR MOLLUSKENKUNDE (2004)</t>
        </is>
      </c>
      <c r="B1199" t="inlineStr">
        <is>
          <t>B3</t>
        </is>
      </c>
      <c r="C1199">
        <f>IF(B1199&lt;&gt;"NI",1,0)</f>
        <v/>
      </c>
      <c r="D1199">
        <f>VLOOKUP(B1199, Tabelas!A:C,3,FALSE())</f>
        <v/>
      </c>
      <c r="E1199">
        <f>VLOOKUP(B1199, Tabelas!A:C,2,FALSE())</f>
        <v/>
      </c>
    </row>
    <row r="1200">
      <c r="A1200" t="inlineStr">
        <is>
          <t>ARCHIV FUR TIERZUCHT / ARCHIVES OF ANIMAL BREEDING</t>
        </is>
      </c>
      <c r="B1200" t="inlineStr">
        <is>
          <t>A3</t>
        </is>
      </c>
      <c r="C1200">
        <f>IF(B1200&lt;&gt;"NI",1,0)</f>
        <v/>
      </c>
      <c r="D1200">
        <f>VLOOKUP(B1200, Tabelas!A:C,3,FALSE())</f>
        <v/>
      </c>
      <c r="E1200">
        <f>VLOOKUP(B1200, Tabelas!A:C,2,FALSE())</f>
        <v/>
      </c>
    </row>
    <row r="1201">
      <c r="A1201" t="inlineStr">
        <is>
          <t>ARCHIVE FOR HISTORY OF EXACT SCIENCES (PRINT)</t>
        </is>
      </c>
      <c r="B1201" t="inlineStr">
        <is>
          <t>A1</t>
        </is>
      </c>
      <c r="C1201">
        <f>IF(B1201&lt;&gt;"NI",1,0)</f>
        <v/>
      </c>
      <c r="D1201">
        <f>VLOOKUP(B1201, Tabelas!A:C,3,FALSE())</f>
        <v/>
      </c>
      <c r="E1201">
        <f>VLOOKUP(B1201, Tabelas!A:C,2,FALSE())</f>
        <v/>
      </c>
    </row>
    <row r="1202">
      <c r="A1202" t="inlineStr">
        <is>
          <t>ARCHIVE FOR RATIONAL MECHANICS AND ANALYSIS (PRINT)</t>
        </is>
      </c>
      <c r="B1202" t="inlineStr">
        <is>
          <t>A1</t>
        </is>
      </c>
      <c r="C1202">
        <f>IF(B1202&lt;&gt;"NI",1,0)</f>
        <v/>
      </c>
      <c r="D1202">
        <f>VLOOKUP(B1202, Tabelas!A:C,3,FALSE())</f>
        <v/>
      </c>
      <c r="E1202">
        <f>VLOOKUP(B1202, Tabelas!A:C,2,FALSE())</f>
        <v/>
      </c>
    </row>
    <row r="1203">
      <c r="A1203" t="inlineStr">
        <is>
          <t>ARCHIVE OF APPLIED MECHANICS (1991)</t>
        </is>
      </c>
      <c r="B1203" t="inlineStr">
        <is>
          <t>A3</t>
        </is>
      </c>
      <c r="C1203">
        <f>IF(B1203&lt;&gt;"NI",1,0)</f>
        <v/>
      </c>
      <c r="D1203">
        <f>VLOOKUP(B1203, Tabelas!A:C,3,FALSE())</f>
        <v/>
      </c>
      <c r="E1203">
        <f>VLOOKUP(B1203, Tabelas!A:C,2,FALSE())</f>
        <v/>
      </c>
    </row>
    <row r="1204">
      <c r="A1204" t="inlineStr">
        <is>
          <t>ARCHIVE OF ONCOLOGY</t>
        </is>
      </c>
      <c r="B1204" t="inlineStr">
        <is>
          <t>B4</t>
        </is>
      </c>
      <c r="C1204">
        <f>IF(B1204&lt;&gt;"NI",1,0)</f>
        <v/>
      </c>
      <c r="D1204">
        <f>VLOOKUP(B1204, Tabelas!A:C,3,FALSE())</f>
        <v/>
      </c>
      <c r="E1204">
        <f>VLOOKUP(B1204, Tabelas!A:C,2,FALSE())</f>
        <v/>
      </c>
    </row>
    <row r="1205">
      <c r="A1205" t="inlineStr">
        <is>
          <t>ARCHIVES DE PÉDIATRIE</t>
        </is>
      </c>
      <c r="B1205" t="inlineStr">
        <is>
          <t>B2</t>
        </is>
      </c>
      <c r="C1205">
        <f>IF(B1205&lt;&gt;"NI",1,0)</f>
        <v/>
      </c>
      <c r="D1205">
        <f>VLOOKUP(B1205, Tabelas!A:C,3,FALSE())</f>
        <v/>
      </c>
      <c r="E1205">
        <f>VLOOKUP(B1205, Tabelas!A:C,2,FALSE())</f>
        <v/>
      </c>
    </row>
    <row r="1206">
      <c r="A1206" t="inlineStr">
        <is>
          <t>ARCHIVES DE SCIENCES SOCIALES DES RELIGIONS</t>
        </is>
      </c>
      <c r="B1206" t="inlineStr">
        <is>
          <t>A3</t>
        </is>
      </c>
      <c r="C1206">
        <f>IF(B1206&lt;&gt;"NI",1,0)</f>
        <v/>
      </c>
      <c r="D1206">
        <f>VLOOKUP(B1206, Tabelas!A:C,3,FALSE())</f>
        <v/>
      </c>
      <c r="E1206">
        <f>VLOOKUP(B1206, Tabelas!A:C,2,FALSE())</f>
        <v/>
      </c>
    </row>
    <row r="1207">
      <c r="A1207" t="inlineStr">
        <is>
          <t>ARCHIVES IN MICROBIOLOGY</t>
        </is>
      </c>
      <c r="B1207" t="inlineStr">
        <is>
          <t>B2</t>
        </is>
      </c>
      <c r="C1207">
        <f>IF(B1207&lt;&gt;"NI",1,0)</f>
        <v/>
      </c>
      <c r="D1207">
        <f>VLOOKUP(B1207, Tabelas!A:C,3,FALSE())</f>
        <v/>
      </c>
      <c r="E1207">
        <f>VLOOKUP(B1207, Tabelas!A:C,2,FALSE())</f>
        <v/>
      </c>
    </row>
    <row r="1208">
      <c r="A1208" t="inlineStr">
        <is>
          <t>ARCHIVES OF ACOUSTICS</t>
        </is>
      </c>
      <c r="B1208" t="inlineStr">
        <is>
          <t>A4</t>
        </is>
      </c>
      <c r="C1208">
        <f>IF(B1208&lt;&gt;"NI",1,0)</f>
        <v/>
      </c>
      <c r="D1208">
        <f>VLOOKUP(B1208, Tabelas!A:C,3,FALSE())</f>
        <v/>
      </c>
      <c r="E1208">
        <f>VLOOKUP(B1208, Tabelas!A:C,2,FALSE())</f>
        <v/>
      </c>
    </row>
    <row r="1209">
      <c r="A1209" t="inlineStr">
        <is>
          <t>ARCHIVES OF ACOUSTICS (ONLINE)</t>
        </is>
      </c>
      <c r="B1209" t="inlineStr">
        <is>
          <t>A4</t>
        </is>
      </c>
      <c r="C1209">
        <f>IF(B1209&lt;&gt;"NI",1,0)</f>
        <v/>
      </c>
      <c r="D1209">
        <f>VLOOKUP(B1209, Tabelas!A:C,3,FALSE())</f>
        <v/>
      </c>
      <c r="E1209">
        <f>VLOOKUP(B1209, Tabelas!A:C,2,FALSE())</f>
        <v/>
      </c>
    </row>
    <row r="1210">
      <c r="A1210" t="inlineStr">
        <is>
          <t>ARCHIVES OF AGRONOMY AND SOIL SCIENCE</t>
        </is>
      </c>
      <c r="B1210" t="inlineStr">
        <is>
          <t>A2</t>
        </is>
      </c>
      <c r="C1210">
        <f>IF(B1210&lt;&gt;"NI",1,0)</f>
        <v/>
      </c>
      <c r="D1210">
        <f>VLOOKUP(B1210, Tabelas!A:C,3,FALSE())</f>
        <v/>
      </c>
      <c r="E1210">
        <f>VLOOKUP(B1210, Tabelas!A:C,2,FALSE())</f>
        <v/>
      </c>
    </row>
    <row r="1211">
      <c r="A1211" t="inlineStr">
        <is>
          <t>ARCHIVES OF ANIMAL NUTRITION (PRINT)</t>
        </is>
      </c>
      <c r="B1211" t="inlineStr">
        <is>
          <t>A1</t>
        </is>
      </c>
      <c r="C1211">
        <f>IF(B1211&lt;&gt;"NI",1,0)</f>
        <v/>
      </c>
      <c r="D1211">
        <f>VLOOKUP(B1211, Tabelas!A:C,3,FALSE())</f>
        <v/>
      </c>
      <c r="E1211">
        <f>VLOOKUP(B1211, Tabelas!A:C,2,FALSE())</f>
        <v/>
      </c>
    </row>
    <row r="1212">
      <c r="A1212" t="inlineStr">
        <is>
          <t>ARCHIVES OF BIOCHEMISTRY AND BIOPHYSICS (PRINT)</t>
        </is>
      </c>
      <c r="B1212" t="inlineStr">
        <is>
          <t>A2</t>
        </is>
      </c>
      <c r="C1212">
        <f>IF(B1212&lt;&gt;"NI",1,0)</f>
        <v/>
      </c>
      <c r="D1212">
        <f>VLOOKUP(B1212, Tabelas!A:C,3,FALSE())</f>
        <v/>
      </c>
      <c r="E1212">
        <f>VLOOKUP(B1212, Tabelas!A:C,2,FALSE())</f>
        <v/>
      </c>
    </row>
    <row r="1213">
      <c r="A1213" t="inlineStr">
        <is>
          <t>ARCHIVES OF BIOLOGICAL SCIENCES</t>
        </is>
      </c>
      <c r="B1213" t="inlineStr">
        <is>
          <t>B1</t>
        </is>
      </c>
      <c r="C1213">
        <f>IF(B1213&lt;&gt;"NI",1,0)</f>
        <v/>
      </c>
      <c r="D1213">
        <f>VLOOKUP(B1213, Tabelas!A:C,3,FALSE())</f>
        <v/>
      </c>
      <c r="E1213">
        <f>VLOOKUP(B1213, Tabelas!A:C,2,FALSE())</f>
        <v/>
      </c>
    </row>
    <row r="1214">
      <c r="A1214" t="inlineStr">
        <is>
          <t>ARCHIVES OF BUDO</t>
        </is>
      </c>
      <c r="B1214" t="inlineStr">
        <is>
          <t>A3</t>
        </is>
      </c>
      <c r="C1214">
        <f>IF(B1214&lt;&gt;"NI",1,0)</f>
        <v/>
      </c>
      <c r="D1214">
        <f>VLOOKUP(B1214, Tabelas!A:C,3,FALSE())</f>
        <v/>
      </c>
      <c r="E1214">
        <f>VLOOKUP(B1214, Tabelas!A:C,2,FALSE())</f>
        <v/>
      </c>
    </row>
    <row r="1215">
      <c r="A1215" t="inlineStr">
        <is>
          <t>ARCHIVES OF BUSINESS RESEARCH</t>
        </is>
      </c>
      <c r="B1215" t="inlineStr">
        <is>
          <t>B2</t>
        </is>
      </c>
      <c r="C1215">
        <f>IF(B1215&lt;&gt;"NI",1,0)</f>
        <v/>
      </c>
      <c r="D1215">
        <f>VLOOKUP(B1215, Tabelas!A:C,3,FALSE())</f>
        <v/>
      </c>
      <c r="E1215">
        <f>VLOOKUP(B1215, Tabelas!A:C,2,FALSE())</f>
        <v/>
      </c>
    </row>
    <row r="1216">
      <c r="A1216" t="inlineStr">
        <is>
          <t>ARCHIVES OF CIVIL AND MECHANICAL ENGINEERING</t>
        </is>
      </c>
      <c r="B1216" t="inlineStr">
        <is>
          <t>A1</t>
        </is>
      </c>
      <c r="C1216">
        <f>IF(B1216&lt;&gt;"NI",1,0)</f>
        <v/>
      </c>
      <c r="D1216">
        <f>VLOOKUP(B1216, Tabelas!A:C,3,FALSE())</f>
        <v/>
      </c>
      <c r="E1216">
        <f>VLOOKUP(B1216, Tabelas!A:C,2,FALSE())</f>
        <v/>
      </c>
    </row>
    <row r="1217">
      <c r="A1217" t="inlineStr">
        <is>
          <t>ARCHIVES OF CLINICAL AND EXPERIMENTAL SURGERY (ACES)</t>
        </is>
      </c>
      <c r="B1217" t="inlineStr">
        <is>
          <t>B3</t>
        </is>
      </c>
      <c r="C1217">
        <f>IF(B1217&lt;&gt;"NI",1,0)</f>
        <v/>
      </c>
      <c r="D1217">
        <f>VLOOKUP(B1217, Tabelas!A:C,3,FALSE())</f>
        <v/>
      </c>
      <c r="E1217">
        <f>VLOOKUP(B1217, Tabelas!A:C,2,FALSE())</f>
        <v/>
      </c>
    </row>
    <row r="1218">
      <c r="A1218" t="inlineStr">
        <is>
          <t>ARCHIVES OF CLINICAL INFECTIOUS DISEASES</t>
        </is>
      </c>
      <c r="B1218" t="inlineStr">
        <is>
          <t>B1</t>
        </is>
      </c>
      <c r="C1218">
        <f>IF(B1218&lt;&gt;"NI",1,0)</f>
        <v/>
      </c>
      <c r="D1218">
        <f>VLOOKUP(B1218, Tabelas!A:C,3,FALSE())</f>
        <v/>
      </c>
      <c r="E1218">
        <f>VLOOKUP(B1218, Tabelas!A:C,2,FALSE())</f>
        <v/>
      </c>
    </row>
    <row r="1219">
      <c r="A1219" t="inlineStr">
        <is>
          <t>ARCHIVES OF CLINICAL NEUROPSYCHOLOGY</t>
        </is>
      </c>
      <c r="B1219" t="inlineStr">
        <is>
          <t>A2</t>
        </is>
      </c>
      <c r="C1219">
        <f>IF(B1219&lt;&gt;"NI",1,0)</f>
        <v/>
      </c>
      <c r="D1219">
        <f>VLOOKUP(B1219, Tabelas!A:C,3,FALSE())</f>
        <v/>
      </c>
      <c r="E1219">
        <f>VLOOKUP(B1219, Tabelas!A:C,2,FALSE())</f>
        <v/>
      </c>
    </row>
    <row r="1220">
      <c r="A1220" t="inlineStr">
        <is>
          <t>ARCHIVES OF CLINICAL PSYCHIATRY (SÃO PAULO)</t>
        </is>
      </c>
      <c r="B1220" t="inlineStr">
        <is>
          <t>B4</t>
        </is>
      </c>
      <c r="C1220">
        <f>IF(B1220&lt;&gt;"NI",1,0)</f>
        <v/>
      </c>
      <c r="D1220">
        <f>VLOOKUP(B1220, Tabelas!A:C,3,FALSE())</f>
        <v/>
      </c>
      <c r="E1220">
        <f>VLOOKUP(B1220, Tabelas!A:C,2,FALSE())</f>
        <v/>
      </c>
    </row>
    <row r="1221">
      <c r="A1221" t="inlineStr">
        <is>
          <t>ARCHIVES OF COMPUTATIONAL METHODS IN ENGINEERING</t>
        </is>
      </c>
      <c r="B1221" t="inlineStr">
        <is>
          <t>A1</t>
        </is>
      </c>
      <c r="C1221">
        <f>IF(B1221&lt;&gt;"NI",1,0)</f>
        <v/>
      </c>
      <c r="D1221">
        <f>VLOOKUP(B1221, Tabelas!A:C,3,FALSE())</f>
        <v/>
      </c>
      <c r="E1221">
        <f>VLOOKUP(B1221, Tabelas!A:C,2,FALSE())</f>
        <v/>
      </c>
    </row>
    <row r="1222">
      <c r="A1222" t="inlineStr">
        <is>
          <t>ARCHIVES OF DERMATOLOGICAL RESEARCH (PRINT)</t>
        </is>
      </c>
      <c r="B1222" t="inlineStr">
        <is>
          <t>A2</t>
        </is>
      </c>
      <c r="C1222">
        <f>IF(B1222&lt;&gt;"NI",1,0)</f>
        <v/>
      </c>
      <c r="D1222">
        <f>VLOOKUP(B1222, Tabelas!A:C,3,FALSE())</f>
        <v/>
      </c>
      <c r="E1222">
        <f>VLOOKUP(B1222, Tabelas!A:C,2,FALSE())</f>
        <v/>
      </c>
    </row>
    <row r="1223">
      <c r="A1223" t="inlineStr">
        <is>
          <t>ARCHIVES OF DISEASE IN CHILDHOOD</t>
        </is>
      </c>
      <c r="B1223" t="inlineStr">
        <is>
          <t>A1</t>
        </is>
      </c>
      <c r="C1223">
        <f>IF(B1223&lt;&gt;"NI",1,0)</f>
        <v/>
      </c>
      <c r="D1223">
        <f>VLOOKUP(B1223, Tabelas!A:C,3,FALSE())</f>
        <v/>
      </c>
      <c r="E1223">
        <f>VLOOKUP(B1223, Tabelas!A:C,2,FALSE())</f>
        <v/>
      </c>
    </row>
    <row r="1224">
      <c r="A1224" t="inlineStr">
        <is>
          <t>ARCHIVES OF DISEASE IN CHILDHOOD. FETAL AND NEONATAL EDITION</t>
        </is>
      </c>
      <c r="B1224" t="inlineStr">
        <is>
          <t>A1</t>
        </is>
      </c>
      <c r="C1224">
        <f>IF(B1224&lt;&gt;"NI",1,0)</f>
        <v/>
      </c>
      <c r="D1224">
        <f>VLOOKUP(B1224, Tabelas!A:C,3,FALSE())</f>
        <v/>
      </c>
      <c r="E1224">
        <f>VLOOKUP(B1224, Tabelas!A:C,2,FALSE())</f>
        <v/>
      </c>
    </row>
    <row r="1225">
      <c r="A1225" t="inlineStr">
        <is>
          <t>ARCHIVES OF ENDOCRINOLOGY AND METABOLISM</t>
        </is>
      </c>
      <c r="B1225" t="inlineStr">
        <is>
          <t>B2</t>
        </is>
      </c>
      <c r="C1225">
        <f>IF(B1225&lt;&gt;"NI",1,0)</f>
        <v/>
      </c>
      <c r="D1225">
        <f>VLOOKUP(B1225, Tabelas!A:C,3,FALSE())</f>
        <v/>
      </c>
      <c r="E1225">
        <f>VLOOKUP(B1225, Tabelas!A:C,2,FALSE())</f>
        <v/>
      </c>
    </row>
    <row r="1226">
      <c r="A1226" t="inlineStr">
        <is>
          <t>ARCHIVES OF ENVIRONMENTAL &amp; OCCUPATIONAL HEALTH</t>
        </is>
      </c>
      <c r="B1226" t="inlineStr">
        <is>
          <t>A4</t>
        </is>
      </c>
      <c r="C1226">
        <f>IF(B1226&lt;&gt;"NI",1,0)</f>
        <v/>
      </c>
      <c r="D1226">
        <f>VLOOKUP(B1226, Tabelas!A:C,3,FALSE())</f>
        <v/>
      </c>
      <c r="E1226">
        <f>VLOOKUP(B1226, Tabelas!A:C,2,FALSE())</f>
        <v/>
      </c>
    </row>
    <row r="1227">
      <c r="A1227" t="inlineStr">
        <is>
          <t>ARCHIVES OF ENVIRONMENTAL CONTAMINATION AND TOXICOLOGY (PRINT)</t>
        </is>
      </c>
      <c r="B1227" t="inlineStr">
        <is>
          <t>A3</t>
        </is>
      </c>
      <c r="C1227">
        <f>IF(B1227&lt;&gt;"NI",1,0)</f>
        <v/>
      </c>
      <c r="D1227">
        <f>VLOOKUP(B1227, Tabelas!A:C,3,FALSE())</f>
        <v/>
      </c>
      <c r="E1227">
        <f>VLOOKUP(B1227, Tabelas!A:C,2,FALSE())</f>
        <v/>
      </c>
    </row>
    <row r="1228">
      <c r="A1228" t="inlineStr">
        <is>
          <t>ARCHIVES OF GERONTOLOGY AND GERIATRICS</t>
        </is>
      </c>
      <c r="B1228" t="inlineStr">
        <is>
          <t>A1</t>
        </is>
      </c>
      <c r="C1228">
        <f>IF(B1228&lt;&gt;"NI",1,0)</f>
        <v/>
      </c>
      <c r="D1228">
        <f>VLOOKUP(B1228, Tabelas!A:C,3,FALSE())</f>
        <v/>
      </c>
      <c r="E1228">
        <f>VLOOKUP(B1228, Tabelas!A:C,2,FALSE())</f>
        <v/>
      </c>
    </row>
    <row r="1229">
      <c r="A1229" t="inlineStr">
        <is>
          <t>ARCHIVES OF GYNECOLOGY AND OBSTETRICS (ON LINE)</t>
        </is>
      </c>
      <c r="B1229" t="inlineStr">
        <is>
          <t>A3</t>
        </is>
      </c>
      <c r="C1229">
        <f>IF(B1229&lt;&gt;"NI",1,0)</f>
        <v/>
      </c>
      <c r="D1229">
        <f>VLOOKUP(B1229, Tabelas!A:C,3,FALSE())</f>
        <v/>
      </c>
      <c r="E1229">
        <f>VLOOKUP(B1229, Tabelas!A:C,2,FALSE())</f>
        <v/>
      </c>
    </row>
    <row r="1230">
      <c r="A1230" t="inlineStr">
        <is>
          <t>ARCHIVES OF GYNECOLOGY AND OBSTETRICS (PRINT)</t>
        </is>
      </c>
      <c r="B1230" t="inlineStr">
        <is>
          <t>A3</t>
        </is>
      </c>
      <c r="C1230">
        <f>IF(B1230&lt;&gt;"NI",1,0)</f>
        <v/>
      </c>
      <c r="D1230">
        <f>VLOOKUP(B1230, Tabelas!A:C,3,FALSE())</f>
        <v/>
      </c>
      <c r="E1230">
        <f>VLOOKUP(B1230, Tabelas!A:C,2,FALSE())</f>
        <v/>
      </c>
    </row>
    <row r="1231">
      <c r="A1231" t="inlineStr">
        <is>
          <t>ARCHIVES OF HEALTH INVESTIGATION</t>
        </is>
      </c>
      <c r="B1231" t="inlineStr">
        <is>
          <t>B3</t>
        </is>
      </c>
      <c r="C1231">
        <f>IF(B1231&lt;&gt;"NI",1,0)</f>
        <v/>
      </c>
      <c r="D1231">
        <f>VLOOKUP(B1231, Tabelas!A:C,3,FALSE())</f>
        <v/>
      </c>
      <c r="E1231">
        <f>VLOOKUP(B1231, Tabelas!A:C,2,FALSE())</f>
        <v/>
      </c>
    </row>
    <row r="1232">
      <c r="A1232" t="inlineStr">
        <is>
          <t>ARCHIVES OF INSECT BIOCHEMISTRY AND PHYSIOLOGY</t>
        </is>
      </c>
      <c r="B1232" t="inlineStr">
        <is>
          <t>A3</t>
        </is>
      </c>
      <c r="C1232">
        <f>IF(B1232&lt;&gt;"NI",1,0)</f>
        <v/>
      </c>
      <c r="D1232">
        <f>VLOOKUP(B1232, Tabelas!A:C,3,FALSE())</f>
        <v/>
      </c>
      <c r="E1232">
        <f>VLOOKUP(B1232, Tabelas!A:C,2,FALSE())</f>
        <v/>
      </c>
    </row>
    <row r="1233">
      <c r="A1233" t="inlineStr">
        <is>
          <t>ARCHIVES OF IRANIAN MEDICINE</t>
        </is>
      </c>
      <c r="B1233" t="inlineStr">
        <is>
          <t>A2</t>
        </is>
      </c>
      <c r="C1233">
        <f>IF(B1233&lt;&gt;"NI",1,0)</f>
        <v/>
      </c>
      <c r="D1233">
        <f>VLOOKUP(B1233, Tabelas!A:C,3,FALSE())</f>
        <v/>
      </c>
      <c r="E1233">
        <f>VLOOKUP(B1233, Tabelas!A:C,2,FALSE())</f>
        <v/>
      </c>
    </row>
    <row r="1234">
      <c r="A1234" t="inlineStr">
        <is>
          <t>ARCHIVES OF MATERIALS SCIENCE AND ENGINEERING</t>
        </is>
      </c>
      <c r="B1234" t="inlineStr">
        <is>
          <t>B2</t>
        </is>
      </c>
      <c r="C1234">
        <f>IF(B1234&lt;&gt;"NI",1,0)</f>
        <v/>
      </c>
      <c r="D1234">
        <f>VLOOKUP(B1234, Tabelas!A:C,3,FALSE())</f>
        <v/>
      </c>
      <c r="E1234">
        <f>VLOOKUP(B1234, Tabelas!A:C,2,FALSE())</f>
        <v/>
      </c>
    </row>
    <row r="1235">
      <c r="A1235" t="inlineStr">
        <is>
          <t>ARCHIVES OF MEDICAL RESEARCH</t>
        </is>
      </c>
      <c r="B1235" t="inlineStr">
        <is>
          <t>A3</t>
        </is>
      </c>
      <c r="C1235">
        <f>IF(B1235&lt;&gt;"NI",1,0)</f>
        <v/>
      </c>
      <c r="D1235">
        <f>VLOOKUP(B1235, Tabelas!A:C,3,FALSE())</f>
        <v/>
      </c>
      <c r="E1235">
        <f>VLOOKUP(B1235, Tabelas!A:C,2,FALSE())</f>
        <v/>
      </c>
    </row>
    <row r="1236">
      <c r="A1236" t="inlineStr">
        <is>
          <t>ARCHIVES OF MEDICAL SCIENCE</t>
        </is>
      </c>
      <c r="B1236" t="inlineStr">
        <is>
          <t>A1</t>
        </is>
      </c>
      <c r="C1236">
        <f>IF(B1236&lt;&gt;"NI",1,0)</f>
        <v/>
      </c>
      <c r="D1236">
        <f>VLOOKUP(B1236, Tabelas!A:C,3,FALSE())</f>
        <v/>
      </c>
      <c r="E1236">
        <f>VLOOKUP(B1236, Tabelas!A:C,2,FALSE())</f>
        <v/>
      </c>
    </row>
    <row r="1237">
      <c r="A1237" t="inlineStr">
        <is>
          <t>ARCHIVES OF MEDICAL SCIENCE (ONLINE)</t>
        </is>
      </c>
      <c r="B1237" t="inlineStr">
        <is>
          <t>A1</t>
        </is>
      </c>
      <c r="C1237">
        <f>IF(B1237&lt;&gt;"NI",1,0)</f>
        <v/>
      </c>
      <c r="D1237">
        <f>VLOOKUP(B1237, Tabelas!A:C,3,FALSE())</f>
        <v/>
      </c>
      <c r="E1237">
        <f>VLOOKUP(B1237, Tabelas!A:C,2,FALSE())</f>
        <v/>
      </c>
    </row>
    <row r="1238">
      <c r="A1238" t="inlineStr">
        <is>
          <t>ARCHIVES OF MICROBIOLOGY</t>
        </is>
      </c>
      <c r="B1238" t="inlineStr">
        <is>
          <t>B2</t>
        </is>
      </c>
      <c r="C1238">
        <f>IF(B1238&lt;&gt;"NI",1,0)</f>
        <v/>
      </c>
      <c r="D1238">
        <f>VLOOKUP(B1238, Tabelas!A:C,3,FALSE())</f>
        <v/>
      </c>
      <c r="E1238">
        <f>VLOOKUP(B1238, Tabelas!A:C,2,FALSE())</f>
        <v/>
      </c>
    </row>
    <row r="1239">
      <c r="A1239" t="inlineStr">
        <is>
          <t>ARCHIVES OF NEUROSCIENCE</t>
        </is>
      </c>
      <c r="B1239" t="inlineStr">
        <is>
          <t>B4</t>
        </is>
      </c>
      <c r="C1239">
        <f>IF(B1239&lt;&gt;"NI",1,0)</f>
        <v/>
      </c>
      <c r="D1239">
        <f>VLOOKUP(B1239, Tabelas!A:C,3,FALSE())</f>
        <v/>
      </c>
      <c r="E1239">
        <f>VLOOKUP(B1239, Tabelas!A:C,2,FALSE())</f>
        <v/>
      </c>
    </row>
    <row r="1240">
      <c r="A1240" t="inlineStr">
        <is>
          <t>ARCHIVES OF ORAL BIOLOGY</t>
        </is>
      </c>
      <c r="B1240" t="inlineStr">
        <is>
          <t>A1</t>
        </is>
      </c>
      <c r="C1240">
        <f>IF(B1240&lt;&gt;"NI",1,0)</f>
        <v/>
      </c>
      <c r="D1240">
        <f>VLOOKUP(B1240, Tabelas!A:C,3,FALSE())</f>
        <v/>
      </c>
      <c r="E1240">
        <f>VLOOKUP(B1240, Tabelas!A:C,2,FALSE())</f>
        <v/>
      </c>
    </row>
    <row r="1241">
      <c r="A1241" t="inlineStr">
        <is>
          <t>ARCHIVES OF ORTHOPAEDIC AND TRAUMA SURGERY</t>
        </is>
      </c>
      <c r="B1241" t="inlineStr">
        <is>
          <t>A3</t>
        </is>
      </c>
      <c r="C1241">
        <f>IF(B1241&lt;&gt;"NI",1,0)</f>
        <v/>
      </c>
      <c r="D1241">
        <f>VLOOKUP(B1241, Tabelas!A:C,3,FALSE())</f>
        <v/>
      </c>
      <c r="E1241">
        <f>VLOOKUP(B1241, Tabelas!A:C,2,FALSE())</f>
        <v/>
      </c>
    </row>
    <row r="1242">
      <c r="A1242" t="inlineStr">
        <is>
          <t>ARCHIVES OF OSTEOPOROSIS</t>
        </is>
      </c>
      <c r="B1242" t="inlineStr">
        <is>
          <t>A2</t>
        </is>
      </c>
      <c r="C1242">
        <f>IF(B1242&lt;&gt;"NI",1,0)</f>
        <v/>
      </c>
      <c r="D1242">
        <f>VLOOKUP(B1242, Tabelas!A:C,3,FALSE())</f>
        <v/>
      </c>
      <c r="E1242">
        <f>VLOOKUP(B1242, Tabelas!A:C,2,FALSE())</f>
        <v/>
      </c>
    </row>
    <row r="1243">
      <c r="A1243" t="inlineStr">
        <is>
          <t>ARCHIVES OF PATHOLOGY &amp; LABORATORY MEDICINE (1976)</t>
        </is>
      </c>
      <c r="B1243" t="inlineStr">
        <is>
          <t>A1</t>
        </is>
      </c>
      <c r="C1243">
        <f>IF(B1243&lt;&gt;"NI",1,0)</f>
        <v/>
      </c>
      <c r="D1243">
        <f>VLOOKUP(B1243, Tabelas!A:C,3,FALSE())</f>
        <v/>
      </c>
      <c r="E1243">
        <f>VLOOKUP(B1243, Tabelas!A:C,2,FALSE())</f>
        <v/>
      </c>
    </row>
    <row r="1244">
      <c r="A1244" t="inlineStr">
        <is>
          <t>ARCHIVES OF PHYSICAL MEDICINE AND REHABILITATION (PRINT)</t>
        </is>
      </c>
      <c r="B1244" t="inlineStr">
        <is>
          <t>A1</t>
        </is>
      </c>
      <c r="C1244">
        <f>IF(B1244&lt;&gt;"NI",1,0)</f>
        <v/>
      </c>
      <c r="D1244">
        <f>VLOOKUP(B1244, Tabelas!A:C,3,FALSE())</f>
        <v/>
      </c>
      <c r="E1244">
        <f>VLOOKUP(B1244, Tabelas!A:C,2,FALSE())</f>
        <v/>
      </c>
    </row>
    <row r="1245">
      <c r="A1245" t="inlineStr">
        <is>
          <t>ARCHIVES OF PHYSIOLOGY AND BIOCHEMISTRY</t>
        </is>
      </c>
      <c r="B1245" t="inlineStr">
        <is>
          <t>B2</t>
        </is>
      </c>
      <c r="C1245">
        <f>IF(B1245&lt;&gt;"NI",1,0)</f>
        <v/>
      </c>
      <c r="D1245">
        <f>VLOOKUP(B1245, Tabelas!A:C,3,FALSE())</f>
        <v/>
      </c>
      <c r="E1245">
        <f>VLOOKUP(B1245, Tabelas!A:C,2,FALSE())</f>
        <v/>
      </c>
    </row>
    <row r="1246">
      <c r="A1246" t="inlineStr">
        <is>
          <t>ARCHIVES OF PLASTIC SURGERY</t>
        </is>
      </c>
      <c r="B1246" t="inlineStr">
        <is>
          <t>B3</t>
        </is>
      </c>
      <c r="C1246">
        <f>IF(B1246&lt;&gt;"NI",1,0)</f>
        <v/>
      </c>
      <c r="D1246">
        <f>VLOOKUP(B1246, Tabelas!A:C,3,FALSE())</f>
        <v/>
      </c>
      <c r="E1246">
        <f>VLOOKUP(B1246, Tabelas!A:C,2,FALSE())</f>
        <v/>
      </c>
    </row>
    <row r="1247">
      <c r="A1247" t="inlineStr">
        <is>
          <t>ARCHIVES OF PSYCHIATRIC NURSING</t>
        </is>
      </c>
      <c r="B1247" t="inlineStr">
        <is>
          <t>A3</t>
        </is>
      </c>
      <c r="C1247">
        <f>IF(B1247&lt;&gt;"NI",1,0)</f>
        <v/>
      </c>
      <c r="D1247">
        <f>VLOOKUP(B1247, Tabelas!A:C,3,FALSE())</f>
        <v/>
      </c>
      <c r="E1247">
        <f>VLOOKUP(B1247, Tabelas!A:C,2,FALSE())</f>
        <v/>
      </c>
    </row>
    <row r="1248">
      <c r="A1248" t="inlineStr">
        <is>
          <t>ARCHIVES OF PSYCHIATRY AND PSYCHOTERAPY</t>
        </is>
      </c>
      <c r="B1248" t="inlineStr">
        <is>
          <t>B2</t>
        </is>
      </c>
      <c r="C1248">
        <f>IF(B1248&lt;&gt;"NI",1,0)</f>
        <v/>
      </c>
      <c r="D1248">
        <f>VLOOKUP(B1248, Tabelas!A:C,3,FALSE())</f>
        <v/>
      </c>
      <c r="E1248">
        <f>VLOOKUP(B1248, Tabelas!A:C,2,FALSE())</f>
        <v/>
      </c>
    </row>
    <row r="1249">
      <c r="A1249" t="inlineStr">
        <is>
          <t>ARCHIVES OF PUBLIC HEALTH</t>
        </is>
      </c>
      <c r="B1249" t="inlineStr">
        <is>
          <t>A3</t>
        </is>
      </c>
      <c r="C1249">
        <f>IF(B1249&lt;&gt;"NI",1,0)</f>
        <v/>
      </c>
      <c r="D1249">
        <f>VLOOKUP(B1249, Tabelas!A:C,3,FALSE())</f>
        <v/>
      </c>
      <c r="E1249">
        <f>VLOOKUP(B1249, Tabelas!A:C,2,FALSE())</f>
        <v/>
      </c>
    </row>
    <row r="1250">
      <c r="A1250" t="inlineStr">
        <is>
          <t>ARCHIVES OF SEXUAL BEHAVIOR</t>
        </is>
      </c>
      <c r="B1250" t="inlineStr">
        <is>
          <t>A1</t>
        </is>
      </c>
      <c r="C1250">
        <f>IF(B1250&lt;&gt;"NI",1,0)</f>
        <v/>
      </c>
      <c r="D1250">
        <f>VLOOKUP(B1250, Tabelas!A:C,3,FALSE())</f>
        <v/>
      </c>
      <c r="E1250">
        <f>VLOOKUP(B1250, Tabelas!A:C,2,FALSE())</f>
        <v/>
      </c>
    </row>
    <row r="1251">
      <c r="A1251" t="inlineStr">
        <is>
          <t>ARCHIVES OF TOXICOLOGY</t>
        </is>
      </c>
      <c r="B1251" t="inlineStr">
        <is>
          <t>A1</t>
        </is>
      </c>
      <c r="C1251">
        <f>IF(B1251&lt;&gt;"NI",1,0)</f>
        <v/>
      </c>
      <c r="D1251">
        <f>VLOOKUP(B1251, Tabelas!A:C,3,FALSE())</f>
        <v/>
      </c>
      <c r="E1251">
        <f>VLOOKUP(B1251, Tabelas!A:C,2,FALSE())</f>
        <v/>
      </c>
    </row>
    <row r="1252">
      <c r="A1252" t="inlineStr">
        <is>
          <t>ARCHIVES OF TOXICOLOGY</t>
        </is>
      </c>
      <c r="B1252" t="inlineStr">
        <is>
          <t>A1</t>
        </is>
      </c>
      <c r="C1252">
        <f>IF(B1252&lt;&gt;"NI",1,0)</f>
        <v/>
      </c>
      <c r="D1252">
        <f>VLOOKUP(B1252, Tabelas!A:C,3,FALSE())</f>
        <v/>
      </c>
      <c r="E1252">
        <f>VLOOKUP(B1252, Tabelas!A:C,2,FALSE())</f>
        <v/>
      </c>
    </row>
    <row r="1253">
      <c r="A1253" t="inlineStr">
        <is>
          <t>ARCHIVES OF VETERINARY SCIENCE</t>
        </is>
      </c>
      <c r="B1253" t="inlineStr">
        <is>
          <t>B2</t>
        </is>
      </c>
      <c r="C1253">
        <f>IF(B1253&lt;&gt;"NI",1,0)</f>
        <v/>
      </c>
      <c r="D1253">
        <f>VLOOKUP(B1253, Tabelas!A:C,3,FALSE())</f>
        <v/>
      </c>
      <c r="E1253">
        <f>VLOOKUP(B1253, Tabelas!A:C,2,FALSE())</f>
        <v/>
      </c>
    </row>
    <row r="1254">
      <c r="A1254" t="inlineStr">
        <is>
          <t>ARCHIVES OF VIROLOGY</t>
        </is>
      </c>
      <c r="B1254" t="inlineStr">
        <is>
          <t>B1</t>
        </is>
      </c>
      <c r="C1254">
        <f>IF(B1254&lt;&gt;"NI",1,0)</f>
        <v/>
      </c>
      <c r="D1254">
        <f>VLOOKUP(B1254, Tabelas!A:C,3,FALSE())</f>
        <v/>
      </c>
      <c r="E1254">
        <f>VLOOKUP(B1254, Tabelas!A:C,2,FALSE())</f>
        <v/>
      </c>
    </row>
    <row r="1255">
      <c r="A1255" t="inlineStr">
        <is>
          <t>ARCHIVES OF WOMEN'S MENTAL HEALTH</t>
        </is>
      </c>
      <c r="B1255" t="inlineStr">
        <is>
          <t>A1</t>
        </is>
      </c>
      <c r="C1255">
        <f>IF(B1255&lt;&gt;"NI",1,0)</f>
        <v/>
      </c>
      <c r="D1255">
        <f>VLOOKUP(B1255, Tabelas!A:C,3,FALSE())</f>
        <v/>
      </c>
      <c r="E1255">
        <f>VLOOKUP(B1255, Tabelas!A:C,2,FALSE())</f>
        <v/>
      </c>
    </row>
    <row r="1256">
      <c r="A1256" t="inlineStr">
        <is>
          <t>ARCHIVIO ITALIANO DI UROLOGIA E ANDROLOGIA</t>
        </is>
      </c>
      <c r="B1256" t="inlineStr">
        <is>
          <t>B2</t>
        </is>
      </c>
      <c r="C1256">
        <f>IF(B1256&lt;&gt;"NI",1,0)</f>
        <v/>
      </c>
      <c r="D1256">
        <f>VLOOKUP(B1256, Tabelas!A:C,3,FALSE())</f>
        <v/>
      </c>
      <c r="E1256">
        <f>VLOOKUP(B1256, Tabelas!A:C,2,FALSE())</f>
        <v/>
      </c>
    </row>
    <row r="1257">
      <c r="A1257" t="inlineStr">
        <is>
          <t>ARCHIVIO PENALE</t>
        </is>
      </c>
      <c r="B1257" t="inlineStr">
        <is>
          <t>B2</t>
        </is>
      </c>
      <c r="C1257">
        <f>IF(B1257&lt;&gt;"NI",1,0)</f>
        <v/>
      </c>
      <c r="D1257">
        <f>VLOOKUP(B1257, Tabelas!A:C,3,FALSE())</f>
        <v/>
      </c>
      <c r="E1257">
        <f>VLOOKUP(B1257, Tabelas!A:C,2,FALSE())</f>
        <v/>
      </c>
    </row>
    <row r="1258">
      <c r="A1258" t="inlineStr">
        <is>
          <t>ARCHIVIO STORICO DELL'EMIGRAZIONE ITALIANA</t>
        </is>
      </c>
      <c r="B1258" t="inlineStr">
        <is>
          <t>B4</t>
        </is>
      </c>
      <c r="C1258">
        <f>IF(B1258&lt;&gt;"NI",1,0)</f>
        <v/>
      </c>
      <c r="D1258">
        <f>VLOOKUP(B1258, Tabelas!A:C,3,FALSE())</f>
        <v/>
      </c>
      <c r="E1258">
        <f>VLOOKUP(B1258, Tabelas!A:C,2,FALSE())</f>
        <v/>
      </c>
    </row>
    <row r="1259">
      <c r="A1259" t="inlineStr">
        <is>
          <t>ARCHIVOS ANALÍTICOS DE POLÍTICAS EDUCATIVAS / EDUCATION POLICY ANALYSIS ARCHIVES</t>
        </is>
      </c>
      <c r="B1259" t="inlineStr">
        <is>
          <t>A1</t>
        </is>
      </c>
      <c r="C1259">
        <f>IF(B1259&lt;&gt;"NI",1,0)</f>
        <v/>
      </c>
      <c r="D1259">
        <f>VLOOKUP(B1259, Tabelas!A:C,3,FALSE())</f>
        <v/>
      </c>
      <c r="E1259">
        <f>VLOOKUP(B1259, Tabelas!A:C,2,FALSE())</f>
        <v/>
      </c>
    </row>
    <row r="1260">
      <c r="A1260" t="inlineStr">
        <is>
          <t>ARCHIVOS ARGENTIONOS DE PEDIATRIA</t>
        </is>
      </c>
      <c r="B1260" t="inlineStr">
        <is>
          <t>B2</t>
        </is>
      </c>
      <c r="C1260">
        <f>IF(B1260&lt;&gt;"NI",1,0)</f>
        <v/>
      </c>
      <c r="D1260">
        <f>VLOOKUP(B1260, Tabelas!A:C,3,FALSE())</f>
        <v/>
      </c>
      <c r="E1260">
        <f>VLOOKUP(B1260, Tabelas!A:C,2,FALSE())</f>
        <v/>
      </c>
    </row>
    <row r="1261">
      <c r="A1261" t="inlineStr">
        <is>
          <t>ARCHIVOS DE BRONCONEUMOLOGÍA (ED. IMPRESA)</t>
        </is>
      </c>
      <c r="B1261" t="inlineStr">
        <is>
          <t>A4</t>
        </is>
      </c>
      <c r="C1261">
        <f>IF(B1261&lt;&gt;"NI",1,0)</f>
        <v/>
      </c>
      <c r="D1261">
        <f>VLOOKUP(B1261, Tabelas!A:C,3,FALSE())</f>
        <v/>
      </c>
      <c r="E1261">
        <f>VLOOKUP(B1261, Tabelas!A:C,2,FALSE())</f>
        <v/>
      </c>
    </row>
    <row r="1262">
      <c r="A1262" t="inlineStr">
        <is>
          <t>ARCHIVOS DE CARDIOLOGIA DO MÉXICO</t>
        </is>
      </c>
      <c r="B1262" t="inlineStr">
        <is>
          <t>B2</t>
        </is>
      </c>
      <c r="C1262">
        <f>IF(B1262&lt;&gt;"NI",1,0)</f>
        <v/>
      </c>
      <c r="D1262">
        <f>VLOOKUP(B1262, Tabelas!A:C,3,FALSE())</f>
        <v/>
      </c>
      <c r="E1262">
        <f>VLOOKUP(B1262, Tabelas!A:C,2,FALSE())</f>
        <v/>
      </c>
    </row>
    <row r="1263">
      <c r="A1263" t="inlineStr">
        <is>
          <t>ARCHIVOS DE LA FILMOTECA</t>
        </is>
      </c>
      <c r="B1263" t="inlineStr">
        <is>
          <t>B4</t>
        </is>
      </c>
      <c r="C1263">
        <f>IF(B1263&lt;&gt;"NI",1,0)</f>
        <v/>
      </c>
      <c r="D1263">
        <f>VLOOKUP(B1263, Tabelas!A:C,3,FALSE())</f>
        <v/>
      </c>
      <c r="E1263">
        <f>VLOOKUP(B1263, Tabelas!A:C,2,FALSE())</f>
        <v/>
      </c>
    </row>
    <row r="1264">
      <c r="A1264" t="inlineStr">
        <is>
          <t>ARCHIVOS DE MEDICINA</t>
        </is>
      </c>
      <c r="B1264" t="inlineStr">
        <is>
          <t>B3</t>
        </is>
      </c>
      <c r="C1264">
        <f>IF(B1264&lt;&gt;"NI",1,0)</f>
        <v/>
      </c>
      <c r="D1264">
        <f>VLOOKUP(B1264, Tabelas!A:C,3,FALSE())</f>
        <v/>
      </c>
      <c r="E1264">
        <f>VLOOKUP(B1264, Tabelas!A:C,2,FALSE())</f>
        <v/>
      </c>
    </row>
    <row r="1265">
      <c r="A1265" t="inlineStr">
        <is>
          <t>ARCHIVOS DE MEDICINA DEL DEPORTE</t>
        </is>
      </c>
      <c r="B1265" t="inlineStr">
        <is>
          <t>B2</t>
        </is>
      </c>
      <c r="C1265">
        <f>IF(B1265&lt;&gt;"NI",1,0)</f>
        <v/>
      </c>
      <c r="D1265">
        <f>VLOOKUP(B1265, Tabelas!A:C,3,FALSE())</f>
        <v/>
      </c>
      <c r="E1265">
        <f>VLOOKUP(B1265, Tabelas!A:C,2,FALSE())</f>
        <v/>
      </c>
    </row>
    <row r="1266">
      <c r="A1266" t="inlineStr">
        <is>
          <t>ARCHIVOS DE MEDICINA VETERINARIA (IMPRESA)</t>
        </is>
      </c>
      <c r="B1266" t="inlineStr">
        <is>
          <t>B2</t>
        </is>
      </c>
      <c r="C1266">
        <f>IF(B1266&lt;&gt;"NI",1,0)</f>
        <v/>
      </c>
      <c r="D1266">
        <f>VLOOKUP(B1266, Tabelas!A:C,3,FALSE())</f>
        <v/>
      </c>
      <c r="E1266">
        <f>VLOOKUP(B1266, Tabelas!A:C,2,FALSE())</f>
        <v/>
      </c>
    </row>
    <row r="1267">
      <c r="A1267" t="inlineStr">
        <is>
          <t>ARCHIVOS DE ZOOTECNIA</t>
        </is>
      </c>
      <c r="B1267" t="inlineStr">
        <is>
          <t>B2</t>
        </is>
      </c>
      <c r="C1267">
        <f>IF(B1267&lt;&gt;"NI",1,0)</f>
        <v/>
      </c>
      <c r="D1267">
        <f>VLOOKUP(B1267, Tabelas!A:C,3,FALSE())</f>
        <v/>
      </c>
      <c r="E1267">
        <f>VLOOKUP(B1267, Tabelas!A:C,2,FALSE())</f>
        <v/>
      </c>
    </row>
    <row r="1268">
      <c r="A1268" t="inlineStr">
        <is>
          <t>ARCHIVOS ESPAÑOLES DE UROLOGÍA (ED. IMPRESA)</t>
        </is>
      </c>
      <c r="B1268" t="inlineStr">
        <is>
          <t>B3</t>
        </is>
      </c>
      <c r="C1268">
        <f>IF(B1268&lt;&gt;"NI",1,0)</f>
        <v/>
      </c>
      <c r="D1268">
        <f>VLOOKUP(B1268, Tabelas!A:C,3,FALSE())</f>
        <v/>
      </c>
      <c r="E1268">
        <f>VLOOKUP(B1268, Tabelas!A:C,2,FALSE())</f>
        <v/>
      </c>
    </row>
    <row r="1269">
      <c r="A1269" t="inlineStr">
        <is>
          <t>ARCHIVOS LATINOAMERICANOS DE NUTRICIÓN</t>
        </is>
      </c>
      <c r="B1269" t="inlineStr">
        <is>
          <t>B3</t>
        </is>
      </c>
      <c r="C1269">
        <f>IF(B1269&lt;&gt;"NI",1,0)</f>
        <v/>
      </c>
      <c r="D1269">
        <f>VLOOKUP(B1269, Tabelas!A:C,3,FALSE())</f>
        <v/>
      </c>
      <c r="E1269">
        <f>VLOOKUP(B1269, Tabelas!A:C,2,FALSE())</f>
        <v/>
      </c>
    </row>
    <row r="1270">
      <c r="A1270" t="inlineStr">
        <is>
          <t>ARCHIVOS LATINOAMERICANOS DE PRODUCCIÓN ANIMAL</t>
        </is>
      </c>
      <c r="B1270" t="inlineStr">
        <is>
          <t>B4</t>
        </is>
      </c>
      <c r="C1270">
        <f>IF(B1270&lt;&gt;"NI",1,0)</f>
        <v/>
      </c>
      <c r="D1270">
        <f>VLOOKUP(B1270, Tabelas!A:C,3,FALSE())</f>
        <v/>
      </c>
      <c r="E1270">
        <f>VLOOKUP(B1270, Tabelas!A:C,2,FALSE())</f>
        <v/>
      </c>
    </row>
    <row r="1271">
      <c r="A1271" t="inlineStr">
        <is>
          <t>ARCHIVUM IMMUNOLOGIAE ET THERAPIAE EXPERIMENTALIS</t>
        </is>
      </c>
      <c r="B1271" t="inlineStr">
        <is>
          <t>A4</t>
        </is>
      </c>
      <c r="C1271">
        <f>IF(B1271&lt;&gt;"NI",1,0)</f>
        <v/>
      </c>
      <c r="D1271">
        <f>VLOOKUP(B1271, Tabelas!A:C,3,FALSE())</f>
        <v/>
      </c>
      <c r="E1271">
        <f>VLOOKUP(B1271, Tabelas!A:C,2,FALSE())</f>
        <v/>
      </c>
    </row>
    <row r="1272">
      <c r="A1272" t="inlineStr">
        <is>
          <t>ARCHNET-IJAR: INTERNATIONAL JOURNAL OF ARCHITECTURAL RESEARCH</t>
        </is>
      </c>
      <c r="B1272" t="inlineStr">
        <is>
          <t>A3</t>
        </is>
      </c>
      <c r="C1272">
        <f>IF(B1272&lt;&gt;"NI",1,0)</f>
        <v/>
      </c>
      <c r="D1272">
        <f>VLOOKUP(B1272, Tabelas!A:C,3,FALSE())</f>
        <v/>
      </c>
      <c r="E1272">
        <f>VLOOKUP(B1272, Tabelas!A:C,2,FALSE())</f>
        <v/>
      </c>
    </row>
    <row r="1273">
      <c r="A1273" t="inlineStr">
        <is>
          <t>ARCOS DESIGN (ONLINE)</t>
        </is>
      </c>
      <c r="B1273" t="inlineStr">
        <is>
          <t>B4</t>
        </is>
      </c>
      <c r="C1273">
        <f>IF(B1273&lt;&gt;"NI",1,0)</f>
        <v/>
      </c>
      <c r="D1273">
        <f>VLOOKUP(B1273, Tabelas!A:C,3,FALSE())</f>
        <v/>
      </c>
      <c r="E1273">
        <f>VLOOKUP(B1273, Tabelas!A:C,2,FALSE())</f>
        <v/>
      </c>
    </row>
    <row r="1274">
      <c r="A1274" t="inlineStr">
        <is>
          <t>AREA DEVELOPMENT AND POLICY</t>
        </is>
      </c>
      <c r="B1274" t="inlineStr">
        <is>
          <t>B4</t>
        </is>
      </c>
      <c r="C1274">
        <f>IF(B1274&lt;&gt;"NI",1,0)</f>
        <v/>
      </c>
      <c r="D1274">
        <f>VLOOKUP(B1274, Tabelas!A:C,3,FALSE())</f>
        <v/>
      </c>
      <c r="E1274">
        <f>VLOOKUP(B1274, Tabelas!A:C,2,FALSE())</f>
        <v/>
      </c>
    </row>
    <row r="1275">
      <c r="A1275" t="inlineStr">
        <is>
          <t>AREA DOMENIU</t>
        </is>
      </c>
      <c r="B1275" t="inlineStr">
        <is>
          <t>B3</t>
        </is>
      </c>
      <c r="C1275">
        <f>IF(B1275&lt;&gt;"NI",1,0)</f>
        <v/>
      </c>
      <c r="D1275">
        <f>VLOOKUP(B1275, Tabelas!A:C,3,FALSE())</f>
        <v/>
      </c>
      <c r="E1275">
        <f>VLOOKUP(B1275, Tabelas!A:C,2,FALSE())</f>
        <v/>
      </c>
    </row>
    <row r="1276">
      <c r="A1276" t="inlineStr">
        <is>
          <t>AREL FAAR - AMAZON'S RESEARCH AND ENVIRONMENTAL LAW</t>
        </is>
      </c>
      <c r="B1276" t="inlineStr">
        <is>
          <t>A3</t>
        </is>
      </c>
      <c r="C1276">
        <f>IF(B1276&lt;&gt;"NI",1,0)</f>
        <v/>
      </c>
      <c r="D1276">
        <f>VLOOKUP(B1276, Tabelas!A:C,3,FALSE())</f>
        <v/>
      </c>
      <c r="E1276">
        <f>VLOOKUP(B1276, Tabelas!A:C,2,FALSE())</f>
        <v/>
      </c>
    </row>
    <row r="1277">
      <c r="A1277" t="inlineStr">
        <is>
          <t>ARETÉ (MANAUS)</t>
        </is>
      </c>
      <c r="B1277" t="inlineStr">
        <is>
          <t>A3</t>
        </is>
      </c>
      <c r="C1277">
        <f>IF(B1277&lt;&gt;"NI",1,0)</f>
        <v/>
      </c>
      <c r="D1277">
        <f>VLOOKUP(B1277, Tabelas!A:C,3,FALSE())</f>
        <v/>
      </c>
      <c r="E1277">
        <f>VLOOKUP(B1277, Tabelas!A:C,2,FALSE())</f>
        <v/>
      </c>
    </row>
    <row r="1278">
      <c r="A1278" t="inlineStr">
        <is>
          <t>ARETÉ. REVISTA DIGITAL DEL DOCTORADO EN EDUCACIÓN DE LA UNIVERSIDAD CENTRAL DE VENEZUELA</t>
        </is>
      </c>
      <c r="B1278" t="inlineStr">
        <is>
          <t>B2</t>
        </is>
      </c>
      <c r="C1278">
        <f>IF(B1278&lt;&gt;"NI",1,0)</f>
        <v/>
      </c>
      <c r="D1278">
        <f>VLOOKUP(B1278, Tabelas!A:C,3,FALSE())</f>
        <v/>
      </c>
      <c r="E1278">
        <f>VLOOKUP(B1278, Tabelas!A:C,2,FALSE())</f>
        <v/>
      </c>
    </row>
    <row r="1279">
      <c r="A1279" t="inlineStr">
        <is>
          <t>ARGUMENTA</t>
        </is>
      </c>
      <c r="B1279" t="inlineStr">
        <is>
          <t>A4</t>
        </is>
      </c>
      <c r="C1279">
        <f>IF(B1279&lt;&gt;"NI",1,0)</f>
        <v/>
      </c>
      <c r="D1279">
        <f>VLOOKUP(B1279, Tabelas!A:C,3,FALSE())</f>
        <v/>
      </c>
      <c r="E1279">
        <f>VLOOKUP(B1279, Tabelas!A:C,2,FALSE())</f>
        <v/>
      </c>
    </row>
    <row r="1280">
      <c r="A1280" t="inlineStr">
        <is>
          <t>ARGUMENTATION &amp; ANALYSE DU DISCOURS</t>
        </is>
      </c>
      <c r="B1280" t="inlineStr">
        <is>
          <t>A2</t>
        </is>
      </c>
      <c r="C1280">
        <f>IF(B1280&lt;&gt;"NI",1,0)</f>
        <v/>
      </c>
      <c r="D1280">
        <f>VLOOKUP(B1280, Tabelas!A:C,3,FALSE())</f>
        <v/>
      </c>
      <c r="E1280">
        <f>VLOOKUP(B1280, Tabelas!A:C,2,FALSE())</f>
        <v/>
      </c>
    </row>
    <row r="1281">
      <c r="A1281" t="inlineStr">
        <is>
          <t>ARGUMENTATION (DORDRECHT)</t>
        </is>
      </c>
      <c r="B1281" t="inlineStr">
        <is>
          <t>A1</t>
        </is>
      </c>
      <c r="C1281">
        <f>IF(B1281&lt;&gt;"NI",1,0)</f>
        <v/>
      </c>
      <c r="D1281">
        <f>VLOOKUP(B1281, Tabelas!A:C,3,FALSE())</f>
        <v/>
      </c>
      <c r="E1281">
        <f>VLOOKUP(B1281, Tabelas!A:C,2,FALSE())</f>
        <v/>
      </c>
    </row>
    <row r="1282">
      <c r="A1282" t="inlineStr">
        <is>
          <t>ARGUMENTO (JUNDIAÍ)</t>
        </is>
      </c>
      <c r="B1282" t="inlineStr">
        <is>
          <t>B3</t>
        </is>
      </c>
      <c r="C1282">
        <f>IF(B1282&lt;&gt;"NI",1,0)</f>
        <v/>
      </c>
      <c r="D1282">
        <f>VLOOKUP(B1282, Tabelas!A:C,3,FALSE())</f>
        <v/>
      </c>
      <c r="E1282">
        <f>VLOOKUP(B1282, Tabelas!A:C,2,FALSE())</f>
        <v/>
      </c>
    </row>
    <row r="1283">
      <c r="A1283" t="inlineStr">
        <is>
          <t>ARGUMENTO (SALVADOR)</t>
        </is>
      </c>
      <c r="B1283" t="inlineStr">
        <is>
          <t>B3</t>
        </is>
      </c>
      <c r="C1283">
        <f>IF(B1283&lt;&gt;"NI",1,0)</f>
        <v/>
      </c>
      <c r="D1283">
        <f>VLOOKUP(B1283, Tabelas!A:C,3,FALSE())</f>
        <v/>
      </c>
      <c r="E1283">
        <f>VLOOKUP(B1283, Tabelas!A:C,2,FALSE())</f>
        <v/>
      </c>
    </row>
    <row r="1284">
      <c r="A1284" t="inlineStr">
        <is>
          <t>ARGUMENTOS (MÉXICO)</t>
        </is>
      </c>
      <c r="B1284" t="inlineStr">
        <is>
          <t>B4</t>
        </is>
      </c>
      <c r="C1284">
        <f>IF(B1284&lt;&gt;"NI",1,0)</f>
        <v/>
      </c>
      <c r="D1284">
        <f>VLOOKUP(B1284, Tabelas!A:C,3,FALSE())</f>
        <v/>
      </c>
      <c r="E1284">
        <f>VLOOKUP(B1284, Tabelas!A:C,2,FALSE())</f>
        <v/>
      </c>
    </row>
    <row r="1285">
      <c r="A1285" t="inlineStr">
        <is>
          <t>ARGUMENTOS (UNIMONTES)</t>
        </is>
      </c>
      <c r="B1285" t="inlineStr">
        <is>
          <t>B4</t>
        </is>
      </c>
      <c r="C1285">
        <f>IF(B1285&lt;&gt;"NI",1,0)</f>
        <v/>
      </c>
      <c r="D1285">
        <f>VLOOKUP(B1285, Tabelas!A:C,3,FALSE())</f>
        <v/>
      </c>
      <c r="E1285">
        <f>VLOOKUP(B1285, Tabelas!A:C,2,FALSE())</f>
        <v/>
      </c>
    </row>
    <row r="1286">
      <c r="A1286" t="inlineStr">
        <is>
          <t>ARGUMENTOS PRÓ-EDUCAÇÃO - REVISTA DE EDUCAÇÃO DA UNIVÁS</t>
        </is>
      </c>
      <c r="B1286" t="inlineStr">
        <is>
          <t>B2</t>
        </is>
      </c>
      <c r="C1286">
        <f>IF(B1286&lt;&gt;"NI",1,0)</f>
        <v/>
      </c>
      <c r="D1286">
        <f>VLOOKUP(B1286, Tabelas!A:C,3,FALSE())</f>
        <v/>
      </c>
      <c r="E1286">
        <f>VLOOKUP(B1286, Tabelas!A:C,2,FALSE())</f>
        <v/>
      </c>
    </row>
    <row r="1287">
      <c r="A1287" t="inlineStr">
        <is>
          <t>ARGUMENTOS- REVISTA DO DEPARTAMENTO DE CIÊNCIAS SOCIAIS DA UNIMONTES</t>
        </is>
      </c>
      <c r="B1287" t="inlineStr">
        <is>
          <t>B4</t>
        </is>
      </c>
      <c r="C1287">
        <f>IF(B1287&lt;&gt;"NI",1,0)</f>
        <v/>
      </c>
      <c r="D1287">
        <f>VLOOKUP(B1287, Tabelas!A:C,3,FALSE())</f>
        <v/>
      </c>
      <c r="E1287">
        <f>VLOOKUP(B1287, Tabelas!A:C,2,FALSE())</f>
        <v/>
      </c>
    </row>
    <row r="1288">
      <c r="A1288" t="inlineStr">
        <is>
          <t>ARGUMENTOS: REVISTA DE FILOSOFIA (IMPRESSO)</t>
        </is>
      </c>
      <c r="B1288" t="inlineStr">
        <is>
          <t>A4</t>
        </is>
      </c>
      <c r="C1288">
        <f>IF(B1288&lt;&gt;"NI",1,0)</f>
        <v/>
      </c>
      <c r="D1288">
        <f>VLOOKUP(B1288, Tabelas!A:C,3,FALSE())</f>
        <v/>
      </c>
      <c r="E1288">
        <f>VLOOKUP(B1288, Tabelas!A:C,2,FALSE())</f>
        <v/>
      </c>
    </row>
    <row r="1289">
      <c r="A1289" t="inlineStr">
        <is>
          <t>ARGUMENTUM</t>
        </is>
      </c>
      <c r="B1289" t="inlineStr">
        <is>
          <t>A3</t>
        </is>
      </c>
      <c r="C1289">
        <f>IF(B1289&lt;&gt;"NI",1,0)</f>
        <v/>
      </c>
      <c r="D1289">
        <f>VLOOKUP(B1289, Tabelas!A:C,3,FALSE())</f>
        <v/>
      </c>
      <c r="E1289">
        <f>VLOOKUP(B1289, Tabelas!A:C,2,FALSE())</f>
        <v/>
      </c>
    </row>
    <row r="1290">
      <c r="A1290" t="inlineStr">
        <is>
          <t>ARGUMENTUM - JOURNAL OF THE SEMINAR OF DISCURSIVE LOGIC, ARGUMENTATION THEORY AND RHETORIC</t>
        </is>
      </c>
      <c r="B1290" t="inlineStr">
        <is>
          <t>B4</t>
        </is>
      </c>
      <c r="C1290">
        <f>IF(B1290&lt;&gt;"NI",1,0)</f>
        <v/>
      </c>
      <c r="D1290">
        <f>VLOOKUP(B1290, Tabelas!A:C,3,FALSE())</f>
        <v/>
      </c>
      <c r="E1290">
        <f>VLOOKUP(B1290, Tabelas!A:C,2,FALSE())</f>
        <v/>
      </c>
    </row>
    <row r="1291">
      <c r="A1291" t="inlineStr">
        <is>
          <t>ARGUMENTUM - JOURNAL OF THE SEMINAR OF DISCURSIVE LOGIC, ARGUMENTATION THEORY AND RHETORIC</t>
        </is>
      </c>
      <c r="B1291" t="inlineStr">
        <is>
          <t>B4</t>
        </is>
      </c>
      <c r="C1291">
        <f>IF(B1291&lt;&gt;"NI",1,0)</f>
        <v/>
      </c>
      <c r="D1291">
        <f>VLOOKUP(B1291, Tabelas!A:C,3,FALSE())</f>
        <v/>
      </c>
      <c r="E1291">
        <f>VLOOKUP(B1291, Tabelas!A:C,2,FALSE())</f>
        <v/>
      </c>
    </row>
    <row r="1292">
      <c r="A1292" t="inlineStr">
        <is>
          <t>ARGUMENTUM (UNIMAR)</t>
        </is>
      </c>
      <c r="B1292" t="inlineStr">
        <is>
          <t>A3</t>
        </is>
      </c>
      <c r="C1292">
        <f>IF(B1292&lt;&gt;"NI",1,0)</f>
        <v/>
      </c>
      <c r="D1292">
        <f>VLOOKUP(B1292, Tabelas!A:C,3,FALSE())</f>
        <v/>
      </c>
      <c r="E1292">
        <f>VLOOKUP(B1292, Tabelas!A:C,2,FALSE())</f>
        <v/>
      </c>
    </row>
    <row r="1293">
      <c r="A1293" t="inlineStr">
        <is>
          <t>ARGUMENTUM (VITÓRIA)</t>
        </is>
      </c>
      <c r="B1293" t="inlineStr">
        <is>
          <t>A1</t>
        </is>
      </c>
      <c r="C1293">
        <f>IF(B1293&lt;&gt;"NI",1,0)</f>
        <v/>
      </c>
      <c r="D1293">
        <f>VLOOKUP(B1293, Tabelas!A:C,3,FALSE())</f>
        <v/>
      </c>
      <c r="E1293">
        <f>VLOOKUP(B1293, Tabelas!A:C,2,FALSE())</f>
        <v/>
      </c>
    </row>
    <row r="1294">
      <c r="A1294" t="inlineStr">
        <is>
          <t>ARIEL</t>
        </is>
      </c>
      <c r="B1294" t="inlineStr">
        <is>
          <t>B4</t>
        </is>
      </c>
      <c r="C1294">
        <f>IF(B1294&lt;&gt;"NI",1,0)</f>
        <v/>
      </c>
      <c r="D1294">
        <f>VLOOKUP(B1294, Tabelas!A:C,3,FALSE())</f>
        <v/>
      </c>
      <c r="E1294">
        <f>VLOOKUP(B1294, Tabelas!A:C,2,FALSE())</f>
        <v/>
      </c>
    </row>
    <row r="1295">
      <c r="A1295" t="inlineStr">
        <is>
          <t>ARIMA</t>
        </is>
      </c>
      <c r="B1295" t="inlineStr">
        <is>
          <t>B4</t>
        </is>
      </c>
      <c r="C1295">
        <f>IF(B1295&lt;&gt;"NI",1,0)</f>
        <v/>
      </c>
      <c r="D1295">
        <f>VLOOKUP(B1295, Tabelas!A:C,3,FALSE())</f>
        <v/>
      </c>
      <c r="E1295">
        <f>VLOOKUP(B1295, Tabelas!A:C,2,FALSE())</f>
        <v/>
      </c>
    </row>
    <row r="1296">
      <c r="A1296" t="inlineStr">
        <is>
          <t>ARKEOGAZTE</t>
        </is>
      </c>
      <c r="B1296" t="inlineStr">
        <is>
          <t>B1</t>
        </is>
      </c>
      <c r="C1296">
        <f>IF(B1296&lt;&gt;"NI",1,0)</f>
        <v/>
      </c>
      <c r="D1296">
        <f>VLOOKUP(B1296, Tabelas!A:C,3,FALSE())</f>
        <v/>
      </c>
      <c r="E1296">
        <f>VLOOKUP(B1296, Tabelas!A:C,2,FALSE())</f>
        <v/>
      </c>
    </row>
    <row r="1297">
      <c r="A1297" t="inlineStr">
        <is>
          <t>ARKIV FOR MATEMATIK</t>
        </is>
      </c>
      <c r="B1297" t="inlineStr">
        <is>
          <t>A3</t>
        </is>
      </c>
      <c r="C1297">
        <f>IF(B1297&lt;&gt;"NI",1,0)</f>
        <v/>
      </c>
      <c r="D1297">
        <f>VLOOKUP(B1297, Tabelas!A:C,3,FALSE())</f>
        <v/>
      </c>
      <c r="E1297">
        <f>VLOOKUP(B1297, Tabelas!A:C,2,FALSE())</f>
        <v/>
      </c>
    </row>
    <row r="1298">
      <c r="A1298" t="inlineStr">
        <is>
          <t>ARKIVOC</t>
        </is>
      </c>
      <c r="B1298" t="inlineStr">
        <is>
          <t>B2</t>
        </is>
      </c>
      <c r="C1298">
        <f>IF(B1298&lt;&gt;"NI",1,0)</f>
        <v/>
      </c>
      <c r="D1298">
        <f>VLOOKUP(B1298, Tabelas!A:C,3,FALSE())</f>
        <v/>
      </c>
      <c r="E1298">
        <f>VLOOKUP(B1298, Tabelas!A:C,2,FALSE())</f>
        <v/>
      </c>
    </row>
    <row r="1299">
      <c r="A1299" t="inlineStr">
        <is>
          <t>ARQ. ARCHITECTURAL RESEARCH QUARTERLY</t>
        </is>
      </c>
      <c r="B1299" t="inlineStr">
        <is>
          <t>A3</t>
        </is>
      </c>
      <c r="C1299">
        <f>IF(B1299&lt;&gt;"NI",1,0)</f>
        <v/>
      </c>
      <c r="D1299">
        <f>VLOOKUP(B1299, Tabelas!A:C,3,FALSE())</f>
        <v/>
      </c>
      <c r="E1299">
        <f>VLOOKUP(B1299, Tabelas!A:C,2,FALSE())</f>
        <v/>
      </c>
    </row>
    <row r="1300">
      <c r="A1300" t="inlineStr">
        <is>
          <t>ARQ.URB</t>
        </is>
      </c>
      <c r="B1300" t="inlineStr">
        <is>
          <t>B2</t>
        </is>
      </c>
      <c r="C1300">
        <f>IF(B1300&lt;&gt;"NI",1,0)</f>
        <v/>
      </c>
      <c r="D1300">
        <f>VLOOKUP(B1300, Tabelas!A:C,3,FALSE())</f>
        <v/>
      </c>
      <c r="E1300">
        <f>VLOOKUP(B1300, Tabelas!A:C,2,FALSE())</f>
        <v/>
      </c>
    </row>
    <row r="1301">
      <c r="A1301" t="inlineStr">
        <is>
          <t>ARQUEOLOGÍA IBEROAMERICANA.</t>
        </is>
      </c>
      <c r="B1301" t="inlineStr">
        <is>
          <t>A4</t>
        </is>
      </c>
      <c r="C1301">
        <f>IF(B1301&lt;&gt;"NI",1,0)</f>
        <v/>
      </c>
      <c r="D1301">
        <f>VLOOKUP(B1301, Tabelas!A:C,3,FALSE())</f>
        <v/>
      </c>
      <c r="E1301">
        <f>VLOOKUP(B1301, Tabelas!A:C,2,FALSE())</f>
        <v/>
      </c>
    </row>
    <row r="1302">
      <c r="A1302" t="inlineStr">
        <is>
          <t>ARQUEOLOGIA PÚBLICA (UNICAMP)</t>
        </is>
      </c>
      <c r="B1302" t="inlineStr">
        <is>
          <t>A4</t>
        </is>
      </c>
      <c r="C1302">
        <f>IF(B1302&lt;&gt;"NI",1,0)</f>
        <v/>
      </c>
      <c r="D1302">
        <f>VLOOKUP(B1302, Tabelas!A:C,3,FALSE())</f>
        <v/>
      </c>
      <c r="E1302">
        <f>VLOOKUP(B1302, Tabelas!A:C,2,FALSE())</f>
        <v/>
      </c>
    </row>
    <row r="1303">
      <c r="A1303" t="inlineStr">
        <is>
          <t>ARQUISUR REVISTA</t>
        </is>
      </c>
      <c r="B1303" t="inlineStr">
        <is>
          <t>A4</t>
        </is>
      </c>
      <c r="C1303">
        <f>IF(B1303&lt;&gt;"NI",1,0)</f>
        <v/>
      </c>
      <c r="D1303">
        <f>VLOOKUP(B1303, Tabelas!A:C,3,FALSE())</f>
        <v/>
      </c>
      <c r="E1303">
        <f>VLOOKUP(B1303, Tabelas!A:C,2,FALSE())</f>
        <v/>
      </c>
    </row>
    <row r="1304">
      <c r="A1304" t="inlineStr">
        <is>
          <t>ARQUISUR REVISTA</t>
        </is>
      </c>
      <c r="B1304" t="inlineStr">
        <is>
          <t>A4</t>
        </is>
      </c>
      <c r="C1304">
        <f>IF(B1304&lt;&gt;"NI",1,0)</f>
        <v/>
      </c>
      <c r="D1304">
        <f>VLOOKUP(B1304, Tabelas!A:C,3,FALSE())</f>
        <v/>
      </c>
      <c r="E1304">
        <f>VLOOKUP(B1304, Tabelas!A:C,2,FALSE())</f>
        <v/>
      </c>
    </row>
    <row r="1305">
      <c r="A1305" t="inlineStr">
        <is>
          <t>ARQUITECTONICS (BARCELONA)</t>
        </is>
      </c>
      <c r="B1305" t="inlineStr">
        <is>
          <t>B3</t>
        </is>
      </c>
      <c r="C1305">
        <f>IF(B1305&lt;&gt;"NI",1,0)</f>
        <v/>
      </c>
      <c r="D1305">
        <f>VLOOKUP(B1305, Tabelas!A:C,3,FALSE())</f>
        <v/>
      </c>
      <c r="E1305">
        <f>VLOOKUP(B1305, Tabelas!A:C,2,FALSE())</f>
        <v/>
      </c>
    </row>
    <row r="1306">
      <c r="A1306" t="inlineStr">
        <is>
          <t>ARQUITECTURAS DEL SUR</t>
        </is>
      </c>
      <c r="B1306" t="inlineStr">
        <is>
          <t>A1</t>
        </is>
      </c>
      <c r="C1306">
        <f>IF(B1306&lt;&gt;"NI",1,0)</f>
        <v/>
      </c>
      <c r="D1306">
        <f>VLOOKUP(B1306, Tabelas!A:C,3,FALSE())</f>
        <v/>
      </c>
      <c r="E1306">
        <f>VLOOKUP(B1306, Tabelas!A:C,2,FALSE())</f>
        <v/>
      </c>
    </row>
    <row r="1307">
      <c r="A1307" t="inlineStr">
        <is>
          <t>ARQUITETURAREVISTA (UNISINOS)</t>
        </is>
      </c>
      <c r="B1307" t="inlineStr">
        <is>
          <t>A4</t>
        </is>
      </c>
      <c r="C1307">
        <f>IF(B1307&lt;&gt;"NI",1,0)</f>
        <v/>
      </c>
      <c r="D1307">
        <f>VLOOKUP(B1307, Tabelas!A:C,3,FALSE())</f>
        <v/>
      </c>
      <c r="E1307">
        <f>VLOOKUP(B1307, Tabelas!A:C,2,FALSE())</f>
        <v/>
      </c>
    </row>
    <row r="1308">
      <c r="A1308" t="inlineStr">
        <is>
          <t>ARQUITEXTOS (SÃO PAULO)</t>
        </is>
      </c>
      <c r="B1308" t="inlineStr">
        <is>
          <t>A2</t>
        </is>
      </c>
      <c r="C1308">
        <f>IF(B1308&lt;&gt;"NI",1,0)</f>
        <v/>
      </c>
      <c r="D1308">
        <f>VLOOKUP(B1308, Tabelas!A:C,3,FALSE())</f>
        <v/>
      </c>
      <c r="E1308">
        <f>VLOOKUP(B1308, Tabelas!A:C,2,FALSE())</f>
        <v/>
      </c>
    </row>
    <row r="1309">
      <c r="A1309" t="inlineStr">
        <is>
          <t>ARQUIVO BRASILEIRO DE MEDICINA VETERINÁRIA E ZOOTECNIA</t>
        </is>
      </c>
      <c r="B1309" t="inlineStr">
        <is>
          <t>B1</t>
        </is>
      </c>
      <c r="C1309">
        <f>IF(B1309&lt;&gt;"NI",1,0)</f>
        <v/>
      </c>
      <c r="D1309">
        <f>VLOOKUP(B1309, Tabelas!A:C,3,FALSE())</f>
        <v/>
      </c>
      <c r="E1309">
        <f>VLOOKUP(B1309, Tabelas!A:C,2,FALSE())</f>
        <v/>
      </c>
    </row>
    <row r="1310">
      <c r="A1310" t="inlineStr">
        <is>
          <t>ARQUIVO JURÍDICO ¿ REVISTA JURÍDICA ELETRÔNICA DA UNIVERSIDADE FEDERAL DO PIAUÍ</t>
        </is>
      </c>
      <c r="B1310" t="inlineStr">
        <is>
          <t>B2</t>
        </is>
      </c>
      <c r="C1310">
        <f>IF(B1310&lt;&gt;"NI",1,0)</f>
        <v/>
      </c>
      <c r="D1310">
        <f>VLOOKUP(B1310, Tabelas!A:C,3,FALSE())</f>
        <v/>
      </c>
      <c r="E1310">
        <f>VLOOKUP(B1310, Tabelas!A:C,2,FALSE())</f>
        <v/>
      </c>
    </row>
    <row r="1311">
      <c r="A1311" t="inlineStr">
        <is>
          <t>ARQUIVO MAARAVI (UFMG)</t>
        </is>
      </c>
      <c r="B1311" t="inlineStr">
        <is>
          <t>B2</t>
        </is>
      </c>
      <c r="C1311">
        <f>IF(B1311&lt;&gt;"NI",1,0)</f>
        <v/>
      </c>
      <c r="D1311">
        <f>VLOOKUP(B1311, Tabelas!A:C,3,FALSE())</f>
        <v/>
      </c>
      <c r="E1311">
        <f>VLOOKUP(B1311, Tabelas!A:C,2,FALSE())</f>
        <v/>
      </c>
    </row>
    <row r="1312">
      <c r="A1312" t="inlineStr">
        <is>
          <t>ARQUIVOS BRASILEIROS DE CARDIOLOGIA (IMPRESSO)</t>
        </is>
      </c>
      <c r="B1312" t="inlineStr">
        <is>
          <t>B1</t>
        </is>
      </c>
      <c r="C1312">
        <f>IF(B1312&lt;&gt;"NI",1,0)</f>
        <v/>
      </c>
      <c r="D1312">
        <f>VLOOKUP(B1312, Tabelas!A:C,3,FALSE())</f>
        <v/>
      </c>
      <c r="E1312">
        <f>VLOOKUP(B1312, Tabelas!A:C,2,FALSE())</f>
        <v/>
      </c>
    </row>
    <row r="1313">
      <c r="A1313" t="inlineStr">
        <is>
          <t>ARQUIVOS BRASILEIROS DE OFTALMOLOGIA (IMPRESSO)</t>
        </is>
      </c>
      <c r="B1313" t="inlineStr">
        <is>
          <t>B1</t>
        </is>
      </c>
      <c r="C1313">
        <f>IF(B1313&lt;&gt;"NI",1,0)</f>
        <v/>
      </c>
      <c r="D1313">
        <f>VLOOKUP(B1313, Tabelas!A:C,3,FALSE())</f>
        <v/>
      </c>
      <c r="E1313">
        <f>VLOOKUP(B1313, Tabelas!A:C,2,FALSE())</f>
        <v/>
      </c>
    </row>
    <row r="1314">
      <c r="A1314" t="inlineStr">
        <is>
          <t>ARQUIVOS BRASILEIROS DE PSICOLOGIA</t>
        </is>
      </c>
      <c r="B1314" t="inlineStr">
        <is>
          <t>A2</t>
        </is>
      </c>
      <c r="C1314">
        <f>IF(B1314&lt;&gt;"NI",1,0)</f>
        <v/>
      </c>
      <c r="D1314">
        <f>VLOOKUP(B1314, Tabelas!A:C,3,FALSE())</f>
        <v/>
      </c>
      <c r="E1314">
        <f>VLOOKUP(B1314, Tabelas!A:C,2,FALSE())</f>
        <v/>
      </c>
    </row>
    <row r="1315">
      <c r="A1315" t="inlineStr">
        <is>
          <t>ARQUIVOS CATARINENSES DE MEDICINA (IMPRESSO)</t>
        </is>
      </c>
      <c r="B1315" t="inlineStr">
        <is>
          <t>A4</t>
        </is>
      </c>
      <c r="C1315">
        <f>IF(B1315&lt;&gt;"NI",1,0)</f>
        <v/>
      </c>
      <c r="D1315">
        <f>VLOOKUP(B1315, Tabelas!A:C,3,FALSE())</f>
        <v/>
      </c>
      <c r="E1315">
        <f>VLOOKUP(B1315, Tabelas!A:C,2,FALSE())</f>
        <v/>
      </c>
    </row>
    <row r="1316">
      <c r="A1316" t="inlineStr">
        <is>
          <t>ARQUIVOS DE CIÊNCIAS DA SAÚDE</t>
        </is>
      </c>
      <c r="B1316" t="inlineStr">
        <is>
          <t>B4</t>
        </is>
      </c>
      <c r="C1316">
        <f>IF(B1316&lt;&gt;"NI",1,0)</f>
        <v/>
      </c>
      <c r="D1316">
        <f>VLOOKUP(B1316, Tabelas!A:C,3,FALSE())</f>
        <v/>
      </c>
      <c r="E1316">
        <f>VLOOKUP(B1316, Tabelas!A:C,2,FALSE())</f>
        <v/>
      </c>
    </row>
    <row r="1317">
      <c r="A1317" t="inlineStr">
        <is>
          <t>ARQUIVOS DE CIÊNCIAS DO MAR</t>
        </is>
      </c>
      <c r="B1317" t="inlineStr">
        <is>
          <t>B1</t>
        </is>
      </c>
      <c r="C1317">
        <f>IF(B1317&lt;&gt;"NI",1,0)</f>
        <v/>
      </c>
      <c r="D1317">
        <f>VLOOKUP(B1317, Tabelas!A:C,3,FALSE())</f>
        <v/>
      </c>
      <c r="E1317">
        <f>VLOOKUP(B1317, Tabelas!A:C,2,FALSE())</f>
        <v/>
      </c>
    </row>
    <row r="1318">
      <c r="A1318" t="inlineStr">
        <is>
          <t>ARQUIVOS DE CIÊNCIAS VETERINÁRIAS E ZOOLOGIA DA UNIPAR</t>
        </is>
      </c>
      <c r="B1318" t="inlineStr">
        <is>
          <t>B4</t>
        </is>
      </c>
      <c r="C1318">
        <f>IF(B1318&lt;&gt;"NI",1,0)</f>
        <v/>
      </c>
      <c r="D1318">
        <f>VLOOKUP(B1318, Tabelas!A:C,3,FALSE())</f>
        <v/>
      </c>
      <c r="E1318">
        <f>VLOOKUP(B1318, Tabelas!A:C,2,FALSE())</f>
        <v/>
      </c>
    </row>
    <row r="1319">
      <c r="A1319" t="inlineStr">
        <is>
          <t>ARQUIVOS DE CIÊNCIAS VETERINÁRIAS E ZOOLOGIA DA UNIPAR (IMPRESSO)</t>
        </is>
      </c>
      <c r="B1319" t="inlineStr">
        <is>
          <t>B4</t>
        </is>
      </c>
      <c r="C1319">
        <f>IF(B1319&lt;&gt;"NI",1,0)</f>
        <v/>
      </c>
      <c r="D1319">
        <f>VLOOKUP(B1319, Tabelas!A:C,3,FALSE())</f>
        <v/>
      </c>
      <c r="E1319">
        <f>VLOOKUP(B1319, Tabelas!A:C,2,FALSE())</f>
        <v/>
      </c>
    </row>
    <row r="1320">
      <c r="A1320" t="inlineStr">
        <is>
          <t>ARQUIVOS DE GASTROENTEROLOGIA (IMPRESSO)</t>
        </is>
      </c>
      <c r="B1320" t="inlineStr">
        <is>
          <t>B1</t>
        </is>
      </c>
      <c r="C1320">
        <f>IF(B1320&lt;&gt;"NI",1,0)</f>
        <v/>
      </c>
      <c r="D1320">
        <f>VLOOKUP(B1320, Tabelas!A:C,3,FALSE())</f>
        <v/>
      </c>
      <c r="E1320">
        <f>VLOOKUP(B1320, Tabelas!A:C,2,FALSE())</f>
        <v/>
      </c>
    </row>
    <row r="1321">
      <c r="A1321" t="inlineStr">
        <is>
          <t>ARQUIVOS DE NEURO-PSIQUIATRIA (IMPRESSO)</t>
        </is>
      </c>
      <c r="B1321" t="inlineStr">
        <is>
          <t>B2</t>
        </is>
      </c>
      <c r="C1321">
        <f>IF(B1321&lt;&gt;"NI",1,0)</f>
        <v/>
      </c>
      <c r="D1321">
        <f>VLOOKUP(B1321, Tabelas!A:C,3,FALSE())</f>
        <v/>
      </c>
      <c r="E1321">
        <f>VLOOKUP(B1321, Tabelas!A:C,2,FALSE())</f>
        <v/>
      </c>
    </row>
    <row r="1322">
      <c r="A1322" t="inlineStr">
        <is>
          <t>ARQUIVOS DO CMD</t>
        </is>
      </c>
      <c r="B1322" t="inlineStr">
        <is>
          <t>B4</t>
        </is>
      </c>
      <c r="C1322">
        <f>IF(B1322&lt;&gt;"NI",1,0)</f>
        <v/>
      </c>
      <c r="D1322">
        <f>VLOOKUP(B1322, Tabelas!A:C,3,FALSE())</f>
        <v/>
      </c>
      <c r="E1322">
        <f>VLOOKUP(B1322, Tabelas!A:C,2,FALSE())</f>
        <v/>
      </c>
    </row>
    <row r="1323">
      <c r="A1323" t="inlineStr">
        <is>
          <t>ARQUIVOS DO INSTITUTO BIOLÓGICO</t>
        </is>
      </c>
      <c r="B1323" t="inlineStr">
        <is>
          <t>B4</t>
        </is>
      </c>
      <c r="C1323">
        <f>IF(B1323&lt;&gt;"NI",1,0)</f>
        <v/>
      </c>
      <c r="D1323">
        <f>VLOOKUP(B1323, Tabelas!A:C,3,FALSE())</f>
        <v/>
      </c>
      <c r="E1323">
        <f>VLOOKUP(B1323, Tabelas!A:C,2,FALSE())</f>
        <v/>
      </c>
    </row>
    <row r="1324">
      <c r="A1324" t="inlineStr">
        <is>
          <t>ARQUIVOS DO MUDI</t>
        </is>
      </c>
      <c r="B1324" t="inlineStr">
        <is>
          <t>B3</t>
        </is>
      </c>
      <c r="C1324">
        <f>IF(B1324&lt;&gt;"NI",1,0)</f>
        <v/>
      </c>
      <c r="D1324">
        <f>VLOOKUP(B1324, Tabelas!A:C,3,FALSE())</f>
        <v/>
      </c>
      <c r="E1324">
        <f>VLOOKUP(B1324, Tabelas!A:C,2,FALSE())</f>
        <v/>
      </c>
    </row>
    <row r="1325">
      <c r="A1325" t="inlineStr">
        <is>
          <t>ARQUIVOS EM ODONTOLOGIA</t>
        </is>
      </c>
      <c r="B1325" t="inlineStr">
        <is>
          <t>B4</t>
        </is>
      </c>
      <c r="C1325">
        <f>IF(B1325&lt;&gt;"NI",1,0)</f>
        <v/>
      </c>
      <c r="D1325">
        <f>VLOOKUP(B1325, Tabelas!A:C,3,FALSE())</f>
        <v/>
      </c>
      <c r="E1325">
        <f>VLOOKUP(B1325, Tabelas!A:C,2,FALSE())</f>
        <v/>
      </c>
    </row>
    <row r="1326">
      <c r="A1326" t="inlineStr">
        <is>
          <t>ARQUIVOS INTERNACIONAIS DE OTORRINOLARINGOLOGIA (IMPRESSO)</t>
        </is>
      </c>
      <c r="B1326" t="inlineStr">
        <is>
          <t>A4</t>
        </is>
      </c>
      <c r="C1326">
        <f>IF(B1326&lt;&gt;"NI",1,0)</f>
        <v/>
      </c>
      <c r="D1326">
        <f>VLOOKUP(B1326, Tabelas!A:C,3,FALSE())</f>
        <v/>
      </c>
      <c r="E1326">
        <f>VLOOKUP(B1326, Tabelas!A:C,2,FALSE())</f>
        <v/>
      </c>
    </row>
    <row r="1327">
      <c r="A1327" t="inlineStr">
        <is>
          <t>ARREDIA REVISTA DA FACULDADE DE COMUNICAÇÃO, ARTES E LETRAS</t>
        </is>
      </c>
      <c r="B1327" t="inlineStr">
        <is>
          <t>B1</t>
        </is>
      </c>
      <c r="C1327">
        <f>IF(B1327&lt;&gt;"NI",1,0)</f>
        <v/>
      </c>
      <c r="D1327">
        <f>VLOOKUP(B1327, Tabelas!A:C,3,FALSE())</f>
        <v/>
      </c>
      <c r="E1327">
        <f>VLOOKUP(B1327, Tabelas!A:C,2,FALSE())</f>
        <v/>
      </c>
    </row>
    <row r="1328">
      <c r="A1328" t="inlineStr">
        <is>
          <t>ARS (ONLINE)</t>
        </is>
      </c>
      <c r="B1328" t="inlineStr">
        <is>
          <t>A1</t>
        </is>
      </c>
      <c r="C1328">
        <f>IF(B1328&lt;&gt;"NI",1,0)</f>
        <v/>
      </c>
      <c r="D1328">
        <f>VLOOKUP(B1328, Tabelas!A:C,3,FALSE())</f>
        <v/>
      </c>
      <c r="E1328">
        <f>VLOOKUP(B1328, Tabelas!A:C,2,FALSE())</f>
        <v/>
      </c>
    </row>
    <row r="1329">
      <c r="A1329" t="inlineStr">
        <is>
          <t>ARS (SÃO PAULO)</t>
        </is>
      </c>
      <c r="B1329" t="inlineStr">
        <is>
          <t>A1</t>
        </is>
      </c>
      <c r="C1329">
        <f>IF(B1329&lt;&gt;"NI",1,0)</f>
        <v/>
      </c>
      <c r="D1329">
        <f>VLOOKUP(B1329, Tabelas!A:C,3,FALSE())</f>
        <v/>
      </c>
      <c r="E1329">
        <f>VLOOKUP(B1329, Tabelas!A:C,2,FALSE())</f>
        <v/>
      </c>
    </row>
    <row r="1330">
      <c r="A1330" t="inlineStr">
        <is>
          <t>ARS COMBINATORIA</t>
        </is>
      </c>
      <c r="B1330" t="inlineStr">
        <is>
          <t>B4</t>
        </is>
      </c>
      <c r="C1330">
        <f>IF(B1330&lt;&gt;"NI",1,0)</f>
        <v/>
      </c>
      <c r="D1330">
        <f>VLOOKUP(B1330, Tabelas!A:C,3,FALSE())</f>
        <v/>
      </c>
      <c r="E1330">
        <f>VLOOKUP(B1330, Tabelas!A:C,2,FALSE())</f>
        <v/>
      </c>
    </row>
    <row r="1331">
      <c r="A1331" t="inlineStr">
        <is>
          <t>ARS MATHEMATICA CONTEMPORANEA (PRINT)</t>
        </is>
      </c>
      <c r="B1331" t="inlineStr">
        <is>
          <t>B1</t>
        </is>
      </c>
      <c r="C1331">
        <f>IF(B1331&lt;&gt;"NI",1,0)</f>
        <v/>
      </c>
      <c r="D1331">
        <f>VLOOKUP(B1331, Tabelas!A:C,3,FALSE())</f>
        <v/>
      </c>
      <c r="E1331">
        <f>VLOOKUP(B1331, Tabelas!A:C,2,FALSE())</f>
        <v/>
      </c>
    </row>
    <row r="1332">
      <c r="A1332" t="inlineStr">
        <is>
          <t>ARS VETERINÁRIA (IMPRESSO)</t>
        </is>
      </c>
      <c r="B1332" t="inlineStr">
        <is>
          <t>B4</t>
        </is>
      </c>
      <c r="C1332">
        <f>IF(B1332&lt;&gt;"NI",1,0)</f>
        <v/>
      </c>
      <c r="D1332">
        <f>VLOOKUP(B1332, Tabelas!A:C,3,FALSE())</f>
        <v/>
      </c>
      <c r="E1332">
        <f>VLOOKUP(B1332, Tabelas!A:C,2,FALSE())</f>
        <v/>
      </c>
    </row>
    <row r="1333">
      <c r="A1333" t="inlineStr">
        <is>
          <t>ARS VETERINÁRIA (ONLINE)</t>
        </is>
      </c>
      <c r="B1333" t="inlineStr">
        <is>
          <t>B4</t>
        </is>
      </c>
      <c r="C1333">
        <f>IF(B1333&lt;&gt;"NI",1,0)</f>
        <v/>
      </c>
      <c r="D1333">
        <f>VLOOKUP(B1333, Tabelas!A:C,3,FALSE())</f>
        <v/>
      </c>
      <c r="E1333">
        <f>VLOOKUP(B1333, Tabelas!A:C,2,FALSE())</f>
        <v/>
      </c>
    </row>
    <row r="1334">
      <c r="A1334" t="inlineStr">
        <is>
          <t>ARSHISTÓRICA</t>
        </is>
      </c>
      <c r="B1334" t="inlineStr">
        <is>
          <t>A4</t>
        </is>
      </c>
      <c r="C1334">
        <f>IF(B1334&lt;&gt;"NI",1,0)</f>
        <v/>
      </c>
      <c r="D1334">
        <f>VLOOKUP(B1334, Tabelas!A:C,3,FALSE())</f>
        <v/>
      </c>
      <c r="E1334">
        <f>VLOOKUP(B1334, Tabelas!A:C,2,FALSE())</f>
        <v/>
      </c>
    </row>
    <row r="1335">
      <c r="A1335" t="inlineStr">
        <is>
          <t>ARSP. ARCHIV FUR RECHTS- UND SOZIALPHILOSOPHIE</t>
        </is>
      </c>
      <c r="B1335" t="inlineStr">
        <is>
          <t>A4</t>
        </is>
      </c>
      <c r="C1335">
        <f>IF(B1335&lt;&gt;"NI",1,0)</f>
        <v/>
      </c>
      <c r="D1335">
        <f>VLOOKUP(B1335, Tabelas!A:C,3,FALSE())</f>
        <v/>
      </c>
      <c r="E1335">
        <f>VLOOKUP(B1335, Tabelas!A:C,2,FALSE())</f>
        <v/>
      </c>
    </row>
    <row r="1336">
      <c r="A1336" t="inlineStr">
        <is>
          <t>ART RESEARCH JOURNAL</t>
        </is>
      </c>
      <c r="B1336" t="inlineStr">
        <is>
          <t>A3</t>
        </is>
      </c>
      <c r="C1336">
        <f>IF(B1336&lt;&gt;"NI",1,0)</f>
        <v/>
      </c>
      <c r="D1336">
        <f>VLOOKUP(B1336, Tabelas!A:C,3,FALSE())</f>
        <v/>
      </c>
      <c r="E1336">
        <f>VLOOKUP(B1336, Tabelas!A:C,2,FALSE())</f>
        <v/>
      </c>
    </row>
    <row r="1337">
      <c r="A1337" t="inlineStr">
        <is>
          <t>ART&amp;SENSORIUM</t>
        </is>
      </c>
      <c r="B1337" t="inlineStr">
        <is>
          <t>A2</t>
        </is>
      </c>
      <c r="C1337">
        <f>IF(B1337&lt;&gt;"NI",1,0)</f>
        <v/>
      </c>
      <c r="D1337">
        <f>VLOOKUP(B1337, Tabelas!A:C,3,FALSE())</f>
        <v/>
      </c>
      <c r="E1337">
        <f>VLOOKUP(B1337, Tabelas!A:C,2,FALSE())</f>
        <v/>
      </c>
    </row>
    <row r="1338">
      <c r="A1338" t="inlineStr">
        <is>
          <t>ARTCULTURA (UFU)</t>
        </is>
      </c>
      <c r="B1338" t="inlineStr">
        <is>
          <t>A3</t>
        </is>
      </c>
      <c r="C1338">
        <f>IF(B1338&lt;&gt;"NI",1,0)</f>
        <v/>
      </c>
      <c r="D1338">
        <f>VLOOKUP(B1338, Tabelas!A:C,3,FALSE())</f>
        <v/>
      </c>
      <c r="E1338">
        <f>VLOOKUP(B1338, Tabelas!A:C,2,FALSE())</f>
        <v/>
      </c>
    </row>
    <row r="1339">
      <c r="A1339" t="inlineStr">
        <is>
          <t>ARTE &amp; ENSAIO (UFRJ)</t>
        </is>
      </c>
      <c r="B1339" t="inlineStr">
        <is>
          <t>B1</t>
        </is>
      </c>
      <c r="C1339">
        <f>IF(B1339&lt;&gt;"NI",1,0)</f>
        <v/>
      </c>
      <c r="D1339">
        <f>VLOOKUP(B1339, Tabelas!A:C,3,FALSE())</f>
        <v/>
      </c>
      <c r="E1339">
        <f>VLOOKUP(B1339, Tabelas!A:C,2,FALSE())</f>
        <v/>
      </c>
    </row>
    <row r="1340">
      <c r="A1340" t="inlineStr">
        <is>
          <t>ARTE &amp; ENSAIOS</t>
        </is>
      </c>
      <c r="B1340" t="inlineStr">
        <is>
          <t>B1</t>
        </is>
      </c>
      <c r="C1340">
        <f>IF(B1340&lt;&gt;"NI",1,0)</f>
        <v/>
      </c>
      <c r="D1340">
        <f>VLOOKUP(B1340, Tabelas!A:C,3,FALSE())</f>
        <v/>
      </c>
      <c r="E1340">
        <f>VLOOKUP(B1340, Tabelas!A:C,2,FALSE())</f>
        <v/>
      </c>
    </row>
    <row r="1341">
      <c r="A1341" t="inlineStr">
        <is>
          <t>ARTE, INDIVIDUO Y SOCIEDAD</t>
        </is>
      </c>
      <c r="B1341" t="inlineStr">
        <is>
          <t>A4</t>
        </is>
      </c>
      <c r="C1341">
        <f>IF(B1341&lt;&gt;"NI",1,0)</f>
        <v/>
      </c>
      <c r="D1341">
        <f>VLOOKUP(B1341, Tabelas!A:C,3,FALSE())</f>
        <v/>
      </c>
      <c r="E1341">
        <f>VLOOKUP(B1341, Tabelas!A:C,2,FALSE())</f>
        <v/>
      </c>
    </row>
    <row r="1342">
      <c r="A1342" t="inlineStr">
        <is>
          <t>ARTEFACTO VISUAL</t>
        </is>
      </c>
      <c r="B1342" t="inlineStr">
        <is>
          <t>B3</t>
        </is>
      </c>
      <c r="C1342">
        <f>IF(B1342&lt;&gt;"NI",1,0)</f>
        <v/>
      </c>
      <c r="D1342">
        <f>VLOOKUP(B1342, Tabelas!A:C,3,FALSE())</f>
        <v/>
      </c>
      <c r="E1342">
        <f>VLOOKUP(B1342, Tabelas!A:C,2,FALSE())</f>
        <v/>
      </c>
    </row>
    <row r="1343">
      <c r="A1343" t="inlineStr">
        <is>
          <t>ARTEFACTUM (RIO DE JANEIRO)</t>
        </is>
      </c>
      <c r="B1343" t="inlineStr">
        <is>
          <t>B4</t>
        </is>
      </c>
      <c r="C1343">
        <f>IF(B1343&lt;&gt;"NI",1,0)</f>
        <v/>
      </c>
      <c r="D1343">
        <f>VLOOKUP(B1343, Tabelas!A:C,3,FALSE())</f>
        <v/>
      </c>
      <c r="E1343">
        <f>VLOOKUP(B1343, Tabelas!A:C,2,FALSE())</f>
        <v/>
      </c>
    </row>
    <row r="1344">
      <c r="A1344" t="inlineStr">
        <is>
          <t>ARTEFILOSOFIA</t>
        </is>
      </c>
      <c r="B1344" t="inlineStr">
        <is>
          <t>A4</t>
        </is>
      </c>
      <c r="C1344">
        <f>IF(B1344&lt;&gt;"NI",1,0)</f>
        <v/>
      </c>
      <c r="D1344">
        <f>VLOOKUP(B1344, Tabelas!A:C,3,FALSE())</f>
        <v/>
      </c>
      <c r="E1344">
        <f>VLOOKUP(B1344, Tabelas!A:C,2,FALSE())</f>
        <v/>
      </c>
    </row>
    <row r="1345">
      <c r="A1345" t="inlineStr">
        <is>
          <t>ARTEFILOSOFIA (UFOP)</t>
        </is>
      </c>
      <c r="B1345" t="inlineStr">
        <is>
          <t>A4</t>
        </is>
      </c>
      <c r="C1345">
        <f>IF(B1345&lt;&gt;"NI",1,0)</f>
        <v/>
      </c>
      <c r="D1345">
        <f>VLOOKUP(B1345, Tabelas!A:C,3,FALSE())</f>
        <v/>
      </c>
      <c r="E1345">
        <f>VLOOKUP(B1345, Tabelas!A:C,2,FALSE())</f>
        <v/>
      </c>
    </row>
    <row r="1346">
      <c r="A1346" t="inlineStr">
        <is>
          <t>ARTELOGIE (ONLINE)</t>
        </is>
      </c>
      <c r="B1346" t="inlineStr">
        <is>
          <t>B1</t>
        </is>
      </c>
      <c r="C1346">
        <f>IF(B1346&lt;&gt;"NI",1,0)</f>
        <v/>
      </c>
      <c r="D1346">
        <f>VLOOKUP(B1346, Tabelas!A:C,3,FALSE())</f>
        <v/>
      </c>
      <c r="E1346">
        <f>VLOOKUP(B1346, Tabelas!A:C,2,FALSE())</f>
        <v/>
      </c>
    </row>
    <row r="1347">
      <c r="A1347" t="inlineStr">
        <is>
          <t>ARTERIAIS</t>
        </is>
      </c>
      <c r="B1347" t="inlineStr">
        <is>
          <t>B4</t>
        </is>
      </c>
      <c r="C1347">
        <f>IF(B1347&lt;&gt;"NI",1,0)</f>
        <v/>
      </c>
      <c r="D1347">
        <f>VLOOKUP(B1347, Tabelas!A:C,3,FALSE())</f>
        <v/>
      </c>
      <c r="E1347">
        <f>VLOOKUP(B1347, Tabelas!A:C,2,FALSE())</f>
        <v/>
      </c>
    </row>
    <row r="1348">
      <c r="A1348" t="inlineStr">
        <is>
          <t>ARTERIAL HYPERTENSION</t>
        </is>
      </c>
      <c r="B1348" t="inlineStr">
        <is>
          <t>B3</t>
        </is>
      </c>
      <c r="C1348">
        <f>IF(B1348&lt;&gt;"NI",1,0)</f>
        <v/>
      </c>
      <c r="D1348">
        <f>VLOOKUP(B1348, Tabelas!A:C,3,FALSE())</f>
        <v/>
      </c>
      <c r="E1348">
        <f>VLOOKUP(B1348, Tabelas!A:C,2,FALSE())</f>
        <v/>
      </c>
    </row>
    <row r="1349">
      <c r="A1349" t="inlineStr">
        <is>
          <t>ARTERIOSCLEROSIS, THROMBOSIS, AND VASCULAR BIOLOGY</t>
        </is>
      </c>
      <c r="B1349" t="inlineStr">
        <is>
          <t>A1</t>
        </is>
      </c>
      <c r="C1349">
        <f>IF(B1349&lt;&gt;"NI",1,0)</f>
        <v/>
      </c>
      <c r="D1349">
        <f>VLOOKUP(B1349, Tabelas!A:C,3,FALSE())</f>
        <v/>
      </c>
      <c r="E1349">
        <f>VLOOKUP(B1349, Tabelas!A:C,2,FALSE())</f>
        <v/>
      </c>
    </row>
    <row r="1350">
      <c r="A1350" t="inlineStr">
        <is>
          <t>ARTERY RESEARCH (PRINT)</t>
        </is>
      </c>
      <c r="B1350" t="inlineStr">
        <is>
          <t>B1</t>
        </is>
      </c>
      <c r="C1350">
        <f>IF(B1350&lt;&gt;"NI",1,0)</f>
        <v/>
      </c>
      <c r="D1350">
        <f>VLOOKUP(B1350, Tabelas!A:C,3,FALSE())</f>
        <v/>
      </c>
      <c r="E1350">
        <f>VLOOKUP(B1350, Tabelas!A:C,2,FALSE())</f>
        <v/>
      </c>
    </row>
    <row r="1351">
      <c r="A1351" t="inlineStr">
        <is>
          <t>ARTES DEL ENSAYO</t>
        </is>
      </c>
      <c r="B1351" t="inlineStr">
        <is>
          <t>B3</t>
        </is>
      </c>
      <c r="C1351">
        <f>IF(B1351&lt;&gt;"NI",1,0)</f>
        <v/>
      </c>
      <c r="D1351">
        <f>VLOOKUP(B1351, Tabelas!A:C,3,FALSE())</f>
        <v/>
      </c>
      <c r="E1351">
        <f>VLOOKUP(B1351, Tabelas!A:C,2,FALSE())</f>
        <v/>
      </c>
    </row>
    <row r="1352">
      <c r="A1352" t="inlineStr">
        <is>
          <t>ARTHRITIS &amp; RHEUMATOLOGY</t>
        </is>
      </c>
      <c r="B1352" t="inlineStr">
        <is>
          <t>A1</t>
        </is>
      </c>
      <c r="C1352">
        <f>IF(B1352&lt;&gt;"NI",1,0)</f>
        <v/>
      </c>
      <c r="D1352">
        <f>VLOOKUP(B1352, Tabelas!A:C,3,FALSE())</f>
        <v/>
      </c>
      <c r="E1352">
        <f>VLOOKUP(B1352, Tabelas!A:C,2,FALSE())</f>
        <v/>
      </c>
    </row>
    <row r="1353">
      <c r="A1353" t="inlineStr">
        <is>
          <t>ARTHRITIS CARE &amp; RESEARCH (ONLINE)</t>
        </is>
      </c>
      <c r="B1353" t="inlineStr">
        <is>
          <t>A2</t>
        </is>
      </c>
      <c r="C1353">
        <f>IF(B1353&lt;&gt;"NI",1,0)</f>
        <v/>
      </c>
      <c r="D1353">
        <f>VLOOKUP(B1353, Tabelas!A:C,3,FALSE())</f>
        <v/>
      </c>
      <c r="E1353">
        <f>VLOOKUP(B1353, Tabelas!A:C,2,FALSE())</f>
        <v/>
      </c>
    </row>
    <row r="1354">
      <c r="A1354" t="inlineStr">
        <is>
          <t>ARTHRITIS RESEARCH &amp; THERAPY (ONLINE)</t>
        </is>
      </c>
      <c r="B1354" t="inlineStr">
        <is>
          <t>A2</t>
        </is>
      </c>
      <c r="C1354">
        <f>IF(B1354&lt;&gt;"NI",1,0)</f>
        <v/>
      </c>
      <c r="D1354">
        <f>VLOOKUP(B1354, Tabelas!A:C,3,FALSE())</f>
        <v/>
      </c>
      <c r="E1354">
        <f>VLOOKUP(B1354, Tabelas!A:C,2,FALSE())</f>
        <v/>
      </c>
    </row>
    <row r="1355">
      <c r="A1355" t="inlineStr">
        <is>
          <t>ARTHROPOD MANAGEMENT TESTS</t>
        </is>
      </c>
      <c r="B1355" t="inlineStr">
        <is>
          <t>B4</t>
        </is>
      </c>
      <c r="C1355">
        <f>IF(B1355&lt;&gt;"NI",1,0)</f>
        <v/>
      </c>
      <c r="D1355">
        <f>VLOOKUP(B1355, Tabelas!A:C,3,FALSE())</f>
        <v/>
      </c>
      <c r="E1355">
        <f>VLOOKUP(B1355, Tabelas!A:C,2,FALSE())</f>
        <v/>
      </c>
    </row>
    <row r="1356">
      <c r="A1356" t="inlineStr">
        <is>
          <t>ARTHROPOD STRUCTURE &amp; DEVELOPMENT</t>
        </is>
      </c>
      <c r="B1356" t="inlineStr">
        <is>
          <t>A2</t>
        </is>
      </c>
      <c r="C1356">
        <f>IF(B1356&lt;&gt;"NI",1,0)</f>
        <v/>
      </c>
      <c r="D1356">
        <f>VLOOKUP(B1356, Tabelas!A:C,3,FALSE())</f>
        <v/>
      </c>
      <c r="E1356">
        <f>VLOOKUP(B1356, Tabelas!A:C,2,FALSE())</f>
        <v/>
      </c>
    </row>
    <row r="1357">
      <c r="A1357" t="inlineStr">
        <is>
          <t>ARTHROPOD SYSTEMATICS &amp; PHYLOGENY</t>
        </is>
      </c>
      <c r="B1357" t="inlineStr">
        <is>
          <t>A2</t>
        </is>
      </c>
      <c r="C1357">
        <f>IF(B1357&lt;&gt;"NI",1,0)</f>
        <v/>
      </c>
      <c r="D1357">
        <f>VLOOKUP(B1357, Tabelas!A:C,3,FALSE())</f>
        <v/>
      </c>
      <c r="E1357">
        <f>VLOOKUP(B1357, Tabelas!A:C,2,FALSE())</f>
        <v/>
      </c>
    </row>
    <row r="1358">
      <c r="A1358" t="inlineStr">
        <is>
          <t>ARTHROPOD-PLANT INTERACTIONS (ONLINE)</t>
        </is>
      </c>
      <c r="B1358" t="inlineStr">
        <is>
          <t>A2</t>
        </is>
      </c>
      <c r="C1358">
        <f>IF(B1358&lt;&gt;"NI",1,0)</f>
        <v/>
      </c>
      <c r="D1358">
        <f>VLOOKUP(B1358, Tabelas!A:C,3,FALSE())</f>
        <v/>
      </c>
      <c r="E1358">
        <f>VLOOKUP(B1358, Tabelas!A:C,2,FALSE())</f>
        <v/>
      </c>
    </row>
    <row r="1359">
      <c r="A1359" t="inlineStr">
        <is>
          <t>ARTHROSCOPY (PRINT)</t>
        </is>
      </c>
      <c r="B1359" t="inlineStr">
        <is>
          <t>A1</t>
        </is>
      </c>
      <c r="C1359">
        <f>IF(B1359&lt;&gt;"NI",1,0)</f>
        <v/>
      </c>
      <c r="D1359">
        <f>VLOOKUP(B1359, Tabelas!A:C,3,FALSE())</f>
        <v/>
      </c>
      <c r="E1359">
        <f>VLOOKUP(B1359, Tabelas!A:C,2,FALSE())</f>
        <v/>
      </c>
    </row>
    <row r="1360">
      <c r="A1360" t="inlineStr">
        <is>
          <t>ARTHROSCOPY TECHNIQUES</t>
        </is>
      </c>
      <c r="B1360" t="inlineStr">
        <is>
          <t>B2</t>
        </is>
      </c>
      <c r="C1360">
        <f>IF(B1360&lt;&gt;"NI",1,0)</f>
        <v/>
      </c>
      <c r="D1360">
        <f>VLOOKUP(B1360, Tabelas!A:C,3,FALSE())</f>
        <v/>
      </c>
      <c r="E1360">
        <f>VLOOKUP(B1360, Tabelas!A:C,2,FALSE())</f>
        <v/>
      </c>
    </row>
    <row r="1361">
      <c r="A1361" t="inlineStr">
        <is>
          <t>ARTIBUS ET HISTORIAE</t>
        </is>
      </c>
      <c r="B1361" t="inlineStr">
        <is>
          <t>B2</t>
        </is>
      </c>
      <c r="C1361">
        <f>IF(B1361&lt;&gt;"NI",1,0)</f>
        <v/>
      </c>
      <c r="D1361">
        <f>VLOOKUP(B1361, Tabelas!A:C,3,FALSE())</f>
        <v/>
      </c>
      <c r="E1361">
        <f>VLOOKUP(B1361, Tabelas!A:C,2,FALSE())</f>
        <v/>
      </c>
    </row>
    <row r="1362">
      <c r="A1362" t="inlineStr">
        <is>
          <t>ARTICULANDO E CONSTRUINDO SABERES</t>
        </is>
      </c>
      <c r="B1362" t="inlineStr">
        <is>
          <t>B1</t>
        </is>
      </c>
      <c r="C1362">
        <f>IF(B1362&lt;&gt;"NI",1,0)</f>
        <v/>
      </c>
      <c r="D1362">
        <f>VLOOKUP(B1362, Tabelas!A:C,3,FALSE())</f>
        <v/>
      </c>
      <c r="E1362">
        <f>VLOOKUP(B1362, Tabelas!A:C,2,FALSE())</f>
        <v/>
      </c>
    </row>
    <row r="1363">
      <c r="A1363" t="inlineStr">
        <is>
          <t>ARTIFICIAL CELLS, NANOMEDICINE, AND BIOTECHNOLOGY</t>
        </is>
      </c>
      <c r="B1363" t="inlineStr">
        <is>
          <t>A4</t>
        </is>
      </c>
      <c r="C1363">
        <f>IF(B1363&lt;&gt;"NI",1,0)</f>
        <v/>
      </c>
      <c r="D1363">
        <f>VLOOKUP(B1363, Tabelas!A:C,3,FALSE())</f>
        <v/>
      </c>
      <c r="E1363">
        <f>VLOOKUP(B1363, Tabelas!A:C,2,FALSE())</f>
        <v/>
      </c>
    </row>
    <row r="1364">
      <c r="A1364" t="inlineStr">
        <is>
          <t>ARTIFICIAL INTELLIGENCE (GENERAL ED.)</t>
        </is>
      </c>
      <c r="B1364" t="inlineStr">
        <is>
          <t>A1</t>
        </is>
      </c>
      <c r="C1364">
        <f>IF(B1364&lt;&gt;"NI",1,0)</f>
        <v/>
      </c>
      <c r="D1364">
        <f>VLOOKUP(B1364, Tabelas!A:C,3,FALSE())</f>
        <v/>
      </c>
      <c r="E1364">
        <f>VLOOKUP(B1364, Tabelas!A:C,2,FALSE())</f>
        <v/>
      </c>
    </row>
    <row r="1365">
      <c r="A1365" t="inlineStr">
        <is>
          <t>ARTIFICIAL INTELLIGENCE AND LAW (DORDRECHT. PRINT)</t>
        </is>
      </c>
      <c r="B1365" t="inlineStr">
        <is>
          <t>A1</t>
        </is>
      </c>
      <c r="C1365">
        <f>IF(B1365&lt;&gt;"NI",1,0)</f>
        <v/>
      </c>
      <c r="D1365">
        <f>VLOOKUP(B1365, Tabelas!A:C,3,FALSE())</f>
        <v/>
      </c>
      <c r="E1365">
        <f>VLOOKUP(B1365, Tabelas!A:C,2,FALSE())</f>
        <v/>
      </c>
    </row>
    <row r="1366">
      <c r="A1366" t="inlineStr">
        <is>
          <t>ARTIFICIAL INTELLIGENCE IN MEDICINE (PRINT)</t>
        </is>
      </c>
      <c r="B1366" t="inlineStr">
        <is>
          <t>A2</t>
        </is>
      </c>
      <c r="C1366">
        <f>IF(B1366&lt;&gt;"NI",1,0)</f>
        <v/>
      </c>
      <c r="D1366">
        <f>VLOOKUP(B1366, Tabelas!A:C,3,FALSE())</f>
        <v/>
      </c>
      <c r="E1366">
        <f>VLOOKUP(B1366, Tabelas!A:C,2,FALSE())</f>
        <v/>
      </c>
    </row>
    <row r="1367">
      <c r="A1367" t="inlineStr">
        <is>
          <t>ARTIFICIAL INTELLIGENCE REVIEW</t>
        </is>
      </c>
      <c r="B1367" t="inlineStr">
        <is>
          <t>A1</t>
        </is>
      </c>
      <c r="C1367">
        <f>IF(B1367&lt;&gt;"NI",1,0)</f>
        <v/>
      </c>
      <c r="D1367">
        <f>VLOOKUP(B1367, Tabelas!A:C,3,FALSE())</f>
        <v/>
      </c>
      <c r="E1367">
        <f>VLOOKUP(B1367, Tabelas!A:C,2,FALSE())</f>
        <v/>
      </c>
    </row>
    <row r="1368">
      <c r="A1368" t="inlineStr">
        <is>
          <t>ARTIFICIAL ORGANS</t>
        </is>
      </c>
      <c r="B1368" t="inlineStr">
        <is>
          <t>A2</t>
        </is>
      </c>
      <c r="C1368">
        <f>IF(B1368&lt;&gt;"NI",1,0)</f>
        <v/>
      </c>
      <c r="D1368">
        <f>VLOOKUP(B1368, Tabelas!A:C,3,FALSE())</f>
        <v/>
      </c>
      <c r="E1368">
        <f>VLOOKUP(B1368, Tabelas!A:C,2,FALSE())</f>
        <v/>
      </c>
    </row>
    <row r="1369">
      <c r="A1369" t="inlineStr">
        <is>
          <t>ARTIFICIOS. REVISTA COLOMBIANA DE ESTUDIANTES DE HISTORIA</t>
        </is>
      </c>
      <c r="B1369" t="inlineStr">
        <is>
          <t>B4</t>
        </is>
      </c>
      <c r="C1369">
        <f>IF(B1369&lt;&gt;"NI",1,0)</f>
        <v/>
      </c>
      <c r="D1369">
        <f>VLOOKUP(B1369, Tabelas!A:C,3,FALSE())</f>
        <v/>
      </c>
      <c r="E1369">
        <f>VLOOKUP(B1369, Tabelas!A:C,2,FALSE())</f>
        <v/>
      </c>
    </row>
    <row r="1370">
      <c r="A1370" t="inlineStr">
        <is>
          <t>ARTMARGINS</t>
        </is>
      </c>
      <c r="B1370" t="inlineStr">
        <is>
          <t>B1</t>
        </is>
      </c>
      <c r="C1370">
        <f>IF(B1370&lt;&gt;"NI",1,0)</f>
        <v/>
      </c>
      <c r="D1370">
        <f>VLOOKUP(B1370, Tabelas!A:C,3,FALSE())</f>
        <v/>
      </c>
      <c r="E1370">
        <f>VLOOKUP(B1370, Tabelas!A:C,2,FALSE())</f>
        <v/>
      </c>
    </row>
    <row r="1371">
      <c r="A1371" t="inlineStr">
        <is>
          <t>ARTS AND HUMANITIES IN HIGHER EDUCATION</t>
        </is>
      </c>
      <c r="B1371" t="inlineStr">
        <is>
          <t>A1</t>
        </is>
      </c>
      <c r="C1371">
        <f>IF(B1371&lt;&gt;"NI",1,0)</f>
        <v/>
      </c>
      <c r="D1371">
        <f>VLOOKUP(B1371, Tabelas!A:C,3,FALSE())</f>
        <v/>
      </c>
      <c r="E1371">
        <f>VLOOKUP(B1371, Tabelas!A:C,2,FALSE())</f>
        <v/>
      </c>
    </row>
    <row r="1372">
      <c r="A1372" t="inlineStr">
        <is>
          <t>ARTS EDUCATION POLICY REVIEW</t>
        </is>
      </c>
      <c r="B1372" t="inlineStr">
        <is>
          <t>A2</t>
        </is>
      </c>
      <c r="C1372">
        <f>IF(B1372&lt;&gt;"NI",1,0)</f>
        <v/>
      </c>
      <c r="D1372">
        <f>VLOOKUP(B1372, Tabelas!A:C,3,FALSE())</f>
        <v/>
      </c>
      <c r="E1372">
        <f>VLOOKUP(B1372, Tabelas!A:C,2,FALSE())</f>
        <v/>
      </c>
    </row>
    <row r="1373">
      <c r="A1373" t="inlineStr">
        <is>
          <t>ASAS DA PALAVRA (UNAMA)</t>
        </is>
      </c>
      <c r="B1373" t="inlineStr">
        <is>
          <t>B1</t>
        </is>
      </c>
      <c r="C1373">
        <f>IF(B1373&lt;&gt;"NI",1,0)</f>
        <v/>
      </c>
      <c r="D1373">
        <f>VLOOKUP(B1373, Tabelas!A:C,3,FALSE())</f>
        <v/>
      </c>
      <c r="E1373">
        <f>VLOOKUP(B1373, Tabelas!A:C,2,FALSE())</f>
        <v/>
      </c>
    </row>
    <row r="1374">
      <c r="A1374" t="inlineStr">
        <is>
          <t>ASCLEPIO (MADRID)</t>
        </is>
      </c>
      <c r="B1374" t="inlineStr">
        <is>
          <t>A1</t>
        </is>
      </c>
      <c r="C1374">
        <f>IF(B1374&lt;&gt;"NI",1,0)</f>
        <v/>
      </c>
      <c r="D1374">
        <f>VLOOKUP(B1374, Tabelas!A:C,3,FALSE())</f>
        <v/>
      </c>
      <c r="E1374">
        <f>VLOOKUP(B1374, Tabelas!A:C,2,FALSE())</f>
        <v/>
      </c>
    </row>
    <row r="1375">
      <c r="A1375" t="inlineStr">
        <is>
          <t>ASEPHALLUS (ONLINE)</t>
        </is>
      </c>
      <c r="B1375" t="inlineStr">
        <is>
          <t>B2</t>
        </is>
      </c>
      <c r="C1375">
        <f>IF(B1375&lt;&gt;"NI",1,0)</f>
        <v/>
      </c>
      <c r="D1375">
        <f>VLOOKUP(B1375, Tabelas!A:C,3,FALSE())</f>
        <v/>
      </c>
      <c r="E1375">
        <f>VLOOKUP(B1375, Tabelas!A:C,2,FALSE())</f>
        <v/>
      </c>
    </row>
    <row r="1376">
      <c r="A1376" t="inlineStr">
        <is>
          <t>ASIA PACIFIC JOURNAL OF CLINICAL ONCOLOGY</t>
        </is>
      </c>
      <c r="B1376" t="inlineStr">
        <is>
          <t>B2</t>
        </is>
      </c>
      <c r="C1376">
        <f>IF(B1376&lt;&gt;"NI",1,0)</f>
        <v/>
      </c>
      <c r="D1376">
        <f>VLOOKUP(B1376, Tabelas!A:C,3,FALSE())</f>
        <v/>
      </c>
      <c r="E1376">
        <f>VLOOKUP(B1376, Tabelas!A:C,2,FALSE())</f>
        <v/>
      </c>
    </row>
    <row r="1377">
      <c r="A1377" t="inlineStr">
        <is>
          <t>ASIA PACIFIC JOURNAL OF CLINICAL TRIALS: NERVOUS SYSTEM DISEASES</t>
        </is>
      </c>
      <c r="B1377" t="inlineStr">
        <is>
          <t>B3</t>
        </is>
      </c>
      <c r="C1377">
        <f>IF(B1377&lt;&gt;"NI",1,0)</f>
        <v/>
      </c>
      <c r="D1377">
        <f>VLOOKUP(B1377, Tabelas!A:C,3,FALSE())</f>
        <v/>
      </c>
      <c r="E1377">
        <f>VLOOKUP(B1377, Tabelas!A:C,2,FALSE())</f>
        <v/>
      </c>
    </row>
    <row r="1378">
      <c r="A1378" t="inlineStr">
        <is>
          <t>ASIA PACIFIC JOURNAL OF CONTEMPORARY EDUCATION AND COMUNICATION TECHNOLOGY (APJCECT)</t>
        </is>
      </c>
      <c r="B1378" t="inlineStr">
        <is>
          <t>B3</t>
        </is>
      </c>
      <c r="C1378">
        <f>IF(B1378&lt;&gt;"NI",1,0)</f>
        <v/>
      </c>
      <c r="D1378">
        <f>VLOOKUP(B1378, Tabelas!A:C,3,FALSE())</f>
        <v/>
      </c>
      <c r="E1378">
        <f>VLOOKUP(B1378, Tabelas!A:C,2,FALSE())</f>
        <v/>
      </c>
    </row>
    <row r="1379">
      <c r="A1379" t="inlineStr">
        <is>
          <t>ASIA PACIFIC JOURNAL OF MARKETING AND LOGISTICS</t>
        </is>
      </c>
      <c r="B1379" t="inlineStr">
        <is>
          <t>A3</t>
        </is>
      </c>
      <c r="C1379">
        <f>IF(B1379&lt;&gt;"NI",1,0)</f>
        <v/>
      </c>
      <c r="D1379">
        <f>VLOOKUP(B1379, Tabelas!A:C,3,FALSE())</f>
        <v/>
      </c>
      <c r="E1379">
        <f>VLOOKUP(B1379, Tabelas!A:C,2,FALSE())</f>
        <v/>
      </c>
    </row>
    <row r="1380">
      <c r="A1380" t="inlineStr">
        <is>
          <t>ASIAN BIOETHICS REVIEW</t>
        </is>
      </c>
      <c r="B1380" t="inlineStr">
        <is>
          <t>B3</t>
        </is>
      </c>
      <c r="C1380">
        <f>IF(B1380&lt;&gt;"NI",1,0)</f>
        <v/>
      </c>
      <c r="D1380">
        <f>VLOOKUP(B1380, Tabelas!A:C,3,FALSE())</f>
        <v/>
      </c>
      <c r="E1380">
        <f>VLOOKUP(B1380, Tabelas!A:C,2,FALSE())</f>
        <v/>
      </c>
    </row>
    <row r="1381">
      <c r="A1381" t="inlineStr">
        <is>
          <t>ASIAN EDUCATION STUDIES (ONLINE)</t>
        </is>
      </c>
      <c r="B1381" t="inlineStr">
        <is>
          <t>B4</t>
        </is>
      </c>
      <c r="C1381">
        <f>IF(B1381&lt;&gt;"NI",1,0)</f>
        <v/>
      </c>
      <c r="D1381">
        <f>VLOOKUP(B1381, Tabelas!A:C,3,FALSE())</f>
        <v/>
      </c>
      <c r="E1381">
        <f>VLOOKUP(B1381, Tabelas!A:C,2,FALSE())</f>
        <v/>
      </c>
    </row>
    <row r="1382">
      <c r="A1382" t="inlineStr">
        <is>
          <t>ASIAN JOURNAL OF ANDROLOGY</t>
        </is>
      </c>
      <c r="B1382" t="inlineStr">
        <is>
          <t>A1</t>
        </is>
      </c>
      <c r="C1382">
        <f>IF(B1382&lt;&gt;"NI",1,0)</f>
        <v/>
      </c>
      <c r="D1382">
        <f>VLOOKUP(B1382, Tabelas!A:C,3,FALSE())</f>
        <v/>
      </c>
      <c r="E1382">
        <f>VLOOKUP(B1382, Tabelas!A:C,2,FALSE())</f>
        <v/>
      </c>
    </row>
    <row r="1383">
      <c r="A1383" t="inlineStr">
        <is>
          <t>ASIAN JOURNAL OF BEHAVIOURAL STUDIES (ONLINE)</t>
        </is>
      </c>
      <c r="B1383" t="inlineStr">
        <is>
          <t>B2</t>
        </is>
      </c>
      <c r="C1383">
        <f>IF(B1383&lt;&gt;"NI",1,0)</f>
        <v/>
      </c>
      <c r="D1383">
        <f>VLOOKUP(B1383, Tabelas!A:C,3,FALSE())</f>
        <v/>
      </c>
      <c r="E1383">
        <f>VLOOKUP(B1383, Tabelas!A:C,2,FALSE())</f>
        <v/>
      </c>
    </row>
    <row r="1384">
      <c r="A1384" t="inlineStr">
        <is>
          <t>ASIAN JOURNAL OF BUSINESS AND MANAGEMENT SCIENCES</t>
        </is>
      </c>
      <c r="B1384" t="inlineStr">
        <is>
          <t>B2</t>
        </is>
      </c>
      <c r="C1384">
        <f>IF(B1384&lt;&gt;"NI",1,0)</f>
        <v/>
      </c>
      <c r="D1384">
        <f>VLOOKUP(B1384, Tabelas!A:C,3,FALSE())</f>
        <v/>
      </c>
      <c r="E1384">
        <f>VLOOKUP(B1384, Tabelas!A:C,2,FALSE())</f>
        <v/>
      </c>
    </row>
    <row r="1385">
      <c r="A1385" t="inlineStr">
        <is>
          <t>ASIAN JOURNAL OF CHEMISTRY</t>
        </is>
      </c>
      <c r="B1385" t="inlineStr">
        <is>
          <t>B3</t>
        </is>
      </c>
      <c r="C1385">
        <f>IF(B1385&lt;&gt;"NI",1,0)</f>
        <v/>
      </c>
      <c r="D1385">
        <f>VLOOKUP(B1385, Tabelas!A:C,3,FALSE())</f>
        <v/>
      </c>
      <c r="E1385">
        <f>VLOOKUP(B1385, Tabelas!A:C,2,FALSE())</f>
        <v/>
      </c>
    </row>
    <row r="1386">
      <c r="A1386" t="inlineStr">
        <is>
          <t>ASIAN JOURNAL OF CONTROL</t>
        </is>
      </c>
      <c r="B1386" t="inlineStr">
        <is>
          <t>A4</t>
        </is>
      </c>
      <c r="C1386">
        <f>IF(B1386&lt;&gt;"NI",1,0)</f>
        <v/>
      </c>
      <c r="D1386">
        <f>VLOOKUP(B1386, Tabelas!A:C,3,FALSE())</f>
        <v/>
      </c>
      <c r="E1386">
        <f>VLOOKUP(B1386, Tabelas!A:C,2,FALSE())</f>
        <v/>
      </c>
    </row>
    <row r="1387">
      <c r="A1387" t="inlineStr">
        <is>
          <t>ASIAN JOURNAL OF MICROBIOLOGY, BIOTECHNOLOGY AND ENVIRONMENTAL SCIENCE</t>
        </is>
      </c>
      <c r="B1387" t="inlineStr">
        <is>
          <t>B4</t>
        </is>
      </c>
      <c r="C1387">
        <f>IF(B1387&lt;&gt;"NI",1,0)</f>
        <v/>
      </c>
      <c r="D1387">
        <f>VLOOKUP(B1387, Tabelas!A:C,3,FALSE())</f>
        <v/>
      </c>
      <c r="E1387">
        <f>VLOOKUP(B1387, Tabelas!A:C,2,FALSE())</f>
        <v/>
      </c>
    </row>
    <row r="1388">
      <c r="A1388" t="inlineStr">
        <is>
          <t>ASIAN JOURNAL OF ORGANIC CHEMISTRY</t>
        </is>
      </c>
      <c r="B1388" t="inlineStr">
        <is>
          <t>A3</t>
        </is>
      </c>
      <c r="C1388">
        <f>IF(B1388&lt;&gt;"NI",1,0)</f>
        <v/>
      </c>
      <c r="D1388">
        <f>VLOOKUP(B1388, Tabelas!A:C,3,FALSE())</f>
        <v/>
      </c>
      <c r="E1388">
        <f>VLOOKUP(B1388, Tabelas!A:C,2,FALSE())</f>
        <v/>
      </c>
    </row>
    <row r="1389">
      <c r="A1389" t="inlineStr">
        <is>
          <t>ASIAN JOURNAL OF PHARMACEUTICAL AND CLINICAL RESEARCH</t>
        </is>
      </c>
      <c r="B1389" t="inlineStr">
        <is>
          <t>B1</t>
        </is>
      </c>
      <c r="C1389">
        <f>IF(B1389&lt;&gt;"NI",1,0)</f>
        <v/>
      </c>
      <c r="D1389">
        <f>VLOOKUP(B1389, Tabelas!A:C,3,FALSE())</f>
        <v/>
      </c>
      <c r="E1389">
        <f>VLOOKUP(B1389, Tabelas!A:C,2,FALSE())</f>
        <v/>
      </c>
    </row>
    <row r="1390">
      <c r="A1390" t="inlineStr">
        <is>
          <t>ASIAN JOURNAL OF PHARMACEUTICAL SCIENCES</t>
        </is>
      </c>
      <c r="B1390" t="inlineStr">
        <is>
          <t>A1</t>
        </is>
      </c>
      <c r="C1390">
        <f>IF(B1390&lt;&gt;"NI",1,0)</f>
        <v/>
      </c>
      <c r="D1390">
        <f>VLOOKUP(B1390, Tabelas!A:C,3,FALSE())</f>
        <v/>
      </c>
      <c r="E1390">
        <f>VLOOKUP(B1390, Tabelas!A:C,2,FALSE())</f>
        <v/>
      </c>
    </row>
    <row r="1391">
      <c r="A1391" t="inlineStr">
        <is>
          <t>ASIAN JOURNAL OF PSYCHIATRY</t>
        </is>
      </c>
      <c r="B1391" t="inlineStr">
        <is>
          <t>B3</t>
        </is>
      </c>
      <c r="C1391">
        <f>IF(B1391&lt;&gt;"NI",1,0)</f>
        <v/>
      </c>
      <c r="D1391">
        <f>VLOOKUP(B1391, Tabelas!A:C,3,FALSE())</f>
        <v/>
      </c>
      <c r="E1391">
        <f>VLOOKUP(B1391, Tabelas!A:C,2,FALSE())</f>
        <v/>
      </c>
    </row>
    <row r="1392">
      <c r="A1392" t="inlineStr">
        <is>
          <t>ASIAN JOURNAL OF SPORTS MEDICINE</t>
        </is>
      </c>
      <c r="B1392" t="inlineStr">
        <is>
          <t>A4</t>
        </is>
      </c>
      <c r="C1392">
        <f>IF(B1392&lt;&gt;"NI",1,0)</f>
        <v/>
      </c>
      <c r="D1392">
        <f>VLOOKUP(B1392, Tabelas!A:C,3,FALSE())</f>
        <v/>
      </c>
      <c r="E1392">
        <f>VLOOKUP(B1392, Tabelas!A:C,2,FALSE())</f>
        <v/>
      </c>
    </row>
    <row r="1393">
      <c r="A1393" t="inlineStr">
        <is>
          <t>ASIAN JOURNAL OF UROLOGY</t>
        </is>
      </c>
      <c r="B1393" t="inlineStr">
        <is>
          <t>B2</t>
        </is>
      </c>
      <c r="C1393">
        <f>IF(B1393&lt;&gt;"NI",1,0)</f>
        <v/>
      </c>
      <c r="D1393">
        <f>VLOOKUP(B1393, Tabelas!A:C,3,FALSE())</f>
        <v/>
      </c>
      <c r="E1393">
        <f>VLOOKUP(B1393, Tabelas!A:C,2,FALSE())</f>
        <v/>
      </c>
    </row>
    <row r="1394">
      <c r="A1394" t="inlineStr">
        <is>
          <t>ASIAN PACIFIC JOURNAL OF CANCER PREVENTION</t>
        </is>
      </c>
      <c r="B1394" t="inlineStr">
        <is>
          <t>B2</t>
        </is>
      </c>
      <c r="C1394">
        <f>IF(B1394&lt;&gt;"NI",1,0)</f>
        <v/>
      </c>
      <c r="D1394">
        <f>VLOOKUP(B1394, Tabelas!A:C,3,FALSE())</f>
        <v/>
      </c>
      <c r="E1394">
        <f>VLOOKUP(B1394, Tabelas!A:C,2,FALSE())</f>
        <v/>
      </c>
    </row>
    <row r="1395">
      <c r="A1395" t="inlineStr">
        <is>
          <t>ASIAN PACIFIC JOURNAL OF TROPICAL BIOMEDICINE</t>
        </is>
      </c>
      <c r="B1395" t="inlineStr">
        <is>
          <t>A4</t>
        </is>
      </c>
      <c r="C1395">
        <f>IF(B1395&lt;&gt;"NI",1,0)</f>
        <v/>
      </c>
      <c r="D1395">
        <f>VLOOKUP(B1395, Tabelas!A:C,3,FALSE())</f>
        <v/>
      </c>
      <c r="E1395">
        <f>VLOOKUP(B1395, Tabelas!A:C,2,FALSE())</f>
        <v/>
      </c>
    </row>
    <row r="1396">
      <c r="A1396" t="inlineStr">
        <is>
          <t>ASIAN PACIFIC JOURNAL OF TROPICAL DISEASE</t>
        </is>
      </c>
      <c r="B1396" t="inlineStr">
        <is>
          <t>B2</t>
        </is>
      </c>
      <c r="C1396">
        <f>IF(B1396&lt;&gt;"NI",1,0)</f>
        <v/>
      </c>
      <c r="D1396">
        <f>VLOOKUP(B1396, Tabelas!A:C,3,FALSE())</f>
        <v/>
      </c>
      <c r="E1396">
        <f>VLOOKUP(B1396, Tabelas!A:C,2,FALSE())</f>
        <v/>
      </c>
    </row>
    <row r="1397">
      <c r="A1397" t="inlineStr">
        <is>
          <t>ASIAN PACIFIC JOURNAL OF TROPICAL MEDICINE</t>
        </is>
      </c>
      <c r="B1397" t="inlineStr">
        <is>
          <t>A1</t>
        </is>
      </c>
      <c r="C1397">
        <f>IF(B1397&lt;&gt;"NI",1,0)</f>
        <v/>
      </c>
      <c r="D1397">
        <f>VLOOKUP(B1397, Tabelas!A:C,3,FALSE())</f>
        <v/>
      </c>
      <c r="E1397">
        <f>VLOOKUP(B1397, Tabelas!A:C,2,FALSE())</f>
        <v/>
      </c>
    </row>
    <row r="1398">
      <c r="A1398" t="inlineStr">
        <is>
          <t>ASIAN POLITICS &amp; POLICY (PRINT)</t>
        </is>
      </c>
      <c r="B1398" t="inlineStr">
        <is>
          <t>B1</t>
        </is>
      </c>
      <c r="C1398">
        <f>IF(B1398&lt;&gt;"NI",1,0)</f>
        <v/>
      </c>
      <c r="D1398">
        <f>VLOOKUP(B1398, Tabelas!A:C,3,FALSE())</f>
        <v/>
      </c>
      <c r="E1398">
        <f>VLOOKUP(B1398, Tabelas!A:C,2,FALSE())</f>
        <v/>
      </c>
    </row>
    <row r="1399">
      <c r="A1399" t="inlineStr">
        <is>
          <t>ASIAN-AUSTRALASIAN JOURNAL OF ANIMAL SCIENCES (PRINT)</t>
        </is>
      </c>
      <c r="B1399" t="inlineStr">
        <is>
          <t>A2</t>
        </is>
      </c>
      <c r="C1399">
        <f>IF(B1399&lt;&gt;"NI",1,0)</f>
        <v/>
      </c>
      <c r="D1399">
        <f>VLOOKUP(B1399, Tabelas!A:C,3,FALSE())</f>
        <v/>
      </c>
      <c r="E1399">
        <f>VLOOKUP(B1399, Tabelas!A:C,2,FALSE())</f>
        <v/>
      </c>
    </row>
    <row r="1400">
      <c r="A1400" t="inlineStr">
        <is>
          <t>ASIA-PACIFIC JOURNAL OF BUSINESS ADMINISTRATION</t>
        </is>
      </c>
      <c r="B1400" t="inlineStr">
        <is>
          <t>A4</t>
        </is>
      </c>
      <c r="C1400">
        <f>IF(B1400&lt;&gt;"NI",1,0)</f>
        <v/>
      </c>
      <c r="D1400">
        <f>VLOOKUP(B1400, Tabelas!A:C,3,FALSE())</f>
        <v/>
      </c>
      <c r="E1400">
        <f>VLOOKUP(B1400, Tabelas!A:C,2,FALSE())</f>
        <v/>
      </c>
    </row>
    <row r="1401">
      <c r="A1401" t="inlineStr">
        <is>
          <t>ÁSKESIS</t>
        </is>
      </c>
      <c r="B1401" t="inlineStr">
        <is>
          <t>B4</t>
        </is>
      </c>
      <c r="C1401">
        <f>IF(B1401&lt;&gt;"NI",1,0)</f>
        <v/>
      </c>
      <c r="D1401">
        <f>VLOOKUP(B1401, Tabelas!A:C,3,FALSE())</f>
        <v/>
      </c>
      <c r="E1401">
        <f>VLOOKUP(B1401, Tabelas!A:C,2,FALSE())</f>
        <v/>
      </c>
    </row>
    <row r="1402">
      <c r="A1402" t="inlineStr">
        <is>
          <t>ASSAY AND DRUG DEVELOPMENT TECHNOLOGIES</t>
        </is>
      </c>
      <c r="B1402" t="inlineStr">
        <is>
          <t>B1</t>
        </is>
      </c>
      <c r="C1402">
        <f>IF(B1402&lt;&gt;"NI",1,0)</f>
        <v/>
      </c>
      <c r="D1402">
        <f>VLOOKUP(B1402, Tabelas!A:C,3,FALSE())</f>
        <v/>
      </c>
      <c r="E1402">
        <f>VLOOKUP(B1402, Tabelas!A:C,2,FALSE())</f>
        <v/>
      </c>
    </row>
    <row r="1403">
      <c r="A1403" t="inlineStr">
        <is>
          <t>ASSENTAMENTOS HUMANOS (MARÍLIA)</t>
        </is>
      </c>
      <c r="B1403" t="inlineStr">
        <is>
          <t>B4</t>
        </is>
      </c>
      <c r="C1403">
        <f>IF(B1403&lt;&gt;"NI",1,0)</f>
        <v/>
      </c>
      <c r="D1403">
        <f>VLOOKUP(B1403, Tabelas!A:C,3,FALSE())</f>
        <v/>
      </c>
      <c r="E1403">
        <f>VLOOKUP(B1403, Tabelas!A:C,2,FALSE())</f>
        <v/>
      </c>
    </row>
    <row r="1404">
      <c r="A1404" t="inlineStr">
        <is>
          <t>ASSESSMENT (ODESSA, FLA.)</t>
        </is>
      </c>
      <c r="B1404" t="inlineStr">
        <is>
          <t>A2</t>
        </is>
      </c>
      <c r="C1404">
        <f>IF(B1404&lt;&gt;"NI",1,0)</f>
        <v/>
      </c>
      <c r="D1404">
        <f>VLOOKUP(B1404, Tabelas!A:C,3,FALSE())</f>
        <v/>
      </c>
      <c r="E1404">
        <f>VLOOKUP(B1404, Tabelas!A:C,2,FALSE())</f>
        <v/>
      </c>
    </row>
    <row r="1405">
      <c r="A1405" t="inlineStr">
        <is>
          <t>ASSOCIAÇÃO PSICANALÍTICA DE CURITIBA EM REVISTA</t>
        </is>
      </c>
      <c r="B1405" t="inlineStr">
        <is>
          <t>B4</t>
        </is>
      </c>
      <c r="C1405">
        <f>IF(B1405&lt;&gt;"NI",1,0)</f>
        <v/>
      </c>
      <c r="D1405">
        <f>VLOOKUP(B1405, Tabelas!A:C,3,FALSE())</f>
        <v/>
      </c>
      <c r="E1405">
        <f>VLOOKUP(B1405, Tabelas!A:C,2,FALSE())</f>
        <v/>
      </c>
    </row>
    <row r="1406">
      <c r="A1406" t="inlineStr">
        <is>
          <t>ASTA. ADVANCES IN STATISTICAL ANALYSIS (PRINT)</t>
        </is>
      </c>
      <c r="B1406" t="inlineStr">
        <is>
          <t>A3</t>
        </is>
      </c>
      <c r="C1406">
        <f>IF(B1406&lt;&gt;"NI",1,0)</f>
        <v/>
      </c>
      <c r="D1406">
        <f>VLOOKUP(B1406, Tabelas!A:C,3,FALSE())</f>
        <v/>
      </c>
      <c r="E1406">
        <f>VLOOKUP(B1406, Tabelas!A:C,2,FALSE())</f>
        <v/>
      </c>
    </row>
    <row r="1407">
      <c r="A1407" t="inlineStr">
        <is>
          <t>ASTROBIOLOGY (LARCHMONT)</t>
        </is>
      </c>
      <c r="B1407" t="inlineStr">
        <is>
          <t>A2</t>
        </is>
      </c>
      <c r="C1407">
        <f>IF(B1407&lt;&gt;"NI",1,0)</f>
        <v/>
      </c>
      <c r="D1407">
        <f>VLOOKUP(B1407, Tabelas!A:C,3,FALSE())</f>
        <v/>
      </c>
      <c r="E1407">
        <f>VLOOKUP(B1407, Tabelas!A:C,2,FALSE())</f>
        <v/>
      </c>
    </row>
    <row r="1408">
      <c r="A1408" t="inlineStr">
        <is>
          <t>ASTROLABIO: REVISTA INTERNACIONAL DE FILOSOFIA</t>
        </is>
      </c>
      <c r="B1408" t="inlineStr">
        <is>
          <t>B3</t>
        </is>
      </c>
      <c r="C1408">
        <f>IF(B1408&lt;&gt;"NI",1,0)</f>
        <v/>
      </c>
      <c r="D1408">
        <f>VLOOKUP(B1408, Tabelas!A:C,3,FALSE())</f>
        <v/>
      </c>
      <c r="E1408">
        <f>VLOOKUP(B1408, Tabelas!A:C,2,FALSE())</f>
        <v/>
      </c>
    </row>
    <row r="1409">
      <c r="A1409" t="inlineStr">
        <is>
          <t>ASTRONOMISCHE NACHRICHTEN (PRINT)</t>
        </is>
      </c>
      <c r="B1409" t="inlineStr">
        <is>
          <t>B1</t>
        </is>
      </c>
      <c r="C1409">
        <f>IF(B1409&lt;&gt;"NI",1,0)</f>
        <v/>
      </c>
      <c r="D1409">
        <f>VLOOKUP(B1409, Tabelas!A:C,3,FALSE())</f>
        <v/>
      </c>
      <c r="E1409">
        <f>VLOOKUP(B1409, Tabelas!A:C,2,FALSE())</f>
        <v/>
      </c>
    </row>
    <row r="1410">
      <c r="A1410" t="inlineStr">
        <is>
          <t>ASTRONOMY AND ASTROPHYSICS</t>
        </is>
      </c>
      <c r="B1410" t="inlineStr">
        <is>
          <t>A2</t>
        </is>
      </c>
      <c r="C1410">
        <f>IF(B1410&lt;&gt;"NI",1,0)</f>
        <v/>
      </c>
      <c r="D1410">
        <f>VLOOKUP(B1410, Tabelas!A:C,3,FALSE())</f>
        <v/>
      </c>
      <c r="E1410">
        <f>VLOOKUP(B1410, Tabelas!A:C,2,FALSE())</f>
        <v/>
      </c>
    </row>
    <row r="1411">
      <c r="A1411" t="inlineStr">
        <is>
          <t>ASTRONOMY AND COMPUTING</t>
        </is>
      </c>
      <c r="B1411" t="inlineStr">
        <is>
          <t>A3</t>
        </is>
      </c>
      <c r="C1411">
        <f>IF(B1411&lt;&gt;"NI",1,0)</f>
        <v/>
      </c>
      <c r="D1411">
        <f>VLOOKUP(B1411, Tabelas!A:C,3,FALSE())</f>
        <v/>
      </c>
      <c r="E1411">
        <f>VLOOKUP(B1411, Tabelas!A:C,2,FALSE())</f>
        <v/>
      </c>
    </row>
    <row r="1412">
      <c r="A1412" t="inlineStr">
        <is>
          <t>ASTROPARTICLE PHYSICS (PRINT)</t>
        </is>
      </c>
      <c r="B1412" t="inlineStr">
        <is>
          <t>A4</t>
        </is>
      </c>
      <c r="C1412">
        <f>IF(B1412&lt;&gt;"NI",1,0)</f>
        <v/>
      </c>
      <c r="D1412">
        <f>VLOOKUP(B1412, Tabelas!A:C,3,FALSE())</f>
        <v/>
      </c>
      <c r="E1412">
        <f>VLOOKUP(B1412, Tabelas!A:C,2,FALSE())</f>
        <v/>
      </c>
    </row>
    <row r="1413">
      <c r="A1413" t="inlineStr">
        <is>
          <t>ASTROPHYSICS AND SPACE SCIENCE</t>
        </is>
      </c>
      <c r="B1413" t="inlineStr">
        <is>
          <t>A4</t>
        </is>
      </c>
      <c r="C1413">
        <f>IF(B1413&lt;&gt;"NI",1,0)</f>
        <v/>
      </c>
      <c r="D1413">
        <f>VLOOKUP(B1413, Tabelas!A:C,3,FALSE())</f>
        <v/>
      </c>
      <c r="E1413">
        <f>VLOOKUP(B1413, Tabelas!A:C,2,FALSE())</f>
        <v/>
      </c>
    </row>
    <row r="1414">
      <c r="A1414" t="inlineStr">
        <is>
          <t>ASYMPTOTIC ANALYSIS</t>
        </is>
      </c>
      <c r="B1414" t="inlineStr">
        <is>
          <t>A3</t>
        </is>
      </c>
      <c r="C1414">
        <f>IF(B1414&lt;&gt;"NI",1,0)</f>
        <v/>
      </c>
      <c r="D1414">
        <f>VLOOKUP(B1414, Tabelas!A:C,3,FALSE())</f>
        <v/>
      </c>
      <c r="E1414">
        <f>VLOOKUP(B1414, Tabelas!A:C,2,FALSE())</f>
        <v/>
      </c>
    </row>
    <row r="1415">
      <c r="A1415" t="inlineStr">
        <is>
          <t>ATELIÊ DO TURISMO</t>
        </is>
      </c>
      <c r="B1415" t="inlineStr">
        <is>
          <t>B4</t>
        </is>
      </c>
      <c r="C1415">
        <f>IF(B1415&lt;&gt;"NI",1,0)</f>
        <v/>
      </c>
      <c r="D1415">
        <f>VLOOKUP(B1415, Tabelas!A:C,3,FALSE())</f>
        <v/>
      </c>
      <c r="E1415">
        <f>VLOOKUP(B1415, Tabelas!A:C,2,FALSE())</f>
        <v/>
      </c>
    </row>
    <row r="1416">
      <c r="A1416" t="inlineStr">
        <is>
          <t>ATELIÊ GEOGRÁFICO (UFG)</t>
        </is>
      </c>
      <c r="B1416" t="inlineStr">
        <is>
          <t>A2</t>
        </is>
      </c>
      <c r="C1416">
        <f>IF(B1416&lt;&gt;"NI",1,0)</f>
        <v/>
      </c>
      <c r="D1416">
        <f>VLOOKUP(B1416, Tabelas!A:C,3,FALSE())</f>
        <v/>
      </c>
      <c r="E1416">
        <f>VLOOKUP(B1416, Tabelas!A:C,2,FALSE())</f>
        <v/>
      </c>
    </row>
    <row r="1417">
      <c r="A1417" t="inlineStr">
        <is>
          <t>ATELIER DE TRADUCTION</t>
        </is>
      </c>
      <c r="B1417" t="inlineStr">
        <is>
          <t>B1</t>
        </is>
      </c>
      <c r="C1417">
        <f>IF(B1417&lt;&gt;"NI",1,0)</f>
        <v/>
      </c>
      <c r="D1417">
        <f>VLOOKUP(B1417, Tabelas!A:C,3,FALSE())</f>
        <v/>
      </c>
      <c r="E1417">
        <f>VLOOKUP(B1417, Tabelas!A:C,2,FALSE())</f>
        <v/>
      </c>
    </row>
    <row r="1418">
      <c r="A1418" t="inlineStr">
        <is>
          <t>ATHENAS - REVISTA DE DIREITO, POLÍTICA E FILOSOFIA</t>
        </is>
      </c>
      <c r="B1418" t="inlineStr">
        <is>
          <t>B3</t>
        </is>
      </c>
      <c r="C1418">
        <f>IF(B1418&lt;&gt;"NI",1,0)</f>
        <v/>
      </c>
      <c r="D1418">
        <f>VLOOKUP(B1418, Tabelas!A:C,3,FALSE())</f>
        <v/>
      </c>
      <c r="E1418">
        <f>VLOOKUP(B1418, Tabelas!A:C,2,FALSE())</f>
        <v/>
      </c>
    </row>
    <row r="1419">
      <c r="A1419" t="inlineStr">
        <is>
          <t>ATHENEA DIGITAL</t>
        </is>
      </c>
      <c r="B1419" t="inlineStr">
        <is>
          <t>A3</t>
        </is>
      </c>
      <c r="C1419">
        <f>IF(B1419&lt;&gt;"NI",1,0)</f>
        <v/>
      </c>
      <c r="D1419">
        <f>VLOOKUP(B1419, Tabelas!A:C,3,FALSE())</f>
        <v/>
      </c>
      <c r="E1419">
        <f>VLOOKUP(B1419, Tabelas!A:C,2,FALSE())</f>
        <v/>
      </c>
    </row>
    <row r="1420">
      <c r="A1420" t="inlineStr">
        <is>
          <t>ATHENS JOURNAL OF BUSINESS &amp; ECONOMICS</t>
        </is>
      </c>
      <c r="B1420" t="inlineStr">
        <is>
          <t>B4</t>
        </is>
      </c>
      <c r="C1420">
        <f>IF(B1420&lt;&gt;"NI",1,0)</f>
        <v/>
      </c>
      <c r="D1420">
        <f>VLOOKUP(B1420, Tabelas!A:C,3,FALSE())</f>
        <v/>
      </c>
      <c r="E1420">
        <f>VLOOKUP(B1420, Tabelas!A:C,2,FALSE())</f>
        <v/>
      </c>
    </row>
    <row r="1421">
      <c r="A1421" t="inlineStr">
        <is>
          <t>ATHENS JOURNAL OF PHILOLOGY</t>
        </is>
      </c>
      <c r="B1421" t="inlineStr">
        <is>
          <t>B2</t>
        </is>
      </c>
      <c r="C1421">
        <f>IF(B1421&lt;&gt;"NI",1,0)</f>
        <v/>
      </c>
      <c r="D1421">
        <f>VLOOKUP(B1421, Tabelas!A:C,3,FALSE())</f>
        <v/>
      </c>
      <c r="E1421">
        <f>VLOOKUP(B1421, Tabelas!A:C,2,FALSE())</f>
        <v/>
      </c>
    </row>
    <row r="1422">
      <c r="A1422" t="inlineStr">
        <is>
          <t>ATHENS JOURNAL OF TOURISM</t>
        </is>
      </c>
      <c r="B1422" t="inlineStr">
        <is>
          <t>B4</t>
        </is>
      </c>
      <c r="C1422">
        <f>IF(B1422&lt;&gt;"NI",1,0)</f>
        <v/>
      </c>
      <c r="D1422">
        <f>VLOOKUP(B1422, Tabelas!A:C,3,FALSE())</f>
        <v/>
      </c>
      <c r="E1422">
        <f>VLOOKUP(B1422, Tabelas!A:C,2,FALSE())</f>
        <v/>
      </c>
    </row>
    <row r="1423">
      <c r="A1423" t="inlineStr">
        <is>
          <t>ATHEROSCLEROSIS (AMSTERDAM)</t>
        </is>
      </c>
      <c r="B1423" t="inlineStr">
        <is>
          <t>A1</t>
        </is>
      </c>
      <c r="C1423">
        <f>IF(B1423&lt;&gt;"NI",1,0)</f>
        <v/>
      </c>
      <c r="D1423">
        <f>VLOOKUP(B1423, Tabelas!A:C,3,FALSE())</f>
        <v/>
      </c>
      <c r="E1423">
        <f>VLOOKUP(B1423, Tabelas!A:C,2,FALSE())</f>
        <v/>
      </c>
    </row>
    <row r="1424">
      <c r="A1424" t="inlineStr">
        <is>
          <t>ATHEROSCLEROSIS. SUPPLEMENT (AMSTERDAM)</t>
        </is>
      </c>
      <c r="B1424" t="inlineStr">
        <is>
          <t>A2</t>
        </is>
      </c>
      <c r="C1424">
        <f>IF(B1424&lt;&gt;"NI",1,0)</f>
        <v/>
      </c>
      <c r="D1424">
        <f>VLOOKUP(B1424, Tabelas!A:C,3,FALSE())</f>
        <v/>
      </c>
      <c r="E1424">
        <f>VLOOKUP(B1424, Tabelas!A:C,2,FALSE())</f>
        <v/>
      </c>
    </row>
    <row r="1425">
      <c r="A1425" t="inlineStr">
        <is>
          <t>ATLA. ALTERNATIVES TO LABORATORY ANIMALS</t>
        </is>
      </c>
      <c r="B1425" t="inlineStr">
        <is>
          <t>B1</t>
        </is>
      </c>
      <c r="C1425">
        <f>IF(B1425&lt;&gt;"NI",1,0)</f>
        <v/>
      </c>
      <c r="D1425">
        <f>VLOOKUP(B1425, Tabelas!A:C,3,FALSE())</f>
        <v/>
      </c>
      <c r="E1425">
        <f>VLOOKUP(B1425, Tabelas!A:C,2,FALSE())</f>
        <v/>
      </c>
    </row>
    <row r="1426">
      <c r="A1426" t="inlineStr">
        <is>
          <t>ATLANTIC REVIEW OF ECONOMICS</t>
        </is>
      </c>
      <c r="B1426" t="inlineStr">
        <is>
          <t>B3</t>
        </is>
      </c>
      <c r="C1426">
        <f>IF(B1426&lt;&gt;"NI",1,0)</f>
        <v/>
      </c>
      <c r="D1426">
        <f>VLOOKUP(B1426, Tabelas!A:C,3,FALSE())</f>
        <v/>
      </c>
      <c r="E1426">
        <f>VLOOKUP(B1426, Tabelas!A:C,2,FALSE())</f>
        <v/>
      </c>
    </row>
    <row r="1427">
      <c r="A1427" t="inlineStr">
        <is>
          <t>ATLANTIS</t>
        </is>
      </c>
      <c r="B1427" t="inlineStr">
        <is>
          <t>B3</t>
        </is>
      </c>
      <c r="C1427">
        <f>IF(B1427&lt;&gt;"NI",1,0)</f>
        <v/>
      </c>
      <c r="D1427">
        <f>VLOOKUP(B1427, Tabelas!A:C,3,FALSE())</f>
        <v/>
      </c>
      <c r="E1427">
        <f>VLOOKUP(B1427, Tabelas!A:C,2,FALSE())</f>
        <v/>
      </c>
    </row>
    <row r="1428">
      <c r="A1428" t="inlineStr">
        <is>
          <t>ATLAS OF THE ORAL AND MAXILLOFACIAL SURGERY CLINICS OF NORTH AMERICA (PRINT)</t>
        </is>
      </c>
      <c r="B1428" t="inlineStr">
        <is>
          <t>B2</t>
        </is>
      </c>
      <c r="C1428">
        <f>IF(B1428&lt;&gt;"NI",1,0)</f>
        <v/>
      </c>
      <c r="D1428">
        <f>VLOOKUP(B1428, Tabelas!A:C,3,FALSE())</f>
        <v/>
      </c>
      <c r="E1428">
        <f>VLOOKUP(B1428, Tabelas!A:C,2,FALSE())</f>
        <v/>
      </c>
    </row>
    <row r="1429">
      <c r="A1429" t="inlineStr">
        <is>
          <t>ATLAS TOURISM AND LEISURE REVIEW</t>
        </is>
      </c>
      <c r="B1429" t="inlineStr">
        <is>
          <t>B4</t>
        </is>
      </c>
      <c r="C1429">
        <f>IF(B1429&lt;&gt;"NI",1,0)</f>
        <v/>
      </c>
      <c r="D1429">
        <f>VLOOKUP(B1429, Tabelas!A:C,3,FALSE())</f>
        <v/>
      </c>
      <c r="E1429">
        <f>VLOOKUP(B1429, Tabelas!A:C,2,FALSE())</f>
        <v/>
      </c>
    </row>
    <row r="1430">
      <c r="A1430" t="inlineStr">
        <is>
          <t>ATMÓSFERA (MÉXICO)</t>
        </is>
      </c>
      <c r="B1430" t="inlineStr">
        <is>
          <t>B1</t>
        </is>
      </c>
      <c r="C1430">
        <f>IF(B1430&lt;&gt;"NI",1,0)</f>
        <v/>
      </c>
      <c r="D1430">
        <f>VLOOKUP(B1430, Tabelas!A:C,3,FALSE())</f>
        <v/>
      </c>
      <c r="E1430">
        <f>VLOOKUP(B1430, Tabelas!A:C,2,FALSE())</f>
        <v/>
      </c>
    </row>
    <row r="1431">
      <c r="A1431" t="inlineStr">
        <is>
          <t>ATMOSPHERE</t>
        </is>
      </c>
      <c r="B1431" t="inlineStr">
        <is>
          <t>A4</t>
        </is>
      </c>
      <c r="C1431">
        <f>IF(B1431&lt;&gt;"NI",1,0)</f>
        <v/>
      </c>
      <c r="D1431">
        <f>VLOOKUP(B1431, Tabelas!A:C,3,FALSE())</f>
        <v/>
      </c>
      <c r="E1431">
        <f>VLOOKUP(B1431, Tabelas!A:C,2,FALSE())</f>
        <v/>
      </c>
    </row>
    <row r="1432">
      <c r="A1432" t="inlineStr">
        <is>
          <t>ATMOSPHERIC AND CLIMATE SCIENCE (ONLINE)</t>
        </is>
      </c>
      <c r="B1432" t="inlineStr">
        <is>
          <t>B4</t>
        </is>
      </c>
      <c r="C1432">
        <f>IF(B1432&lt;&gt;"NI",1,0)</f>
        <v/>
      </c>
      <c r="D1432">
        <f>VLOOKUP(B1432, Tabelas!A:C,3,FALSE())</f>
        <v/>
      </c>
      <c r="E1432">
        <f>VLOOKUP(B1432, Tabelas!A:C,2,FALSE())</f>
        <v/>
      </c>
    </row>
    <row r="1433">
      <c r="A1433" t="inlineStr">
        <is>
          <t>ATMOSPHERIC CHEMISTRY AND PHYSICS (ONLINE)</t>
        </is>
      </c>
      <c r="B1433" t="inlineStr">
        <is>
          <t>A1</t>
        </is>
      </c>
      <c r="C1433">
        <f>IF(B1433&lt;&gt;"NI",1,0)</f>
        <v/>
      </c>
      <c r="D1433">
        <f>VLOOKUP(B1433, Tabelas!A:C,3,FALSE())</f>
        <v/>
      </c>
      <c r="E1433">
        <f>VLOOKUP(B1433, Tabelas!A:C,2,FALSE())</f>
        <v/>
      </c>
    </row>
    <row r="1434">
      <c r="A1434" t="inlineStr">
        <is>
          <t>ATMOSPHERIC CHEMISTRY AND PHYSICS (PRINT)</t>
        </is>
      </c>
      <c r="B1434" t="inlineStr">
        <is>
          <t>A1</t>
        </is>
      </c>
      <c r="C1434">
        <f>IF(B1434&lt;&gt;"NI",1,0)</f>
        <v/>
      </c>
      <c r="D1434">
        <f>VLOOKUP(B1434, Tabelas!A:C,3,FALSE())</f>
        <v/>
      </c>
      <c r="E1434">
        <f>VLOOKUP(B1434, Tabelas!A:C,2,FALSE())</f>
        <v/>
      </c>
    </row>
    <row r="1435">
      <c r="A1435" t="inlineStr">
        <is>
          <t>ATMOSPHERIC ENVIRONMENT (1994)</t>
        </is>
      </c>
      <c r="B1435" t="inlineStr">
        <is>
          <t>A1</t>
        </is>
      </c>
      <c r="C1435">
        <f>IF(B1435&lt;&gt;"NI",1,0)</f>
        <v/>
      </c>
      <c r="D1435">
        <f>VLOOKUP(B1435, Tabelas!A:C,3,FALSE())</f>
        <v/>
      </c>
      <c r="E1435">
        <f>VLOOKUP(B1435, Tabelas!A:C,2,FALSE())</f>
        <v/>
      </c>
    </row>
    <row r="1436">
      <c r="A1436" t="inlineStr">
        <is>
          <t>ATMOSPHERIC MEASUREMENT TECHNIQUES</t>
        </is>
      </c>
      <c r="B1436" t="inlineStr">
        <is>
          <t>A3</t>
        </is>
      </c>
      <c r="C1436">
        <f>IF(B1436&lt;&gt;"NI",1,0)</f>
        <v/>
      </c>
      <c r="D1436">
        <f>VLOOKUP(B1436, Tabelas!A:C,3,FALSE())</f>
        <v/>
      </c>
      <c r="E1436">
        <f>VLOOKUP(B1436, Tabelas!A:C,2,FALSE())</f>
        <v/>
      </c>
    </row>
    <row r="1437">
      <c r="A1437" t="inlineStr">
        <is>
          <t>ATMOSPHERIC POLLUTION RESEARCH</t>
        </is>
      </c>
      <c r="B1437" t="inlineStr">
        <is>
          <t>A3</t>
        </is>
      </c>
      <c r="C1437">
        <f>IF(B1437&lt;&gt;"NI",1,0)</f>
        <v/>
      </c>
      <c r="D1437">
        <f>VLOOKUP(B1437, Tabelas!A:C,3,FALSE())</f>
        <v/>
      </c>
      <c r="E1437">
        <f>VLOOKUP(B1437, Tabelas!A:C,2,FALSE())</f>
        <v/>
      </c>
    </row>
    <row r="1438">
      <c r="A1438" t="inlineStr">
        <is>
          <t>ATMOSPHERIC RESEARCH (PRINT)</t>
        </is>
      </c>
      <c r="B1438" t="inlineStr">
        <is>
          <t>A1</t>
        </is>
      </c>
      <c r="C1438">
        <f>IF(B1438&lt;&gt;"NI",1,0)</f>
        <v/>
      </c>
      <c r="D1438">
        <f>VLOOKUP(B1438, Tabelas!A:C,3,FALSE())</f>
        <v/>
      </c>
      <c r="E1438">
        <f>VLOOKUP(B1438, Tabelas!A:C,2,FALSE())</f>
        <v/>
      </c>
    </row>
    <row r="1439">
      <c r="A1439" t="inlineStr">
        <is>
          <t>ATMOSPHERIC SCIENCE LETTERS</t>
        </is>
      </c>
      <c r="B1439" t="inlineStr">
        <is>
          <t>B1</t>
        </is>
      </c>
      <c r="C1439">
        <f>IF(B1439&lt;&gt;"NI",1,0)</f>
        <v/>
      </c>
      <c r="D1439">
        <f>VLOOKUP(B1439, Tabelas!A:C,3,FALSE())</f>
        <v/>
      </c>
      <c r="E1439">
        <f>VLOOKUP(B1439, Tabelas!A:C,2,FALSE())</f>
        <v/>
      </c>
    </row>
    <row r="1440">
      <c r="A1440" t="inlineStr">
        <is>
          <t>ATOLL RESEARCH BULLETIN</t>
        </is>
      </c>
      <c r="B1440" t="inlineStr">
        <is>
          <t>B4</t>
        </is>
      </c>
      <c r="C1440">
        <f>IF(B1440&lt;&gt;"NI",1,0)</f>
        <v/>
      </c>
      <c r="D1440">
        <f>VLOOKUP(B1440, Tabelas!A:C,3,FALSE())</f>
        <v/>
      </c>
      <c r="E1440">
        <f>VLOOKUP(B1440, Tabelas!A:C,2,FALSE())</f>
        <v/>
      </c>
    </row>
    <row r="1441">
      <c r="A1441" t="inlineStr">
        <is>
          <t>ATOMIC SPECTROSCOPY</t>
        </is>
      </c>
      <c r="B1441" t="inlineStr">
        <is>
          <t>B2</t>
        </is>
      </c>
      <c r="C1441">
        <f>IF(B1441&lt;&gt;"NI",1,0)</f>
        <v/>
      </c>
      <c r="D1441">
        <f>VLOOKUP(B1441, Tabelas!A:C,3,FALSE())</f>
        <v/>
      </c>
      <c r="E1441">
        <f>VLOOKUP(B1441, Tabelas!A:C,2,FALSE())</f>
        <v/>
      </c>
    </row>
    <row r="1442">
      <c r="A1442" t="inlineStr">
        <is>
          <t>ATOMIZATION AND SPRAYS</t>
        </is>
      </c>
      <c r="B1442" t="inlineStr">
        <is>
          <t>B1</t>
        </is>
      </c>
      <c r="C1442">
        <f>IF(B1442&lt;&gt;"NI",1,0)</f>
        <v/>
      </c>
      <c r="D1442">
        <f>VLOOKUP(B1442, Tabelas!A:C,3,FALSE())</f>
        <v/>
      </c>
      <c r="E1442">
        <f>VLOOKUP(B1442, Tabelas!A:C,2,FALSE())</f>
        <v/>
      </c>
    </row>
    <row r="1443">
      <c r="A1443" t="inlineStr">
        <is>
          <t>ATOS DE PESQUISA EM EDUCAÇÃO (FURB)</t>
        </is>
      </c>
      <c r="B1443" t="inlineStr">
        <is>
          <t>A4</t>
        </is>
      </c>
      <c r="C1443">
        <f>IF(B1443&lt;&gt;"NI",1,0)</f>
        <v/>
      </c>
      <c r="D1443">
        <f>VLOOKUP(B1443, Tabelas!A:C,3,FALSE())</f>
        <v/>
      </c>
      <c r="E1443">
        <f>VLOOKUP(B1443, Tabelas!A:C,2,FALSE())</f>
        <v/>
      </c>
    </row>
    <row r="1444">
      <c r="A1444" t="inlineStr">
        <is>
          <t>ATOZ: NOVAS PRÁTICAS EM INFORMAÇÃO E CONHECIMENTO</t>
        </is>
      </c>
      <c r="B1444" t="inlineStr">
        <is>
          <t>B1</t>
        </is>
      </c>
      <c r="C1444">
        <f>IF(B1444&lt;&gt;"NI",1,0)</f>
        <v/>
      </c>
      <c r="D1444">
        <f>VLOOKUP(B1444, Tabelas!A:C,3,FALSE())</f>
        <v/>
      </c>
      <c r="E1444">
        <f>VLOOKUP(B1444, Tabelas!A:C,2,FALSE())</f>
        <v/>
      </c>
    </row>
    <row r="1445">
      <c r="A1445" t="inlineStr">
        <is>
          <t>ATTACHMENT &amp; HUMAN DEVELOPMENT (PRINT)</t>
        </is>
      </c>
      <c r="B1445" t="inlineStr">
        <is>
          <t>A2</t>
        </is>
      </c>
      <c r="C1445">
        <f>IF(B1445&lt;&gt;"NI",1,0)</f>
        <v/>
      </c>
      <c r="D1445">
        <f>VLOOKUP(B1445, Tabelas!A:C,3,FALSE())</f>
        <v/>
      </c>
      <c r="E1445">
        <f>VLOOKUP(B1445, Tabelas!A:C,2,FALSE())</f>
        <v/>
      </c>
    </row>
    <row r="1446">
      <c r="A1446" t="inlineStr">
        <is>
          <t>ATTENTION, PERCEPTION &amp; PSYCHOPHYSICS (PRINT)</t>
        </is>
      </c>
      <c r="B1446" t="inlineStr">
        <is>
          <t>A1</t>
        </is>
      </c>
      <c r="C1446">
        <f>IF(B1446&lt;&gt;"NI",1,0)</f>
        <v/>
      </c>
      <c r="D1446">
        <f>VLOOKUP(B1446, Tabelas!A:C,3,FALSE())</f>
        <v/>
      </c>
      <c r="E1446">
        <f>VLOOKUP(B1446, Tabelas!A:C,2,FALSE())</f>
        <v/>
      </c>
    </row>
    <row r="1447">
      <c r="A1447" t="inlineStr">
        <is>
          <t>ATUALIDADE TEOLÓGICA</t>
        </is>
      </c>
      <c r="B1447" t="inlineStr">
        <is>
          <t>A4</t>
        </is>
      </c>
      <c r="C1447">
        <f>IF(B1447&lt;&gt;"NI",1,0)</f>
        <v/>
      </c>
      <c r="D1447">
        <f>VLOOKUP(B1447, Tabelas!A:C,3,FALSE())</f>
        <v/>
      </c>
      <c r="E1447">
        <f>VLOOKUP(B1447, Tabelas!A:C,2,FALSE())</f>
        <v/>
      </c>
    </row>
    <row r="1448">
      <c r="A1448" t="inlineStr">
        <is>
          <t>ATUALIDADE TEOLÓGICA (PUCRJ)</t>
        </is>
      </c>
      <c r="B1448" t="inlineStr">
        <is>
          <t>A4</t>
        </is>
      </c>
      <c r="C1448">
        <f>IF(B1448&lt;&gt;"NI",1,0)</f>
        <v/>
      </c>
      <c r="D1448">
        <f>VLOOKUP(B1448, Tabelas!A:C,3,FALSE())</f>
        <v/>
      </c>
      <c r="E1448">
        <f>VLOOKUP(B1448, Tabelas!A:C,2,FALSE())</f>
        <v/>
      </c>
    </row>
    <row r="1449">
      <c r="A1449" t="inlineStr">
        <is>
          <t>ATURÁ - REVISTA PAN-AMAZÔNICA DE COMUNICAÇÃO</t>
        </is>
      </c>
      <c r="B1449" t="inlineStr">
        <is>
          <t>B2</t>
        </is>
      </c>
      <c r="C1449">
        <f>IF(B1449&lt;&gt;"NI",1,0)</f>
        <v/>
      </c>
      <c r="D1449">
        <f>VLOOKUP(B1449, Tabelas!A:C,3,FALSE())</f>
        <v/>
      </c>
      <c r="E1449">
        <f>VLOOKUP(B1449, Tabelas!A:C,2,FALSE())</f>
        <v/>
      </c>
    </row>
    <row r="1450">
      <c r="A1450" t="inlineStr">
        <is>
          <t>ATW. INTERNATIONAL JOURNAL FOR NUCLEAR POWER</t>
        </is>
      </c>
      <c r="B1450" t="inlineStr">
        <is>
          <t>B4</t>
        </is>
      </c>
      <c r="C1450">
        <f>IF(B1450&lt;&gt;"NI",1,0)</f>
        <v/>
      </c>
      <c r="D1450">
        <f>VLOOKUP(B1450, Tabelas!A:C,3,FALSE())</f>
        <v/>
      </c>
      <c r="E1450">
        <f>VLOOKUP(B1450, Tabelas!A:C,2,FALSE())</f>
        <v/>
      </c>
    </row>
    <row r="1451">
      <c r="A1451" t="inlineStr">
        <is>
          <t>AUDIOLOGY - COMMUNICATION RESEARCH (ACR)</t>
        </is>
      </c>
      <c r="B1451" t="inlineStr">
        <is>
          <t>B3</t>
        </is>
      </c>
      <c r="C1451">
        <f>IF(B1451&lt;&gt;"NI",1,0)</f>
        <v/>
      </c>
      <c r="D1451">
        <f>VLOOKUP(B1451, Tabelas!A:C,3,FALSE())</f>
        <v/>
      </c>
      <c r="E1451">
        <f>VLOOKUP(B1451, Tabelas!A:C,2,FALSE())</f>
        <v/>
      </c>
    </row>
    <row r="1452">
      <c r="A1452" t="inlineStr">
        <is>
          <t>AUDIOLOGY &amp; NEURO-OTOLOGY (PRINT)</t>
        </is>
      </c>
      <c r="B1452" t="inlineStr">
        <is>
          <t>A2</t>
        </is>
      </c>
      <c r="C1452">
        <f>IF(B1452&lt;&gt;"NI",1,0)</f>
        <v/>
      </c>
      <c r="D1452">
        <f>VLOOKUP(B1452, Tabelas!A:C,3,FALSE())</f>
        <v/>
      </c>
      <c r="E1452">
        <f>VLOOKUP(B1452, Tabelas!A:C,2,FALSE())</f>
        <v/>
      </c>
    </row>
    <row r="1453">
      <c r="A1453" t="inlineStr">
        <is>
          <t>AUFKLÄRUNG: REVISTA DE FILOSOFIA</t>
        </is>
      </c>
      <c r="B1453" t="inlineStr">
        <is>
          <t>A4</t>
        </is>
      </c>
      <c r="C1453">
        <f>IF(B1453&lt;&gt;"NI",1,0)</f>
        <v/>
      </c>
      <c r="D1453">
        <f>VLOOKUP(B1453, Tabelas!A:C,3,FALSE())</f>
        <v/>
      </c>
      <c r="E1453">
        <f>VLOOKUP(B1453, Tabelas!A:C,2,FALSE())</f>
        <v/>
      </c>
    </row>
    <row r="1454">
      <c r="A1454" t="inlineStr">
        <is>
          <t>AUFSCHLUSS (HEIDELBERG)</t>
        </is>
      </c>
      <c r="B1454" t="inlineStr">
        <is>
          <t>B4</t>
        </is>
      </c>
      <c r="C1454">
        <f>IF(B1454&lt;&gt;"NI",1,0)</f>
        <v/>
      </c>
      <c r="D1454">
        <f>VLOOKUP(B1454, Tabelas!A:C,3,FALSE())</f>
        <v/>
      </c>
      <c r="E1454">
        <f>VLOOKUP(B1454, Tabelas!A:C,2,FALSE())</f>
        <v/>
      </c>
    </row>
    <row r="1455">
      <c r="A1455" t="inlineStr">
        <is>
          <t>AUGUSTO GUZZO REVISTA ACADÊMICA</t>
        </is>
      </c>
      <c r="B1455" t="inlineStr">
        <is>
          <t>B3</t>
        </is>
      </c>
      <c r="C1455">
        <f>IF(B1455&lt;&gt;"NI",1,0)</f>
        <v/>
      </c>
      <c r="D1455">
        <f>VLOOKUP(B1455, Tabelas!A:C,3,FALSE())</f>
        <v/>
      </c>
      <c r="E1455">
        <f>VLOOKUP(B1455, Tabelas!A:C,2,FALSE())</f>
        <v/>
      </c>
    </row>
    <row r="1456">
      <c r="A1456" t="inlineStr">
        <is>
          <t>AULA (SALAMANCA)</t>
        </is>
      </c>
      <c r="B1456" t="inlineStr">
        <is>
          <t>B1</t>
        </is>
      </c>
      <c r="C1456">
        <f>IF(B1456&lt;&gt;"NI",1,0)</f>
        <v/>
      </c>
      <c r="D1456">
        <f>VLOOKUP(B1456, Tabelas!A:C,3,FALSE())</f>
        <v/>
      </c>
      <c r="E1456">
        <f>VLOOKUP(B1456, Tabelas!A:C,2,FALSE())</f>
        <v/>
      </c>
    </row>
    <row r="1457">
      <c r="A1457" t="inlineStr">
        <is>
          <t>AULA DE INNOVACION EDUCATIVA</t>
        </is>
      </c>
      <c r="B1457" t="inlineStr">
        <is>
          <t>B4</t>
        </is>
      </c>
      <c r="C1457">
        <f>IF(B1457&lt;&gt;"NI",1,0)</f>
        <v/>
      </c>
      <c r="D1457">
        <f>VLOOKUP(B1457, Tabelas!A:C,3,FALSE())</f>
        <v/>
      </c>
      <c r="E1457">
        <f>VLOOKUP(B1457, Tabelas!A:C,2,FALSE())</f>
        <v/>
      </c>
    </row>
    <row r="1458">
      <c r="A1458" t="inlineStr">
        <is>
          <t>AULA DE INNOVACIÓN EDUCATIVA</t>
        </is>
      </c>
      <c r="B1458" t="inlineStr">
        <is>
          <t>B4</t>
        </is>
      </c>
      <c r="C1458">
        <f>IF(B1458&lt;&gt;"NI",1,0)</f>
        <v/>
      </c>
      <c r="D1458">
        <f>VLOOKUP(B1458, Tabelas!A:C,3,FALSE())</f>
        <v/>
      </c>
      <c r="E1458">
        <f>VLOOKUP(B1458, Tabelas!A:C,2,FALSE())</f>
        <v/>
      </c>
    </row>
    <row r="1459">
      <c r="A1459" t="inlineStr">
        <is>
          <t>AURA. REVISTA DE HISTORIA Y TEORÍA DEL ARTE</t>
        </is>
      </c>
      <c r="B1459" t="inlineStr">
        <is>
          <t>B1</t>
        </is>
      </c>
      <c r="C1459">
        <f>IF(B1459&lt;&gt;"NI",1,0)</f>
        <v/>
      </c>
      <c r="D1459">
        <f>VLOOKUP(B1459, Tabelas!A:C,3,FALSE())</f>
        <v/>
      </c>
      <c r="E1459">
        <f>VLOOKUP(B1459, Tabelas!A:C,2,FALSE())</f>
        <v/>
      </c>
    </row>
    <row r="1460">
      <c r="A1460" t="inlineStr">
        <is>
          <t>AURIS, NASUS, LARYNX</t>
        </is>
      </c>
      <c r="B1460" t="inlineStr">
        <is>
          <t>A4</t>
        </is>
      </c>
      <c r="C1460">
        <f>IF(B1460&lt;&gt;"NI",1,0)</f>
        <v/>
      </c>
      <c r="D1460">
        <f>VLOOKUP(B1460, Tabelas!A:C,3,FALSE())</f>
        <v/>
      </c>
      <c r="E1460">
        <f>VLOOKUP(B1460, Tabelas!A:C,2,FALSE())</f>
        <v/>
      </c>
    </row>
    <row r="1461">
      <c r="A1461" t="inlineStr">
        <is>
          <t>AURORA (PUCSP. ONLINE)</t>
        </is>
      </c>
      <c r="B1461" t="inlineStr">
        <is>
          <t>B2</t>
        </is>
      </c>
      <c r="C1461">
        <f>IF(B1461&lt;&gt;"NI",1,0)</f>
        <v/>
      </c>
      <c r="D1461">
        <f>VLOOKUP(B1461, Tabelas!A:C,3,FALSE())</f>
        <v/>
      </c>
      <c r="E1461">
        <f>VLOOKUP(B1461, Tabelas!A:C,2,FALSE())</f>
        <v/>
      </c>
    </row>
    <row r="1462">
      <c r="A1462" t="inlineStr">
        <is>
          <t>AURORA (UNESP. MARÍLIA)</t>
        </is>
      </c>
      <c r="B1462" t="inlineStr">
        <is>
          <t>B3</t>
        </is>
      </c>
      <c r="C1462">
        <f>IF(B1462&lt;&gt;"NI",1,0)</f>
        <v/>
      </c>
      <c r="D1462">
        <f>VLOOKUP(B1462, Tabelas!A:C,3,FALSE())</f>
        <v/>
      </c>
      <c r="E1462">
        <f>VLOOKUP(B1462, Tabelas!A:C,2,FALSE())</f>
        <v/>
      </c>
    </row>
    <row r="1463">
      <c r="A1463" t="inlineStr">
        <is>
          <t>AUSTER</t>
        </is>
      </c>
      <c r="B1463" t="inlineStr">
        <is>
          <t>A3</t>
        </is>
      </c>
      <c r="C1463">
        <f>IF(B1463&lt;&gt;"NI",1,0)</f>
        <v/>
      </c>
      <c r="D1463">
        <f>VLOOKUP(B1463, Tabelas!A:C,3,FALSE())</f>
        <v/>
      </c>
      <c r="E1463">
        <f>VLOOKUP(B1463, Tabelas!A:C,2,FALSE())</f>
        <v/>
      </c>
    </row>
    <row r="1464">
      <c r="A1464" t="inlineStr">
        <is>
          <t>AUSTRAL ECOLOGY</t>
        </is>
      </c>
      <c r="B1464" t="inlineStr">
        <is>
          <t>A3</t>
        </is>
      </c>
      <c r="C1464">
        <f>IF(B1464&lt;&gt;"NI",1,0)</f>
        <v/>
      </c>
      <c r="D1464">
        <f>VLOOKUP(B1464, Tabelas!A:C,3,FALSE())</f>
        <v/>
      </c>
      <c r="E1464">
        <f>VLOOKUP(B1464, Tabelas!A:C,2,FALSE())</f>
        <v/>
      </c>
    </row>
    <row r="1465">
      <c r="A1465" t="inlineStr">
        <is>
          <t>AUSTRAL ENTOMOLOGY</t>
        </is>
      </c>
      <c r="B1465" t="inlineStr">
        <is>
          <t>A3</t>
        </is>
      </c>
      <c r="C1465">
        <f>IF(B1465&lt;&gt;"NI",1,0)</f>
        <v/>
      </c>
      <c r="D1465">
        <f>VLOOKUP(B1465, Tabelas!A:C,3,FALSE())</f>
        <v/>
      </c>
      <c r="E1465">
        <f>VLOOKUP(B1465, Tabelas!A:C,2,FALSE())</f>
        <v/>
      </c>
    </row>
    <row r="1466">
      <c r="A1466" t="inlineStr">
        <is>
          <t>AUSTRAL JOURNAL OF VETERINARY SCIENCES (PRINT)</t>
        </is>
      </c>
      <c r="B1466" t="inlineStr">
        <is>
          <t>B4</t>
        </is>
      </c>
      <c r="C1466">
        <f>IF(B1466&lt;&gt;"NI",1,0)</f>
        <v/>
      </c>
      <c r="D1466">
        <f>VLOOKUP(B1466, Tabelas!A:C,3,FALSE())</f>
        <v/>
      </c>
      <c r="E1466">
        <f>VLOOKUP(B1466, Tabelas!A:C,2,FALSE())</f>
        <v/>
      </c>
    </row>
    <row r="1467">
      <c r="A1467" t="inlineStr">
        <is>
          <t>AUSTRAL: REVISTA BRASILEIRA DE ESTRATÉGIA E RELAÇÕES INTERNACIONAI</t>
        </is>
      </c>
      <c r="B1467" t="inlineStr">
        <is>
          <t>B4</t>
        </is>
      </c>
      <c r="C1467">
        <f>IF(B1467&lt;&gt;"NI",1,0)</f>
        <v/>
      </c>
      <c r="D1467">
        <f>VLOOKUP(B1467, Tabelas!A:C,3,FALSE())</f>
        <v/>
      </c>
      <c r="E1467">
        <f>VLOOKUP(B1467, Tabelas!A:C,2,FALSE())</f>
        <v/>
      </c>
    </row>
    <row r="1468">
      <c r="A1468" t="inlineStr">
        <is>
          <t>AUSTRALASIAN JOURNAL OF EDUCATIONAL TECHNOLOGY</t>
        </is>
      </c>
      <c r="B1468" t="inlineStr">
        <is>
          <t>A1</t>
        </is>
      </c>
      <c r="C1468">
        <f>IF(B1468&lt;&gt;"NI",1,0)</f>
        <v/>
      </c>
      <c r="D1468">
        <f>VLOOKUP(B1468, Tabelas!A:C,3,FALSE())</f>
        <v/>
      </c>
      <c r="E1468">
        <f>VLOOKUP(B1468, Tabelas!A:C,2,FALSE())</f>
        <v/>
      </c>
    </row>
    <row r="1469">
      <c r="A1469" t="inlineStr">
        <is>
          <t>AUSTRALASIAN JOURNAL OF PHILOSOPHY</t>
        </is>
      </c>
      <c r="B1469" t="inlineStr">
        <is>
          <t>A2</t>
        </is>
      </c>
      <c r="C1469">
        <f>IF(B1469&lt;&gt;"NI",1,0)</f>
        <v/>
      </c>
      <c r="D1469">
        <f>VLOOKUP(B1469, Tabelas!A:C,3,FALSE())</f>
        <v/>
      </c>
      <c r="E1469">
        <f>VLOOKUP(B1469, Tabelas!A:C,2,FALSE())</f>
        <v/>
      </c>
    </row>
    <row r="1470">
      <c r="A1470" t="inlineStr">
        <is>
          <t>AUSTRALASIAN JOURNAL ON AGEING</t>
        </is>
      </c>
      <c r="B1470" t="inlineStr">
        <is>
          <t>B1</t>
        </is>
      </c>
      <c r="C1470">
        <f>IF(B1470&lt;&gt;"NI",1,0)</f>
        <v/>
      </c>
      <c r="D1470">
        <f>VLOOKUP(B1470, Tabelas!A:C,3,FALSE())</f>
        <v/>
      </c>
      <c r="E1470">
        <f>VLOOKUP(B1470, Tabelas!A:C,2,FALSE())</f>
        <v/>
      </c>
    </row>
    <row r="1471">
      <c r="A1471" t="inlineStr">
        <is>
          <t>AUSTRALASIAN MARKETING JOURNAL</t>
        </is>
      </c>
      <c r="B1471" t="inlineStr">
        <is>
          <t>A3</t>
        </is>
      </c>
      <c r="C1471">
        <f>IF(B1471&lt;&gt;"NI",1,0)</f>
        <v/>
      </c>
      <c r="D1471">
        <f>VLOOKUP(B1471, Tabelas!A:C,3,FALSE())</f>
        <v/>
      </c>
      <c r="E1471">
        <f>VLOOKUP(B1471, Tabelas!A:C,2,FALSE())</f>
        <v/>
      </c>
    </row>
    <row r="1472">
      <c r="A1472" t="inlineStr">
        <is>
          <t>AUSTRALASIAN ORTHODONTIC JOURNAL</t>
        </is>
      </c>
      <c r="B1472" t="inlineStr">
        <is>
          <t>B2</t>
        </is>
      </c>
      <c r="C1472">
        <f>IF(B1472&lt;&gt;"NI",1,0)</f>
        <v/>
      </c>
      <c r="D1472">
        <f>VLOOKUP(B1472, Tabelas!A:C,3,FALSE())</f>
        <v/>
      </c>
      <c r="E1472">
        <f>VLOOKUP(B1472, Tabelas!A:C,2,FALSE())</f>
        <v/>
      </c>
    </row>
    <row r="1473">
      <c r="A1473" t="inlineStr">
        <is>
          <t>AUSTRALASIAN PLANT DISEASE NOTES</t>
        </is>
      </c>
      <c r="B1473" t="inlineStr">
        <is>
          <t>B2</t>
        </is>
      </c>
      <c r="C1473">
        <f>IF(B1473&lt;&gt;"NI",1,0)</f>
        <v/>
      </c>
      <c r="D1473">
        <f>VLOOKUP(B1473, Tabelas!A:C,3,FALSE())</f>
        <v/>
      </c>
      <c r="E1473">
        <f>VLOOKUP(B1473, Tabelas!A:C,2,FALSE())</f>
        <v/>
      </c>
    </row>
    <row r="1474">
      <c r="A1474" t="inlineStr">
        <is>
          <t>AUSTRALASIAN PLANT PATHOLOGY</t>
        </is>
      </c>
      <c r="B1474" t="inlineStr">
        <is>
          <t>A4</t>
        </is>
      </c>
      <c r="C1474">
        <f>IF(B1474&lt;&gt;"NI",1,0)</f>
        <v/>
      </c>
      <c r="D1474">
        <f>VLOOKUP(B1474, Tabelas!A:C,3,FALSE())</f>
        <v/>
      </c>
      <c r="E1474">
        <f>VLOOKUP(B1474, Tabelas!A:C,2,FALSE())</f>
        <v/>
      </c>
    </row>
    <row r="1475">
      <c r="A1475" t="inlineStr">
        <is>
          <t>AUSTRALASIAN PLANT PATHOLOGY (ONLINE)</t>
        </is>
      </c>
      <c r="B1475" t="inlineStr">
        <is>
          <t>A4</t>
        </is>
      </c>
      <c r="C1475">
        <f>IF(B1475&lt;&gt;"NI",1,0)</f>
        <v/>
      </c>
      <c r="D1475">
        <f>VLOOKUP(B1475, Tabelas!A:C,3,FALSE())</f>
        <v/>
      </c>
      <c r="E1475">
        <f>VLOOKUP(B1475, Tabelas!A:C,2,FALSE())</f>
        <v/>
      </c>
    </row>
    <row r="1476">
      <c r="A1476" t="inlineStr">
        <is>
          <t>AUSTRALASIAN PSYCHIATRY (PRINT)</t>
        </is>
      </c>
      <c r="B1476" t="inlineStr">
        <is>
          <t>B1</t>
        </is>
      </c>
      <c r="C1476">
        <f>IF(B1476&lt;&gt;"NI",1,0)</f>
        <v/>
      </c>
      <c r="D1476">
        <f>VLOOKUP(B1476, Tabelas!A:C,3,FALSE())</f>
        <v/>
      </c>
      <c r="E1476">
        <f>VLOOKUP(B1476, Tabelas!A:C,2,FALSE())</f>
        <v/>
      </c>
    </row>
    <row r="1477">
      <c r="A1477" t="inlineStr">
        <is>
          <t>AUSTRALIAN &amp; NEW ZEALAND JOURNAL OF STATISTICS (PRINT)</t>
        </is>
      </c>
      <c r="B1477" t="inlineStr">
        <is>
          <t>A3</t>
        </is>
      </c>
      <c r="C1477">
        <f>IF(B1477&lt;&gt;"NI",1,0)</f>
        <v/>
      </c>
      <c r="D1477">
        <f>VLOOKUP(B1477, Tabelas!A:C,3,FALSE())</f>
        <v/>
      </c>
      <c r="E1477">
        <f>VLOOKUP(B1477, Tabelas!A:C,2,FALSE())</f>
        <v/>
      </c>
    </row>
    <row r="1478">
      <c r="A1478" t="inlineStr">
        <is>
          <t>AUSTRALIAN ACCOUNTING REVIEW</t>
        </is>
      </c>
      <c r="B1478" t="inlineStr">
        <is>
          <t>A2</t>
        </is>
      </c>
      <c r="C1478">
        <f>IF(B1478&lt;&gt;"NI",1,0)</f>
        <v/>
      </c>
      <c r="D1478">
        <f>VLOOKUP(B1478, Tabelas!A:C,3,FALSE())</f>
        <v/>
      </c>
      <c r="E1478">
        <f>VLOOKUP(B1478, Tabelas!A:C,2,FALSE())</f>
        <v/>
      </c>
    </row>
    <row r="1479">
      <c r="A1479" t="inlineStr">
        <is>
          <t>AUSTRALIAN AND NEW ZEALAND JOURNAL OF FAMILY THERAPY (PRINT)</t>
        </is>
      </c>
      <c r="B1479" t="inlineStr">
        <is>
          <t>A3</t>
        </is>
      </c>
      <c r="C1479">
        <f>IF(B1479&lt;&gt;"NI",1,0)</f>
        <v/>
      </c>
      <c r="D1479">
        <f>VLOOKUP(B1479, Tabelas!A:C,3,FALSE())</f>
        <v/>
      </c>
      <c r="E1479">
        <f>VLOOKUP(B1479, Tabelas!A:C,2,FALSE())</f>
        <v/>
      </c>
    </row>
    <row r="1480">
      <c r="A1480" t="inlineStr">
        <is>
          <t>AUSTRALIAN AND NEW ZEALAND JOURNAL OF PSYCHIATRY (PRINT)</t>
        </is>
      </c>
      <c r="B1480" t="inlineStr">
        <is>
          <t>A1</t>
        </is>
      </c>
      <c r="C1480">
        <f>IF(B1480&lt;&gt;"NI",1,0)</f>
        <v/>
      </c>
      <c r="D1480">
        <f>VLOOKUP(B1480, Tabelas!A:C,3,FALSE())</f>
        <v/>
      </c>
      <c r="E1480">
        <f>VLOOKUP(B1480, Tabelas!A:C,2,FALSE())</f>
        <v/>
      </c>
    </row>
    <row r="1481">
      <c r="A1481" t="inlineStr">
        <is>
          <t>AUSTRALIAN AND NEW ZEALAND JOURNAL OF PUBLIC HEALTH</t>
        </is>
      </c>
      <c r="B1481" t="inlineStr">
        <is>
          <t>A3</t>
        </is>
      </c>
      <c r="C1481">
        <f>IF(B1481&lt;&gt;"NI",1,0)</f>
        <v/>
      </c>
      <c r="D1481">
        <f>VLOOKUP(B1481, Tabelas!A:C,3,FALSE())</f>
        <v/>
      </c>
      <c r="E1481">
        <f>VLOOKUP(B1481, Tabelas!A:C,2,FALSE())</f>
        <v/>
      </c>
    </row>
    <row r="1482">
      <c r="A1482" t="inlineStr">
        <is>
          <t>AUSTRALIAN CRITICAL CARE (PRINT)</t>
        </is>
      </c>
      <c r="B1482" t="inlineStr">
        <is>
          <t>A1</t>
        </is>
      </c>
      <c r="C1482">
        <f>IF(B1482&lt;&gt;"NI",1,0)</f>
        <v/>
      </c>
      <c r="D1482">
        <f>VLOOKUP(B1482, Tabelas!A:C,3,FALSE())</f>
        <v/>
      </c>
      <c r="E1482">
        <f>VLOOKUP(B1482, Tabelas!A:C,2,FALSE())</f>
        <v/>
      </c>
    </row>
    <row r="1483">
      <c r="A1483" t="inlineStr">
        <is>
          <t>AUSTRALIAN DENTAL JOURNAL (PRINT)</t>
        </is>
      </c>
      <c r="B1483" t="inlineStr">
        <is>
          <t>A2</t>
        </is>
      </c>
      <c r="C1483">
        <f>IF(B1483&lt;&gt;"NI",1,0)</f>
        <v/>
      </c>
      <c r="D1483">
        <f>VLOOKUP(B1483, Tabelas!A:C,3,FALSE())</f>
        <v/>
      </c>
      <c r="E1483">
        <f>VLOOKUP(B1483, Tabelas!A:C,2,FALSE())</f>
        <v/>
      </c>
    </row>
    <row r="1484">
      <c r="A1484" t="inlineStr">
        <is>
          <t>AUSTRALIAN ENDODONTIC JOURNAL</t>
        </is>
      </c>
      <c r="B1484" t="inlineStr">
        <is>
          <t>A4</t>
        </is>
      </c>
      <c r="C1484">
        <f>IF(B1484&lt;&gt;"NI",1,0)</f>
        <v/>
      </c>
      <c r="D1484">
        <f>VLOOKUP(B1484, Tabelas!A:C,3,FALSE())</f>
        <v/>
      </c>
      <c r="E1484">
        <f>VLOOKUP(B1484, Tabelas!A:C,2,FALSE())</f>
        <v/>
      </c>
    </row>
    <row r="1485">
      <c r="A1485" t="inlineStr">
        <is>
          <t>AUSTRALIAN ENDODONTIC JOURNAL</t>
        </is>
      </c>
      <c r="B1485" t="inlineStr">
        <is>
          <t>A4</t>
        </is>
      </c>
      <c r="C1485">
        <f>IF(B1485&lt;&gt;"NI",1,0)</f>
        <v/>
      </c>
      <c r="D1485">
        <f>VLOOKUP(B1485, Tabelas!A:C,3,FALSE())</f>
        <v/>
      </c>
      <c r="E1485">
        <f>VLOOKUP(B1485, Tabelas!A:C,2,FALSE())</f>
        <v/>
      </c>
    </row>
    <row r="1486">
      <c r="A1486" t="inlineStr">
        <is>
          <t>AUSTRALIAN JOURNAL OF ADVANCED NURSING (ONLINE)</t>
        </is>
      </c>
      <c r="B1486" t="inlineStr">
        <is>
          <t>B1</t>
        </is>
      </c>
      <c r="C1486">
        <f>IF(B1486&lt;&gt;"NI",1,0)</f>
        <v/>
      </c>
      <c r="D1486">
        <f>VLOOKUP(B1486, Tabelas!A:C,3,FALSE())</f>
        <v/>
      </c>
      <c r="E1486">
        <f>VLOOKUP(B1486, Tabelas!A:C,2,FALSE())</f>
        <v/>
      </c>
    </row>
    <row r="1487">
      <c r="A1487" t="inlineStr">
        <is>
          <t>AUSTRALIAN JOURNAL OF AGRICULTURAL AND RESOURCE ECONOMICS (PRINT)</t>
        </is>
      </c>
      <c r="B1487" t="inlineStr">
        <is>
          <t>A2</t>
        </is>
      </c>
      <c r="C1487">
        <f>IF(B1487&lt;&gt;"NI",1,0)</f>
        <v/>
      </c>
      <c r="D1487">
        <f>VLOOKUP(B1487, Tabelas!A:C,3,FALSE())</f>
        <v/>
      </c>
      <c r="E1487">
        <f>VLOOKUP(B1487, Tabelas!A:C,2,FALSE())</f>
        <v/>
      </c>
    </row>
    <row r="1488">
      <c r="A1488" t="inlineStr">
        <is>
          <t>AUSTRALIAN JOURNAL OF BOTANY (PRINT)</t>
        </is>
      </c>
      <c r="B1488" t="inlineStr">
        <is>
          <t>A4</t>
        </is>
      </c>
      <c r="C1488">
        <f>IF(B1488&lt;&gt;"NI",1,0)</f>
        <v/>
      </c>
      <c r="D1488">
        <f>VLOOKUP(B1488, Tabelas!A:C,3,FALSE())</f>
        <v/>
      </c>
      <c r="E1488">
        <f>VLOOKUP(B1488, Tabelas!A:C,2,FALSE())</f>
        <v/>
      </c>
    </row>
    <row r="1489">
      <c r="A1489" t="inlineStr">
        <is>
          <t>AUSTRALIAN JOURNAL OF CHEMISTRY (PRINT)</t>
        </is>
      </c>
      <c r="B1489" t="inlineStr">
        <is>
          <t>B1</t>
        </is>
      </c>
      <c r="C1489">
        <f>IF(B1489&lt;&gt;"NI",1,0)</f>
        <v/>
      </c>
      <c r="D1489">
        <f>VLOOKUP(B1489, Tabelas!A:C,3,FALSE())</f>
        <v/>
      </c>
      <c r="E1489">
        <f>VLOOKUP(B1489, Tabelas!A:C,2,FALSE())</f>
        <v/>
      </c>
    </row>
    <row r="1490">
      <c r="A1490" t="inlineStr">
        <is>
          <t>AUSTRALIAN JOURNAL OF CROP SCIENCE</t>
        </is>
      </c>
      <c r="B1490" t="inlineStr">
        <is>
          <t>B1</t>
        </is>
      </c>
      <c r="C1490">
        <f>IF(B1490&lt;&gt;"NI",1,0)</f>
        <v/>
      </c>
      <c r="D1490">
        <f>VLOOKUP(B1490, Tabelas!A:C,3,FALSE())</f>
        <v/>
      </c>
      <c r="E1490">
        <f>VLOOKUP(B1490, Tabelas!A:C,2,FALSE())</f>
        <v/>
      </c>
    </row>
    <row r="1491">
      <c r="A1491" t="inlineStr">
        <is>
          <t>AUSTRALIAN JOURNAL OF FORENSIC SCIENCE (PRINT)</t>
        </is>
      </c>
      <c r="B1491" t="inlineStr">
        <is>
          <t>B2</t>
        </is>
      </c>
      <c r="C1491">
        <f>IF(B1491&lt;&gt;"NI",1,0)</f>
        <v/>
      </c>
      <c r="D1491">
        <f>VLOOKUP(B1491, Tabelas!A:C,3,FALSE())</f>
        <v/>
      </c>
      <c r="E1491">
        <f>VLOOKUP(B1491, Tabelas!A:C,2,FALSE())</f>
        <v/>
      </c>
    </row>
    <row r="1492">
      <c r="A1492" t="inlineStr">
        <is>
          <t>AUSTRALIAN JOURNAL OF GRAPE AND WINE RESEARCH</t>
        </is>
      </c>
      <c r="B1492" t="inlineStr">
        <is>
          <t>A1</t>
        </is>
      </c>
      <c r="C1492">
        <f>IF(B1492&lt;&gt;"NI",1,0)</f>
        <v/>
      </c>
      <c r="D1492">
        <f>VLOOKUP(B1492, Tabelas!A:C,3,FALSE())</f>
        <v/>
      </c>
      <c r="E1492">
        <f>VLOOKUP(B1492, Tabelas!A:C,2,FALSE())</f>
        <v/>
      </c>
    </row>
    <row r="1493">
      <c r="A1493" t="inlineStr">
        <is>
          <t>AUSTRALIAN JOURNAL OF PRIMARY HEALTH</t>
        </is>
      </c>
      <c r="B1493" t="inlineStr">
        <is>
          <t>A4</t>
        </is>
      </c>
      <c r="C1493">
        <f>IF(B1493&lt;&gt;"NI",1,0)</f>
        <v/>
      </c>
      <c r="D1493">
        <f>VLOOKUP(B1493, Tabelas!A:C,3,FALSE())</f>
        <v/>
      </c>
      <c r="E1493">
        <f>VLOOKUP(B1493, Tabelas!A:C,2,FALSE())</f>
        <v/>
      </c>
    </row>
    <row r="1494">
      <c r="A1494" t="inlineStr">
        <is>
          <t>AUSTRALIAN OCCUPATIONAL THERAPY JOURNAL (PRINT)</t>
        </is>
      </c>
      <c r="B1494" t="inlineStr">
        <is>
          <t>A2</t>
        </is>
      </c>
      <c r="C1494">
        <f>IF(B1494&lt;&gt;"NI",1,0)</f>
        <v/>
      </c>
      <c r="D1494">
        <f>VLOOKUP(B1494, Tabelas!A:C,3,FALSE())</f>
        <v/>
      </c>
      <c r="E1494">
        <f>VLOOKUP(B1494, Tabelas!A:C,2,FALSE())</f>
        <v/>
      </c>
    </row>
    <row r="1495">
      <c r="A1495" t="inlineStr">
        <is>
          <t>AUSTRALIAN ORTHODONTIC JOURNAL</t>
        </is>
      </c>
      <c r="B1495" t="inlineStr">
        <is>
          <t>A3</t>
        </is>
      </c>
      <c r="C1495">
        <f>IF(B1495&lt;&gt;"NI",1,0)</f>
        <v/>
      </c>
      <c r="D1495">
        <f>VLOOKUP(B1495, Tabelas!A:C,3,FALSE())</f>
        <v/>
      </c>
      <c r="E1495">
        <f>VLOOKUP(B1495, Tabelas!A:C,2,FALSE())</f>
        <v/>
      </c>
    </row>
    <row r="1496">
      <c r="A1496" t="inlineStr">
        <is>
          <t>AUSTRALIAN SYSTEMATIC BOTANY</t>
        </is>
      </c>
      <c r="B1496" t="inlineStr">
        <is>
          <t>A4</t>
        </is>
      </c>
      <c r="C1496">
        <f>IF(B1496&lt;&gt;"NI",1,0)</f>
        <v/>
      </c>
      <c r="D1496">
        <f>VLOOKUP(B1496, Tabelas!A:C,3,FALSE())</f>
        <v/>
      </c>
      <c r="E1496">
        <f>VLOOKUP(B1496, Tabelas!A:C,2,FALSE())</f>
        <v/>
      </c>
    </row>
    <row r="1497">
      <c r="A1497" t="inlineStr">
        <is>
          <t>AUSTRIAN JOURNAL OF STATISTICS</t>
        </is>
      </c>
      <c r="B1497" t="inlineStr">
        <is>
          <t>B2</t>
        </is>
      </c>
      <c r="C1497">
        <f>IF(B1497&lt;&gt;"NI",1,0)</f>
        <v/>
      </c>
      <c r="D1497">
        <f>VLOOKUP(B1497, Tabelas!A:C,3,FALSE())</f>
        <v/>
      </c>
      <c r="E1497">
        <f>VLOOKUP(B1497, Tabelas!A:C,2,FALSE())</f>
        <v/>
      </c>
    </row>
    <row r="1498">
      <c r="A1498" t="inlineStr">
        <is>
          <t>AUTISM (LONDON)</t>
        </is>
      </c>
      <c r="B1498" t="inlineStr">
        <is>
          <t>A1</t>
        </is>
      </c>
      <c r="C1498">
        <f>IF(B1498&lt;&gt;"NI",1,0)</f>
        <v/>
      </c>
      <c r="D1498">
        <f>VLOOKUP(B1498, Tabelas!A:C,3,FALSE())</f>
        <v/>
      </c>
      <c r="E1498">
        <f>VLOOKUP(B1498, Tabelas!A:C,2,FALSE())</f>
        <v/>
      </c>
    </row>
    <row r="1499">
      <c r="A1499" t="inlineStr">
        <is>
          <t>AUTO/BIOGRAPHY STUDIES</t>
        </is>
      </c>
      <c r="B1499" t="inlineStr">
        <is>
          <t>A1</t>
        </is>
      </c>
      <c r="C1499">
        <f>IF(B1499&lt;&gt;"NI",1,0)</f>
        <v/>
      </c>
      <c r="D1499">
        <f>VLOOKUP(B1499, Tabelas!A:C,3,FALSE())</f>
        <v/>
      </c>
      <c r="E1499">
        <f>VLOOKUP(B1499, Tabelas!A:C,2,FALSE())</f>
        <v/>
      </c>
    </row>
    <row r="1500">
      <c r="A1500" t="inlineStr">
        <is>
          <t>AUTOCTONÍA</t>
        </is>
      </c>
      <c r="B1500" t="inlineStr">
        <is>
          <t>B4</t>
        </is>
      </c>
      <c r="C1500">
        <f>IF(B1500&lt;&gt;"NI",1,0)</f>
        <v/>
      </c>
      <c r="D1500">
        <f>VLOOKUP(B1500, Tabelas!A:C,3,FALSE())</f>
        <v/>
      </c>
      <c r="E1500">
        <f>VLOOKUP(B1500, Tabelas!A:C,2,FALSE())</f>
        <v/>
      </c>
    </row>
    <row r="1501">
      <c r="A1501" t="inlineStr">
        <is>
          <t>AUTOIMMUNE DISEASES</t>
        </is>
      </c>
      <c r="B1501" t="inlineStr">
        <is>
          <t>A4</t>
        </is>
      </c>
      <c r="C1501">
        <f>IF(B1501&lt;&gt;"NI",1,0)</f>
        <v/>
      </c>
      <c r="D1501">
        <f>VLOOKUP(B1501, Tabelas!A:C,3,FALSE())</f>
        <v/>
      </c>
      <c r="E1501">
        <f>VLOOKUP(B1501, Tabelas!A:C,2,FALSE())</f>
        <v/>
      </c>
    </row>
    <row r="1502">
      <c r="A1502" t="inlineStr">
        <is>
          <t>AUTOIMMUNITY (AMSTERDAM. PRINT)</t>
        </is>
      </c>
      <c r="B1502" t="inlineStr">
        <is>
          <t>A4</t>
        </is>
      </c>
      <c r="C1502">
        <f>IF(B1502&lt;&gt;"NI",1,0)</f>
        <v/>
      </c>
      <c r="D1502">
        <f>VLOOKUP(B1502, Tabelas!A:C,3,FALSE())</f>
        <v/>
      </c>
      <c r="E1502">
        <f>VLOOKUP(B1502, Tabelas!A:C,2,FALSE())</f>
        <v/>
      </c>
    </row>
    <row r="1503">
      <c r="A1503" t="inlineStr">
        <is>
          <t>AUTOIMMUNITY REVIEWS</t>
        </is>
      </c>
      <c r="B1503" t="inlineStr">
        <is>
          <t>A1</t>
        </is>
      </c>
      <c r="C1503">
        <f>IF(B1503&lt;&gt;"NI",1,0)</f>
        <v/>
      </c>
      <c r="D1503">
        <f>VLOOKUP(B1503, Tabelas!A:C,3,FALSE())</f>
        <v/>
      </c>
      <c r="E1503">
        <f>VLOOKUP(B1503, Tabelas!A:C,2,FALSE())</f>
        <v/>
      </c>
    </row>
    <row r="1504">
      <c r="A1504" t="inlineStr">
        <is>
          <t>AUTOMATED SOFTWARE ENGINEERING</t>
        </is>
      </c>
      <c r="B1504" t="inlineStr">
        <is>
          <t>A3</t>
        </is>
      </c>
      <c r="C1504">
        <f>IF(B1504&lt;&gt;"NI",1,0)</f>
        <v/>
      </c>
      <c r="D1504">
        <f>VLOOKUP(B1504, Tabelas!A:C,3,FALSE())</f>
        <v/>
      </c>
      <c r="E1504">
        <f>VLOOKUP(B1504, Tabelas!A:C,2,FALSE())</f>
        <v/>
      </c>
    </row>
    <row r="1505">
      <c r="A1505" t="inlineStr">
        <is>
          <t>AUTOMATICA (OXFORD)</t>
        </is>
      </c>
      <c r="B1505" t="inlineStr">
        <is>
          <t>A1</t>
        </is>
      </c>
      <c r="C1505">
        <f>IF(B1505&lt;&gt;"NI",1,0)</f>
        <v/>
      </c>
      <c r="D1505">
        <f>VLOOKUP(B1505, Tabelas!A:C,3,FALSE())</f>
        <v/>
      </c>
      <c r="E1505">
        <f>VLOOKUP(B1505, Tabelas!A:C,2,FALSE())</f>
        <v/>
      </c>
    </row>
    <row r="1506">
      <c r="A1506" t="inlineStr">
        <is>
          <t>AUTOMATION IN CONSTRUCTION (PRINT)</t>
        </is>
      </c>
      <c r="B1506" t="inlineStr">
        <is>
          <t>A1</t>
        </is>
      </c>
      <c r="C1506">
        <f>IF(B1506&lt;&gt;"NI",1,0)</f>
        <v/>
      </c>
      <c r="D1506">
        <f>VLOOKUP(B1506, Tabelas!A:C,3,FALSE())</f>
        <v/>
      </c>
      <c r="E1506">
        <f>VLOOKUP(B1506, Tabelas!A:C,2,FALSE())</f>
        <v/>
      </c>
    </row>
    <row r="1507">
      <c r="A1507" t="inlineStr">
        <is>
          <t>AUTONOMIC NEUROSCIENCE: BASIC &amp; CLINICAL</t>
        </is>
      </c>
      <c r="B1507" t="inlineStr">
        <is>
          <t>A3</t>
        </is>
      </c>
      <c r="C1507">
        <f>IF(B1507&lt;&gt;"NI",1,0)</f>
        <v/>
      </c>
      <c r="D1507">
        <f>VLOOKUP(B1507, Tabelas!A:C,3,FALSE())</f>
        <v/>
      </c>
      <c r="E1507">
        <f>VLOOKUP(B1507, Tabelas!A:C,2,FALSE())</f>
        <v/>
      </c>
    </row>
    <row r="1508">
      <c r="A1508" t="inlineStr">
        <is>
          <t>AUTONOMOUS AGENTS AND MULTI-AGENT SYSTEMS</t>
        </is>
      </c>
      <c r="B1508" t="inlineStr">
        <is>
          <t>A3</t>
        </is>
      </c>
      <c r="C1508">
        <f>IF(B1508&lt;&gt;"NI",1,0)</f>
        <v/>
      </c>
      <c r="D1508">
        <f>VLOOKUP(B1508, Tabelas!A:C,3,FALSE())</f>
        <v/>
      </c>
      <c r="E1508">
        <f>VLOOKUP(B1508, Tabelas!A:C,2,FALSE())</f>
        <v/>
      </c>
    </row>
    <row r="1509">
      <c r="A1509" t="inlineStr">
        <is>
          <t>AUTONOMOUS ROBOTS</t>
        </is>
      </c>
      <c r="B1509" t="inlineStr">
        <is>
          <t>A2</t>
        </is>
      </c>
      <c r="C1509">
        <f>IF(B1509&lt;&gt;"NI",1,0)</f>
        <v/>
      </c>
      <c r="D1509">
        <f>VLOOKUP(B1509, Tabelas!A:C,3,FALSE())</f>
        <v/>
      </c>
      <c r="E1509">
        <f>VLOOKUP(B1509, Tabelas!A:C,2,FALSE())</f>
        <v/>
      </c>
    </row>
    <row r="1510">
      <c r="A1510" t="inlineStr">
        <is>
          <t>AUTONOMOUS ROBOTS (DORDRECHT. ONLINE)</t>
        </is>
      </c>
      <c r="B1510" t="inlineStr">
        <is>
          <t>A2</t>
        </is>
      </c>
      <c r="C1510">
        <f>IF(B1510&lt;&gt;"NI",1,0)</f>
        <v/>
      </c>
      <c r="D1510">
        <f>VLOOKUP(B1510, Tabelas!A:C,3,FALSE())</f>
        <v/>
      </c>
      <c r="E1510">
        <f>VLOOKUP(B1510, Tabelas!A:C,2,FALSE())</f>
        <v/>
      </c>
    </row>
    <row r="1511">
      <c r="A1511" t="inlineStr">
        <is>
          <t>AUTOPHAGY (GEORGETOWN, TX)</t>
        </is>
      </c>
      <c r="B1511" t="inlineStr">
        <is>
          <t>A1</t>
        </is>
      </c>
      <c r="C1511">
        <f>IF(B1511&lt;&gt;"NI",1,0)</f>
        <v/>
      </c>
      <c r="D1511">
        <f>VLOOKUP(B1511, Tabelas!A:C,3,FALSE())</f>
        <v/>
      </c>
      <c r="E1511">
        <f>VLOOKUP(B1511, Tabelas!A:C,2,FALSE())</f>
        <v/>
      </c>
    </row>
    <row r="1512">
      <c r="A1512" t="inlineStr">
        <is>
          <t>AVÁ (POSADAS)</t>
        </is>
      </c>
      <c r="B1512" t="inlineStr">
        <is>
          <t>B4</t>
        </is>
      </c>
      <c r="C1512">
        <f>IF(B1512&lt;&gt;"NI",1,0)</f>
        <v/>
      </c>
      <c r="D1512">
        <f>VLOOKUP(B1512, Tabelas!A:C,3,FALSE())</f>
        <v/>
      </c>
      <c r="E1512">
        <f>VLOOKUP(B1512, Tabelas!A:C,2,FALSE())</f>
        <v/>
      </c>
    </row>
    <row r="1513">
      <c r="A1513" t="inlineStr">
        <is>
          <t>AVÁ (POSADAS)</t>
        </is>
      </c>
      <c r="B1513" t="inlineStr">
        <is>
          <t>B4</t>
        </is>
      </c>
      <c r="C1513">
        <f>IF(B1513&lt;&gt;"NI",1,0)</f>
        <v/>
      </c>
      <c r="D1513">
        <f>VLOOKUP(B1513, Tabelas!A:C,3,FALSE())</f>
        <v/>
      </c>
      <c r="E1513">
        <f>VLOOKUP(B1513, Tabelas!A:C,2,FALSE())</f>
        <v/>
      </c>
    </row>
    <row r="1514">
      <c r="A1514" t="inlineStr">
        <is>
          <t>AVALIAÇÃO PSICOLÓGICA</t>
        </is>
      </c>
      <c r="B1514" t="inlineStr">
        <is>
          <t>A1</t>
        </is>
      </c>
      <c r="C1514">
        <f>IF(B1514&lt;&gt;"NI",1,0)</f>
        <v/>
      </c>
      <c r="D1514">
        <f>VLOOKUP(B1514, Tabelas!A:C,3,FALSE())</f>
        <v/>
      </c>
      <c r="E1514">
        <f>VLOOKUP(B1514, Tabelas!A:C,2,FALSE())</f>
        <v/>
      </c>
    </row>
    <row r="1515">
      <c r="A1515" t="inlineStr">
        <is>
          <t>AVALIAÇÃO: REVISTA DA AVALIAÇÃO DA EDUCAÇÃO SUPERIOR</t>
        </is>
      </c>
      <c r="B1515" t="inlineStr">
        <is>
          <t>A1</t>
        </is>
      </c>
      <c r="C1515">
        <f>IF(B1515&lt;&gt;"NI",1,0)</f>
        <v/>
      </c>
      <c r="D1515">
        <f>VLOOKUP(B1515, Tabelas!A:C,3,FALSE())</f>
        <v/>
      </c>
      <c r="E1515">
        <f>VLOOKUP(B1515, Tabelas!A:C,2,FALSE())</f>
        <v/>
      </c>
    </row>
    <row r="1516">
      <c r="A1516" t="inlineStr">
        <is>
          <t>AVANCES DEL CESOR</t>
        </is>
      </c>
      <c r="B1516" t="inlineStr">
        <is>
          <t>A2</t>
        </is>
      </c>
      <c r="C1516">
        <f>IF(B1516&lt;&gt;"NI",1,0)</f>
        <v/>
      </c>
      <c r="D1516">
        <f>VLOOKUP(B1516, Tabelas!A:C,3,FALSE())</f>
        <v/>
      </c>
      <c r="E1516">
        <f>VLOOKUP(B1516, Tabelas!A:C,2,FALSE())</f>
        <v/>
      </c>
    </row>
    <row r="1517">
      <c r="A1517" t="inlineStr">
        <is>
          <t>AVANCES EN ENFERMERIA</t>
        </is>
      </c>
      <c r="B1517" t="inlineStr">
        <is>
          <t>B1</t>
        </is>
      </c>
      <c r="C1517">
        <f>IF(B1517&lt;&gt;"NI",1,0)</f>
        <v/>
      </c>
      <c r="D1517">
        <f>VLOOKUP(B1517, Tabelas!A:C,3,FALSE())</f>
        <v/>
      </c>
      <c r="E1517">
        <f>VLOOKUP(B1517, Tabelas!A:C,2,FALSE())</f>
        <v/>
      </c>
    </row>
    <row r="1518">
      <c r="A1518" t="inlineStr">
        <is>
          <t>AVANCES EN ENFERMERÍA</t>
        </is>
      </c>
      <c r="B1518" t="inlineStr">
        <is>
          <t>B1</t>
        </is>
      </c>
      <c r="C1518">
        <f>IF(B1518&lt;&gt;"NI",1,0)</f>
        <v/>
      </c>
      <c r="D1518">
        <f>VLOOKUP(B1518, Tabelas!A:C,3,FALSE())</f>
        <v/>
      </c>
      <c r="E1518">
        <f>VLOOKUP(B1518, Tabelas!A:C,2,FALSE())</f>
        <v/>
      </c>
    </row>
    <row r="1519">
      <c r="A1519" t="inlineStr">
        <is>
          <t>AVANCES EN PSICOLOGIA LATINOAMERICANA</t>
        </is>
      </c>
      <c r="B1519" t="inlineStr">
        <is>
          <t>A2</t>
        </is>
      </c>
      <c r="C1519">
        <f>IF(B1519&lt;&gt;"NI",1,0)</f>
        <v/>
      </c>
      <c r="D1519">
        <f>VLOOKUP(B1519, Tabelas!A:C,3,FALSE())</f>
        <v/>
      </c>
      <c r="E1519">
        <f>VLOOKUP(B1519, Tabelas!A:C,2,FALSE())</f>
        <v/>
      </c>
    </row>
    <row r="1520">
      <c r="A1520" t="inlineStr">
        <is>
          <t>AVANCES EN PSICOLOGÍA LATINOAMERICANA</t>
        </is>
      </c>
      <c r="B1520" t="inlineStr">
        <is>
          <t>A2</t>
        </is>
      </c>
      <c r="C1520">
        <f>IF(B1520&lt;&gt;"NI",1,0)</f>
        <v/>
      </c>
      <c r="D1520">
        <f>VLOOKUP(B1520, Tabelas!A:C,3,FALSE())</f>
        <v/>
      </c>
      <c r="E1520">
        <f>VLOOKUP(B1520, Tabelas!A:C,2,FALSE())</f>
        <v/>
      </c>
    </row>
    <row r="1521">
      <c r="A1521" t="inlineStr">
        <is>
          <t>AVIAN DISEASES</t>
        </is>
      </c>
      <c r="B1521" t="inlineStr">
        <is>
          <t>A3</t>
        </is>
      </c>
      <c r="C1521">
        <f>IF(B1521&lt;&gt;"NI",1,0)</f>
        <v/>
      </c>
      <c r="D1521">
        <f>VLOOKUP(B1521, Tabelas!A:C,3,FALSE())</f>
        <v/>
      </c>
      <c r="E1521">
        <f>VLOOKUP(B1521, Tabelas!A:C,2,FALSE())</f>
        <v/>
      </c>
    </row>
    <row r="1522">
      <c r="A1522" t="inlineStr">
        <is>
          <t>AVIAN PATHOLOGY</t>
        </is>
      </c>
      <c r="B1522" t="inlineStr">
        <is>
          <t>A1</t>
        </is>
      </c>
      <c r="C1522">
        <f>IF(B1522&lt;&gt;"NI",1,0)</f>
        <v/>
      </c>
      <c r="D1522">
        <f>VLOOKUP(B1522, Tabelas!A:C,3,FALSE())</f>
        <v/>
      </c>
      <c r="E1522">
        <f>VLOOKUP(B1522, Tabelas!A:C,2,FALSE())</f>
        <v/>
      </c>
    </row>
    <row r="1523">
      <c r="A1523" t="inlineStr">
        <is>
          <t>AVIATION IN FOCUS</t>
        </is>
      </c>
      <c r="B1523" t="inlineStr">
        <is>
          <t>B2</t>
        </is>
      </c>
      <c r="C1523">
        <f>IF(B1523&lt;&gt;"NI",1,0)</f>
        <v/>
      </c>
      <c r="D1523">
        <f>VLOOKUP(B1523, Tabelas!A:C,3,FALSE())</f>
        <v/>
      </c>
      <c r="E1523">
        <f>VLOOKUP(B1523, Tabelas!A:C,2,FALSE())</f>
        <v/>
      </c>
    </row>
    <row r="1524">
      <c r="A1524" t="inlineStr">
        <is>
          <t>AVICENNA JOURNAL OF PHYTOMEDICINE</t>
        </is>
      </c>
      <c r="B1524" t="inlineStr">
        <is>
          <t>A1</t>
        </is>
      </c>
      <c r="C1524">
        <f>IF(B1524&lt;&gt;"NI",1,0)</f>
        <v/>
      </c>
      <c r="D1524">
        <f>VLOOKUP(B1524, Tabelas!A:C,3,FALSE())</f>
        <v/>
      </c>
      <c r="E1524">
        <f>VLOOKUP(B1524, Tabelas!A:C,2,FALSE())</f>
        <v/>
      </c>
    </row>
    <row r="1525">
      <c r="A1525" t="inlineStr">
        <is>
          <t>AXIOMATHES (PADOVA)</t>
        </is>
      </c>
      <c r="B1525" t="inlineStr">
        <is>
          <t>A3</t>
        </is>
      </c>
      <c r="C1525">
        <f>IF(B1525&lt;&gt;"NI",1,0)</f>
        <v/>
      </c>
      <c r="D1525">
        <f>VLOOKUP(B1525, Tabelas!A:C,3,FALSE())</f>
        <v/>
      </c>
      <c r="E1525">
        <f>VLOOKUP(B1525, Tabelas!A:C,2,FALSE())</f>
        <v/>
      </c>
    </row>
    <row r="1526">
      <c r="A1526" t="inlineStr">
        <is>
          <t>AXIS: JOURNAL OF LASALLIAN HIGHER EDUCATION</t>
        </is>
      </c>
      <c r="B1526" t="inlineStr">
        <is>
          <t>B3</t>
        </is>
      </c>
      <c r="C1526">
        <f>IF(B1526&lt;&gt;"NI",1,0)</f>
        <v/>
      </c>
      <c r="D1526">
        <f>VLOOKUP(B1526, Tabelas!A:C,3,FALSE())</f>
        <v/>
      </c>
      <c r="E1526">
        <f>VLOOKUP(B1526, Tabelas!A:C,2,FALSE())</f>
        <v/>
      </c>
    </row>
    <row r="1527">
      <c r="A1527" t="inlineStr">
        <is>
          <t>AYER (MADRID)</t>
        </is>
      </c>
      <c r="B1527" t="inlineStr">
        <is>
          <t>A3</t>
        </is>
      </c>
      <c r="C1527">
        <f>IF(B1527&lt;&gt;"NI",1,0)</f>
        <v/>
      </c>
      <c r="D1527">
        <f>VLOOKUP(B1527, Tabelas!A:C,3,FALSE())</f>
        <v/>
      </c>
      <c r="E1527">
        <f>VLOOKUP(B1527, Tabelas!A:C,2,FALSE())</f>
        <v/>
      </c>
    </row>
    <row r="1528">
      <c r="A1528" t="inlineStr">
        <is>
          <t>AYVU - REVISTA DE PSICOLOGIA</t>
        </is>
      </c>
      <c r="B1528" t="inlineStr">
        <is>
          <t>B3</t>
        </is>
      </c>
      <c r="C1528">
        <f>IF(B1528&lt;&gt;"NI",1,0)</f>
        <v/>
      </c>
      <c r="D1528">
        <f>VLOOKUP(B1528, Tabelas!A:C,3,FALSE())</f>
        <v/>
      </c>
      <c r="E1528">
        <f>VLOOKUP(B1528, Tabelas!A:C,2,FALSE())</f>
        <v/>
      </c>
    </row>
    <row r="1529">
      <c r="A1529" t="inlineStr">
        <is>
          <t>AZUSA: REVISTA DE ESTUDOS PENTECOSTAIS (ELETRÔNICO)</t>
        </is>
      </c>
      <c r="B1529" t="inlineStr">
        <is>
          <t>B3</t>
        </is>
      </c>
      <c r="C1529">
        <f>IF(B1529&lt;&gt;"NI",1,0)</f>
        <v/>
      </c>
      <c r="D1529">
        <f>VLOOKUP(B1529, Tabelas!A:C,3,FALSE())</f>
        <v/>
      </c>
      <c r="E1529">
        <f>VLOOKUP(B1529, Tabelas!A:C,2,FALSE())</f>
        <v/>
      </c>
    </row>
    <row r="1530">
      <c r="A1530" t="inlineStr">
        <is>
          <t>BABEL - REVISTA ELETRÔNICA DE LÍNGUAS E LITERATURAS ESTRANGEIRAS</t>
        </is>
      </c>
      <c r="B1530" t="inlineStr">
        <is>
          <t>B3</t>
        </is>
      </c>
      <c r="C1530">
        <f>IF(B1530&lt;&gt;"NI",1,0)</f>
        <v/>
      </c>
      <c r="D1530">
        <f>VLOOKUP(B1530, Tabelas!A:C,3,FALSE())</f>
        <v/>
      </c>
      <c r="E1530">
        <f>VLOOKUP(B1530, Tabelas!A:C,2,FALSE())</f>
        <v/>
      </c>
    </row>
    <row r="1531">
      <c r="A1531" t="inlineStr">
        <is>
          <t>BADEBEC</t>
        </is>
      </c>
      <c r="B1531" t="inlineStr">
        <is>
          <t>A4</t>
        </is>
      </c>
      <c r="C1531">
        <f>IF(B1531&lt;&gt;"NI",1,0)</f>
        <v/>
      </c>
      <c r="D1531">
        <f>VLOOKUP(B1531, Tabelas!A:C,3,FALSE())</f>
        <v/>
      </c>
      <c r="E1531">
        <f>VLOOKUP(B1531, Tabelas!A:C,2,FALSE())</f>
        <v/>
      </c>
    </row>
    <row r="1532">
      <c r="A1532" t="inlineStr">
        <is>
          <t>BAGOAS : REVISTA DE ESTUDOS GAYS</t>
        </is>
      </c>
      <c r="B1532" t="inlineStr">
        <is>
          <t>B4</t>
        </is>
      </c>
      <c r="C1532">
        <f>IF(B1532&lt;&gt;"NI",1,0)</f>
        <v/>
      </c>
      <c r="D1532">
        <f>VLOOKUP(B1532, Tabelas!A:C,3,FALSE())</f>
        <v/>
      </c>
      <c r="E1532">
        <f>VLOOKUP(B1532, Tabelas!A:C,2,FALSE())</f>
        <v/>
      </c>
    </row>
    <row r="1533">
      <c r="A1533" t="inlineStr">
        <is>
          <t>BAILLIÈRE'S BEST PRACTICE &amp; RESEARCH. CLINICAL ENDOCRINOLOGY &amp; METABOLISM</t>
        </is>
      </c>
      <c r="B1533" t="inlineStr">
        <is>
          <t>A1</t>
        </is>
      </c>
      <c r="C1533">
        <f>IF(B1533&lt;&gt;"NI",1,0)</f>
        <v/>
      </c>
      <c r="D1533">
        <f>VLOOKUP(B1533, Tabelas!A:C,3,FALSE())</f>
        <v/>
      </c>
      <c r="E1533">
        <f>VLOOKUP(B1533, Tabelas!A:C,2,FALSE())</f>
        <v/>
      </c>
    </row>
    <row r="1534">
      <c r="A1534" t="inlineStr">
        <is>
          <t>BAILLIÈRE'S BEST PRACTICE &amp; RESEARCH. CLINICAL GASTROENTEROLOGY</t>
        </is>
      </c>
      <c r="B1534" t="inlineStr">
        <is>
          <t>A1</t>
        </is>
      </c>
      <c r="C1534">
        <f>IF(B1534&lt;&gt;"NI",1,0)</f>
        <v/>
      </c>
      <c r="D1534">
        <f>VLOOKUP(B1534, Tabelas!A:C,3,FALSE())</f>
        <v/>
      </c>
      <c r="E1534">
        <f>VLOOKUP(B1534, Tabelas!A:C,2,FALSE())</f>
        <v/>
      </c>
    </row>
    <row r="1535">
      <c r="A1535" t="inlineStr">
        <is>
          <t>BAJO PALABRA: REVISTA DE FILOSOLFIA</t>
        </is>
      </c>
      <c r="B1535" t="inlineStr">
        <is>
          <t>A3</t>
        </is>
      </c>
      <c r="C1535">
        <f>IF(B1535&lt;&gt;"NI",1,0)</f>
        <v/>
      </c>
      <c r="D1535">
        <f>VLOOKUP(B1535, Tabelas!A:C,3,FALSE())</f>
        <v/>
      </c>
      <c r="E1535">
        <f>VLOOKUP(B1535, Tabelas!A:C,2,FALSE())</f>
        <v/>
      </c>
    </row>
    <row r="1536">
      <c r="A1536" t="inlineStr">
        <is>
          <t>BAKHTINIANA: REVISTA DE ESTUDOS DO DISCURSO</t>
        </is>
      </c>
      <c r="B1536" t="inlineStr">
        <is>
          <t>A1</t>
        </is>
      </c>
      <c r="C1536">
        <f>IF(B1536&lt;&gt;"NI",1,0)</f>
        <v/>
      </c>
      <c r="D1536">
        <f>VLOOKUP(B1536, Tabelas!A:C,3,FALSE())</f>
        <v/>
      </c>
      <c r="E1536">
        <f>VLOOKUP(B1536, Tabelas!A:C,2,FALSE())</f>
        <v/>
      </c>
    </row>
    <row r="1537">
      <c r="A1537" t="inlineStr">
        <is>
          <t>BALKAN UNION OF ONCOLOGY. JOURNAL</t>
        </is>
      </c>
      <c r="B1537" t="inlineStr">
        <is>
          <t>B1</t>
        </is>
      </c>
      <c r="C1537">
        <f>IF(B1537&lt;&gt;"NI",1,0)</f>
        <v/>
      </c>
      <c r="D1537">
        <f>VLOOKUP(B1537, Tabelas!A:C,3,FALSE())</f>
        <v/>
      </c>
      <c r="E1537">
        <f>VLOOKUP(B1537, Tabelas!A:C,2,FALSE())</f>
        <v/>
      </c>
    </row>
    <row r="1538">
      <c r="A1538" t="inlineStr">
        <is>
          <t>BAR. BRAZILIAN ADMINISTRATION REVIEW</t>
        </is>
      </c>
      <c r="B1538" t="inlineStr">
        <is>
          <t>A2</t>
        </is>
      </c>
      <c r="C1538">
        <f>IF(B1538&lt;&gt;"NI",1,0)</f>
        <v/>
      </c>
      <c r="D1538">
        <f>VLOOKUP(B1538, Tabelas!A:C,3,FALSE())</f>
        <v/>
      </c>
      <c r="E1538">
        <f>VLOOKUP(B1538, Tabelas!A:C,2,FALSE())</f>
        <v/>
      </c>
    </row>
    <row r="1539">
      <c r="A1539" t="inlineStr">
        <is>
          <t>BARBARÓI (UNISC. IMPRESSO)</t>
        </is>
      </c>
      <c r="B1539" t="inlineStr">
        <is>
          <t>A4</t>
        </is>
      </c>
      <c r="C1539">
        <f>IF(B1539&lt;&gt;"NI",1,0)</f>
        <v/>
      </c>
      <c r="D1539">
        <f>VLOOKUP(B1539, Tabelas!A:C,3,FALSE())</f>
        <v/>
      </c>
      <c r="E1539">
        <f>VLOOKUP(B1539, Tabelas!A:C,2,FALSE())</f>
        <v/>
      </c>
    </row>
    <row r="1540">
      <c r="A1540" t="inlineStr">
        <is>
          <t>BARIATRIC SURGICAL PRACTICE AND PATIENT CARE</t>
        </is>
      </c>
      <c r="B1540" t="inlineStr">
        <is>
          <t>B1</t>
        </is>
      </c>
      <c r="C1540">
        <f>IF(B1540&lt;&gt;"NI",1,0)</f>
        <v/>
      </c>
      <c r="D1540">
        <f>VLOOKUP(B1540, Tabelas!A:C,3,FALSE())</f>
        <v/>
      </c>
      <c r="E1540">
        <f>VLOOKUP(B1540, Tabelas!A:C,2,FALSE())</f>
        <v/>
      </c>
    </row>
    <row r="1541">
      <c r="A1541" t="inlineStr">
        <is>
          <t>BASE - REVISTA DE ADMINISTRAÇÃO E CONTABILIDADE DA UNISINOS</t>
        </is>
      </c>
      <c r="B1541" t="inlineStr">
        <is>
          <t>A2</t>
        </is>
      </c>
      <c r="C1541">
        <f>IF(B1541&lt;&gt;"NI",1,0)</f>
        <v/>
      </c>
      <c r="D1541">
        <f>VLOOKUP(B1541, Tabelas!A:C,3,FALSE())</f>
        <v/>
      </c>
      <c r="E1541">
        <f>VLOOKUP(B1541, Tabelas!A:C,2,FALSE())</f>
        <v/>
      </c>
    </row>
    <row r="1542">
      <c r="A1542" t="inlineStr">
        <is>
          <t>BASIC &amp; CLINICAL PHARMACOLOGY &amp; TOXICOLOGY (PRINT)</t>
        </is>
      </c>
      <c r="B1542" t="inlineStr">
        <is>
          <t>A3</t>
        </is>
      </c>
      <c r="C1542">
        <f>IF(B1542&lt;&gt;"NI",1,0)</f>
        <v/>
      </c>
      <c r="D1542">
        <f>VLOOKUP(B1542, Tabelas!A:C,3,FALSE())</f>
        <v/>
      </c>
      <c r="E1542">
        <f>VLOOKUP(B1542, Tabelas!A:C,2,FALSE())</f>
        <v/>
      </c>
    </row>
    <row r="1543">
      <c r="A1543" t="inlineStr">
        <is>
          <t>BASIC AND APPLIED ECOLOGY (PRINT)</t>
        </is>
      </c>
      <c r="B1543" t="inlineStr">
        <is>
          <t>A2</t>
        </is>
      </c>
      <c r="C1543">
        <f>IF(B1543&lt;&gt;"NI",1,0)</f>
        <v/>
      </c>
      <c r="D1543">
        <f>VLOOKUP(B1543, Tabelas!A:C,3,FALSE())</f>
        <v/>
      </c>
      <c r="E1543">
        <f>VLOOKUP(B1543, Tabelas!A:C,2,FALSE())</f>
        <v/>
      </c>
    </row>
    <row r="1544">
      <c r="A1544" t="inlineStr">
        <is>
          <t>BASIC AND APPLIED HERPETOLOGY (ONLINE)</t>
        </is>
      </c>
      <c r="B1544" t="inlineStr">
        <is>
          <t>B4</t>
        </is>
      </c>
      <c r="C1544">
        <f>IF(B1544&lt;&gt;"NI",1,0)</f>
        <v/>
      </c>
      <c r="D1544">
        <f>VLOOKUP(B1544, Tabelas!A:C,3,FALSE())</f>
        <v/>
      </c>
      <c r="E1544">
        <f>VLOOKUP(B1544, Tabelas!A:C,2,FALSE())</f>
        <v/>
      </c>
    </row>
    <row r="1545">
      <c r="A1545" t="inlineStr">
        <is>
          <t>BASIC AND CLINICAL ANDROLOGY</t>
        </is>
      </c>
      <c r="B1545" t="inlineStr">
        <is>
          <t>A2</t>
        </is>
      </c>
      <c r="C1545">
        <f>IF(B1545&lt;&gt;"NI",1,0)</f>
        <v/>
      </c>
      <c r="D1545">
        <f>VLOOKUP(B1545, Tabelas!A:C,3,FALSE())</f>
        <v/>
      </c>
      <c r="E1545">
        <f>VLOOKUP(B1545, Tabelas!A:C,2,FALSE())</f>
        <v/>
      </c>
    </row>
    <row r="1546">
      <c r="A1546" t="inlineStr">
        <is>
          <t>BASIC RESEARCH IN CARDIOLOGY (PRINT)</t>
        </is>
      </c>
      <c r="B1546" t="inlineStr">
        <is>
          <t>A1</t>
        </is>
      </c>
      <c r="C1546">
        <f>IF(B1546&lt;&gt;"NI",1,0)</f>
        <v/>
      </c>
      <c r="D1546">
        <f>VLOOKUP(B1546, Tabelas!A:C,3,FALSE())</f>
        <v/>
      </c>
      <c r="E1546">
        <f>VLOOKUP(B1546, Tabelas!A:C,2,FALSE())</f>
        <v/>
      </c>
    </row>
    <row r="1547">
      <c r="A1547" t="inlineStr">
        <is>
          <t>BASIN RESEARCH (PRINT)</t>
        </is>
      </c>
      <c r="B1547" t="inlineStr">
        <is>
          <t>A1</t>
        </is>
      </c>
      <c r="C1547">
        <f>IF(B1547&lt;&gt;"NI",1,0)</f>
        <v/>
      </c>
      <c r="D1547">
        <f>VLOOKUP(B1547, Tabelas!A:C,3,FALSE())</f>
        <v/>
      </c>
      <c r="E1547">
        <f>VLOOKUP(B1547, Tabelas!A:C,2,FALSE())</f>
        <v/>
      </c>
    </row>
    <row r="1548">
      <c r="A1548" t="inlineStr">
        <is>
          <t>BATEY. REVISTA CUBANA DE ANTROPOLOGÍA SOCIOCULTURAL</t>
        </is>
      </c>
      <c r="B1548" t="inlineStr">
        <is>
          <t>B1</t>
        </is>
      </c>
      <c r="C1548">
        <f>IF(B1548&lt;&gt;"NI",1,0)</f>
        <v/>
      </c>
      <c r="D1548">
        <f>VLOOKUP(B1548, Tabelas!A:C,3,FALSE())</f>
        <v/>
      </c>
      <c r="E1548">
        <f>VLOOKUP(B1548, Tabelas!A:C,2,FALSE())</f>
        <v/>
      </c>
    </row>
    <row r="1549">
      <c r="A1549" t="inlineStr">
        <is>
          <t>BBR. BRAZILIAN BUSINESS REVIEW (EDIÇÃO EM PORTUGUÊS. ONLINE)</t>
        </is>
      </c>
      <c r="B1549" t="inlineStr">
        <is>
          <t>A2</t>
        </is>
      </c>
      <c r="C1549">
        <f>IF(B1549&lt;&gt;"NI",1,0)</f>
        <v/>
      </c>
      <c r="D1549">
        <f>VLOOKUP(B1549, Tabelas!A:C,3,FALSE())</f>
        <v/>
      </c>
      <c r="E1549">
        <f>VLOOKUP(B1549, Tabelas!A:C,2,FALSE())</f>
        <v/>
      </c>
    </row>
    <row r="1550">
      <c r="A1550" t="inlineStr">
        <is>
          <t>BDM (SÃO PAULO. IMPRESSO)</t>
        </is>
      </c>
      <c r="B1550" t="inlineStr">
        <is>
          <t>B4</t>
        </is>
      </c>
      <c r="C1550">
        <f>IF(B1550&lt;&gt;"NI",1,0)</f>
        <v/>
      </c>
      <c r="D1550">
        <f>VLOOKUP(B1550, Tabelas!A:C,3,FALSE())</f>
        <v/>
      </c>
      <c r="E1550">
        <f>VLOOKUP(B1550, Tabelas!A:C,2,FALSE())</f>
        <v/>
      </c>
    </row>
    <row r="1551">
      <c r="A1551" t="inlineStr">
        <is>
          <t>BEE WORLD</t>
        </is>
      </c>
      <c r="B1551" t="inlineStr">
        <is>
          <t>B4</t>
        </is>
      </c>
      <c r="C1551">
        <f>IF(B1551&lt;&gt;"NI",1,0)</f>
        <v/>
      </c>
      <c r="D1551">
        <f>VLOOKUP(B1551, Tabelas!A:C,3,FALSE())</f>
        <v/>
      </c>
      <c r="E1551">
        <f>VLOOKUP(B1551, Tabelas!A:C,2,FALSE())</f>
        <v/>
      </c>
    </row>
    <row r="1552">
      <c r="A1552" t="inlineStr">
        <is>
          <t>BEHAVIOR AND PHILOSOPHY</t>
        </is>
      </c>
      <c r="B1552" t="inlineStr">
        <is>
          <t>B2</t>
        </is>
      </c>
      <c r="C1552">
        <f>IF(B1552&lt;&gt;"NI",1,0)</f>
        <v/>
      </c>
      <c r="D1552">
        <f>VLOOKUP(B1552, Tabelas!A:C,3,FALSE())</f>
        <v/>
      </c>
      <c r="E1552">
        <f>VLOOKUP(B1552, Tabelas!A:C,2,FALSE())</f>
        <v/>
      </c>
    </row>
    <row r="1553">
      <c r="A1553" t="inlineStr">
        <is>
          <t>BEHAVIOR AND SOCIAL ISSUES</t>
        </is>
      </c>
      <c r="B1553" t="inlineStr">
        <is>
          <t>A4</t>
        </is>
      </c>
      <c r="C1553">
        <f>IF(B1553&lt;&gt;"NI",1,0)</f>
        <v/>
      </c>
      <c r="D1553">
        <f>VLOOKUP(B1553, Tabelas!A:C,3,FALSE())</f>
        <v/>
      </c>
      <c r="E1553">
        <f>VLOOKUP(B1553, Tabelas!A:C,2,FALSE())</f>
        <v/>
      </c>
    </row>
    <row r="1554">
      <c r="A1554" t="inlineStr">
        <is>
          <t>BEHAVIOR GENETICS</t>
        </is>
      </c>
      <c r="B1554" t="inlineStr">
        <is>
          <t>A3</t>
        </is>
      </c>
      <c r="C1554">
        <f>IF(B1554&lt;&gt;"NI",1,0)</f>
        <v/>
      </c>
      <c r="D1554">
        <f>VLOOKUP(B1554, Tabelas!A:C,3,FALSE())</f>
        <v/>
      </c>
      <c r="E1554">
        <f>VLOOKUP(B1554, Tabelas!A:C,2,FALSE())</f>
        <v/>
      </c>
    </row>
    <row r="1555">
      <c r="A1555" t="inlineStr">
        <is>
          <t>BEHAVIOR RESEARCH METHODS</t>
        </is>
      </c>
      <c r="B1555" t="inlineStr">
        <is>
          <t>A1</t>
        </is>
      </c>
      <c r="C1555">
        <f>IF(B1555&lt;&gt;"NI",1,0)</f>
        <v/>
      </c>
      <c r="D1555">
        <f>VLOOKUP(B1555, Tabelas!A:C,3,FALSE())</f>
        <v/>
      </c>
      <c r="E1555">
        <f>VLOOKUP(B1555, Tabelas!A:C,2,FALSE())</f>
        <v/>
      </c>
    </row>
    <row r="1556">
      <c r="A1556" t="inlineStr">
        <is>
          <t>BEHAVIORAL ECOLOGY</t>
        </is>
      </c>
      <c r="B1556" t="inlineStr">
        <is>
          <t>A1</t>
        </is>
      </c>
      <c r="C1556">
        <f>IF(B1556&lt;&gt;"NI",1,0)</f>
        <v/>
      </c>
      <c r="D1556">
        <f>VLOOKUP(B1556, Tabelas!A:C,3,FALSE())</f>
        <v/>
      </c>
      <c r="E1556">
        <f>VLOOKUP(B1556, Tabelas!A:C,2,FALSE())</f>
        <v/>
      </c>
    </row>
    <row r="1557">
      <c r="A1557" t="inlineStr">
        <is>
          <t>BEHAVIORAL ECOLOGY AND SOCIOBIOLOGY (PRINT)</t>
        </is>
      </c>
      <c r="B1557" t="inlineStr">
        <is>
          <t>A1</t>
        </is>
      </c>
      <c r="C1557">
        <f>IF(B1557&lt;&gt;"NI",1,0)</f>
        <v/>
      </c>
      <c r="D1557">
        <f>VLOOKUP(B1557, Tabelas!A:C,3,FALSE())</f>
        <v/>
      </c>
      <c r="E1557">
        <f>VLOOKUP(B1557, Tabelas!A:C,2,FALSE())</f>
        <v/>
      </c>
    </row>
    <row r="1558">
      <c r="A1558" t="inlineStr">
        <is>
          <t>BEHAVIORAL INTERVENTIONS (PRINT)</t>
        </is>
      </c>
      <c r="B1558" t="inlineStr">
        <is>
          <t>A2</t>
        </is>
      </c>
      <c r="C1558">
        <f>IF(B1558&lt;&gt;"NI",1,0)</f>
        <v/>
      </c>
      <c r="D1558">
        <f>VLOOKUP(B1558, Tabelas!A:C,3,FALSE())</f>
        <v/>
      </c>
      <c r="E1558">
        <f>VLOOKUP(B1558, Tabelas!A:C,2,FALSE())</f>
        <v/>
      </c>
    </row>
    <row r="1559">
      <c r="A1559" t="inlineStr">
        <is>
          <t>BEHAVIORAL MEDICINE (WASHINGTON, D.C.)</t>
        </is>
      </c>
      <c r="B1559" t="inlineStr">
        <is>
          <t>A3</t>
        </is>
      </c>
      <c r="C1559">
        <f>IF(B1559&lt;&gt;"NI",1,0)</f>
        <v/>
      </c>
      <c r="D1559">
        <f>VLOOKUP(B1559, Tabelas!A:C,3,FALSE())</f>
        <v/>
      </c>
      <c r="E1559">
        <f>VLOOKUP(B1559, Tabelas!A:C,2,FALSE())</f>
        <v/>
      </c>
    </row>
    <row r="1560">
      <c r="A1560" t="inlineStr">
        <is>
          <t>BEHAVIORAL NEUROSCIENCE</t>
        </is>
      </c>
      <c r="B1560" t="inlineStr">
        <is>
          <t>A3</t>
        </is>
      </c>
      <c r="C1560">
        <f>IF(B1560&lt;&gt;"NI",1,0)</f>
        <v/>
      </c>
      <c r="D1560">
        <f>VLOOKUP(B1560, Tabelas!A:C,3,FALSE())</f>
        <v/>
      </c>
      <c r="E1560">
        <f>VLOOKUP(B1560, Tabelas!A:C,2,FALSE())</f>
        <v/>
      </c>
    </row>
    <row r="1561">
      <c r="A1561" t="inlineStr">
        <is>
          <t>BEHAVIOUR &amp; INFORMATION TECHNOLOGY (ONLINE)</t>
        </is>
      </c>
      <c r="B1561" t="inlineStr">
        <is>
          <t>A2</t>
        </is>
      </c>
      <c r="C1561">
        <f>IF(B1561&lt;&gt;"NI",1,0)</f>
        <v/>
      </c>
      <c r="D1561">
        <f>VLOOKUP(B1561, Tabelas!A:C,3,FALSE())</f>
        <v/>
      </c>
      <c r="E1561">
        <f>VLOOKUP(B1561, Tabelas!A:C,2,FALSE())</f>
        <v/>
      </c>
    </row>
    <row r="1562">
      <c r="A1562" t="inlineStr">
        <is>
          <t>BEHAVIOUR &amp; INFORMATION TECHNOLOGY (PRINT)</t>
        </is>
      </c>
      <c r="B1562" t="inlineStr">
        <is>
          <t>A2</t>
        </is>
      </c>
      <c r="C1562">
        <f>IF(B1562&lt;&gt;"NI",1,0)</f>
        <v/>
      </c>
      <c r="D1562">
        <f>VLOOKUP(B1562, Tabelas!A:C,3,FALSE())</f>
        <v/>
      </c>
      <c r="E1562">
        <f>VLOOKUP(B1562, Tabelas!A:C,2,FALSE())</f>
        <v/>
      </c>
    </row>
    <row r="1563">
      <c r="A1563" t="inlineStr">
        <is>
          <t>BEHAVIOUR (LEIDEN. PRINT)</t>
        </is>
      </c>
      <c r="B1563" t="inlineStr">
        <is>
          <t>A3</t>
        </is>
      </c>
      <c r="C1563">
        <f>IF(B1563&lt;&gt;"NI",1,0)</f>
        <v/>
      </c>
      <c r="D1563">
        <f>VLOOKUP(B1563, Tabelas!A:C,3,FALSE())</f>
        <v/>
      </c>
      <c r="E1563">
        <f>VLOOKUP(B1563, Tabelas!A:C,2,FALSE())</f>
        <v/>
      </c>
    </row>
    <row r="1564">
      <c r="A1564" t="inlineStr">
        <is>
          <t>BEHAVIOURAL BRAIN RESEARCH</t>
        </is>
      </c>
      <c r="B1564" t="inlineStr">
        <is>
          <t>A2</t>
        </is>
      </c>
      <c r="C1564">
        <f>IF(B1564&lt;&gt;"NI",1,0)</f>
        <v/>
      </c>
      <c r="D1564">
        <f>VLOOKUP(B1564, Tabelas!A:C,3,FALSE())</f>
        <v/>
      </c>
      <c r="E1564">
        <f>VLOOKUP(B1564, Tabelas!A:C,2,FALSE())</f>
        <v/>
      </c>
    </row>
    <row r="1565">
      <c r="A1565" t="inlineStr">
        <is>
          <t>BEHAVIOURAL NEUROLOGY</t>
        </is>
      </c>
      <c r="B1565" t="inlineStr">
        <is>
          <t>A4</t>
        </is>
      </c>
      <c r="C1565">
        <f>IF(B1565&lt;&gt;"NI",1,0)</f>
        <v/>
      </c>
      <c r="D1565">
        <f>VLOOKUP(B1565, Tabelas!A:C,3,FALSE())</f>
        <v/>
      </c>
      <c r="E1565">
        <f>VLOOKUP(B1565, Tabelas!A:C,2,FALSE())</f>
        <v/>
      </c>
    </row>
    <row r="1566">
      <c r="A1566" t="inlineStr">
        <is>
          <t>BEHAVIOURAL PHARMACOLOGY</t>
        </is>
      </c>
      <c r="B1566" t="inlineStr">
        <is>
          <t>A3</t>
        </is>
      </c>
      <c r="C1566">
        <f>IF(B1566&lt;&gt;"NI",1,0)</f>
        <v/>
      </c>
      <c r="D1566">
        <f>VLOOKUP(B1566, Tabelas!A:C,3,FALSE())</f>
        <v/>
      </c>
      <c r="E1566">
        <f>VLOOKUP(B1566, Tabelas!A:C,2,FALSE())</f>
        <v/>
      </c>
    </row>
    <row r="1567">
      <c r="A1567" t="inlineStr">
        <is>
          <t>BEHAVIOURAL PROCESSES (PRINT)</t>
        </is>
      </c>
      <c r="B1567" t="inlineStr">
        <is>
          <t>A2</t>
        </is>
      </c>
      <c r="C1567">
        <f>IF(B1567&lt;&gt;"NI",1,0)</f>
        <v/>
      </c>
      <c r="D1567">
        <f>VLOOKUP(B1567, Tabelas!A:C,3,FALSE())</f>
        <v/>
      </c>
      <c r="E1567">
        <f>VLOOKUP(B1567, Tabelas!A:C,2,FALSE())</f>
        <v/>
      </c>
    </row>
    <row r="1568">
      <c r="A1568" t="inlineStr">
        <is>
          <t>BEILSTEIN JOURNAL OF NANOTECHNOLOGY</t>
        </is>
      </c>
      <c r="B1568" t="inlineStr">
        <is>
          <t>A3</t>
        </is>
      </c>
      <c r="C1568">
        <f>IF(B1568&lt;&gt;"NI",1,0)</f>
        <v/>
      </c>
      <c r="D1568">
        <f>VLOOKUP(B1568, Tabelas!A:C,3,FALSE())</f>
        <v/>
      </c>
      <c r="E1568">
        <f>VLOOKUP(B1568, Tabelas!A:C,2,FALSE())</f>
        <v/>
      </c>
    </row>
    <row r="1569">
      <c r="A1569" t="inlineStr">
        <is>
          <t>BEILSTEIN JOURNAL OF ORGANIC CHEMISTRY</t>
        </is>
      </c>
      <c r="B1569" t="inlineStr">
        <is>
          <t>A3</t>
        </is>
      </c>
      <c r="C1569">
        <f>IF(B1569&lt;&gt;"NI",1,0)</f>
        <v/>
      </c>
      <c r="D1569">
        <f>VLOOKUP(B1569, Tabelas!A:C,3,FALSE())</f>
        <v/>
      </c>
      <c r="E1569">
        <f>VLOOKUP(B1569, Tabelas!A:C,2,FALSE())</f>
        <v/>
      </c>
    </row>
    <row r="1570">
      <c r="A1570" t="inlineStr">
        <is>
          <t>BEITRAEGE ZUR GESCHICHTE DER SPRACHWISSENSCHAFT</t>
        </is>
      </c>
      <c r="B1570" t="inlineStr">
        <is>
          <t>B3</t>
        </is>
      </c>
      <c r="C1570">
        <f>IF(B1570&lt;&gt;"NI",1,0)</f>
        <v/>
      </c>
      <c r="D1570">
        <f>VLOOKUP(B1570, Tabelas!A:C,3,FALSE())</f>
        <v/>
      </c>
      <c r="E1570">
        <f>VLOOKUP(B1570, Tabelas!A:C,2,FALSE())</f>
        <v/>
      </c>
    </row>
    <row r="1571">
      <c r="A1571" t="inlineStr">
        <is>
          <t>BELAS INFIÉIS</t>
        </is>
      </c>
      <c r="B1571" t="inlineStr">
        <is>
          <t>A3</t>
        </is>
      </c>
      <c r="C1571">
        <f>IF(B1571&lt;&gt;"NI",1,0)</f>
        <v/>
      </c>
      <c r="D1571">
        <f>VLOOKUP(B1571, Tabelas!A:C,3,FALSE())</f>
        <v/>
      </c>
      <c r="E1571">
        <f>VLOOKUP(B1571, Tabelas!A:C,2,FALSE())</f>
        <v/>
      </c>
    </row>
    <row r="1572">
      <c r="A1572" t="inlineStr">
        <is>
          <t>BELGRADE PHILOSOPHICAL ANNUAL</t>
        </is>
      </c>
      <c r="B1572" t="inlineStr">
        <is>
          <t>B2</t>
        </is>
      </c>
      <c r="C1572">
        <f>IF(B1572&lt;&gt;"NI",1,0)</f>
        <v/>
      </c>
      <c r="D1572">
        <f>VLOOKUP(B1572, Tabelas!A:C,3,FALSE())</f>
        <v/>
      </c>
      <c r="E1572">
        <f>VLOOKUP(B1572, Tabelas!A:C,2,FALSE())</f>
        <v/>
      </c>
    </row>
    <row r="1573">
      <c r="A1573" t="inlineStr">
        <is>
          <t>BENCHMARKING (BRADFORD)</t>
        </is>
      </c>
      <c r="B1573" t="inlineStr">
        <is>
          <t>A2</t>
        </is>
      </c>
      <c r="C1573">
        <f>IF(B1573&lt;&gt;"NI",1,0)</f>
        <v/>
      </c>
      <c r="D1573">
        <f>VLOOKUP(B1573, Tabelas!A:C,3,FALSE())</f>
        <v/>
      </c>
      <c r="E1573">
        <f>VLOOKUP(B1573, Tabelas!A:C,2,FALSE())</f>
        <v/>
      </c>
    </row>
    <row r="1574">
      <c r="A1574" t="inlineStr">
        <is>
          <t>BENEFICIAL MICROBES</t>
        </is>
      </c>
      <c r="B1574" t="inlineStr">
        <is>
          <t>A3</t>
        </is>
      </c>
      <c r="C1574">
        <f>IF(B1574&lt;&gt;"NI",1,0)</f>
        <v/>
      </c>
      <c r="D1574">
        <f>VLOOKUP(B1574, Tabelas!A:C,3,FALSE())</f>
        <v/>
      </c>
      <c r="E1574">
        <f>VLOOKUP(B1574, Tabelas!A:C,2,FALSE())</f>
        <v/>
      </c>
    </row>
    <row r="1575">
      <c r="A1575" t="inlineStr">
        <is>
          <t>BEPA. BOLETIM EPIDEMIOLÓGICO PAULISTA (ONLINE)</t>
        </is>
      </c>
      <c r="B1575" t="inlineStr">
        <is>
          <t>B4</t>
        </is>
      </c>
      <c r="C1575">
        <f>IF(B1575&lt;&gt;"NI",1,0)</f>
        <v/>
      </c>
      <c r="D1575">
        <f>VLOOKUP(B1575, Tabelas!A:C,3,FALSE())</f>
        <v/>
      </c>
      <c r="E1575">
        <f>VLOOKUP(B1575, Tabelas!A:C,2,FALSE())</f>
        <v/>
      </c>
    </row>
    <row r="1576">
      <c r="A1576" t="inlineStr">
        <is>
          <t>BEREGINYA 777 SOVA</t>
        </is>
      </c>
      <c r="B1576" t="inlineStr">
        <is>
          <t>B4</t>
        </is>
      </c>
      <c r="C1576">
        <f>IF(B1576&lt;&gt;"NI",1,0)</f>
        <v/>
      </c>
      <c r="D1576">
        <f>VLOOKUP(B1576, Tabelas!A:C,3,FALSE())</f>
        <v/>
      </c>
      <c r="E1576">
        <f>VLOOKUP(B1576, Tabelas!A:C,2,FALSE())</f>
        <v/>
      </c>
    </row>
    <row r="1577">
      <c r="A1577" t="inlineStr">
        <is>
          <t>BEST PRACTICE &amp; RESEARCH IN CLINICAL OBSTETRICS &amp; GYNAECOLOGY</t>
        </is>
      </c>
      <c r="B1577" t="inlineStr">
        <is>
          <t>A2</t>
        </is>
      </c>
      <c r="C1577">
        <f>IF(B1577&lt;&gt;"NI",1,0)</f>
        <v/>
      </c>
      <c r="D1577">
        <f>VLOOKUP(B1577, Tabelas!A:C,3,FALSE())</f>
        <v/>
      </c>
      <c r="E1577">
        <f>VLOOKUP(B1577, Tabelas!A:C,2,FALSE())</f>
        <v/>
      </c>
    </row>
    <row r="1578">
      <c r="A1578" t="inlineStr">
        <is>
          <t>BEST PRACTICE &amp; RESEARCH IN CLINICAL RHEUMATOLOGY</t>
        </is>
      </c>
      <c r="B1578" t="inlineStr">
        <is>
          <t>A2</t>
        </is>
      </c>
      <c r="C1578">
        <f>IF(B1578&lt;&gt;"NI",1,0)</f>
        <v/>
      </c>
      <c r="D1578">
        <f>VLOOKUP(B1578, Tabelas!A:C,3,FALSE())</f>
        <v/>
      </c>
      <c r="E1578">
        <f>VLOOKUP(B1578, Tabelas!A:C,2,FALSE())</f>
        <v/>
      </c>
    </row>
    <row r="1579">
      <c r="A1579" t="inlineStr">
        <is>
          <t>BIB REVISTA BRASILEIRA DE INFORMACAO BIBLIOGRAFICA EM CIENCIAS SOCIAIS</t>
        </is>
      </c>
      <c r="B1579" t="inlineStr">
        <is>
          <t>B2</t>
        </is>
      </c>
      <c r="C1579">
        <f>IF(B1579&lt;&gt;"NI",1,0)</f>
        <v/>
      </c>
      <c r="D1579">
        <f>VLOOKUP(B1579, Tabelas!A:C,3,FALSE())</f>
        <v/>
      </c>
      <c r="E1579">
        <f>VLOOKUP(B1579, Tabelas!A:C,2,FALSE())</f>
        <v/>
      </c>
    </row>
    <row r="1580">
      <c r="A1580" t="inlineStr">
        <is>
          <t>BIB. REVISTA BRASILEIRA DE INFORMAÇÃO BIBLIOGRÁFICA EM CIÊNCIAS SOCIAIS</t>
        </is>
      </c>
      <c r="B1580" t="inlineStr">
        <is>
          <t>B2</t>
        </is>
      </c>
      <c r="C1580">
        <f>IF(B1580&lt;&gt;"NI",1,0)</f>
        <v/>
      </c>
      <c r="D1580">
        <f>VLOOKUP(B1580, Tabelas!A:C,3,FALSE())</f>
        <v/>
      </c>
      <c r="E1580">
        <f>VLOOKUP(B1580, Tabelas!A:C,2,FALSE())</f>
        <v/>
      </c>
    </row>
    <row r="1581">
      <c r="A1581" t="inlineStr">
        <is>
          <t>BIBLIOCANTO</t>
        </is>
      </c>
      <c r="B1581" t="inlineStr">
        <is>
          <t>B2</t>
        </is>
      </c>
      <c r="C1581">
        <f>IF(B1581&lt;&gt;"NI",1,0)</f>
        <v/>
      </c>
      <c r="D1581">
        <f>VLOOKUP(B1581, Tabelas!A:C,3,FALSE())</f>
        <v/>
      </c>
      <c r="E1581">
        <f>VLOOKUP(B1581, Tabelas!A:C,2,FALSE())</f>
        <v/>
      </c>
    </row>
    <row r="1582">
      <c r="A1582" t="inlineStr">
        <is>
          <t>BIBLIONLINE (JOÃO PESSOA)</t>
        </is>
      </c>
      <c r="B1582" t="inlineStr">
        <is>
          <t>B2</t>
        </is>
      </c>
      <c r="C1582">
        <f>IF(B1582&lt;&gt;"NI",1,0)</f>
        <v/>
      </c>
      <c r="D1582">
        <f>VLOOKUP(B1582, Tabelas!A:C,3,FALSE())</f>
        <v/>
      </c>
      <c r="E1582">
        <f>VLOOKUP(B1582, Tabelas!A:C,2,FALSE())</f>
        <v/>
      </c>
    </row>
    <row r="1583">
      <c r="A1583" t="inlineStr">
        <is>
          <t>BIBLIOS (LIMA)</t>
        </is>
      </c>
      <c r="B1583" t="inlineStr">
        <is>
          <t>B1</t>
        </is>
      </c>
      <c r="C1583">
        <f>IF(B1583&lt;&gt;"NI",1,0)</f>
        <v/>
      </c>
      <c r="D1583">
        <f>VLOOKUP(B1583, Tabelas!A:C,3,FALSE())</f>
        <v/>
      </c>
      <c r="E1583">
        <f>VLOOKUP(B1583, Tabelas!A:C,2,FALSE())</f>
        <v/>
      </c>
    </row>
    <row r="1584">
      <c r="A1584" t="inlineStr">
        <is>
          <t>BIBLIOTECA ESCOLAR EM REVISTA</t>
        </is>
      </c>
      <c r="B1584" t="inlineStr">
        <is>
          <t>B2</t>
        </is>
      </c>
      <c r="C1584">
        <f>IF(B1584&lt;&gt;"NI",1,0)</f>
        <v/>
      </c>
      <c r="D1584">
        <f>VLOOKUP(B1584, Tabelas!A:C,3,FALSE())</f>
        <v/>
      </c>
      <c r="E1584">
        <f>VLOOKUP(B1584, Tabelas!A:C,2,FALSE())</f>
        <v/>
      </c>
    </row>
    <row r="1585">
      <c r="A1585" t="inlineStr">
        <is>
          <t>BIBLIOTECA ONLINE DE CIÊNCIAS DA COMUNICAÇÃO - BOCC</t>
        </is>
      </c>
      <c r="B1585" t="inlineStr">
        <is>
          <t>B2</t>
        </is>
      </c>
      <c r="C1585">
        <f>IF(B1585&lt;&gt;"NI",1,0)</f>
        <v/>
      </c>
      <c r="D1585">
        <f>VLOOKUP(B1585, Tabelas!A:C,3,FALSE())</f>
        <v/>
      </c>
      <c r="E1585">
        <f>VLOOKUP(B1585, Tabelas!A:C,2,FALSE())</f>
        <v/>
      </c>
    </row>
    <row r="1586">
      <c r="A1586" t="inlineStr">
        <is>
          <t>BIBLIOTECAS</t>
        </is>
      </c>
      <c r="B1586" t="inlineStr">
        <is>
          <t>A4</t>
        </is>
      </c>
      <c r="C1586">
        <f>IF(B1586&lt;&gt;"NI",1,0)</f>
        <v/>
      </c>
      <c r="D1586">
        <f>VLOOKUP(B1586, Tabelas!A:C,3,FALSE())</f>
        <v/>
      </c>
      <c r="E1586">
        <f>VLOOKUP(B1586, Tabelas!A:C,2,FALSE())</f>
        <v/>
      </c>
    </row>
    <row r="1587">
      <c r="A1587" t="inlineStr">
        <is>
          <t>BIBLIOTHECA AUGUSTINIANA</t>
        </is>
      </c>
      <c r="B1587" t="inlineStr">
        <is>
          <t>B4</t>
        </is>
      </c>
      <c r="C1587">
        <f>IF(B1587&lt;&gt;"NI",1,0)</f>
        <v/>
      </c>
      <c r="D1587">
        <f>VLOOKUP(B1587, Tabelas!A:C,3,FALSE())</f>
        <v/>
      </c>
      <c r="E1587">
        <f>VLOOKUP(B1587, Tabelas!A:C,2,FALSE())</f>
        <v/>
      </c>
    </row>
    <row r="1588">
      <c r="A1588" t="inlineStr">
        <is>
          <t>BIBLIOTHECAE.IT (ONLINE)</t>
        </is>
      </c>
      <c r="B1588" t="inlineStr">
        <is>
          <t>B2</t>
        </is>
      </c>
      <c r="C1588">
        <f>IF(B1588&lt;&gt;"NI",1,0)</f>
        <v/>
      </c>
      <c r="D1588">
        <f>VLOOKUP(B1588, Tabelas!A:C,3,FALSE())</f>
        <v/>
      </c>
      <c r="E1588">
        <f>VLOOKUP(B1588, Tabelas!A:C,2,FALSE())</f>
        <v/>
      </c>
    </row>
    <row r="1589">
      <c r="A1589" t="inlineStr">
        <is>
          <t>BIBLOS (RIO GRANDE)</t>
        </is>
      </c>
      <c r="B1589" t="inlineStr">
        <is>
          <t>B2</t>
        </is>
      </c>
      <c r="C1589">
        <f>IF(B1589&lt;&gt;"NI",1,0)</f>
        <v/>
      </c>
      <c r="D1589">
        <f>VLOOKUP(B1589, Tabelas!A:C,3,FALSE())</f>
        <v/>
      </c>
      <c r="E1589">
        <f>VLOOKUP(B1589, Tabelas!A:C,2,FALSE())</f>
        <v/>
      </c>
    </row>
    <row r="1590">
      <c r="A1590" t="inlineStr">
        <is>
          <t>BID. TEXTOS UNIVERSITARIS DE BIBLIOTECONOMIA I DOCUMENTACIÓ</t>
        </is>
      </c>
      <c r="B1590" t="inlineStr">
        <is>
          <t>B2</t>
        </is>
      </c>
      <c r="C1590">
        <f>IF(B1590&lt;&gt;"NI",1,0)</f>
        <v/>
      </c>
      <c r="D1590">
        <f>VLOOKUP(B1590, Tabelas!A:C,3,FALSE())</f>
        <v/>
      </c>
      <c r="E1590">
        <f>VLOOKUP(B1590, Tabelas!A:C,2,FALSE())</f>
        <v/>
      </c>
    </row>
    <row r="1591">
      <c r="A1591" t="inlineStr">
        <is>
          <t>BIG DATA &amp; SOCIETY</t>
        </is>
      </c>
      <c r="B1591" t="inlineStr">
        <is>
          <t>B2</t>
        </is>
      </c>
      <c r="C1591">
        <f>IF(B1591&lt;&gt;"NI",1,0)</f>
        <v/>
      </c>
      <c r="D1591">
        <f>VLOOKUP(B1591, Tabelas!A:C,3,FALSE())</f>
        <v/>
      </c>
      <c r="E1591">
        <f>VLOOKUP(B1591, Tabelas!A:C,2,FALSE())</f>
        <v/>
      </c>
    </row>
    <row r="1592">
      <c r="A1592" t="inlineStr">
        <is>
          <t>BIG DATA AND COGNITIVE COMPUTING</t>
        </is>
      </c>
      <c r="B1592" t="inlineStr">
        <is>
          <t>B4</t>
        </is>
      </c>
      <c r="C1592">
        <f>IF(B1592&lt;&gt;"NI",1,0)</f>
        <v/>
      </c>
      <c r="D1592">
        <f>VLOOKUP(B1592, Tabelas!A:C,3,FALSE())</f>
        <v/>
      </c>
      <c r="E1592">
        <f>VLOOKUP(B1592, Tabelas!A:C,2,FALSE())</f>
        <v/>
      </c>
    </row>
    <row r="1593">
      <c r="A1593" t="inlineStr">
        <is>
          <t>BIG DATA RESEARCH</t>
        </is>
      </c>
      <c r="B1593" t="inlineStr">
        <is>
          <t>A1</t>
        </is>
      </c>
      <c r="C1593">
        <f>IF(B1593&lt;&gt;"NI",1,0)</f>
        <v/>
      </c>
      <c r="D1593">
        <f>VLOOKUP(B1593, Tabelas!A:C,3,FALSE())</f>
        <v/>
      </c>
      <c r="E1593">
        <f>VLOOKUP(B1593, Tabelas!A:C,2,FALSE())</f>
        <v/>
      </c>
    </row>
    <row r="1594">
      <c r="A1594" t="inlineStr">
        <is>
          <t>BILINGUALISM (CAMBRIDGE. PRINT)</t>
        </is>
      </c>
      <c r="B1594" t="inlineStr">
        <is>
          <t>A1</t>
        </is>
      </c>
      <c r="C1594">
        <f>IF(B1594&lt;&gt;"NI",1,0)</f>
        <v/>
      </c>
      <c r="D1594">
        <f>VLOOKUP(B1594, Tabelas!A:C,3,FALSE())</f>
        <v/>
      </c>
      <c r="E1594">
        <f>VLOOKUP(B1594, Tabelas!A:C,2,FALSE())</f>
        <v/>
      </c>
    </row>
    <row r="1595">
      <c r="A1595" t="inlineStr">
        <is>
          <t>BIO WEB OF CONFERENCES</t>
        </is>
      </c>
      <c r="B1595" t="inlineStr">
        <is>
          <t>B4</t>
        </is>
      </c>
      <c r="C1595">
        <f>IF(B1595&lt;&gt;"NI",1,0)</f>
        <v/>
      </c>
      <c r="D1595">
        <f>VLOOKUP(B1595, Tabelas!A:C,3,FALSE())</f>
        <v/>
      </c>
      <c r="E1595">
        <f>VLOOKUP(B1595, Tabelas!A:C,2,FALSE())</f>
        <v/>
      </c>
    </row>
    <row r="1596">
      <c r="A1596" t="inlineStr">
        <is>
          <t>BIOACOUSTICS (BERKHAMSTED)</t>
        </is>
      </c>
      <c r="B1596" t="inlineStr">
        <is>
          <t>A3</t>
        </is>
      </c>
      <c r="C1596">
        <f>IF(B1596&lt;&gt;"NI",1,0)</f>
        <v/>
      </c>
      <c r="D1596">
        <f>VLOOKUP(B1596, Tabelas!A:C,3,FALSE())</f>
        <v/>
      </c>
      <c r="E1596">
        <f>VLOOKUP(B1596, Tabelas!A:C,2,FALSE())</f>
        <v/>
      </c>
    </row>
    <row r="1597">
      <c r="A1597" t="inlineStr">
        <is>
          <t>BIOACTIVE CARBOHYDRATES AND DIETARY FIBRE</t>
        </is>
      </c>
      <c r="B1597" t="inlineStr">
        <is>
          <t>A1</t>
        </is>
      </c>
      <c r="C1597">
        <f>IF(B1597&lt;&gt;"NI",1,0)</f>
        <v/>
      </c>
      <c r="D1597">
        <f>VLOOKUP(B1597, Tabelas!A:C,3,FALSE())</f>
        <v/>
      </c>
      <c r="E1597">
        <f>VLOOKUP(B1597, Tabelas!A:C,2,FALSE())</f>
        <v/>
      </c>
    </row>
    <row r="1598">
      <c r="A1598" t="inlineStr">
        <is>
          <t>BIOAGRO</t>
        </is>
      </c>
      <c r="B1598" t="inlineStr">
        <is>
          <t>B3</t>
        </is>
      </c>
      <c r="C1598">
        <f>IF(B1598&lt;&gt;"NI",1,0)</f>
        <v/>
      </c>
      <c r="D1598">
        <f>VLOOKUP(B1598, Tabelas!A:C,3,FALSE())</f>
        <v/>
      </c>
      <c r="E1598">
        <f>VLOOKUP(B1598, Tabelas!A:C,2,FALSE())</f>
        <v/>
      </c>
    </row>
    <row r="1599">
      <c r="A1599" t="inlineStr">
        <is>
          <t>BIOANALYSIS (PRINT)</t>
        </is>
      </c>
      <c r="B1599" t="inlineStr">
        <is>
          <t>A3</t>
        </is>
      </c>
      <c r="C1599">
        <f>IF(B1599&lt;&gt;"NI",1,0)</f>
        <v/>
      </c>
      <c r="D1599">
        <f>VLOOKUP(B1599, Tabelas!A:C,3,FALSE())</f>
        <v/>
      </c>
      <c r="E1599">
        <f>VLOOKUP(B1599, Tabelas!A:C,2,FALSE())</f>
        <v/>
      </c>
    </row>
    <row r="1600">
      <c r="A1600" t="inlineStr">
        <is>
          <t>BIOCATALYSIS AND AGRICULTURAL BIOTECHNOLOGY</t>
        </is>
      </c>
      <c r="B1600" t="inlineStr">
        <is>
          <t>A2</t>
        </is>
      </c>
      <c r="C1600">
        <f>IF(B1600&lt;&gt;"NI",1,0)</f>
        <v/>
      </c>
      <c r="D1600">
        <f>VLOOKUP(B1600, Tabelas!A:C,3,FALSE())</f>
        <v/>
      </c>
      <c r="E1600">
        <f>VLOOKUP(B1600, Tabelas!A:C,2,FALSE())</f>
        <v/>
      </c>
    </row>
    <row r="1601">
      <c r="A1601" t="inlineStr">
        <is>
          <t>BIOCATALYSIS AND BIOTRANSFORMATION (PRINT)</t>
        </is>
      </c>
      <c r="B1601" t="inlineStr">
        <is>
          <t>B2</t>
        </is>
      </c>
      <c r="C1601">
        <f>IF(B1601&lt;&gt;"NI",1,0)</f>
        <v/>
      </c>
      <c r="D1601">
        <f>VLOOKUP(B1601, Tabelas!A:C,3,FALSE())</f>
        <v/>
      </c>
      <c r="E1601">
        <f>VLOOKUP(B1601, Tabelas!A:C,2,FALSE())</f>
        <v/>
      </c>
    </row>
    <row r="1602">
      <c r="A1602" t="inlineStr">
        <is>
          <t>BIOCHEMIA MEDICA</t>
        </is>
      </c>
      <c r="B1602" t="inlineStr">
        <is>
          <t>A2</t>
        </is>
      </c>
      <c r="C1602">
        <f>IF(B1602&lt;&gt;"NI",1,0)</f>
        <v/>
      </c>
      <c r="D1602">
        <f>VLOOKUP(B1602, Tabelas!A:C,3,FALSE())</f>
        <v/>
      </c>
      <c r="E1602">
        <f>VLOOKUP(B1602, Tabelas!A:C,2,FALSE())</f>
        <v/>
      </c>
    </row>
    <row r="1603">
      <c r="A1603" t="inlineStr">
        <is>
          <t>BIOCHEMICAL AND BIOPHYSICAL RESEARCH COMMUNICATIONS (PRINT)</t>
        </is>
      </c>
      <c r="B1603" t="inlineStr">
        <is>
          <t>A3</t>
        </is>
      </c>
      <c r="C1603">
        <f>IF(B1603&lt;&gt;"NI",1,0)</f>
        <v/>
      </c>
      <c r="D1603">
        <f>VLOOKUP(B1603, Tabelas!A:C,3,FALSE())</f>
        <v/>
      </c>
      <c r="E1603">
        <f>VLOOKUP(B1603, Tabelas!A:C,2,FALSE())</f>
        <v/>
      </c>
    </row>
    <row r="1604">
      <c r="A1604" t="inlineStr">
        <is>
          <t>BIOCHEMICAL ENGINEERING JOURNAL</t>
        </is>
      </c>
      <c r="B1604" t="inlineStr">
        <is>
          <t>A2</t>
        </is>
      </c>
      <c r="C1604">
        <f>IF(B1604&lt;&gt;"NI",1,0)</f>
        <v/>
      </c>
      <c r="D1604">
        <f>VLOOKUP(B1604, Tabelas!A:C,3,FALSE())</f>
        <v/>
      </c>
      <c r="E1604">
        <f>VLOOKUP(B1604, Tabelas!A:C,2,FALSE())</f>
        <v/>
      </c>
    </row>
    <row r="1605">
      <c r="A1605" t="inlineStr">
        <is>
          <t>BIOCHEMICAL GENETICS</t>
        </is>
      </c>
      <c r="B1605" t="inlineStr">
        <is>
          <t>A3</t>
        </is>
      </c>
      <c r="C1605">
        <f>IF(B1605&lt;&gt;"NI",1,0)</f>
        <v/>
      </c>
      <c r="D1605">
        <f>VLOOKUP(B1605, Tabelas!A:C,3,FALSE())</f>
        <v/>
      </c>
      <c r="E1605">
        <f>VLOOKUP(B1605, Tabelas!A:C,2,FALSE())</f>
        <v/>
      </c>
    </row>
    <row r="1606">
      <c r="A1606" t="inlineStr">
        <is>
          <t>BIOCHEMICAL JOURNAL (LONDON. 1984)</t>
        </is>
      </c>
      <c r="B1606" t="inlineStr">
        <is>
          <t>A2</t>
        </is>
      </c>
      <c r="C1606">
        <f>IF(B1606&lt;&gt;"NI",1,0)</f>
        <v/>
      </c>
      <c r="D1606">
        <f>VLOOKUP(B1606, Tabelas!A:C,3,FALSE())</f>
        <v/>
      </c>
      <c r="E1606">
        <f>VLOOKUP(B1606, Tabelas!A:C,2,FALSE())</f>
        <v/>
      </c>
    </row>
    <row r="1607">
      <c r="A1607" t="inlineStr">
        <is>
          <t>BIOCHEMICAL PHARMACOLOGY</t>
        </is>
      </c>
      <c r="B1607" t="inlineStr">
        <is>
          <t>A1</t>
        </is>
      </c>
      <c r="C1607">
        <f>IF(B1607&lt;&gt;"NI",1,0)</f>
        <v/>
      </c>
      <c r="D1607">
        <f>VLOOKUP(B1607, Tabelas!A:C,3,FALSE())</f>
        <v/>
      </c>
      <c r="E1607">
        <f>VLOOKUP(B1607, Tabelas!A:C,2,FALSE())</f>
        <v/>
      </c>
    </row>
    <row r="1608">
      <c r="A1608" t="inlineStr">
        <is>
          <t>BIOCHEMICAL SYSTEMATICS AND ECOLOGY</t>
        </is>
      </c>
      <c r="B1608" t="inlineStr">
        <is>
          <t>B1</t>
        </is>
      </c>
      <c r="C1608">
        <f>IF(B1608&lt;&gt;"NI",1,0)</f>
        <v/>
      </c>
      <c r="D1608">
        <f>VLOOKUP(B1608, Tabelas!A:C,3,FALSE())</f>
        <v/>
      </c>
      <c r="E1608">
        <f>VLOOKUP(B1608, Tabelas!A:C,2,FALSE())</f>
        <v/>
      </c>
    </row>
    <row r="1609">
      <c r="A1609" t="inlineStr">
        <is>
          <t>BIOCHEMISTRY (EASTON)</t>
        </is>
      </c>
      <c r="B1609" t="inlineStr">
        <is>
          <t>A3</t>
        </is>
      </c>
      <c r="C1609">
        <f>IF(B1609&lt;&gt;"NI",1,0)</f>
        <v/>
      </c>
      <c r="D1609">
        <f>VLOOKUP(B1609, Tabelas!A:C,3,FALSE())</f>
        <v/>
      </c>
      <c r="E1609">
        <f>VLOOKUP(B1609, Tabelas!A:C,2,FALSE())</f>
        <v/>
      </c>
    </row>
    <row r="1610">
      <c r="A1610" t="inlineStr">
        <is>
          <t>BIOCHEMISTRY AND BIOPHYSICS REPORTS</t>
        </is>
      </c>
      <c r="B1610" t="inlineStr">
        <is>
          <t>B2</t>
        </is>
      </c>
      <c r="C1610">
        <f>IF(B1610&lt;&gt;"NI",1,0)</f>
        <v/>
      </c>
      <c r="D1610">
        <f>VLOOKUP(B1610, Tabelas!A:C,3,FALSE())</f>
        <v/>
      </c>
      <c r="E1610">
        <f>VLOOKUP(B1610, Tabelas!A:C,2,FALSE())</f>
        <v/>
      </c>
    </row>
    <row r="1611">
      <c r="A1611" t="inlineStr">
        <is>
          <t>BIOCHEMISTRY AND CELL BIOLOGY (ONLINE)</t>
        </is>
      </c>
      <c r="B1611" t="inlineStr">
        <is>
          <t>A4</t>
        </is>
      </c>
      <c r="C1611">
        <f>IF(B1611&lt;&gt;"NI",1,0)</f>
        <v/>
      </c>
      <c r="D1611">
        <f>VLOOKUP(B1611, Tabelas!A:C,3,FALSE())</f>
        <v/>
      </c>
      <c r="E1611">
        <f>VLOOKUP(B1611, Tabelas!A:C,2,FALSE())</f>
        <v/>
      </c>
    </row>
    <row r="1612">
      <c r="A1612" t="inlineStr">
        <is>
          <t>BIOCHEMISTRY AND MOLECULAR BIOLOGY EDUCATION</t>
        </is>
      </c>
      <c r="B1612" t="inlineStr">
        <is>
          <t>B2</t>
        </is>
      </c>
      <c r="C1612">
        <f>IF(B1612&lt;&gt;"NI",1,0)</f>
        <v/>
      </c>
      <c r="D1612">
        <f>VLOOKUP(B1612, Tabelas!A:C,3,FALSE())</f>
        <v/>
      </c>
      <c r="E1612">
        <f>VLOOKUP(B1612, Tabelas!A:C,2,FALSE())</f>
        <v/>
      </c>
    </row>
    <row r="1613">
      <c r="A1613" t="inlineStr">
        <is>
          <t>BIOCHEMISTRY RESEARCH INTERNATIONAL</t>
        </is>
      </c>
      <c r="B1613" t="inlineStr">
        <is>
          <t>B2</t>
        </is>
      </c>
      <c r="C1613">
        <f>IF(B1613&lt;&gt;"NI",1,0)</f>
        <v/>
      </c>
      <c r="D1613">
        <f>VLOOKUP(B1613, Tabelas!A:C,3,FALSE())</f>
        <v/>
      </c>
      <c r="E1613">
        <f>VLOOKUP(B1613, Tabelas!A:C,2,FALSE())</f>
        <v/>
      </c>
    </row>
    <row r="1614">
      <c r="A1614" t="inlineStr">
        <is>
          <t>BIOCHIMICA AND BIOPHYSICA ACTA. MOLECULAR AND CELL BIOLOGY OF LIPIDS</t>
        </is>
      </c>
      <c r="B1614" t="inlineStr">
        <is>
          <t>A2</t>
        </is>
      </c>
      <c r="C1614">
        <f>IF(B1614&lt;&gt;"NI",1,0)</f>
        <v/>
      </c>
      <c r="D1614">
        <f>VLOOKUP(B1614, Tabelas!A:C,3,FALSE())</f>
        <v/>
      </c>
      <c r="E1614">
        <f>VLOOKUP(B1614, Tabelas!A:C,2,FALSE())</f>
        <v/>
      </c>
    </row>
    <row r="1615">
      <c r="A1615" t="inlineStr">
        <is>
          <t>BIOCHIMICA ET BIOPHYSICA ACTA, CR. REVIEWS ON CANCER</t>
        </is>
      </c>
      <c r="B1615" t="inlineStr">
        <is>
          <t>A1</t>
        </is>
      </c>
      <c r="C1615">
        <f>IF(B1615&lt;&gt;"NI",1,0)</f>
        <v/>
      </c>
      <c r="D1615">
        <f>VLOOKUP(B1615, Tabelas!A:C,3,FALSE())</f>
        <v/>
      </c>
      <c r="E1615">
        <f>VLOOKUP(B1615, Tabelas!A:C,2,FALSE())</f>
        <v/>
      </c>
    </row>
    <row r="1616">
      <c r="A1616" t="inlineStr">
        <is>
          <t>BIOCHIMICA ET BIOPHYSICA ACTA. BIOENERGETICS</t>
        </is>
      </c>
      <c r="B1616" t="inlineStr">
        <is>
          <t>A1</t>
        </is>
      </c>
      <c r="C1616">
        <f>IF(B1616&lt;&gt;"NI",1,0)</f>
        <v/>
      </c>
      <c r="D1616">
        <f>VLOOKUP(B1616, Tabelas!A:C,3,FALSE())</f>
        <v/>
      </c>
      <c r="E1616">
        <f>VLOOKUP(B1616, Tabelas!A:C,2,FALSE())</f>
        <v/>
      </c>
    </row>
    <row r="1617">
      <c r="A1617" t="inlineStr">
        <is>
          <t>BIOCHIMICA ET BIOPHYSICA ACTA. BIOMEMBRANES</t>
        </is>
      </c>
      <c r="B1617" t="inlineStr">
        <is>
          <t>A2</t>
        </is>
      </c>
      <c r="C1617">
        <f>IF(B1617&lt;&gt;"NI",1,0)</f>
        <v/>
      </c>
      <c r="D1617">
        <f>VLOOKUP(B1617, Tabelas!A:C,3,FALSE())</f>
        <v/>
      </c>
      <c r="E1617">
        <f>VLOOKUP(B1617, Tabelas!A:C,2,FALSE())</f>
        <v/>
      </c>
    </row>
    <row r="1618">
      <c r="A1618" t="inlineStr">
        <is>
          <t>BIOCHIMICA ET BIOPHYSICA ACTA. G, GENERAL SUBJECTS (PRINT)</t>
        </is>
      </c>
      <c r="B1618" t="inlineStr">
        <is>
          <t>A1</t>
        </is>
      </c>
      <c r="C1618">
        <f>IF(B1618&lt;&gt;"NI",1,0)</f>
        <v/>
      </c>
      <c r="D1618">
        <f>VLOOKUP(B1618, Tabelas!A:C,3,FALSE())</f>
        <v/>
      </c>
      <c r="E1618">
        <f>VLOOKUP(B1618, Tabelas!A:C,2,FALSE())</f>
        <v/>
      </c>
    </row>
    <row r="1619">
      <c r="A1619" t="inlineStr">
        <is>
          <t>BIOCHIMICA ET BIOPHYSICA ACTA. GENE REGULATORY MECHANISMS (PRINT)</t>
        </is>
      </c>
      <c r="B1619" t="inlineStr">
        <is>
          <t>A1</t>
        </is>
      </c>
      <c r="C1619">
        <f>IF(B1619&lt;&gt;"NI",1,0)</f>
        <v/>
      </c>
      <c r="D1619">
        <f>VLOOKUP(B1619, Tabelas!A:C,3,FALSE())</f>
        <v/>
      </c>
      <c r="E1619">
        <f>VLOOKUP(B1619, Tabelas!A:C,2,FALSE())</f>
        <v/>
      </c>
    </row>
    <row r="1620">
      <c r="A1620" t="inlineStr">
        <is>
          <t>BIOCHIMICA ET BIOPHYSICA ACTA. MOLECULAR BASIS OF DISEASE</t>
        </is>
      </c>
      <c r="B1620" t="inlineStr">
        <is>
          <t>A1</t>
        </is>
      </c>
      <c r="C1620">
        <f>IF(B1620&lt;&gt;"NI",1,0)</f>
        <v/>
      </c>
      <c r="D1620">
        <f>VLOOKUP(B1620, Tabelas!A:C,3,FALSE())</f>
        <v/>
      </c>
      <c r="E1620">
        <f>VLOOKUP(B1620, Tabelas!A:C,2,FALSE())</f>
        <v/>
      </c>
    </row>
    <row r="1621">
      <c r="A1621" t="inlineStr">
        <is>
          <t>BIOCHIMICA ET BIOPHYSICA ACTA. MOLECULAR CELL RESEARCH</t>
        </is>
      </c>
      <c r="B1621" t="inlineStr">
        <is>
          <t>A2</t>
        </is>
      </c>
      <c r="C1621">
        <f>IF(B1621&lt;&gt;"NI",1,0)</f>
        <v/>
      </c>
      <c r="D1621">
        <f>VLOOKUP(B1621, Tabelas!A:C,3,FALSE())</f>
        <v/>
      </c>
      <c r="E1621">
        <f>VLOOKUP(B1621, Tabelas!A:C,2,FALSE())</f>
        <v/>
      </c>
    </row>
    <row r="1622">
      <c r="A1622" t="inlineStr">
        <is>
          <t>BIOCHIMICA ET BIOPHYSICA ACTA. PROTEINS AND PROTEOMICS</t>
        </is>
      </c>
      <c r="B1622" t="inlineStr">
        <is>
          <t>A2</t>
        </is>
      </c>
      <c r="C1622">
        <f>IF(B1622&lt;&gt;"NI",1,0)</f>
        <v/>
      </c>
      <c r="D1622">
        <f>VLOOKUP(B1622, Tabelas!A:C,3,FALSE())</f>
        <v/>
      </c>
      <c r="E1622">
        <f>VLOOKUP(B1622, Tabelas!A:C,2,FALSE())</f>
        <v/>
      </c>
    </row>
    <row r="1623">
      <c r="A1623" t="inlineStr">
        <is>
          <t>BIOCHIMIE (PARIS. PRINT)</t>
        </is>
      </c>
      <c r="B1623" t="inlineStr">
        <is>
          <t>A2</t>
        </is>
      </c>
      <c r="C1623">
        <f>IF(B1623&lt;&gt;"NI",1,0)</f>
        <v/>
      </c>
      <c r="D1623">
        <f>VLOOKUP(B1623, Tabelas!A:C,3,FALSE())</f>
        <v/>
      </c>
      <c r="E1623">
        <f>VLOOKUP(B1623, Tabelas!A:C,2,FALSE())</f>
        <v/>
      </c>
    </row>
    <row r="1624">
      <c r="A1624" t="inlineStr">
        <is>
          <t>BIOCHIMIE OPEN</t>
        </is>
      </c>
      <c r="B1624" t="inlineStr">
        <is>
          <t>B3</t>
        </is>
      </c>
      <c r="C1624">
        <f>IF(B1624&lt;&gt;"NI",1,0)</f>
        <v/>
      </c>
      <c r="D1624">
        <f>VLOOKUP(B1624, Tabelas!A:C,3,FALSE())</f>
        <v/>
      </c>
      <c r="E1624">
        <f>VLOOKUP(B1624, Tabelas!A:C,2,FALSE())</f>
        <v/>
      </c>
    </row>
    <row r="1625">
      <c r="A1625" t="inlineStr">
        <is>
          <t>BIOCONJUGATE CHEMISTRY</t>
        </is>
      </c>
      <c r="B1625" t="inlineStr">
        <is>
          <t>A1</t>
        </is>
      </c>
      <c r="C1625">
        <f>IF(B1625&lt;&gt;"NI",1,0)</f>
        <v/>
      </c>
      <c r="D1625">
        <f>VLOOKUP(B1625, Tabelas!A:C,3,FALSE())</f>
        <v/>
      </c>
      <c r="E1625">
        <f>VLOOKUP(B1625, Tabelas!A:C,2,FALSE())</f>
        <v/>
      </c>
    </row>
    <row r="1626">
      <c r="A1626" t="inlineStr">
        <is>
          <t>BIOCONTROL (DORDRECHT)</t>
        </is>
      </c>
      <c r="B1626" t="inlineStr">
        <is>
          <t>A2</t>
        </is>
      </c>
      <c r="C1626">
        <f>IF(B1626&lt;&gt;"NI",1,0)</f>
        <v/>
      </c>
      <c r="D1626">
        <f>VLOOKUP(B1626, Tabelas!A:C,3,FALSE())</f>
        <v/>
      </c>
      <c r="E1626">
        <f>VLOOKUP(B1626, Tabelas!A:C,2,FALSE())</f>
        <v/>
      </c>
    </row>
    <row r="1627">
      <c r="A1627" t="inlineStr">
        <is>
          <t>BIOCONTROL SCIENCE AND TECHNOLOGY (PRINT)</t>
        </is>
      </c>
      <c r="B1627" t="inlineStr">
        <is>
          <t>A4</t>
        </is>
      </c>
      <c r="C1627">
        <f>IF(B1627&lt;&gt;"NI",1,0)</f>
        <v/>
      </c>
      <c r="D1627">
        <f>VLOOKUP(B1627, Tabelas!A:C,3,FALSE())</f>
        <v/>
      </c>
      <c r="E1627">
        <f>VLOOKUP(B1627, Tabelas!A:C,2,FALSE())</f>
        <v/>
      </c>
    </row>
    <row r="1628">
      <c r="A1628" t="inlineStr">
        <is>
          <t>BIODATA MINING</t>
        </is>
      </c>
      <c r="B1628" t="inlineStr">
        <is>
          <t>A3</t>
        </is>
      </c>
      <c r="C1628">
        <f>IF(B1628&lt;&gt;"NI",1,0)</f>
        <v/>
      </c>
      <c r="D1628">
        <f>VLOOKUP(B1628, Tabelas!A:C,3,FALSE())</f>
        <v/>
      </c>
      <c r="E1628">
        <f>VLOOKUP(B1628, Tabelas!A:C,2,FALSE())</f>
        <v/>
      </c>
    </row>
    <row r="1629">
      <c r="A1629" t="inlineStr">
        <is>
          <t>BIODEGRADATION (DORDRECHT)</t>
        </is>
      </c>
      <c r="B1629" t="inlineStr">
        <is>
          <t>A3</t>
        </is>
      </c>
      <c r="C1629">
        <f>IF(B1629&lt;&gt;"NI",1,0)</f>
        <v/>
      </c>
      <c r="D1629">
        <f>VLOOKUP(B1629, Tabelas!A:C,3,FALSE())</f>
        <v/>
      </c>
      <c r="E1629">
        <f>VLOOKUP(B1629, Tabelas!A:C,2,FALSE())</f>
        <v/>
      </c>
    </row>
    <row r="1630">
      <c r="A1630" t="inlineStr">
        <is>
          <t>BIODIVERSIDADE</t>
        </is>
      </c>
      <c r="B1630" t="inlineStr">
        <is>
          <t>B4</t>
        </is>
      </c>
      <c r="C1630">
        <f>IF(B1630&lt;&gt;"NI",1,0)</f>
        <v/>
      </c>
      <c r="D1630">
        <f>VLOOKUP(B1630, Tabelas!A:C,3,FALSE())</f>
        <v/>
      </c>
      <c r="E1630">
        <f>VLOOKUP(B1630, Tabelas!A:C,2,FALSE())</f>
        <v/>
      </c>
    </row>
    <row r="1631">
      <c r="A1631" t="inlineStr">
        <is>
          <t>BIODIVERSIDADE BRASILEIRA</t>
        </is>
      </c>
      <c r="B1631" t="inlineStr">
        <is>
          <t>B4</t>
        </is>
      </c>
      <c r="C1631">
        <f>IF(B1631&lt;&gt;"NI",1,0)</f>
        <v/>
      </c>
      <c r="D1631">
        <f>VLOOKUP(B1631, Tabelas!A:C,3,FALSE())</f>
        <v/>
      </c>
      <c r="E1631">
        <f>VLOOKUP(B1631, Tabelas!A:C,2,FALSE())</f>
        <v/>
      </c>
    </row>
    <row r="1632">
      <c r="A1632" t="inlineStr">
        <is>
          <t>BIODIVERSITY (NEPEAN)</t>
        </is>
      </c>
      <c r="B1632" t="inlineStr">
        <is>
          <t>B1</t>
        </is>
      </c>
      <c r="C1632">
        <f>IF(B1632&lt;&gt;"NI",1,0)</f>
        <v/>
      </c>
      <c r="D1632">
        <f>VLOOKUP(B1632, Tabelas!A:C,3,FALSE())</f>
        <v/>
      </c>
      <c r="E1632">
        <f>VLOOKUP(B1632, Tabelas!A:C,2,FALSE())</f>
        <v/>
      </c>
    </row>
    <row r="1633">
      <c r="A1633" t="inlineStr">
        <is>
          <t>BIODIVERSITY AND CONSERVATION</t>
        </is>
      </c>
      <c r="B1633" t="inlineStr">
        <is>
          <t>A2</t>
        </is>
      </c>
      <c r="C1633">
        <f>IF(B1633&lt;&gt;"NI",1,0)</f>
        <v/>
      </c>
      <c r="D1633">
        <f>VLOOKUP(B1633, Tabelas!A:C,3,FALSE())</f>
        <v/>
      </c>
      <c r="E1633">
        <f>VLOOKUP(B1633, Tabelas!A:C,2,FALSE())</f>
        <v/>
      </c>
    </row>
    <row r="1634">
      <c r="A1634" t="inlineStr">
        <is>
          <t>BIODIVERSITY DATA JOURNAL</t>
        </is>
      </c>
      <c r="B1634" t="inlineStr">
        <is>
          <t>B1</t>
        </is>
      </c>
      <c r="C1634">
        <f>IF(B1634&lt;&gt;"NI",1,0)</f>
        <v/>
      </c>
      <c r="D1634">
        <f>VLOOKUP(B1634, Tabelas!A:C,3,FALSE())</f>
        <v/>
      </c>
      <c r="E1634">
        <f>VLOOKUP(B1634, Tabelas!A:C,2,FALSE())</f>
        <v/>
      </c>
    </row>
    <row r="1635">
      <c r="A1635" t="inlineStr">
        <is>
          <t>BIODIVERSITY INFORMATION SCIENCE AND STANDARDS</t>
        </is>
      </c>
      <c r="B1635" t="inlineStr">
        <is>
          <t>B4</t>
        </is>
      </c>
      <c r="C1635">
        <f>IF(B1635&lt;&gt;"NI",1,0)</f>
        <v/>
      </c>
      <c r="D1635">
        <f>VLOOKUP(B1635, Tabelas!A:C,3,FALSE())</f>
        <v/>
      </c>
      <c r="E1635">
        <f>VLOOKUP(B1635, Tabelas!A:C,2,FALSE())</f>
        <v/>
      </c>
    </row>
    <row r="1636">
      <c r="A1636" t="inlineStr">
        <is>
          <t>BIODRUGS (AUCKLAND)</t>
        </is>
      </c>
      <c r="B1636" t="inlineStr">
        <is>
          <t>A2</t>
        </is>
      </c>
      <c r="C1636">
        <f>IF(B1636&lt;&gt;"NI",1,0)</f>
        <v/>
      </c>
      <c r="D1636">
        <f>VLOOKUP(B1636, Tabelas!A:C,3,FALSE())</f>
        <v/>
      </c>
      <c r="E1636">
        <f>VLOOKUP(B1636, Tabelas!A:C,2,FALSE())</f>
        <v/>
      </c>
    </row>
    <row r="1637">
      <c r="A1637" t="inlineStr">
        <is>
          <t>BIOELECTROCHEMISTRY (AMSTERDAM)</t>
        </is>
      </c>
      <c r="B1637" t="inlineStr">
        <is>
          <t>A1</t>
        </is>
      </c>
      <c r="C1637">
        <f>IF(B1637&lt;&gt;"NI",1,0)</f>
        <v/>
      </c>
      <c r="D1637">
        <f>VLOOKUP(B1637, Tabelas!A:C,3,FALSE())</f>
        <v/>
      </c>
      <c r="E1637">
        <f>VLOOKUP(B1637, Tabelas!A:C,2,FALSE())</f>
        <v/>
      </c>
    </row>
    <row r="1638">
      <c r="A1638" t="inlineStr">
        <is>
          <t>BIOELECTROMAGNETICS</t>
        </is>
      </c>
      <c r="B1638" t="inlineStr">
        <is>
          <t>A3</t>
        </is>
      </c>
      <c r="C1638">
        <f>IF(B1638&lt;&gt;"NI",1,0)</f>
        <v/>
      </c>
      <c r="D1638">
        <f>VLOOKUP(B1638, Tabelas!A:C,3,FALSE())</f>
        <v/>
      </c>
      <c r="E1638">
        <f>VLOOKUP(B1638, Tabelas!A:C,2,FALSE())</f>
        <v/>
      </c>
    </row>
    <row r="1639">
      <c r="A1639" t="inlineStr">
        <is>
          <t>BIOENERGIA EM REVISTA: DIÁLOGOS</t>
        </is>
      </c>
      <c r="B1639" t="inlineStr">
        <is>
          <t>B4</t>
        </is>
      </c>
      <c r="C1639">
        <f>IF(B1639&lt;&gt;"NI",1,0)</f>
        <v/>
      </c>
      <c r="D1639">
        <f>VLOOKUP(B1639, Tabelas!A:C,3,FALSE())</f>
        <v/>
      </c>
      <c r="E1639">
        <f>VLOOKUP(B1639, Tabelas!A:C,2,FALSE())</f>
        <v/>
      </c>
    </row>
    <row r="1640">
      <c r="A1640" t="inlineStr">
        <is>
          <t>BIOENERGY RESEARCH</t>
        </is>
      </c>
      <c r="B1640" t="inlineStr">
        <is>
          <t>A1</t>
        </is>
      </c>
      <c r="C1640">
        <f>IF(B1640&lt;&gt;"NI",1,0)</f>
        <v/>
      </c>
      <c r="D1640">
        <f>VLOOKUP(B1640, Tabelas!A:C,3,FALSE())</f>
        <v/>
      </c>
      <c r="E1640">
        <f>VLOOKUP(B1640, Tabelas!A:C,2,FALSE())</f>
        <v/>
      </c>
    </row>
    <row r="1641">
      <c r="A1641" t="inlineStr">
        <is>
          <t>BIOENGINEERED</t>
        </is>
      </c>
      <c r="B1641" t="inlineStr">
        <is>
          <t>B2</t>
        </is>
      </c>
      <c r="C1641">
        <f>IF(B1641&lt;&gt;"NI",1,0)</f>
        <v/>
      </c>
      <c r="D1641">
        <f>VLOOKUP(B1641, Tabelas!A:C,3,FALSE())</f>
        <v/>
      </c>
      <c r="E1641">
        <f>VLOOKUP(B1641, Tabelas!A:C,2,FALSE())</f>
        <v/>
      </c>
    </row>
    <row r="1642">
      <c r="A1642" t="inlineStr">
        <is>
          <t>BIOENGINEERING</t>
        </is>
      </c>
      <c r="B1642" t="inlineStr">
        <is>
          <t>B4</t>
        </is>
      </c>
      <c r="C1642">
        <f>IF(B1642&lt;&gt;"NI",1,0)</f>
        <v/>
      </c>
      <c r="D1642">
        <f>VLOOKUP(B1642, Tabelas!A:C,3,FALSE())</f>
        <v/>
      </c>
      <c r="E1642">
        <f>VLOOKUP(B1642, Tabelas!A:C,2,FALSE())</f>
        <v/>
      </c>
    </row>
    <row r="1643">
      <c r="A1643" t="inlineStr">
        <is>
          <t>BIOESSAYS (CAMBRIDGE)</t>
        </is>
      </c>
      <c r="B1643" t="inlineStr">
        <is>
          <t>A1</t>
        </is>
      </c>
      <c r="C1643">
        <f>IF(B1643&lt;&gt;"NI",1,0)</f>
        <v/>
      </c>
      <c r="D1643">
        <f>VLOOKUP(B1643, Tabelas!A:C,3,FALSE())</f>
        <v/>
      </c>
      <c r="E1643">
        <f>VLOOKUP(B1643, Tabelas!A:C,2,FALSE())</f>
        <v/>
      </c>
    </row>
    <row r="1644">
      <c r="A1644" t="inlineStr">
        <is>
          <t>BIOFACTORS (OXFORD)</t>
        </is>
      </c>
      <c r="B1644" t="inlineStr">
        <is>
          <t>A2</t>
        </is>
      </c>
      <c r="C1644">
        <f>IF(B1644&lt;&gt;"NI",1,0)</f>
        <v/>
      </c>
      <c r="D1644">
        <f>VLOOKUP(B1644, Tabelas!A:C,3,FALSE())</f>
        <v/>
      </c>
      <c r="E1644">
        <f>VLOOKUP(B1644, Tabelas!A:C,2,FALSE())</f>
        <v/>
      </c>
    </row>
    <row r="1645">
      <c r="A1645" t="inlineStr">
        <is>
          <t>BIOFAR: REVISTA DE BIOLOGIA E FARMÁCIA</t>
        </is>
      </c>
      <c r="B1645" t="inlineStr">
        <is>
          <t>B3</t>
        </is>
      </c>
      <c r="C1645">
        <f>IF(B1645&lt;&gt;"NI",1,0)</f>
        <v/>
      </c>
      <c r="D1645">
        <f>VLOOKUP(B1645, Tabelas!A:C,3,FALSE())</f>
        <v/>
      </c>
      <c r="E1645">
        <f>VLOOKUP(B1645, Tabelas!A:C,2,FALSE())</f>
        <v/>
      </c>
    </row>
    <row r="1646">
      <c r="A1646" t="inlineStr">
        <is>
          <t>BIOFOULING (NEW YORK. PRINT)</t>
        </is>
      </c>
      <c r="B1646" t="inlineStr">
        <is>
          <t>A1</t>
        </is>
      </c>
      <c r="C1646">
        <f>IF(B1646&lt;&gt;"NI",1,0)</f>
        <v/>
      </c>
      <c r="D1646">
        <f>VLOOKUP(B1646, Tabelas!A:C,3,FALSE())</f>
        <v/>
      </c>
      <c r="E1646">
        <f>VLOOKUP(B1646, Tabelas!A:C,2,FALSE())</f>
        <v/>
      </c>
    </row>
    <row r="1647">
      <c r="A1647" t="inlineStr">
        <is>
          <t>BIOFUELS</t>
        </is>
      </c>
      <c r="B1647" t="inlineStr">
        <is>
          <t>B1</t>
        </is>
      </c>
      <c r="C1647">
        <f>IF(B1647&lt;&gt;"NI",1,0)</f>
        <v/>
      </c>
      <c r="D1647">
        <f>VLOOKUP(B1647, Tabelas!A:C,3,FALSE())</f>
        <v/>
      </c>
      <c r="E1647">
        <f>VLOOKUP(B1647, Tabelas!A:C,2,FALSE())</f>
        <v/>
      </c>
    </row>
    <row r="1648">
      <c r="A1648" t="inlineStr">
        <is>
          <t>BIOFUELS, BIOPRODUCTS AND BIOREFINING</t>
        </is>
      </c>
      <c r="B1648" t="inlineStr">
        <is>
          <t>A3</t>
        </is>
      </c>
      <c r="C1648">
        <f>IF(B1648&lt;&gt;"NI",1,0)</f>
        <v/>
      </c>
      <c r="D1648">
        <f>VLOOKUP(B1648, Tabelas!A:C,3,FALSE())</f>
        <v/>
      </c>
      <c r="E1648">
        <f>VLOOKUP(B1648, Tabelas!A:C,2,FALSE())</f>
        <v/>
      </c>
    </row>
    <row r="1649">
      <c r="A1649" t="inlineStr">
        <is>
          <t>BIOGEOCHEMISTRY (DORDRECHT)</t>
        </is>
      </c>
      <c r="B1649" t="inlineStr">
        <is>
          <t>A1</t>
        </is>
      </c>
      <c r="C1649">
        <f>IF(B1649&lt;&gt;"NI",1,0)</f>
        <v/>
      </c>
      <c r="D1649">
        <f>VLOOKUP(B1649, Tabelas!A:C,3,FALSE())</f>
        <v/>
      </c>
      <c r="E1649">
        <f>VLOOKUP(B1649, Tabelas!A:C,2,FALSE())</f>
        <v/>
      </c>
    </row>
    <row r="1650">
      <c r="A1650" t="inlineStr">
        <is>
          <t>BIOGEOSCIENCES</t>
        </is>
      </c>
      <c r="B1650" t="inlineStr">
        <is>
          <t>A1</t>
        </is>
      </c>
      <c r="C1650">
        <f>IF(B1650&lt;&gt;"NI",1,0)</f>
        <v/>
      </c>
      <c r="D1650">
        <f>VLOOKUP(B1650, Tabelas!A:C,3,FALSE())</f>
        <v/>
      </c>
      <c r="E1650">
        <f>VLOOKUP(B1650, Tabelas!A:C,2,FALSE())</f>
        <v/>
      </c>
    </row>
    <row r="1651">
      <c r="A1651" t="inlineStr">
        <is>
          <t>BIOGEOSCIENCES (KATLENBURG-LINDAU. PRINT)</t>
        </is>
      </c>
      <c r="B1651" t="inlineStr">
        <is>
          <t>A1</t>
        </is>
      </c>
      <c r="C1651">
        <f>IF(B1651&lt;&gt;"NI",1,0)</f>
        <v/>
      </c>
      <c r="D1651">
        <f>VLOOKUP(B1651, Tabelas!A:C,3,FALSE())</f>
        <v/>
      </c>
      <c r="E1651">
        <f>VLOOKUP(B1651, Tabelas!A:C,2,FALSE())</f>
        <v/>
      </c>
    </row>
    <row r="1652">
      <c r="A1652" t="inlineStr">
        <is>
          <t>BIOGEOSCIENCES DISCUSSION (ONLINE)</t>
        </is>
      </c>
      <c r="B1652" t="inlineStr">
        <is>
          <t>B2</t>
        </is>
      </c>
      <c r="C1652">
        <f>IF(B1652&lt;&gt;"NI",1,0)</f>
        <v/>
      </c>
      <c r="D1652">
        <f>VLOOKUP(B1652, Tabelas!A:C,3,FALSE())</f>
        <v/>
      </c>
      <c r="E1652">
        <f>VLOOKUP(B1652, Tabelas!A:C,2,FALSE())</f>
        <v/>
      </c>
    </row>
    <row r="1653">
      <c r="A1653" t="inlineStr">
        <is>
          <t>BIOGERONTOLOGY (DORDRECHT)</t>
        </is>
      </c>
      <c r="B1653" t="inlineStr">
        <is>
          <t>A1</t>
        </is>
      </c>
      <c r="C1653">
        <f>IF(B1653&lt;&gt;"NI",1,0)</f>
        <v/>
      </c>
      <c r="D1653">
        <f>VLOOKUP(B1653, Tabelas!A:C,3,FALSE())</f>
        <v/>
      </c>
      <c r="E1653">
        <f>VLOOKUP(B1653, Tabelas!A:C,2,FALSE())</f>
        <v/>
      </c>
    </row>
    <row r="1654">
      <c r="A1654" t="inlineStr">
        <is>
          <t>BIO-GRAFIA: ESCRITOS SOBRE LA BIOLOGIA Y SU ENSENANZA</t>
        </is>
      </c>
      <c r="B1654" t="inlineStr">
        <is>
          <t>A2</t>
        </is>
      </c>
      <c r="C1654">
        <f>IF(B1654&lt;&gt;"NI",1,0)</f>
        <v/>
      </c>
      <c r="D1654">
        <f>VLOOKUP(B1654, Tabelas!A:C,3,FALSE())</f>
        <v/>
      </c>
      <c r="E1654">
        <f>VLOOKUP(B1654, Tabelas!A:C,2,FALSE())</f>
        <v/>
      </c>
    </row>
    <row r="1655">
      <c r="A1655" t="inlineStr">
        <is>
          <t>BIOINFORMATICS (ONLINE)</t>
        </is>
      </c>
      <c r="B1655" t="inlineStr">
        <is>
          <t>A1</t>
        </is>
      </c>
      <c r="C1655">
        <f>IF(B1655&lt;&gt;"NI",1,0)</f>
        <v/>
      </c>
      <c r="D1655">
        <f>VLOOKUP(B1655, Tabelas!A:C,3,FALSE())</f>
        <v/>
      </c>
      <c r="E1655">
        <f>VLOOKUP(B1655, Tabelas!A:C,2,FALSE())</f>
        <v/>
      </c>
    </row>
    <row r="1656">
      <c r="A1656" t="inlineStr">
        <is>
          <t>BIOINFORMATICS (OXFORD. ONLINE)</t>
        </is>
      </c>
      <c r="B1656" t="inlineStr">
        <is>
          <t>A1</t>
        </is>
      </c>
      <c r="C1656">
        <f>IF(B1656&lt;&gt;"NI",1,0)</f>
        <v/>
      </c>
      <c r="D1656">
        <f>VLOOKUP(B1656, Tabelas!A:C,3,FALSE())</f>
        <v/>
      </c>
      <c r="E1656">
        <f>VLOOKUP(B1656, Tabelas!A:C,2,FALSE())</f>
        <v/>
      </c>
    </row>
    <row r="1657">
      <c r="A1657" t="inlineStr">
        <is>
          <t>BIOINFORMATICS AND BIOLOGY INSIGHTS</t>
        </is>
      </c>
      <c r="B1657" t="inlineStr">
        <is>
          <t>A2</t>
        </is>
      </c>
      <c r="C1657">
        <f>IF(B1657&lt;&gt;"NI",1,0)</f>
        <v/>
      </c>
      <c r="D1657">
        <f>VLOOKUP(B1657, Tabelas!A:C,3,FALSE())</f>
        <v/>
      </c>
      <c r="E1657">
        <f>VLOOKUP(B1657, Tabelas!A:C,2,FALSE())</f>
        <v/>
      </c>
    </row>
    <row r="1658">
      <c r="A1658" t="inlineStr">
        <is>
          <t>BIOINORGANIC CHEMISTRY AND APPLICATIONS</t>
        </is>
      </c>
      <c r="B1658" t="inlineStr">
        <is>
          <t>A4</t>
        </is>
      </c>
      <c r="C1658">
        <f>IF(B1658&lt;&gt;"NI",1,0)</f>
        <v/>
      </c>
      <c r="D1658">
        <f>VLOOKUP(B1658, Tabelas!A:C,3,FALSE())</f>
        <v/>
      </c>
      <c r="E1658">
        <f>VLOOKUP(B1658, Tabelas!A:C,2,FALSE())</f>
        <v/>
      </c>
    </row>
    <row r="1659">
      <c r="A1659" t="inlineStr">
        <is>
          <t>BIOINSPIRATION &amp; BIOMIMETICS (PRINT)</t>
        </is>
      </c>
      <c r="B1659" t="inlineStr">
        <is>
          <t>A1</t>
        </is>
      </c>
      <c r="C1659">
        <f>IF(B1659&lt;&gt;"NI",1,0)</f>
        <v/>
      </c>
      <c r="D1659">
        <f>VLOOKUP(B1659, Tabelas!A:C,3,FALSE())</f>
        <v/>
      </c>
      <c r="E1659">
        <f>VLOOKUP(B1659, Tabelas!A:C,2,FALSE())</f>
        <v/>
      </c>
    </row>
    <row r="1660">
      <c r="A1660" t="inlineStr">
        <is>
          <t>BIOINTERFACE RESEARCH IN APPLIED CHEMISTRY</t>
        </is>
      </c>
      <c r="B1660" t="inlineStr">
        <is>
          <t>A1</t>
        </is>
      </c>
      <c r="C1660">
        <f>IF(B1660&lt;&gt;"NI",1,0)</f>
        <v/>
      </c>
      <c r="D1660">
        <f>VLOOKUP(B1660, Tabelas!A:C,3,FALSE())</f>
        <v/>
      </c>
      <c r="E1660">
        <f>VLOOKUP(B1660, Tabelas!A:C,2,FALSE())</f>
        <v/>
      </c>
    </row>
    <row r="1661">
      <c r="A1661" t="inlineStr">
        <is>
          <t>BIOINVASIONS RECORDS</t>
        </is>
      </c>
      <c r="B1661" t="inlineStr">
        <is>
          <t>A4</t>
        </is>
      </c>
      <c r="C1661">
        <f>IF(B1661&lt;&gt;"NI",1,0)</f>
        <v/>
      </c>
      <c r="D1661">
        <f>VLOOKUP(B1661, Tabelas!A:C,3,FALSE())</f>
        <v/>
      </c>
      <c r="E1661">
        <f>VLOOKUP(B1661, Tabelas!A:C,2,FALSE())</f>
        <v/>
      </c>
    </row>
    <row r="1662">
      <c r="A1662" t="inlineStr">
        <is>
          <t>BIOLAW JOURNAL - RIVISTA DI BIODIRITTO</t>
        </is>
      </c>
      <c r="B1662" t="inlineStr">
        <is>
          <t>B1</t>
        </is>
      </c>
      <c r="C1662">
        <f>IF(B1662&lt;&gt;"NI",1,0)</f>
        <v/>
      </c>
      <c r="D1662">
        <f>VLOOKUP(B1662, Tabelas!A:C,3,FALSE())</f>
        <v/>
      </c>
      <c r="E1662">
        <f>VLOOKUP(B1662, Tabelas!A:C,2,FALSE())</f>
        <v/>
      </c>
    </row>
    <row r="1663">
      <c r="A1663" t="inlineStr">
        <is>
          <t>BIOLOGIA</t>
        </is>
      </c>
      <c r="B1663" t="inlineStr">
        <is>
          <t>A4</t>
        </is>
      </c>
      <c r="C1663">
        <f>IF(B1663&lt;&gt;"NI",1,0)</f>
        <v/>
      </c>
      <c r="D1663">
        <f>VLOOKUP(B1663, Tabelas!A:C,3,FALSE())</f>
        <v/>
      </c>
      <c r="E1663">
        <f>VLOOKUP(B1663, Tabelas!A:C,2,FALSE())</f>
        <v/>
      </c>
    </row>
    <row r="1664">
      <c r="A1664" t="inlineStr">
        <is>
          <t>BIOLOGIA (BRATISLAVA)</t>
        </is>
      </c>
      <c r="B1664" t="inlineStr">
        <is>
          <t>A4</t>
        </is>
      </c>
      <c r="C1664">
        <f>IF(B1664&lt;&gt;"NI",1,0)</f>
        <v/>
      </c>
      <c r="D1664">
        <f>VLOOKUP(B1664, Tabelas!A:C,3,FALSE())</f>
        <v/>
      </c>
      <c r="E1664">
        <f>VLOOKUP(B1664, Tabelas!A:C,2,FALSE())</f>
        <v/>
      </c>
    </row>
    <row r="1665">
      <c r="A1665" t="inlineStr">
        <is>
          <t>BIOLOGIA PLANTARUM</t>
        </is>
      </c>
      <c r="B1665" t="inlineStr">
        <is>
          <t>A2</t>
        </is>
      </c>
      <c r="C1665">
        <f>IF(B1665&lt;&gt;"NI",1,0)</f>
        <v/>
      </c>
      <c r="D1665">
        <f>VLOOKUP(B1665, Tabelas!A:C,3,FALSE())</f>
        <v/>
      </c>
      <c r="E1665">
        <f>VLOOKUP(B1665, Tabelas!A:C,2,FALSE())</f>
        <v/>
      </c>
    </row>
    <row r="1666">
      <c r="A1666" t="inlineStr">
        <is>
          <t>BIOLOGIA PLANTARUM (PRAHA)</t>
        </is>
      </c>
      <c r="B1666" t="inlineStr">
        <is>
          <t>A2</t>
        </is>
      </c>
      <c r="C1666">
        <f>IF(B1666&lt;&gt;"NI",1,0)</f>
        <v/>
      </c>
      <c r="D1666">
        <f>VLOOKUP(B1666, Tabelas!A:C,3,FALSE())</f>
        <v/>
      </c>
      <c r="E1666">
        <f>VLOOKUP(B1666, Tabelas!A:C,2,FALSE())</f>
        <v/>
      </c>
    </row>
    <row r="1667">
      <c r="A1667" t="inlineStr">
        <is>
          <t>BIOLOGICAL &amp; PHARMACEUTICAL BULLETIN</t>
        </is>
      </c>
      <c r="B1667" t="inlineStr">
        <is>
          <t>B1</t>
        </is>
      </c>
      <c r="C1667">
        <f>IF(B1667&lt;&gt;"NI",1,0)</f>
        <v/>
      </c>
      <c r="D1667">
        <f>VLOOKUP(B1667, Tabelas!A:C,3,FALSE())</f>
        <v/>
      </c>
      <c r="E1667">
        <f>VLOOKUP(B1667, Tabelas!A:C,2,FALSE())</f>
        <v/>
      </c>
    </row>
    <row r="1668">
      <c r="A1668" t="inlineStr">
        <is>
          <t>BIOLOGICAL AGRICULTURE &amp; HORTICULTURE</t>
        </is>
      </c>
      <c r="B1668" t="inlineStr">
        <is>
          <t>A3</t>
        </is>
      </c>
      <c r="C1668">
        <f>IF(B1668&lt;&gt;"NI",1,0)</f>
        <v/>
      </c>
      <c r="D1668">
        <f>VLOOKUP(B1668, Tabelas!A:C,3,FALSE())</f>
        <v/>
      </c>
      <c r="E1668">
        <f>VLOOKUP(B1668, Tabelas!A:C,2,FALSE())</f>
        <v/>
      </c>
    </row>
    <row r="1669">
      <c r="A1669" t="inlineStr">
        <is>
          <t>BIOLOGICAL CHEMISTRTY</t>
        </is>
      </c>
      <c r="B1669" t="inlineStr">
        <is>
          <t>A3</t>
        </is>
      </c>
      <c r="C1669">
        <f>IF(B1669&lt;&gt;"NI",1,0)</f>
        <v/>
      </c>
      <c r="D1669">
        <f>VLOOKUP(B1669, Tabelas!A:C,3,FALSE())</f>
        <v/>
      </c>
      <c r="E1669">
        <f>VLOOKUP(B1669, Tabelas!A:C,2,FALSE())</f>
        <v/>
      </c>
    </row>
    <row r="1670">
      <c r="A1670" t="inlineStr">
        <is>
          <t>BIOLOGICAL CONSERVATION</t>
        </is>
      </c>
      <c r="B1670" t="inlineStr">
        <is>
          <t>A1</t>
        </is>
      </c>
      <c r="C1670">
        <f>IF(B1670&lt;&gt;"NI",1,0)</f>
        <v/>
      </c>
      <c r="D1670">
        <f>VLOOKUP(B1670, Tabelas!A:C,3,FALSE())</f>
        <v/>
      </c>
      <c r="E1670">
        <f>VLOOKUP(B1670, Tabelas!A:C,2,FALSE())</f>
        <v/>
      </c>
    </row>
    <row r="1671">
      <c r="A1671" t="inlineStr">
        <is>
          <t>BIOLOGICAL CONTROL (PRINT)</t>
        </is>
      </c>
      <c r="B1671" t="inlineStr">
        <is>
          <t>A2</t>
        </is>
      </c>
      <c r="C1671">
        <f>IF(B1671&lt;&gt;"NI",1,0)</f>
        <v/>
      </c>
      <c r="D1671">
        <f>VLOOKUP(B1671, Tabelas!A:C,3,FALSE())</f>
        <v/>
      </c>
      <c r="E1671">
        <f>VLOOKUP(B1671, Tabelas!A:C,2,FALSE())</f>
        <v/>
      </c>
    </row>
    <row r="1672">
      <c r="A1672" t="inlineStr">
        <is>
          <t>BIOLOGICAL CYBERNETICS (INTERNET)</t>
        </is>
      </c>
      <c r="B1672" t="inlineStr">
        <is>
          <t>A2</t>
        </is>
      </c>
      <c r="C1672">
        <f>IF(B1672&lt;&gt;"NI",1,0)</f>
        <v/>
      </c>
      <c r="D1672">
        <f>VLOOKUP(B1672, Tabelas!A:C,3,FALSE())</f>
        <v/>
      </c>
      <c r="E1672">
        <f>VLOOKUP(B1672, Tabelas!A:C,2,FALSE())</f>
        <v/>
      </c>
    </row>
    <row r="1673">
      <c r="A1673" t="inlineStr">
        <is>
          <t>BIOLOGICAL INVASIONS</t>
        </is>
      </c>
      <c r="B1673" t="inlineStr">
        <is>
          <t>A1</t>
        </is>
      </c>
      <c r="C1673">
        <f>IF(B1673&lt;&gt;"NI",1,0)</f>
        <v/>
      </c>
      <c r="D1673">
        <f>VLOOKUP(B1673, Tabelas!A:C,3,FALSE())</f>
        <v/>
      </c>
      <c r="E1673">
        <f>VLOOKUP(B1673, Tabelas!A:C,2,FALSE())</f>
        <v/>
      </c>
    </row>
    <row r="1674">
      <c r="A1674" t="inlineStr">
        <is>
          <t>BIOLOGICAL JOURNAL OF THE LINNEAN SOCIETY</t>
        </is>
      </c>
      <c r="B1674" t="inlineStr">
        <is>
          <t>A2</t>
        </is>
      </c>
      <c r="C1674">
        <f>IF(B1674&lt;&gt;"NI",1,0)</f>
        <v/>
      </c>
      <c r="D1674">
        <f>VLOOKUP(B1674, Tabelas!A:C,3,FALSE())</f>
        <v/>
      </c>
      <c r="E1674">
        <f>VLOOKUP(B1674, Tabelas!A:C,2,FALSE())</f>
        <v/>
      </c>
    </row>
    <row r="1675">
      <c r="A1675" t="inlineStr">
        <is>
          <t>BIOLOGICAL JOURNAL OF THE LINNEAN SOCIETY</t>
        </is>
      </c>
      <c r="B1675" t="inlineStr">
        <is>
          <t>A2</t>
        </is>
      </c>
      <c r="C1675">
        <f>IF(B1675&lt;&gt;"NI",1,0)</f>
        <v/>
      </c>
      <c r="D1675">
        <f>VLOOKUP(B1675, Tabelas!A:C,3,FALSE())</f>
        <v/>
      </c>
      <c r="E1675">
        <f>VLOOKUP(B1675, Tabelas!A:C,2,FALSE())</f>
        <v/>
      </c>
    </row>
    <row r="1676">
      <c r="A1676" t="inlineStr">
        <is>
          <t>BIOLOGICAL PROCEDURES ONLINE</t>
        </is>
      </c>
      <c r="B1676" t="inlineStr">
        <is>
          <t>A2</t>
        </is>
      </c>
      <c r="C1676">
        <f>IF(B1676&lt;&gt;"NI",1,0)</f>
        <v/>
      </c>
      <c r="D1676">
        <f>VLOOKUP(B1676, Tabelas!A:C,3,FALSE())</f>
        <v/>
      </c>
      <c r="E1676">
        <f>VLOOKUP(B1676, Tabelas!A:C,2,FALSE())</f>
        <v/>
      </c>
    </row>
    <row r="1677">
      <c r="A1677" t="inlineStr">
        <is>
          <t>BIOLOGICAL PSYCHIATRY (1969)</t>
        </is>
      </c>
      <c r="B1677" t="inlineStr">
        <is>
          <t>A1</t>
        </is>
      </c>
      <c r="C1677">
        <f>IF(B1677&lt;&gt;"NI",1,0)</f>
        <v/>
      </c>
      <c r="D1677">
        <f>VLOOKUP(B1677, Tabelas!A:C,3,FALSE())</f>
        <v/>
      </c>
      <c r="E1677">
        <f>VLOOKUP(B1677, Tabelas!A:C,2,FALSE())</f>
        <v/>
      </c>
    </row>
    <row r="1678">
      <c r="A1678" t="inlineStr">
        <is>
          <t>BIOLOGICAL PSYCHIATRY: COGNITIVE NEUROSCIENCE AND NEUROIMAGING</t>
        </is>
      </c>
      <c r="B1678" t="inlineStr">
        <is>
          <t>A3</t>
        </is>
      </c>
      <c r="C1678">
        <f>IF(B1678&lt;&gt;"NI",1,0)</f>
        <v/>
      </c>
      <c r="D1678">
        <f>VLOOKUP(B1678, Tabelas!A:C,3,FALSE())</f>
        <v/>
      </c>
      <c r="E1678">
        <f>VLOOKUP(B1678, Tabelas!A:C,2,FALSE())</f>
        <v/>
      </c>
    </row>
    <row r="1679">
      <c r="A1679" t="inlineStr">
        <is>
          <t>BIOLOGICAL PSYCHOLOGY</t>
        </is>
      </c>
      <c r="B1679" t="inlineStr">
        <is>
          <t>A2</t>
        </is>
      </c>
      <c r="C1679">
        <f>IF(B1679&lt;&gt;"NI",1,0)</f>
        <v/>
      </c>
      <c r="D1679">
        <f>VLOOKUP(B1679, Tabelas!A:C,3,FALSE())</f>
        <v/>
      </c>
      <c r="E1679">
        <f>VLOOKUP(B1679, Tabelas!A:C,2,FALSE())</f>
        <v/>
      </c>
    </row>
    <row r="1680">
      <c r="A1680" t="inlineStr">
        <is>
          <t>BIOLOGICAL RESEARCH (ONLINE)</t>
        </is>
      </c>
      <c r="B1680" t="inlineStr">
        <is>
          <t>A3</t>
        </is>
      </c>
      <c r="C1680">
        <f>IF(B1680&lt;&gt;"NI",1,0)</f>
        <v/>
      </c>
      <c r="D1680">
        <f>VLOOKUP(B1680, Tabelas!A:C,3,FALSE())</f>
        <v/>
      </c>
      <c r="E1680">
        <f>VLOOKUP(B1680, Tabelas!A:C,2,FALSE())</f>
        <v/>
      </c>
    </row>
    <row r="1681">
      <c r="A1681" t="inlineStr">
        <is>
          <t>BIOLOGICAL RESEARCH (PRINT)</t>
        </is>
      </c>
      <c r="B1681" t="inlineStr">
        <is>
          <t>A3</t>
        </is>
      </c>
      <c r="C1681">
        <f>IF(B1681&lt;&gt;"NI",1,0)</f>
        <v/>
      </c>
      <c r="D1681">
        <f>VLOOKUP(B1681, Tabelas!A:C,3,FALSE())</f>
        <v/>
      </c>
      <c r="E1681">
        <f>VLOOKUP(B1681, Tabelas!A:C,2,FALSE())</f>
        <v/>
      </c>
    </row>
    <row r="1682">
      <c r="A1682" t="inlineStr">
        <is>
          <t>BIOLOGICAL REVIEWS</t>
        </is>
      </c>
      <c r="B1682" t="inlineStr">
        <is>
          <t>A1</t>
        </is>
      </c>
      <c r="C1682">
        <f>IF(B1682&lt;&gt;"NI",1,0)</f>
        <v/>
      </c>
      <c r="D1682">
        <f>VLOOKUP(B1682, Tabelas!A:C,3,FALSE())</f>
        <v/>
      </c>
      <c r="E1682">
        <f>VLOOKUP(B1682, Tabelas!A:C,2,FALSE())</f>
        <v/>
      </c>
    </row>
    <row r="1683">
      <c r="A1683" t="inlineStr">
        <is>
          <t>BIOLOGICAL RHYTHM RESEARCH</t>
        </is>
      </c>
      <c r="B1683" t="inlineStr">
        <is>
          <t>B2</t>
        </is>
      </c>
      <c r="C1683">
        <f>IF(B1683&lt;&gt;"NI",1,0)</f>
        <v/>
      </c>
      <c r="D1683">
        <f>VLOOKUP(B1683, Tabelas!A:C,3,FALSE())</f>
        <v/>
      </c>
      <c r="E1683">
        <f>VLOOKUP(B1683, Tabelas!A:C,2,FALSE())</f>
        <v/>
      </c>
    </row>
    <row r="1684">
      <c r="A1684" t="inlineStr">
        <is>
          <t>BIOLOGICAL RHYTHM RESEARCH (ONLINE)</t>
        </is>
      </c>
      <c r="B1684" t="inlineStr">
        <is>
          <t>B2</t>
        </is>
      </c>
      <c r="C1684">
        <f>IF(B1684&lt;&gt;"NI",1,0)</f>
        <v/>
      </c>
      <c r="D1684">
        <f>VLOOKUP(B1684, Tabelas!A:C,3,FALSE())</f>
        <v/>
      </c>
      <c r="E1684">
        <f>VLOOKUP(B1684, Tabelas!A:C,2,FALSE())</f>
        <v/>
      </c>
    </row>
    <row r="1685">
      <c r="A1685" t="inlineStr">
        <is>
          <t>BIOLOGICAL TRACE ELEMENT RESEARCH</t>
        </is>
      </c>
      <c r="B1685" t="inlineStr">
        <is>
          <t>A3</t>
        </is>
      </c>
      <c r="C1685">
        <f>IF(B1685&lt;&gt;"NI",1,0)</f>
        <v/>
      </c>
      <c r="D1685">
        <f>VLOOKUP(B1685, Tabelas!A:C,3,FALSE())</f>
        <v/>
      </c>
      <c r="E1685">
        <f>VLOOKUP(B1685, Tabelas!A:C,2,FALSE())</f>
        <v/>
      </c>
    </row>
    <row r="1686">
      <c r="A1686" t="inlineStr">
        <is>
          <t>BIOLOGICAL TRACE ELEMENT RESEARCH (ONLINE)</t>
        </is>
      </c>
      <c r="B1686" t="inlineStr">
        <is>
          <t>A3</t>
        </is>
      </c>
      <c r="C1686">
        <f>IF(B1686&lt;&gt;"NI",1,0)</f>
        <v/>
      </c>
      <c r="D1686">
        <f>VLOOKUP(B1686, Tabelas!A:C,3,FALSE())</f>
        <v/>
      </c>
      <c r="E1686">
        <f>VLOOKUP(B1686, Tabelas!A:C,2,FALSE())</f>
        <v/>
      </c>
    </row>
    <row r="1687">
      <c r="A1687" t="inlineStr">
        <is>
          <t>BIOLOGICALLY INSPIRED COGNITIVE ARCHITECTURES</t>
        </is>
      </c>
      <c r="B1687" t="inlineStr">
        <is>
          <t>B2</t>
        </is>
      </c>
      <c r="C1687">
        <f>IF(B1687&lt;&gt;"NI",1,0)</f>
        <v/>
      </c>
      <c r="D1687">
        <f>VLOOKUP(B1687, Tabelas!A:C,3,FALSE())</f>
        <v/>
      </c>
      <c r="E1687">
        <f>VLOOKUP(B1687, Tabelas!A:C,2,FALSE())</f>
        <v/>
      </c>
    </row>
    <row r="1688">
      <c r="A1688" t="inlineStr">
        <is>
          <t>BIOLOGICALS (LONDON. PRINT)</t>
        </is>
      </c>
      <c r="B1688" t="inlineStr">
        <is>
          <t>A4</t>
        </is>
      </c>
      <c r="C1688">
        <f>IF(B1688&lt;&gt;"NI",1,0)</f>
        <v/>
      </c>
      <c r="D1688">
        <f>VLOOKUP(B1688, Tabelas!A:C,3,FALSE())</f>
        <v/>
      </c>
      <c r="E1688">
        <f>VLOOKUP(B1688, Tabelas!A:C,2,FALSE())</f>
        <v/>
      </c>
    </row>
    <row r="1689">
      <c r="A1689" t="inlineStr">
        <is>
          <t>BIOLOGY</t>
        </is>
      </c>
      <c r="B1689" t="inlineStr">
        <is>
          <t>A1</t>
        </is>
      </c>
      <c r="C1689">
        <f>IF(B1689&lt;&gt;"NI",1,0)</f>
        <v/>
      </c>
      <c r="D1689">
        <f>VLOOKUP(B1689, Tabelas!A:C,3,FALSE())</f>
        <v/>
      </c>
      <c r="E1689">
        <f>VLOOKUP(B1689, Tabelas!A:C,2,FALSE())</f>
        <v/>
      </c>
    </row>
    <row r="1690">
      <c r="A1690" t="inlineStr">
        <is>
          <t>BIOLOGY AND FERTILITY OF SOILS (PRINT)</t>
        </is>
      </c>
      <c r="B1690" t="inlineStr">
        <is>
          <t>A1</t>
        </is>
      </c>
      <c r="C1690">
        <f>IF(B1690&lt;&gt;"NI",1,0)</f>
        <v/>
      </c>
      <c r="D1690">
        <f>VLOOKUP(B1690, Tabelas!A:C,3,FALSE())</f>
        <v/>
      </c>
      <c r="E1690">
        <f>VLOOKUP(B1690, Tabelas!A:C,2,FALSE())</f>
        <v/>
      </c>
    </row>
    <row r="1691">
      <c r="A1691" t="inlineStr">
        <is>
          <t>BIOLOGY LETTERS (PRINT)</t>
        </is>
      </c>
      <c r="B1691" t="inlineStr">
        <is>
          <t>A1</t>
        </is>
      </c>
      <c r="C1691">
        <f>IF(B1691&lt;&gt;"NI",1,0)</f>
        <v/>
      </c>
      <c r="D1691">
        <f>VLOOKUP(B1691, Tabelas!A:C,3,FALSE())</f>
        <v/>
      </c>
      <c r="E1691">
        <f>VLOOKUP(B1691, Tabelas!A:C,2,FALSE())</f>
        <v/>
      </c>
    </row>
    <row r="1692">
      <c r="A1692" t="inlineStr">
        <is>
          <t>BIOLOGY OF BLOOD AND MARROW TRANSPLANTATION</t>
        </is>
      </c>
      <c r="B1692" t="inlineStr">
        <is>
          <t>A1</t>
        </is>
      </c>
      <c r="C1692">
        <f>IF(B1692&lt;&gt;"NI",1,0)</f>
        <v/>
      </c>
      <c r="D1692">
        <f>VLOOKUP(B1692, Tabelas!A:C,3,FALSE())</f>
        <v/>
      </c>
      <c r="E1692">
        <f>VLOOKUP(B1692, Tabelas!A:C,2,FALSE())</f>
        <v/>
      </c>
    </row>
    <row r="1693">
      <c r="A1693" t="inlineStr">
        <is>
          <t>BIOLOGY OF REPRODUCTION</t>
        </is>
      </c>
      <c r="B1693" t="inlineStr">
        <is>
          <t>A1</t>
        </is>
      </c>
      <c r="C1693">
        <f>IF(B1693&lt;&gt;"NI",1,0)</f>
        <v/>
      </c>
      <c r="D1693">
        <f>VLOOKUP(B1693, Tabelas!A:C,3,FALSE())</f>
        <v/>
      </c>
      <c r="E1693">
        <f>VLOOKUP(B1693, Tabelas!A:C,2,FALSE())</f>
        <v/>
      </c>
    </row>
    <row r="1694">
      <c r="A1694" t="inlineStr">
        <is>
          <t>BIOLOGY OF REPRODUCTION (ONLINE)</t>
        </is>
      </c>
      <c r="B1694" t="inlineStr">
        <is>
          <t>A1</t>
        </is>
      </c>
      <c r="C1694">
        <f>IF(B1694&lt;&gt;"NI",1,0)</f>
        <v/>
      </c>
      <c r="D1694">
        <f>VLOOKUP(B1694, Tabelas!A:C,3,FALSE())</f>
        <v/>
      </c>
      <c r="E1694">
        <f>VLOOKUP(B1694, Tabelas!A:C,2,FALSE())</f>
        <v/>
      </c>
    </row>
    <row r="1695">
      <c r="A1695" t="inlineStr">
        <is>
          <t>BIOLOGY OF SEX DIFFERENCES</t>
        </is>
      </c>
      <c r="B1695" t="inlineStr">
        <is>
          <t>A1</t>
        </is>
      </c>
      <c r="C1695">
        <f>IF(B1695&lt;&gt;"NI",1,0)</f>
        <v/>
      </c>
      <c r="D1695">
        <f>VLOOKUP(B1695, Tabelas!A:C,3,FALSE())</f>
        <v/>
      </c>
      <c r="E1695">
        <f>VLOOKUP(B1695, Tabelas!A:C,2,FALSE())</f>
        <v/>
      </c>
    </row>
    <row r="1696">
      <c r="A1696" t="inlineStr">
        <is>
          <t>BIOLOGY OF SPORT</t>
        </is>
      </c>
      <c r="B1696" t="inlineStr">
        <is>
          <t>A3</t>
        </is>
      </c>
      <c r="C1696">
        <f>IF(B1696&lt;&gt;"NI",1,0)</f>
        <v/>
      </c>
      <c r="D1696">
        <f>VLOOKUP(B1696, Tabelas!A:C,3,FALSE())</f>
        <v/>
      </c>
      <c r="E1696">
        <f>VLOOKUP(B1696, Tabelas!A:C,2,FALSE())</f>
        <v/>
      </c>
    </row>
    <row r="1697">
      <c r="A1697" t="inlineStr">
        <is>
          <t>BIOLOGY OF THE CELL</t>
        </is>
      </c>
      <c r="B1697" t="inlineStr">
        <is>
          <t>A3</t>
        </is>
      </c>
      <c r="C1697">
        <f>IF(B1697&lt;&gt;"NI",1,0)</f>
        <v/>
      </c>
      <c r="D1697">
        <f>VLOOKUP(B1697, Tabelas!A:C,3,FALSE())</f>
        <v/>
      </c>
      <c r="E1697">
        <f>VLOOKUP(B1697, Tabelas!A:C,2,FALSE())</f>
        <v/>
      </c>
    </row>
    <row r="1698">
      <c r="A1698" t="inlineStr">
        <is>
          <t>BIOLOGY OPEN</t>
        </is>
      </c>
      <c r="B1698" t="inlineStr">
        <is>
          <t>A3</t>
        </is>
      </c>
      <c r="C1698">
        <f>IF(B1698&lt;&gt;"NI",1,0)</f>
        <v/>
      </c>
      <c r="D1698">
        <f>VLOOKUP(B1698, Tabelas!A:C,3,FALSE())</f>
        <v/>
      </c>
      <c r="E1698">
        <f>VLOOKUP(B1698, Tabelas!A:C,2,FALSE())</f>
        <v/>
      </c>
    </row>
    <row r="1699">
      <c r="A1699" t="inlineStr">
        <is>
          <t>BIOMACROMOLECULES</t>
        </is>
      </c>
      <c r="B1699" t="inlineStr">
        <is>
          <t>A1</t>
        </is>
      </c>
      <c r="C1699">
        <f>IF(B1699&lt;&gt;"NI",1,0)</f>
        <v/>
      </c>
      <c r="D1699">
        <f>VLOOKUP(B1699, Tabelas!A:C,3,FALSE())</f>
        <v/>
      </c>
      <c r="E1699">
        <f>VLOOKUP(B1699, Tabelas!A:C,2,FALSE())</f>
        <v/>
      </c>
    </row>
    <row r="1700">
      <c r="A1700" t="inlineStr">
        <is>
          <t>BIOMACROMOLECULES</t>
        </is>
      </c>
      <c r="B1700" t="inlineStr">
        <is>
          <t>A1</t>
        </is>
      </c>
      <c r="C1700">
        <f>IF(B1700&lt;&gt;"NI",1,0)</f>
        <v/>
      </c>
      <c r="D1700">
        <f>VLOOKUP(B1700, Tabelas!A:C,3,FALSE())</f>
        <v/>
      </c>
      <c r="E1700">
        <f>VLOOKUP(B1700, Tabelas!A:C,2,FALSE())</f>
        <v/>
      </c>
    </row>
    <row r="1701">
      <c r="A1701" t="inlineStr">
        <is>
          <t>BIOMARKER INSIGHTS</t>
        </is>
      </c>
      <c r="B1701" t="inlineStr">
        <is>
          <t>B2</t>
        </is>
      </c>
      <c r="C1701">
        <f>IF(B1701&lt;&gt;"NI",1,0)</f>
        <v/>
      </c>
      <c r="D1701">
        <f>VLOOKUP(B1701, Tabelas!A:C,3,FALSE())</f>
        <v/>
      </c>
      <c r="E1701">
        <f>VLOOKUP(B1701, Tabelas!A:C,2,FALSE())</f>
        <v/>
      </c>
    </row>
    <row r="1702">
      <c r="A1702" t="inlineStr">
        <is>
          <t>BIOMARKERS (LONDON. PRINT)</t>
        </is>
      </c>
      <c r="B1702" t="inlineStr">
        <is>
          <t>B1</t>
        </is>
      </c>
      <c r="C1702">
        <f>IF(B1702&lt;&gt;"NI",1,0)</f>
        <v/>
      </c>
      <c r="D1702">
        <f>VLOOKUP(B1702, Tabelas!A:C,3,FALSE())</f>
        <v/>
      </c>
      <c r="E1702">
        <f>VLOOKUP(B1702, Tabelas!A:C,2,FALSE())</f>
        <v/>
      </c>
    </row>
    <row r="1703">
      <c r="A1703" t="inlineStr">
        <is>
          <t>BIOMARKERS IN MEDICINE (PRINT)</t>
        </is>
      </c>
      <c r="B1703" t="inlineStr">
        <is>
          <t>A4</t>
        </is>
      </c>
      <c r="C1703">
        <f>IF(B1703&lt;&gt;"NI",1,0)</f>
        <v/>
      </c>
      <c r="D1703">
        <f>VLOOKUP(B1703, Tabelas!A:C,3,FALSE())</f>
        <v/>
      </c>
      <c r="E1703">
        <f>VLOOKUP(B1703, Tabelas!A:C,2,FALSE())</f>
        <v/>
      </c>
    </row>
    <row r="1704">
      <c r="A1704" t="inlineStr">
        <is>
          <t>BIOMASS &amp; BIOENERGY</t>
        </is>
      </c>
      <c r="B1704" t="inlineStr">
        <is>
          <t>A1</t>
        </is>
      </c>
      <c r="C1704">
        <f>IF(B1704&lt;&gt;"NI",1,0)</f>
        <v/>
      </c>
      <c r="D1704">
        <f>VLOOKUP(B1704, Tabelas!A:C,3,FALSE())</f>
        <v/>
      </c>
      <c r="E1704">
        <f>VLOOKUP(B1704, Tabelas!A:C,2,FALSE())</f>
        <v/>
      </c>
    </row>
    <row r="1705">
      <c r="A1705" t="inlineStr">
        <is>
          <t>BIOMASS CONVERSION AND BIOREFINERY</t>
        </is>
      </c>
      <c r="B1705" t="inlineStr">
        <is>
          <t>B1</t>
        </is>
      </c>
      <c r="C1705">
        <f>IF(B1705&lt;&gt;"NI",1,0)</f>
        <v/>
      </c>
      <c r="D1705">
        <f>VLOOKUP(B1705, Tabelas!A:C,3,FALSE())</f>
        <v/>
      </c>
      <c r="E1705">
        <f>VLOOKUP(B1705, Tabelas!A:C,2,FALSE())</f>
        <v/>
      </c>
    </row>
    <row r="1706">
      <c r="A1706" t="inlineStr">
        <is>
          <t>BIOMATERIALS (GUILDFORD)</t>
        </is>
      </c>
      <c r="B1706" t="inlineStr">
        <is>
          <t>A1</t>
        </is>
      </c>
      <c r="C1706">
        <f>IF(B1706&lt;&gt;"NI",1,0)</f>
        <v/>
      </c>
      <c r="D1706">
        <f>VLOOKUP(B1706, Tabelas!A:C,3,FALSE())</f>
        <v/>
      </c>
      <c r="E1706">
        <f>VLOOKUP(B1706, Tabelas!A:C,2,FALSE())</f>
        <v/>
      </c>
    </row>
    <row r="1707">
      <c r="A1707" t="inlineStr">
        <is>
          <t>BIOMATERIALS SCIENCE</t>
        </is>
      </c>
      <c r="B1707" t="inlineStr">
        <is>
          <t>A1</t>
        </is>
      </c>
      <c r="C1707">
        <f>IF(B1707&lt;&gt;"NI",1,0)</f>
        <v/>
      </c>
      <c r="D1707">
        <f>VLOOKUP(B1707, Tabelas!A:C,3,FALSE())</f>
        <v/>
      </c>
      <c r="E1707">
        <f>VLOOKUP(B1707, Tabelas!A:C,2,FALSE())</f>
        <v/>
      </c>
    </row>
    <row r="1708">
      <c r="A1708" t="inlineStr">
        <is>
          <t>BIOMED RESEARCH INTERNATIONAL</t>
        </is>
      </c>
      <c r="B1708" t="inlineStr">
        <is>
          <t>A3</t>
        </is>
      </c>
      <c r="C1708">
        <f>IF(B1708&lt;&gt;"NI",1,0)</f>
        <v/>
      </c>
      <c r="D1708">
        <f>VLOOKUP(B1708, Tabelas!A:C,3,FALSE())</f>
        <v/>
      </c>
      <c r="E1708">
        <f>VLOOKUP(B1708, Tabelas!A:C,2,FALSE())</f>
        <v/>
      </c>
    </row>
    <row r="1709">
      <c r="A1709" t="inlineStr">
        <is>
          <t>BIOMED RESEARCH INTERNATIONAL</t>
        </is>
      </c>
      <c r="B1709" t="inlineStr">
        <is>
          <t>A3</t>
        </is>
      </c>
      <c r="C1709">
        <f>IF(B1709&lt;&gt;"NI",1,0)</f>
        <v/>
      </c>
      <c r="D1709">
        <f>VLOOKUP(B1709, Tabelas!A:C,3,FALSE())</f>
        <v/>
      </c>
      <c r="E1709">
        <f>VLOOKUP(B1709, Tabelas!A:C,2,FALSE())</f>
        <v/>
      </c>
    </row>
    <row r="1710">
      <c r="A1710" t="inlineStr">
        <is>
          <t>BIOMÉDICA (BOGOTÁ)</t>
        </is>
      </c>
      <c r="B1710" t="inlineStr">
        <is>
          <t>B2</t>
        </is>
      </c>
      <c r="C1710">
        <f>IF(B1710&lt;&gt;"NI",1,0)</f>
        <v/>
      </c>
      <c r="D1710">
        <f>VLOOKUP(B1710, Tabelas!A:C,3,FALSE())</f>
        <v/>
      </c>
      <c r="E1710">
        <f>VLOOKUP(B1710, Tabelas!A:C,2,FALSE())</f>
        <v/>
      </c>
    </row>
    <row r="1711">
      <c r="A1711" t="inlineStr">
        <is>
          <t>BIOMEDICAL AND ENVIRONMENTAL SCIENCES</t>
        </is>
      </c>
      <c r="B1711" t="inlineStr">
        <is>
          <t>A3</t>
        </is>
      </c>
      <c r="C1711">
        <f>IF(B1711&lt;&gt;"NI",1,0)</f>
        <v/>
      </c>
      <c r="D1711">
        <f>VLOOKUP(B1711, Tabelas!A:C,3,FALSE())</f>
        <v/>
      </c>
      <c r="E1711">
        <f>VLOOKUP(B1711, Tabelas!A:C,2,FALSE())</f>
        <v/>
      </c>
    </row>
    <row r="1712">
      <c r="A1712" t="inlineStr">
        <is>
          <t>BIOMEDICAL AND PHARMACOLOGY JOURNAL</t>
        </is>
      </c>
      <c r="B1712" t="inlineStr">
        <is>
          <t>B3</t>
        </is>
      </c>
      <c r="C1712">
        <f>IF(B1712&lt;&gt;"NI",1,0)</f>
        <v/>
      </c>
      <c r="D1712">
        <f>VLOOKUP(B1712, Tabelas!A:C,3,FALSE())</f>
        <v/>
      </c>
      <c r="E1712">
        <f>VLOOKUP(B1712, Tabelas!A:C,2,FALSE())</f>
        <v/>
      </c>
    </row>
    <row r="1713">
      <c r="A1713" t="inlineStr">
        <is>
          <t>BIOMEDICAL ENGINEERING</t>
        </is>
      </c>
      <c r="B1713" t="inlineStr">
        <is>
          <t>B2</t>
        </is>
      </c>
      <c r="C1713">
        <f>IF(B1713&lt;&gt;"NI",1,0)</f>
        <v/>
      </c>
      <c r="D1713">
        <f>VLOOKUP(B1713, Tabelas!A:C,3,FALSE())</f>
        <v/>
      </c>
      <c r="E1713">
        <f>VLOOKUP(B1713, Tabelas!A:C,2,FALSE())</f>
        <v/>
      </c>
    </row>
    <row r="1714">
      <c r="A1714" t="inlineStr">
        <is>
          <t>BIOMEDICAL ENGINEERING ONLINE (ONLINE)</t>
        </is>
      </c>
      <c r="B1714" t="inlineStr">
        <is>
          <t>A2</t>
        </is>
      </c>
      <c r="C1714">
        <f>IF(B1714&lt;&gt;"NI",1,0)</f>
        <v/>
      </c>
      <c r="D1714">
        <f>VLOOKUP(B1714, Tabelas!A:C,3,FALSE())</f>
        <v/>
      </c>
      <c r="E1714">
        <f>VLOOKUP(B1714, Tabelas!A:C,2,FALSE())</f>
        <v/>
      </c>
    </row>
    <row r="1715">
      <c r="A1715" t="inlineStr">
        <is>
          <t>BIOMEDICAL GLASSES</t>
        </is>
      </c>
      <c r="B1715" t="inlineStr">
        <is>
          <t>B3</t>
        </is>
      </c>
      <c r="C1715">
        <f>IF(B1715&lt;&gt;"NI",1,0)</f>
        <v/>
      </c>
      <c r="D1715">
        <f>VLOOKUP(B1715, Tabelas!A:C,3,FALSE())</f>
        <v/>
      </c>
      <c r="E1715">
        <f>VLOOKUP(B1715, Tabelas!A:C,2,FALSE())</f>
        <v/>
      </c>
    </row>
    <row r="1716">
      <c r="A1716" t="inlineStr">
        <is>
          <t>BIOMEDICAL HUMAN KINETICS</t>
        </is>
      </c>
      <c r="B1716" t="inlineStr">
        <is>
          <t>B3</t>
        </is>
      </c>
      <c r="C1716">
        <f>IF(B1716&lt;&gt;"NI",1,0)</f>
        <v/>
      </c>
      <c r="D1716">
        <f>VLOOKUP(B1716, Tabelas!A:C,3,FALSE())</f>
        <v/>
      </c>
      <c r="E1716">
        <f>VLOOKUP(B1716, Tabelas!A:C,2,FALSE())</f>
        <v/>
      </c>
    </row>
    <row r="1717">
      <c r="A1717" t="inlineStr">
        <is>
          <t>BIOMEDICAL JOURNAL (PRINT)</t>
        </is>
      </c>
      <c r="B1717" t="inlineStr">
        <is>
          <t>A3</t>
        </is>
      </c>
      <c r="C1717">
        <f>IF(B1717&lt;&gt;"NI",1,0)</f>
        <v/>
      </c>
      <c r="D1717">
        <f>VLOOKUP(B1717, Tabelas!A:C,3,FALSE())</f>
        <v/>
      </c>
      <c r="E1717">
        <f>VLOOKUP(B1717, Tabelas!A:C,2,FALSE())</f>
        <v/>
      </c>
    </row>
    <row r="1718">
      <c r="A1718" t="inlineStr">
        <is>
          <t>BIOMEDICAL MATERIALS (BRISTOL. PRINT)</t>
        </is>
      </c>
      <c r="B1718" t="inlineStr">
        <is>
          <t>A3</t>
        </is>
      </c>
      <c r="C1718">
        <f>IF(B1718&lt;&gt;"NI",1,0)</f>
        <v/>
      </c>
      <c r="D1718">
        <f>VLOOKUP(B1718, Tabelas!A:C,3,FALSE())</f>
        <v/>
      </c>
      <c r="E1718">
        <f>VLOOKUP(B1718, Tabelas!A:C,2,FALSE())</f>
        <v/>
      </c>
    </row>
    <row r="1719">
      <c r="A1719" t="inlineStr">
        <is>
          <t>BIO-MEDICAL MATERIALS AND ENGINEERING</t>
        </is>
      </c>
      <c r="B1719" t="inlineStr">
        <is>
          <t>B3</t>
        </is>
      </c>
      <c r="C1719">
        <f>IF(B1719&lt;&gt;"NI",1,0)</f>
        <v/>
      </c>
      <c r="D1719">
        <f>VLOOKUP(B1719, Tabelas!A:C,3,FALSE())</f>
        <v/>
      </c>
      <c r="E1719">
        <f>VLOOKUP(B1719, Tabelas!A:C,2,FALSE())</f>
        <v/>
      </c>
    </row>
    <row r="1720">
      <c r="A1720" t="inlineStr">
        <is>
          <t>BIO-MEDICAL MATERIALS AND ENGINEERING</t>
        </is>
      </c>
      <c r="B1720" t="inlineStr">
        <is>
          <t>B3</t>
        </is>
      </c>
      <c r="C1720">
        <f>IF(B1720&lt;&gt;"NI",1,0)</f>
        <v/>
      </c>
      <c r="D1720">
        <f>VLOOKUP(B1720, Tabelas!A:C,3,FALSE())</f>
        <v/>
      </c>
      <c r="E1720">
        <f>VLOOKUP(B1720, Tabelas!A:C,2,FALSE())</f>
        <v/>
      </c>
    </row>
    <row r="1721">
      <c r="A1721" t="inlineStr">
        <is>
          <t>BIOMEDICAL MICRODEVICES (PRINT)</t>
        </is>
      </c>
      <c r="B1721" t="inlineStr">
        <is>
          <t>A3</t>
        </is>
      </c>
      <c r="C1721">
        <f>IF(B1721&lt;&gt;"NI",1,0)</f>
        <v/>
      </c>
      <c r="D1721">
        <f>VLOOKUP(B1721, Tabelas!A:C,3,FALSE())</f>
        <v/>
      </c>
      <c r="E1721">
        <f>VLOOKUP(B1721, Tabelas!A:C,2,FALSE())</f>
        <v/>
      </c>
    </row>
    <row r="1722">
      <c r="A1722" t="inlineStr">
        <is>
          <t>BIOMEDICAL OPTICS EXPRESS</t>
        </is>
      </c>
      <c r="B1722" t="inlineStr">
        <is>
          <t>A1</t>
        </is>
      </c>
      <c r="C1722">
        <f>IF(B1722&lt;&gt;"NI",1,0)</f>
        <v/>
      </c>
      <c r="D1722">
        <f>VLOOKUP(B1722, Tabelas!A:C,3,FALSE())</f>
        <v/>
      </c>
      <c r="E1722">
        <f>VLOOKUP(B1722, Tabelas!A:C,2,FALSE())</f>
        <v/>
      </c>
    </row>
    <row r="1723">
      <c r="A1723" t="inlineStr">
        <is>
          <t>BIOMEDICAL PHYSICS &amp; ENGINEERING EXPRESS</t>
        </is>
      </c>
      <c r="B1723" t="inlineStr">
        <is>
          <t>A4</t>
        </is>
      </c>
      <c r="C1723">
        <f>IF(B1723&lt;&gt;"NI",1,0)</f>
        <v/>
      </c>
      <c r="D1723">
        <f>VLOOKUP(B1723, Tabelas!A:C,3,FALSE())</f>
        <v/>
      </c>
      <c r="E1723">
        <f>VLOOKUP(B1723, Tabelas!A:C,2,FALSE())</f>
        <v/>
      </c>
    </row>
    <row r="1724">
      <c r="A1724" t="inlineStr">
        <is>
          <t>BIOMEDICAL REPORTS</t>
        </is>
      </c>
      <c r="B1724" t="inlineStr">
        <is>
          <t>A4</t>
        </is>
      </c>
      <c r="C1724">
        <f>IF(B1724&lt;&gt;"NI",1,0)</f>
        <v/>
      </c>
      <c r="D1724">
        <f>VLOOKUP(B1724, Tabelas!A:C,3,FALSE())</f>
        <v/>
      </c>
      <c r="E1724">
        <f>VLOOKUP(B1724, Tabelas!A:C,2,FALSE())</f>
        <v/>
      </c>
    </row>
    <row r="1725">
      <c r="A1725" t="inlineStr">
        <is>
          <t>BIOMEDICAL RESEARCH (TOKYO)</t>
        </is>
      </c>
      <c r="B1725" t="inlineStr">
        <is>
          <t>B1</t>
        </is>
      </c>
      <c r="C1725">
        <f>IF(B1725&lt;&gt;"NI",1,0)</f>
        <v/>
      </c>
      <c r="D1725">
        <f>VLOOKUP(B1725, Tabelas!A:C,3,FALSE())</f>
        <v/>
      </c>
      <c r="E1725">
        <f>VLOOKUP(B1725, Tabelas!A:C,2,FALSE())</f>
        <v/>
      </c>
    </row>
    <row r="1726">
      <c r="A1726" t="inlineStr">
        <is>
          <t>BIOMEDICAL SIGNAL PROCESSING AND CONTROL (PRINT)</t>
        </is>
      </c>
      <c r="B1726" t="inlineStr">
        <is>
          <t>A1</t>
        </is>
      </c>
      <c r="C1726">
        <f>IF(B1726&lt;&gt;"NI",1,0)</f>
        <v/>
      </c>
      <c r="D1726">
        <f>VLOOKUP(B1726, Tabelas!A:C,3,FALSE())</f>
        <v/>
      </c>
      <c r="E1726">
        <f>VLOOKUP(B1726, Tabelas!A:C,2,FALSE())</f>
        <v/>
      </c>
    </row>
    <row r="1727">
      <c r="A1727" t="inlineStr">
        <is>
          <t>BIOMEDICINE &amp; PHARMACOTHERAPY</t>
        </is>
      </c>
      <c r="B1727" t="inlineStr">
        <is>
          <t>A2</t>
        </is>
      </c>
      <c r="C1727">
        <f>IF(B1727&lt;&gt;"NI",1,0)</f>
        <v/>
      </c>
      <c r="D1727">
        <f>VLOOKUP(B1727, Tabelas!A:C,3,FALSE())</f>
        <v/>
      </c>
      <c r="E1727">
        <f>VLOOKUP(B1727, Tabelas!A:C,2,FALSE())</f>
        <v/>
      </c>
    </row>
    <row r="1728">
      <c r="A1728" t="inlineStr">
        <is>
          <t>BIOMEDIZINISCHE TECHNIK (BERLIN. ZEITSCHRIFT)</t>
        </is>
      </c>
      <c r="B1728" t="inlineStr">
        <is>
          <t>B3</t>
        </is>
      </c>
      <c r="C1728">
        <f>IF(B1728&lt;&gt;"NI",1,0)</f>
        <v/>
      </c>
      <c r="D1728">
        <f>VLOOKUP(B1728, Tabelas!A:C,3,FALSE())</f>
        <v/>
      </c>
      <c r="E1728">
        <f>VLOOKUP(B1728, Tabelas!A:C,2,FALSE())</f>
        <v/>
      </c>
    </row>
    <row r="1729">
      <c r="A1729" t="inlineStr">
        <is>
          <t>BIOMETALS (OXFORD)</t>
        </is>
      </c>
      <c r="B1729" t="inlineStr">
        <is>
          <t>A3</t>
        </is>
      </c>
      <c r="C1729">
        <f>IF(B1729&lt;&gt;"NI",1,0)</f>
        <v/>
      </c>
      <c r="D1729">
        <f>VLOOKUP(B1729, Tabelas!A:C,3,FALSE())</f>
        <v/>
      </c>
      <c r="E1729">
        <f>VLOOKUP(B1729, Tabelas!A:C,2,FALSE())</f>
        <v/>
      </c>
    </row>
    <row r="1730">
      <c r="A1730" t="inlineStr">
        <is>
          <t>BIOMETRICAL JOURNAL (1977)</t>
        </is>
      </c>
      <c r="B1730" t="inlineStr">
        <is>
          <t>A3</t>
        </is>
      </c>
      <c r="C1730">
        <f>IF(B1730&lt;&gt;"NI",1,0)</f>
        <v/>
      </c>
      <c r="D1730">
        <f>VLOOKUP(B1730, Tabelas!A:C,3,FALSE())</f>
        <v/>
      </c>
      <c r="E1730">
        <f>VLOOKUP(B1730, Tabelas!A:C,2,FALSE())</f>
        <v/>
      </c>
    </row>
    <row r="1731">
      <c r="A1731" t="inlineStr">
        <is>
          <t>BIOMETRICS (WASHINGTON)</t>
        </is>
      </c>
      <c r="B1731" t="inlineStr">
        <is>
          <t>A1</t>
        </is>
      </c>
      <c r="C1731">
        <f>IF(B1731&lt;&gt;"NI",1,0)</f>
        <v/>
      </c>
      <c r="D1731">
        <f>VLOOKUP(B1731, Tabelas!A:C,3,FALSE())</f>
        <v/>
      </c>
      <c r="E1731">
        <f>VLOOKUP(B1731, Tabelas!A:C,2,FALSE())</f>
        <v/>
      </c>
    </row>
    <row r="1732">
      <c r="A1732" t="inlineStr">
        <is>
          <t>BIOMICROFLUIDICS</t>
        </is>
      </c>
      <c r="B1732" t="inlineStr">
        <is>
          <t>A3</t>
        </is>
      </c>
      <c r="C1732">
        <f>IF(B1732&lt;&gt;"NI",1,0)</f>
        <v/>
      </c>
      <c r="D1732">
        <f>VLOOKUP(B1732, Tabelas!A:C,3,FALSE())</f>
        <v/>
      </c>
      <c r="E1732">
        <f>VLOOKUP(B1732, Tabelas!A:C,2,FALSE())</f>
        <v/>
      </c>
    </row>
    <row r="1733">
      <c r="A1733" t="inlineStr">
        <is>
          <t>BIOMOLECULAR NMR ASSIGNMENTS (PRINT)</t>
        </is>
      </c>
      <c r="B1733" t="inlineStr">
        <is>
          <t>B4</t>
        </is>
      </c>
      <c r="C1733">
        <f>IF(B1733&lt;&gt;"NI",1,0)</f>
        <v/>
      </c>
      <c r="D1733">
        <f>VLOOKUP(B1733, Tabelas!A:C,3,FALSE())</f>
        <v/>
      </c>
      <c r="E1733">
        <f>VLOOKUP(B1733, Tabelas!A:C,2,FALSE())</f>
        <v/>
      </c>
    </row>
    <row r="1734">
      <c r="A1734" t="inlineStr">
        <is>
          <t>BIOMOLECULES</t>
        </is>
      </c>
      <c r="B1734" t="inlineStr">
        <is>
          <t>A1</t>
        </is>
      </c>
      <c r="C1734">
        <f>IF(B1734&lt;&gt;"NI",1,0)</f>
        <v/>
      </c>
      <c r="D1734">
        <f>VLOOKUP(B1734, Tabelas!A:C,3,FALSE())</f>
        <v/>
      </c>
      <c r="E1734">
        <f>VLOOKUP(B1734, Tabelas!A:C,2,FALSE())</f>
        <v/>
      </c>
    </row>
    <row r="1735">
      <c r="A1735" t="inlineStr">
        <is>
          <t>BIOMOTRIZ (UNICRUZ)</t>
        </is>
      </c>
      <c r="B1735" t="inlineStr">
        <is>
          <t>B4</t>
        </is>
      </c>
      <c r="C1735">
        <f>IF(B1735&lt;&gt;"NI",1,0)</f>
        <v/>
      </c>
      <c r="D1735">
        <f>VLOOKUP(B1735, Tabelas!A:C,3,FALSE())</f>
        <v/>
      </c>
      <c r="E1735">
        <f>VLOOKUP(B1735, Tabelas!A:C,2,FALSE())</f>
        <v/>
      </c>
    </row>
    <row r="1736">
      <c r="A1736" t="inlineStr">
        <is>
          <t>BIONANOSCIENCE (IMPRESSO)</t>
        </is>
      </c>
      <c r="B1736" t="inlineStr">
        <is>
          <t>B2</t>
        </is>
      </c>
      <c r="C1736">
        <f>IF(B1736&lt;&gt;"NI",1,0)</f>
        <v/>
      </c>
      <c r="D1736">
        <f>VLOOKUP(B1736, Tabelas!A:C,3,FALSE())</f>
        <v/>
      </c>
      <c r="E1736">
        <f>VLOOKUP(B1736, Tabelas!A:C,2,FALSE())</f>
        <v/>
      </c>
    </row>
    <row r="1737">
      <c r="A1737" t="inlineStr">
        <is>
          <t>BIONOMINA (PRINT)</t>
        </is>
      </c>
      <c r="B1737" t="inlineStr">
        <is>
          <t>B4</t>
        </is>
      </c>
      <c r="C1737">
        <f>IF(B1737&lt;&gt;"NI",1,0)</f>
        <v/>
      </c>
      <c r="D1737">
        <f>VLOOKUP(B1737, Tabelas!A:C,3,FALSE())</f>
        <v/>
      </c>
      <c r="E1737">
        <f>VLOOKUP(B1737, Tabelas!A:C,2,FALSE())</f>
        <v/>
      </c>
    </row>
    <row r="1738">
      <c r="A1738" t="inlineStr">
        <is>
          <t>BIOORGANIC &amp; MEDICINAL CHEMISTRY (PRINT)</t>
        </is>
      </c>
      <c r="B1738" t="inlineStr">
        <is>
          <t>A2</t>
        </is>
      </c>
      <c r="C1738">
        <f>IF(B1738&lt;&gt;"NI",1,0)</f>
        <v/>
      </c>
      <c r="D1738">
        <f>VLOOKUP(B1738, Tabelas!A:C,3,FALSE())</f>
        <v/>
      </c>
      <c r="E1738">
        <f>VLOOKUP(B1738, Tabelas!A:C,2,FALSE())</f>
        <v/>
      </c>
    </row>
    <row r="1739">
      <c r="A1739" t="inlineStr">
        <is>
          <t>BIOORGANIC &amp; MEDICINAL CHEMISTRY LETTERS (PRINT)</t>
        </is>
      </c>
      <c r="B1739" t="inlineStr">
        <is>
          <t>A2</t>
        </is>
      </c>
      <c r="C1739">
        <f>IF(B1739&lt;&gt;"NI",1,0)</f>
        <v/>
      </c>
      <c r="D1739">
        <f>VLOOKUP(B1739, Tabelas!A:C,3,FALSE())</f>
        <v/>
      </c>
      <c r="E1739">
        <f>VLOOKUP(B1739, Tabelas!A:C,2,FALSE())</f>
        <v/>
      </c>
    </row>
    <row r="1740">
      <c r="A1740" t="inlineStr">
        <is>
          <t>BIOORGANIC CHEMISTRY (PRINT)</t>
        </is>
      </c>
      <c r="B1740" t="inlineStr">
        <is>
          <t>A2</t>
        </is>
      </c>
      <c r="C1740">
        <f>IF(B1740&lt;&gt;"NI",1,0)</f>
        <v/>
      </c>
      <c r="D1740">
        <f>VLOOKUP(B1740, Tabelas!A:C,3,FALSE())</f>
        <v/>
      </c>
      <c r="E1740">
        <f>VLOOKUP(B1740, Tabelas!A:C,2,FALSE())</f>
        <v/>
      </c>
    </row>
    <row r="1741">
      <c r="A1741" t="inlineStr">
        <is>
          <t>BIOPHYSICAL CHEMISTRY (PRINT)</t>
        </is>
      </c>
      <c r="B1741" t="inlineStr">
        <is>
          <t>A4</t>
        </is>
      </c>
      <c r="C1741">
        <f>IF(B1741&lt;&gt;"NI",1,0)</f>
        <v/>
      </c>
      <c r="D1741">
        <f>VLOOKUP(B1741, Tabelas!A:C,3,FALSE())</f>
        <v/>
      </c>
      <c r="E1741">
        <f>VLOOKUP(B1741, Tabelas!A:C,2,FALSE())</f>
        <v/>
      </c>
    </row>
    <row r="1742">
      <c r="A1742" t="inlineStr">
        <is>
          <t>BIOPHYSICAL JOURNAL (PRINT)</t>
        </is>
      </c>
      <c r="B1742" t="inlineStr">
        <is>
          <t>A2</t>
        </is>
      </c>
      <c r="C1742">
        <f>IF(B1742&lt;&gt;"NI",1,0)</f>
        <v/>
      </c>
      <c r="D1742">
        <f>VLOOKUP(B1742, Tabelas!A:C,3,FALSE())</f>
        <v/>
      </c>
      <c r="E1742">
        <f>VLOOKUP(B1742, Tabelas!A:C,2,FALSE())</f>
        <v/>
      </c>
    </row>
    <row r="1743">
      <c r="A1743" t="inlineStr">
        <is>
          <t>BIOPHYSICAL REVIEWS</t>
        </is>
      </c>
      <c r="B1743" t="inlineStr">
        <is>
          <t>A3</t>
        </is>
      </c>
      <c r="C1743">
        <f>IF(B1743&lt;&gt;"NI",1,0)</f>
        <v/>
      </c>
      <c r="D1743">
        <f>VLOOKUP(B1743, Tabelas!A:C,3,FALSE())</f>
        <v/>
      </c>
      <c r="E1743">
        <f>VLOOKUP(B1743, Tabelas!A:C,2,FALSE())</f>
        <v/>
      </c>
    </row>
    <row r="1744">
      <c r="A1744" t="inlineStr">
        <is>
          <t>BIOPOLYMERS (NEW YORK. PRINT)</t>
        </is>
      </c>
      <c r="B1744" t="inlineStr">
        <is>
          <t>B1</t>
        </is>
      </c>
      <c r="C1744">
        <f>IF(B1744&lt;&gt;"NI",1,0)</f>
        <v/>
      </c>
      <c r="D1744">
        <f>VLOOKUP(B1744, Tabelas!A:C,3,FALSE())</f>
        <v/>
      </c>
      <c r="E1744">
        <f>VLOOKUP(B1744, Tabelas!A:C,2,FALSE())</f>
        <v/>
      </c>
    </row>
    <row r="1745">
      <c r="A1745" t="inlineStr">
        <is>
          <t>BIOPRESERVATION AND BIOBANKING</t>
        </is>
      </c>
      <c r="B1745" t="inlineStr">
        <is>
          <t>A4</t>
        </is>
      </c>
      <c r="C1745">
        <f>IF(B1745&lt;&gt;"NI",1,0)</f>
        <v/>
      </c>
      <c r="D1745">
        <f>VLOOKUP(B1745, Tabelas!A:C,3,FALSE())</f>
        <v/>
      </c>
      <c r="E1745">
        <f>VLOOKUP(B1745, Tabelas!A:C,2,FALSE())</f>
        <v/>
      </c>
    </row>
    <row r="1746">
      <c r="A1746" t="inlineStr">
        <is>
          <t>BIOPRESERVATION AND BIOBANKING</t>
        </is>
      </c>
      <c r="B1746" t="inlineStr">
        <is>
          <t>A4</t>
        </is>
      </c>
      <c r="C1746">
        <f>IF(B1746&lt;&gt;"NI",1,0)</f>
        <v/>
      </c>
      <c r="D1746">
        <f>VLOOKUP(B1746, Tabelas!A:C,3,FALSE())</f>
        <v/>
      </c>
      <c r="E1746">
        <f>VLOOKUP(B1746, Tabelas!A:C,2,FALSE())</f>
        <v/>
      </c>
    </row>
    <row r="1747">
      <c r="A1747" t="inlineStr">
        <is>
          <t>BIOPROCESS AND BIOSYSTEMS ENGINEERING (PRINT)</t>
        </is>
      </c>
      <c r="B1747" t="inlineStr">
        <is>
          <t>A2</t>
        </is>
      </c>
      <c r="C1747">
        <f>IF(B1747&lt;&gt;"NI",1,0)</f>
        <v/>
      </c>
      <c r="D1747">
        <f>VLOOKUP(B1747, Tabelas!A:C,3,FALSE())</f>
        <v/>
      </c>
      <c r="E1747">
        <f>VLOOKUP(B1747, Tabelas!A:C,2,FALSE())</f>
        <v/>
      </c>
    </row>
    <row r="1748">
      <c r="A1748" t="inlineStr">
        <is>
          <t>BIORESEARCH OPEN ACCESS</t>
        </is>
      </c>
      <c r="B1748" t="inlineStr">
        <is>
          <t>A2</t>
        </is>
      </c>
      <c r="C1748">
        <f>IF(B1748&lt;&gt;"NI",1,0)</f>
        <v/>
      </c>
      <c r="D1748">
        <f>VLOOKUP(B1748, Tabelas!A:C,3,FALSE())</f>
        <v/>
      </c>
      <c r="E1748">
        <f>VLOOKUP(B1748, Tabelas!A:C,2,FALSE())</f>
        <v/>
      </c>
    </row>
    <row r="1749">
      <c r="A1749" t="inlineStr">
        <is>
          <t>BIORESOURCE TECHNOLOGY</t>
        </is>
      </c>
      <c r="B1749" t="inlineStr">
        <is>
          <t>A1</t>
        </is>
      </c>
      <c r="C1749">
        <f>IF(B1749&lt;&gt;"NI",1,0)</f>
        <v/>
      </c>
      <c r="D1749">
        <f>VLOOKUP(B1749, Tabelas!A:C,3,FALSE())</f>
        <v/>
      </c>
      <c r="E1749">
        <f>VLOOKUP(B1749, Tabelas!A:C,2,FALSE())</f>
        <v/>
      </c>
    </row>
    <row r="1750">
      <c r="A1750" t="inlineStr">
        <is>
          <t>BIORESOURCES (RALEIGH, N.C)</t>
        </is>
      </c>
      <c r="B1750" t="inlineStr">
        <is>
          <t>A3</t>
        </is>
      </c>
      <c r="C1750">
        <f>IF(B1750&lt;&gt;"NI",1,0)</f>
        <v/>
      </c>
      <c r="D1750">
        <f>VLOOKUP(B1750, Tabelas!A:C,3,FALSE())</f>
        <v/>
      </c>
      <c r="E1750">
        <f>VLOOKUP(B1750, Tabelas!A:C,2,FALSE())</f>
        <v/>
      </c>
    </row>
    <row r="1751">
      <c r="A1751" t="inlineStr">
        <is>
          <t>BIOSAÚDE (LONDRINA)</t>
        </is>
      </c>
      <c r="B1751" t="inlineStr">
        <is>
          <t>B3</t>
        </is>
      </c>
      <c r="C1751">
        <f>IF(B1751&lt;&gt;"NI",1,0)</f>
        <v/>
      </c>
      <c r="D1751">
        <f>VLOOKUP(B1751, Tabelas!A:C,3,FALSE())</f>
        <v/>
      </c>
      <c r="E1751">
        <f>VLOOKUP(B1751, Tabelas!A:C,2,FALSE())</f>
        <v/>
      </c>
    </row>
    <row r="1752">
      <c r="A1752" t="inlineStr">
        <is>
          <t>BIOSCIENCE (WASHINGTON. PRINT)</t>
        </is>
      </c>
      <c r="B1752" t="inlineStr">
        <is>
          <t>A1</t>
        </is>
      </c>
      <c r="C1752">
        <f>IF(B1752&lt;&gt;"NI",1,0)</f>
        <v/>
      </c>
      <c r="D1752">
        <f>VLOOKUP(B1752, Tabelas!A:C,3,FALSE())</f>
        <v/>
      </c>
      <c r="E1752">
        <f>VLOOKUP(B1752, Tabelas!A:C,2,FALSE())</f>
        <v/>
      </c>
    </row>
    <row r="1753">
      <c r="A1753" t="inlineStr">
        <is>
          <t>BIOSCIENCE JOURNAL (ONLINE)</t>
        </is>
      </c>
      <c r="B1753" t="inlineStr">
        <is>
          <t>B1</t>
        </is>
      </c>
      <c r="C1753">
        <f>IF(B1753&lt;&gt;"NI",1,0)</f>
        <v/>
      </c>
      <c r="D1753">
        <f>VLOOKUP(B1753, Tabelas!A:C,3,FALSE())</f>
        <v/>
      </c>
      <c r="E1753">
        <f>VLOOKUP(B1753, Tabelas!A:C,2,FALSE())</f>
        <v/>
      </c>
    </row>
    <row r="1754">
      <c r="A1754" t="inlineStr">
        <is>
          <t>BIOSCIENCE REPORTS</t>
        </is>
      </c>
      <c r="B1754" t="inlineStr">
        <is>
          <t>A3</t>
        </is>
      </c>
      <c r="C1754">
        <f>IF(B1754&lt;&gt;"NI",1,0)</f>
        <v/>
      </c>
      <c r="D1754">
        <f>VLOOKUP(B1754, Tabelas!A:C,3,FALSE())</f>
        <v/>
      </c>
      <c r="E1754">
        <f>VLOOKUP(B1754, Tabelas!A:C,2,FALSE())</f>
        <v/>
      </c>
    </row>
    <row r="1755">
      <c r="A1755" t="inlineStr">
        <is>
          <t>BIOSCIENCE REPORTS</t>
        </is>
      </c>
      <c r="B1755" t="inlineStr">
        <is>
          <t>A3</t>
        </is>
      </c>
      <c r="C1755">
        <f>IF(B1755&lt;&gt;"NI",1,0)</f>
        <v/>
      </c>
      <c r="D1755">
        <f>VLOOKUP(B1755, Tabelas!A:C,3,FALSE())</f>
        <v/>
      </c>
      <c r="E1755">
        <f>VLOOKUP(B1755, Tabelas!A:C,2,FALSE())</f>
        <v/>
      </c>
    </row>
    <row r="1756">
      <c r="A1756" t="inlineStr">
        <is>
          <t>BIOSCIENCE, BIOTECHNOLOGY, AND BIOCHEMISTRY</t>
        </is>
      </c>
      <c r="B1756" t="inlineStr">
        <is>
          <t>B1</t>
        </is>
      </c>
      <c r="C1756">
        <f>IF(B1756&lt;&gt;"NI",1,0)</f>
        <v/>
      </c>
      <c r="D1756">
        <f>VLOOKUP(B1756, Tabelas!A:C,3,FALSE())</f>
        <v/>
      </c>
      <c r="E1756">
        <f>VLOOKUP(B1756, Tabelas!A:C,2,FALSE())</f>
        <v/>
      </c>
    </row>
    <row r="1757">
      <c r="A1757" t="inlineStr">
        <is>
          <t>BIOSENSORS</t>
        </is>
      </c>
      <c r="B1757" t="inlineStr">
        <is>
          <t>A3</t>
        </is>
      </c>
      <c r="C1757">
        <f>IF(B1757&lt;&gt;"NI",1,0)</f>
        <v/>
      </c>
      <c r="D1757">
        <f>VLOOKUP(B1757, Tabelas!A:C,3,FALSE())</f>
        <v/>
      </c>
      <c r="E1757">
        <f>VLOOKUP(B1757, Tabelas!A:C,2,FALSE())</f>
        <v/>
      </c>
    </row>
    <row r="1758">
      <c r="A1758" t="inlineStr">
        <is>
          <t>BIOSENSORS &amp; BIOELECTRONICS</t>
        </is>
      </c>
      <c r="B1758" t="inlineStr">
        <is>
          <t>A1</t>
        </is>
      </c>
      <c r="C1758">
        <f>IF(B1758&lt;&gt;"NI",1,0)</f>
        <v/>
      </c>
      <c r="D1758">
        <f>VLOOKUP(B1758, Tabelas!A:C,3,FALSE())</f>
        <v/>
      </c>
      <c r="E1758">
        <f>VLOOKUP(B1758, Tabelas!A:C,2,FALSE())</f>
        <v/>
      </c>
    </row>
    <row r="1759">
      <c r="A1759" t="inlineStr">
        <is>
          <t>BIOSOCIETIES (PRINT)</t>
        </is>
      </c>
      <c r="B1759" t="inlineStr">
        <is>
          <t>A2</t>
        </is>
      </c>
      <c r="C1759">
        <f>IF(B1759&lt;&gt;"NI",1,0)</f>
        <v/>
      </c>
      <c r="D1759">
        <f>VLOOKUP(B1759, Tabelas!A:C,3,FALSE())</f>
        <v/>
      </c>
      <c r="E1759">
        <f>VLOOKUP(B1759, Tabelas!A:C,2,FALSE())</f>
        <v/>
      </c>
    </row>
    <row r="1760">
      <c r="A1760" t="inlineStr">
        <is>
          <t>BIOSTATISTICS (OXFORD. PRINT)</t>
        </is>
      </c>
      <c r="B1760" t="inlineStr">
        <is>
          <t>A2</t>
        </is>
      </c>
      <c r="C1760">
        <f>IF(B1760&lt;&gt;"NI",1,0)</f>
        <v/>
      </c>
      <c r="D1760">
        <f>VLOOKUP(B1760, Tabelas!A:C,3,FALSE())</f>
        <v/>
      </c>
      <c r="E1760">
        <f>VLOOKUP(B1760, Tabelas!A:C,2,FALSE())</f>
        <v/>
      </c>
    </row>
    <row r="1761">
      <c r="A1761" t="inlineStr">
        <is>
          <t>BIOSYSTEMS (AMSTERDAM. PRINT)</t>
        </is>
      </c>
      <c r="B1761" t="inlineStr">
        <is>
          <t>A4</t>
        </is>
      </c>
      <c r="C1761">
        <f>IF(B1761&lt;&gt;"NI",1,0)</f>
        <v/>
      </c>
      <c r="D1761">
        <f>VLOOKUP(B1761, Tabelas!A:C,3,FALSE())</f>
        <v/>
      </c>
      <c r="E1761">
        <f>VLOOKUP(B1761, Tabelas!A:C,2,FALSE())</f>
        <v/>
      </c>
    </row>
    <row r="1762">
      <c r="A1762" t="inlineStr">
        <is>
          <t>BIOSYSTEMS ENGINEERING</t>
        </is>
      </c>
      <c r="B1762" t="inlineStr">
        <is>
          <t>A1</t>
        </is>
      </c>
      <c r="C1762">
        <f>IF(B1762&lt;&gt;"NI",1,0)</f>
        <v/>
      </c>
      <c r="D1762">
        <f>VLOOKUP(B1762, Tabelas!A:C,3,FALSE())</f>
        <v/>
      </c>
      <c r="E1762">
        <f>VLOOKUP(B1762, Tabelas!A:C,2,FALSE())</f>
        <v/>
      </c>
    </row>
    <row r="1763">
      <c r="A1763" t="inlineStr">
        <is>
          <t>BIOTA AMAZÔNIA</t>
        </is>
      </c>
      <c r="B1763" t="inlineStr">
        <is>
          <t>B4</t>
        </is>
      </c>
      <c r="C1763">
        <f>IF(B1763&lt;&gt;"NI",1,0)</f>
        <v/>
      </c>
      <c r="D1763">
        <f>VLOOKUP(B1763, Tabelas!A:C,3,FALSE())</f>
        <v/>
      </c>
      <c r="E1763">
        <f>VLOOKUP(B1763, Tabelas!A:C,2,FALSE())</f>
        <v/>
      </c>
    </row>
    <row r="1764">
      <c r="A1764" t="inlineStr">
        <is>
          <t>BIOTA COLOMBIA</t>
        </is>
      </c>
      <c r="B1764" t="inlineStr">
        <is>
          <t>B4</t>
        </is>
      </c>
      <c r="C1764">
        <f>IF(B1764&lt;&gt;"NI",1,0)</f>
        <v/>
      </c>
      <c r="D1764">
        <f>VLOOKUP(B1764, Tabelas!A:C,3,FALSE())</f>
        <v/>
      </c>
      <c r="E1764">
        <f>VLOOKUP(B1764, Tabelas!A:C,2,FALSE())</f>
        <v/>
      </c>
    </row>
    <row r="1765">
      <c r="A1765" t="inlineStr">
        <is>
          <t>BIOTA NEOTROPICA (EDIÇÃO EM PORTUGUÊS. IMPRESSO)</t>
        </is>
      </c>
      <c r="B1765" t="inlineStr">
        <is>
          <t>B1</t>
        </is>
      </c>
      <c r="C1765">
        <f>IF(B1765&lt;&gt;"NI",1,0)</f>
        <v/>
      </c>
      <c r="D1765">
        <f>VLOOKUP(B1765, Tabelas!A:C,3,FALSE())</f>
        <v/>
      </c>
      <c r="E1765">
        <f>VLOOKUP(B1765, Tabelas!A:C,2,FALSE())</f>
        <v/>
      </c>
    </row>
    <row r="1766">
      <c r="A1766" t="inlineStr">
        <is>
          <t>BIOTECHNIC &amp; HISTOCHEMISTRY</t>
        </is>
      </c>
      <c r="B1766" t="inlineStr">
        <is>
          <t>A4</t>
        </is>
      </c>
      <c r="C1766">
        <f>IF(B1766&lt;&gt;"NI",1,0)</f>
        <v/>
      </c>
      <c r="D1766">
        <f>VLOOKUP(B1766, Tabelas!A:C,3,FALSE())</f>
        <v/>
      </c>
      <c r="E1766">
        <f>VLOOKUP(B1766, Tabelas!A:C,2,FALSE())</f>
        <v/>
      </c>
    </row>
    <row r="1767">
      <c r="A1767" t="inlineStr">
        <is>
          <t>BIOTECHNIQUES</t>
        </is>
      </c>
      <c r="B1767" t="inlineStr">
        <is>
          <t>A4</t>
        </is>
      </c>
      <c r="C1767">
        <f>IF(B1767&lt;&gt;"NI",1,0)</f>
        <v/>
      </c>
      <c r="D1767">
        <f>VLOOKUP(B1767, Tabelas!A:C,3,FALSE())</f>
        <v/>
      </c>
      <c r="E1767">
        <f>VLOOKUP(B1767, Tabelas!A:C,2,FALSE())</f>
        <v/>
      </c>
    </row>
    <row r="1768">
      <c r="A1768" t="inlineStr">
        <is>
          <t>BIOTECHNOLOGY &amp; BIOTECHNOLOGICAL EQUIPMENT (SOFIA)</t>
        </is>
      </c>
      <c r="B1768" t="inlineStr">
        <is>
          <t>B1</t>
        </is>
      </c>
      <c r="C1768">
        <f>IF(B1768&lt;&gt;"NI",1,0)</f>
        <v/>
      </c>
      <c r="D1768">
        <f>VLOOKUP(B1768, Tabelas!A:C,3,FALSE())</f>
        <v/>
      </c>
      <c r="E1768">
        <f>VLOOKUP(B1768, Tabelas!A:C,2,FALSE())</f>
        <v/>
      </c>
    </row>
    <row r="1769">
      <c r="A1769" t="inlineStr">
        <is>
          <t>BIOTECHNOLOGY ADVANCES</t>
        </is>
      </c>
      <c r="B1769" t="inlineStr">
        <is>
          <t>A1</t>
        </is>
      </c>
      <c r="C1769">
        <f>IF(B1769&lt;&gt;"NI",1,0)</f>
        <v/>
      </c>
      <c r="D1769">
        <f>VLOOKUP(B1769, Tabelas!A:C,3,FALSE())</f>
        <v/>
      </c>
      <c r="E1769">
        <f>VLOOKUP(B1769, Tabelas!A:C,2,FALSE())</f>
        <v/>
      </c>
    </row>
    <row r="1770">
      <c r="A1770" t="inlineStr">
        <is>
          <t>BIOTECHNOLOGY AND APPLIED BIOCHEMISTRY</t>
        </is>
      </c>
      <c r="B1770" t="inlineStr">
        <is>
          <t>A4</t>
        </is>
      </c>
      <c r="C1770">
        <f>IF(B1770&lt;&gt;"NI",1,0)</f>
        <v/>
      </c>
      <c r="D1770">
        <f>VLOOKUP(B1770, Tabelas!A:C,3,FALSE())</f>
        <v/>
      </c>
      <c r="E1770">
        <f>VLOOKUP(B1770, Tabelas!A:C,2,FALSE())</f>
        <v/>
      </c>
    </row>
    <row r="1771">
      <c r="A1771" t="inlineStr">
        <is>
          <t>BIOTECHNOLOGY AND BIOENGINEERING (PRINT)</t>
        </is>
      </c>
      <c r="B1771" t="inlineStr">
        <is>
          <t>A2</t>
        </is>
      </c>
      <c r="C1771">
        <f>IF(B1771&lt;&gt;"NI",1,0)</f>
        <v/>
      </c>
      <c r="D1771">
        <f>VLOOKUP(B1771, Tabelas!A:C,3,FALSE())</f>
        <v/>
      </c>
      <c r="E1771">
        <f>VLOOKUP(B1771, Tabelas!A:C,2,FALSE())</f>
        <v/>
      </c>
    </row>
    <row r="1772">
      <c r="A1772" t="inlineStr">
        <is>
          <t>BIOTECHNOLOGY AND BIOPROCESS ENGINEERING (SEOUL. PRINT)</t>
        </is>
      </c>
      <c r="B1772" t="inlineStr">
        <is>
          <t>B1</t>
        </is>
      </c>
      <c r="C1772">
        <f>IF(B1772&lt;&gt;"NI",1,0)</f>
        <v/>
      </c>
      <c r="D1772">
        <f>VLOOKUP(B1772, Tabelas!A:C,3,FALSE())</f>
        <v/>
      </c>
      <c r="E1772">
        <f>VLOOKUP(B1772, Tabelas!A:C,2,FALSE())</f>
        <v/>
      </c>
    </row>
    <row r="1773">
      <c r="A1773" t="inlineStr">
        <is>
          <t>BIOTECHNOLOGY FOR BIOFUELS</t>
        </is>
      </c>
      <c r="B1773" t="inlineStr">
        <is>
          <t>A1</t>
        </is>
      </c>
      <c r="C1773">
        <f>IF(B1773&lt;&gt;"NI",1,0)</f>
        <v/>
      </c>
      <c r="D1773">
        <f>VLOOKUP(B1773, Tabelas!A:C,3,FALSE())</f>
        <v/>
      </c>
      <c r="E1773">
        <f>VLOOKUP(B1773, Tabelas!A:C,2,FALSE())</f>
        <v/>
      </c>
    </row>
    <row r="1774">
      <c r="A1774" t="inlineStr">
        <is>
          <t>BIOTECHNOLOGY JOURNAL (INTERNET)</t>
        </is>
      </c>
      <c r="B1774" t="inlineStr">
        <is>
          <t>A2</t>
        </is>
      </c>
      <c r="C1774">
        <f>IF(B1774&lt;&gt;"NI",1,0)</f>
        <v/>
      </c>
      <c r="D1774">
        <f>VLOOKUP(B1774, Tabelas!A:C,3,FALSE())</f>
        <v/>
      </c>
      <c r="E1774">
        <f>VLOOKUP(B1774, Tabelas!A:C,2,FALSE())</f>
        <v/>
      </c>
    </row>
    <row r="1775">
      <c r="A1775" t="inlineStr">
        <is>
          <t>BIOTECHNOLOGY JOURNAL (PRINT)</t>
        </is>
      </c>
      <c r="B1775" t="inlineStr">
        <is>
          <t>A2</t>
        </is>
      </c>
      <c r="C1775">
        <f>IF(B1775&lt;&gt;"NI",1,0)</f>
        <v/>
      </c>
      <c r="D1775">
        <f>VLOOKUP(B1775, Tabelas!A:C,3,FALSE())</f>
        <v/>
      </c>
      <c r="E1775">
        <f>VLOOKUP(B1775, Tabelas!A:C,2,FALSE())</f>
        <v/>
      </c>
    </row>
    <row r="1776">
      <c r="A1776" t="inlineStr">
        <is>
          <t>BIOTECHNOLOGY LETTERS</t>
        </is>
      </c>
      <c r="B1776" t="inlineStr">
        <is>
          <t>A4</t>
        </is>
      </c>
      <c r="C1776">
        <f>IF(B1776&lt;&gt;"NI",1,0)</f>
        <v/>
      </c>
      <c r="D1776">
        <f>VLOOKUP(B1776, Tabelas!A:C,3,FALSE())</f>
        <v/>
      </c>
      <c r="E1776">
        <f>VLOOKUP(B1776, Tabelas!A:C,2,FALSE())</f>
        <v/>
      </c>
    </row>
    <row r="1777">
      <c r="A1777" t="inlineStr">
        <is>
          <t>BIOTECHNOLOGY LETTERS (DORDRECHT. ONLINE)</t>
        </is>
      </c>
      <c r="B1777" t="inlineStr">
        <is>
          <t>A4</t>
        </is>
      </c>
      <c r="C1777">
        <f>IF(B1777&lt;&gt;"NI",1,0)</f>
        <v/>
      </c>
      <c r="D1777">
        <f>VLOOKUP(B1777, Tabelas!A:C,3,FALSE())</f>
        <v/>
      </c>
      <c r="E1777">
        <f>VLOOKUP(B1777, Tabelas!A:C,2,FALSE())</f>
        <v/>
      </c>
    </row>
    <row r="1778">
      <c r="A1778" t="inlineStr">
        <is>
          <t>BIOTECHNOLOGY PROGRESS</t>
        </is>
      </c>
      <c r="B1778" t="inlineStr">
        <is>
          <t>A3</t>
        </is>
      </c>
      <c r="C1778">
        <f>IF(B1778&lt;&gt;"NI",1,0)</f>
        <v/>
      </c>
      <c r="D1778">
        <f>VLOOKUP(B1778, Tabelas!A:C,3,FALSE())</f>
        <v/>
      </c>
      <c r="E1778">
        <f>VLOOKUP(B1778, Tabelas!A:C,2,FALSE())</f>
        <v/>
      </c>
    </row>
    <row r="1779">
      <c r="A1779" t="inlineStr">
        <is>
          <t>BIOTECHNOLOGY PROGRESS (PRINT)</t>
        </is>
      </c>
      <c r="B1779" t="inlineStr">
        <is>
          <t>A3</t>
        </is>
      </c>
      <c r="C1779">
        <f>IF(B1779&lt;&gt;"NI",1,0)</f>
        <v/>
      </c>
      <c r="D1779">
        <f>VLOOKUP(B1779, Tabelas!A:C,3,FALSE())</f>
        <v/>
      </c>
      <c r="E1779">
        <f>VLOOKUP(B1779, Tabelas!A:C,2,FALSE())</f>
        <v/>
      </c>
    </row>
    <row r="1780">
      <c r="A1780" t="inlineStr">
        <is>
          <t>BIOTECHNOLOGY REPORTS</t>
        </is>
      </c>
      <c r="B1780" t="inlineStr">
        <is>
          <t>A2</t>
        </is>
      </c>
      <c r="C1780">
        <f>IF(B1780&lt;&gt;"NI",1,0)</f>
        <v/>
      </c>
      <c r="D1780">
        <f>VLOOKUP(B1780, Tabelas!A:C,3,FALSE())</f>
        <v/>
      </c>
      <c r="E1780">
        <f>VLOOKUP(B1780, Tabelas!A:C,2,FALSE())</f>
        <v/>
      </c>
    </row>
    <row r="1781">
      <c r="A1781" t="inlineStr">
        <is>
          <t>BIOTECHNOLOGY RESEARCH AND INNOVATION</t>
        </is>
      </c>
      <c r="B1781" t="inlineStr">
        <is>
          <t>A4</t>
        </is>
      </c>
      <c r="C1781">
        <f>IF(B1781&lt;&gt;"NI",1,0)</f>
        <v/>
      </c>
      <c r="D1781">
        <f>VLOOKUP(B1781, Tabelas!A:C,3,FALSE())</f>
        <v/>
      </c>
      <c r="E1781">
        <f>VLOOKUP(B1781, Tabelas!A:C,2,FALSE())</f>
        <v/>
      </c>
    </row>
    <row r="1782">
      <c r="A1782" t="inlineStr">
        <is>
          <t>BIOTECHNOLOGY, AGRONOMY AND SOCIETY AND ENVIRONMENT</t>
        </is>
      </c>
      <c r="B1782" t="inlineStr">
        <is>
          <t>B1</t>
        </is>
      </c>
      <c r="C1782">
        <f>IF(B1782&lt;&gt;"NI",1,0)</f>
        <v/>
      </c>
      <c r="D1782">
        <f>VLOOKUP(B1782, Tabelas!A:C,3,FALSE())</f>
        <v/>
      </c>
      <c r="E1782">
        <f>VLOOKUP(B1782, Tabelas!A:C,2,FALSE())</f>
        <v/>
      </c>
    </row>
    <row r="1783">
      <c r="A1783" t="inlineStr">
        <is>
          <t>BIOTECNOLOGIA VEGETAL</t>
        </is>
      </c>
      <c r="B1783" t="inlineStr">
        <is>
          <t>B4</t>
        </is>
      </c>
      <c r="C1783">
        <f>IF(B1783&lt;&gt;"NI",1,0)</f>
        <v/>
      </c>
      <c r="D1783">
        <f>VLOOKUP(B1783, Tabelas!A:C,3,FALSE())</f>
        <v/>
      </c>
      <c r="E1783">
        <f>VLOOKUP(B1783, Tabelas!A:C,2,FALSE())</f>
        <v/>
      </c>
    </row>
    <row r="1784">
      <c r="A1784" t="inlineStr">
        <is>
          <t>BIOTECNOLOGÍA VEGETAL</t>
        </is>
      </c>
      <c r="B1784" t="inlineStr">
        <is>
          <t>B4</t>
        </is>
      </c>
      <c r="C1784">
        <f>IF(B1784&lt;&gt;"NI",1,0)</f>
        <v/>
      </c>
      <c r="D1784">
        <f>VLOOKUP(B1784, Tabelas!A:C,3,FALSE())</f>
        <v/>
      </c>
      <c r="E1784">
        <f>VLOOKUP(B1784, Tabelas!A:C,2,FALSE())</f>
        <v/>
      </c>
    </row>
    <row r="1785">
      <c r="A1785" t="inlineStr">
        <is>
          <t>BIOTEMAS</t>
        </is>
      </c>
      <c r="B1785" t="inlineStr">
        <is>
          <t>B4</t>
        </is>
      </c>
      <c r="C1785">
        <f>IF(B1785&lt;&gt;"NI",1,0)</f>
        <v/>
      </c>
      <c r="D1785">
        <f>VLOOKUP(B1785, Tabelas!A:C,3,FALSE())</f>
        <v/>
      </c>
      <c r="E1785">
        <f>VLOOKUP(B1785, Tabelas!A:C,2,FALSE())</f>
        <v/>
      </c>
    </row>
    <row r="1786">
      <c r="A1786" t="inlineStr">
        <is>
          <t>BIOTEMAS (UFSC)</t>
        </is>
      </c>
      <c r="B1786" t="inlineStr">
        <is>
          <t>B4</t>
        </is>
      </c>
      <c r="C1786">
        <f>IF(B1786&lt;&gt;"NI",1,0)</f>
        <v/>
      </c>
      <c r="D1786">
        <f>VLOOKUP(B1786, Tabelas!A:C,3,FALSE())</f>
        <v/>
      </c>
      <c r="E1786">
        <f>VLOOKUP(B1786, Tabelas!A:C,2,FALSE())</f>
        <v/>
      </c>
    </row>
    <row r="1787">
      <c r="A1787" t="inlineStr">
        <is>
          <t>BIOTRIBOLOGY</t>
        </is>
      </c>
      <c r="B1787" t="inlineStr">
        <is>
          <t>A4</t>
        </is>
      </c>
      <c r="C1787">
        <f>IF(B1787&lt;&gt;"NI",1,0)</f>
        <v/>
      </c>
      <c r="D1787">
        <f>VLOOKUP(B1787, Tabelas!A:C,3,FALSE())</f>
        <v/>
      </c>
      <c r="E1787">
        <f>VLOOKUP(B1787, Tabelas!A:C,2,FALSE())</f>
        <v/>
      </c>
    </row>
    <row r="1788">
      <c r="A1788" t="inlineStr">
        <is>
          <t>BIOTROPICA (LAWRENCE, KS)</t>
        </is>
      </c>
      <c r="B1788" t="inlineStr">
        <is>
          <t>A2</t>
        </is>
      </c>
      <c r="C1788">
        <f>IF(B1788&lt;&gt;"NI",1,0)</f>
        <v/>
      </c>
      <c r="D1788">
        <f>VLOOKUP(B1788, Tabelas!A:C,3,FALSE())</f>
        <v/>
      </c>
      <c r="E1788">
        <f>VLOOKUP(B1788, Tabelas!A:C,2,FALSE())</f>
        <v/>
      </c>
    </row>
    <row r="1789">
      <c r="A1789" t="inlineStr">
        <is>
          <t>BIPOLAR DISORDERS (PRINT)</t>
        </is>
      </c>
      <c r="B1789" t="inlineStr">
        <is>
          <t>A1</t>
        </is>
      </c>
      <c r="C1789">
        <f>IF(B1789&lt;&gt;"NI",1,0)</f>
        <v/>
      </c>
      <c r="D1789">
        <f>VLOOKUP(B1789, Tabelas!A:C,3,FALSE())</f>
        <v/>
      </c>
      <c r="E1789">
        <f>VLOOKUP(B1789, Tabelas!A:C,2,FALSE())</f>
        <v/>
      </c>
    </row>
    <row r="1790">
      <c r="A1790" t="inlineStr">
        <is>
          <t>BIRD CONSERVATION INTERNATIONAL</t>
        </is>
      </c>
      <c r="B1790" t="inlineStr">
        <is>
          <t>A2</t>
        </is>
      </c>
      <c r="C1790">
        <f>IF(B1790&lt;&gt;"NI",1,0)</f>
        <v/>
      </c>
      <c r="D1790">
        <f>VLOOKUP(B1790, Tabelas!A:C,3,FALSE())</f>
        <v/>
      </c>
      <c r="E1790">
        <f>VLOOKUP(B1790, Tabelas!A:C,2,FALSE())</f>
        <v/>
      </c>
    </row>
    <row r="1791">
      <c r="A1791" t="inlineStr">
        <is>
          <t>BIRTH DEFECTS RESEARCH</t>
        </is>
      </c>
      <c r="B1791" t="inlineStr">
        <is>
          <t>B4</t>
        </is>
      </c>
      <c r="C1791">
        <f>IF(B1791&lt;&gt;"NI",1,0)</f>
        <v/>
      </c>
      <c r="D1791">
        <f>VLOOKUP(B1791, Tabelas!A:C,3,FALSE())</f>
        <v/>
      </c>
      <c r="E1791">
        <f>VLOOKUP(B1791, Tabelas!A:C,2,FALSE())</f>
        <v/>
      </c>
    </row>
    <row r="1792">
      <c r="A1792" t="inlineStr">
        <is>
          <t>BIRTH DEFECTS RESEARCH. CLINICAL AND MOLECULAR TERATOLOGY</t>
        </is>
      </c>
      <c r="B1792" t="inlineStr">
        <is>
          <t>A2</t>
        </is>
      </c>
      <c r="C1792">
        <f>IF(B1792&lt;&gt;"NI",1,0)</f>
        <v/>
      </c>
      <c r="D1792">
        <f>VLOOKUP(B1792, Tabelas!A:C,3,FALSE())</f>
        <v/>
      </c>
      <c r="E1792">
        <f>VLOOKUP(B1792, Tabelas!A:C,2,FALSE())</f>
        <v/>
      </c>
    </row>
    <row r="1793">
      <c r="A1793" t="inlineStr">
        <is>
          <t>BIRZEIT WORKING PAPER SERIES</t>
        </is>
      </c>
      <c r="B1793" t="inlineStr">
        <is>
          <t>A1</t>
        </is>
      </c>
      <c r="C1793">
        <f>IF(B1793&lt;&gt;"NI",1,0)</f>
        <v/>
      </c>
      <c r="D1793">
        <f>VLOOKUP(B1793, Tabelas!A:C,3,FALSE())</f>
        <v/>
      </c>
      <c r="E1793">
        <f>VLOOKUP(B1793, Tabelas!A:C,2,FALSE())</f>
        <v/>
      </c>
    </row>
    <row r="1794">
      <c r="A1794" t="inlineStr">
        <is>
          <t>BITÁCORA ARQUITETURA</t>
        </is>
      </c>
      <c r="B1794" t="inlineStr">
        <is>
          <t>B1</t>
        </is>
      </c>
      <c r="C1794">
        <f>IF(B1794&lt;&gt;"NI",1,0)</f>
        <v/>
      </c>
      <c r="D1794">
        <f>VLOOKUP(B1794, Tabelas!A:C,3,FALSE())</f>
        <v/>
      </c>
      <c r="E1794">
        <f>VLOOKUP(B1794, Tabelas!A:C,2,FALSE())</f>
        <v/>
      </c>
    </row>
    <row r="1795">
      <c r="A1795" t="inlineStr">
        <is>
          <t>BITACORA URBANO TERRITORIAL</t>
        </is>
      </c>
      <c r="B1795" t="inlineStr">
        <is>
          <t>A4</t>
        </is>
      </c>
      <c r="C1795">
        <f>IF(B1795&lt;&gt;"NI",1,0)</f>
        <v/>
      </c>
      <c r="D1795">
        <f>VLOOKUP(B1795, Tabelas!A:C,3,FALSE())</f>
        <v/>
      </c>
      <c r="E1795">
        <f>VLOOKUP(B1795, Tabelas!A:C,2,FALSE())</f>
        <v/>
      </c>
    </row>
    <row r="1796">
      <c r="A1796" t="inlineStr">
        <is>
          <t>BJHS THEMES</t>
        </is>
      </c>
      <c r="B1796" t="inlineStr">
        <is>
          <t>A4</t>
        </is>
      </c>
      <c r="C1796">
        <f>IF(B1796&lt;&gt;"NI",1,0)</f>
        <v/>
      </c>
      <c r="D1796">
        <f>VLOOKUP(B1796, Tabelas!A:C,3,FALSE())</f>
        <v/>
      </c>
      <c r="E1796">
        <f>VLOOKUP(B1796, Tabelas!A:C,2,FALSE())</f>
        <v/>
      </c>
    </row>
    <row r="1797">
      <c r="A1797" t="inlineStr">
        <is>
          <t>BJOG (OXFORD. ONLINE)</t>
        </is>
      </c>
      <c r="B1797" t="inlineStr">
        <is>
          <t>A1</t>
        </is>
      </c>
      <c r="C1797">
        <f>IF(B1797&lt;&gt;"NI",1,0)</f>
        <v/>
      </c>
      <c r="D1797">
        <f>VLOOKUP(B1797, Tabelas!A:C,3,FALSE())</f>
        <v/>
      </c>
      <c r="E1797">
        <f>VLOOKUP(B1797, Tabelas!A:C,2,FALSE())</f>
        <v/>
      </c>
    </row>
    <row r="1798">
      <c r="A1798" t="inlineStr">
        <is>
          <t>BJU INTERNATIONAL (PRINT)</t>
        </is>
      </c>
      <c r="B1798" t="inlineStr">
        <is>
          <t>A1</t>
        </is>
      </c>
      <c r="C1798">
        <f>IF(B1798&lt;&gt;"NI",1,0)</f>
        <v/>
      </c>
      <c r="D1798">
        <f>VLOOKUP(B1798, Tabelas!A:C,3,FALSE())</f>
        <v/>
      </c>
      <c r="E1798">
        <f>VLOOKUP(B1798, Tabelas!A:C,2,FALSE())</f>
        <v/>
      </c>
    </row>
    <row r="1799">
      <c r="A1799" t="inlineStr">
        <is>
          <t>BLACK SCHOLAR</t>
        </is>
      </c>
      <c r="B1799" t="inlineStr">
        <is>
          <t>A3</t>
        </is>
      </c>
      <c r="C1799">
        <f>IF(B1799&lt;&gt;"NI",1,0)</f>
        <v/>
      </c>
      <c r="D1799">
        <f>VLOOKUP(B1799, Tabelas!A:C,3,FALSE())</f>
        <v/>
      </c>
      <c r="E1799">
        <f>VLOOKUP(B1799, Tabelas!A:C,2,FALSE())</f>
        <v/>
      </c>
    </row>
    <row r="1800">
      <c r="A1800" t="inlineStr">
        <is>
          <t>BLOOD (PHILADELPHIA, PA)</t>
        </is>
      </c>
      <c r="B1800" t="inlineStr">
        <is>
          <t>A1</t>
        </is>
      </c>
      <c r="C1800">
        <f>IF(B1800&lt;&gt;"NI",1,0)</f>
        <v/>
      </c>
      <c r="D1800">
        <f>VLOOKUP(B1800, Tabelas!A:C,3,FALSE())</f>
        <v/>
      </c>
      <c r="E1800">
        <f>VLOOKUP(B1800, Tabelas!A:C,2,FALSE())</f>
        <v/>
      </c>
    </row>
    <row r="1801">
      <c r="A1801" t="inlineStr">
        <is>
          <t>BLOOD CANCER JOURNAL</t>
        </is>
      </c>
      <c r="B1801" t="inlineStr">
        <is>
          <t>A1</t>
        </is>
      </c>
      <c r="C1801">
        <f>IF(B1801&lt;&gt;"NI",1,0)</f>
        <v/>
      </c>
      <c r="D1801">
        <f>VLOOKUP(B1801, Tabelas!A:C,3,FALSE())</f>
        <v/>
      </c>
      <c r="E1801">
        <f>VLOOKUP(B1801, Tabelas!A:C,2,FALSE())</f>
        <v/>
      </c>
    </row>
    <row r="1802">
      <c r="A1802" t="inlineStr">
        <is>
          <t>BLOOD CELLS, MOLECULES &amp; DISEASES (PRINT)</t>
        </is>
      </c>
      <c r="B1802" t="inlineStr">
        <is>
          <t>B1</t>
        </is>
      </c>
      <c r="C1802">
        <f>IF(B1802&lt;&gt;"NI",1,0)</f>
        <v/>
      </c>
      <c r="D1802">
        <f>VLOOKUP(B1802, Tabelas!A:C,3,FALSE())</f>
        <v/>
      </c>
      <c r="E1802">
        <f>VLOOKUP(B1802, Tabelas!A:C,2,FALSE())</f>
        <v/>
      </c>
    </row>
    <row r="1803">
      <c r="A1803" t="inlineStr">
        <is>
          <t>BLOOD COAGULATION &amp; FIBRINOLYSIS</t>
        </is>
      </c>
      <c r="B1803" t="inlineStr">
        <is>
          <t>B2</t>
        </is>
      </c>
      <c r="C1803">
        <f>IF(B1803&lt;&gt;"NI",1,0)</f>
        <v/>
      </c>
      <c r="D1803">
        <f>VLOOKUP(B1803, Tabelas!A:C,3,FALSE())</f>
        <v/>
      </c>
      <c r="E1803">
        <f>VLOOKUP(B1803, Tabelas!A:C,2,FALSE())</f>
        <v/>
      </c>
    </row>
    <row r="1804">
      <c r="A1804" t="inlineStr">
        <is>
          <t>BLOOD PRESSURE</t>
        </is>
      </c>
      <c r="B1804" t="inlineStr">
        <is>
          <t>A3</t>
        </is>
      </c>
      <c r="C1804">
        <f>IF(B1804&lt;&gt;"NI",1,0)</f>
        <v/>
      </c>
      <c r="D1804">
        <f>VLOOKUP(B1804, Tabelas!A:C,3,FALSE())</f>
        <v/>
      </c>
      <c r="E1804">
        <f>VLOOKUP(B1804, Tabelas!A:C,2,FALSE())</f>
        <v/>
      </c>
    </row>
    <row r="1805">
      <c r="A1805" t="inlineStr">
        <is>
          <t>BLOOD PRESSURE (ONLINE)</t>
        </is>
      </c>
      <c r="B1805" t="inlineStr">
        <is>
          <t>A3</t>
        </is>
      </c>
      <c r="C1805">
        <f>IF(B1805&lt;&gt;"NI",1,0)</f>
        <v/>
      </c>
      <c r="D1805">
        <f>VLOOKUP(B1805, Tabelas!A:C,3,FALSE())</f>
        <v/>
      </c>
      <c r="E1805">
        <f>VLOOKUP(B1805, Tabelas!A:C,2,FALSE())</f>
        <v/>
      </c>
    </row>
    <row r="1806">
      <c r="A1806" t="inlineStr">
        <is>
          <t>BLOOD PRESSURE MONITORING</t>
        </is>
      </c>
      <c r="B1806" t="inlineStr">
        <is>
          <t>A2</t>
        </is>
      </c>
      <c r="C1806">
        <f>IF(B1806&lt;&gt;"NI",1,0)</f>
        <v/>
      </c>
      <c r="D1806">
        <f>VLOOKUP(B1806, Tabelas!A:C,3,FALSE())</f>
        <v/>
      </c>
      <c r="E1806">
        <f>VLOOKUP(B1806, Tabelas!A:C,2,FALSE())</f>
        <v/>
      </c>
    </row>
    <row r="1807">
      <c r="A1807" t="inlineStr">
        <is>
          <t>BLOOD PURIFICATION</t>
        </is>
      </c>
      <c r="B1807" t="inlineStr">
        <is>
          <t>A3</t>
        </is>
      </c>
      <c r="C1807">
        <f>IF(B1807&lt;&gt;"NI",1,0)</f>
        <v/>
      </c>
      <c r="D1807">
        <f>VLOOKUP(B1807, Tabelas!A:C,3,FALSE())</f>
        <v/>
      </c>
      <c r="E1807">
        <f>VLOOKUP(B1807, Tabelas!A:C,2,FALSE())</f>
        <v/>
      </c>
    </row>
    <row r="1808">
      <c r="A1808" t="inlineStr">
        <is>
          <t>BLOOD REVIEWS</t>
        </is>
      </c>
      <c r="B1808" t="inlineStr">
        <is>
          <t>A1</t>
        </is>
      </c>
      <c r="C1808">
        <f>IF(B1808&lt;&gt;"NI",1,0)</f>
        <v/>
      </c>
      <c r="D1808">
        <f>VLOOKUP(B1808, Tabelas!A:C,3,FALSE())</f>
        <v/>
      </c>
      <c r="E1808">
        <f>VLOOKUP(B1808, Tabelas!A:C,2,FALSE())</f>
        <v/>
      </c>
    </row>
    <row r="1809">
      <c r="A1809" t="inlineStr">
        <is>
          <t>BLOOD TRANSFUSION</t>
        </is>
      </c>
      <c r="B1809" t="inlineStr">
        <is>
          <t>A4</t>
        </is>
      </c>
      <c r="C1809">
        <f>IF(B1809&lt;&gt;"NI",1,0)</f>
        <v/>
      </c>
      <c r="D1809">
        <f>VLOOKUP(B1809, Tabelas!A:C,3,FALSE())</f>
        <v/>
      </c>
      <c r="E1809">
        <f>VLOOKUP(B1809, Tabelas!A:C,2,FALSE())</f>
        <v/>
      </c>
    </row>
    <row r="1810">
      <c r="A1810" t="inlineStr">
        <is>
          <t>BLUCHER PHYSICS PROCEEDINGS</t>
        </is>
      </c>
      <c r="B1810" t="inlineStr">
        <is>
          <t>B4</t>
        </is>
      </c>
      <c r="C1810">
        <f>IF(B1810&lt;&gt;"NI",1,0)</f>
        <v/>
      </c>
      <c r="D1810">
        <f>VLOOKUP(B1810, Tabelas!A:C,3,FALSE())</f>
        <v/>
      </c>
      <c r="E1810">
        <f>VLOOKUP(B1810, Tabelas!A:C,2,FALSE())</f>
        <v/>
      </c>
    </row>
    <row r="1811">
      <c r="A1811" t="inlineStr">
        <is>
          <t>BLUMENAU EM CADERNOS</t>
        </is>
      </c>
      <c r="B1811" t="inlineStr">
        <is>
          <t>B4</t>
        </is>
      </c>
      <c r="C1811">
        <f>IF(B1811&lt;&gt;"NI",1,0)</f>
        <v/>
      </c>
      <c r="D1811">
        <f>VLOOKUP(B1811, Tabelas!A:C,3,FALSE())</f>
        <v/>
      </c>
      <c r="E1811">
        <f>VLOOKUP(B1811, Tabelas!A:C,2,FALSE())</f>
        <v/>
      </c>
    </row>
    <row r="1812">
      <c r="A1812" t="inlineStr">
        <is>
          <t>BMC ANESTHESIOLOGY (ONLINE)</t>
        </is>
      </c>
      <c r="B1812" t="inlineStr">
        <is>
          <t>A4</t>
        </is>
      </c>
      <c r="C1812">
        <f>IF(B1812&lt;&gt;"NI",1,0)</f>
        <v/>
      </c>
      <c r="D1812">
        <f>VLOOKUP(B1812, Tabelas!A:C,3,FALSE())</f>
        <v/>
      </c>
      <c r="E1812">
        <f>VLOOKUP(B1812, Tabelas!A:C,2,FALSE())</f>
        <v/>
      </c>
    </row>
    <row r="1813">
      <c r="A1813" t="inlineStr">
        <is>
          <t>BMC BIOCHEMISTRY (ONLINE)</t>
        </is>
      </c>
      <c r="B1813" t="inlineStr">
        <is>
          <t>B2</t>
        </is>
      </c>
      <c r="C1813">
        <f>IF(B1813&lt;&gt;"NI",1,0)</f>
        <v/>
      </c>
      <c r="D1813">
        <f>VLOOKUP(B1813, Tabelas!A:C,3,FALSE())</f>
        <v/>
      </c>
      <c r="E1813">
        <f>VLOOKUP(B1813, Tabelas!A:C,2,FALSE())</f>
        <v/>
      </c>
    </row>
    <row r="1814">
      <c r="A1814" t="inlineStr">
        <is>
          <t>BMC BIOINFORMATICS</t>
        </is>
      </c>
      <c r="B1814" t="inlineStr">
        <is>
          <t>A1</t>
        </is>
      </c>
      <c r="C1814">
        <f>IF(B1814&lt;&gt;"NI",1,0)</f>
        <v/>
      </c>
      <c r="D1814">
        <f>VLOOKUP(B1814, Tabelas!A:C,3,FALSE())</f>
        <v/>
      </c>
      <c r="E1814">
        <f>VLOOKUP(B1814, Tabelas!A:C,2,FALSE())</f>
        <v/>
      </c>
    </row>
    <row r="1815">
      <c r="A1815" t="inlineStr">
        <is>
          <t>BMC BIOLOGY</t>
        </is>
      </c>
      <c r="B1815" t="inlineStr">
        <is>
          <t>A1</t>
        </is>
      </c>
      <c r="C1815">
        <f>IF(B1815&lt;&gt;"NI",1,0)</f>
        <v/>
      </c>
      <c r="D1815">
        <f>VLOOKUP(B1815, Tabelas!A:C,3,FALSE())</f>
        <v/>
      </c>
      <c r="E1815">
        <f>VLOOKUP(B1815, Tabelas!A:C,2,FALSE())</f>
        <v/>
      </c>
    </row>
    <row r="1816">
      <c r="A1816" t="inlineStr">
        <is>
          <t>BMC BIOTECHNOLOGY (ONLINE)</t>
        </is>
      </c>
      <c r="B1816" t="inlineStr">
        <is>
          <t>A2</t>
        </is>
      </c>
      <c r="C1816">
        <f>IF(B1816&lt;&gt;"NI",1,0)</f>
        <v/>
      </c>
      <c r="D1816">
        <f>VLOOKUP(B1816, Tabelas!A:C,3,FALSE())</f>
        <v/>
      </c>
      <c r="E1816">
        <f>VLOOKUP(B1816, Tabelas!A:C,2,FALSE())</f>
        <v/>
      </c>
    </row>
    <row r="1817">
      <c r="A1817" t="inlineStr">
        <is>
          <t>BMC CANCER (ONLINE)</t>
        </is>
      </c>
      <c r="B1817" t="inlineStr">
        <is>
          <t>A2</t>
        </is>
      </c>
      <c r="C1817">
        <f>IF(B1817&lt;&gt;"NI",1,0)</f>
        <v/>
      </c>
      <c r="D1817">
        <f>VLOOKUP(B1817, Tabelas!A:C,3,FALSE())</f>
        <v/>
      </c>
      <c r="E1817">
        <f>VLOOKUP(B1817, Tabelas!A:C,2,FALSE())</f>
        <v/>
      </c>
    </row>
    <row r="1818">
      <c r="A1818" t="inlineStr">
        <is>
          <t>BMC CARDIOVASCULAR DISORDERS (ONLINE)</t>
        </is>
      </c>
      <c r="B1818" t="inlineStr">
        <is>
          <t>A3</t>
        </is>
      </c>
      <c r="C1818">
        <f>IF(B1818&lt;&gt;"NI",1,0)</f>
        <v/>
      </c>
      <c r="D1818">
        <f>VLOOKUP(B1818, Tabelas!A:C,3,FALSE())</f>
        <v/>
      </c>
      <c r="E1818">
        <f>VLOOKUP(B1818, Tabelas!A:C,2,FALSE())</f>
        <v/>
      </c>
    </row>
    <row r="1819">
      <c r="A1819" t="inlineStr">
        <is>
          <t>BMC CELL BIOLOGY (ONLINE)</t>
        </is>
      </c>
      <c r="B1819" t="inlineStr">
        <is>
          <t>B1</t>
        </is>
      </c>
      <c r="C1819">
        <f>IF(B1819&lt;&gt;"NI",1,0)</f>
        <v/>
      </c>
      <c r="D1819">
        <f>VLOOKUP(B1819, Tabelas!A:C,3,FALSE())</f>
        <v/>
      </c>
      <c r="E1819">
        <f>VLOOKUP(B1819, Tabelas!A:C,2,FALSE())</f>
        <v/>
      </c>
    </row>
    <row r="1820">
      <c r="A1820" t="inlineStr">
        <is>
          <t>BMC CLINICAL PATHOLOGY (ONLINE)</t>
        </is>
      </c>
      <c r="B1820" t="inlineStr">
        <is>
          <t>A2</t>
        </is>
      </c>
      <c r="C1820">
        <f>IF(B1820&lt;&gt;"NI",1,0)</f>
        <v/>
      </c>
      <c r="D1820">
        <f>VLOOKUP(B1820, Tabelas!A:C,3,FALSE())</f>
        <v/>
      </c>
      <c r="E1820">
        <f>VLOOKUP(B1820, Tabelas!A:C,2,FALSE())</f>
        <v/>
      </c>
    </row>
    <row r="1821">
      <c r="A1821" t="inlineStr">
        <is>
          <t>BMC COMPLEMENTARY AND ALTERNATIVE MEDICINE (ONLINE)</t>
        </is>
      </c>
      <c r="B1821" t="inlineStr">
        <is>
          <t>A3</t>
        </is>
      </c>
      <c r="C1821">
        <f>IF(B1821&lt;&gt;"NI",1,0)</f>
        <v/>
      </c>
      <c r="D1821">
        <f>VLOOKUP(B1821, Tabelas!A:C,3,FALSE())</f>
        <v/>
      </c>
      <c r="E1821">
        <f>VLOOKUP(B1821, Tabelas!A:C,2,FALSE())</f>
        <v/>
      </c>
    </row>
    <row r="1822">
      <c r="A1822" t="inlineStr">
        <is>
          <t>BMC DERMATOLOGY (ONLINE)</t>
        </is>
      </c>
      <c r="B1822" t="inlineStr">
        <is>
          <t>A2</t>
        </is>
      </c>
      <c r="C1822">
        <f>IF(B1822&lt;&gt;"NI",1,0)</f>
        <v/>
      </c>
      <c r="D1822">
        <f>VLOOKUP(B1822, Tabelas!A:C,3,FALSE())</f>
        <v/>
      </c>
      <c r="E1822">
        <f>VLOOKUP(B1822, Tabelas!A:C,2,FALSE())</f>
        <v/>
      </c>
    </row>
    <row r="1823">
      <c r="A1823" t="inlineStr">
        <is>
          <t>BMC DEVELOPMENTAL BIOLOGY (ONLINE)</t>
        </is>
      </c>
      <c r="B1823" t="inlineStr">
        <is>
          <t>B1</t>
        </is>
      </c>
      <c r="C1823">
        <f>IF(B1823&lt;&gt;"NI",1,0)</f>
        <v/>
      </c>
      <c r="D1823">
        <f>VLOOKUP(B1823, Tabelas!A:C,3,FALSE())</f>
        <v/>
      </c>
      <c r="E1823">
        <f>VLOOKUP(B1823, Tabelas!A:C,2,FALSE())</f>
        <v/>
      </c>
    </row>
    <row r="1824">
      <c r="A1824" t="inlineStr">
        <is>
          <t>BMC ECOLOGY (ONLINE)</t>
        </is>
      </c>
      <c r="B1824" t="inlineStr">
        <is>
          <t>A2</t>
        </is>
      </c>
      <c r="C1824">
        <f>IF(B1824&lt;&gt;"NI",1,0)</f>
        <v/>
      </c>
      <c r="D1824">
        <f>VLOOKUP(B1824, Tabelas!A:C,3,FALSE())</f>
        <v/>
      </c>
      <c r="E1824">
        <f>VLOOKUP(B1824, Tabelas!A:C,2,FALSE())</f>
        <v/>
      </c>
    </row>
    <row r="1825">
      <c r="A1825" t="inlineStr">
        <is>
          <t>BMC ENDOCRINE DISORDERS (ONLINE)</t>
        </is>
      </c>
      <c r="B1825" t="inlineStr">
        <is>
          <t>B1</t>
        </is>
      </c>
      <c r="C1825">
        <f>IF(B1825&lt;&gt;"NI",1,0)</f>
        <v/>
      </c>
      <c r="D1825">
        <f>VLOOKUP(B1825, Tabelas!A:C,3,FALSE())</f>
        <v/>
      </c>
      <c r="E1825">
        <f>VLOOKUP(B1825, Tabelas!A:C,2,FALSE())</f>
        <v/>
      </c>
    </row>
    <row r="1826">
      <c r="A1826" t="inlineStr">
        <is>
          <t>BMC EVOLUTIONARY BIOLOGY (ONLINE)</t>
        </is>
      </c>
      <c r="B1826" t="inlineStr">
        <is>
          <t>A1</t>
        </is>
      </c>
      <c r="C1826">
        <f>IF(B1826&lt;&gt;"NI",1,0)</f>
        <v/>
      </c>
      <c r="D1826">
        <f>VLOOKUP(B1826, Tabelas!A:C,3,FALSE())</f>
        <v/>
      </c>
      <c r="E1826">
        <f>VLOOKUP(B1826, Tabelas!A:C,2,FALSE())</f>
        <v/>
      </c>
    </row>
    <row r="1827">
      <c r="A1827" t="inlineStr">
        <is>
          <t>BMC GASTROENTEROLOGY (ONLINE)</t>
        </is>
      </c>
      <c r="B1827" t="inlineStr">
        <is>
          <t>A4</t>
        </is>
      </c>
      <c r="C1827">
        <f>IF(B1827&lt;&gt;"NI",1,0)</f>
        <v/>
      </c>
      <c r="D1827">
        <f>VLOOKUP(B1827, Tabelas!A:C,3,FALSE())</f>
        <v/>
      </c>
      <c r="E1827">
        <f>VLOOKUP(B1827, Tabelas!A:C,2,FALSE())</f>
        <v/>
      </c>
    </row>
    <row r="1828">
      <c r="A1828" t="inlineStr">
        <is>
          <t>BMC GENETICS (ONLINE)</t>
        </is>
      </c>
      <c r="B1828" t="inlineStr">
        <is>
          <t>A3</t>
        </is>
      </c>
      <c r="C1828">
        <f>IF(B1828&lt;&gt;"NI",1,0)</f>
        <v/>
      </c>
      <c r="D1828">
        <f>VLOOKUP(B1828, Tabelas!A:C,3,FALSE())</f>
        <v/>
      </c>
      <c r="E1828">
        <f>VLOOKUP(B1828, Tabelas!A:C,2,FALSE())</f>
        <v/>
      </c>
    </row>
    <row r="1829">
      <c r="A1829" t="inlineStr">
        <is>
          <t>BMC GENOMICS</t>
        </is>
      </c>
      <c r="B1829" t="inlineStr">
        <is>
          <t>A2</t>
        </is>
      </c>
      <c r="C1829">
        <f>IF(B1829&lt;&gt;"NI",1,0)</f>
        <v/>
      </c>
      <c r="D1829">
        <f>VLOOKUP(B1829, Tabelas!A:C,3,FALSE())</f>
        <v/>
      </c>
      <c r="E1829">
        <f>VLOOKUP(B1829, Tabelas!A:C,2,FALSE())</f>
        <v/>
      </c>
    </row>
    <row r="1830">
      <c r="A1830" t="inlineStr">
        <is>
          <t>BMC GERIATRICS (ONLINE)</t>
        </is>
      </c>
      <c r="B1830" t="inlineStr">
        <is>
          <t>A2</t>
        </is>
      </c>
      <c r="C1830">
        <f>IF(B1830&lt;&gt;"NI",1,0)</f>
        <v/>
      </c>
      <c r="D1830">
        <f>VLOOKUP(B1830, Tabelas!A:C,3,FALSE())</f>
        <v/>
      </c>
      <c r="E1830">
        <f>VLOOKUP(B1830, Tabelas!A:C,2,FALSE())</f>
        <v/>
      </c>
    </row>
    <row r="1831">
      <c r="A1831" t="inlineStr">
        <is>
          <t>BMC HEALTH SERVICES RESEARCH (ONLINE)</t>
        </is>
      </c>
      <c r="B1831" t="inlineStr">
        <is>
          <t>A2</t>
        </is>
      </c>
      <c r="C1831">
        <f>IF(B1831&lt;&gt;"NI",1,0)</f>
        <v/>
      </c>
      <c r="D1831">
        <f>VLOOKUP(B1831, Tabelas!A:C,3,FALSE())</f>
        <v/>
      </c>
      <c r="E1831">
        <f>VLOOKUP(B1831, Tabelas!A:C,2,FALSE())</f>
        <v/>
      </c>
    </row>
    <row r="1832">
      <c r="A1832" t="inlineStr">
        <is>
          <t>BMC HEMATOLOGY</t>
        </is>
      </c>
      <c r="B1832" t="inlineStr">
        <is>
          <t>B1</t>
        </is>
      </c>
      <c r="C1832">
        <f>IF(B1832&lt;&gt;"NI",1,0)</f>
        <v/>
      </c>
      <c r="D1832">
        <f>VLOOKUP(B1832, Tabelas!A:C,3,FALSE())</f>
        <v/>
      </c>
      <c r="E1832">
        <f>VLOOKUP(B1832, Tabelas!A:C,2,FALSE())</f>
        <v/>
      </c>
    </row>
    <row r="1833">
      <c r="A1833" t="inlineStr">
        <is>
          <t>BMC IMMUNOLOGY (ONLINE)</t>
        </is>
      </c>
      <c r="B1833" t="inlineStr">
        <is>
          <t>A4</t>
        </is>
      </c>
      <c r="C1833">
        <f>IF(B1833&lt;&gt;"NI",1,0)</f>
        <v/>
      </c>
      <c r="D1833">
        <f>VLOOKUP(B1833, Tabelas!A:C,3,FALSE())</f>
        <v/>
      </c>
      <c r="E1833">
        <f>VLOOKUP(B1833, Tabelas!A:C,2,FALSE())</f>
        <v/>
      </c>
    </row>
    <row r="1834">
      <c r="A1834" t="inlineStr">
        <is>
          <t>BMC INFECTIOUS DISEASES (ONLINE)</t>
        </is>
      </c>
      <c r="B1834" t="inlineStr">
        <is>
          <t>A3</t>
        </is>
      </c>
      <c r="C1834">
        <f>IF(B1834&lt;&gt;"NI",1,0)</f>
        <v/>
      </c>
      <c r="D1834">
        <f>VLOOKUP(B1834, Tabelas!A:C,3,FALSE())</f>
        <v/>
      </c>
      <c r="E1834">
        <f>VLOOKUP(B1834, Tabelas!A:C,2,FALSE())</f>
        <v/>
      </c>
    </row>
    <row r="1835">
      <c r="A1835" t="inlineStr">
        <is>
          <t>BMC INTERNATIONAL HEALTH AND HUMAN RIGHTS (ONLINE)</t>
        </is>
      </c>
      <c r="B1835" t="inlineStr">
        <is>
          <t>A2</t>
        </is>
      </c>
      <c r="C1835">
        <f>IF(B1835&lt;&gt;"NI",1,0)</f>
        <v/>
      </c>
      <c r="D1835">
        <f>VLOOKUP(B1835, Tabelas!A:C,3,FALSE())</f>
        <v/>
      </c>
      <c r="E1835">
        <f>VLOOKUP(B1835, Tabelas!A:C,2,FALSE())</f>
        <v/>
      </c>
    </row>
    <row r="1836">
      <c r="A1836" t="inlineStr">
        <is>
          <t>BMC MEDICAL EDUCATION (ONLINE)</t>
        </is>
      </c>
      <c r="B1836" t="inlineStr">
        <is>
          <t>A3</t>
        </is>
      </c>
      <c r="C1836">
        <f>IF(B1836&lt;&gt;"NI",1,0)</f>
        <v/>
      </c>
      <c r="D1836">
        <f>VLOOKUP(B1836, Tabelas!A:C,3,FALSE())</f>
        <v/>
      </c>
      <c r="E1836">
        <f>VLOOKUP(B1836, Tabelas!A:C,2,FALSE())</f>
        <v/>
      </c>
    </row>
    <row r="1837">
      <c r="A1837" t="inlineStr">
        <is>
          <t>BMC MEDICAL ETHICS (ONLINE)</t>
        </is>
      </c>
      <c r="B1837" t="inlineStr">
        <is>
          <t>A1</t>
        </is>
      </c>
      <c r="C1837">
        <f>IF(B1837&lt;&gt;"NI",1,0)</f>
        <v/>
      </c>
      <c r="D1837">
        <f>VLOOKUP(B1837, Tabelas!A:C,3,FALSE())</f>
        <v/>
      </c>
      <c r="E1837">
        <f>VLOOKUP(B1837, Tabelas!A:C,2,FALSE())</f>
        <v/>
      </c>
    </row>
    <row r="1838">
      <c r="A1838" t="inlineStr">
        <is>
          <t>BMC MEDICAL GENETICS (ONLINE)</t>
        </is>
      </c>
      <c r="B1838" t="inlineStr">
        <is>
          <t>A4</t>
        </is>
      </c>
      <c r="C1838">
        <f>IF(B1838&lt;&gt;"NI",1,0)</f>
        <v/>
      </c>
      <c r="D1838">
        <f>VLOOKUP(B1838, Tabelas!A:C,3,FALSE())</f>
        <v/>
      </c>
      <c r="E1838">
        <f>VLOOKUP(B1838, Tabelas!A:C,2,FALSE())</f>
        <v/>
      </c>
    </row>
    <row r="1839">
      <c r="A1839" t="inlineStr">
        <is>
          <t>BMC MEDICAL GENOMICS</t>
        </is>
      </c>
      <c r="B1839" t="inlineStr">
        <is>
          <t>A3</t>
        </is>
      </c>
      <c r="C1839">
        <f>IF(B1839&lt;&gt;"NI",1,0)</f>
        <v/>
      </c>
      <c r="D1839">
        <f>VLOOKUP(B1839, Tabelas!A:C,3,FALSE())</f>
        <v/>
      </c>
      <c r="E1839">
        <f>VLOOKUP(B1839, Tabelas!A:C,2,FALSE())</f>
        <v/>
      </c>
    </row>
    <row r="1840">
      <c r="A1840" t="inlineStr">
        <is>
          <t>BMC MEDICAL INFORMATICS AND DECISION MAKING (ONLINE)</t>
        </is>
      </c>
      <c r="B1840" t="inlineStr">
        <is>
          <t>A2</t>
        </is>
      </c>
      <c r="C1840">
        <f>IF(B1840&lt;&gt;"NI",1,0)</f>
        <v/>
      </c>
      <c r="D1840">
        <f>VLOOKUP(B1840, Tabelas!A:C,3,FALSE())</f>
        <v/>
      </c>
      <c r="E1840">
        <f>VLOOKUP(B1840, Tabelas!A:C,2,FALSE())</f>
        <v/>
      </c>
    </row>
    <row r="1841">
      <c r="A1841" t="inlineStr">
        <is>
          <t>BMC MEDICAL RESEARCH METHODOLOGY (ONLINE)</t>
        </is>
      </c>
      <c r="B1841" t="inlineStr">
        <is>
          <t>A2</t>
        </is>
      </c>
      <c r="C1841">
        <f>IF(B1841&lt;&gt;"NI",1,0)</f>
        <v/>
      </c>
      <c r="D1841">
        <f>VLOOKUP(B1841, Tabelas!A:C,3,FALSE())</f>
        <v/>
      </c>
      <c r="E1841">
        <f>VLOOKUP(B1841, Tabelas!A:C,2,FALSE())</f>
        <v/>
      </c>
    </row>
    <row r="1842">
      <c r="A1842" t="inlineStr">
        <is>
          <t>BMC MEDICINE</t>
        </is>
      </c>
      <c r="B1842" t="inlineStr">
        <is>
          <t>A1</t>
        </is>
      </c>
      <c r="C1842">
        <f>IF(B1842&lt;&gt;"NI",1,0)</f>
        <v/>
      </c>
      <c r="D1842">
        <f>VLOOKUP(B1842, Tabelas!A:C,3,FALSE())</f>
        <v/>
      </c>
      <c r="E1842">
        <f>VLOOKUP(B1842, Tabelas!A:C,2,FALSE())</f>
        <v/>
      </c>
    </row>
    <row r="1843">
      <c r="A1843" t="inlineStr">
        <is>
          <t>BMC MICROBIOLOGY (ONLINE)</t>
        </is>
      </c>
      <c r="B1843" t="inlineStr">
        <is>
          <t>A2</t>
        </is>
      </c>
      <c r="C1843">
        <f>IF(B1843&lt;&gt;"NI",1,0)</f>
        <v/>
      </c>
      <c r="D1843">
        <f>VLOOKUP(B1843, Tabelas!A:C,3,FALSE())</f>
        <v/>
      </c>
      <c r="E1843">
        <f>VLOOKUP(B1843, Tabelas!A:C,2,FALSE())</f>
        <v/>
      </c>
    </row>
    <row r="1844">
      <c r="A1844" t="inlineStr">
        <is>
          <t>BMC MUSCULOSKELETAL DISORDERS (ONLINE)</t>
        </is>
      </c>
      <c r="B1844" t="inlineStr">
        <is>
          <t>A2</t>
        </is>
      </c>
      <c r="C1844">
        <f>IF(B1844&lt;&gt;"NI",1,0)</f>
        <v/>
      </c>
      <c r="D1844">
        <f>VLOOKUP(B1844, Tabelas!A:C,3,FALSE())</f>
        <v/>
      </c>
      <c r="E1844">
        <f>VLOOKUP(B1844, Tabelas!A:C,2,FALSE())</f>
        <v/>
      </c>
    </row>
    <row r="1845">
      <c r="A1845" t="inlineStr">
        <is>
          <t>BMC NEPHROLOGY</t>
        </is>
      </c>
      <c r="B1845" t="inlineStr">
        <is>
          <t>A2</t>
        </is>
      </c>
      <c r="C1845">
        <f>IF(B1845&lt;&gt;"NI",1,0)</f>
        <v/>
      </c>
      <c r="D1845">
        <f>VLOOKUP(B1845, Tabelas!A:C,3,FALSE())</f>
        <v/>
      </c>
      <c r="E1845">
        <f>VLOOKUP(B1845, Tabelas!A:C,2,FALSE())</f>
        <v/>
      </c>
    </row>
    <row r="1846">
      <c r="A1846" t="inlineStr">
        <is>
          <t>BMC NEUROLOGY (ONLINE)</t>
        </is>
      </c>
      <c r="B1846" t="inlineStr">
        <is>
          <t>A3</t>
        </is>
      </c>
      <c r="C1846">
        <f>IF(B1846&lt;&gt;"NI",1,0)</f>
        <v/>
      </c>
      <c r="D1846">
        <f>VLOOKUP(B1846, Tabelas!A:C,3,FALSE())</f>
        <v/>
      </c>
      <c r="E1846">
        <f>VLOOKUP(B1846, Tabelas!A:C,2,FALSE())</f>
        <v/>
      </c>
    </row>
    <row r="1847">
      <c r="A1847" t="inlineStr">
        <is>
          <t>BMC NEUROSCIENCE (ONLINE)</t>
        </is>
      </c>
      <c r="B1847" t="inlineStr">
        <is>
          <t>A4</t>
        </is>
      </c>
      <c r="C1847">
        <f>IF(B1847&lt;&gt;"NI",1,0)</f>
        <v/>
      </c>
      <c r="D1847">
        <f>VLOOKUP(B1847, Tabelas!A:C,3,FALSE())</f>
        <v/>
      </c>
      <c r="E1847">
        <f>VLOOKUP(B1847, Tabelas!A:C,2,FALSE())</f>
        <v/>
      </c>
    </row>
    <row r="1848">
      <c r="A1848" t="inlineStr">
        <is>
          <t>BMC NURSING (ONLINE)</t>
        </is>
      </c>
      <c r="B1848" t="inlineStr">
        <is>
          <t>A1</t>
        </is>
      </c>
      <c r="C1848">
        <f>IF(B1848&lt;&gt;"NI",1,0)</f>
        <v/>
      </c>
      <c r="D1848">
        <f>VLOOKUP(B1848, Tabelas!A:C,3,FALSE())</f>
        <v/>
      </c>
      <c r="E1848">
        <f>VLOOKUP(B1848, Tabelas!A:C,2,FALSE())</f>
        <v/>
      </c>
    </row>
    <row r="1849">
      <c r="A1849" t="inlineStr">
        <is>
          <t>BMC NUTRITION</t>
        </is>
      </c>
      <c r="B1849" t="inlineStr">
        <is>
          <t>B2</t>
        </is>
      </c>
      <c r="C1849">
        <f>IF(B1849&lt;&gt;"NI",1,0)</f>
        <v/>
      </c>
      <c r="D1849">
        <f>VLOOKUP(B1849, Tabelas!A:C,3,FALSE())</f>
        <v/>
      </c>
      <c r="E1849">
        <f>VLOOKUP(B1849, Tabelas!A:C,2,FALSE())</f>
        <v/>
      </c>
    </row>
    <row r="1850">
      <c r="A1850" t="inlineStr">
        <is>
          <t>BMC OBESITY</t>
        </is>
      </c>
      <c r="B1850" t="inlineStr">
        <is>
          <t>B4</t>
        </is>
      </c>
      <c r="C1850">
        <f>IF(B1850&lt;&gt;"NI",1,0)</f>
        <v/>
      </c>
      <c r="D1850">
        <f>VLOOKUP(B1850, Tabelas!A:C,3,FALSE())</f>
        <v/>
      </c>
      <c r="E1850">
        <f>VLOOKUP(B1850, Tabelas!A:C,2,FALSE())</f>
        <v/>
      </c>
    </row>
    <row r="1851">
      <c r="A1851" t="inlineStr">
        <is>
          <t>BMC OPHTHALMOLOGY (ONLINE)</t>
        </is>
      </c>
      <c r="B1851" t="inlineStr">
        <is>
          <t>A3</t>
        </is>
      </c>
      <c r="C1851">
        <f>IF(B1851&lt;&gt;"NI",1,0)</f>
        <v/>
      </c>
      <c r="D1851">
        <f>VLOOKUP(B1851, Tabelas!A:C,3,FALSE())</f>
        <v/>
      </c>
      <c r="E1851">
        <f>VLOOKUP(B1851, Tabelas!A:C,2,FALSE())</f>
        <v/>
      </c>
    </row>
    <row r="1852">
      <c r="A1852" t="inlineStr">
        <is>
          <t>BMC ORAL HEALTH (ONLINE)</t>
        </is>
      </c>
      <c r="B1852" t="inlineStr">
        <is>
          <t>A2</t>
        </is>
      </c>
      <c r="C1852">
        <f>IF(B1852&lt;&gt;"NI",1,0)</f>
        <v/>
      </c>
      <c r="D1852">
        <f>VLOOKUP(B1852, Tabelas!A:C,3,FALSE())</f>
        <v/>
      </c>
      <c r="E1852">
        <f>VLOOKUP(B1852, Tabelas!A:C,2,FALSE())</f>
        <v/>
      </c>
    </row>
    <row r="1853">
      <c r="A1853" t="inlineStr">
        <is>
          <t>BMC PALLIATIVE CARE (ONLINE)</t>
        </is>
      </c>
      <c r="B1853" t="inlineStr">
        <is>
          <t>A1</t>
        </is>
      </c>
      <c r="C1853">
        <f>IF(B1853&lt;&gt;"NI",1,0)</f>
        <v/>
      </c>
      <c r="D1853">
        <f>VLOOKUP(B1853, Tabelas!A:C,3,FALSE())</f>
        <v/>
      </c>
      <c r="E1853">
        <f>VLOOKUP(B1853, Tabelas!A:C,2,FALSE())</f>
        <v/>
      </c>
    </row>
    <row r="1854">
      <c r="A1854" t="inlineStr">
        <is>
          <t>BMC PEDIATRICS (ONLINE)</t>
        </is>
      </c>
      <c r="B1854" t="inlineStr">
        <is>
          <t>A2</t>
        </is>
      </c>
      <c r="C1854">
        <f>IF(B1854&lt;&gt;"NI",1,0)</f>
        <v/>
      </c>
      <c r="D1854">
        <f>VLOOKUP(B1854, Tabelas!A:C,3,FALSE())</f>
        <v/>
      </c>
      <c r="E1854">
        <f>VLOOKUP(B1854, Tabelas!A:C,2,FALSE())</f>
        <v/>
      </c>
    </row>
    <row r="1855">
      <c r="A1855" t="inlineStr">
        <is>
          <t>BMC PHARMACOLOGY AND TOXICOLOGY</t>
        </is>
      </c>
      <c r="B1855" t="inlineStr">
        <is>
          <t>B1</t>
        </is>
      </c>
      <c r="C1855">
        <f>IF(B1855&lt;&gt;"NI",1,0)</f>
        <v/>
      </c>
      <c r="D1855">
        <f>VLOOKUP(B1855, Tabelas!A:C,3,FALSE())</f>
        <v/>
      </c>
      <c r="E1855">
        <f>VLOOKUP(B1855, Tabelas!A:C,2,FALSE())</f>
        <v/>
      </c>
    </row>
    <row r="1856">
      <c r="A1856" t="inlineStr">
        <is>
          <t>BMC PLANT BIOLOGY (ONLINE)</t>
        </is>
      </c>
      <c r="B1856" t="inlineStr">
        <is>
          <t>A1</t>
        </is>
      </c>
      <c r="C1856">
        <f>IF(B1856&lt;&gt;"NI",1,0)</f>
        <v/>
      </c>
      <c r="D1856">
        <f>VLOOKUP(B1856, Tabelas!A:C,3,FALSE())</f>
        <v/>
      </c>
      <c r="E1856">
        <f>VLOOKUP(B1856, Tabelas!A:C,2,FALSE())</f>
        <v/>
      </c>
    </row>
    <row r="1857">
      <c r="A1857" t="inlineStr">
        <is>
          <t>BMC PREGNANCY AND CHILDBIRTH (ONLINE)</t>
        </is>
      </c>
      <c r="B1857" t="inlineStr">
        <is>
          <t>A2</t>
        </is>
      </c>
      <c r="C1857">
        <f>IF(B1857&lt;&gt;"NI",1,0)</f>
        <v/>
      </c>
      <c r="D1857">
        <f>VLOOKUP(B1857, Tabelas!A:C,3,FALSE())</f>
        <v/>
      </c>
      <c r="E1857">
        <f>VLOOKUP(B1857, Tabelas!A:C,2,FALSE())</f>
        <v/>
      </c>
    </row>
    <row r="1858">
      <c r="A1858" t="inlineStr">
        <is>
          <t>BMC PSYCHIATRY (ONLINE)</t>
        </is>
      </c>
      <c r="B1858" t="inlineStr">
        <is>
          <t>A3</t>
        </is>
      </c>
      <c r="C1858">
        <f>IF(B1858&lt;&gt;"NI",1,0)</f>
        <v/>
      </c>
      <c r="D1858">
        <f>VLOOKUP(B1858, Tabelas!A:C,3,FALSE())</f>
        <v/>
      </c>
      <c r="E1858">
        <f>VLOOKUP(B1858, Tabelas!A:C,2,FALSE())</f>
        <v/>
      </c>
    </row>
    <row r="1859">
      <c r="A1859" t="inlineStr">
        <is>
          <t>BMC PSYCHOLOGY</t>
        </is>
      </c>
      <c r="B1859" t="inlineStr">
        <is>
          <t>A3</t>
        </is>
      </c>
      <c r="C1859">
        <f>IF(B1859&lt;&gt;"NI",1,0)</f>
        <v/>
      </c>
      <c r="D1859">
        <f>VLOOKUP(B1859, Tabelas!A:C,3,FALSE())</f>
        <v/>
      </c>
      <c r="E1859">
        <f>VLOOKUP(B1859, Tabelas!A:C,2,FALSE())</f>
        <v/>
      </c>
    </row>
    <row r="1860">
      <c r="A1860" t="inlineStr">
        <is>
          <t>BMC PUBLIC HEALTH (ONLINE)</t>
        </is>
      </c>
      <c r="B1860" t="inlineStr">
        <is>
          <t>A2</t>
        </is>
      </c>
      <c r="C1860">
        <f>IF(B1860&lt;&gt;"NI",1,0)</f>
        <v/>
      </c>
      <c r="D1860">
        <f>VLOOKUP(B1860, Tabelas!A:C,3,FALSE())</f>
        <v/>
      </c>
      <c r="E1860">
        <f>VLOOKUP(B1860, Tabelas!A:C,2,FALSE())</f>
        <v/>
      </c>
    </row>
    <row r="1861">
      <c r="A1861" t="inlineStr">
        <is>
          <t>BMC PULMONARY MEDICINE (ONLINE)</t>
        </is>
      </c>
      <c r="B1861" t="inlineStr">
        <is>
          <t>A3</t>
        </is>
      </c>
      <c r="C1861">
        <f>IF(B1861&lt;&gt;"NI",1,0)</f>
        <v/>
      </c>
      <c r="D1861">
        <f>VLOOKUP(B1861, Tabelas!A:C,3,FALSE())</f>
        <v/>
      </c>
      <c r="E1861">
        <f>VLOOKUP(B1861, Tabelas!A:C,2,FALSE())</f>
        <v/>
      </c>
    </row>
    <row r="1862">
      <c r="A1862" t="inlineStr">
        <is>
          <t>BMC RESEARCH NOTES</t>
        </is>
      </c>
      <c r="B1862" t="inlineStr">
        <is>
          <t>B1</t>
        </is>
      </c>
      <c r="C1862">
        <f>IF(B1862&lt;&gt;"NI",1,0)</f>
        <v/>
      </c>
      <c r="D1862">
        <f>VLOOKUP(B1862, Tabelas!A:C,3,FALSE())</f>
        <v/>
      </c>
      <c r="E1862">
        <f>VLOOKUP(B1862, Tabelas!A:C,2,FALSE())</f>
        <v/>
      </c>
    </row>
    <row r="1863">
      <c r="A1863" t="inlineStr">
        <is>
          <t>BMC SPORTS SCIENCE, MEDICINE AND REHABILITATION</t>
        </is>
      </c>
      <c r="B1863" t="inlineStr">
        <is>
          <t>A1</t>
        </is>
      </c>
      <c r="C1863">
        <f>IF(B1863&lt;&gt;"NI",1,0)</f>
        <v/>
      </c>
      <c r="D1863">
        <f>VLOOKUP(B1863, Tabelas!A:C,3,FALSE())</f>
        <v/>
      </c>
      <c r="E1863">
        <f>VLOOKUP(B1863, Tabelas!A:C,2,FALSE())</f>
        <v/>
      </c>
    </row>
    <row r="1864">
      <c r="A1864" t="inlineStr">
        <is>
          <t>BMC SURGERY (ONLINE)</t>
        </is>
      </c>
      <c r="B1864" t="inlineStr">
        <is>
          <t>A4</t>
        </is>
      </c>
      <c r="C1864">
        <f>IF(B1864&lt;&gt;"NI",1,0)</f>
        <v/>
      </c>
      <c r="D1864">
        <f>VLOOKUP(B1864, Tabelas!A:C,3,FALSE())</f>
        <v/>
      </c>
      <c r="E1864">
        <f>VLOOKUP(B1864, Tabelas!A:C,2,FALSE())</f>
        <v/>
      </c>
    </row>
    <row r="1865">
      <c r="A1865" t="inlineStr">
        <is>
          <t>BMC SYSTEMS BIOLOGY</t>
        </is>
      </c>
      <c r="B1865" t="inlineStr">
        <is>
          <t>A1</t>
        </is>
      </c>
      <c r="C1865">
        <f>IF(B1865&lt;&gt;"NI",1,0)</f>
        <v/>
      </c>
      <c r="D1865">
        <f>VLOOKUP(B1865, Tabelas!A:C,3,FALSE())</f>
        <v/>
      </c>
      <c r="E1865">
        <f>VLOOKUP(B1865, Tabelas!A:C,2,FALSE())</f>
        <v/>
      </c>
    </row>
    <row r="1866">
      <c r="A1866" t="inlineStr">
        <is>
          <t>BMC UROLOGY (ONLINE)</t>
        </is>
      </c>
      <c r="B1866" t="inlineStr">
        <is>
          <t>A3</t>
        </is>
      </c>
      <c r="C1866">
        <f>IF(B1866&lt;&gt;"NI",1,0)</f>
        <v/>
      </c>
      <c r="D1866">
        <f>VLOOKUP(B1866, Tabelas!A:C,3,FALSE())</f>
        <v/>
      </c>
      <c r="E1866">
        <f>VLOOKUP(B1866, Tabelas!A:C,2,FALSE())</f>
        <v/>
      </c>
    </row>
    <row r="1867">
      <c r="A1867" t="inlineStr">
        <is>
          <t>BMC VETERINARY RESEARCH</t>
        </is>
      </c>
      <c r="B1867" t="inlineStr">
        <is>
          <t>A1</t>
        </is>
      </c>
      <c r="C1867">
        <f>IF(B1867&lt;&gt;"NI",1,0)</f>
        <v/>
      </c>
      <c r="D1867">
        <f>VLOOKUP(B1867, Tabelas!A:C,3,FALSE())</f>
        <v/>
      </c>
      <c r="E1867">
        <f>VLOOKUP(B1867, Tabelas!A:C,2,FALSE())</f>
        <v/>
      </c>
    </row>
    <row r="1868">
      <c r="A1868" t="inlineStr">
        <is>
          <t>BMC WOMEN'S HEALTH (ONLINE)</t>
        </is>
      </c>
      <c r="B1868" t="inlineStr">
        <is>
          <t>A2</t>
        </is>
      </c>
      <c r="C1868">
        <f>IF(B1868&lt;&gt;"NI",1,0)</f>
        <v/>
      </c>
      <c r="D1868">
        <f>VLOOKUP(B1868, Tabelas!A:C,3,FALSE())</f>
        <v/>
      </c>
      <c r="E1868">
        <f>VLOOKUP(B1868, Tabelas!A:C,2,FALSE())</f>
        <v/>
      </c>
    </row>
    <row r="1869">
      <c r="A1869" t="inlineStr">
        <is>
          <t>BMC. BIOMEDICAL CHROMATOGRAPHY</t>
        </is>
      </c>
      <c r="B1869" t="inlineStr">
        <is>
          <t>A4</t>
        </is>
      </c>
      <c r="C1869">
        <f>IF(B1869&lt;&gt;"NI",1,0)</f>
        <v/>
      </c>
      <c r="D1869">
        <f>VLOOKUP(B1869, Tabelas!A:C,3,FALSE())</f>
        <v/>
      </c>
      <c r="E1869">
        <f>VLOOKUP(B1869, Tabelas!A:C,2,FALSE())</f>
        <v/>
      </c>
    </row>
    <row r="1870">
      <c r="A1870" t="inlineStr">
        <is>
          <t>BMJ (INTERNATIONAL EDITION)</t>
        </is>
      </c>
      <c r="B1870" t="inlineStr">
        <is>
          <t>A1</t>
        </is>
      </c>
      <c r="C1870">
        <f>IF(B1870&lt;&gt;"NI",1,0)</f>
        <v/>
      </c>
      <c r="D1870">
        <f>VLOOKUP(B1870, Tabelas!A:C,3,FALSE())</f>
        <v/>
      </c>
      <c r="E1870">
        <f>VLOOKUP(B1870, Tabelas!A:C,2,FALSE())</f>
        <v/>
      </c>
    </row>
    <row r="1871">
      <c r="A1871" t="inlineStr">
        <is>
          <t>BMJ CASE REPORTS</t>
        </is>
      </c>
      <c r="B1871" t="inlineStr">
        <is>
          <t>B2</t>
        </is>
      </c>
      <c r="C1871">
        <f>IF(B1871&lt;&gt;"NI",1,0)</f>
        <v/>
      </c>
      <c r="D1871">
        <f>VLOOKUP(B1871, Tabelas!A:C,3,FALSE())</f>
        <v/>
      </c>
      <c r="E1871">
        <f>VLOOKUP(B1871, Tabelas!A:C,2,FALSE())</f>
        <v/>
      </c>
    </row>
    <row r="1872">
      <c r="A1872" t="inlineStr">
        <is>
          <t>BMJ GLOBAL HEALTH</t>
        </is>
      </c>
      <c r="B1872" t="inlineStr">
        <is>
          <t>B2</t>
        </is>
      </c>
      <c r="C1872">
        <f>IF(B1872&lt;&gt;"NI",1,0)</f>
        <v/>
      </c>
      <c r="D1872">
        <f>VLOOKUP(B1872, Tabelas!A:C,3,FALSE())</f>
        <v/>
      </c>
      <c r="E1872">
        <f>VLOOKUP(B1872, Tabelas!A:C,2,FALSE())</f>
        <v/>
      </c>
    </row>
    <row r="1873">
      <c r="A1873" t="inlineStr">
        <is>
          <t>BMJ OPEN</t>
        </is>
      </c>
      <c r="B1873" t="inlineStr">
        <is>
          <t>A1</t>
        </is>
      </c>
      <c r="C1873">
        <f>IF(B1873&lt;&gt;"NI",1,0)</f>
        <v/>
      </c>
      <c r="D1873">
        <f>VLOOKUP(B1873, Tabelas!A:C,3,FALSE())</f>
        <v/>
      </c>
      <c r="E1873">
        <f>VLOOKUP(B1873, Tabelas!A:C,2,FALSE())</f>
        <v/>
      </c>
    </row>
    <row r="1874">
      <c r="A1874" t="inlineStr">
        <is>
          <t>BMJ OPEN DIABETES RESEARCH &amp; CARE</t>
        </is>
      </c>
      <c r="B1874" t="inlineStr">
        <is>
          <t>A4</t>
        </is>
      </c>
      <c r="C1874">
        <f>IF(B1874&lt;&gt;"NI",1,0)</f>
        <v/>
      </c>
      <c r="D1874">
        <f>VLOOKUP(B1874, Tabelas!A:C,3,FALSE())</f>
        <v/>
      </c>
      <c r="E1874">
        <f>VLOOKUP(B1874, Tabelas!A:C,2,FALSE())</f>
        <v/>
      </c>
    </row>
    <row r="1875">
      <c r="A1875" t="inlineStr">
        <is>
          <t>BMJ OPEN SPORT &amp; EXERCISE MEDICINE</t>
        </is>
      </c>
      <c r="B1875" t="inlineStr">
        <is>
          <t>B3</t>
        </is>
      </c>
      <c r="C1875">
        <f>IF(B1875&lt;&gt;"NI",1,0)</f>
        <v/>
      </c>
      <c r="D1875">
        <f>VLOOKUP(B1875, Tabelas!A:C,3,FALSE())</f>
        <v/>
      </c>
      <c r="E1875">
        <f>VLOOKUP(B1875, Tabelas!A:C,2,FALSE())</f>
        <v/>
      </c>
    </row>
    <row r="1876">
      <c r="A1876" t="inlineStr">
        <is>
          <t>BMJ SUPPORTIVE &amp; PALLIATIVE CARE (IMPRESSO)</t>
        </is>
      </c>
      <c r="B1876" t="inlineStr">
        <is>
          <t>A2</t>
        </is>
      </c>
      <c r="C1876">
        <f>IF(B1876&lt;&gt;"NI",1,0)</f>
        <v/>
      </c>
      <c r="D1876">
        <f>VLOOKUP(B1876, Tabelas!A:C,3,FALSE())</f>
        <v/>
      </c>
      <c r="E1876">
        <f>VLOOKUP(B1876, Tabelas!A:C,2,FALSE())</f>
        <v/>
      </c>
    </row>
    <row r="1877">
      <c r="A1877" t="inlineStr">
        <is>
          <t>BMJ. BRITISH MEDICAL JOURNAL (CLINICAL RESEARCH ED.)</t>
        </is>
      </c>
      <c r="B1877" t="inlineStr">
        <is>
          <t>A1</t>
        </is>
      </c>
      <c r="C1877">
        <f>IF(B1877&lt;&gt;"NI",1,0)</f>
        <v/>
      </c>
      <c r="D1877">
        <f>VLOOKUP(B1877, Tabelas!A:C,3,FALSE())</f>
        <v/>
      </c>
      <c r="E1877">
        <f>VLOOKUP(B1877, Tabelas!A:C,2,FALSE())</f>
        <v/>
      </c>
    </row>
    <row r="1878">
      <c r="A1878" t="inlineStr">
        <is>
          <t>BODY IMAGE</t>
        </is>
      </c>
      <c r="B1878" t="inlineStr">
        <is>
          <t>A1</t>
        </is>
      </c>
      <c r="C1878">
        <f>IF(B1878&lt;&gt;"NI",1,0)</f>
        <v/>
      </c>
      <c r="D1878">
        <f>VLOOKUP(B1878, Tabelas!A:C,3,FALSE())</f>
        <v/>
      </c>
      <c r="E1878">
        <f>VLOOKUP(B1878, Tabelas!A:C,2,FALSE())</f>
        <v/>
      </c>
    </row>
    <row r="1879">
      <c r="A1879" t="inlineStr">
        <is>
          <t>BOITATÁ</t>
        </is>
      </c>
      <c r="B1879" t="inlineStr">
        <is>
          <t>A4</t>
        </is>
      </c>
      <c r="C1879">
        <f>IF(B1879&lt;&gt;"NI",1,0)</f>
        <v/>
      </c>
      <c r="D1879">
        <f>VLOOKUP(B1879, Tabelas!A:C,3,FALSE())</f>
        <v/>
      </c>
      <c r="E1879">
        <f>VLOOKUP(B1879, Tabelas!A:C,2,FALSE())</f>
        <v/>
      </c>
    </row>
    <row r="1880">
      <c r="A1880" t="inlineStr">
        <is>
          <t>BOLEMA : BOLETIM DE EDUCAÇÃO MATEMÁTICA (ONLINE)</t>
        </is>
      </c>
      <c r="B1880" t="inlineStr">
        <is>
          <t>A1</t>
        </is>
      </c>
      <c r="C1880">
        <f>IF(B1880&lt;&gt;"NI",1,0)</f>
        <v/>
      </c>
      <c r="D1880">
        <f>VLOOKUP(B1880, Tabelas!A:C,3,FALSE())</f>
        <v/>
      </c>
      <c r="E1880">
        <f>VLOOKUP(B1880, Tabelas!A:C,2,FALSE())</f>
        <v/>
      </c>
    </row>
    <row r="1881">
      <c r="A1881" t="inlineStr">
        <is>
          <t>BOLETIM - CENTRO DE LETRAS E CIÊNCIAS HUMANAS (UEL)</t>
        </is>
      </c>
      <c r="B1881" t="inlineStr">
        <is>
          <t>A1</t>
        </is>
      </c>
      <c r="C1881">
        <f>IF(B1881&lt;&gt;"NI",1,0)</f>
        <v/>
      </c>
      <c r="D1881">
        <f>VLOOKUP(B1881, Tabelas!A:C,3,FALSE())</f>
        <v/>
      </c>
      <c r="E1881">
        <f>VLOOKUP(B1881, Tabelas!A:C,2,FALSE())</f>
        <v/>
      </c>
    </row>
    <row r="1882">
      <c r="A1882" t="inlineStr">
        <is>
          <t>BOLETIM CAMPINEIRO DE GEOGRAFIA</t>
        </is>
      </c>
      <c r="B1882" t="inlineStr">
        <is>
          <t>B1</t>
        </is>
      </c>
      <c r="C1882">
        <f>IF(B1882&lt;&gt;"NI",1,0)</f>
        <v/>
      </c>
      <c r="D1882">
        <f>VLOOKUP(B1882, Tabelas!A:C,3,FALSE())</f>
        <v/>
      </c>
      <c r="E1882">
        <f>VLOOKUP(B1882, Tabelas!A:C,2,FALSE())</f>
        <v/>
      </c>
    </row>
    <row r="1883">
      <c r="A1883" t="inlineStr">
        <is>
          <t>BOLETIM CEARENSE DE EDUCAÇÃO E HISTÓRIA DA MATEMÁTICA</t>
        </is>
      </c>
      <c r="B1883" t="inlineStr">
        <is>
          <t>B2</t>
        </is>
      </c>
      <c r="C1883">
        <f>IF(B1883&lt;&gt;"NI",1,0)</f>
        <v/>
      </c>
      <c r="D1883">
        <f>VLOOKUP(B1883, Tabelas!A:C,3,FALSE())</f>
        <v/>
      </c>
      <c r="E1883">
        <f>VLOOKUP(B1883, Tabelas!A:C,2,FALSE())</f>
        <v/>
      </c>
    </row>
    <row r="1884">
      <c r="A1884" t="inlineStr">
        <is>
          <t>BOLETIM CEARENSE DE EDUCAÇÃO E HISTÓRIA DA MATEMÁTICA</t>
        </is>
      </c>
      <c r="B1884" t="inlineStr">
        <is>
          <t>B2</t>
        </is>
      </c>
      <c r="C1884">
        <f>IF(B1884&lt;&gt;"NI",1,0)</f>
        <v/>
      </c>
      <c r="D1884">
        <f>VLOOKUP(B1884, Tabelas!A:C,3,FALSE())</f>
        <v/>
      </c>
      <c r="E1884">
        <f>VLOOKUP(B1884, Tabelas!A:C,2,FALSE())</f>
        <v/>
      </c>
    </row>
    <row r="1885">
      <c r="A1885" t="inlineStr">
        <is>
          <t>BOLETIM DA ACADEMIA PAULISTA DE PSICOLOGIA</t>
        </is>
      </c>
      <c r="B1885" t="inlineStr">
        <is>
          <t>A4</t>
        </is>
      </c>
      <c r="C1885">
        <f>IF(B1885&lt;&gt;"NI",1,0)</f>
        <v/>
      </c>
      <c r="D1885">
        <f>VLOOKUP(B1885, Tabelas!A:C,3,FALSE())</f>
        <v/>
      </c>
      <c r="E1885">
        <f>VLOOKUP(B1885, Tabelas!A:C,2,FALSE())</f>
        <v/>
      </c>
    </row>
    <row r="1886">
      <c r="A1886" t="inlineStr">
        <is>
          <t>BOLETIM DA FACULDADE DE DIREITO - UNIVERSIDADE DE COIMBRA</t>
        </is>
      </c>
      <c r="B1886" t="inlineStr">
        <is>
          <t>B3</t>
        </is>
      </c>
      <c r="C1886">
        <f>IF(B1886&lt;&gt;"NI",1,0)</f>
        <v/>
      </c>
      <c r="D1886">
        <f>VLOOKUP(B1886, Tabelas!A:C,3,FALSE())</f>
        <v/>
      </c>
      <c r="E1886">
        <f>VLOOKUP(B1886, Tabelas!A:C,2,FALSE())</f>
        <v/>
      </c>
    </row>
    <row r="1887">
      <c r="A1887" t="inlineStr">
        <is>
          <t>BOLETIM DA SAÚDE</t>
        </is>
      </c>
      <c r="B1887" t="inlineStr">
        <is>
          <t>A2</t>
        </is>
      </c>
      <c r="C1887">
        <f>IF(B1887&lt;&gt;"NI",1,0)</f>
        <v/>
      </c>
      <c r="D1887">
        <f>VLOOKUP(B1887, Tabelas!A:C,3,FALSE())</f>
        <v/>
      </c>
      <c r="E1887">
        <f>VLOOKUP(B1887, Tabelas!A:C,2,FALSE())</f>
        <v/>
      </c>
    </row>
    <row r="1888">
      <c r="A1888" t="inlineStr">
        <is>
          <t>BOLETIM DA SOCIEDADE BRASILEIRA DE CIÊNCIA E TECNOLOGIA DE ALIMENTOS</t>
        </is>
      </c>
      <c r="B1888" t="inlineStr">
        <is>
          <t>B4</t>
        </is>
      </c>
      <c r="C1888">
        <f>IF(B1888&lt;&gt;"NI",1,0)</f>
        <v/>
      </c>
      <c r="D1888">
        <f>VLOOKUP(B1888, Tabelas!A:C,3,FALSE())</f>
        <v/>
      </c>
      <c r="E1888">
        <f>VLOOKUP(B1888, Tabelas!A:C,2,FALSE())</f>
        <v/>
      </c>
    </row>
    <row r="1889">
      <c r="A1889" t="inlineStr">
        <is>
          <t>BOLETIM DA SOCIEDADE BRASILEIRA DE LIMNOLOGIA</t>
        </is>
      </c>
      <c r="B1889" t="inlineStr">
        <is>
          <t>B4</t>
        </is>
      </c>
      <c r="C1889">
        <f>IF(B1889&lt;&gt;"NI",1,0)</f>
        <v/>
      </c>
      <c r="D1889">
        <f>VLOOKUP(B1889, Tabelas!A:C,3,FALSE())</f>
        <v/>
      </c>
      <c r="E1889">
        <f>VLOOKUP(B1889, Tabelas!A:C,2,FALSE())</f>
        <v/>
      </c>
    </row>
    <row r="1890">
      <c r="A1890" t="inlineStr">
        <is>
          <t>BOLETIM DA SOCIEDADE PARANAENSE DE MATEMÁTICA</t>
        </is>
      </c>
      <c r="B1890" t="inlineStr">
        <is>
          <t>B4</t>
        </is>
      </c>
      <c r="C1890">
        <f>IF(B1890&lt;&gt;"NI",1,0)</f>
        <v/>
      </c>
      <c r="D1890">
        <f>VLOOKUP(B1890, Tabelas!A:C,3,FALSE())</f>
        <v/>
      </c>
      <c r="E1890">
        <f>VLOOKUP(B1890, Tabelas!A:C,2,FALSE())</f>
        <v/>
      </c>
    </row>
    <row r="1891">
      <c r="A1891" t="inlineStr">
        <is>
          <t>BOLETIM DE ANÁLISE POLÍTICO-INSTITUCIONAL</t>
        </is>
      </c>
      <c r="B1891" t="inlineStr">
        <is>
          <t>B4</t>
        </is>
      </c>
      <c r="C1891">
        <f>IF(B1891&lt;&gt;"NI",1,0)</f>
        <v/>
      </c>
      <c r="D1891">
        <f>VLOOKUP(B1891, Tabelas!A:C,3,FALSE())</f>
        <v/>
      </c>
      <c r="E1891">
        <f>VLOOKUP(B1891, Tabelas!A:C,2,FALSE())</f>
        <v/>
      </c>
    </row>
    <row r="1892">
      <c r="A1892" t="inlineStr">
        <is>
          <t>BOLETIM DE CIÊNCIAS GEODÉSICAS (IMPRESSO)</t>
        </is>
      </c>
      <c r="B1892" t="inlineStr">
        <is>
          <t>B1</t>
        </is>
      </c>
      <c r="C1892">
        <f>IF(B1892&lt;&gt;"NI",1,0)</f>
        <v/>
      </c>
      <c r="D1892">
        <f>VLOOKUP(B1892, Tabelas!A:C,3,FALSE())</f>
        <v/>
      </c>
      <c r="E1892">
        <f>VLOOKUP(B1892, Tabelas!A:C,2,FALSE())</f>
        <v/>
      </c>
    </row>
    <row r="1893">
      <c r="A1893" t="inlineStr">
        <is>
          <t>BOLETIM DE CIÊNCIAS GEODÉSICAS (ONLINE)</t>
        </is>
      </c>
      <c r="B1893" t="inlineStr">
        <is>
          <t>B1</t>
        </is>
      </c>
      <c r="C1893">
        <f>IF(B1893&lt;&gt;"NI",1,0)</f>
        <v/>
      </c>
      <c r="D1893">
        <f>VLOOKUP(B1893, Tabelas!A:C,3,FALSE())</f>
        <v/>
      </c>
      <c r="E1893">
        <f>VLOOKUP(B1893, Tabelas!A:C,2,FALSE())</f>
        <v/>
      </c>
    </row>
    <row r="1894">
      <c r="A1894" t="inlineStr">
        <is>
          <t>BOLETIM DE CONJUNTURA NERINT</t>
        </is>
      </c>
      <c r="B1894" t="inlineStr">
        <is>
          <t>B4</t>
        </is>
      </c>
      <c r="C1894">
        <f>IF(B1894&lt;&gt;"NI",1,0)</f>
        <v/>
      </c>
      <c r="D1894">
        <f>VLOOKUP(B1894, Tabelas!A:C,3,FALSE())</f>
        <v/>
      </c>
      <c r="E1894">
        <f>VLOOKUP(B1894, Tabelas!A:C,2,FALSE())</f>
        <v/>
      </c>
    </row>
    <row r="1895">
      <c r="A1895" t="inlineStr">
        <is>
          <t>BOLETIM DE DIREITO ADMINISTRATIVO</t>
        </is>
      </c>
      <c r="B1895" t="inlineStr">
        <is>
          <t>B4</t>
        </is>
      </c>
      <c r="C1895">
        <f>IF(B1895&lt;&gt;"NI",1,0)</f>
        <v/>
      </c>
      <c r="D1895">
        <f>VLOOKUP(B1895, Tabelas!A:C,3,FALSE())</f>
        <v/>
      </c>
      <c r="E1895">
        <f>VLOOKUP(B1895, Tabelas!A:C,2,FALSE())</f>
        <v/>
      </c>
    </row>
    <row r="1896">
      <c r="A1896" t="inlineStr">
        <is>
          <t>BOLETIM DE GEOGRAFIA (ONLINE)</t>
        </is>
      </c>
      <c r="B1896" t="inlineStr">
        <is>
          <t>A3</t>
        </is>
      </c>
      <c r="C1896">
        <f>IF(B1896&lt;&gt;"NI",1,0)</f>
        <v/>
      </c>
      <c r="D1896">
        <f>VLOOKUP(B1896, Tabelas!A:C,3,FALSE())</f>
        <v/>
      </c>
      <c r="E1896">
        <f>VLOOKUP(B1896, Tabelas!A:C,2,FALSE())</f>
        <v/>
      </c>
    </row>
    <row r="1897">
      <c r="A1897" t="inlineStr">
        <is>
          <t>BOLETIM DE INDÚSTRIA ANIMAL (IMPRESSO)</t>
        </is>
      </c>
      <c r="B1897" t="inlineStr">
        <is>
          <t>B4</t>
        </is>
      </c>
      <c r="C1897">
        <f>IF(B1897&lt;&gt;"NI",1,0)</f>
        <v/>
      </c>
      <c r="D1897">
        <f>VLOOKUP(B1897, Tabelas!A:C,3,FALSE())</f>
        <v/>
      </c>
      <c r="E1897">
        <f>VLOOKUP(B1897, Tabelas!A:C,2,FALSE())</f>
        <v/>
      </c>
    </row>
    <row r="1898">
      <c r="A1898" t="inlineStr">
        <is>
          <t>BOLETIM DE PESQUISA NELIC (ON-LINE)</t>
        </is>
      </c>
      <c r="B1898" t="inlineStr">
        <is>
          <t>B1</t>
        </is>
      </c>
      <c r="C1898">
        <f>IF(B1898&lt;&gt;"NI",1,0)</f>
        <v/>
      </c>
      <c r="D1898">
        <f>VLOOKUP(B1898, Tabelas!A:C,3,FALSE())</f>
        <v/>
      </c>
      <c r="E1898">
        <f>VLOOKUP(B1898, Tabelas!A:C,2,FALSE())</f>
        <v/>
      </c>
    </row>
    <row r="1899">
      <c r="A1899" t="inlineStr">
        <is>
          <t>BOLETIM DE PSICOLOGIA</t>
        </is>
      </c>
      <c r="B1899" t="inlineStr">
        <is>
          <t>A4</t>
        </is>
      </c>
      <c r="C1899">
        <f>IF(B1899&lt;&gt;"NI",1,0)</f>
        <v/>
      </c>
      <c r="D1899">
        <f>VLOOKUP(B1899, Tabelas!A:C,3,FALSE())</f>
        <v/>
      </c>
      <c r="E1899">
        <f>VLOOKUP(B1899, Tabelas!A:C,2,FALSE())</f>
        <v/>
      </c>
    </row>
    <row r="1900">
      <c r="A1900" t="inlineStr">
        <is>
          <t>BOLETIM DO ARQUIVO DA UNIVERSIDADE DE COIMBRA</t>
        </is>
      </c>
      <c r="B1900" t="inlineStr">
        <is>
          <t>A2</t>
        </is>
      </c>
      <c r="C1900">
        <f>IF(B1900&lt;&gt;"NI",1,0)</f>
        <v/>
      </c>
      <c r="D1900">
        <f>VLOOKUP(B1900, Tabelas!A:C,3,FALSE())</f>
        <v/>
      </c>
      <c r="E1900">
        <f>VLOOKUP(B1900, Tabelas!A:C,2,FALSE())</f>
        <v/>
      </c>
    </row>
    <row r="1901">
      <c r="A1901" t="inlineStr">
        <is>
          <t>BOLETIM DO INSTITUTO DE PESCA (IMPRESSO)</t>
        </is>
      </c>
      <c r="B1901" t="inlineStr">
        <is>
          <t>B1</t>
        </is>
      </c>
      <c r="C1901">
        <f>IF(B1901&lt;&gt;"NI",1,0)</f>
        <v/>
      </c>
      <c r="D1901">
        <f>VLOOKUP(B1901, Tabelas!A:C,3,FALSE())</f>
        <v/>
      </c>
      <c r="E1901">
        <f>VLOOKUP(B1901, Tabelas!A:C,2,FALSE())</f>
        <v/>
      </c>
    </row>
    <row r="1902">
      <c r="A1902" t="inlineStr">
        <is>
          <t>BOLETIM DO MUSEU INTEGRADO DE RORAIMA (ONLINE)</t>
        </is>
      </c>
      <c r="B1902" t="inlineStr">
        <is>
          <t>A1</t>
        </is>
      </c>
      <c r="C1902">
        <f>IF(B1902&lt;&gt;"NI",1,0)</f>
        <v/>
      </c>
      <c r="D1902">
        <f>VLOOKUP(B1902, Tabelas!A:C,3,FALSE())</f>
        <v/>
      </c>
      <c r="E1902">
        <f>VLOOKUP(B1902, Tabelas!A:C,2,FALSE())</f>
        <v/>
      </c>
    </row>
    <row r="1903">
      <c r="A1903" t="inlineStr">
        <is>
          <t>BOLETIM DO MUSEU PARAENSE EMILIO GOELDI</t>
        </is>
      </c>
      <c r="B1903" t="inlineStr">
        <is>
          <t>B4</t>
        </is>
      </c>
      <c r="C1903">
        <f>IF(B1903&lt;&gt;"NI",1,0)</f>
        <v/>
      </c>
      <c r="D1903">
        <f>VLOOKUP(B1903, Tabelas!A:C,3,FALSE())</f>
        <v/>
      </c>
      <c r="E1903">
        <f>VLOOKUP(B1903, Tabelas!A:C,2,FALSE())</f>
        <v/>
      </c>
    </row>
    <row r="1904">
      <c r="A1904" t="inlineStr">
        <is>
          <t>BOLETIM DO MUSEU PARAENSE EMÍLIO GOELDI</t>
        </is>
      </c>
      <c r="B1904" t="inlineStr">
        <is>
          <t>B3</t>
        </is>
      </c>
      <c r="C1904">
        <f>IF(B1904&lt;&gt;"NI",1,0)</f>
        <v/>
      </c>
      <c r="D1904">
        <f>VLOOKUP(B1904, Tabelas!A:C,3,FALSE())</f>
        <v/>
      </c>
      <c r="E1904">
        <f>VLOOKUP(B1904, Tabelas!A:C,2,FALSE())</f>
        <v/>
      </c>
    </row>
    <row r="1905">
      <c r="A1905" t="inlineStr">
        <is>
          <t>BOLETIM DO MUSEU PARAENSE EMÍLIO GOELDI. SÉRIE CIÊNCIAS HUMANAS</t>
        </is>
      </c>
      <c r="B1905" t="inlineStr">
        <is>
          <t>A1</t>
        </is>
      </c>
      <c r="C1905">
        <f>IF(B1905&lt;&gt;"NI",1,0)</f>
        <v/>
      </c>
      <c r="D1905">
        <f>VLOOKUP(B1905, Tabelas!A:C,3,FALSE())</f>
        <v/>
      </c>
      <c r="E1905">
        <f>VLOOKUP(B1905, Tabelas!A:C,2,FALSE())</f>
        <v/>
      </c>
    </row>
    <row r="1906">
      <c r="A1906" t="inlineStr">
        <is>
          <t>BOLETIM DO OBSERVATÓRIO DA INDÚSTRIA</t>
        </is>
      </c>
      <c r="B1906" t="inlineStr">
        <is>
          <t>B4</t>
        </is>
      </c>
      <c r="C1906">
        <f>IF(B1906&lt;&gt;"NI",1,0)</f>
        <v/>
      </c>
      <c r="D1906">
        <f>VLOOKUP(B1906, Tabelas!A:C,3,FALSE())</f>
        <v/>
      </c>
      <c r="E1906">
        <f>VLOOKUP(B1906, Tabelas!A:C,2,FALSE())</f>
        <v/>
      </c>
    </row>
    <row r="1907">
      <c r="A1907" t="inlineStr">
        <is>
          <t>BOLETIM FORMAÇÃO EM PSICANÁLISE (SÃO PAULO)</t>
        </is>
      </c>
      <c r="B1907" t="inlineStr">
        <is>
          <t>B3</t>
        </is>
      </c>
      <c r="C1907">
        <f>IF(B1907&lt;&gt;"NI",1,0)</f>
        <v/>
      </c>
      <c r="D1907">
        <f>VLOOKUP(B1907, Tabelas!A:C,3,FALSE())</f>
        <v/>
      </c>
      <c r="E1907">
        <f>VLOOKUP(B1907, Tabelas!A:C,2,FALSE())</f>
        <v/>
      </c>
    </row>
    <row r="1908">
      <c r="A1908" t="inlineStr">
        <is>
          <t>BOLETIM GAÚCHO DE GEOGRAFIA</t>
        </is>
      </c>
      <c r="B1908" t="inlineStr">
        <is>
          <t>A4</t>
        </is>
      </c>
      <c r="C1908">
        <f>IF(B1908&lt;&gt;"NI",1,0)</f>
        <v/>
      </c>
      <c r="D1908">
        <f>VLOOKUP(B1908, Tabelas!A:C,3,FALSE())</f>
        <v/>
      </c>
      <c r="E1908">
        <f>VLOOKUP(B1908, Tabelas!A:C,2,FALSE())</f>
        <v/>
      </c>
    </row>
    <row r="1909">
      <c r="A1909" t="inlineStr">
        <is>
          <t>BOLETIM GEOCORRENTE</t>
        </is>
      </c>
      <c r="B1909" t="inlineStr">
        <is>
          <t>B4</t>
        </is>
      </c>
      <c r="C1909">
        <f>IF(B1909&lt;&gt;"NI",1,0)</f>
        <v/>
      </c>
      <c r="D1909">
        <f>VLOOKUP(B1909, Tabelas!A:C,3,FALSE())</f>
        <v/>
      </c>
      <c r="E1909">
        <f>VLOOKUP(B1909, Tabelas!A:C,2,FALSE())</f>
        <v/>
      </c>
    </row>
    <row r="1910">
      <c r="A1910" t="inlineStr">
        <is>
          <t>BOLETIM GEOGRÁFICO DO RIO GRANDE DO SUL</t>
        </is>
      </c>
      <c r="B1910" t="inlineStr">
        <is>
          <t>A4</t>
        </is>
      </c>
      <c r="C1910">
        <f>IF(B1910&lt;&gt;"NI",1,0)</f>
        <v/>
      </c>
      <c r="D1910">
        <f>VLOOKUP(B1910, Tabelas!A:C,3,FALSE())</f>
        <v/>
      </c>
      <c r="E1910">
        <f>VLOOKUP(B1910, Tabelas!A:C,2,FALSE())</f>
        <v/>
      </c>
    </row>
    <row r="1911">
      <c r="A1911" t="inlineStr">
        <is>
          <t>BOLETIM GEPEM (ONLINE)</t>
        </is>
      </c>
      <c r="B1911" t="inlineStr">
        <is>
          <t>A4</t>
        </is>
      </c>
      <c r="C1911">
        <f>IF(B1911&lt;&gt;"NI",1,0)</f>
        <v/>
      </c>
      <c r="D1911">
        <f>VLOOKUP(B1911, Tabelas!A:C,3,FALSE())</f>
        <v/>
      </c>
      <c r="E1911">
        <f>VLOOKUP(B1911, Tabelas!A:C,2,FALSE())</f>
        <v/>
      </c>
    </row>
    <row r="1912">
      <c r="A1912" t="inlineStr">
        <is>
          <t>BOLETIM GOIANO DE GEOGRAFIA (ONLINE)</t>
        </is>
      </c>
      <c r="B1912" t="inlineStr">
        <is>
          <t>A1</t>
        </is>
      </c>
      <c r="C1912">
        <f>IF(B1912&lt;&gt;"NI",1,0)</f>
        <v/>
      </c>
      <c r="D1912">
        <f>VLOOKUP(B1912, Tabelas!A:C,3,FALSE())</f>
        <v/>
      </c>
      <c r="E1912">
        <f>VLOOKUP(B1912, Tabelas!A:C,2,FALSE())</f>
        <v/>
      </c>
    </row>
    <row r="1913">
      <c r="A1913" t="inlineStr">
        <is>
          <t>BOLETIM GOVERNET DE ADMINISTRAÇÃO PÚBLICA E GESTÃO MUNICIPAL</t>
        </is>
      </c>
      <c r="B1913" t="inlineStr">
        <is>
          <t>B4</t>
        </is>
      </c>
      <c r="C1913">
        <f>IF(B1913&lt;&gt;"NI",1,0)</f>
        <v/>
      </c>
      <c r="D1913">
        <f>VLOOKUP(B1913, Tabelas!A:C,3,FALSE())</f>
        <v/>
      </c>
      <c r="E1913">
        <f>VLOOKUP(B1913, Tabelas!A:C,2,FALSE())</f>
        <v/>
      </c>
    </row>
    <row r="1914">
      <c r="A1914" t="inlineStr">
        <is>
          <t>BOLETIM HISTORIAR</t>
        </is>
      </c>
      <c r="B1914" t="inlineStr">
        <is>
          <t>A4</t>
        </is>
      </c>
      <c r="C1914">
        <f>IF(B1914&lt;&gt;"NI",1,0)</f>
        <v/>
      </c>
      <c r="D1914">
        <f>VLOOKUP(B1914, Tabelas!A:C,3,FALSE())</f>
        <v/>
      </c>
      <c r="E1914">
        <f>VLOOKUP(B1914, Tabelas!A:C,2,FALSE())</f>
        <v/>
      </c>
    </row>
    <row r="1915">
      <c r="A1915" t="inlineStr">
        <is>
          <t>BOLETIM INFORMATIVO GEUM</t>
        </is>
      </c>
      <c r="B1915" t="inlineStr">
        <is>
          <t>B4</t>
        </is>
      </c>
      <c r="C1915">
        <f>IF(B1915&lt;&gt;"NI",1,0)</f>
        <v/>
      </c>
      <c r="D1915">
        <f>VLOOKUP(B1915, Tabelas!A:C,3,FALSE())</f>
        <v/>
      </c>
      <c r="E1915">
        <f>VLOOKUP(B1915, Tabelas!A:C,2,FALSE())</f>
        <v/>
      </c>
    </row>
    <row r="1916">
      <c r="A1916" t="inlineStr">
        <is>
          <t>BOLETIM INFORMATIVO UNIMOTRISAÚDE EM SOCIOGERONTOLOGIA</t>
        </is>
      </c>
      <c r="B1916" t="inlineStr">
        <is>
          <t>B3</t>
        </is>
      </c>
      <c r="C1916">
        <f>IF(B1916&lt;&gt;"NI",1,0)</f>
        <v/>
      </c>
      <c r="D1916">
        <f>VLOOKUP(B1916, Tabelas!A:C,3,FALSE())</f>
        <v/>
      </c>
      <c r="E1916">
        <f>VLOOKUP(B1916, Tabelas!A:C,2,FALSE())</f>
        <v/>
      </c>
    </row>
    <row r="1917">
      <c r="A1917" t="inlineStr">
        <is>
          <t>BOLETIM NEAAPE</t>
        </is>
      </c>
      <c r="B1917" t="inlineStr">
        <is>
          <t>B4</t>
        </is>
      </c>
      <c r="C1917">
        <f>IF(B1917&lt;&gt;"NI",1,0)</f>
        <v/>
      </c>
      <c r="D1917">
        <f>VLOOKUP(B1917, Tabelas!A:C,3,FALSE())</f>
        <v/>
      </c>
      <c r="E1917">
        <f>VLOOKUP(B1917, Tabelas!A:C,2,FALSE())</f>
        <v/>
      </c>
    </row>
    <row r="1918">
      <c r="A1918" t="inlineStr">
        <is>
          <t>BOLETIM OBSERVATÓRIO DA DIVERSIDADE CULTURAL</t>
        </is>
      </c>
      <c r="B1918" t="inlineStr">
        <is>
          <t>B3</t>
        </is>
      </c>
      <c r="C1918">
        <f>IF(B1918&lt;&gt;"NI",1,0)</f>
        <v/>
      </c>
      <c r="D1918">
        <f>VLOOKUP(B1918, Tabelas!A:C,3,FALSE())</f>
        <v/>
      </c>
      <c r="E1918">
        <f>VLOOKUP(B1918, Tabelas!A:C,2,FALSE())</f>
        <v/>
      </c>
    </row>
    <row r="1919">
      <c r="A1919" t="inlineStr">
        <is>
          <t>BOLETIM ONLINE DE EDUCAÇÃO MATEMÁTICA</t>
        </is>
      </c>
      <c r="B1919" t="inlineStr">
        <is>
          <t>A4</t>
        </is>
      </c>
      <c r="C1919">
        <f>IF(B1919&lt;&gt;"NI",1,0)</f>
        <v/>
      </c>
      <c r="D1919">
        <f>VLOOKUP(B1919, Tabelas!A:C,3,FALSE())</f>
        <v/>
      </c>
      <c r="E1919">
        <f>VLOOKUP(B1919, Tabelas!A:C,2,FALSE())</f>
        <v/>
      </c>
    </row>
    <row r="1920">
      <c r="A1920" t="inlineStr">
        <is>
          <t>BOLETIM OPSA</t>
        </is>
      </c>
      <c r="B1920" t="inlineStr">
        <is>
          <t>B3</t>
        </is>
      </c>
      <c r="C1920">
        <f>IF(B1920&lt;&gt;"NI",1,0)</f>
        <v/>
      </c>
      <c r="D1920">
        <f>VLOOKUP(B1920, Tabelas!A:C,3,FALSE())</f>
        <v/>
      </c>
      <c r="E1920">
        <f>VLOOKUP(B1920, Tabelas!A:C,2,FALSE())</f>
        <v/>
      </c>
    </row>
    <row r="1921">
      <c r="A1921" t="inlineStr">
        <is>
          <t>BOLETIM PARANAENSE DE GEOCIÊNCIAS</t>
        </is>
      </c>
      <c r="B1921" t="inlineStr">
        <is>
          <t>B3</t>
        </is>
      </c>
      <c r="C1921">
        <f>IF(B1921&lt;&gt;"NI",1,0)</f>
        <v/>
      </c>
      <c r="D1921">
        <f>VLOOKUP(B1921, Tabelas!A:C,3,FALSE())</f>
        <v/>
      </c>
      <c r="E1921">
        <f>VLOOKUP(B1921, Tabelas!A:C,2,FALSE())</f>
        <v/>
      </c>
    </row>
    <row r="1922">
      <c r="A1922" t="inlineStr">
        <is>
          <t>BOLETIM PAULISTA DE GEOGRAFIA</t>
        </is>
      </c>
      <c r="B1922" t="inlineStr">
        <is>
          <t>B2</t>
        </is>
      </c>
      <c r="C1922">
        <f>IF(B1922&lt;&gt;"NI",1,0)</f>
        <v/>
      </c>
      <c r="D1922">
        <f>VLOOKUP(B1922, Tabelas!A:C,3,FALSE())</f>
        <v/>
      </c>
      <c r="E1922">
        <f>VLOOKUP(B1922, Tabelas!A:C,2,FALSE())</f>
        <v/>
      </c>
    </row>
    <row r="1923">
      <c r="A1923" t="inlineStr">
        <is>
          <t>BOLETIM PAULISTA DE GEOGRAFIA</t>
        </is>
      </c>
      <c r="B1923" t="inlineStr">
        <is>
          <t>B2</t>
        </is>
      </c>
      <c r="C1923">
        <f>IF(B1923&lt;&gt;"NI",1,0)</f>
        <v/>
      </c>
      <c r="D1923">
        <f>VLOOKUP(B1923, Tabelas!A:C,3,FALSE())</f>
        <v/>
      </c>
      <c r="E1923">
        <f>VLOOKUP(B1923, Tabelas!A:C,2,FALSE())</f>
        <v/>
      </c>
    </row>
    <row r="1924">
      <c r="A1924" t="inlineStr">
        <is>
          <t>BOLETIM REGIONAL, URBANO E AMBIENTAL - IPEA</t>
        </is>
      </c>
      <c r="B1924" t="inlineStr">
        <is>
          <t>B4</t>
        </is>
      </c>
      <c r="C1924">
        <f>IF(B1924&lt;&gt;"NI",1,0)</f>
        <v/>
      </c>
      <c r="D1924">
        <f>VLOOKUP(B1924, Tabelas!A:C,3,FALSE())</f>
        <v/>
      </c>
      <c r="E1924">
        <f>VLOOKUP(B1924, Tabelas!A:C,2,FALSE())</f>
        <v/>
      </c>
    </row>
    <row r="1925">
      <c r="A1925" t="inlineStr">
        <is>
          <t>BOLETIM TÉCNICO DO SENAC</t>
        </is>
      </c>
      <c r="B1925" t="inlineStr">
        <is>
          <t>B2</t>
        </is>
      </c>
      <c r="C1925">
        <f>IF(B1925&lt;&gt;"NI",1,0)</f>
        <v/>
      </c>
      <c r="D1925">
        <f>VLOOKUP(B1925, Tabelas!A:C,3,FALSE())</f>
        <v/>
      </c>
      <c r="E1925">
        <f>VLOOKUP(B1925, Tabelas!A:C,2,FALSE())</f>
        <v/>
      </c>
    </row>
    <row r="1926">
      <c r="A1926" t="inlineStr">
        <is>
          <t>BOLETIM TÉCNICO DO SENAC (ONLINE)</t>
        </is>
      </c>
      <c r="B1926" t="inlineStr">
        <is>
          <t>B2</t>
        </is>
      </c>
      <c r="C1926">
        <f>IF(B1926&lt;&gt;"NI",1,0)</f>
        <v/>
      </c>
      <c r="D1926">
        <f>VLOOKUP(B1926, Tabelas!A:C,3,FALSE())</f>
        <v/>
      </c>
      <c r="E1926">
        <f>VLOOKUP(B1926, Tabelas!A:C,2,FALSE())</f>
        <v/>
      </c>
    </row>
    <row r="1927">
      <c r="A1927" t="inlineStr">
        <is>
          <t>BOLETIM TÉCNICO-CIENTÍFICO MULTIDISCIPLINAR DO INSTITUTO FEDERAL FARROUPILHA</t>
        </is>
      </c>
      <c r="B1927" t="inlineStr">
        <is>
          <t>B2</t>
        </is>
      </c>
      <c r="C1927">
        <f>IF(B1927&lt;&gt;"NI",1,0)</f>
        <v/>
      </c>
      <c r="D1927">
        <f>VLOOKUP(B1927, Tabelas!A:C,3,FALSE())</f>
        <v/>
      </c>
      <c r="E1927">
        <f>VLOOKUP(B1927, Tabelas!A:C,2,FALSE())</f>
        <v/>
      </c>
    </row>
    <row r="1928">
      <c r="A1928" t="inlineStr">
        <is>
          <t>BOLETÍN ACADÉMICO (ESCOLA TÉCNICA SUPERIOR DE ARQUITECTURA DA CORUÑA. INTERNET)</t>
        </is>
      </c>
      <c r="B1928" t="inlineStr">
        <is>
          <t>A4</t>
        </is>
      </c>
      <c r="C1928">
        <f>IF(B1928&lt;&gt;"NI",1,0)</f>
        <v/>
      </c>
      <c r="D1928">
        <f>VLOOKUP(B1928, Tabelas!A:C,3,FALSE())</f>
        <v/>
      </c>
      <c r="E1928">
        <f>VLOOKUP(B1928, Tabelas!A:C,2,FALSE())</f>
        <v/>
      </c>
    </row>
    <row r="1929">
      <c r="A1929" t="inlineStr">
        <is>
          <t>BOLETIN AMERICANISTA</t>
        </is>
      </c>
      <c r="B1929" t="inlineStr">
        <is>
          <t>A3</t>
        </is>
      </c>
      <c r="C1929">
        <f>IF(B1929&lt;&gt;"NI",1,0)</f>
        <v/>
      </c>
      <c r="D1929">
        <f>VLOOKUP(B1929, Tabelas!A:C,3,FALSE())</f>
        <v/>
      </c>
      <c r="E1929">
        <f>VLOOKUP(B1929, Tabelas!A:C,2,FALSE())</f>
        <v/>
      </c>
    </row>
    <row r="1930">
      <c r="A1930" t="inlineStr">
        <is>
          <t>BOLETIN AMERICANISTA</t>
        </is>
      </c>
      <c r="B1930" t="inlineStr">
        <is>
          <t>A3</t>
        </is>
      </c>
      <c r="C1930">
        <f>IF(B1930&lt;&gt;"NI",1,0)</f>
        <v/>
      </c>
      <c r="D1930">
        <f>VLOOKUP(B1930, Tabelas!A:C,3,FALSE())</f>
        <v/>
      </c>
      <c r="E1930">
        <f>VLOOKUP(B1930, Tabelas!A:C,2,FALSE())</f>
        <v/>
      </c>
    </row>
    <row r="1931">
      <c r="A1931" t="inlineStr">
        <is>
          <t>BOLETÍN ANTROPOLÓGICO</t>
        </is>
      </c>
      <c r="B1931" t="inlineStr">
        <is>
          <t>A4</t>
        </is>
      </c>
      <c r="C1931">
        <f>IF(B1931&lt;&gt;"NI",1,0)</f>
        <v/>
      </c>
      <c r="D1931">
        <f>VLOOKUP(B1931, Tabelas!A:C,3,FALSE())</f>
        <v/>
      </c>
      <c r="E1931">
        <f>VLOOKUP(B1931, Tabelas!A:C,2,FALSE())</f>
        <v/>
      </c>
    </row>
    <row r="1932">
      <c r="A1932" t="inlineStr">
        <is>
          <t>BOLETÍN CIENTÍFICO. CENTRO DE MUSEOS. MUSEO DE HISTORIA NATURAL</t>
        </is>
      </c>
      <c r="B1932" t="inlineStr">
        <is>
          <t>A3</t>
        </is>
      </c>
      <c r="C1932">
        <f>IF(B1932&lt;&gt;"NI",1,0)</f>
        <v/>
      </c>
      <c r="D1932">
        <f>VLOOKUP(B1932, Tabelas!A:C,3,FALSE())</f>
        <v/>
      </c>
      <c r="E1932">
        <f>VLOOKUP(B1932, Tabelas!A:C,2,FALSE())</f>
        <v/>
      </c>
    </row>
    <row r="1933">
      <c r="A1933" t="inlineStr">
        <is>
          <t>BOLETÍN DAS CIENCIAS</t>
        </is>
      </c>
      <c r="B1933" t="inlineStr">
        <is>
          <t>B2</t>
        </is>
      </c>
      <c r="C1933">
        <f>IF(B1933&lt;&gt;"NI",1,0)</f>
        <v/>
      </c>
      <c r="D1933">
        <f>VLOOKUP(B1933, Tabelas!A:C,3,FALSE())</f>
        <v/>
      </c>
      <c r="E1933">
        <f>VLOOKUP(B1933, Tabelas!A:C,2,FALSE())</f>
        <v/>
      </c>
    </row>
    <row r="1934">
      <c r="A1934" t="inlineStr">
        <is>
          <t>BOLETIN DE ANTROPOLOGIA</t>
        </is>
      </c>
      <c r="B1934" t="inlineStr">
        <is>
          <t>A3</t>
        </is>
      </c>
      <c r="C1934">
        <f>IF(B1934&lt;&gt;"NI",1,0)</f>
        <v/>
      </c>
      <c r="D1934">
        <f>VLOOKUP(B1934, Tabelas!A:C,3,FALSE())</f>
        <v/>
      </c>
      <c r="E1934">
        <f>VLOOKUP(B1934, Tabelas!A:C,2,FALSE())</f>
        <v/>
      </c>
    </row>
    <row r="1935">
      <c r="A1935" t="inlineStr">
        <is>
          <t>BOLETÍN DE ARTE. REVISTA DEL INSTITUTO DE HISTORIA DEL ARTE ARGENTINO Y LATINOAMERICANO</t>
        </is>
      </c>
      <c r="B1935" t="inlineStr">
        <is>
          <t>B3</t>
        </is>
      </c>
      <c r="C1935">
        <f>IF(B1935&lt;&gt;"NI",1,0)</f>
        <v/>
      </c>
      <c r="D1935">
        <f>VLOOKUP(B1935, Tabelas!A:C,3,FALSE())</f>
        <v/>
      </c>
      <c r="E1935">
        <f>VLOOKUP(B1935, Tabelas!A:C,2,FALSE())</f>
        <v/>
      </c>
    </row>
    <row r="1936">
      <c r="A1936" t="inlineStr">
        <is>
          <t>BOLETIN DE CIENCIAS DE LA TIERRA</t>
        </is>
      </c>
      <c r="B1936" t="inlineStr">
        <is>
          <t>B4</t>
        </is>
      </c>
      <c r="C1936">
        <f>IF(B1936&lt;&gt;"NI",1,0)</f>
        <v/>
      </c>
      <c r="D1936">
        <f>VLOOKUP(B1936, Tabelas!A:C,3,FALSE())</f>
        <v/>
      </c>
      <c r="E1936">
        <f>VLOOKUP(B1936, Tabelas!A:C,2,FALSE())</f>
        <v/>
      </c>
    </row>
    <row r="1937">
      <c r="A1937" t="inlineStr">
        <is>
          <t>BOLETIN DE GEOLOGIA</t>
        </is>
      </c>
      <c r="B1937" t="inlineStr">
        <is>
          <t>B3</t>
        </is>
      </c>
      <c r="C1937">
        <f>IF(B1937&lt;&gt;"NI",1,0)</f>
        <v/>
      </c>
      <c r="D1937">
        <f>VLOOKUP(B1937, Tabelas!A:C,3,FALSE())</f>
        <v/>
      </c>
      <c r="E1937">
        <f>VLOOKUP(B1937, Tabelas!A:C,2,FALSE())</f>
        <v/>
      </c>
    </row>
    <row r="1938">
      <c r="A1938" t="inlineStr">
        <is>
          <t>BOLETÍN DE LA ASOCIACIÓN DE GEÓGRAFOS ESPAÑOLES</t>
        </is>
      </c>
      <c r="B1938" t="inlineStr">
        <is>
          <t>B3</t>
        </is>
      </c>
      <c r="C1938">
        <f>IF(B1938&lt;&gt;"NI",1,0)</f>
        <v/>
      </c>
      <c r="D1938">
        <f>VLOOKUP(B1938, Tabelas!A:C,3,FALSE())</f>
        <v/>
      </c>
      <c r="E1938">
        <f>VLOOKUP(B1938, Tabelas!A:C,2,FALSE())</f>
        <v/>
      </c>
    </row>
    <row r="1939">
      <c r="A1939" t="inlineStr">
        <is>
          <t>BOLETÍN DE LA ASOCIACIÓN HERPETOLÓGICA ESPAÑOLA</t>
        </is>
      </c>
      <c r="B1939" t="inlineStr">
        <is>
          <t>B4</t>
        </is>
      </c>
      <c r="C1939">
        <f>IF(B1939&lt;&gt;"NI",1,0)</f>
        <v/>
      </c>
      <c r="D1939">
        <f>VLOOKUP(B1939, Tabelas!A:C,3,FALSE())</f>
        <v/>
      </c>
      <c r="E1939">
        <f>VLOOKUP(B1939, Tabelas!A:C,2,FALSE())</f>
        <v/>
      </c>
    </row>
    <row r="1940">
      <c r="A1940" t="inlineStr">
        <is>
          <t>BOLETÍN DE LA SEA</t>
        </is>
      </c>
      <c r="B1940" t="inlineStr">
        <is>
          <t>B2</t>
        </is>
      </c>
      <c r="C1940">
        <f>IF(B1940&lt;&gt;"NI",1,0)</f>
        <v/>
      </c>
      <c r="D1940">
        <f>VLOOKUP(B1940, Tabelas!A:C,3,FALSE())</f>
        <v/>
      </c>
      <c r="E1940">
        <f>VLOOKUP(B1940, Tabelas!A:C,2,FALSE())</f>
        <v/>
      </c>
    </row>
    <row r="1941">
      <c r="A1941" t="inlineStr">
        <is>
          <t>BOLETÍN DE LA SOCIEDAD ARGENTINA DE BOTÁNICA</t>
        </is>
      </c>
      <c r="B1941" t="inlineStr">
        <is>
          <t>B3</t>
        </is>
      </c>
      <c r="C1941">
        <f>IF(B1941&lt;&gt;"NI",1,0)</f>
        <v/>
      </c>
      <c r="D1941">
        <f>VLOOKUP(B1941, Tabelas!A:C,3,FALSE())</f>
        <v/>
      </c>
      <c r="E1941">
        <f>VLOOKUP(B1941, Tabelas!A:C,2,FALSE())</f>
        <v/>
      </c>
    </row>
    <row r="1942">
      <c r="A1942" t="inlineStr">
        <is>
          <t>BOLETÍN DE LA SOCIEDAD ARGENTINA DE BOTÁNICA (IMPRESA)</t>
        </is>
      </c>
      <c r="B1942" t="inlineStr">
        <is>
          <t>B3</t>
        </is>
      </c>
      <c r="C1942">
        <f>IF(B1942&lt;&gt;"NI",1,0)</f>
        <v/>
      </c>
      <c r="D1942">
        <f>VLOOKUP(B1942, Tabelas!A:C,3,FALSE())</f>
        <v/>
      </c>
      <c r="E1942">
        <f>VLOOKUP(B1942, Tabelas!A:C,2,FALSE())</f>
        <v/>
      </c>
    </row>
    <row r="1943">
      <c r="A1943" t="inlineStr">
        <is>
          <t>BOLETÍN DE LA SOCIEDAD ESPAÑOLA DE CERÁMICA Y VIDRIO</t>
        </is>
      </c>
      <c r="B1943" t="inlineStr">
        <is>
          <t>A3</t>
        </is>
      </c>
      <c r="C1943">
        <f>IF(B1943&lt;&gt;"NI",1,0)</f>
        <v/>
      </c>
      <c r="D1943">
        <f>VLOOKUP(B1943, Tabelas!A:C,3,FALSE())</f>
        <v/>
      </c>
      <c r="E1943">
        <f>VLOOKUP(B1943, Tabelas!A:C,2,FALSE())</f>
        <v/>
      </c>
    </row>
    <row r="1944">
      <c r="A1944" t="inlineStr">
        <is>
          <t>BOLETÍN DE LA SOCIEDAD MATEMÁTICA MEXICANA (ONLINE)</t>
        </is>
      </c>
      <c r="B1944" t="inlineStr">
        <is>
          <t>B2</t>
        </is>
      </c>
      <c r="C1944">
        <f>IF(B1944&lt;&gt;"NI",1,0)</f>
        <v/>
      </c>
      <c r="D1944">
        <f>VLOOKUP(B1944, Tabelas!A:C,3,FALSE())</f>
        <v/>
      </c>
      <c r="E1944">
        <f>VLOOKUP(B1944, Tabelas!A:C,2,FALSE())</f>
        <v/>
      </c>
    </row>
    <row r="1945">
      <c r="A1945" t="inlineStr">
        <is>
          <t>BOLETÍN DE LINGÜÍSTICA</t>
        </is>
      </c>
      <c r="B1945" t="inlineStr">
        <is>
          <t>B3</t>
        </is>
      </c>
      <c r="C1945">
        <f>IF(B1945&lt;&gt;"NI",1,0)</f>
        <v/>
      </c>
      <c r="D1945">
        <f>VLOOKUP(B1945, Tabelas!A:C,3,FALSE())</f>
        <v/>
      </c>
      <c r="E1945">
        <f>VLOOKUP(B1945, Tabelas!A:C,2,FALSE())</f>
        <v/>
      </c>
    </row>
    <row r="1946">
      <c r="A1946" t="inlineStr">
        <is>
          <t>BOLETÍN DE MEDIO AMBIENTE Y URBANIZACIÓN</t>
        </is>
      </c>
      <c r="B1946" t="inlineStr">
        <is>
          <t>B1</t>
        </is>
      </c>
      <c r="C1946">
        <f>IF(B1946&lt;&gt;"NI",1,0)</f>
        <v/>
      </c>
      <c r="D1946">
        <f>VLOOKUP(B1946, Tabelas!A:C,3,FALSE())</f>
        <v/>
      </c>
      <c r="E1946">
        <f>VLOOKUP(B1946, Tabelas!A:C,2,FALSE())</f>
        <v/>
      </c>
    </row>
    <row r="1947">
      <c r="A1947" t="inlineStr">
        <is>
          <t>BOLETÍN DEL INSTITUTO DE HISTORIA ARGENTINA Y AMERICANA DOCTOR EMILIO RAVIGNANI</t>
        </is>
      </c>
      <c r="B1947" t="inlineStr">
        <is>
          <t>A2</t>
        </is>
      </c>
      <c r="C1947">
        <f>IF(B1947&lt;&gt;"NI",1,0)</f>
        <v/>
      </c>
      <c r="D1947">
        <f>VLOOKUP(B1947, Tabelas!A:C,3,FALSE())</f>
        <v/>
      </c>
      <c r="E1947">
        <f>VLOOKUP(B1947, Tabelas!A:C,2,FALSE())</f>
        <v/>
      </c>
    </row>
    <row r="1948">
      <c r="A1948" t="inlineStr">
        <is>
          <t>BOLETÍN DEL MUSEO ARQUEOLÓGICO NACIONAL</t>
        </is>
      </c>
      <c r="B1948" t="inlineStr">
        <is>
          <t>B4</t>
        </is>
      </c>
      <c r="C1948">
        <f>IF(B1948&lt;&gt;"NI",1,0)</f>
        <v/>
      </c>
      <c r="D1948">
        <f>VLOOKUP(B1948, Tabelas!A:C,3,FALSE())</f>
        <v/>
      </c>
      <c r="E1948">
        <f>VLOOKUP(B1948, Tabelas!A:C,2,FALSE())</f>
        <v/>
      </c>
    </row>
    <row r="1949">
      <c r="A1949" t="inlineStr">
        <is>
          <t>BOLETÍN GEOLÓGICO Y MINERO</t>
        </is>
      </c>
      <c r="B1949" t="inlineStr">
        <is>
          <t>B3</t>
        </is>
      </c>
      <c r="C1949">
        <f>IF(B1949&lt;&gt;"NI",1,0)</f>
        <v/>
      </c>
      <c r="D1949">
        <f>VLOOKUP(B1949, Tabelas!A:C,3,FALSE())</f>
        <v/>
      </c>
      <c r="E1949">
        <f>VLOOKUP(B1949, Tabelas!A:C,2,FALSE())</f>
        <v/>
      </c>
    </row>
    <row r="1950">
      <c r="A1950" t="inlineStr">
        <is>
          <t>BOLETÍN HISPÁNICO-HELVÉTICO</t>
        </is>
      </c>
      <c r="B1950" t="inlineStr">
        <is>
          <t>B1</t>
        </is>
      </c>
      <c r="C1950">
        <f>IF(B1950&lt;&gt;"NI",1,0)</f>
        <v/>
      </c>
      <c r="D1950">
        <f>VLOOKUP(B1950, Tabelas!A:C,3,FALSE())</f>
        <v/>
      </c>
      <c r="E1950">
        <f>VLOOKUP(B1950, Tabelas!A:C,2,FALSE())</f>
        <v/>
      </c>
    </row>
    <row r="1951">
      <c r="A1951" t="inlineStr">
        <is>
          <t>BOLETÍN LATINOAMERICANO Y DEL CARIBE DE PLANTAS MEDICINALES Y AROMÁTICAS</t>
        </is>
      </c>
      <c r="B1951" t="inlineStr">
        <is>
          <t>A2</t>
        </is>
      </c>
      <c r="C1951">
        <f>IF(B1951&lt;&gt;"NI",1,0)</f>
        <v/>
      </c>
      <c r="D1951">
        <f>VLOOKUP(B1951, Tabelas!A:C,3,FALSE())</f>
        <v/>
      </c>
      <c r="E1951">
        <f>VLOOKUP(B1951, Tabelas!A:C,2,FALSE())</f>
        <v/>
      </c>
    </row>
    <row r="1952">
      <c r="A1952" t="inlineStr">
        <is>
          <t>BOLETÍN MEXICANO DE DERECHO COMPARADO</t>
        </is>
      </c>
      <c r="B1952" t="inlineStr">
        <is>
          <t>A2</t>
        </is>
      </c>
      <c r="C1952">
        <f>IF(B1952&lt;&gt;"NI",1,0)</f>
        <v/>
      </c>
      <c r="D1952">
        <f>VLOOKUP(B1952, Tabelas!A:C,3,FALSE())</f>
        <v/>
      </c>
      <c r="E1952">
        <f>VLOOKUP(B1952, Tabelas!A:C,2,FALSE())</f>
        <v/>
      </c>
    </row>
    <row r="1953">
      <c r="A1953" t="inlineStr">
        <is>
          <t>BOLETÍN REDIPE</t>
        </is>
      </c>
      <c r="B1953" t="inlineStr">
        <is>
          <t>A4</t>
        </is>
      </c>
      <c r="C1953">
        <f>IF(B1953&lt;&gt;"NI",1,0)</f>
        <v/>
      </c>
      <c r="D1953">
        <f>VLOOKUP(B1953, Tabelas!A:C,3,FALSE())</f>
        <v/>
      </c>
      <c r="E1953">
        <f>VLOOKUP(B1953, Tabelas!A:C,2,FALSE())</f>
        <v/>
      </c>
    </row>
    <row r="1954">
      <c r="A1954" t="inlineStr">
        <is>
          <t>BOLIVIAN STUDIES JOURNAL</t>
        </is>
      </c>
      <c r="B1954" t="inlineStr">
        <is>
          <t>B4</t>
        </is>
      </c>
      <c r="C1954">
        <f>IF(B1954&lt;&gt;"NI",1,0)</f>
        <v/>
      </c>
      <c r="D1954">
        <f>VLOOKUP(B1954, Tabelas!A:C,3,FALSE())</f>
        <v/>
      </c>
      <c r="E1954">
        <f>VLOOKUP(B1954, Tabelas!A:C,2,FALSE())</f>
        <v/>
      </c>
    </row>
    <row r="1955">
      <c r="A1955" t="inlineStr">
        <is>
          <t>BOLLETTINO DELLA UNIONE MATEMATICA ITALIANA (2008)</t>
        </is>
      </c>
      <c r="B1955" t="inlineStr">
        <is>
          <t>B2</t>
        </is>
      </c>
      <c r="C1955">
        <f>IF(B1955&lt;&gt;"NI",1,0)</f>
        <v/>
      </c>
      <c r="D1955">
        <f>VLOOKUP(B1955, Tabelas!A:C,3,FALSE())</f>
        <v/>
      </c>
      <c r="E1955">
        <f>VLOOKUP(B1955, Tabelas!A:C,2,FALSE())</f>
        <v/>
      </c>
    </row>
    <row r="1956">
      <c r="A1956" t="inlineStr">
        <is>
          <t>BOLLETTINO DI GEOFISICA TEORICA ED APPLICATA</t>
        </is>
      </c>
      <c r="B1956" t="inlineStr">
        <is>
          <t>B2</t>
        </is>
      </c>
      <c r="C1956">
        <f>IF(B1956&lt;&gt;"NI",1,0)</f>
        <v/>
      </c>
      <c r="D1956">
        <f>VLOOKUP(B1956, Tabelas!A:C,3,FALSE())</f>
        <v/>
      </c>
      <c r="E1956">
        <f>VLOOKUP(B1956, Tabelas!A:C,2,FALSE())</f>
        <v/>
      </c>
    </row>
    <row r="1957">
      <c r="A1957" t="inlineStr">
        <is>
          <t>BONE &amp; JOINT RESEARCH</t>
        </is>
      </c>
      <c r="B1957" t="inlineStr">
        <is>
          <t>A1</t>
        </is>
      </c>
      <c r="C1957">
        <f>IF(B1957&lt;&gt;"NI",1,0)</f>
        <v/>
      </c>
      <c r="D1957">
        <f>VLOOKUP(B1957, Tabelas!A:C,3,FALSE())</f>
        <v/>
      </c>
      <c r="E1957">
        <f>VLOOKUP(B1957, Tabelas!A:C,2,FALSE())</f>
        <v/>
      </c>
    </row>
    <row r="1958">
      <c r="A1958" t="inlineStr">
        <is>
          <t>BONE (NEW YORK, N.Y.)</t>
        </is>
      </c>
      <c r="B1958" t="inlineStr">
        <is>
          <t>A1</t>
        </is>
      </c>
      <c r="C1958">
        <f>IF(B1958&lt;&gt;"NI",1,0)</f>
        <v/>
      </c>
      <c r="D1958">
        <f>VLOOKUP(B1958, Tabelas!A:C,3,FALSE())</f>
        <v/>
      </c>
      <c r="E1958">
        <f>VLOOKUP(B1958, Tabelas!A:C,2,FALSE())</f>
        <v/>
      </c>
    </row>
    <row r="1959">
      <c r="A1959" t="inlineStr">
        <is>
          <t>BONE MARROW TRANSPLANTATION (BASINGSTOKE)</t>
        </is>
      </c>
      <c r="B1959" t="inlineStr">
        <is>
          <t>A2</t>
        </is>
      </c>
      <c r="C1959">
        <f>IF(B1959&lt;&gt;"NI",1,0)</f>
        <v/>
      </c>
      <c r="D1959">
        <f>VLOOKUP(B1959, Tabelas!A:C,3,FALSE())</f>
        <v/>
      </c>
      <c r="E1959">
        <f>VLOOKUP(B1959, Tabelas!A:C,2,FALSE())</f>
        <v/>
      </c>
    </row>
    <row r="1960">
      <c r="A1960" t="inlineStr">
        <is>
          <t>BONE MARROW TRANSPLANTATION (ONLINE)</t>
        </is>
      </c>
      <c r="B1960" t="inlineStr">
        <is>
          <t>A2</t>
        </is>
      </c>
      <c r="C1960">
        <f>IF(B1960&lt;&gt;"NI",1,0)</f>
        <v/>
      </c>
      <c r="D1960">
        <f>VLOOKUP(B1960, Tabelas!A:C,3,FALSE())</f>
        <v/>
      </c>
      <c r="E1960">
        <f>VLOOKUP(B1960, Tabelas!A:C,2,FALSE())</f>
        <v/>
      </c>
    </row>
    <row r="1961">
      <c r="A1961" t="inlineStr">
        <is>
          <t>BONE REPORTS</t>
        </is>
      </c>
      <c r="B1961" t="inlineStr">
        <is>
          <t>B2</t>
        </is>
      </c>
      <c r="C1961">
        <f>IF(B1961&lt;&gt;"NI",1,0)</f>
        <v/>
      </c>
      <c r="D1961">
        <f>VLOOKUP(B1961, Tabelas!A:C,3,FALSE())</f>
        <v/>
      </c>
      <c r="E1961">
        <f>VLOOKUP(B1961, Tabelas!A:C,2,FALSE())</f>
        <v/>
      </c>
    </row>
    <row r="1962">
      <c r="A1962" t="inlineStr">
        <is>
          <t>BONN ZOOLOGICAL BULLETIN</t>
        </is>
      </c>
      <c r="B1962" t="inlineStr">
        <is>
          <t>A3</t>
        </is>
      </c>
      <c r="C1962">
        <f>IF(B1962&lt;&gt;"NI",1,0)</f>
        <v/>
      </c>
      <c r="D1962">
        <f>VLOOKUP(B1962, Tabelas!A:C,3,FALSE())</f>
        <v/>
      </c>
      <c r="E1962">
        <f>VLOOKUP(B1962, Tabelas!A:C,2,FALSE())</f>
        <v/>
      </c>
    </row>
    <row r="1963">
      <c r="A1963" t="inlineStr">
        <is>
          <t>BORDON: REVISTA DE PEDAGOGIA</t>
        </is>
      </c>
      <c r="B1963" t="inlineStr">
        <is>
          <t>A2</t>
        </is>
      </c>
      <c r="C1963">
        <f>IF(B1963&lt;&gt;"NI",1,0)</f>
        <v/>
      </c>
      <c r="D1963">
        <f>VLOOKUP(B1963, Tabelas!A:C,3,FALSE())</f>
        <v/>
      </c>
      <c r="E1963">
        <f>VLOOKUP(B1963, Tabelas!A:C,2,FALSE())</f>
        <v/>
      </c>
    </row>
    <row r="1964">
      <c r="A1964" t="inlineStr">
        <is>
          <t>BOSQUE (VALDIVIA. IMPRESA)</t>
        </is>
      </c>
      <c r="B1964" t="inlineStr">
        <is>
          <t>B1</t>
        </is>
      </c>
      <c r="C1964">
        <f>IF(B1964&lt;&gt;"NI",1,0)</f>
        <v/>
      </c>
      <c r="D1964">
        <f>VLOOKUP(B1964, Tabelas!A:C,3,FALSE())</f>
        <v/>
      </c>
      <c r="E1964">
        <f>VLOOKUP(B1964, Tabelas!A:C,2,FALSE())</f>
        <v/>
      </c>
    </row>
    <row r="1965">
      <c r="A1965" t="inlineStr">
        <is>
          <t>BOTANICA MARINA</t>
        </is>
      </c>
      <c r="B1965" t="inlineStr">
        <is>
          <t>A4</t>
        </is>
      </c>
      <c r="C1965">
        <f>IF(B1965&lt;&gt;"NI",1,0)</f>
        <v/>
      </c>
      <c r="D1965">
        <f>VLOOKUP(B1965, Tabelas!A:C,3,FALSE())</f>
        <v/>
      </c>
      <c r="E1965">
        <f>VLOOKUP(B1965, Tabelas!A:C,2,FALSE())</f>
        <v/>
      </c>
    </row>
    <row r="1966">
      <c r="A1966" t="inlineStr">
        <is>
          <t>BOTANICA SERBICA</t>
        </is>
      </c>
      <c r="B1966" t="inlineStr">
        <is>
          <t>B2</t>
        </is>
      </c>
      <c r="C1966">
        <f>IF(B1966&lt;&gt;"NI",1,0)</f>
        <v/>
      </c>
      <c r="D1966">
        <f>VLOOKUP(B1966, Tabelas!A:C,3,FALSE())</f>
        <v/>
      </c>
      <c r="E1966">
        <f>VLOOKUP(B1966, Tabelas!A:C,2,FALSE())</f>
        <v/>
      </c>
    </row>
    <row r="1967">
      <c r="A1967" t="inlineStr">
        <is>
          <t>BOTANICAL JOURNAL OF THE LINNEAN SOCIETY (PRINT)</t>
        </is>
      </c>
      <c r="B1967" t="inlineStr">
        <is>
          <t>A2</t>
        </is>
      </c>
      <c r="C1967">
        <f>IF(B1967&lt;&gt;"NI",1,0)</f>
        <v/>
      </c>
      <c r="D1967">
        <f>VLOOKUP(B1967, Tabelas!A:C,3,FALSE())</f>
        <v/>
      </c>
      <c r="E1967">
        <f>VLOOKUP(B1967, Tabelas!A:C,2,FALSE())</f>
        <v/>
      </c>
    </row>
    <row r="1968">
      <c r="A1968" t="inlineStr">
        <is>
          <t>BOTANICAL SCIENCES</t>
        </is>
      </c>
      <c r="B1968" t="inlineStr">
        <is>
          <t>B2</t>
        </is>
      </c>
      <c r="C1968">
        <f>IF(B1968&lt;&gt;"NI",1,0)</f>
        <v/>
      </c>
      <c r="D1968">
        <f>VLOOKUP(B1968, Tabelas!A:C,3,FALSE())</f>
        <v/>
      </c>
      <c r="E1968">
        <f>VLOOKUP(B1968, Tabelas!A:C,2,FALSE())</f>
        <v/>
      </c>
    </row>
    <row r="1969">
      <c r="A1969" t="inlineStr">
        <is>
          <t>BOTANY (OTTAWA. ONLINE)</t>
        </is>
      </c>
      <c r="B1969" t="inlineStr">
        <is>
          <t>A3</t>
        </is>
      </c>
      <c r="C1969">
        <f>IF(B1969&lt;&gt;"NI",1,0)</f>
        <v/>
      </c>
      <c r="D1969">
        <f>VLOOKUP(B1969, Tabelas!A:C,3,FALSE())</f>
        <v/>
      </c>
      <c r="E1969">
        <f>VLOOKUP(B1969, Tabelas!A:C,2,FALSE())</f>
        <v/>
      </c>
    </row>
    <row r="1970">
      <c r="A1970" t="inlineStr">
        <is>
          <t>BOUNDARY - LAYER METEOROLOGY</t>
        </is>
      </c>
      <c r="B1970" t="inlineStr">
        <is>
          <t>A3</t>
        </is>
      </c>
      <c r="C1970">
        <f>IF(B1970&lt;&gt;"NI",1,0)</f>
        <v/>
      </c>
      <c r="D1970">
        <f>VLOOKUP(B1970, Tabelas!A:C,3,FALSE())</f>
        <v/>
      </c>
      <c r="E1970">
        <f>VLOOKUP(B1970, Tabelas!A:C,2,FALSE())</f>
        <v/>
      </c>
    </row>
    <row r="1971">
      <c r="A1971" t="inlineStr">
        <is>
          <t>BOUNDARY VALUE PROBLEMS (PRINT)</t>
        </is>
      </c>
      <c r="B1971" t="inlineStr">
        <is>
          <t>B2</t>
        </is>
      </c>
      <c r="C1971">
        <f>IF(B1971&lt;&gt;"NI",1,0)</f>
        <v/>
      </c>
      <c r="D1971">
        <f>VLOOKUP(B1971, Tabelas!A:C,3,FALSE())</f>
        <v/>
      </c>
      <c r="E1971">
        <f>VLOOKUP(B1971, Tabelas!A:C,2,FALSE())</f>
        <v/>
      </c>
    </row>
    <row r="1972">
      <c r="A1972" t="inlineStr">
        <is>
          <t>BOUNDARY-LAYER METEOROLOGY (DORDRECHT. ONLINE)</t>
        </is>
      </c>
      <c r="B1972" t="inlineStr">
        <is>
          <t>A3</t>
        </is>
      </c>
      <c r="C1972">
        <f>IF(B1972&lt;&gt;"NI",1,0)</f>
        <v/>
      </c>
      <c r="D1972">
        <f>VLOOKUP(B1972, Tabelas!A:C,3,FALSE())</f>
        <v/>
      </c>
      <c r="E1972">
        <f>VLOOKUP(B1972, Tabelas!A:C,2,FALSE())</f>
        <v/>
      </c>
    </row>
    <row r="1973">
      <c r="A1973" t="inlineStr">
        <is>
          <t>BPC PAPERS</t>
        </is>
      </c>
      <c r="B1973" t="inlineStr">
        <is>
          <t>B4</t>
        </is>
      </c>
      <c r="C1973">
        <f>IF(B1973&lt;&gt;"NI",1,0)</f>
        <v/>
      </c>
      <c r="D1973">
        <f>VLOOKUP(B1973, Tabelas!A:C,3,FALSE())</f>
        <v/>
      </c>
      <c r="E1973">
        <f>VLOOKUP(B1973, Tabelas!A:C,2,FALSE())</f>
        <v/>
      </c>
    </row>
    <row r="1974">
      <c r="A1974" t="inlineStr">
        <is>
          <t>BPC POLICY BRIEF</t>
        </is>
      </c>
      <c r="B1974" t="inlineStr">
        <is>
          <t>B3</t>
        </is>
      </c>
      <c r="C1974">
        <f>IF(B1974&lt;&gt;"NI",1,0)</f>
        <v/>
      </c>
      <c r="D1974">
        <f>VLOOKUP(B1974, Tabelas!A:C,3,FALSE())</f>
        <v/>
      </c>
      <c r="E1974">
        <f>VLOOKUP(B1974, Tabelas!A:C,2,FALSE())</f>
        <v/>
      </c>
    </row>
    <row r="1975">
      <c r="A1975" t="inlineStr">
        <is>
          <t>BRACHYTHERAPY (NEW YORK, N.Y.)</t>
        </is>
      </c>
      <c r="B1975" t="inlineStr">
        <is>
          <t>A3</t>
        </is>
      </c>
      <c r="C1975">
        <f>IF(B1975&lt;&gt;"NI",1,0)</f>
        <v/>
      </c>
      <c r="D1975">
        <f>VLOOKUP(B1975, Tabelas!A:C,3,FALSE())</f>
        <v/>
      </c>
      <c r="E1975">
        <f>VLOOKUP(B1975, Tabelas!A:C,2,FALSE())</f>
        <v/>
      </c>
    </row>
    <row r="1976">
      <c r="A1976" t="inlineStr">
        <is>
          <t>BRADLEYA</t>
        </is>
      </c>
      <c r="B1976" t="inlineStr">
        <is>
          <t>B3</t>
        </is>
      </c>
      <c r="C1976">
        <f>IF(B1976&lt;&gt;"NI",1,0)</f>
        <v/>
      </c>
      <c r="D1976">
        <f>VLOOKUP(B1976, Tabelas!A:C,3,FALSE())</f>
        <v/>
      </c>
      <c r="E1976">
        <f>VLOOKUP(B1976, Tabelas!A:C,2,FALSE())</f>
        <v/>
      </c>
    </row>
    <row r="1977">
      <c r="A1977" t="inlineStr">
        <is>
          <t>BRAGANTIA (SÃO PAULO, SP. IMPRESSO)</t>
        </is>
      </c>
      <c r="B1977" t="inlineStr">
        <is>
          <t>A3</t>
        </is>
      </c>
      <c r="C1977">
        <f>IF(B1977&lt;&gt;"NI",1,0)</f>
        <v/>
      </c>
      <c r="D1977">
        <f>VLOOKUP(B1977, Tabelas!A:C,3,FALSE())</f>
        <v/>
      </c>
      <c r="E1977">
        <f>VLOOKUP(B1977, Tabelas!A:C,2,FALSE())</f>
        <v/>
      </c>
    </row>
    <row r="1978">
      <c r="A1978" t="inlineStr">
        <is>
          <t>BRAIN &amp; DEVELOPMENT (TOKYO. 1979)</t>
        </is>
      </c>
      <c r="B1978" t="inlineStr">
        <is>
          <t>A3</t>
        </is>
      </c>
      <c r="C1978">
        <f>IF(B1978&lt;&gt;"NI",1,0)</f>
        <v/>
      </c>
      <c r="D1978">
        <f>VLOOKUP(B1978, Tabelas!A:C,3,FALSE())</f>
        <v/>
      </c>
      <c r="E1978">
        <f>VLOOKUP(B1978, Tabelas!A:C,2,FALSE())</f>
        <v/>
      </c>
    </row>
    <row r="1979">
      <c r="A1979" t="inlineStr">
        <is>
          <t>BRAIN (LONDON. PRINT)</t>
        </is>
      </c>
      <c r="B1979" t="inlineStr">
        <is>
          <t>A1</t>
        </is>
      </c>
      <c r="C1979">
        <f>IF(B1979&lt;&gt;"NI",1,0)</f>
        <v/>
      </c>
      <c r="D1979">
        <f>VLOOKUP(B1979, Tabelas!A:C,3,FALSE())</f>
        <v/>
      </c>
      <c r="E1979">
        <f>VLOOKUP(B1979, Tabelas!A:C,2,FALSE())</f>
        <v/>
      </c>
    </row>
    <row r="1980">
      <c r="A1980" t="inlineStr">
        <is>
          <t>BRAIN AND BEHAVIOR</t>
        </is>
      </c>
      <c r="B1980" t="inlineStr">
        <is>
          <t>A4</t>
        </is>
      </c>
      <c r="C1980">
        <f>IF(B1980&lt;&gt;"NI",1,0)</f>
        <v/>
      </c>
      <c r="D1980">
        <f>VLOOKUP(B1980, Tabelas!A:C,3,FALSE())</f>
        <v/>
      </c>
      <c r="E1980">
        <f>VLOOKUP(B1980, Tabelas!A:C,2,FALSE())</f>
        <v/>
      </c>
    </row>
    <row r="1981">
      <c r="A1981" t="inlineStr">
        <is>
          <t>BRAIN AND BEHAVIOR</t>
        </is>
      </c>
      <c r="B1981" t="inlineStr">
        <is>
          <t>A4</t>
        </is>
      </c>
      <c r="C1981">
        <f>IF(B1981&lt;&gt;"NI",1,0)</f>
        <v/>
      </c>
      <c r="D1981">
        <f>VLOOKUP(B1981, Tabelas!A:C,3,FALSE())</f>
        <v/>
      </c>
      <c r="E1981">
        <f>VLOOKUP(B1981, Tabelas!A:C,2,FALSE())</f>
        <v/>
      </c>
    </row>
    <row r="1982">
      <c r="A1982" t="inlineStr">
        <is>
          <t>BRAIN AND LANGUAGE</t>
        </is>
      </c>
      <c r="B1982" t="inlineStr">
        <is>
          <t>A1</t>
        </is>
      </c>
      <c r="C1982">
        <f>IF(B1982&lt;&gt;"NI",1,0)</f>
        <v/>
      </c>
      <c r="D1982">
        <f>VLOOKUP(B1982, Tabelas!A:C,3,FALSE())</f>
        <v/>
      </c>
      <c r="E1982">
        <f>VLOOKUP(B1982, Tabelas!A:C,2,FALSE())</f>
        <v/>
      </c>
    </row>
    <row r="1983">
      <c r="A1983" t="inlineStr">
        <is>
          <t>BRAIN CONNECTIVITY</t>
        </is>
      </c>
      <c r="B1983" t="inlineStr">
        <is>
          <t>B1</t>
        </is>
      </c>
      <c r="C1983">
        <f>IF(B1983&lt;&gt;"NI",1,0)</f>
        <v/>
      </c>
      <c r="D1983">
        <f>VLOOKUP(B1983, Tabelas!A:C,3,FALSE())</f>
        <v/>
      </c>
      <c r="E1983">
        <f>VLOOKUP(B1983, Tabelas!A:C,2,FALSE())</f>
        <v/>
      </c>
    </row>
    <row r="1984">
      <c r="A1984" t="inlineStr">
        <is>
          <t>BRAIN IMAGING AND BEHAVIOR</t>
        </is>
      </c>
      <c r="B1984" t="inlineStr">
        <is>
          <t>A1</t>
        </is>
      </c>
      <c r="C1984">
        <f>IF(B1984&lt;&gt;"NI",1,0)</f>
        <v/>
      </c>
      <c r="D1984">
        <f>VLOOKUP(B1984, Tabelas!A:C,3,FALSE())</f>
        <v/>
      </c>
      <c r="E1984">
        <f>VLOOKUP(B1984, Tabelas!A:C,2,FALSE())</f>
        <v/>
      </c>
    </row>
    <row r="1985">
      <c r="A1985" t="inlineStr">
        <is>
          <t>BRAIN INJURY (LONDON. ONLINE)</t>
        </is>
      </c>
      <c r="B1985" t="inlineStr">
        <is>
          <t>A2</t>
        </is>
      </c>
      <c r="C1985">
        <f>IF(B1985&lt;&gt;"NI",1,0)</f>
        <v/>
      </c>
      <c r="D1985">
        <f>VLOOKUP(B1985, Tabelas!A:C,3,FALSE())</f>
        <v/>
      </c>
      <c r="E1985">
        <f>VLOOKUP(B1985, Tabelas!A:C,2,FALSE())</f>
        <v/>
      </c>
    </row>
    <row r="1986">
      <c r="A1986" t="inlineStr">
        <is>
          <t>BRAIN PATHOLOGY</t>
        </is>
      </c>
      <c r="B1986" t="inlineStr">
        <is>
          <t>A1</t>
        </is>
      </c>
      <c r="C1986">
        <f>IF(B1986&lt;&gt;"NI",1,0)</f>
        <v/>
      </c>
      <c r="D1986">
        <f>VLOOKUP(B1986, Tabelas!A:C,3,FALSE())</f>
        <v/>
      </c>
      <c r="E1986">
        <f>VLOOKUP(B1986, Tabelas!A:C,2,FALSE())</f>
        <v/>
      </c>
    </row>
    <row r="1987">
      <c r="A1987" t="inlineStr">
        <is>
          <t>BRAIN PATHOLOGY</t>
        </is>
      </c>
      <c r="B1987" t="inlineStr">
        <is>
          <t>A1</t>
        </is>
      </c>
      <c r="C1987">
        <f>IF(B1987&lt;&gt;"NI",1,0)</f>
        <v/>
      </c>
      <c r="D1987">
        <f>VLOOKUP(B1987, Tabelas!A:C,3,FALSE())</f>
        <v/>
      </c>
      <c r="E1987">
        <f>VLOOKUP(B1987, Tabelas!A:C,2,FALSE())</f>
        <v/>
      </c>
    </row>
    <row r="1988">
      <c r="A1988" t="inlineStr">
        <is>
          <t>BRAIN RESEARCH</t>
        </is>
      </c>
      <c r="B1988" t="inlineStr">
        <is>
          <t>A2</t>
        </is>
      </c>
      <c r="C1988">
        <f>IF(B1988&lt;&gt;"NI",1,0)</f>
        <v/>
      </c>
      <c r="D1988">
        <f>VLOOKUP(B1988, Tabelas!A:C,3,FALSE())</f>
        <v/>
      </c>
      <c r="E1988">
        <f>VLOOKUP(B1988, Tabelas!A:C,2,FALSE())</f>
        <v/>
      </c>
    </row>
    <row r="1989">
      <c r="A1989" t="inlineStr">
        <is>
          <t>BRAIN RESEARCH (ONLINE)</t>
        </is>
      </c>
      <c r="B1989" t="inlineStr">
        <is>
          <t>A2</t>
        </is>
      </c>
      <c r="C1989">
        <f>IF(B1989&lt;&gt;"NI",1,0)</f>
        <v/>
      </c>
      <c r="D1989">
        <f>VLOOKUP(B1989, Tabelas!A:C,3,FALSE())</f>
        <v/>
      </c>
      <c r="E1989">
        <f>VLOOKUP(B1989, Tabelas!A:C,2,FALSE())</f>
        <v/>
      </c>
    </row>
    <row r="1990">
      <c r="A1990" t="inlineStr">
        <is>
          <t>BRAIN RESEARCH BULLETIN</t>
        </is>
      </c>
      <c r="B1990" t="inlineStr">
        <is>
          <t>A2</t>
        </is>
      </c>
      <c r="C1990">
        <f>IF(B1990&lt;&gt;"NI",1,0)</f>
        <v/>
      </c>
      <c r="D1990">
        <f>VLOOKUP(B1990, Tabelas!A:C,3,FALSE())</f>
        <v/>
      </c>
      <c r="E1990">
        <f>VLOOKUP(B1990, Tabelas!A:C,2,FALSE())</f>
        <v/>
      </c>
    </row>
    <row r="1991">
      <c r="A1991" t="inlineStr">
        <is>
          <t>BRAIN STIMULATION (ONLINE)</t>
        </is>
      </c>
      <c r="B1991" t="inlineStr">
        <is>
          <t>A1</t>
        </is>
      </c>
      <c r="C1991">
        <f>IF(B1991&lt;&gt;"NI",1,0)</f>
        <v/>
      </c>
      <c r="D1991">
        <f>VLOOKUP(B1991, Tabelas!A:C,3,FALSE())</f>
        <v/>
      </c>
      <c r="E1991">
        <f>VLOOKUP(B1991, Tabelas!A:C,2,FALSE())</f>
        <v/>
      </c>
    </row>
    <row r="1992">
      <c r="A1992" t="inlineStr">
        <is>
          <t>BRAIN STIMULATION: BASIC, TRANSLATIONAL AND CLINICAL RESEARCH IN NEUROMODULATION</t>
        </is>
      </c>
      <c r="B1992" t="inlineStr">
        <is>
          <t>A1</t>
        </is>
      </c>
      <c r="C1992">
        <f>IF(B1992&lt;&gt;"NI",1,0)</f>
        <v/>
      </c>
      <c r="D1992">
        <f>VLOOKUP(B1992, Tabelas!A:C,3,FALSE())</f>
        <v/>
      </c>
      <c r="E1992">
        <f>VLOOKUP(B1992, Tabelas!A:C,2,FALSE())</f>
        <v/>
      </c>
    </row>
    <row r="1993">
      <c r="A1993" t="inlineStr">
        <is>
          <t>BRAIN STRUCTURE &amp; FUNCTION (PRINT)</t>
        </is>
      </c>
      <c r="B1993" t="inlineStr">
        <is>
          <t>A1</t>
        </is>
      </c>
      <c r="C1993">
        <f>IF(B1993&lt;&gt;"NI",1,0)</f>
        <v/>
      </c>
      <c r="D1993">
        <f>VLOOKUP(B1993, Tabelas!A:C,3,FALSE())</f>
        <v/>
      </c>
      <c r="E1993">
        <f>VLOOKUP(B1993, Tabelas!A:C,2,FALSE())</f>
        <v/>
      </c>
    </row>
    <row r="1994">
      <c r="A1994" t="inlineStr">
        <is>
          <t>BRAIN TOPOGRAPHY</t>
        </is>
      </c>
      <c r="B1994" t="inlineStr">
        <is>
          <t>A3</t>
        </is>
      </c>
      <c r="C1994">
        <f>IF(B1994&lt;&gt;"NI",1,0)</f>
        <v/>
      </c>
      <c r="D1994">
        <f>VLOOKUP(B1994, Tabelas!A:C,3,FALSE())</f>
        <v/>
      </c>
      <c r="E1994">
        <f>VLOOKUP(B1994, Tabelas!A:C,2,FALSE())</f>
        <v/>
      </c>
    </row>
    <row r="1995">
      <c r="A1995" t="inlineStr">
        <is>
          <t>BRAIN, BEHAVIOR AND EVOLUTION</t>
        </is>
      </c>
      <c r="B1995" t="inlineStr">
        <is>
          <t>A3</t>
        </is>
      </c>
      <c r="C1995">
        <f>IF(B1995&lt;&gt;"NI",1,0)</f>
        <v/>
      </c>
      <c r="D1995">
        <f>VLOOKUP(B1995, Tabelas!A:C,3,FALSE())</f>
        <v/>
      </c>
      <c r="E1995">
        <f>VLOOKUP(B1995, Tabelas!A:C,2,FALSE())</f>
        <v/>
      </c>
    </row>
    <row r="1996">
      <c r="A1996" t="inlineStr">
        <is>
          <t>BRAIN, BEHAVIOR, AND IMMUNITY</t>
        </is>
      </c>
      <c r="B1996" t="inlineStr">
        <is>
          <t>A1</t>
        </is>
      </c>
      <c r="C1996">
        <f>IF(B1996&lt;&gt;"NI",1,0)</f>
        <v/>
      </c>
      <c r="D1996">
        <f>VLOOKUP(B1996, Tabelas!A:C,3,FALSE())</f>
        <v/>
      </c>
      <c r="E1996">
        <f>VLOOKUP(B1996, Tabelas!A:C,2,FALSE())</f>
        <v/>
      </c>
    </row>
    <row r="1997">
      <c r="A1997" t="inlineStr">
        <is>
          <t>BRANDTRENDS JOURNAL</t>
        </is>
      </c>
      <c r="B1997" t="inlineStr">
        <is>
          <t>B2</t>
        </is>
      </c>
      <c r="C1997">
        <f>IF(B1997&lt;&gt;"NI",1,0)</f>
        <v/>
      </c>
      <c r="D1997">
        <f>VLOOKUP(B1997, Tabelas!A:C,3,FALSE())</f>
        <v/>
      </c>
      <c r="E1997">
        <f>VLOOKUP(B1997, Tabelas!A:C,2,FALSE())</f>
        <v/>
      </c>
    </row>
    <row r="1998">
      <c r="A1998" t="inlineStr">
        <is>
          <t>BRASIL MINERAL (SÃO PAULO)</t>
        </is>
      </c>
      <c r="B1998" t="inlineStr">
        <is>
          <t>B3</t>
        </is>
      </c>
      <c r="C1998">
        <f>IF(B1998&lt;&gt;"NI",1,0)</f>
        <v/>
      </c>
      <c r="D1998">
        <f>VLOOKUP(B1998, Tabelas!A:C,3,FALSE())</f>
        <v/>
      </c>
      <c r="E1998">
        <f>VLOOKUP(B1998, Tabelas!A:C,2,FALSE())</f>
        <v/>
      </c>
    </row>
    <row r="1999">
      <c r="A1999" t="inlineStr">
        <is>
          <t>BRASIL/BRAZIL</t>
        </is>
      </c>
      <c r="B1999" t="inlineStr">
        <is>
          <t>B3</t>
        </is>
      </c>
      <c r="C1999">
        <f>IF(B1999&lt;&gt;"NI",1,0)</f>
        <v/>
      </c>
      <c r="D1999">
        <f>VLOOKUP(B1999, Tabelas!A:C,3,FALSE())</f>
        <v/>
      </c>
      <c r="E1999">
        <f>VLOOKUP(B1999, Tabelas!A:C,2,FALSE())</f>
        <v/>
      </c>
    </row>
    <row r="2000">
      <c r="A2000" t="inlineStr">
        <is>
          <t>BRASÍLIA MÉDICA</t>
        </is>
      </c>
      <c r="B2000" t="inlineStr">
        <is>
          <t>B2</t>
        </is>
      </c>
      <c r="C2000">
        <f>IF(B2000&lt;&gt;"NI",1,0)</f>
        <v/>
      </c>
      <c r="D2000">
        <f>VLOOKUP(B2000, Tabelas!A:C,3,FALSE())</f>
        <v/>
      </c>
      <c r="E2000">
        <f>VLOOKUP(B2000, Tabelas!A:C,2,FALSE())</f>
        <v/>
      </c>
    </row>
    <row r="2001">
      <c r="A2001" t="inlineStr">
        <is>
          <t>BRASILIANA : JOURNAL FOR BRAZILIAN STUDIES</t>
        </is>
      </c>
      <c r="B2001" t="inlineStr">
        <is>
          <t>A4</t>
        </is>
      </c>
      <c r="C2001">
        <f>IF(B2001&lt;&gt;"NI",1,0)</f>
        <v/>
      </c>
      <c r="D2001">
        <f>VLOOKUP(B2001, Tabelas!A:C,3,FALSE())</f>
        <v/>
      </c>
      <c r="E2001">
        <f>VLOOKUP(B2001, Tabelas!A:C,2,FALSE())</f>
        <v/>
      </c>
    </row>
    <row r="2002">
      <c r="A2002" t="inlineStr">
        <is>
          <t>BRASILIENSIS</t>
        </is>
      </c>
      <c r="B2002" t="inlineStr">
        <is>
          <t>B2</t>
        </is>
      </c>
      <c r="C2002">
        <f>IF(B2002&lt;&gt;"NI",1,0)</f>
        <v/>
      </c>
      <c r="D2002">
        <f>VLOOKUP(B2002, Tabelas!A:C,3,FALSE())</f>
        <v/>
      </c>
      <c r="E2002">
        <f>VLOOKUP(B2002, Tabelas!A:C,2,FALSE())</f>
        <v/>
      </c>
    </row>
    <row r="2003">
      <c r="A2003" t="inlineStr">
        <is>
          <t>BRASPEN JOURNAL</t>
        </is>
      </c>
      <c r="B2003" t="inlineStr">
        <is>
          <t>B4</t>
        </is>
      </c>
      <c r="C2003">
        <f>IF(B2003&lt;&gt;"NI",1,0)</f>
        <v/>
      </c>
      <c r="D2003">
        <f>VLOOKUP(B2003, Tabelas!A:C,3,FALSE())</f>
        <v/>
      </c>
      <c r="E2003">
        <f>VLOOKUP(B2003, Tabelas!A:C,2,FALSE())</f>
        <v/>
      </c>
    </row>
    <row r="2004">
      <c r="A2004" t="inlineStr">
        <is>
          <t>BRATHAIR (ONLINE)</t>
        </is>
      </c>
      <c r="B2004" t="inlineStr">
        <is>
          <t>A3</t>
        </is>
      </c>
      <c r="C2004">
        <f>IF(B2004&lt;&gt;"NI",1,0)</f>
        <v/>
      </c>
      <c r="D2004">
        <f>VLOOKUP(B2004, Tabelas!A:C,3,FALSE())</f>
        <v/>
      </c>
      <c r="E2004">
        <f>VLOOKUP(B2004, Tabelas!A:C,2,FALSE())</f>
        <v/>
      </c>
    </row>
    <row r="2005">
      <c r="A2005" t="inlineStr">
        <is>
          <t>BRAZILIAN APPLIED SCIENCE REVIEW</t>
        </is>
      </c>
      <c r="B2005" t="inlineStr">
        <is>
          <t>B3</t>
        </is>
      </c>
      <c r="C2005">
        <f>IF(B2005&lt;&gt;"NI",1,0)</f>
        <v/>
      </c>
      <c r="D2005">
        <f>VLOOKUP(B2005, Tabelas!A:C,3,FALSE())</f>
        <v/>
      </c>
      <c r="E2005">
        <f>VLOOKUP(B2005, Tabelas!A:C,2,FALSE())</f>
        <v/>
      </c>
    </row>
    <row r="2006">
      <c r="A2006" t="inlineStr">
        <is>
          <t>BRAZILIAN ARCHIVES OF BIOLOGY AND TECHNOLOGY (ONLINE)</t>
        </is>
      </c>
      <c r="B2006" t="inlineStr">
        <is>
          <t>B3</t>
        </is>
      </c>
      <c r="C2006">
        <f>IF(B2006&lt;&gt;"NI",1,0)</f>
        <v/>
      </c>
      <c r="D2006">
        <f>VLOOKUP(B2006, Tabelas!A:C,3,FALSE())</f>
        <v/>
      </c>
      <c r="E2006">
        <f>VLOOKUP(B2006, Tabelas!A:C,2,FALSE())</f>
        <v/>
      </c>
    </row>
    <row r="2007">
      <c r="A2007" t="inlineStr">
        <is>
          <t>BRAZILIAN DENTAL JOURNAL</t>
        </is>
      </c>
      <c r="B2007" t="inlineStr">
        <is>
          <t>A2</t>
        </is>
      </c>
      <c r="C2007">
        <f>IF(B2007&lt;&gt;"NI",1,0)</f>
        <v/>
      </c>
      <c r="D2007">
        <f>VLOOKUP(B2007, Tabelas!A:C,3,FALSE())</f>
        <v/>
      </c>
      <c r="E2007">
        <f>VLOOKUP(B2007, Tabelas!A:C,2,FALSE())</f>
        <v/>
      </c>
    </row>
    <row r="2008">
      <c r="A2008" t="inlineStr">
        <is>
          <t>BRAZILIAN ENGLISH LANGUAGE TEACHING JOURNAL</t>
        </is>
      </c>
      <c r="B2008" t="inlineStr">
        <is>
          <t>A3</t>
        </is>
      </c>
      <c r="C2008">
        <f>IF(B2008&lt;&gt;"NI",1,0)</f>
        <v/>
      </c>
      <c r="D2008">
        <f>VLOOKUP(B2008, Tabelas!A:C,3,FALSE())</f>
        <v/>
      </c>
      <c r="E2008">
        <f>VLOOKUP(B2008, Tabelas!A:C,2,FALSE())</f>
        <v/>
      </c>
    </row>
    <row r="2009">
      <c r="A2009" t="inlineStr">
        <is>
          <t>BRAZILIAN JOURNAL OF AGRICULTURE - REVISTA DE AGRICULTURA</t>
        </is>
      </c>
      <c r="B2009" t="inlineStr">
        <is>
          <t>B4</t>
        </is>
      </c>
      <c r="C2009">
        <f>IF(B2009&lt;&gt;"NI",1,0)</f>
        <v/>
      </c>
      <c r="D2009">
        <f>VLOOKUP(B2009, Tabelas!A:C,3,FALSE())</f>
        <v/>
      </c>
      <c r="E2009">
        <f>VLOOKUP(B2009, Tabelas!A:C,2,FALSE())</f>
        <v/>
      </c>
    </row>
    <row r="2010">
      <c r="A2010" t="inlineStr">
        <is>
          <t>BRAZILIAN JOURNAL OF ANALYTICAL CHEMISTRY</t>
        </is>
      </c>
      <c r="B2010" t="inlineStr">
        <is>
          <t>B3</t>
        </is>
      </c>
      <c r="C2010">
        <f>IF(B2010&lt;&gt;"NI",1,0)</f>
        <v/>
      </c>
      <c r="D2010">
        <f>VLOOKUP(B2010, Tabelas!A:C,3,FALSE())</f>
        <v/>
      </c>
      <c r="E2010">
        <f>VLOOKUP(B2010, Tabelas!A:C,2,FALSE())</f>
        <v/>
      </c>
    </row>
    <row r="2011">
      <c r="A2011" t="inlineStr">
        <is>
          <t>BRAZILIAN JOURNAL OF ANESTHESIOLOGY</t>
        </is>
      </c>
      <c r="B2011" t="inlineStr">
        <is>
          <t>A3</t>
        </is>
      </c>
      <c r="C2011">
        <f>IF(B2011&lt;&gt;"NI",1,0)</f>
        <v/>
      </c>
      <c r="D2011">
        <f>VLOOKUP(B2011, Tabelas!A:C,3,FALSE())</f>
        <v/>
      </c>
      <c r="E2011">
        <f>VLOOKUP(B2011, Tabelas!A:C,2,FALSE())</f>
        <v/>
      </c>
    </row>
    <row r="2012">
      <c r="A2012" t="inlineStr">
        <is>
          <t>BRAZILIAN JOURNAL OF BIOLOGY (ONLINE)</t>
        </is>
      </c>
      <c r="B2012" t="inlineStr">
        <is>
          <t>A4</t>
        </is>
      </c>
      <c r="C2012">
        <f>IF(B2012&lt;&gt;"NI",1,0)</f>
        <v/>
      </c>
      <c r="D2012">
        <f>VLOOKUP(B2012, Tabelas!A:C,3,FALSE())</f>
        <v/>
      </c>
      <c r="E2012">
        <f>VLOOKUP(B2012, Tabelas!A:C,2,FALSE())</f>
        <v/>
      </c>
    </row>
    <row r="2013">
      <c r="A2013" t="inlineStr">
        <is>
          <t>BRAZILIAN JOURNAL OF BOTANY</t>
        </is>
      </c>
      <c r="B2013" t="inlineStr">
        <is>
          <t>B1</t>
        </is>
      </c>
      <c r="C2013">
        <f>IF(B2013&lt;&gt;"NI",1,0)</f>
        <v/>
      </c>
      <c r="D2013">
        <f>VLOOKUP(B2013, Tabelas!A:C,3,FALSE())</f>
        <v/>
      </c>
      <c r="E2013">
        <f>VLOOKUP(B2013, Tabelas!A:C,2,FALSE())</f>
        <v/>
      </c>
    </row>
    <row r="2014">
      <c r="A2014" t="inlineStr">
        <is>
          <t>BRAZILIAN JOURNAL OF CHEMICAL ENGINEERING (IMPRESSO)</t>
        </is>
      </c>
      <c r="B2014" t="inlineStr">
        <is>
          <t>A2</t>
        </is>
      </c>
      <c r="C2014">
        <f>IF(B2014&lt;&gt;"NI",1,0)</f>
        <v/>
      </c>
      <c r="D2014">
        <f>VLOOKUP(B2014, Tabelas!A:C,3,FALSE())</f>
        <v/>
      </c>
      <c r="E2014">
        <f>VLOOKUP(B2014, Tabelas!A:C,2,FALSE())</f>
        <v/>
      </c>
    </row>
    <row r="2015">
      <c r="A2015" t="inlineStr">
        <is>
          <t>BRAZILIAN JOURNAL OF DEVELOPMENT</t>
        </is>
      </c>
      <c r="B2015" t="inlineStr">
        <is>
          <t>B2</t>
        </is>
      </c>
      <c r="C2015">
        <f>IF(B2015&lt;&gt;"NI",1,0)</f>
        <v/>
      </c>
      <c r="D2015">
        <f>VLOOKUP(B2015, Tabelas!A:C,3,FALSE())</f>
        <v/>
      </c>
      <c r="E2015">
        <f>VLOOKUP(B2015, Tabelas!A:C,2,FALSE())</f>
        <v/>
      </c>
    </row>
    <row r="2016">
      <c r="A2016" t="inlineStr">
        <is>
          <t>BRAZILIAN JOURNAL OF EQUINE MEDICINE</t>
        </is>
      </c>
      <c r="B2016" t="inlineStr">
        <is>
          <t>B4</t>
        </is>
      </c>
      <c r="C2016">
        <f>IF(B2016&lt;&gt;"NI",1,0)</f>
        <v/>
      </c>
      <c r="D2016">
        <f>VLOOKUP(B2016, Tabelas!A:C,3,FALSE())</f>
        <v/>
      </c>
      <c r="E2016">
        <f>VLOOKUP(B2016, Tabelas!A:C,2,FALSE())</f>
        <v/>
      </c>
    </row>
    <row r="2017">
      <c r="A2017" t="inlineStr">
        <is>
          <t>BRAZILIAN JOURNAL OF FOOD TECHNOLOGY</t>
        </is>
      </c>
      <c r="B2017" t="inlineStr">
        <is>
          <t>B3</t>
        </is>
      </c>
      <c r="C2017">
        <f>IF(B2017&lt;&gt;"NI",1,0)</f>
        <v/>
      </c>
      <c r="D2017">
        <f>VLOOKUP(B2017, Tabelas!A:C,3,FALSE())</f>
        <v/>
      </c>
      <c r="E2017">
        <f>VLOOKUP(B2017, Tabelas!A:C,2,FALSE())</f>
        <v/>
      </c>
    </row>
    <row r="2018">
      <c r="A2018" t="inlineStr">
        <is>
          <t>BRAZILIAN JOURNAL OF FOOD TECHNOLOGY (ONLINE)</t>
        </is>
      </c>
      <c r="B2018" t="inlineStr">
        <is>
          <t>B3</t>
        </is>
      </c>
      <c r="C2018">
        <f>IF(B2018&lt;&gt;"NI",1,0)</f>
        <v/>
      </c>
      <c r="D2018">
        <f>VLOOKUP(B2018, Tabelas!A:C,3,FALSE())</f>
        <v/>
      </c>
      <c r="E2018">
        <f>VLOOKUP(B2018, Tabelas!A:C,2,FALSE())</f>
        <v/>
      </c>
    </row>
    <row r="2019">
      <c r="A2019" t="inlineStr">
        <is>
          <t>BRAZILIAN JOURNAL OF FOOD TECHNOLOGY (PREPRINT SERIES)</t>
        </is>
      </c>
      <c r="B2019" t="inlineStr">
        <is>
          <t>B4</t>
        </is>
      </c>
      <c r="C2019">
        <f>IF(B2019&lt;&gt;"NI",1,0)</f>
        <v/>
      </c>
      <c r="D2019">
        <f>VLOOKUP(B2019, Tabelas!A:C,3,FALSE())</f>
        <v/>
      </c>
      <c r="E2019">
        <f>VLOOKUP(B2019, Tabelas!A:C,2,FALSE())</f>
        <v/>
      </c>
    </row>
    <row r="2020">
      <c r="A2020" t="inlineStr">
        <is>
          <t>BRAZILIAN JOURNAL OF GEOLOGY</t>
        </is>
      </c>
      <c r="B2020" t="inlineStr">
        <is>
          <t>A3</t>
        </is>
      </c>
      <c r="C2020">
        <f>IF(B2020&lt;&gt;"NI",1,0)</f>
        <v/>
      </c>
      <c r="D2020">
        <f>VLOOKUP(B2020, Tabelas!A:C,3,FALSE())</f>
        <v/>
      </c>
      <c r="E2020">
        <f>VLOOKUP(B2020, Tabelas!A:C,2,FALSE())</f>
        <v/>
      </c>
    </row>
    <row r="2021">
      <c r="A2021" t="inlineStr">
        <is>
          <t>BRAZILIAN JOURNAL OF HEALTH REVIEW</t>
        </is>
      </c>
      <c r="B2021" t="inlineStr">
        <is>
          <t>B3</t>
        </is>
      </c>
      <c r="C2021">
        <f>IF(B2021&lt;&gt;"NI",1,0)</f>
        <v/>
      </c>
      <c r="D2021">
        <f>VLOOKUP(B2021, Tabelas!A:C,3,FALSE())</f>
        <v/>
      </c>
      <c r="E2021">
        <f>VLOOKUP(B2021, Tabelas!A:C,2,FALSE())</f>
        <v/>
      </c>
    </row>
    <row r="2022">
      <c r="A2022" t="inlineStr">
        <is>
          <t>BRAZILIAN JOURNAL OF INFORMATION SCIENCE</t>
        </is>
      </c>
      <c r="B2022" t="inlineStr">
        <is>
          <t>A3</t>
        </is>
      </c>
      <c r="C2022">
        <f>IF(B2022&lt;&gt;"NI",1,0)</f>
        <v/>
      </c>
      <c r="D2022">
        <f>VLOOKUP(B2022, Tabelas!A:C,3,FALSE())</f>
        <v/>
      </c>
      <c r="E2022">
        <f>VLOOKUP(B2022, Tabelas!A:C,2,FALSE())</f>
        <v/>
      </c>
    </row>
    <row r="2023">
      <c r="A2023" t="inlineStr">
        <is>
          <t>BRAZILIAN JOURNAL OF INSTRUMENTATION AND CONTROL ( REVISTA BRASILEIRA DE INSTRUMENTAÇÃO E CONTROLE)</t>
        </is>
      </c>
      <c r="B2023" t="inlineStr">
        <is>
          <t>B4</t>
        </is>
      </c>
      <c r="C2023">
        <f>IF(B2023&lt;&gt;"NI",1,0)</f>
        <v/>
      </c>
      <c r="D2023">
        <f>VLOOKUP(B2023, Tabelas!A:C,3,FALSE())</f>
        <v/>
      </c>
      <c r="E2023">
        <f>VLOOKUP(B2023, Tabelas!A:C,2,FALSE())</f>
        <v/>
      </c>
    </row>
    <row r="2024">
      <c r="A2024" t="inlineStr">
        <is>
          <t>BRAZILIAN JOURNAL OF INTERNATIONAL RELATIONS</t>
        </is>
      </c>
      <c r="B2024" t="inlineStr">
        <is>
          <t>A4</t>
        </is>
      </c>
      <c r="C2024">
        <f>IF(B2024&lt;&gt;"NI",1,0)</f>
        <v/>
      </c>
      <c r="D2024">
        <f>VLOOKUP(B2024, Tabelas!A:C,3,FALSE())</f>
        <v/>
      </c>
      <c r="E2024">
        <f>VLOOKUP(B2024, Tabelas!A:C,2,FALSE())</f>
        <v/>
      </c>
    </row>
    <row r="2025">
      <c r="A2025" t="inlineStr">
        <is>
          <t>BRAZILIAN JOURNAL OF MEDICAL AND BIOLOGICAL RESEARCH (IMPRESSO)</t>
        </is>
      </c>
      <c r="B2025" t="inlineStr">
        <is>
          <t>A4</t>
        </is>
      </c>
      <c r="C2025">
        <f>IF(B2025&lt;&gt;"NI",1,0)</f>
        <v/>
      </c>
      <c r="D2025">
        <f>VLOOKUP(B2025, Tabelas!A:C,3,FALSE())</f>
        <v/>
      </c>
      <c r="E2025">
        <f>VLOOKUP(B2025, Tabelas!A:C,2,FALSE())</f>
        <v/>
      </c>
    </row>
    <row r="2026">
      <c r="A2026" t="inlineStr">
        <is>
          <t>BRAZILIAN JOURNAL OF MICROBIOLOGY (ONLINE)</t>
        </is>
      </c>
      <c r="B2026" t="inlineStr">
        <is>
          <t>B1</t>
        </is>
      </c>
      <c r="C2026">
        <f>IF(B2026&lt;&gt;"NI",1,0)</f>
        <v/>
      </c>
      <c r="D2026">
        <f>VLOOKUP(B2026, Tabelas!A:C,3,FALSE())</f>
        <v/>
      </c>
      <c r="E2026">
        <f>VLOOKUP(B2026, Tabelas!A:C,2,FALSE())</f>
        <v/>
      </c>
    </row>
    <row r="2027">
      <c r="A2027" t="inlineStr">
        <is>
          <t>BRAZILIAN JOURNAL OF OCEANOGRAPHY (IMPRESSO)</t>
        </is>
      </c>
      <c r="B2027" t="inlineStr">
        <is>
          <t>A4</t>
        </is>
      </c>
      <c r="C2027">
        <f>IF(B2027&lt;&gt;"NI",1,0)</f>
        <v/>
      </c>
      <c r="D2027">
        <f>VLOOKUP(B2027, Tabelas!A:C,3,FALSE())</f>
        <v/>
      </c>
      <c r="E2027">
        <f>VLOOKUP(B2027, Tabelas!A:C,2,FALSE())</f>
        <v/>
      </c>
    </row>
    <row r="2028">
      <c r="A2028" t="inlineStr">
        <is>
          <t>BRAZILIAN JOURNAL OF OCEANOGRAPHY (ONLINE)</t>
        </is>
      </c>
      <c r="B2028" t="inlineStr">
        <is>
          <t>A4</t>
        </is>
      </c>
      <c r="C2028">
        <f>IF(B2028&lt;&gt;"NI",1,0)</f>
        <v/>
      </c>
      <c r="D2028">
        <f>VLOOKUP(B2028, Tabelas!A:C,3,FALSE())</f>
        <v/>
      </c>
      <c r="E2028">
        <f>VLOOKUP(B2028, Tabelas!A:C,2,FALSE())</f>
        <v/>
      </c>
    </row>
    <row r="2029">
      <c r="A2029" t="inlineStr">
        <is>
          <t>BRAZILIAN JOURNAL OF ORAL SCIENCES (ONLINE)</t>
        </is>
      </c>
      <c r="B2029" t="inlineStr">
        <is>
          <t>B3</t>
        </is>
      </c>
      <c r="C2029">
        <f>IF(B2029&lt;&gt;"NI",1,0)</f>
        <v/>
      </c>
      <c r="D2029">
        <f>VLOOKUP(B2029, Tabelas!A:C,3,FALSE())</f>
        <v/>
      </c>
      <c r="E2029">
        <f>VLOOKUP(B2029, Tabelas!A:C,2,FALSE())</f>
        <v/>
      </c>
    </row>
    <row r="2030">
      <c r="A2030" t="inlineStr">
        <is>
          <t>BRAZILIAN JOURNAL OF OTORHINOLARYNGOLOGY (IMPRESSO)</t>
        </is>
      </c>
      <c r="B2030" t="inlineStr">
        <is>
          <t>B1</t>
        </is>
      </c>
      <c r="C2030">
        <f>IF(B2030&lt;&gt;"NI",1,0)</f>
        <v/>
      </c>
      <c r="D2030">
        <f>VLOOKUP(B2030, Tabelas!A:C,3,FALSE())</f>
        <v/>
      </c>
      <c r="E2030">
        <f>VLOOKUP(B2030, Tabelas!A:C,2,FALSE())</f>
        <v/>
      </c>
    </row>
    <row r="2031">
      <c r="A2031" t="inlineStr">
        <is>
          <t>BRAZILIAN JOURNAL OF PETROLEUM AND GAS</t>
        </is>
      </c>
      <c r="B2031" t="inlineStr">
        <is>
          <t>B3</t>
        </is>
      </c>
      <c r="C2031">
        <f>IF(B2031&lt;&gt;"NI",1,0)</f>
        <v/>
      </c>
      <c r="D2031">
        <f>VLOOKUP(B2031, Tabelas!A:C,3,FALSE())</f>
        <v/>
      </c>
      <c r="E2031">
        <f>VLOOKUP(B2031, Tabelas!A:C,2,FALSE())</f>
        <v/>
      </c>
    </row>
    <row r="2032">
      <c r="A2032" t="inlineStr">
        <is>
          <t>BRAZILIAN JOURNAL OF PHARMACEUTICAL SCIENCES</t>
        </is>
      </c>
      <c r="B2032" t="inlineStr">
        <is>
          <t>B1</t>
        </is>
      </c>
      <c r="C2032">
        <f>IF(B2032&lt;&gt;"NI",1,0)</f>
        <v/>
      </c>
      <c r="D2032">
        <f>VLOOKUP(B2032, Tabelas!A:C,3,FALSE())</f>
        <v/>
      </c>
      <c r="E2032">
        <f>VLOOKUP(B2032, Tabelas!A:C,2,FALSE())</f>
        <v/>
      </c>
    </row>
    <row r="2033">
      <c r="A2033" t="inlineStr">
        <is>
          <t>BRAZILIAN JOURNAL OF PHYSICAL THERAPY (ONLINE)</t>
        </is>
      </c>
      <c r="B2033" t="inlineStr">
        <is>
          <t>A2</t>
        </is>
      </c>
      <c r="C2033">
        <f>IF(B2033&lt;&gt;"NI",1,0)</f>
        <v/>
      </c>
      <c r="D2033">
        <f>VLOOKUP(B2033, Tabelas!A:C,3,FALSE())</f>
        <v/>
      </c>
      <c r="E2033">
        <f>VLOOKUP(B2033, Tabelas!A:C,2,FALSE())</f>
        <v/>
      </c>
    </row>
    <row r="2034">
      <c r="A2034" t="inlineStr">
        <is>
          <t>BRAZILIAN JOURNAL OF PHYSICAL THERAPY (PRINT)</t>
        </is>
      </c>
      <c r="B2034" t="inlineStr">
        <is>
          <t>A2</t>
        </is>
      </c>
      <c r="C2034">
        <f>IF(B2034&lt;&gt;"NI",1,0)</f>
        <v/>
      </c>
      <c r="D2034">
        <f>VLOOKUP(B2034, Tabelas!A:C,3,FALSE())</f>
        <v/>
      </c>
      <c r="E2034">
        <f>VLOOKUP(B2034, Tabelas!A:C,2,FALSE())</f>
        <v/>
      </c>
    </row>
    <row r="2035">
      <c r="A2035" t="inlineStr">
        <is>
          <t>BRAZILIAN JOURNAL OF PHYSICS (IMPRESSO)</t>
        </is>
      </c>
      <c r="B2035" t="inlineStr">
        <is>
          <t>A4</t>
        </is>
      </c>
      <c r="C2035">
        <f>IF(B2035&lt;&gt;"NI",1,0)</f>
        <v/>
      </c>
      <c r="D2035">
        <f>VLOOKUP(B2035, Tabelas!A:C,3,FALSE())</f>
        <v/>
      </c>
      <c r="E2035">
        <f>VLOOKUP(B2035, Tabelas!A:C,2,FALSE())</f>
        <v/>
      </c>
    </row>
    <row r="2036">
      <c r="A2036" t="inlineStr">
        <is>
          <t>BRAZILIAN JOURNAL OF PROBABILITY AND STATISTICS</t>
        </is>
      </c>
      <c r="B2036" t="inlineStr">
        <is>
          <t>B1</t>
        </is>
      </c>
      <c r="C2036">
        <f>IF(B2036&lt;&gt;"NI",1,0)</f>
        <v/>
      </c>
      <c r="D2036">
        <f>VLOOKUP(B2036, Tabelas!A:C,3,FALSE())</f>
        <v/>
      </c>
      <c r="E2036">
        <f>VLOOKUP(B2036, Tabelas!A:C,2,FALSE())</f>
        <v/>
      </c>
    </row>
    <row r="2037">
      <c r="A2037" t="inlineStr">
        <is>
          <t>BRAZILIAN JOURNAL OF PRODUCTION ENGINEERING</t>
        </is>
      </c>
      <c r="B2037" t="inlineStr">
        <is>
          <t>B3</t>
        </is>
      </c>
      <c r="C2037">
        <f>IF(B2037&lt;&gt;"NI",1,0)</f>
        <v/>
      </c>
      <c r="D2037">
        <f>VLOOKUP(B2037, Tabelas!A:C,3,FALSE())</f>
        <v/>
      </c>
      <c r="E2037">
        <f>VLOOKUP(B2037, Tabelas!A:C,2,FALSE())</f>
        <v/>
      </c>
    </row>
    <row r="2038">
      <c r="A2038" t="inlineStr">
        <is>
          <t>BRAZILIAN JOURNAL OF RADIATION SCIENCES</t>
        </is>
      </c>
      <c r="B2038" t="inlineStr">
        <is>
          <t>B3</t>
        </is>
      </c>
      <c r="C2038">
        <f>IF(B2038&lt;&gt;"NI",1,0)</f>
        <v/>
      </c>
      <c r="D2038">
        <f>VLOOKUP(B2038, Tabelas!A:C,3,FALSE())</f>
        <v/>
      </c>
      <c r="E2038">
        <f>VLOOKUP(B2038, Tabelas!A:C,2,FALSE())</f>
        <v/>
      </c>
    </row>
    <row r="2039">
      <c r="A2039" t="inlineStr">
        <is>
          <t>BRAZILIAN JOURNAL OF RHEUMATOLOGY</t>
        </is>
      </c>
      <c r="B2039" t="inlineStr">
        <is>
          <t>B2</t>
        </is>
      </c>
      <c r="C2039">
        <f>IF(B2039&lt;&gt;"NI",1,0)</f>
        <v/>
      </c>
      <c r="D2039">
        <f>VLOOKUP(B2039, Tabelas!A:C,3,FALSE())</f>
        <v/>
      </c>
      <c r="E2039">
        <f>VLOOKUP(B2039, Tabelas!A:C,2,FALSE())</f>
        <v/>
      </c>
    </row>
    <row r="2040">
      <c r="A2040" t="inlineStr">
        <is>
          <t>BRAZILIAN JOURNAL OF TECHNOLOGY, COMMUNICATION, AND COGNITIVE SCIENCE</t>
        </is>
      </c>
      <c r="B2040" t="inlineStr">
        <is>
          <t>B4</t>
        </is>
      </c>
      <c r="C2040">
        <f>IF(B2040&lt;&gt;"NI",1,0)</f>
        <v/>
      </c>
      <c r="D2040">
        <f>VLOOKUP(B2040, Tabelas!A:C,3,FALSE())</f>
        <v/>
      </c>
      <c r="E2040">
        <f>VLOOKUP(B2040, Tabelas!A:C,2,FALSE())</f>
        <v/>
      </c>
    </row>
    <row r="2041">
      <c r="A2041" t="inlineStr">
        <is>
          <t>BRAZILIAN JOURNAL OF THERMAL ANALYSIS</t>
        </is>
      </c>
      <c r="B2041" t="inlineStr">
        <is>
          <t>B3</t>
        </is>
      </c>
      <c r="C2041">
        <f>IF(B2041&lt;&gt;"NI",1,0)</f>
        <v/>
      </c>
      <c r="D2041">
        <f>VLOOKUP(B2041, Tabelas!A:C,3,FALSE())</f>
        <v/>
      </c>
      <c r="E2041">
        <f>VLOOKUP(B2041, Tabelas!A:C,2,FALSE())</f>
        <v/>
      </c>
    </row>
    <row r="2042">
      <c r="A2042" t="inlineStr">
        <is>
          <t>BRAZILIAN JOURNAL OF VETERINARY PATHOLOGY</t>
        </is>
      </c>
      <c r="B2042" t="inlineStr">
        <is>
          <t>B3</t>
        </is>
      </c>
      <c r="C2042">
        <f>IF(B2042&lt;&gt;"NI",1,0)</f>
        <v/>
      </c>
      <c r="D2042">
        <f>VLOOKUP(B2042, Tabelas!A:C,3,FALSE())</f>
        <v/>
      </c>
      <c r="E2042">
        <f>VLOOKUP(B2042, Tabelas!A:C,2,FALSE())</f>
        <v/>
      </c>
    </row>
    <row r="2043">
      <c r="A2043" t="inlineStr">
        <is>
          <t>BRAZILIAN JOURNAL OF VETERINARY RESEARCH AND ANIMAL SCIENCE (ONLINE)</t>
        </is>
      </c>
      <c r="B2043" t="inlineStr">
        <is>
          <t>B2</t>
        </is>
      </c>
      <c r="C2043">
        <f>IF(B2043&lt;&gt;"NI",1,0)</f>
        <v/>
      </c>
      <c r="D2043">
        <f>VLOOKUP(B2043, Tabelas!A:C,3,FALSE())</f>
        <v/>
      </c>
      <c r="E2043">
        <f>VLOOKUP(B2043, Tabelas!A:C,2,FALSE())</f>
        <v/>
      </c>
    </row>
    <row r="2044">
      <c r="A2044" t="inlineStr">
        <is>
          <t>BRAZILIAN JOURNAL OF VETERINARY RESEARCH AND ANIMAL SCIENCE (PRINT)</t>
        </is>
      </c>
      <c r="B2044" t="inlineStr">
        <is>
          <t>B2</t>
        </is>
      </c>
      <c r="C2044">
        <f>IF(B2044&lt;&gt;"NI",1,0)</f>
        <v/>
      </c>
      <c r="D2044">
        <f>VLOOKUP(B2044, Tabelas!A:C,3,FALSE())</f>
        <v/>
      </c>
      <c r="E2044">
        <f>VLOOKUP(B2044, Tabelas!A:C,2,FALSE())</f>
        <v/>
      </c>
    </row>
    <row r="2045">
      <c r="A2045" t="inlineStr">
        <is>
          <t>BRAZILIAN JOURNALISM RESEARCH (ONLINE)</t>
        </is>
      </c>
      <c r="B2045" t="inlineStr">
        <is>
          <t>A2</t>
        </is>
      </c>
      <c r="C2045">
        <f>IF(B2045&lt;&gt;"NI",1,0)</f>
        <v/>
      </c>
      <c r="D2045">
        <f>VLOOKUP(B2045, Tabelas!A:C,3,FALSE())</f>
        <v/>
      </c>
      <c r="E2045">
        <f>VLOOKUP(B2045, Tabelas!A:C,2,FALSE())</f>
        <v/>
      </c>
    </row>
    <row r="2046">
      <c r="A2046" t="inlineStr">
        <is>
          <t>BRAZILIAN KEYNESIAN REVIEW</t>
        </is>
      </c>
      <c r="B2046" t="inlineStr">
        <is>
          <t>A4</t>
        </is>
      </c>
      <c r="C2046">
        <f>IF(B2046&lt;&gt;"NI",1,0)</f>
        <v/>
      </c>
      <c r="D2046">
        <f>VLOOKUP(B2046, Tabelas!A:C,3,FALSE())</f>
        <v/>
      </c>
      <c r="E2046">
        <f>VLOOKUP(B2046, Tabelas!A:C,2,FALSE())</f>
        <v/>
      </c>
    </row>
    <row r="2047">
      <c r="A2047" t="inlineStr">
        <is>
          <t>BRAZILIAN ORAL RESEARCH</t>
        </is>
      </c>
      <c r="B2047" t="inlineStr">
        <is>
          <t>A2</t>
        </is>
      </c>
      <c r="C2047">
        <f>IF(B2047&lt;&gt;"NI",1,0)</f>
        <v/>
      </c>
      <c r="D2047">
        <f>VLOOKUP(B2047, Tabelas!A:C,3,FALSE())</f>
        <v/>
      </c>
      <c r="E2047">
        <f>VLOOKUP(B2047, Tabelas!A:C,2,FALSE())</f>
        <v/>
      </c>
    </row>
    <row r="2048">
      <c r="A2048" t="inlineStr">
        <is>
          <t>BRAZILIAN POLITICAL SCIENCE REVIEW</t>
        </is>
      </c>
      <c r="B2048" t="inlineStr">
        <is>
          <t>A1</t>
        </is>
      </c>
      <c r="C2048">
        <f>IF(B2048&lt;&gt;"NI",1,0)</f>
        <v/>
      </c>
      <c r="D2048">
        <f>VLOOKUP(B2048, Tabelas!A:C,3,FALSE())</f>
        <v/>
      </c>
      <c r="E2048">
        <f>VLOOKUP(B2048, Tabelas!A:C,2,FALSE())</f>
        <v/>
      </c>
    </row>
    <row r="2049">
      <c r="A2049" t="inlineStr">
        <is>
          <t>BRAZILIAN REVIEW OF ECONOMETRICS</t>
        </is>
      </c>
      <c r="B2049" t="inlineStr">
        <is>
          <t>A3</t>
        </is>
      </c>
      <c r="C2049">
        <f>IF(B2049&lt;&gt;"NI",1,0)</f>
        <v/>
      </c>
      <c r="D2049">
        <f>VLOOKUP(B2049, Tabelas!A:C,3,FALSE())</f>
        <v/>
      </c>
      <c r="E2049">
        <f>VLOOKUP(B2049, Tabelas!A:C,2,FALSE())</f>
        <v/>
      </c>
    </row>
    <row r="2050">
      <c r="A2050" t="inlineStr">
        <is>
          <t>BREAST (EDINBURGH)</t>
        </is>
      </c>
      <c r="B2050" t="inlineStr">
        <is>
          <t>A1</t>
        </is>
      </c>
      <c r="C2050">
        <f>IF(B2050&lt;&gt;"NI",1,0)</f>
        <v/>
      </c>
      <c r="D2050">
        <f>VLOOKUP(B2050, Tabelas!A:C,3,FALSE())</f>
        <v/>
      </c>
      <c r="E2050">
        <f>VLOOKUP(B2050, Tabelas!A:C,2,FALSE())</f>
        <v/>
      </c>
    </row>
    <row r="2051">
      <c r="A2051" t="inlineStr">
        <is>
          <t>BREAST CANCER (TOKYO. 1994)</t>
        </is>
      </c>
      <c r="B2051" t="inlineStr">
        <is>
          <t>A4</t>
        </is>
      </c>
      <c r="C2051">
        <f>IF(B2051&lt;&gt;"NI",1,0)</f>
        <v/>
      </c>
      <c r="D2051">
        <f>VLOOKUP(B2051, Tabelas!A:C,3,FALSE())</f>
        <v/>
      </c>
      <c r="E2051">
        <f>VLOOKUP(B2051, Tabelas!A:C,2,FALSE())</f>
        <v/>
      </c>
    </row>
    <row r="2052">
      <c r="A2052" t="inlineStr">
        <is>
          <t>BREAST CANCER RESEARCH (ONLINE)</t>
        </is>
      </c>
      <c r="B2052" t="inlineStr">
        <is>
          <t>A1</t>
        </is>
      </c>
      <c r="C2052">
        <f>IF(B2052&lt;&gt;"NI",1,0)</f>
        <v/>
      </c>
      <c r="D2052">
        <f>VLOOKUP(B2052, Tabelas!A:C,3,FALSE())</f>
        <v/>
      </c>
      <c r="E2052">
        <f>VLOOKUP(B2052, Tabelas!A:C,2,FALSE())</f>
        <v/>
      </c>
    </row>
    <row r="2053">
      <c r="A2053" t="inlineStr">
        <is>
          <t>BREAST CANCER RESEARCH (PRINT)</t>
        </is>
      </c>
      <c r="B2053" t="inlineStr">
        <is>
          <t>A1</t>
        </is>
      </c>
      <c r="C2053">
        <f>IF(B2053&lt;&gt;"NI",1,0)</f>
        <v/>
      </c>
      <c r="D2053">
        <f>VLOOKUP(B2053, Tabelas!A:C,3,FALSE())</f>
        <v/>
      </c>
      <c r="E2053">
        <f>VLOOKUP(B2053, Tabelas!A:C,2,FALSE())</f>
        <v/>
      </c>
    </row>
    <row r="2054">
      <c r="A2054" t="inlineStr">
        <is>
          <t>BREAST CANCER RESEARCH AND TREATMENT</t>
        </is>
      </c>
      <c r="B2054" t="inlineStr">
        <is>
          <t>A2</t>
        </is>
      </c>
      <c r="C2054">
        <f>IF(B2054&lt;&gt;"NI",1,0)</f>
        <v/>
      </c>
      <c r="D2054">
        <f>VLOOKUP(B2054, Tabelas!A:C,3,FALSE())</f>
        <v/>
      </c>
      <c r="E2054">
        <f>VLOOKUP(B2054, Tabelas!A:C,2,FALSE())</f>
        <v/>
      </c>
    </row>
    <row r="2055">
      <c r="A2055" t="inlineStr">
        <is>
          <t>BREAST CANCER RESEARCH AND TREATMENT</t>
        </is>
      </c>
      <c r="B2055" t="inlineStr">
        <is>
          <t>A2</t>
        </is>
      </c>
      <c r="C2055">
        <f>IF(B2055&lt;&gt;"NI",1,0)</f>
        <v/>
      </c>
      <c r="D2055">
        <f>VLOOKUP(B2055, Tabelas!A:C,3,FALSE())</f>
        <v/>
      </c>
      <c r="E2055">
        <f>VLOOKUP(B2055, Tabelas!A:C,2,FALSE())</f>
        <v/>
      </c>
    </row>
    <row r="2056">
      <c r="A2056" t="inlineStr">
        <is>
          <t>BREAST CANCER: BASIC AND CLINICAL RESEARCH</t>
        </is>
      </c>
      <c r="B2056" t="inlineStr">
        <is>
          <t>B1</t>
        </is>
      </c>
      <c r="C2056">
        <f>IF(B2056&lt;&gt;"NI",1,0)</f>
        <v/>
      </c>
      <c r="D2056">
        <f>VLOOKUP(B2056, Tabelas!A:C,3,FALSE())</f>
        <v/>
      </c>
      <c r="E2056">
        <f>VLOOKUP(B2056, Tabelas!A:C,2,FALSE())</f>
        <v/>
      </c>
    </row>
    <row r="2057">
      <c r="A2057" t="inlineStr">
        <is>
          <t>BREAST CANCER: TARGETS AND THERAPY</t>
        </is>
      </c>
      <c r="B2057" t="inlineStr">
        <is>
          <t>A3</t>
        </is>
      </c>
      <c r="C2057">
        <f>IF(B2057&lt;&gt;"NI",1,0)</f>
        <v/>
      </c>
      <c r="D2057">
        <f>VLOOKUP(B2057, Tabelas!A:C,3,FALSE())</f>
        <v/>
      </c>
      <c r="E2057">
        <f>VLOOKUP(B2057, Tabelas!A:C,2,FALSE())</f>
        <v/>
      </c>
    </row>
    <row r="2058">
      <c r="A2058" t="inlineStr">
        <is>
          <t>BREAST CARE (BASEL. PRINT)</t>
        </is>
      </c>
      <c r="B2058" t="inlineStr">
        <is>
          <t>A2</t>
        </is>
      </c>
      <c r="C2058">
        <f>IF(B2058&lt;&gt;"NI",1,0)</f>
        <v/>
      </c>
      <c r="D2058">
        <f>VLOOKUP(B2058, Tabelas!A:C,3,FALSE())</f>
        <v/>
      </c>
      <c r="E2058">
        <f>VLOOKUP(B2058, Tabelas!A:C,2,FALSE())</f>
        <v/>
      </c>
    </row>
    <row r="2059">
      <c r="A2059" t="inlineStr">
        <is>
          <t>BREASTFEEDING MEDICINE</t>
        </is>
      </c>
      <c r="B2059" t="inlineStr">
        <is>
          <t>A3</t>
        </is>
      </c>
      <c r="C2059">
        <f>IF(B2059&lt;&gt;"NI",1,0)</f>
        <v/>
      </c>
      <c r="D2059">
        <f>VLOOKUP(B2059, Tabelas!A:C,3,FALSE())</f>
        <v/>
      </c>
      <c r="E2059">
        <f>VLOOKUP(B2059, Tabelas!A:C,2,FALSE())</f>
        <v/>
      </c>
    </row>
    <row r="2060">
      <c r="A2060" t="inlineStr">
        <is>
          <t>BREEDING SCIENCE</t>
        </is>
      </c>
      <c r="B2060" t="inlineStr">
        <is>
          <t>A2</t>
        </is>
      </c>
      <c r="C2060">
        <f>IF(B2060&lt;&gt;"NI",1,0)</f>
        <v/>
      </c>
      <c r="D2060">
        <f>VLOOKUP(B2060, Tabelas!A:C,3,FALSE())</f>
        <v/>
      </c>
      <c r="E2060">
        <f>VLOOKUP(B2060, Tabelas!A:C,2,FALSE())</f>
        <v/>
      </c>
    </row>
    <row r="2061">
      <c r="A2061" t="inlineStr">
        <is>
          <t>BRESIL(S)</t>
        </is>
      </c>
      <c r="B2061" t="inlineStr">
        <is>
          <t>B1</t>
        </is>
      </c>
      <c r="C2061">
        <f>IF(B2061&lt;&gt;"NI",1,0)</f>
        <v/>
      </c>
      <c r="D2061">
        <f>VLOOKUP(B2061, Tabelas!A:C,3,FALSE())</f>
        <v/>
      </c>
      <c r="E2061">
        <f>VLOOKUP(B2061, Tabelas!A:C,2,FALSE())</f>
        <v/>
      </c>
    </row>
    <row r="2062">
      <c r="A2062" t="inlineStr">
        <is>
          <t>BREVIÁRIO DE FILOSOFIA PÚBLICA</t>
        </is>
      </c>
      <c r="B2062" t="inlineStr">
        <is>
          <t>B4</t>
        </is>
      </c>
      <c r="C2062">
        <f>IF(B2062&lt;&gt;"NI",1,0)</f>
        <v/>
      </c>
      <c r="D2062">
        <f>VLOOKUP(B2062, Tabelas!A:C,3,FALSE())</f>
        <v/>
      </c>
      <c r="E2062">
        <f>VLOOKUP(B2062, Tabelas!A:C,2,FALSE())</f>
        <v/>
      </c>
    </row>
    <row r="2063">
      <c r="A2063" t="inlineStr">
        <is>
          <t>BRICS LAW JOURNAL</t>
        </is>
      </c>
      <c r="B2063" t="inlineStr">
        <is>
          <t>B3</t>
        </is>
      </c>
      <c r="C2063">
        <f>IF(B2063&lt;&gt;"NI",1,0)</f>
        <v/>
      </c>
      <c r="D2063">
        <f>VLOOKUP(B2063, Tabelas!A:C,3,FALSE())</f>
        <v/>
      </c>
      <c r="E2063">
        <f>VLOOKUP(B2063, Tabelas!A:C,2,FALSE())</f>
        <v/>
      </c>
    </row>
    <row r="2064">
      <c r="A2064" t="inlineStr">
        <is>
          <t>BRIEFINGS IN BIOINFORMATICS</t>
        </is>
      </c>
      <c r="B2064" t="inlineStr">
        <is>
          <t>A1</t>
        </is>
      </c>
      <c r="C2064">
        <f>IF(B2064&lt;&gt;"NI",1,0)</f>
        <v/>
      </c>
      <c r="D2064">
        <f>VLOOKUP(B2064, Tabelas!A:C,3,FALSE())</f>
        <v/>
      </c>
      <c r="E2064">
        <f>VLOOKUP(B2064, Tabelas!A:C,2,FALSE())</f>
        <v/>
      </c>
    </row>
    <row r="2065">
      <c r="A2065" t="inlineStr">
        <is>
          <t>BRITISH DENTAL JOURNAL</t>
        </is>
      </c>
      <c r="B2065" t="inlineStr">
        <is>
          <t>B2</t>
        </is>
      </c>
      <c r="C2065">
        <f>IF(B2065&lt;&gt;"NI",1,0)</f>
        <v/>
      </c>
      <c r="D2065">
        <f>VLOOKUP(B2065, Tabelas!A:C,3,FALSE())</f>
        <v/>
      </c>
      <c r="E2065">
        <f>VLOOKUP(B2065, Tabelas!A:C,2,FALSE())</f>
        <v/>
      </c>
    </row>
    <row r="2066">
      <c r="A2066" t="inlineStr">
        <is>
          <t>BRITISH FOOD JOURNAL (1966)</t>
        </is>
      </c>
      <c r="B2066" t="inlineStr">
        <is>
          <t>A4</t>
        </is>
      </c>
      <c r="C2066">
        <f>IF(B2066&lt;&gt;"NI",1,0)</f>
        <v/>
      </c>
      <c r="D2066">
        <f>VLOOKUP(B2066, Tabelas!A:C,3,FALSE())</f>
        <v/>
      </c>
      <c r="E2066">
        <f>VLOOKUP(B2066, Tabelas!A:C,2,FALSE())</f>
        <v/>
      </c>
    </row>
    <row r="2067">
      <c r="A2067" t="inlineStr">
        <is>
          <t>BRITISH JOURNAL FOR THE HISTORY OF PHILOSOPHY (PRINT)</t>
        </is>
      </c>
      <c r="B2067" t="inlineStr">
        <is>
          <t>A3</t>
        </is>
      </c>
      <c r="C2067">
        <f>IF(B2067&lt;&gt;"NI",1,0)</f>
        <v/>
      </c>
      <c r="D2067">
        <f>VLOOKUP(B2067, Tabelas!A:C,3,FALSE())</f>
        <v/>
      </c>
      <c r="E2067">
        <f>VLOOKUP(B2067, Tabelas!A:C,2,FALSE())</f>
        <v/>
      </c>
    </row>
    <row r="2068">
      <c r="A2068" t="inlineStr">
        <is>
          <t>BRITISH JOURNAL OF AMERICAN LEGAL STUDIES</t>
        </is>
      </c>
      <c r="B2068" t="inlineStr">
        <is>
          <t>B2</t>
        </is>
      </c>
      <c r="C2068">
        <f>IF(B2068&lt;&gt;"NI",1,0)</f>
        <v/>
      </c>
      <c r="D2068">
        <f>VLOOKUP(B2068, Tabelas!A:C,3,FALSE())</f>
        <v/>
      </c>
      <c r="E2068">
        <f>VLOOKUP(B2068, Tabelas!A:C,2,FALSE())</f>
        <v/>
      </c>
    </row>
    <row r="2069">
      <c r="A2069" t="inlineStr">
        <is>
          <t>BRITISH JOURNAL OF ANAESTHESIA</t>
        </is>
      </c>
      <c r="B2069" t="inlineStr">
        <is>
          <t>A1</t>
        </is>
      </c>
      <c r="C2069">
        <f>IF(B2069&lt;&gt;"NI",1,0)</f>
        <v/>
      </c>
      <c r="D2069">
        <f>VLOOKUP(B2069, Tabelas!A:C,3,FALSE())</f>
        <v/>
      </c>
      <c r="E2069">
        <f>VLOOKUP(B2069, Tabelas!A:C,2,FALSE())</f>
        <v/>
      </c>
    </row>
    <row r="2070">
      <c r="A2070" t="inlineStr">
        <is>
          <t>BRITISH JOURNAL OF CANCER</t>
        </is>
      </c>
      <c r="B2070" t="inlineStr">
        <is>
          <t>A1</t>
        </is>
      </c>
      <c r="C2070">
        <f>IF(B2070&lt;&gt;"NI",1,0)</f>
        <v/>
      </c>
      <c r="D2070">
        <f>VLOOKUP(B2070, Tabelas!A:C,3,FALSE())</f>
        <v/>
      </c>
      <c r="E2070">
        <f>VLOOKUP(B2070, Tabelas!A:C,2,FALSE())</f>
        <v/>
      </c>
    </row>
    <row r="2071">
      <c r="A2071" t="inlineStr">
        <is>
          <t>BRITISH JOURNAL OF CLINICAL PHARMACOLOGY (PRINT)</t>
        </is>
      </c>
      <c r="B2071" t="inlineStr">
        <is>
          <t>A1</t>
        </is>
      </c>
      <c r="C2071">
        <f>IF(B2071&lt;&gt;"NI",1,0)</f>
        <v/>
      </c>
      <c r="D2071">
        <f>VLOOKUP(B2071, Tabelas!A:C,3,FALSE())</f>
        <v/>
      </c>
      <c r="E2071">
        <f>VLOOKUP(B2071, Tabelas!A:C,2,FALSE())</f>
        <v/>
      </c>
    </row>
    <row r="2072">
      <c r="A2072" t="inlineStr">
        <is>
          <t>BRITISH JOURNAL OF DERMATOLOGY (1951. PRINT)</t>
        </is>
      </c>
      <c r="B2072" t="inlineStr">
        <is>
          <t>A1</t>
        </is>
      </c>
      <c r="C2072">
        <f>IF(B2072&lt;&gt;"NI",1,0)</f>
        <v/>
      </c>
      <c r="D2072">
        <f>VLOOKUP(B2072, Tabelas!A:C,3,FALSE())</f>
        <v/>
      </c>
      <c r="E2072">
        <f>VLOOKUP(B2072, Tabelas!A:C,2,FALSE())</f>
        <v/>
      </c>
    </row>
    <row r="2073">
      <c r="A2073" t="inlineStr">
        <is>
          <t>BRITISH JOURNAL OF DERMATOLOGY (ONLINE)</t>
        </is>
      </c>
      <c r="B2073" t="inlineStr">
        <is>
          <t>A1</t>
        </is>
      </c>
      <c r="C2073">
        <f>IF(B2073&lt;&gt;"NI",1,0)</f>
        <v/>
      </c>
      <c r="D2073">
        <f>VLOOKUP(B2073, Tabelas!A:C,3,FALSE())</f>
        <v/>
      </c>
      <c r="E2073">
        <f>VLOOKUP(B2073, Tabelas!A:C,2,FALSE())</f>
        <v/>
      </c>
    </row>
    <row r="2074">
      <c r="A2074" t="inlineStr">
        <is>
          <t>BRITISH JOURNAL OF EDUCATION, SOCIETY &amp; BEHAVIOURAL SCIENCE</t>
        </is>
      </c>
      <c r="B2074" t="inlineStr">
        <is>
          <t>B3</t>
        </is>
      </c>
      <c r="C2074">
        <f>IF(B2074&lt;&gt;"NI",1,0)</f>
        <v/>
      </c>
      <c r="D2074">
        <f>VLOOKUP(B2074, Tabelas!A:C,3,FALSE())</f>
        <v/>
      </c>
      <c r="E2074">
        <f>VLOOKUP(B2074, Tabelas!A:C,2,FALSE())</f>
        <v/>
      </c>
    </row>
    <row r="2075">
      <c r="A2075" t="inlineStr">
        <is>
          <t>BRITISH JOURNAL OF GENERAL PRACTICE</t>
        </is>
      </c>
      <c r="B2075" t="inlineStr">
        <is>
          <t>A1</t>
        </is>
      </c>
      <c r="C2075">
        <f>IF(B2075&lt;&gt;"NI",1,0)</f>
        <v/>
      </c>
      <c r="D2075">
        <f>VLOOKUP(B2075, Tabelas!A:C,3,FALSE())</f>
        <v/>
      </c>
      <c r="E2075">
        <f>VLOOKUP(B2075, Tabelas!A:C,2,FALSE())</f>
        <v/>
      </c>
    </row>
    <row r="2076">
      <c r="A2076" t="inlineStr">
        <is>
          <t>BRITISH JOURNAL OF GENERAL PRACTICE (ONLINE)</t>
        </is>
      </c>
      <c r="B2076" t="inlineStr">
        <is>
          <t>A1</t>
        </is>
      </c>
      <c r="C2076">
        <f>IF(B2076&lt;&gt;"NI",1,0)</f>
        <v/>
      </c>
      <c r="D2076">
        <f>VLOOKUP(B2076, Tabelas!A:C,3,FALSE())</f>
        <v/>
      </c>
      <c r="E2076">
        <f>VLOOKUP(B2076, Tabelas!A:C,2,FALSE())</f>
        <v/>
      </c>
    </row>
    <row r="2077">
      <c r="A2077" t="inlineStr">
        <is>
          <t>BRITISH JOURNAL OF HAEMATOLOGY (PRINT)</t>
        </is>
      </c>
      <c r="B2077" t="inlineStr">
        <is>
          <t>A2</t>
        </is>
      </c>
      <c r="C2077">
        <f>IF(B2077&lt;&gt;"NI",1,0)</f>
        <v/>
      </c>
      <c r="D2077">
        <f>VLOOKUP(B2077, Tabelas!A:C,3,FALSE())</f>
        <v/>
      </c>
      <c r="E2077">
        <f>VLOOKUP(B2077, Tabelas!A:C,2,FALSE())</f>
        <v/>
      </c>
    </row>
    <row r="2078">
      <c r="A2078" t="inlineStr">
        <is>
          <t>BRITISH JOURNAL OF MANAGEMENT</t>
        </is>
      </c>
      <c r="B2078" t="inlineStr">
        <is>
          <t>A1</t>
        </is>
      </c>
      <c r="C2078">
        <f>IF(B2078&lt;&gt;"NI",1,0)</f>
        <v/>
      </c>
      <c r="D2078">
        <f>VLOOKUP(B2078, Tabelas!A:C,3,FALSE())</f>
        <v/>
      </c>
      <c r="E2078">
        <f>VLOOKUP(B2078, Tabelas!A:C,2,FALSE())</f>
        <v/>
      </c>
    </row>
    <row r="2079">
      <c r="A2079" t="inlineStr">
        <is>
          <t>BRITISH JOURNAL OF MARKETING STUDIES (ONLINE)</t>
        </is>
      </c>
      <c r="B2079" t="inlineStr">
        <is>
          <t>B4</t>
        </is>
      </c>
      <c r="C2079">
        <f>IF(B2079&lt;&gt;"NI",1,0)</f>
        <v/>
      </c>
      <c r="D2079">
        <f>VLOOKUP(B2079, Tabelas!A:C,3,FALSE())</f>
        <v/>
      </c>
      <c r="E2079">
        <f>VLOOKUP(B2079, Tabelas!A:C,2,FALSE())</f>
        <v/>
      </c>
    </row>
    <row r="2080">
      <c r="A2080" t="inlineStr">
        <is>
          <t>BRITISH JOURNAL OF MEDICINE AND MEDICAL RESEARCH</t>
        </is>
      </c>
      <c r="B2080" t="inlineStr">
        <is>
          <t>A4</t>
        </is>
      </c>
      <c r="C2080">
        <f>IF(B2080&lt;&gt;"NI",1,0)</f>
        <v/>
      </c>
      <c r="D2080">
        <f>VLOOKUP(B2080, Tabelas!A:C,3,FALSE())</f>
        <v/>
      </c>
      <c r="E2080">
        <f>VLOOKUP(B2080, Tabelas!A:C,2,FALSE())</f>
        <v/>
      </c>
    </row>
    <row r="2081">
      <c r="A2081" t="inlineStr">
        <is>
          <t>BRITISH JOURNAL OF MIDWIFERY</t>
        </is>
      </c>
      <c r="B2081" t="inlineStr">
        <is>
          <t>B3</t>
        </is>
      </c>
      <c r="C2081">
        <f>IF(B2081&lt;&gt;"NI",1,0)</f>
        <v/>
      </c>
      <c r="D2081">
        <f>VLOOKUP(B2081, Tabelas!A:C,3,FALSE())</f>
        <v/>
      </c>
      <c r="E2081">
        <f>VLOOKUP(B2081, Tabelas!A:C,2,FALSE())</f>
        <v/>
      </c>
    </row>
    <row r="2082">
      <c r="A2082" t="inlineStr">
        <is>
          <t>BRITISH JOURNAL OF NEUROSURGERY (PRINT)</t>
        </is>
      </c>
      <c r="B2082" t="inlineStr">
        <is>
          <t>A4</t>
        </is>
      </c>
      <c r="C2082">
        <f>IF(B2082&lt;&gt;"NI",1,0)</f>
        <v/>
      </c>
      <c r="D2082">
        <f>VLOOKUP(B2082, Tabelas!A:C,3,FALSE())</f>
        <v/>
      </c>
      <c r="E2082">
        <f>VLOOKUP(B2082, Tabelas!A:C,2,FALSE())</f>
        <v/>
      </c>
    </row>
    <row r="2083">
      <c r="A2083" t="inlineStr">
        <is>
          <t>BRITISH JOURNAL OF NURSING</t>
        </is>
      </c>
      <c r="B2083" t="inlineStr">
        <is>
          <t>B1</t>
        </is>
      </c>
      <c r="C2083">
        <f>IF(B2083&lt;&gt;"NI",1,0)</f>
        <v/>
      </c>
      <c r="D2083">
        <f>VLOOKUP(B2083, Tabelas!A:C,3,FALSE())</f>
        <v/>
      </c>
      <c r="E2083">
        <f>VLOOKUP(B2083, Tabelas!A:C,2,FALSE())</f>
        <v/>
      </c>
    </row>
    <row r="2084">
      <c r="A2084" t="inlineStr">
        <is>
          <t>BRITISH JOURNAL OF NUTRITION</t>
        </is>
      </c>
      <c r="B2084" t="inlineStr">
        <is>
          <t>A1</t>
        </is>
      </c>
      <c r="C2084">
        <f>IF(B2084&lt;&gt;"NI",1,0)</f>
        <v/>
      </c>
      <c r="D2084">
        <f>VLOOKUP(B2084, Tabelas!A:C,3,FALSE())</f>
        <v/>
      </c>
      <c r="E2084">
        <f>VLOOKUP(B2084, Tabelas!A:C,2,FALSE())</f>
        <v/>
      </c>
    </row>
    <row r="2085">
      <c r="A2085" t="inlineStr">
        <is>
          <t>BRITISH JOURNAL OF OPHTHALMOLOGY</t>
        </is>
      </c>
      <c r="B2085" t="inlineStr">
        <is>
          <t>A1</t>
        </is>
      </c>
      <c r="C2085">
        <f>IF(B2085&lt;&gt;"NI",1,0)</f>
        <v/>
      </c>
      <c r="D2085">
        <f>VLOOKUP(B2085, Tabelas!A:C,3,FALSE())</f>
        <v/>
      </c>
      <c r="E2085">
        <f>VLOOKUP(B2085, Tabelas!A:C,2,FALSE())</f>
        <v/>
      </c>
    </row>
    <row r="2086">
      <c r="A2086" t="inlineStr">
        <is>
          <t>BRITISH JOURNAL OF ORAL &amp; MAXILLOFACIAL SURGERY</t>
        </is>
      </c>
      <c r="B2086" t="inlineStr">
        <is>
          <t>A4</t>
        </is>
      </c>
      <c r="C2086">
        <f>IF(B2086&lt;&gt;"NI",1,0)</f>
        <v/>
      </c>
      <c r="D2086">
        <f>VLOOKUP(B2086, Tabelas!A:C,3,FALSE())</f>
        <v/>
      </c>
      <c r="E2086">
        <f>VLOOKUP(B2086, Tabelas!A:C,2,FALSE())</f>
        <v/>
      </c>
    </row>
    <row r="2087">
      <c r="A2087" t="inlineStr">
        <is>
          <t>BRITISH JOURNAL OF PHARMACEUTICAL RESEARCH</t>
        </is>
      </c>
      <c r="B2087" t="inlineStr">
        <is>
          <t>B3</t>
        </is>
      </c>
      <c r="C2087">
        <f>IF(B2087&lt;&gt;"NI",1,0)</f>
        <v/>
      </c>
      <c r="D2087">
        <f>VLOOKUP(B2087, Tabelas!A:C,3,FALSE())</f>
        <v/>
      </c>
      <c r="E2087">
        <f>VLOOKUP(B2087, Tabelas!A:C,2,FALSE())</f>
        <v/>
      </c>
    </row>
    <row r="2088">
      <c r="A2088" t="inlineStr">
        <is>
          <t>BRITISH JOURNAL OF PHARMACOLOGY</t>
        </is>
      </c>
      <c r="B2088" t="inlineStr">
        <is>
          <t>A1</t>
        </is>
      </c>
      <c r="C2088">
        <f>IF(B2088&lt;&gt;"NI",1,0)</f>
        <v/>
      </c>
      <c r="D2088">
        <f>VLOOKUP(B2088, Tabelas!A:C,3,FALSE())</f>
        <v/>
      </c>
      <c r="E2088">
        <f>VLOOKUP(B2088, Tabelas!A:C,2,FALSE())</f>
        <v/>
      </c>
    </row>
    <row r="2089">
      <c r="A2089" t="inlineStr">
        <is>
          <t>BRITISH JOURNAL OF PSYCHIATRY (ONLINE)</t>
        </is>
      </c>
      <c r="B2089" t="inlineStr">
        <is>
          <t>A1</t>
        </is>
      </c>
      <c r="C2089">
        <f>IF(B2089&lt;&gt;"NI",1,0)</f>
        <v/>
      </c>
      <c r="D2089">
        <f>VLOOKUP(B2089, Tabelas!A:C,3,FALSE())</f>
        <v/>
      </c>
      <c r="E2089">
        <f>VLOOKUP(B2089, Tabelas!A:C,2,FALSE())</f>
        <v/>
      </c>
    </row>
    <row r="2090">
      <c r="A2090" t="inlineStr">
        <is>
          <t>BRITISH JOURNAL OF PSYCHIATRY (PRINT)</t>
        </is>
      </c>
      <c r="B2090" t="inlineStr">
        <is>
          <t>A1</t>
        </is>
      </c>
      <c r="C2090">
        <f>IF(B2090&lt;&gt;"NI",1,0)</f>
        <v/>
      </c>
      <c r="D2090">
        <f>VLOOKUP(B2090, Tabelas!A:C,3,FALSE())</f>
        <v/>
      </c>
      <c r="E2090">
        <f>VLOOKUP(B2090, Tabelas!A:C,2,FALSE())</f>
        <v/>
      </c>
    </row>
    <row r="2091">
      <c r="A2091" t="inlineStr">
        <is>
          <t>BRITISH JOURNAL OF PSYCHOTHERAPY</t>
        </is>
      </c>
      <c r="B2091" t="inlineStr">
        <is>
          <t>A3</t>
        </is>
      </c>
      <c r="C2091">
        <f>IF(B2091&lt;&gt;"NI",1,0)</f>
        <v/>
      </c>
      <c r="D2091">
        <f>VLOOKUP(B2091, Tabelas!A:C,3,FALSE())</f>
        <v/>
      </c>
      <c r="E2091">
        <f>VLOOKUP(B2091, Tabelas!A:C,2,FALSE())</f>
        <v/>
      </c>
    </row>
    <row r="2092">
      <c r="A2092" t="inlineStr">
        <is>
          <t>BRITISH JOURNAL OF RADIOLOGY</t>
        </is>
      </c>
      <c r="B2092" t="inlineStr">
        <is>
          <t>A4</t>
        </is>
      </c>
      <c r="C2092">
        <f>IF(B2092&lt;&gt;"NI",1,0)</f>
        <v/>
      </c>
      <c r="D2092">
        <f>VLOOKUP(B2092, Tabelas!A:C,3,FALSE())</f>
        <v/>
      </c>
      <c r="E2092">
        <f>VLOOKUP(B2092, Tabelas!A:C,2,FALSE())</f>
        <v/>
      </c>
    </row>
    <row r="2093">
      <c r="A2093" t="inlineStr">
        <is>
          <t>BRITISH JOURNAL OF RADIOLOGY</t>
        </is>
      </c>
      <c r="B2093" t="inlineStr">
        <is>
          <t>A4</t>
        </is>
      </c>
      <c r="C2093">
        <f>IF(B2093&lt;&gt;"NI",1,0)</f>
        <v/>
      </c>
      <c r="D2093">
        <f>VLOOKUP(B2093, Tabelas!A:C,3,FALSE())</f>
        <v/>
      </c>
      <c r="E2093">
        <f>VLOOKUP(B2093, Tabelas!A:C,2,FALSE())</f>
        <v/>
      </c>
    </row>
    <row r="2094">
      <c r="A2094" t="inlineStr">
        <is>
          <t>BRITISH JOURNAL OF SOCIAL PSYCHOLOGY</t>
        </is>
      </c>
      <c r="B2094" t="inlineStr">
        <is>
          <t>A2</t>
        </is>
      </c>
      <c r="C2094">
        <f>IF(B2094&lt;&gt;"NI",1,0)</f>
        <v/>
      </c>
      <c r="D2094">
        <f>VLOOKUP(B2094, Tabelas!A:C,3,FALSE())</f>
        <v/>
      </c>
      <c r="E2094">
        <f>VLOOKUP(B2094, Tabelas!A:C,2,FALSE())</f>
        <v/>
      </c>
    </row>
    <row r="2095">
      <c r="A2095" t="inlineStr">
        <is>
          <t>BRITISH JOURNAL OF SOCIOLOGY (PRINT)</t>
        </is>
      </c>
      <c r="B2095" t="inlineStr">
        <is>
          <t>A1</t>
        </is>
      </c>
      <c r="C2095">
        <f>IF(B2095&lt;&gt;"NI",1,0)</f>
        <v/>
      </c>
      <c r="D2095">
        <f>VLOOKUP(B2095, Tabelas!A:C,3,FALSE())</f>
        <v/>
      </c>
      <c r="E2095">
        <f>VLOOKUP(B2095, Tabelas!A:C,2,FALSE())</f>
        <v/>
      </c>
    </row>
    <row r="2096">
      <c r="A2096" t="inlineStr">
        <is>
          <t>BRITISH JOURNAL OF SPORTS MEDICINE</t>
        </is>
      </c>
      <c r="B2096" t="inlineStr">
        <is>
          <t>A1</t>
        </is>
      </c>
      <c r="C2096">
        <f>IF(B2096&lt;&gt;"NI",1,0)</f>
        <v/>
      </c>
      <c r="D2096">
        <f>VLOOKUP(B2096, Tabelas!A:C,3,FALSE())</f>
        <v/>
      </c>
      <c r="E2096">
        <f>VLOOKUP(B2096, Tabelas!A:C,2,FALSE())</f>
        <v/>
      </c>
    </row>
    <row r="2097">
      <c r="A2097" t="inlineStr">
        <is>
          <t>BRITISH JOURNAL OF SURGERY</t>
        </is>
      </c>
      <c r="B2097" t="inlineStr">
        <is>
          <t>A1</t>
        </is>
      </c>
      <c r="C2097">
        <f>IF(B2097&lt;&gt;"NI",1,0)</f>
        <v/>
      </c>
      <c r="D2097">
        <f>VLOOKUP(B2097, Tabelas!A:C,3,FALSE())</f>
        <v/>
      </c>
      <c r="E2097">
        <f>VLOOKUP(B2097, Tabelas!A:C,2,FALSE())</f>
        <v/>
      </c>
    </row>
    <row r="2098">
      <c r="A2098" t="inlineStr">
        <is>
          <t>BRITISH JOURNAL OF SURGERY (PRINT)</t>
        </is>
      </c>
      <c r="B2098" t="inlineStr">
        <is>
          <t>A1</t>
        </is>
      </c>
      <c r="C2098">
        <f>IF(B2098&lt;&gt;"NI",1,0)</f>
        <v/>
      </c>
      <c r="D2098">
        <f>VLOOKUP(B2098, Tabelas!A:C,3,FALSE())</f>
        <v/>
      </c>
      <c r="E2098">
        <f>VLOOKUP(B2098, Tabelas!A:C,2,FALSE())</f>
        <v/>
      </c>
    </row>
    <row r="2099">
      <c r="A2099" t="inlineStr">
        <is>
          <t>BRITISH JOURNAL OF VISUAL IMPAIRMENT</t>
        </is>
      </c>
      <c r="B2099" t="inlineStr">
        <is>
          <t>B2</t>
        </is>
      </c>
      <c r="C2099">
        <f>IF(B2099&lt;&gt;"NI",1,0)</f>
        <v/>
      </c>
      <c r="D2099">
        <f>VLOOKUP(B2099, Tabelas!A:C,3,FALSE())</f>
        <v/>
      </c>
      <c r="E2099">
        <f>VLOOKUP(B2099, Tabelas!A:C,2,FALSE())</f>
        <v/>
      </c>
    </row>
    <row r="2100">
      <c r="A2100" t="inlineStr">
        <is>
          <t>BRITISH MICROBIOLOGY RESEARCH JOURNAL</t>
        </is>
      </c>
      <c r="B2100" t="inlineStr">
        <is>
          <t>B1</t>
        </is>
      </c>
      <c r="C2100">
        <f>IF(B2100&lt;&gt;"NI",1,0)</f>
        <v/>
      </c>
      <c r="D2100">
        <f>VLOOKUP(B2100, Tabelas!A:C,3,FALSE())</f>
        <v/>
      </c>
      <c r="E2100">
        <f>VLOOKUP(B2100, Tabelas!A:C,2,FALSE())</f>
        <v/>
      </c>
    </row>
    <row r="2101">
      <c r="A2101" t="inlineStr">
        <is>
          <t>BRITISH POULTRY SCIENCE</t>
        </is>
      </c>
      <c r="B2101" t="inlineStr">
        <is>
          <t>A3</t>
        </is>
      </c>
      <c r="C2101">
        <f>IF(B2101&lt;&gt;"NI",1,0)</f>
        <v/>
      </c>
      <c r="D2101">
        <f>VLOOKUP(B2101, Tabelas!A:C,3,FALSE())</f>
        <v/>
      </c>
      <c r="E2101">
        <f>VLOOKUP(B2101, Tabelas!A:C,2,FALSE())</f>
        <v/>
      </c>
    </row>
    <row r="2102">
      <c r="A2102" t="inlineStr">
        <is>
          <t>BRITISH POULTRY SCIENCE (PRINT)</t>
        </is>
      </c>
      <c r="B2102" t="inlineStr">
        <is>
          <t>A3</t>
        </is>
      </c>
      <c r="C2102">
        <f>IF(B2102&lt;&gt;"NI",1,0)</f>
        <v/>
      </c>
      <c r="D2102">
        <f>VLOOKUP(B2102, Tabelas!A:C,3,FALSE())</f>
        <v/>
      </c>
      <c r="E2102">
        <f>VLOOKUP(B2102, Tabelas!A:C,2,FALSE())</f>
        <v/>
      </c>
    </row>
    <row r="2103">
      <c r="A2103" t="inlineStr">
        <is>
          <t>BRITTONIA</t>
        </is>
      </c>
      <c r="B2103" t="inlineStr">
        <is>
          <t>B1</t>
        </is>
      </c>
      <c r="C2103">
        <f>IF(B2103&lt;&gt;"NI",1,0)</f>
        <v/>
      </c>
      <c r="D2103">
        <f>VLOOKUP(B2103, Tabelas!A:C,3,FALSE())</f>
        <v/>
      </c>
      <c r="E2103">
        <f>VLOOKUP(B2103, Tabelas!A:C,2,FALSE())</f>
        <v/>
      </c>
    </row>
    <row r="2104">
      <c r="A2104" t="inlineStr">
        <is>
          <t>BRUMAL: REVISTA DE INVESTIGACIÓN SOBRE LO FANTÁSTICO</t>
        </is>
      </c>
      <c r="B2104" t="inlineStr">
        <is>
          <t>A4</t>
        </is>
      </c>
      <c r="C2104">
        <f>IF(B2104&lt;&gt;"NI",1,0)</f>
        <v/>
      </c>
      <c r="D2104">
        <f>VLOOKUP(B2104, Tabelas!A:C,3,FALSE())</f>
        <v/>
      </c>
      <c r="E2104">
        <f>VLOOKUP(B2104, Tabelas!A:C,2,FALSE())</f>
        <v/>
      </c>
    </row>
    <row r="2105">
      <c r="A2105" t="inlineStr">
        <is>
          <t>BRYOPHYTE DIVERSITY AND EVOLUTION</t>
        </is>
      </c>
      <c r="B2105" t="inlineStr">
        <is>
          <t>B4</t>
        </is>
      </c>
      <c r="C2105">
        <f>IF(B2105&lt;&gt;"NI",1,0)</f>
        <v/>
      </c>
      <c r="D2105">
        <f>VLOOKUP(B2105, Tabelas!A:C,3,FALSE())</f>
        <v/>
      </c>
      <c r="E2105">
        <f>VLOOKUP(B2105, Tabelas!A:C,2,FALSE())</f>
        <v/>
      </c>
    </row>
    <row r="2106">
      <c r="A2106" t="inlineStr">
        <is>
          <t>BUFFALO BULLETIN</t>
        </is>
      </c>
      <c r="B2106" t="inlineStr">
        <is>
          <t>B3</t>
        </is>
      </c>
      <c r="C2106">
        <f>IF(B2106&lt;&gt;"NI",1,0)</f>
        <v/>
      </c>
      <c r="D2106">
        <f>VLOOKUP(B2106, Tabelas!A:C,3,FALSE())</f>
        <v/>
      </c>
      <c r="E2106">
        <f>VLOOKUP(B2106, Tabelas!A:C,2,FALSE())</f>
        <v/>
      </c>
    </row>
    <row r="2107">
      <c r="A2107" t="inlineStr">
        <is>
          <t>BUILDING ACOUSTICS</t>
        </is>
      </c>
      <c r="B2107" t="inlineStr">
        <is>
          <t>B1</t>
        </is>
      </c>
      <c r="C2107">
        <f>IF(B2107&lt;&gt;"NI",1,0)</f>
        <v/>
      </c>
      <c r="D2107">
        <f>VLOOKUP(B2107, Tabelas!A:C,3,FALSE())</f>
        <v/>
      </c>
      <c r="E2107">
        <f>VLOOKUP(B2107, Tabelas!A:C,2,FALSE())</f>
        <v/>
      </c>
    </row>
    <row r="2108">
      <c r="A2108" t="inlineStr">
        <is>
          <t>BUILDING AND ENVIRONMENT</t>
        </is>
      </c>
      <c r="B2108" t="inlineStr">
        <is>
          <t>A1</t>
        </is>
      </c>
      <c r="C2108">
        <f>IF(B2108&lt;&gt;"NI",1,0)</f>
        <v/>
      </c>
      <c r="D2108">
        <f>VLOOKUP(B2108, Tabelas!A:C,3,FALSE())</f>
        <v/>
      </c>
      <c r="E2108">
        <f>VLOOKUP(B2108, Tabelas!A:C,2,FALSE())</f>
        <v/>
      </c>
    </row>
    <row r="2109">
      <c r="A2109" t="inlineStr">
        <is>
          <t>BUILDING RESEARCH AND INFORMATION (PRINT)</t>
        </is>
      </c>
      <c r="B2109" t="inlineStr">
        <is>
          <t>A1</t>
        </is>
      </c>
      <c r="C2109">
        <f>IF(B2109&lt;&gt;"NI",1,0)</f>
        <v/>
      </c>
      <c r="D2109">
        <f>VLOOKUP(B2109, Tabelas!A:C,3,FALSE())</f>
        <v/>
      </c>
      <c r="E2109">
        <f>VLOOKUP(B2109, Tabelas!A:C,2,FALSE())</f>
        <v/>
      </c>
    </row>
    <row r="2110">
      <c r="A2110" t="inlineStr">
        <is>
          <t>BUILDING SIMULATION (PRINT)</t>
        </is>
      </c>
      <c r="B2110" t="inlineStr">
        <is>
          <t>A2</t>
        </is>
      </c>
      <c r="C2110">
        <f>IF(B2110&lt;&gt;"NI",1,0)</f>
        <v/>
      </c>
      <c r="D2110">
        <f>VLOOKUP(B2110, Tabelas!A:C,3,FALSE())</f>
        <v/>
      </c>
      <c r="E2110">
        <f>VLOOKUP(B2110, Tabelas!A:C,2,FALSE())</f>
        <v/>
      </c>
    </row>
    <row r="2111">
      <c r="A2111" t="inlineStr">
        <is>
          <t>BUILDING THE WAY</t>
        </is>
      </c>
      <c r="B2111" t="inlineStr">
        <is>
          <t>B4</t>
        </is>
      </c>
      <c r="C2111">
        <f>IF(B2111&lt;&gt;"NI",1,0)</f>
        <v/>
      </c>
      <c r="D2111">
        <f>VLOOKUP(B2111, Tabelas!A:C,3,FALSE())</f>
        <v/>
      </c>
      <c r="E2111">
        <f>VLOOKUP(B2111, Tabelas!A:C,2,FALSE())</f>
        <v/>
      </c>
    </row>
    <row r="2112">
      <c r="A2112" t="inlineStr">
        <is>
          <t>BUILDING THE WAY - REVISTA DO CURSO DE LETRAS DA UEG/ITAPURANGA</t>
        </is>
      </c>
      <c r="B2112" t="inlineStr">
        <is>
          <t>B4</t>
        </is>
      </c>
      <c r="C2112">
        <f>IF(B2112&lt;&gt;"NI",1,0)</f>
        <v/>
      </c>
      <c r="D2112">
        <f>VLOOKUP(B2112, Tabelas!A:C,3,FALSE())</f>
        <v/>
      </c>
      <c r="E2112">
        <f>VLOOKUP(B2112, Tabelas!A:C,2,FALSE())</f>
        <v/>
      </c>
    </row>
    <row r="2113">
      <c r="A2113" t="inlineStr">
        <is>
          <t>BUILT ENVIRONMENT PROJECT AND ASSET MANAGEMENT</t>
        </is>
      </c>
      <c r="B2113" t="inlineStr">
        <is>
          <t>A3</t>
        </is>
      </c>
      <c r="C2113">
        <f>IF(B2113&lt;&gt;"NI",1,0)</f>
        <v/>
      </c>
      <c r="D2113">
        <f>VLOOKUP(B2113, Tabelas!A:C,3,FALSE())</f>
        <v/>
      </c>
      <c r="E2113">
        <f>VLOOKUP(B2113, Tabelas!A:C,2,FALSE())</f>
        <v/>
      </c>
    </row>
    <row r="2114">
      <c r="A2114" t="inlineStr">
        <is>
          <t>BULGARIAN CHEMICAL COMMUNICATIONS</t>
        </is>
      </c>
      <c r="B2114" t="inlineStr">
        <is>
          <t>B4</t>
        </is>
      </c>
      <c r="C2114">
        <f>IF(B2114&lt;&gt;"NI",1,0)</f>
        <v/>
      </c>
      <c r="D2114">
        <f>VLOOKUP(B2114, Tabelas!A:C,3,FALSE())</f>
        <v/>
      </c>
      <c r="E2114">
        <f>VLOOKUP(B2114, Tabelas!A:C,2,FALSE())</f>
        <v/>
      </c>
    </row>
    <row r="2115">
      <c r="A2115" t="inlineStr">
        <is>
          <t>BULGARIAN JOURNAL OF AGRICULTURAL SCIENCE</t>
        </is>
      </c>
      <c r="B2115" t="inlineStr">
        <is>
          <t>B2</t>
        </is>
      </c>
      <c r="C2115">
        <f>IF(B2115&lt;&gt;"NI",1,0)</f>
        <v/>
      </c>
      <c r="D2115">
        <f>VLOOKUP(B2115, Tabelas!A:C,3,FALSE())</f>
        <v/>
      </c>
      <c r="E2115">
        <f>VLOOKUP(B2115, Tabelas!A:C,2,FALSE())</f>
        <v/>
      </c>
    </row>
    <row r="2116">
      <c r="A2116" t="inlineStr">
        <is>
          <t>BULLETIN - BRITISH ARACHNOLOGICAL SOCIETY</t>
        </is>
      </c>
      <c r="B2116" t="inlineStr">
        <is>
          <t>B3</t>
        </is>
      </c>
      <c r="C2116">
        <f>IF(B2116&lt;&gt;"NI",1,0)</f>
        <v/>
      </c>
      <c r="D2116">
        <f>VLOOKUP(B2116, Tabelas!A:C,3,FALSE())</f>
        <v/>
      </c>
      <c r="E2116">
        <f>VLOOKUP(B2116, Tabelas!A:C,2,FALSE())</f>
        <v/>
      </c>
    </row>
    <row r="2117">
      <c r="A2117" t="inlineStr">
        <is>
          <t>BULLETIN - GEOTHERMAL RESOURCES COUNCIL</t>
        </is>
      </c>
      <c r="B2117" t="inlineStr">
        <is>
          <t>B3</t>
        </is>
      </c>
      <c r="C2117">
        <f>IF(B2117&lt;&gt;"NI",1,0)</f>
        <v/>
      </c>
      <c r="D2117">
        <f>VLOOKUP(B2117, Tabelas!A:C,3,FALSE())</f>
        <v/>
      </c>
      <c r="E2117">
        <f>VLOOKUP(B2117, Tabelas!A:C,2,FALSE())</f>
        <v/>
      </c>
    </row>
    <row r="2118">
      <c r="A2118" t="inlineStr">
        <is>
          <t>BULLETIN D'ANALYSE PHÉNOMÉNOLOGIQUE</t>
        </is>
      </c>
      <c r="B2118" t="inlineStr">
        <is>
          <t>B3</t>
        </is>
      </c>
      <c r="C2118">
        <f>IF(B2118&lt;&gt;"NI",1,0)</f>
        <v/>
      </c>
      <c r="D2118">
        <f>VLOOKUP(B2118, Tabelas!A:C,3,FALSE())</f>
        <v/>
      </c>
      <c r="E2118">
        <f>VLOOKUP(B2118, Tabelas!A:C,2,FALSE())</f>
        <v/>
      </c>
    </row>
    <row r="2119">
      <c r="A2119" t="inlineStr">
        <is>
          <t>BULLETIN DE LA SOCIÉTÉ GÉOLOGIQUE DE FRANCE</t>
        </is>
      </c>
      <c r="B2119" t="inlineStr">
        <is>
          <t>A4</t>
        </is>
      </c>
      <c r="C2119">
        <f>IF(B2119&lt;&gt;"NI",1,0)</f>
        <v/>
      </c>
      <c r="D2119">
        <f>VLOOKUP(B2119, Tabelas!A:C,3,FALSE())</f>
        <v/>
      </c>
      <c r="E2119">
        <f>VLOOKUP(B2119, Tabelas!A:C,2,FALSE())</f>
        <v/>
      </c>
    </row>
    <row r="2120">
      <c r="A2120" t="inlineStr">
        <is>
          <t>BULLETIN DE LA SOCIÉTÉ MATHÉMATIQUE DE FRANCE</t>
        </is>
      </c>
      <c r="B2120" t="inlineStr">
        <is>
          <t>A3</t>
        </is>
      </c>
      <c r="C2120">
        <f>IF(B2120&lt;&gt;"NI",1,0)</f>
        <v/>
      </c>
      <c r="D2120">
        <f>VLOOKUP(B2120, Tabelas!A:C,3,FALSE())</f>
        <v/>
      </c>
      <c r="E2120">
        <f>VLOOKUP(B2120, Tabelas!A:C,2,FALSE())</f>
        <v/>
      </c>
    </row>
    <row r="2121">
      <c r="A2121" t="inlineStr">
        <is>
          <t>BULLETIN DE PHILOSOPHIE MÉDIÉVALE</t>
        </is>
      </c>
      <c r="B2121" t="inlineStr">
        <is>
          <t>A1</t>
        </is>
      </c>
      <c r="C2121">
        <f>IF(B2121&lt;&gt;"NI",1,0)</f>
        <v/>
      </c>
      <c r="D2121">
        <f>VLOOKUP(B2121, Tabelas!A:C,3,FALSE())</f>
        <v/>
      </c>
      <c r="E2121">
        <f>VLOOKUP(B2121, Tabelas!A:C,2,FALSE())</f>
        <v/>
      </c>
    </row>
    <row r="2122">
      <c r="A2122" t="inlineStr">
        <is>
          <t>BULLETIN DE PSYCHOLOGIE</t>
        </is>
      </c>
      <c r="B2122" t="inlineStr">
        <is>
          <t>B1</t>
        </is>
      </c>
      <c r="C2122">
        <f>IF(B2122&lt;&gt;"NI",1,0)</f>
        <v/>
      </c>
      <c r="D2122">
        <f>VLOOKUP(B2122, Tabelas!A:C,3,FALSE())</f>
        <v/>
      </c>
      <c r="E2122">
        <f>VLOOKUP(B2122, Tabelas!A:C,2,FALSE())</f>
        <v/>
      </c>
    </row>
    <row r="2123">
      <c r="A2123" t="inlineStr">
        <is>
          <t>BULLETIN DES SCIENCES MATHÉMATIQUES (PARIS. 1885)</t>
        </is>
      </c>
      <c r="B2123" t="inlineStr">
        <is>
          <t>A1</t>
        </is>
      </c>
      <c r="C2123">
        <f>IF(B2123&lt;&gt;"NI",1,0)</f>
        <v/>
      </c>
      <c r="D2123">
        <f>VLOOKUP(B2123, Tabelas!A:C,3,FALSE())</f>
        <v/>
      </c>
      <c r="E2123">
        <f>VLOOKUP(B2123, Tabelas!A:C,2,FALSE())</f>
        <v/>
      </c>
    </row>
    <row r="2124">
      <c r="A2124" t="inlineStr">
        <is>
          <t>BULLETIN DU CENTRE D'ÉTUDES MÉDIÉVALES D'AUXERRE</t>
        </is>
      </c>
      <c r="B2124" t="inlineStr">
        <is>
          <t>A2</t>
        </is>
      </c>
      <c r="C2124">
        <f>IF(B2124&lt;&gt;"NI",1,0)</f>
        <v/>
      </c>
      <c r="D2124">
        <f>VLOOKUP(B2124, Tabelas!A:C,3,FALSE())</f>
        <v/>
      </c>
      <c r="E2124">
        <f>VLOOKUP(B2124, Tabelas!A:C,2,FALSE())</f>
        <v/>
      </c>
    </row>
    <row r="2125">
      <c r="A2125" t="inlineStr">
        <is>
          <t>BULLETIN DU CODESRIA</t>
        </is>
      </c>
      <c r="B2125" t="inlineStr">
        <is>
          <t>B3</t>
        </is>
      </c>
      <c r="C2125">
        <f>IF(B2125&lt;&gt;"NI",1,0)</f>
        <v/>
      </c>
      <c r="D2125">
        <f>VLOOKUP(B2125, Tabelas!A:C,3,FALSE())</f>
        <v/>
      </c>
      <c r="E2125">
        <f>VLOOKUP(B2125, Tabelas!A:C,2,FALSE())</f>
        <v/>
      </c>
    </row>
    <row r="2126">
      <c r="A2126" t="inlineStr">
        <is>
          <t>BULLETIN FOR INTERNATIONAL TAXATION</t>
        </is>
      </c>
      <c r="B2126" t="inlineStr">
        <is>
          <t>B3</t>
        </is>
      </c>
      <c r="C2126">
        <f>IF(B2126&lt;&gt;"NI",1,0)</f>
        <v/>
      </c>
      <c r="D2126">
        <f>VLOOKUP(B2126, Tabelas!A:C,3,FALSE())</f>
        <v/>
      </c>
      <c r="E2126">
        <f>VLOOKUP(B2126, Tabelas!A:C,2,FALSE())</f>
        <v/>
      </c>
    </row>
    <row r="2127">
      <c r="A2127" t="inlineStr">
        <is>
          <t>BULLETIN OF COMPUTATIONAL APPLIED MATHEMATICS</t>
        </is>
      </c>
      <c r="B2127" t="inlineStr">
        <is>
          <t>B4</t>
        </is>
      </c>
      <c r="C2127">
        <f>IF(B2127&lt;&gt;"NI",1,0)</f>
        <v/>
      </c>
      <c r="D2127">
        <f>VLOOKUP(B2127, Tabelas!A:C,3,FALSE())</f>
        <v/>
      </c>
      <c r="E2127">
        <f>VLOOKUP(B2127, Tabelas!A:C,2,FALSE())</f>
        <v/>
      </c>
    </row>
    <row r="2128">
      <c r="A2128" t="inlineStr">
        <is>
          <t>BULLETIN OF ECONOMIC RESEARCH (PRINT)</t>
        </is>
      </c>
      <c r="B2128" t="inlineStr">
        <is>
          <t>A2</t>
        </is>
      </c>
      <c r="C2128">
        <f>IF(B2128&lt;&gt;"NI",1,0)</f>
        <v/>
      </c>
      <c r="D2128">
        <f>VLOOKUP(B2128, Tabelas!A:C,3,FALSE())</f>
        <v/>
      </c>
      <c r="E2128">
        <f>VLOOKUP(B2128, Tabelas!A:C,2,FALSE())</f>
        <v/>
      </c>
    </row>
    <row r="2129">
      <c r="A2129" t="inlineStr">
        <is>
          <t>BULLETIN OF ENGINEERING GEOLOGY AND THE ENVIRONMENT (INTERNET)</t>
        </is>
      </c>
      <c r="B2129" t="inlineStr">
        <is>
          <t>A2</t>
        </is>
      </c>
      <c r="C2129">
        <f>IF(B2129&lt;&gt;"NI",1,0)</f>
        <v/>
      </c>
      <c r="D2129">
        <f>VLOOKUP(B2129, Tabelas!A:C,3,FALSE())</f>
        <v/>
      </c>
      <c r="E2129">
        <f>VLOOKUP(B2129, Tabelas!A:C,2,FALSE())</f>
        <v/>
      </c>
    </row>
    <row r="2130">
      <c r="A2130" t="inlineStr">
        <is>
          <t>BULLETIN OF ENTOMOLOGICAL RESEARCH</t>
        </is>
      </c>
      <c r="B2130" t="inlineStr">
        <is>
          <t>A2</t>
        </is>
      </c>
      <c r="C2130">
        <f>IF(B2130&lt;&gt;"NI",1,0)</f>
        <v/>
      </c>
      <c r="D2130">
        <f>VLOOKUP(B2130, Tabelas!A:C,3,FALSE())</f>
        <v/>
      </c>
      <c r="E2130">
        <f>VLOOKUP(B2130, Tabelas!A:C,2,FALSE())</f>
        <v/>
      </c>
    </row>
    <row r="2131">
      <c r="A2131" t="inlineStr">
        <is>
          <t>BULLETIN OF ENVIRONMENTAL CONTAMINATION AND TOXICOLOGY</t>
        </is>
      </c>
      <c r="B2131" t="inlineStr">
        <is>
          <t>A4</t>
        </is>
      </c>
      <c r="C2131">
        <f>IF(B2131&lt;&gt;"NI",1,0)</f>
        <v/>
      </c>
      <c r="D2131">
        <f>VLOOKUP(B2131, Tabelas!A:C,3,FALSE())</f>
        <v/>
      </c>
      <c r="E2131">
        <f>VLOOKUP(B2131, Tabelas!A:C,2,FALSE())</f>
        <v/>
      </c>
    </row>
    <row r="2132">
      <c r="A2132" t="inlineStr">
        <is>
          <t>BULLETIN OF GEOGRAPHY. SOCIO-ECONOMIC SERIES</t>
        </is>
      </c>
      <c r="B2132" t="inlineStr">
        <is>
          <t>A2</t>
        </is>
      </c>
      <c r="C2132">
        <f>IF(B2132&lt;&gt;"NI",1,0)</f>
        <v/>
      </c>
      <c r="D2132">
        <f>VLOOKUP(B2132, Tabelas!A:C,3,FALSE())</f>
        <v/>
      </c>
      <c r="E2132">
        <f>VLOOKUP(B2132, Tabelas!A:C,2,FALSE())</f>
        <v/>
      </c>
    </row>
    <row r="2133">
      <c r="A2133" t="inlineStr">
        <is>
          <t>BULLETIN OF GEOSCIENCES (PRINT)</t>
        </is>
      </c>
      <c r="B2133" t="inlineStr">
        <is>
          <t>A3</t>
        </is>
      </c>
      <c r="C2133">
        <f>IF(B2133&lt;&gt;"NI",1,0)</f>
        <v/>
      </c>
      <c r="D2133">
        <f>VLOOKUP(B2133, Tabelas!A:C,3,FALSE())</f>
        <v/>
      </c>
      <c r="E2133">
        <f>VLOOKUP(B2133, Tabelas!A:C,2,FALSE())</f>
        <v/>
      </c>
    </row>
    <row r="2134">
      <c r="A2134" t="inlineStr">
        <is>
          <t>BULLETIN OF INSECTOLOGY</t>
        </is>
      </c>
      <c r="B2134" t="inlineStr">
        <is>
          <t>A3</t>
        </is>
      </c>
      <c r="C2134">
        <f>IF(B2134&lt;&gt;"NI",1,0)</f>
        <v/>
      </c>
      <c r="D2134">
        <f>VLOOKUP(B2134, Tabelas!A:C,3,FALSE())</f>
        <v/>
      </c>
      <c r="E2134">
        <f>VLOOKUP(B2134, Tabelas!A:C,2,FALSE())</f>
        <v/>
      </c>
    </row>
    <row r="2135">
      <c r="A2135" t="inlineStr">
        <is>
          <t>BULLETIN OF LATIN AMERICAN RESEARCH</t>
        </is>
      </c>
      <c r="B2135" t="inlineStr">
        <is>
          <t>A3</t>
        </is>
      </c>
      <c r="C2135">
        <f>IF(B2135&lt;&gt;"NI",1,0)</f>
        <v/>
      </c>
      <c r="D2135">
        <f>VLOOKUP(B2135, Tabelas!A:C,3,FALSE())</f>
        <v/>
      </c>
      <c r="E2135">
        <f>VLOOKUP(B2135, Tabelas!A:C,2,FALSE())</f>
        <v/>
      </c>
    </row>
    <row r="2136">
      <c r="A2136" t="inlineStr">
        <is>
          <t>BULLETIN OF LATIN AMERICAN RESEARCH</t>
        </is>
      </c>
      <c r="B2136" t="inlineStr">
        <is>
          <t>A3</t>
        </is>
      </c>
      <c r="C2136">
        <f>IF(B2136&lt;&gt;"NI",1,0)</f>
        <v/>
      </c>
      <c r="D2136">
        <f>VLOOKUP(B2136, Tabelas!A:C,3,FALSE())</f>
        <v/>
      </c>
      <c r="E2136">
        <f>VLOOKUP(B2136, Tabelas!A:C,2,FALSE())</f>
        <v/>
      </c>
    </row>
    <row r="2137">
      <c r="A2137" t="inlineStr">
        <is>
          <t>BULLETIN OF MARINE SCIENCE</t>
        </is>
      </c>
      <c r="B2137" t="inlineStr">
        <is>
          <t>A3</t>
        </is>
      </c>
      <c r="C2137">
        <f>IF(B2137&lt;&gt;"NI",1,0)</f>
        <v/>
      </c>
      <c r="D2137">
        <f>VLOOKUP(B2137, Tabelas!A:C,3,FALSE())</f>
        <v/>
      </c>
      <c r="E2137">
        <f>VLOOKUP(B2137, Tabelas!A:C,2,FALSE())</f>
        <v/>
      </c>
    </row>
    <row r="2138">
      <c r="A2138" t="inlineStr">
        <is>
          <t>BULLETIN OF MATERIALS SCIENCE</t>
        </is>
      </c>
      <c r="B2138" t="inlineStr">
        <is>
          <t>B1</t>
        </is>
      </c>
      <c r="C2138">
        <f>IF(B2138&lt;&gt;"NI",1,0)</f>
        <v/>
      </c>
      <c r="D2138">
        <f>VLOOKUP(B2138, Tabelas!A:C,3,FALSE())</f>
        <v/>
      </c>
      <c r="E2138">
        <f>VLOOKUP(B2138, Tabelas!A:C,2,FALSE())</f>
        <v/>
      </c>
    </row>
    <row r="2139">
      <c r="A2139" t="inlineStr">
        <is>
          <t>BULLETIN OF MATHEMATICAL BIOLOGY (PRINT)</t>
        </is>
      </c>
      <c r="B2139" t="inlineStr">
        <is>
          <t>B1</t>
        </is>
      </c>
      <c r="C2139">
        <f>IF(B2139&lt;&gt;"NI",1,0)</f>
        <v/>
      </c>
      <c r="D2139">
        <f>VLOOKUP(B2139, Tabelas!A:C,3,FALSE())</f>
        <v/>
      </c>
      <c r="E2139">
        <f>VLOOKUP(B2139, Tabelas!A:C,2,FALSE())</f>
        <v/>
      </c>
    </row>
    <row r="2140">
      <c r="A2140" t="inlineStr">
        <is>
          <t>BULLETIN OF MATHEMATICAL SCIENCES (PRINT)</t>
        </is>
      </c>
      <c r="B2140" t="inlineStr">
        <is>
          <t>A1</t>
        </is>
      </c>
      <c r="C2140">
        <f>IF(B2140&lt;&gt;"NI",1,0)</f>
        <v/>
      </c>
      <c r="D2140">
        <f>VLOOKUP(B2140, Tabelas!A:C,3,FALSE())</f>
        <v/>
      </c>
      <c r="E2140">
        <f>VLOOKUP(B2140, Tabelas!A:C,2,FALSE())</f>
        <v/>
      </c>
    </row>
    <row r="2141">
      <c r="A2141" t="inlineStr">
        <is>
          <t>BULLETIN OF THE AMERICAN COLLEGE OF SURGEONS</t>
        </is>
      </c>
      <c r="B2141" t="inlineStr">
        <is>
          <t>A4</t>
        </is>
      </c>
      <c r="C2141">
        <f>IF(B2141&lt;&gt;"NI",1,0)</f>
        <v/>
      </c>
      <c r="D2141">
        <f>VLOOKUP(B2141, Tabelas!A:C,3,FALSE())</f>
        <v/>
      </c>
      <c r="E2141">
        <f>VLOOKUP(B2141, Tabelas!A:C,2,FALSE())</f>
        <v/>
      </c>
    </row>
    <row r="2142">
      <c r="A2142" t="inlineStr">
        <is>
          <t>BULLETIN OF THE AMERICAN METEOROLOGICAL SOCIETY</t>
        </is>
      </c>
      <c r="B2142" t="inlineStr">
        <is>
          <t>A1</t>
        </is>
      </c>
      <c r="C2142">
        <f>IF(B2142&lt;&gt;"NI",1,0)</f>
        <v/>
      </c>
      <c r="D2142">
        <f>VLOOKUP(B2142, Tabelas!A:C,3,FALSE())</f>
        <v/>
      </c>
      <c r="E2142">
        <f>VLOOKUP(B2142, Tabelas!A:C,2,FALSE())</f>
        <v/>
      </c>
    </row>
    <row r="2143">
      <c r="A2143" t="inlineStr">
        <is>
          <t>BULLETIN OF THE AMERICAN MUSEUM OF NATURAL HISTORY</t>
        </is>
      </c>
      <c r="B2143" t="inlineStr">
        <is>
          <t>A1</t>
        </is>
      </c>
      <c r="C2143">
        <f>IF(B2143&lt;&gt;"NI",1,0)</f>
        <v/>
      </c>
      <c r="D2143">
        <f>VLOOKUP(B2143, Tabelas!A:C,3,FALSE())</f>
        <v/>
      </c>
      <c r="E2143">
        <f>VLOOKUP(B2143, Tabelas!A:C,2,FALSE())</f>
        <v/>
      </c>
    </row>
    <row r="2144">
      <c r="A2144" t="inlineStr">
        <is>
          <t>BULLETIN OF THE AUSTRALIAN MATHEMATICAL SOCIETY</t>
        </is>
      </c>
      <c r="B2144" t="inlineStr">
        <is>
          <t>B2</t>
        </is>
      </c>
      <c r="C2144">
        <f>IF(B2144&lt;&gt;"NI",1,0)</f>
        <v/>
      </c>
      <c r="D2144">
        <f>VLOOKUP(B2144, Tabelas!A:C,3,FALSE())</f>
        <v/>
      </c>
      <c r="E2144">
        <f>VLOOKUP(B2144, Tabelas!A:C,2,FALSE())</f>
        <v/>
      </c>
    </row>
    <row r="2145">
      <c r="A2145" t="inlineStr">
        <is>
          <t>BULLETIN OF THE BELGIAN MATHEMATICAL SOCIETY SIMON STEVIN</t>
        </is>
      </c>
      <c r="B2145" t="inlineStr">
        <is>
          <t>B1</t>
        </is>
      </c>
      <c r="C2145">
        <f>IF(B2145&lt;&gt;"NI",1,0)</f>
        <v/>
      </c>
      <c r="D2145">
        <f>VLOOKUP(B2145, Tabelas!A:C,3,FALSE())</f>
        <v/>
      </c>
      <c r="E2145">
        <f>VLOOKUP(B2145, Tabelas!A:C,2,FALSE())</f>
        <v/>
      </c>
    </row>
    <row r="2146">
      <c r="A2146" t="inlineStr">
        <is>
          <t>BULLETIN OF THE BRAZILIAN MATHEMATICAL SOCIETY, NEW SERIES</t>
        </is>
      </c>
      <c r="B2146" t="inlineStr">
        <is>
          <t>A4</t>
        </is>
      </c>
      <c r="C2146">
        <f>IF(B2146&lt;&gt;"NI",1,0)</f>
        <v/>
      </c>
      <c r="D2146">
        <f>VLOOKUP(B2146, Tabelas!A:C,3,FALSE())</f>
        <v/>
      </c>
      <c r="E2146">
        <f>VLOOKUP(B2146, Tabelas!A:C,2,FALSE())</f>
        <v/>
      </c>
    </row>
    <row r="2147">
      <c r="A2147" t="inlineStr">
        <is>
          <t>BULLETIN OF THE BRITISH ORNITHOLOGISTS' CLUB</t>
        </is>
      </c>
      <c r="B2147" t="inlineStr">
        <is>
          <t>B2</t>
        </is>
      </c>
      <c r="C2147">
        <f>IF(B2147&lt;&gt;"NI",1,0)</f>
        <v/>
      </c>
      <c r="D2147">
        <f>VLOOKUP(B2147, Tabelas!A:C,3,FALSE())</f>
        <v/>
      </c>
      <c r="E2147">
        <f>VLOOKUP(B2147, Tabelas!A:C,2,FALSE())</f>
        <v/>
      </c>
    </row>
    <row r="2148">
      <c r="A2148" t="inlineStr">
        <is>
          <t>BULLETIN OF THE CHEMICAL SOCIETY OF JAPAN</t>
        </is>
      </c>
      <c r="B2148" t="inlineStr">
        <is>
          <t>A2</t>
        </is>
      </c>
      <c r="C2148">
        <f>IF(B2148&lt;&gt;"NI",1,0)</f>
        <v/>
      </c>
      <c r="D2148">
        <f>VLOOKUP(B2148, Tabelas!A:C,3,FALSE())</f>
        <v/>
      </c>
      <c r="E2148">
        <f>VLOOKUP(B2148, Tabelas!A:C,2,FALSE())</f>
        <v/>
      </c>
    </row>
    <row r="2149">
      <c r="A2149" t="inlineStr">
        <is>
          <t>BULLETIN OF THE ECOLOGICAL SOCIETY OF AMERICA (ONLINE)</t>
        </is>
      </c>
      <c r="B2149" t="inlineStr">
        <is>
          <t>B4</t>
        </is>
      </c>
      <c r="C2149">
        <f>IF(B2149&lt;&gt;"NI",1,0)</f>
        <v/>
      </c>
      <c r="D2149">
        <f>VLOOKUP(B2149, Tabelas!A:C,3,FALSE())</f>
        <v/>
      </c>
      <c r="E2149">
        <f>VLOOKUP(B2149, Tabelas!A:C,2,FALSE())</f>
        <v/>
      </c>
    </row>
    <row r="2150">
      <c r="A2150" t="inlineStr">
        <is>
          <t>BULLETIN OF THE EUROPEAN ASSOCIATION FOR THEORETICAL COMPUTER SCIENCE</t>
        </is>
      </c>
      <c r="B2150" t="inlineStr">
        <is>
          <t>B3</t>
        </is>
      </c>
      <c r="C2150">
        <f>IF(B2150&lt;&gt;"NI",1,0)</f>
        <v/>
      </c>
      <c r="D2150">
        <f>VLOOKUP(B2150, Tabelas!A:C,3,FALSE())</f>
        <v/>
      </c>
      <c r="E2150">
        <f>VLOOKUP(B2150, Tabelas!A:C,2,FALSE())</f>
        <v/>
      </c>
    </row>
    <row r="2151">
      <c r="A2151" t="inlineStr">
        <is>
          <t>BULLETIN OF THE EUROPEAN ASSOCIATION OF FISH PATHOLOGISTS</t>
        </is>
      </c>
      <c r="B2151" t="inlineStr">
        <is>
          <t>B2</t>
        </is>
      </c>
      <c r="C2151">
        <f>IF(B2151&lt;&gt;"NI",1,0)</f>
        <v/>
      </c>
      <c r="D2151">
        <f>VLOOKUP(B2151, Tabelas!A:C,3,FALSE())</f>
        <v/>
      </c>
      <c r="E2151">
        <f>VLOOKUP(B2151, Tabelas!A:C,2,FALSE())</f>
        <v/>
      </c>
    </row>
    <row r="2152">
      <c r="A2152" t="inlineStr">
        <is>
          <t>BULLETIN OF THE LONDON MATHEMATICAL SOCIETY (PRINT)</t>
        </is>
      </c>
      <c r="B2152" t="inlineStr">
        <is>
          <t>A3</t>
        </is>
      </c>
      <c r="C2152">
        <f>IF(B2152&lt;&gt;"NI",1,0)</f>
        <v/>
      </c>
      <c r="D2152">
        <f>VLOOKUP(B2152, Tabelas!A:C,3,FALSE())</f>
        <v/>
      </c>
      <c r="E2152">
        <f>VLOOKUP(B2152, Tabelas!A:C,2,FALSE())</f>
        <v/>
      </c>
    </row>
    <row r="2153">
      <c r="A2153" t="inlineStr">
        <is>
          <t>BULLETIN OF THE MENNINGER CLINIC</t>
        </is>
      </c>
      <c r="B2153" t="inlineStr">
        <is>
          <t>A2</t>
        </is>
      </c>
      <c r="C2153">
        <f>IF(B2153&lt;&gt;"NI",1,0)</f>
        <v/>
      </c>
      <c r="D2153">
        <f>VLOOKUP(B2153, Tabelas!A:C,3,FALSE())</f>
        <v/>
      </c>
      <c r="E2153">
        <f>VLOOKUP(B2153, Tabelas!A:C,2,FALSE())</f>
        <v/>
      </c>
    </row>
    <row r="2154">
      <c r="A2154" t="inlineStr">
        <is>
          <t>BULLETIN OF THE POLISH ACADEMY OF SCIENCES. MATHEMATICS</t>
        </is>
      </c>
      <c r="B2154" t="inlineStr">
        <is>
          <t>B3</t>
        </is>
      </c>
      <c r="C2154">
        <f>IF(B2154&lt;&gt;"NI",1,0)</f>
        <v/>
      </c>
      <c r="D2154">
        <f>VLOOKUP(B2154, Tabelas!A:C,3,FALSE())</f>
        <v/>
      </c>
      <c r="E2154">
        <f>VLOOKUP(B2154, Tabelas!A:C,2,FALSE())</f>
        <v/>
      </c>
    </row>
    <row r="2155">
      <c r="A2155" t="inlineStr">
        <is>
          <t>BULLETIN OF THE RUSSIAN ACADEMY OF SCIENCES: PHYSICS</t>
        </is>
      </c>
      <c r="B2155" t="inlineStr">
        <is>
          <t>B3</t>
        </is>
      </c>
      <c r="C2155">
        <f>IF(B2155&lt;&gt;"NI",1,0)</f>
        <v/>
      </c>
      <c r="D2155">
        <f>VLOOKUP(B2155, Tabelas!A:C,3,FALSE())</f>
        <v/>
      </c>
      <c r="E2155">
        <f>VLOOKUP(B2155, Tabelas!A:C,2,FALSE())</f>
        <v/>
      </c>
    </row>
    <row r="2156">
      <c r="A2156" t="inlineStr">
        <is>
          <t>BULLETIN OF THE SEISMOLOGICAL SOCIETY OF AMERICA</t>
        </is>
      </c>
      <c r="B2156" t="inlineStr">
        <is>
          <t>A2</t>
        </is>
      </c>
      <c r="C2156">
        <f>IF(B2156&lt;&gt;"NI",1,0)</f>
        <v/>
      </c>
      <c r="D2156">
        <f>VLOOKUP(B2156, Tabelas!A:C,3,FALSE())</f>
        <v/>
      </c>
      <c r="E2156">
        <f>VLOOKUP(B2156, Tabelas!A:C,2,FALSE())</f>
        <v/>
      </c>
    </row>
    <row r="2157">
      <c r="A2157" t="inlineStr">
        <is>
          <t>BULLETIN OF THE WORLD HEALTH ORGANIZATION (PRINT)</t>
        </is>
      </c>
      <c r="B2157" t="inlineStr">
        <is>
          <t>A1</t>
        </is>
      </c>
      <c r="C2157">
        <f>IF(B2157&lt;&gt;"NI",1,0)</f>
        <v/>
      </c>
      <c r="D2157">
        <f>VLOOKUP(B2157, Tabelas!A:C,3,FALSE())</f>
        <v/>
      </c>
      <c r="E2157">
        <f>VLOOKUP(B2157, Tabelas!A:C,2,FALSE())</f>
        <v/>
      </c>
    </row>
    <row r="2158">
      <c r="A2158" t="inlineStr">
        <is>
          <t>BULLETIN OF TOKYO DENTAL COLLEGE</t>
        </is>
      </c>
      <c r="B2158" t="inlineStr">
        <is>
          <t>A4</t>
        </is>
      </c>
      <c r="C2158">
        <f>IF(B2158&lt;&gt;"NI",1,0)</f>
        <v/>
      </c>
      <c r="D2158">
        <f>VLOOKUP(B2158, Tabelas!A:C,3,FALSE())</f>
        <v/>
      </c>
      <c r="E2158">
        <f>VLOOKUP(B2158, Tabelas!A:C,2,FALSE())</f>
        <v/>
      </c>
    </row>
    <row r="2159">
      <c r="A2159" t="inlineStr">
        <is>
          <t>BULLETIN OF VOLCANOLOGY (PRINT)</t>
        </is>
      </c>
      <c r="B2159" t="inlineStr">
        <is>
          <t>A3</t>
        </is>
      </c>
      <c r="C2159">
        <f>IF(B2159&lt;&gt;"NI",1,0)</f>
        <v/>
      </c>
      <c r="D2159">
        <f>VLOOKUP(B2159, Tabelas!A:C,3,FALSE())</f>
        <v/>
      </c>
      <c r="E2159">
        <f>VLOOKUP(B2159, Tabelas!A:C,2,FALSE())</f>
        <v/>
      </c>
    </row>
    <row r="2160">
      <c r="A2160" t="inlineStr">
        <is>
          <t>BURLINGTON MAGAZINE</t>
        </is>
      </c>
      <c r="B2160" t="inlineStr">
        <is>
          <t>B1</t>
        </is>
      </c>
      <c r="C2160">
        <f>IF(B2160&lt;&gt;"NI",1,0)</f>
        <v/>
      </c>
      <c r="D2160">
        <f>VLOOKUP(B2160, Tabelas!A:C,3,FALSE())</f>
        <v/>
      </c>
      <c r="E2160">
        <f>VLOOKUP(B2160, Tabelas!A:C,2,FALSE())</f>
        <v/>
      </c>
    </row>
    <row r="2161">
      <c r="A2161" t="inlineStr">
        <is>
          <t>BURNS (OXFORD)</t>
        </is>
      </c>
      <c r="B2161" t="inlineStr">
        <is>
          <t>A1</t>
        </is>
      </c>
      <c r="C2161">
        <f>IF(B2161&lt;&gt;"NI",1,0)</f>
        <v/>
      </c>
      <c r="D2161">
        <f>VLOOKUP(B2161, Tabelas!A:C,3,FALSE())</f>
        <v/>
      </c>
      <c r="E2161">
        <f>VLOOKUP(B2161, Tabelas!A:C,2,FALSE())</f>
        <v/>
      </c>
    </row>
    <row r="2162">
      <c r="A2162" t="inlineStr">
        <is>
          <t>BUSINESS &amp; SOCIETY</t>
        </is>
      </c>
      <c r="B2162" t="inlineStr">
        <is>
          <t>A1</t>
        </is>
      </c>
      <c r="C2162">
        <f>IF(B2162&lt;&gt;"NI",1,0)</f>
        <v/>
      </c>
      <c r="D2162">
        <f>VLOOKUP(B2162, Tabelas!A:C,3,FALSE())</f>
        <v/>
      </c>
      <c r="E2162">
        <f>VLOOKUP(B2162, Tabelas!A:C,2,FALSE())</f>
        <v/>
      </c>
    </row>
    <row r="2163">
      <c r="A2163" t="inlineStr">
        <is>
          <t>BUSINESS AND ECONOMICS JOURNAL</t>
        </is>
      </c>
      <c r="B2163" t="inlineStr">
        <is>
          <t>B1</t>
        </is>
      </c>
      <c r="C2163">
        <f>IF(B2163&lt;&gt;"NI",1,0)</f>
        <v/>
      </c>
      <c r="D2163">
        <f>VLOOKUP(B2163, Tabelas!A:C,3,FALSE())</f>
        <v/>
      </c>
      <c r="E2163">
        <f>VLOOKUP(B2163, Tabelas!A:C,2,FALSE())</f>
        <v/>
      </c>
    </row>
    <row r="2164">
      <c r="A2164" t="inlineStr">
        <is>
          <t>BUSINESS AND HUMAN RIGHTS JOURNAL</t>
        </is>
      </c>
      <c r="B2164" t="inlineStr">
        <is>
          <t>A2</t>
        </is>
      </c>
      <c r="C2164">
        <f>IF(B2164&lt;&gt;"NI",1,0)</f>
        <v/>
      </c>
      <c r="D2164">
        <f>VLOOKUP(B2164, Tabelas!A:C,3,FALSE())</f>
        <v/>
      </c>
      <c r="E2164">
        <f>VLOOKUP(B2164, Tabelas!A:C,2,FALSE())</f>
        <v/>
      </c>
    </row>
    <row r="2165">
      <c r="A2165" t="inlineStr">
        <is>
          <t>BUSINESS AND MANAGEMENT STUDIES</t>
        </is>
      </c>
      <c r="B2165" t="inlineStr">
        <is>
          <t>B4</t>
        </is>
      </c>
      <c r="C2165">
        <f>IF(B2165&lt;&gt;"NI",1,0)</f>
        <v/>
      </c>
      <c r="D2165">
        <f>VLOOKUP(B2165, Tabelas!A:C,3,FALSE())</f>
        <v/>
      </c>
      <c r="E2165">
        <f>VLOOKUP(B2165, Tabelas!A:C,2,FALSE())</f>
        <v/>
      </c>
    </row>
    <row r="2166">
      <c r="A2166" t="inlineStr">
        <is>
          <t>BUSINESS CREATIVITY AND THE CREATIVE ECONOMY</t>
        </is>
      </c>
      <c r="B2166" t="inlineStr">
        <is>
          <t>B4</t>
        </is>
      </c>
      <c r="C2166">
        <f>IF(B2166&lt;&gt;"NI",1,0)</f>
        <v/>
      </c>
      <c r="D2166">
        <f>VLOOKUP(B2166, Tabelas!A:C,3,FALSE())</f>
        <v/>
      </c>
      <c r="E2166">
        <f>VLOOKUP(B2166, Tabelas!A:C,2,FALSE())</f>
        <v/>
      </c>
    </row>
    <row r="2167">
      <c r="A2167" t="inlineStr">
        <is>
          <t>BUSINESS ETHICS (OXFORD. PRINT)</t>
        </is>
      </c>
      <c r="B2167" t="inlineStr">
        <is>
          <t>A1</t>
        </is>
      </c>
      <c r="C2167">
        <f>IF(B2167&lt;&gt;"NI",1,0)</f>
        <v/>
      </c>
      <c r="D2167">
        <f>VLOOKUP(B2167, Tabelas!A:C,3,FALSE())</f>
        <v/>
      </c>
      <c r="E2167">
        <f>VLOOKUP(B2167, Tabelas!A:C,2,FALSE())</f>
        <v/>
      </c>
    </row>
    <row r="2168">
      <c r="A2168" t="inlineStr">
        <is>
          <t>BUSINESS HISTORY</t>
        </is>
      </c>
      <c r="B2168" t="inlineStr">
        <is>
          <t>A1</t>
        </is>
      </c>
      <c r="C2168">
        <f>IF(B2168&lt;&gt;"NI",1,0)</f>
        <v/>
      </c>
      <c r="D2168">
        <f>VLOOKUP(B2168, Tabelas!A:C,3,FALSE())</f>
        <v/>
      </c>
      <c r="E2168">
        <f>VLOOKUP(B2168, Tabelas!A:C,2,FALSE())</f>
        <v/>
      </c>
    </row>
    <row r="2169">
      <c r="A2169" t="inlineStr">
        <is>
          <t>BUSINESS HORIZONS</t>
        </is>
      </c>
      <c r="B2169" t="inlineStr">
        <is>
          <t>A1</t>
        </is>
      </c>
      <c r="C2169">
        <f>IF(B2169&lt;&gt;"NI",1,0)</f>
        <v/>
      </c>
      <c r="D2169">
        <f>VLOOKUP(B2169, Tabelas!A:C,3,FALSE())</f>
        <v/>
      </c>
      <c r="E2169">
        <f>VLOOKUP(B2169, Tabelas!A:C,2,FALSE())</f>
        <v/>
      </c>
    </row>
    <row r="2170">
      <c r="A2170" t="inlineStr">
        <is>
          <t>BUSINESS INFORMATION REVIEW</t>
        </is>
      </c>
      <c r="B2170" t="inlineStr">
        <is>
          <t>A4</t>
        </is>
      </c>
      <c r="C2170">
        <f>IF(B2170&lt;&gt;"NI",1,0)</f>
        <v/>
      </c>
      <c r="D2170">
        <f>VLOOKUP(B2170, Tabelas!A:C,3,FALSE())</f>
        <v/>
      </c>
      <c r="E2170">
        <f>VLOOKUP(B2170, Tabelas!A:C,2,FALSE())</f>
        <v/>
      </c>
    </row>
    <row r="2171">
      <c r="A2171" t="inlineStr">
        <is>
          <t>BUSINESS MANAGEMENT REVIEW (BMR)</t>
        </is>
      </c>
      <c r="B2171" t="inlineStr">
        <is>
          <t>A3</t>
        </is>
      </c>
      <c r="C2171">
        <f>IF(B2171&lt;&gt;"NI",1,0)</f>
        <v/>
      </c>
      <c r="D2171">
        <f>VLOOKUP(B2171, Tabelas!A:C,3,FALSE())</f>
        <v/>
      </c>
      <c r="E2171">
        <f>VLOOKUP(B2171, Tabelas!A:C,2,FALSE())</f>
        <v/>
      </c>
    </row>
    <row r="2172">
      <c r="A2172" t="inlineStr">
        <is>
          <t>BUSINESS PROCESS MANAGEMENT JOURNAL</t>
        </is>
      </c>
      <c r="B2172" t="inlineStr">
        <is>
          <t>A1</t>
        </is>
      </c>
      <c r="C2172">
        <f>IF(B2172&lt;&gt;"NI",1,0)</f>
        <v/>
      </c>
      <c r="D2172">
        <f>VLOOKUP(B2172, Tabelas!A:C,3,FALSE())</f>
        <v/>
      </c>
      <c r="E2172">
        <f>VLOOKUP(B2172, Tabelas!A:C,2,FALSE())</f>
        <v/>
      </c>
    </row>
    <row r="2173">
      <c r="A2173" t="inlineStr">
        <is>
          <t>BUSINESS RESEARCH QUARTERLY (PRINT)</t>
        </is>
      </c>
      <c r="B2173" t="inlineStr">
        <is>
          <t>A3</t>
        </is>
      </c>
      <c r="C2173">
        <f>IF(B2173&lt;&gt;"NI",1,0)</f>
        <v/>
      </c>
      <c r="D2173">
        <f>VLOOKUP(B2173, Tabelas!A:C,3,FALSE())</f>
        <v/>
      </c>
      <c r="E2173">
        <f>VLOOKUP(B2173, Tabelas!A:C,2,FALSE())</f>
        <v/>
      </c>
    </row>
    <row r="2174">
      <c r="A2174" t="inlineStr">
        <is>
          <t>BUSINESS STRATEGY AND DEVELOPMENT</t>
        </is>
      </c>
      <c r="B2174" t="inlineStr">
        <is>
          <t>B4</t>
        </is>
      </c>
      <c r="C2174">
        <f>IF(B2174&lt;&gt;"NI",1,0)</f>
        <v/>
      </c>
      <c r="D2174">
        <f>VLOOKUP(B2174, Tabelas!A:C,3,FALSE())</f>
        <v/>
      </c>
      <c r="E2174">
        <f>VLOOKUP(B2174, Tabelas!A:C,2,FALSE())</f>
        <v/>
      </c>
    </row>
    <row r="2175">
      <c r="A2175" t="inlineStr">
        <is>
          <t>BUSINESS STRATEGY AND THE ENVIRONMENT</t>
        </is>
      </c>
      <c r="B2175" t="inlineStr">
        <is>
          <t>A1</t>
        </is>
      </c>
      <c r="C2175">
        <f>IF(B2175&lt;&gt;"NI",1,0)</f>
        <v/>
      </c>
      <c r="D2175">
        <f>VLOOKUP(B2175, Tabelas!A:C,3,FALSE())</f>
        <v/>
      </c>
      <c r="E2175">
        <f>VLOOKUP(B2175, Tabelas!A:C,2,FALSE())</f>
        <v/>
      </c>
    </row>
    <row r="2176">
      <c r="A2176" t="inlineStr">
        <is>
          <t>BUSINESS STRATEGY AND THE ENVIRONMNET</t>
        </is>
      </c>
      <c r="B2176" t="inlineStr">
        <is>
          <t>A1</t>
        </is>
      </c>
      <c r="C2176">
        <f>IF(B2176&lt;&gt;"NI",1,0)</f>
        <v/>
      </c>
      <c r="D2176">
        <f>VLOOKUP(B2176, Tabelas!A:C,3,FALSE())</f>
        <v/>
      </c>
      <c r="E2176">
        <f>VLOOKUP(B2176, Tabelas!A:C,2,FALSE())</f>
        <v/>
      </c>
    </row>
    <row r="2177">
      <c r="A2177" t="inlineStr">
        <is>
          <t>BUSINESS: THEORY AND PRACTICE (ONLINE)</t>
        </is>
      </c>
      <c r="B2177" t="inlineStr">
        <is>
          <t>B1</t>
        </is>
      </c>
      <c r="C2177">
        <f>IF(B2177&lt;&gt;"NI",1,0)</f>
        <v/>
      </c>
      <c r="D2177">
        <f>VLOOKUP(B2177, Tabelas!A:C,3,FALSE())</f>
        <v/>
      </c>
      <c r="E2177">
        <f>VLOOKUP(B2177, Tabelas!A:C,2,FALSE())</f>
        <v/>
      </c>
    </row>
    <row r="2178">
      <c r="A2178" t="inlineStr">
        <is>
          <t>BÚSQUEDA</t>
        </is>
      </c>
      <c r="B2178" t="inlineStr">
        <is>
          <t>A3</t>
        </is>
      </c>
      <c r="C2178">
        <f>IF(B2178&lt;&gt;"NI",1,0)</f>
        <v/>
      </c>
      <c r="D2178">
        <f>VLOOKUP(B2178, Tabelas!A:C,3,FALSE())</f>
        <v/>
      </c>
      <c r="E2178">
        <f>VLOOKUP(B2178, Tabelas!A:C,2,FALSE())</f>
        <v/>
      </c>
    </row>
    <row r="2179">
      <c r="A2179" t="inlineStr">
        <is>
          <t>BYZANTION NEA HELLÁS</t>
        </is>
      </c>
      <c r="B2179" t="inlineStr">
        <is>
          <t>A1</t>
        </is>
      </c>
      <c r="C2179">
        <f>IF(B2179&lt;&gt;"NI",1,0)</f>
        <v/>
      </c>
      <c r="D2179">
        <f>VLOOKUP(B2179, Tabelas!A:C,3,FALSE())</f>
        <v/>
      </c>
      <c r="E2179">
        <f>VLOOKUP(B2179, Tabelas!A:C,2,FALSE())</f>
        <v/>
      </c>
    </row>
    <row r="2180">
      <c r="A2180" t="inlineStr">
        <is>
          <t>C Y TA JOURNAL OF FOOD</t>
        </is>
      </c>
      <c r="B2180" t="inlineStr">
        <is>
          <t>B1</t>
        </is>
      </c>
      <c r="C2180">
        <f>IF(B2180&lt;&gt;"NI",1,0)</f>
        <v/>
      </c>
      <c r="D2180">
        <f>VLOOKUP(B2180, Tabelas!A:C,3,FALSE())</f>
        <v/>
      </c>
      <c r="E2180">
        <f>VLOOKUP(B2180, Tabelas!A:C,2,FALSE())</f>
        <v/>
      </c>
    </row>
    <row r="2181">
      <c r="A2181" t="inlineStr">
        <is>
          <t>C&amp;T. REVISTA MILITAR DE CIÊNCIA E TECNOLOGIA</t>
        </is>
      </c>
      <c r="B2181" t="inlineStr">
        <is>
          <t>B4</t>
        </is>
      </c>
      <c r="C2181">
        <f>IF(B2181&lt;&gt;"NI",1,0)</f>
        <v/>
      </c>
      <c r="D2181">
        <f>VLOOKUP(B2181, Tabelas!A:C,3,FALSE())</f>
        <v/>
      </c>
      <c r="E2181">
        <f>VLOOKUP(B2181, Tabelas!A:C,2,FALSE())</f>
        <v/>
      </c>
    </row>
    <row r="2182">
      <c r="A2182" t="inlineStr">
        <is>
          <t>C.I.R.I.E.C. ESPAÑA</t>
        </is>
      </c>
      <c r="B2182" t="inlineStr">
        <is>
          <t>A3</t>
        </is>
      </c>
      <c r="C2182">
        <f>IF(B2182&lt;&gt;"NI",1,0)</f>
        <v/>
      </c>
      <c r="D2182">
        <f>VLOOKUP(B2182, Tabelas!A:C,3,FALSE())</f>
        <v/>
      </c>
      <c r="E2182">
        <f>VLOOKUP(B2182, Tabelas!A:C,2,FALSE())</f>
        <v/>
      </c>
    </row>
    <row r="2183">
      <c r="A2183" t="inlineStr">
        <is>
          <t>CAD. NATUROL. TERAP. COMPLEM.</t>
        </is>
      </c>
      <c r="B2183" t="inlineStr">
        <is>
          <t>B4</t>
        </is>
      </c>
      <c r="C2183">
        <f>IF(B2183&lt;&gt;"NI",1,0)</f>
        <v/>
      </c>
      <c r="D2183">
        <f>VLOOKUP(B2183, Tabelas!A:C,3,FALSE())</f>
        <v/>
      </c>
      <c r="E2183">
        <f>VLOOKUP(B2183, Tabelas!A:C,2,FALSE())</f>
        <v/>
      </c>
    </row>
    <row r="2184">
      <c r="A2184" t="inlineStr">
        <is>
          <t>CADERNO BRASILEIRO DE ENSINO DE FÍSICA</t>
        </is>
      </c>
      <c r="B2184" t="inlineStr">
        <is>
          <t>A2</t>
        </is>
      </c>
      <c r="C2184">
        <f>IF(B2184&lt;&gt;"NI",1,0)</f>
        <v/>
      </c>
      <c r="D2184">
        <f>VLOOKUP(B2184, Tabelas!A:C,3,FALSE())</f>
        <v/>
      </c>
      <c r="E2184">
        <f>VLOOKUP(B2184, Tabelas!A:C,2,FALSE())</f>
        <v/>
      </c>
    </row>
    <row r="2185">
      <c r="A2185" t="inlineStr">
        <is>
          <t>CADERNO CEDEC</t>
        </is>
      </c>
      <c r="B2185" t="inlineStr">
        <is>
          <t>B3</t>
        </is>
      </c>
      <c r="C2185">
        <f>IF(B2185&lt;&gt;"NI",1,0)</f>
        <v/>
      </c>
      <c r="D2185">
        <f>VLOOKUP(B2185, Tabelas!A:C,3,FALSE())</f>
        <v/>
      </c>
      <c r="E2185">
        <f>VLOOKUP(B2185, Tabelas!A:C,2,FALSE())</f>
        <v/>
      </c>
    </row>
    <row r="2186">
      <c r="A2186" t="inlineStr">
        <is>
          <t>CADERNO CIENTÍFICO CECIESA-GESTÃO (IMPRESSO)</t>
        </is>
      </c>
      <c r="B2186" t="inlineStr">
        <is>
          <t>B4</t>
        </is>
      </c>
      <c r="C2186">
        <f>IF(B2186&lt;&gt;"NI",1,0)</f>
        <v/>
      </c>
      <c r="D2186">
        <f>VLOOKUP(B2186, Tabelas!A:C,3,FALSE())</f>
        <v/>
      </c>
      <c r="E2186">
        <f>VLOOKUP(B2186, Tabelas!A:C,2,FALSE())</f>
        <v/>
      </c>
    </row>
    <row r="2187">
      <c r="A2187" t="inlineStr">
        <is>
          <t>CADERNO CRH (ONLINE)</t>
        </is>
      </c>
      <c r="B2187" t="inlineStr">
        <is>
          <t>A1</t>
        </is>
      </c>
      <c r="C2187">
        <f>IF(B2187&lt;&gt;"NI",1,0)</f>
        <v/>
      </c>
      <c r="D2187">
        <f>VLOOKUP(B2187, Tabelas!A:C,3,FALSE())</f>
        <v/>
      </c>
      <c r="E2187">
        <f>VLOOKUP(B2187, Tabelas!A:C,2,FALSE())</f>
        <v/>
      </c>
    </row>
    <row r="2188">
      <c r="A2188" t="inlineStr">
        <is>
          <t>CADERNO DE ADMINISTRAÇÃO (UEM)</t>
        </is>
      </c>
      <c r="B2188" t="inlineStr">
        <is>
          <t>B3</t>
        </is>
      </c>
      <c r="C2188">
        <f>IF(B2188&lt;&gt;"NI",1,0)</f>
        <v/>
      </c>
      <c r="D2188">
        <f>VLOOKUP(B2188, Tabelas!A:C,3,FALSE())</f>
        <v/>
      </c>
      <c r="E2188">
        <f>VLOOKUP(B2188, Tabelas!A:C,2,FALSE())</f>
        <v/>
      </c>
    </row>
    <row r="2189">
      <c r="A2189" t="inlineStr">
        <is>
          <t>CADERNO DE CIÊNCIAS AGRÁRIAS</t>
        </is>
      </c>
      <c r="B2189" t="inlineStr">
        <is>
          <t>B4</t>
        </is>
      </c>
      <c r="C2189">
        <f>IF(B2189&lt;&gt;"NI",1,0)</f>
        <v/>
      </c>
      <c r="D2189">
        <f>VLOOKUP(B2189, Tabelas!A:C,3,FALSE())</f>
        <v/>
      </c>
      <c r="E2189">
        <f>VLOOKUP(B2189, Tabelas!A:C,2,FALSE())</f>
        <v/>
      </c>
    </row>
    <row r="2190">
      <c r="A2190" t="inlineStr">
        <is>
          <t>CADERNO DE CIÊNCIAS AGRÁRIAS</t>
        </is>
      </c>
      <c r="B2190" t="inlineStr">
        <is>
          <t>B4</t>
        </is>
      </c>
      <c r="C2190">
        <f>IF(B2190&lt;&gt;"NI",1,0)</f>
        <v/>
      </c>
      <c r="D2190">
        <f>VLOOKUP(B2190, Tabelas!A:C,3,FALSE())</f>
        <v/>
      </c>
      <c r="E2190">
        <f>VLOOKUP(B2190, Tabelas!A:C,2,FALSE())</f>
        <v/>
      </c>
    </row>
    <row r="2191">
      <c r="A2191" t="inlineStr">
        <is>
          <t>CADERNO DE ESTUDOS DO DISCURSO E DO CORPO</t>
        </is>
      </c>
      <c r="B2191" t="inlineStr">
        <is>
          <t>B4</t>
        </is>
      </c>
      <c r="C2191">
        <f>IF(B2191&lt;&gt;"NI",1,0)</f>
        <v/>
      </c>
      <c r="D2191">
        <f>VLOOKUP(B2191, Tabelas!A:C,3,FALSE())</f>
        <v/>
      </c>
      <c r="E2191">
        <f>VLOOKUP(B2191, Tabelas!A:C,2,FALSE())</f>
        <v/>
      </c>
    </row>
    <row r="2192">
      <c r="A2192" t="inlineStr">
        <is>
          <t>CADERNO DE ESTUDOS E PESQUISAS DO TURISMO</t>
        </is>
      </c>
      <c r="B2192" t="inlineStr">
        <is>
          <t>B4</t>
        </is>
      </c>
      <c r="C2192">
        <f>IF(B2192&lt;&gt;"NI",1,0)</f>
        <v/>
      </c>
      <c r="D2192">
        <f>VLOOKUP(B2192, Tabelas!A:C,3,FALSE())</f>
        <v/>
      </c>
      <c r="E2192">
        <f>VLOOKUP(B2192, Tabelas!A:C,2,FALSE())</f>
        <v/>
      </c>
    </row>
    <row r="2193">
      <c r="A2193" t="inlineStr">
        <is>
          <t>CADERNO DE FÍSICA DA UEFS</t>
        </is>
      </c>
      <c r="B2193" t="inlineStr">
        <is>
          <t>B2</t>
        </is>
      </c>
      <c r="C2193">
        <f>IF(B2193&lt;&gt;"NI",1,0)</f>
        <v/>
      </c>
      <c r="D2193">
        <f>VLOOKUP(B2193, Tabelas!A:C,3,FALSE())</f>
        <v/>
      </c>
      <c r="E2193">
        <f>VLOOKUP(B2193, Tabelas!A:C,2,FALSE())</f>
        <v/>
      </c>
    </row>
    <row r="2194">
      <c r="A2194" t="inlineStr">
        <is>
          <t>CADERNO DE GEOGRAFIA (PUCMG. IMPRESSO)</t>
        </is>
      </c>
      <c r="B2194" t="inlineStr">
        <is>
          <t>A1</t>
        </is>
      </c>
      <c r="C2194">
        <f>IF(B2194&lt;&gt;"NI",1,0)</f>
        <v/>
      </c>
      <c r="D2194">
        <f>VLOOKUP(B2194, Tabelas!A:C,3,FALSE())</f>
        <v/>
      </c>
      <c r="E2194">
        <f>VLOOKUP(B2194, Tabelas!A:C,2,FALSE())</f>
        <v/>
      </c>
    </row>
    <row r="2195">
      <c r="A2195" t="inlineStr">
        <is>
          <t>CADERNO DE GRADUAÇÃO - CIÊNCIAS HUMANAS E SOCIAIS (ONLINE)</t>
        </is>
      </c>
      <c r="B2195" t="inlineStr">
        <is>
          <t>B4</t>
        </is>
      </c>
      <c r="C2195">
        <f>IF(B2195&lt;&gt;"NI",1,0)</f>
        <v/>
      </c>
      <c r="D2195">
        <f>VLOOKUP(B2195, Tabelas!A:C,3,FALSE())</f>
        <v/>
      </c>
      <c r="E2195">
        <f>VLOOKUP(B2195, Tabelas!A:C,2,FALSE())</f>
        <v/>
      </c>
    </row>
    <row r="2196">
      <c r="A2196" t="inlineStr">
        <is>
          <t>CADERNO DE INICIAÇÃO À PESQUISA (UNIVILLE)</t>
        </is>
      </c>
      <c r="B2196" t="inlineStr">
        <is>
          <t>B4</t>
        </is>
      </c>
      <c r="C2196">
        <f>IF(B2196&lt;&gt;"NI",1,0)</f>
        <v/>
      </c>
      <c r="D2196">
        <f>VLOOKUP(B2196, Tabelas!A:C,3,FALSE())</f>
        <v/>
      </c>
      <c r="E2196">
        <f>VLOOKUP(B2196, Tabelas!A:C,2,FALSE())</f>
        <v/>
      </c>
    </row>
    <row r="2197">
      <c r="A2197" t="inlineStr">
        <is>
          <t>CADERNO DE LETRAS</t>
        </is>
      </c>
      <c r="B2197" t="inlineStr">
        <is>
          <t>A2</t>
        </is>
      </c>
      <c r="C2197">
        <f>IF(B2197&lt;&gt;"NI",1,0)</f>
        <v/>
      </c>
      <c r="D2197">
        <f>VLOOKUP(B2197, Tabelas!A:C,3,FALSE())</f>
        <v/>
      </c>
      <c r="E2197">
        <f>VLOOKUP(B2197, Tabelas!A:C,2,FALSE())</f>
        <v/>
      </c>
    </row>
    <row r="2198">
      <c r="A2198" t="inlineStr">
        <is>
          <t>CADERNO DE LETRAS (UFPEL)</t>
        </is>
      </c>
      <c r="B2198" t="inlineStr">
        <is>
          <t>A2</t>
        </is>
      </c>
      <c r="C2198">
        <f>IF(B2198&lt;&gt;"NI",1,0)</f>
        <v/>
      </c>
      <c r="D2198">
        <f>VLOOKUP(B2198, Tabelas!A:C,3,FALSE())</f>
        <v/>
      </c>
      <c r="E2198">
        <f>VLOOKUP(B2198, Tabelas!A:C,2,FALSE())</f>
        <v/>
      </c>
    </row>
    <row r="2199">
      <c r="A2199" t="inlineStr">
        <is>
          <t>CADERNO DE PESQUISA NEPP</t>
        </is>
      </c>
      <c r="B2199" t="inlineStr">
        <is>
          <t>B4</t>
        </is>
      </c>
      <c r="C2199">
        <f>IF(B2199&lt;&gt;"NI",1,0)</f>
        <v/>
      </c>
      <c r="D2199">
        <f>VLOOKUP(B2199, Tabelas!A:C,3,FALSE())</f>
        <v/>
      </c>
      <c r="E2199">
        <f>VLOOKUP(B2199, Tabelas!A:C,2,FALSE())</f>
        <v/>
      </c>
    </row>
    <row r="2200">
      <c r="A2200" t="inlineStr">
        <is>
          <t>CADERNO DE RELAÇÕES INTERNACIONAIS</t>
        </is>
      </c>
      <c r="B2200" t="inlineStr">
        <is>
          <t>A4</t>
        </is>
      </c>
      <c r="C2200">
        <f>IF(B2200&lt;&gt;"NI",1,0)</f>
        <v/>
      </c>
      <c r="D2200">
        <f>VLOOKUP(B2200, Tabelas!A:C,3,FALSE())</f>
        <v/>
      </c>
      <c r="E2200">
        <f>VLOOKUP(B2200, Tabelas!A:C,2,FALSE())</f>
        <v/>
      </c>
    </row>
    <row r="2201">
      <c r="A2201" t="inlineStr">
        <is>
          <t>CADERNO DE SQUIBS: TEMAS EM ESTUDOS FORMAIS DA LINGUAGEM</t>
        </is>
      </c>
      <c r="B2201" t="inlineStr">
        <is>
          <t>B1</t>
        </is>
      </c>
      <c r="C2201">
        <f>IF(B2201&lt;&gt;"NI",1,0)</f>
        <v/>
      </c>
      <c r="D2201">
        <f>VLOOKUP(B2201, Tabelas!A:C,3,FALSE())</f>
        <v/>
      </c>
      <c r="E2201">
        <f>VLOOKUP(B2201, Tabelas!A:C,2,FALSE())</f>
        <v/>
      </c>
    </row>
    <row r="2202">
      <c r="A2202" t="inlineStr">
        <is>
          <t>CADERNO ELETRÔNICO DE CIÊNCIAS SOCIAIS</t>
        </is>
      </c>
      <c r="B2202" t="inlineStr">
        <is>
          <t>B2</t>
        </is>
      </c>
      <c r="C2202">
        <f>IF(B2202&lt;&gt;"NI",1,0)</f>
        <v/>
      </c>
      <c r="D2202">
        <f>VLOOKUP(B2202, Tabelas!A:C,3,FALSE())</f>
        <v/>
      </c>
      <c r="E2202">
        <f>VLOOKUP(B2202, Tabelas!A:C,2,FALSE())</f>
        <v/>
      </c>
    </row>
    <row r="2203">
      <c r="A2203" t="inlineStr">
        <is>
          <t>CADERNO ESPAÇO FEMININO (ONLINE)</t>
        </is>
      </c>
      <c r="B2203" t="inlineStr">
        <is>
          <t>A4</t>
        </is>
      </c>
      <c r="C2203">
        <f>IF(B2203&lt;&gt;"NI",1,0)</f>
        <v/>
      </c>
      <c r="D2203">
        <f>VLOOKUP(B2203, Tabelas!A:C,3,FALSE())</f>
        <v/>
      </c>
      <c r="E2203">
        <f>VLOOKUP(B2203, Tabelas!A:C,2,FALSE())</f>
        <v/>
      </c>
    </row>
    <row r="2204">
      <c r="A2204" t="inlineStr">
        <is>
          <t>CADERNO ESPAÇO FEMININO (UFU)</t>
        </is>
      </c>
      <c r="B2204" t="inlineStr">
        <is>
          <t>A4</t>
        </is>
      </c>
      <c r="C2204">
        <f>IF(B2204&lt;&gt;"NI",1,0)</f>
        <v/>
      </c>
      <c r="D2204">
        <f>VLOOKUP(B2204, Tabelas!A:C,3,FALSE())</f>
        <v/>
      </c>
      <c r="E2204">
        <f>VLOOKUP(B2204, Tabelas!A:C,2,FALSE())</f>
        <v/>
      </c>
    </row>
    <row r="2205">
      <c r="A2205" t="inlineStr">
        <is>
          <t>CADERNO GESTÃO PÚBLICA</t>
        </is>
      </c>
      <c r="B2205" t="inlineStr">
        <is>
          <t>B4</t>
        </is>
      </c>
      <c r="C2205">
        <f>IF(B2205&lt;&gt;"NI",1,0)</f>
        <v/>
      </c>
      <c r="D2205">
        <f>VLOOKUP(B2205, Tabelas!A:C,3,FALSE())</f>
        <v/>
      </c>
      <c r="E2205">
        <f>VLOOKUP(B2205, Tabelas!A:C,2,FALSE())</f>
        <v/>
      </c>
    </row>
    <row r="2206">
      <c r="A2206" t="inlineStr">
        <is>
          <t>CADERNO HUMANIDADE E PERSPECTIVAS</t>
        </is>
      </c>
      <c r="B2206" t="inlineStr">
        <is>
          <t>B4</t>
        </is>
      </c>
      <c r="C2206">
        <f>IF(B2206&lt;&gt;"NI",1,0)</f>
        <v/>
      </c>
      <c r="D2206">
        <f>VLOOKUP(B2206, Tabelas!A:C,3,FALSE())</f>
        <v/>
      </c>
      <c r="E2206">
        <f>VLOOKUP(B2206, Tabelas!A:C,2,FALSE())</f>
        <v/>
      </c>
    </row>
    <row r="2207">
      <c r="A2207" t="inlineStr">
        <is>
          <t>CADERNO PEDAGÓGICO (LAJEADO. ONLINE)</t>
        </is>
      </c>
      <c r="B2207" t="inlineStr">
        <is>
          <t>B1</t>
        </is>
      </c>
      <c r="C2207">
        <f>IF(B2207&lt;&gt;"NI",1,0)</f>
        <v/>
      </c>
      <c r="D2207">
        <f>VLOOKUP(B2207, Tabelas!A:C,3,FALSE())</f>
        <v/>
      </c>
      <c r="E2207">
        <f>VLOOKUP(B2207, Tabelas!A:C,2,FALSE())</f>
        <v/>
      </c>
    </row>
    <row r="2208">
      <c r="A2208" t="inlineStr">
        <is>
          <t>CADERNO PROFISSIONAL DE ADMINISTRAÇÃO (CPA) - UNIMEP</t>
        </is>
      </c>
      <c r="B2208" t="inlineStr">
        <is>
          <t>B1</t>
        </is>
      </c>
      <c r="C2208">
        <f>IF(B2208&lt;&gt;"NI",1,0)</f>
        <v/>
      </c>
      <c r="D2208">
        <f>VLOOKUP(B2208, Tabelas!A:C,3,FALSE())</f>
        <v/>
      </c>
      <c r="E2208">
        <f>VLOOKUP(B2208, Tabelas!A:C,2,FALSE())</f>
        <v/>
      </c>
    </row>
    <row r="2209">
      <c r="A2209" t="inlineStr">
        <is>
          <t>CADERNO PROFISSIONAL DE MARKETING</t>
        </is>
      </c>
      <c r="B2209" t="inlineStr">
        <is>
          <t>B2</t>
        </is>
      </c>
      <c r="C2209">
        <f>IF(B2209&lt;&gt;"NI",1,0)</f>
        <v/>
      </c>
      <c r="D2209">
        <f>VLOOKUP(B2209, Tabelas!A:C,3,FALSE())</f>
        <v/>
      </c>
      <c r="E2209">
        <f>VLOOKUP(B2209, Tabelas!A:C,2,FALSE())</f>
        <v/>
      </c>
    </row>
    <row r="2210">
      <c r="A2210" t="inlineStr">
        <is>
          <t>CADERNO PRUDENTINO DE GEOGRAFIA</t>
        </is>
      </c>
      <c r="B2210" t="inlineStr">
        <is>
          <t>A4</t>
        </is>
      </c>
      <c r="C2210">
        <f>IF(B2210&lt;&gt;"NI",1,0)</f>
        <v/>
      </c>
      <c r="D2210">
        <f>VLOOKUP(B2210, Tabelas!A:C,3,FALSE())</f>
        <v/>
      </c>
      <c r="E2210">
        <f>VLOOKUP(B2210, Tabelas!A:C,2,FALSE())</f>
        <v/>
      </c>
    </row>
    <row r="2211">
      <c r="A2211" t="inlineStr">
        <is>
          <t>CADERNO SABERES</t>
        </is>
      </c>
      <c r="B2211" t="inlineStr">
        <is>
          <t>B4</t>
        </is>
      </c>
      <c r="C2211">
        <f>IF(B2211&lt;&gt;"NI",1,0)</f>
        <v/>
      </c>
      <c r="D2211">
        <f>VLOOKUP(B2211, Tabelas!A:C,3,FALSE())</f>
        <v/>
      </c>
      <c r="E2211">
        <f>VLOOKUP(B2211, Tabelas!A:C,2,FALSE())</f>
        <v/>
      </c>
    </row>
    <row r="2212">
      <c r="A2212" t="inlineStr">
        <is>
          <t>CADERNO VIRTUAL (INSTITUTO BRASILIENSE DE DIREITO PÚBLICO)</t>
        </is>
      </c>
      <c r="B2212" t="inlineStr">
        <is>
          <t>B3</t>
        </is>
      </c>
      <c r="C2212">
        <f>IF(B2212&lt;&gt;"NI",1,0)</f>
        <v/>
      </c>
      <c r="D2212">
        <f>VLOOKUP(B2212, Tabelas!A:C,3,FALSE())</f>
        <v/>
      </c>
      <c r="E2212">
        <f>VLOOKUP(B2212, Tabelas!A:C,2,FALSE())</f>
        <v/>
      </c>
    </row>
    <row r="2213">
      <c r="A2213" t="inlineStr">
        <is>
          <t>CADERNO VIRTUAL DE TURISMO (UFRJ)</t>
        </is>
      </c>
      <c r="B2213" t="inlineStr">
        <is>
          <t>B1</t>
        </is>
      </c>
      <c r="C2213">
        <f>IF(B2213&lt;&gt;"NI",1,0)</f>
        <v/>
      </c>
      <c r="D2213">
        <f>VLOOKUP(B2213, Tabelas!A:C,3,FALSE())</f>
        <v/>
      </c>
      <c r="E2213">
        <f>VLOOKUP(B2213, Tabelas!A:C,2,FALSE())</f>
        <v/>
      </c>
    </row>
    <row r="2214">
      <c r="A2214" t="inlineStr">
        <is>
          <t>CADERNOS ACADÊMICOS</t>
        </is>
      </c>
      <c r="B2214" t="inlineStr">
        <is>
          <t>B3</t>
        </is>
      </c>
      <c r="C2214">
        <f>IF(B2214&lt;&gt;"NI",1,0)</f>
        <v/>
      </c>
      <c r="D2214">
        <f>VLOOKUP(B2214, Tabelas!A:C,3,FALSE())</f>
        <v/>
      </c>
      <c r="E2214">
        <f>VLOOKUP(B2214, Tabelas!A:C,2,FALSE())</f>
        <v/>
      </c>
    </row>
    <row r="2215">
      <c r="A2215" t="inlineStr">
        <is>
          <t>CADERNOS ADENAUER (SÃO PAULO)</t>
        </is>
      </c>
      <c r="B2215" t="inlineStr">
        <is>
          <t>B2</t>
        </is>
      </c>
      <c r="C2215">
        <f>IF(B2215&lt;&gt;"NI",1,0)</f>
        <v/>
      </c>
      <c r="D2215">
        <f>VLOOKUP(B2215, Tabelas!A:C,3,FALSE())</f>
        <v/>
      </c>
      <c r="E2215">
        <f>VLOOKUP(B2215, Tabelas!A:C,2,FALSE())</f>
        <v/>
      </c>
    </row>
    <row r="2216">
      <c r="A2216" t="inlineStr">
        <is>
          <t>CADERNOS BENJAMINIANOS</t>
        </is>
      </c>
      <c r="B2216" t="inlineStr">
        <is>
          <t>B3</t>
        </is>
      </c>
      <c r="C2216">
        <f>IF(B2216&lt;&gt;"NI",1,0)</f>
        <v/>
      </c>
      <c r="D2216">
        <f>VLOOKUP(B2216, Tabelas!A:C,3,FALSE())</f>
        <v/>
      </c>
      <c r="E2216">
        <f>VLOOKUP(B2216, Tabelas!A:C,2,FALSE())</f>
        <v/>
      </c>
    </row>
    <row r="2217">
      <c r="A2217" t="inlineStr">
        <is>
          <t>CADERNOS BRASILEIROS DE SAÚDE MENTAL</t>
        </is>
      </c>
      <c r="B2217" t="inlineStr">
        <is>
          <t>B3</t>
        </is>
      </c>
      <c r="C2217">
        <f>IF(B2217&lt;&gt;"NI",1,0)</f>
        <v/>
      </c>
      <c r="D2217">
        <f>VLOOKUP(B2217, Tabelas!A:C,3,FALSE())</f>
        <v/>
      </c>
      <c r="E2217">
        <f>VLOOKUP(B2217, Tabelas!A:C,2,FALSE())</f>
        <v/>
      </c>
    </row>
    <row r="2218">
      <c r="A2218" t="inlineStr">
        <is>
          <t>CADERNOS CAJUÍNA</t>
        </is>
      </c>
      <c r="B2218" t="inlineStr">
        <is>
          <t>A3</t>
        </is>
      </c>
      <c r="C2218">
        <f>IF(B2218&lt;&gt;"NI",1,0)</f>
        <v/>
      </c>
      <c r="D2218">
        <f>VLOOKUP(B2218, Tabelas!A:C,3,FALSE())</f>
        <v/>
      </c>
      <c r="E2218">
        <f>VLOOKUP(B2218, Tabelas!A:C,2,FALSE())</f>
        <v/>
      </c>
    </row>
    <row r="2219">
      <c r="A2219" t="inlineStr">
        <is>
          <t>CADERNOS CEDES (IMPRESSO)</t>
        </is>
      </c>
      <c r="B2219" t="inlineStr">
        <is>
          <t>A1</t>
        </is>
      </c>
      <c r="C2219">
        <f>IF(B2219&lt;&gt;"NI",1,0)</f>
        <v/>
      </c>
      <c r="D2219">
        <f>VLOOKUP(B2219, Tabelas!A:C,3,FALSE())</f>
        <v/>
      </c>
      <c r="E2219">
        <f>VLOOKUP(B2219, Tabelas!A:C,2,FALSE())</f>
        <v/>
      </c>
    </row>
    <row r="2220">
      <c r="A2220" t="inlineStr">
        <is>
          <t>CADERNOS CEMARX</t>
        </is>
      </c>
      <c r="B2220" t="inlineStr">
        <is>
          <t>B4</t>
        </is>
      </c>
      <c r="C2220">
        <f>IF(B2220&lt;&gt;"NI",1,0)</f>
        <v/>
      </c>
      <c r="D2220">
        <f>VLOOKUP(B2220, Tabelas!A:C,3,FALSE())</f>
        <v/>
      </c>
      <c r="E2220">
        <f>VLOOKUP(B2220, Tabelas!A:C,2,FALSE())</f>
        <v/>
      </c>
    </row>
    <row r="2221">
      <c r="A2221" t="inlineStr">
        <is>
          <t>CADERNOS CEMARX</t>
        </is>
      </c>
      <c r="B2221" t="inlineStr">
        <is>
          <t>B4</t>
        </is>
      </c>
      <c r="C2221">
        <f>IF(B2221&lt;&gt;"NI",1,0)</f>
        <v/>
      </c>
      <c r="D2221">
        <f>VLOOKUP(B2221, Tabelas!A:C,3,FALSE())</f>
        <v/>
      </c>
      <c r="E2221">
        <f>VLOOKUP(B2221, Tabelas!A:C,2,FALSE())</f>
        <v/>
      </c>
    </row>
    <row r="2222">
      <c r="A2222" t="inlineStr">
        <is>
          <t>CADERNOS CENPEC</t>
        </is>
      </c>
      <c r="B2222" t="inlineStr">
        <is>
          <t>B2</t>
        </is>
      </c>
      <c r="C2222">
        <f>IF(B2222&lt;&gt;"NI",1,0)</f>
        <v/>
      </c>
      <c r="D2222">
        <f>VLOOKUP(B2222, Tabelas!A:C,3,FALSE())</f>
        <v/>
      </c>
      <c r="E2222">
        <f>VLOOKUP(B2222, Tabelas!A:C,2,FALSE())</f>
        <v/>
      </c>
    </row>
    <row r="2223">
      <c r="A2223" t="inlineStr">
        <is>
          <t>CADERNOS CEPEC</t>
        </is>
      </c>
      <c r="B2223" t="inlineStr">
        <is>
          <t>B3</t>
        </is>
      </c>
      <c r="C2223">
        <f>IF(B2223&lt;&gt;"NI",1,0)</f>
        <v/>
      </c>
      <c r="D2223">
        <f>VLOOKUP(B2223, Tabelas!A:C,3,FALSE())</f>
        <v/>
      </c>
      <c r="E2223">
        <f>VLOOKUP(B2223, Tabelas!A:C,2,FALSE())</f>
        <v/>
      </c>
    </row>
    <row r="2224">
      <c r="A2224" t="inlineStr">
        <is>
          <t>CADERNOS CERU (USP)</t>
        </is>
      </c>
      <c r="B2224" t="inlineStr">
        <is>
          <t>B1</t>
        </is>
      </c>
      <c r="C2224">
        <f>IF(B2224&lt;&gt;"NI",1,0)</f>
        <v/>
      </c>
      <c r="D2224">
        <f>VLOOKUP(B2224, Tabelas!A:C,3,FALSE())</f>
        <v/>
      </c>
      <c r="E2224">
        <f>VLOOKUP(B2224, Tabelas!A:C,2,FALSE())</f>
        <v/>
      </c>
    </row>
    <row r="2225">
      <c r="A2225" t="inlineStr">
        <is>
          <t>CADERNOS CESPUC DE PESQUISA. SÉRIE ENSAIOS</t>
        </is>
      </c>
      <c r="B2225" t="inlineStr">
        <is>
          <t>B1</t>
        </is>
      </c>
      <c r="C2225">
        <f>IF(B2225&lt;&gt;"NI",1,0)</f>
        <v/>
      </c>
      <c r="D2225">
        <f>VLOOKUP(B2225, Tabelas!A:C,3,FALSE())</f>
        <v/>
      </c>
      <c r="E2225">
        <f>VLOOKUP(B2225, Tabelas!A:C,2,FALSE())</f>
        <v/>
      </c>
    </row>
    <row r="2226">
      <c r="A2226" t="inlineStr">
        <is>
          <t>CADERNOS CIMEAC</t>
        </is>
      </c>
      <c r="B2226" t="inlineStr">
        <is>
          <t>B1</t>
        </is>
      </c>
      <c r="C2226">
        <f>IF(B2226&lt;&gt;"NI",1,0)</f>
        <v/>
      </c>
      <c r="D2226">
        <f>VLOOKUP(B2226, Tabelas!A:C,3,FALSE())</f>
        <v/>
      </c>
      <c r="E2226">
        <f>VLOOKUP(B2226, Tabelas!A:C,2,FALSE())</f>
        <v/>
      </c>
    </row>
    <row r="2227">
      <c r="A2227" t="inlineStr">
        <is>
          <t>CADERNOS DA ASSOCIAÇÃO BRASILEIRA DE ENSINO DE CIÊNCIAS SOCIAIS</t>
        </is>
      </c>
      <c r="B2227" t="inlineStr">
        <is>
          <t>B4</t>
        </is>
      </c>
      <c r="C2227">
        <f>IF(B2227&lt;&gt;"NI",1,0)</f>
        <v/>
      </c>
      <c r="D2227">
        <f>VLOOKUP(B2227, Tabelas!A:C,3,FALSE())</f>
        <v/>
      </c>
      <c r="E2227">
        <f>VLOOKUP(B2227, Tabelas!A:C,2,FALSE())</f>
        <v/>
      </c>
    </row>
    <row r="2228">
      <c r="A2228" t="inlineStr">
        <is>
          <t>CADERNOS DA ESCOLA DE COMUNICAÇÃO (UNIBRASIL)</t>
        </is>
      </c>
      <c r="B2228" t="inlineStr">
        <is>
          <t>A2</t>
        </is>
      </c>
      <c r="C2228">
        <f>IF(B2228&lt;&gt;"NI",1,0)</f>
        <v/>
      </c>
      <c r="D2228">
        <f>VLOOKUP(B2228, Tabelas!A:C,3,FALSE())</f>
        <v/>
      </c>
      <c r="E2228">
        <f>VLOOKUP(B2228, Tabelas!A:C,2,FALSE())</f>
        <v/>
      </c>
    </row>
    <row r="2229">
      <c r="A2229" t="inlineStr">
        <is>
          <t>CADERNOS DA ESCOLA DE NEGÓCIOS DA UNIBRASIL</t>
        </is>
      </c>
      <c r="B2229" t="inlineStr">
        <is>
          <t>B1</t>
        </is>
      </c>
      <c r="C2229">
        <f>IF(B2229&lt;&gt;"NI",1,0)</f>
        <v/>
      </c>
      <c r="D2229">
        <f>VLOOKUP(B2229, Tabelas!A:C,3,FALSE())</f>
        <v/>
      </c>
      <c r="E2229">
        <f>VLOOKUP(B2229, Tabelas!A:C,2,FALSE())</f>
        <v/>
      </c>
    </row>
    <row r="2230">
      <c r="A2230" t="inlineStr">
        <is>
          <t>CADERNOS DA PEDAGOGIA (UFSCAR. ONLINE)</t>
        </is>
      </c>
      <c r="B2230" t="inlineStr">
        <is>
          <t>B4</t>
        </is>
      </c>
      <c r="C2230">
        <f>IF(B2230&lt;&gt;"NI",1,0)</f>
        <v/>
      </c>
      <c r="D2230">
        <f>VLOOKUP(B2230, Tabelas!A:C,3,FALSE())</f>
        <v/>
      </c>
      <c r="E2230">
        <f>VLOOKUP(B2230, Tabelas!A:C,2,FALSE())</f>
        <v/>
      </c>
    </row>
    <row r="2231">
      <c r="A2231" t="inlineStr">
        <is>
          <t>CADERNOS DE ADMINISTRAÇÃO (PUCCAMP)</t>
        </is>
      </c>
      <c r="B2231" t="inlineStr">
        <is>
          <t>B3</t>
        </is>
      </c>
      <c r="C2231">
        <f>IF(B2231&lt;&gt;"NI",1,0)</f>
        <v/>
      </c>
      <c r="D2231">
        <f>VLOOKUP(B2231, Tabelas!A:C,3,FALSE())</f>
        <v/>
      </c>
      <c r="E2231">
        <f>VLOOKUP(B2231, Tabelas!A:C,2,FALSE())</f>
        <v/>
      </c>
    </row>
    <row r="2232">
      <c r="A2232" t="inlineStr">
        <is>
          <t>CADERNOS DE AGROECOLOGIA</t>
        </is>
      </c>
      <c r="B2232" t="inlineStr">
        <is>
          <t>B3</t>
        </is>
      </c>
      <c r="C2232">
        <f>IF(B2232&lt;&gt;"NI",1,0)</f>
        <v/>
      </c>
      <c r="D2232">
        <f>VLOOKUP(B2232, Tabelas!A:C,3,FALSE())</f>
        <v/>
      </c>
      <c r="E2232">
        <f>VLOOKUP(B2232, Tabelas!A:C,2,FALSE())</f>
        <v/>
      </c>
    </row>
    <row r="2233">
      <c r="A2233" t="inlineStr">
        <is>
          <t>CADERNOS DE ARQUITETURA E URBANISMO (PUCMG)</t>
        </is>
      </c>
      <c r="B2233" t="inlineStr">
        <is>
          <t>B1</t>
        </is>
      </c>
      <c r="C2233">
        <f>IF(B2233&lt;&gt;"NI",1,0)</f>
        <v/>
      </c>
      <c r="D2233">
        <f>VLOOKUP(B2233, Tabelas!A:C,3,FALSE())</f>
        <v/>
      </c>
      <c r="E2233">
        <f>VLOOKUP(B2233, Tabelas!A:C,2,FALSE())</f>
        <v/>
      </c>
    </row>
    <row r="2234">
      <c r="A2234" t="inlineStr">
        <is>
          <t>CADERNOS DE ARTE E ANTROPOLOGIA</t>
        </is>
      </c>
      <c r="B2234" t="inlineStr">
        <is>
          <t>A2</t>
        </is>
      </c>
      <c r="C2234">
        <f>IF(B2234&lt;&gt;"NI",1,0)</f>
        <v/>
      </c>
      <c r="D2234">
        <f>VLOOKUP(B2234, Tabelas!A:C,3,FALSE())</f>
        <v/>
      </c>
      <c r="E2234">
        <f>VLOOKUP(B2234, Tabelas!A:C,2,FALSE())</f>
        <v/>
      </c>
    </row>
    <row r="2235">
      <c r="A2235" t="inlineStr">
        <is>
          <t>CADERNOS DE BIBLIOTECONOMIA, ARQUIVISTICA E DOCUMENTACAO</t>
        </is>
      </c>
      <c r="B2235" t="inlineStr">
        <is>
          <t>A4</t>
        </is>
      </c>
      <c r="C2235">
        <f>IF(B2235&lt;&gt;"NI",1,0)</f>
        <v/>
      </c>
      <c r="D2235">
        <f>VLOOKUP(B2235, Tabelas!A:C,3,FALSE())</f>
        <v/>
      </c>
      <c r="E2235">
        <f>VLOOKUP(B2235, Tabelas!A:C,2,FALSE())</f>
        <v/>
      </c>
    </row>
    <row r="2236">
      <c r="A2236" t="inlineStr">
        <is>
          <t>CADERNOS DE CAMPO (UNESP)</t>
        </is>
      </c>
      <c r="B2236" t="inlineStr">
        <is>
          <t>B4</t>
        </is>
      </c>
      <c r="C2236">
        <f>IF(B2236&lt;&gt;"NI",1,0)</f>
        <v/>
      </c>
      <c r="D2236">
        <f>VLOOKUP(B2236, Tabelas!A:C,3,FALSE())</f>
        <v/>
      </c>
      <c r="E2236">
        <f>VLOOKUP(B2236, Tabelas!A:C,2,FALSE())</f>
        <v/>
      </c>
    </row>
    <row r="2237">
      <c r="A2237" t="inlineStr">
        <is>
          <t>CADERNOS DE CAMPO (USP. 1991)</t>
        </is>
      </c>
      <c r="B2237" t="inlineStr">
        <is>
          <t>A4</t>
        </is>
      </c>
      <c r="C2237">
        <f>IF(B2237&lt;&gt;"NI",1,0)</f>
        <v/>
      </c>
      <c r="D2237">
        <f>VLOOKUP(B2237, Tabelas!A:C,3,FALSE())</f>
        <v/>
      </c>
      <c r="E2237">
        <f>VLOOKUP(B2237, Tabelas!A:C,2,FALSE())</f>
        <v/>
      </c>
    </row>
    <row r="2238">
      <c r="A2238" t="inlineStr">
        <is>
          <t>CADERNOS DE CAMPO: REVISTA DE CIÊNCIAS SOCIAIS</t>
        </is>
      </c>
      <c r="B2238" t="inlineStr">
        <is>
          <t>B4</t>
        </is>
      </c>
      <c r="C2238">
        <f>IF(B2238&lt;&gt;"NI",1,0)</f>
        <v/>
      </c>
      <c r="D2238">
        <f>VLOOKUP(B2238, Tabelas!A:C,3,FALSE())</f>
        <v/>
      </c>
      <c r="E2238">
        <f>VLOOKUP(B2238, Tabelas!A:C,2,FALSE())</f>
        <v/>
      </c>
    </row>
    <row r="2239">
      <c r="A2239" t="inlineStr">
        <is>
          <t>CADERNOS DE CIÊNCIA &amp; TECNOLOGIA</t>
        </is>
      </c>
      <c r="B2239" t="inlineStr">
        <is>
          <t>B2</t>
        </is>
      </c>
      <c r="C2239">
        <f>IF(B2239&lt;&gt;"NI",1,0)</f>
        <v/>
      </c>
      <c r="D2239">
        <f>VLOOKUP(B2239, Tabelas!A:C,3,FALSE())</f>
        <v/>
      </c>
      <c r="E2239">
        <f>VLOOKUP(B2239, Tabelas!A:C,2,FALSE())</f>
        <v/>
      </c>
    </row>
    <row r="2240">
      <c r="A2240" t="inlineStr">
        <is>
          <t>CADERNOS DE CIÊNCIAS SOCIAIS APLICADAS (UESB)</t>
        </is>
      </c>
      <c r="B2240" t="inlineStr">
        <is>
          <t>B3</t>
        </is>
      </c>
      <c r="C2240">
        <f>IF(B2240&lt;&gt;"NI",1,0)</f>
        <v/>
      </c>
      <c r="D2240">
        <f>VLOOKUP(B2240, Tabelas!A:C,3,FALSE())</f>
        <v/>
      </c>
      <c r="E2240">
        <f>VLOOKUP(B2240, Tabelas!A:C,2,FALSE())</f>
        <v/>
      </c>
    </row>
    <row r="2241">
      <c r="A2241" t="inlineStr">
        <is>
          <t>CADERNOS DE COMUNICAÇÃO (ONLINE)</t>
        </is>
      </c>
      <c r="B2241" t="inlineStr">
        <is>
          <t>B2</t>
        </is>
      </c>
      <c r="C2241">
        <f>IF(B2241&lt;&gt;"NI",1,0)</f>
        <v/>
      </c>
      <c r="D2241">
        <f>VLOOKUP(B2241, Tabelas!A:C,3,FALSE())</f>
        <v/>
      </c>
      <c r="E2241">
        <f>VLOOKUP(B2241, Tabelas!A:C,2,FALSE())</f>
        <v/>
      </c>
    </row>
    <row r="2242">
      <c r="A2242" t="inlineStr">
        <is>
          <t>CADERNOS DE COMUNICAÇÃO (UFSM)</t>
        </is>
      </c>
      <c r="B2242" t="inlineStr">
        <is>
          <t>B2</t>
        </is>
      </c>
      <c r="C2242">
        <f>IF(B2242&lt;&gt;"NI",1,0)</f>
        <v/>
      </c>
      <c r="D2242">
        <f>VLOOKUP(B2242, Tabelas!A:C,3,FALSE())</f>
        <v/>
      </c>
      <c r="E2242">
        <f>VLOOKUP(B2242, Tabelas!A:C,2,FALSE())</f>
        <v/>
      </c>
    </row>
    <row r="2243">
      <c r="A2243" t="inlineStr">
        <is>
          <t>CADERNOS DE CULTURA E CIÊNCIA (URCA)</t>
        </is>
      </c>
      <c r="B2243" t="inlineStr">
        <is>
          <t>B4</t>
        </is>
      </c>
      <c r="C2243">
        <f>IF(B2243&lt;&gt;"NI",1,0)</f>
        <v/>
      </c>
      <c r="D2243">
        <f>VLOOKUP(B2243, Tabelas!A:C,3,FALSE())</f>
        <v/>
      </c>
      <c r="E2243">
        <f>VLOOKUP(B2243, Tabelas!A:C,2,FALSE())</f>
        <v/>
      </c>
    </row>
    <row r="2244">
      <c r="A2244" t="inlineStr">
        <is>
          <t>CADERNOS DE DEREITO ACTUAL (IMPRESSO)</t>
        </is>
      </c>
      <c r="B2244" t="inlineStr">
        <is>
          <t>B1</t>
        </is>
      </c>
      <c r="C2244">
        <f>IF(B2244&lt;&gt;"NI",1,0)</f>
        <v/>
      </c>
      <c r="D2244">
        <f>VLOOKUP(B2244, Tabelas!A:C,3,FALSE())</f>
        <v/>
      </c>
      <c r="E2244">
        <f>VLOOKUP(B2244, Tabelas!A:C,2,FALSE())</f>
        <v/>
      </c>
    </row>
    <row r="2245">
      <c r="A2245" t="inlineStr">
        <is>
          <t>CADERNOS DE DEREITO ACTUAL (ONLINE)</t>
        </is>
      </c>
      <c r="B2245" t="inlineStr">
        <is>
          <t>B1</t>
        </is>
      </c>
      <c r="C2245">
        <f>IF(B2245&lt;&gt;"NI",1,0)</f>
        <v/>
      </c>
      <c r="D2245">
        <f>VLOOKUP(B2245, Tabelas!A:C,3,FALSE())</f>
        <v/>
      </c>
      <c r="E2245">
        <f>VLOOKUP(B2245, Tabelas!A:C,2,FALSE())</f>
        <v/>
      </c>
    </row>
    <row r="2246">
      <c r="A2246" t="inlineStr">
        <is>
          <t>CADERNOS DE DIREITO</t>
        </is>
      </c>
      <c r="B2246" t="inlineStr">
        <is>
          <t>B4</t>
        </is>
      </c>
      <c r="C2246">
        <f>IF(B2246&lt;&gt;"NI",1,0)</f>
        <v/>
      </c>
      <c r="D2246">
        <f>VLOOKUP(B2246, Tabelas!A:C,3,FALSE())</f>
        <v/>
      </c>
      <c r="E2246">
        <f>VLOOKUP(B2246, Tabelas!A:C,2,FALSE())</f>
        <v/>
      </c>
    </row>
    <row r="2247">
      <c r="A2247" t="inlineStr">
        <is>
          <t>CADERNOS DE EDUCAÇÃO (UFPEL)</t>
        </is>
      </c>
      <c r="B2247" t="inlineStr">
        <is>
          <t>A4</t>
        </is>
      </c>
      <c r="C2247">
        <f>IF(B2247&lt;&gt;"NI",1,0)</f>
        <v/>
      </c>
      <c r="D2247">
        <f>VLOOKUP(B2247, Tabelas!A:C,3,FALSE())</f>
        <v/>
      </c>
      <c r="E2247">
        <f>VLOOKUP(B2247, Tabelas!A:C,2,FALSE())</f>
        <v/>
      </c>
    </row>
    <row r="2248">
      <c r="A2248" t="inlineStr">
        <is>
          <t>CADERNOS DE EDUCAÇÃO (UMESP)</t>
        </is>
      </c>
      <c r="B2248" t="inlineStr">
        <is>
          <t>B4</t>
        </is>
      </c>
      <c r="C2248">
        <f>IF(B2248&lt;&gt;"NI",1,0)</f>
        <v/>
      </c>
      <c r="D2248">
        <f>VLOOKUP(B2248, Tabelas!A:C,3,FALSE())</f>
        <v/>
      </c>
      <c r="E2248">
        <f>VLOOKUP(B2248, Tabelas!A:C,2,FALSE())</f>
        <v/>
      </c>
    </row>
    <row r="2249">
      <c r="A2249" t="inlineStr">
        <is>
          <t>CADERNOS DE EDUCAÇÃO, SAÚDE E FISIOTERAPIA</t>
        </is>
      </c>
      <c r="B2249" t="inlineStr">
        <is>
          <t>B2</t>
        </is>
      </c>
      <c r="C2249">
        <f>IF(B2249&lt;&gt;"NI",1,0)</f>
        <v/>
      </c>
      <c r="D2249">
        <f>VLOOKUP(B2249, Tabelas!A:C,3,FALSE())</f>
        <v/>
      </c>
      <c r="E2249">
        <f>VLOOKUP(B2249, Tabelas!A:C,2,FALSE())</f>
        <v/>
      </c>
    </row>
    <row r="2250">
      <c r="A2250" t="inlineStr">
        <is>
          <t>CADERNOS DE EDUCAÇÃO, TECNOLOGIA E SOCIEDADE</t>
        </is>
      </c>
      <c r="B2250" t="inlineStr">
        <is>
          <t>B1</t>
        </is>
      </c>
      <c r="C2250">
        <f>IF(B2250&lt;&gt;"NI",1,0)</f>
        <v/>
      </c>
      <c r="D2250">
        <f>VLOOKUP(B2250, Tabelas!A:C,3,FALSE())</f>
        <v/>
      </c>
      <c r="E2250">
        <f>VLOOKUP(B2250, Tabelas!A:C,2,FALSE())</f>
        <v/>
      </c>
    </row>
    <row r="2251">
      <c r="A2251" t="inlineStr">
        <is>
          <t>CADERNOS DE ESTUDOS AFRICADOS</t>
        </is>
      </c>
      <c r="B2251" t="inlineStr">
        <is>
          <t>A4</t>
        </is>
      </c>
      <c r="C2251">
        <f>IF(B2251&lt;&gt;"NI",1,0)</f>
        <v/>
      </c>
      <c r="D2251">
        <f>VLOOKUP(B2251, Tabelas!A:C,3,FALSE())</f>
        <v/>
      </c>
      <c r="E2251">
        <f>VLOOKUP(B2251, Tabelas!A:C,2,FALSE())</f>
        <v/>
      </c>
    </row>
    <row r="2252">
      <c r="A2252" t="inlineStr">
        <is>
          <t>CADERNOS DE ESTUDOS AFRICANOS</t>
        </is>
      </c>
      <c r="B2252" t="inlineStr">
        <is>
          <t>A4</t>
        </is>
      </c>
      <c r="C2252">
        <f>IF(B2252&lt;&gt;"NI",1,0)</f>
        <v/>
      </c>
      <c r="D2252">
        <f>VLOOKUP(B2252, Tabelas!A:C,3,FALSE())</f>
        <v/>
      </c>
      <c r="E2252">
        <f>VLOOKUP(B2252, Tabelas!A:C,2,FALSE())</f>
        <v/>
      </c>
    </row>
    <row r="2253">
      <c r="A2253" t="inlineStr">
        <is>
          <t>CADERNOS DE ESTUDOS CULTURAIS</t>
        </is>
      </c>
      <c r="B2253" t="inlineStr">
        <is>
          <t>A2</t>
        </is>
      </c>
      <c r="C2253">
        <f>IF(B2253&lt;&gt;"NI",1,0)</f>
        <v/>
      </c>
      <c r="D2253">
        <f>VLOOKUP(B2253, Tabelas!A:C,3,FALSE())</f>
        <v/>
      </c>
      <c r="E2253">
        <f>VLOOKUP(B2253, Tabelas!A:C,2,FALSE())</f>
        <v/>
      </c>
    </row>
    <row r="2254">
      <c r="A2254" t="inlineStr">
        <is>
          <t>CADERNOS DE ESTUDOS ESTRATÉGICOS. CEE/ESG</t>
        </is>
      </c>
      <c r="B2254" t="inlineStr">
        <is>
          <t>B4</t>
        </is>
      </c>
      <c r="C2254">
        <f>IF(B2254&lt;&gt;"NI",1,0)</f>
        <v/>
      </c>
      <c r="D2254">
        <f>VLOOKUP(B2254, Tabelas!A:C,3,FALSE())</f>
        <v/>
      </c>
      <c r="E2254">
        <f>VLOOKUP(B2254, Tabelas!A:C,2,FALSE())</f>
        <v/>
      </c>
    </row>
    <row r="2255">
      <c r="A2255" t="inlineStr">
        <is>
          <t>CADERNOS DE ESTUDOS GEOAMBIENTAIS</t>
        </is>
      </c>
      <c r="B2255" t="inlineStr">
        <is>
          <t>B2</t>
        </is>
      </c>
      <c r="C2255">
        <f>IF(B2255&lt;&gt;"NI",1,0)</f>
        <v/>
      </c>
      <c r="D2255">
        <f>VLOOKUP(B2255, Tabelas!A:C,3,FALSE())</f>
        <v/>
      </c>
      <c r="E2255">
        <f>VLOOKUP(B2255, Tabelas!A:C,2,FALSE())</f>
        <v/>
      </c>
    </row>
    <row r="2256">
      <c r="A2256" t="inlineStr">
        <is>
          <t>CADERNOS DE ESTUDOS LINGUÍSTICOS</t>
        </is>
      </c>
      <c r="B2256" t="inlineStr">
        <is>
          <t>A1</t>
        </is>
      </c>
      <c r="C2256">
        <f>IF(B2256&lt;&gt;"NI",1,0)</f>
        <v/>
      </c>
      <c r="D2256">
        <f>VLOOKUP(B2256, Tabelas!A:C,3,FALSE())</f>
        <v/>
      </c>
      <c r="E2256">
        <f>VLOOKUP(B2256, Tabelas!A:C,2,FALSE())</f>
        <v/>
      </c>
    </row>
    <row r="2257">
      <c r="A2257" t="inlineStr">
        <is>
          <t>CADERNOS DE ESTUDOS LINGUÍSTICOS (UNICAMP)</t>
        </is>
      </c>
      <c r="B2257" t="inlineStr">
        <is>
          <t>A1</t>
        </is>
      </c>
      <c r="C2257">
        <f>IF(B2257&lt;&gt;"NI",1,0)</f>
        <v/>
      </c>
      <c r="D2257">
        <f>VLOOKUP(B2257, Tabelas!A:C,3,FALSE())</f>
        <v/>
      </c>
      <c r="E2257">
        <f>VLOOKUP(B2257, Tabelas!A:C,2,FALSE())</f>
        <v/>
      </c>
    </row>
    <row r="2258">
      <c r="A2258" t="inlineStr">
        <is>
          <t>CADERNOS DE ESTUDOS SEFARDITAS</t>
        </is>
      </c>
      <c r="B2258" t="inlineStr">
        <is>
          <t>A4</t>
        </is>
      </c>
      <c r="C2258">
        <f>IF(B2258&lt;&gt;"NI",1,0)</f>
        <v/>
      </c>
      <c r="D2258">
        <f>VLOOKUP(B2258, Tabelas!A:C,3,FALSE())</f>
        <v/>
      </c>
      <c r="E2258">
        <f>VLOOKUP(B2258, Tabelas!A:C,2,FALSE())</f>
        <v/>
      </c>
    </row>
    <row r="2259">
      <c r="A2259" t="inlineStr">
        <is>
          <t>CADERNOS DE ÉTICA E FILOSOFIA POLÍTICA (USP)</t>
        </is>
      </c>
      <c r="B2259" t="inlineStr">
        <is>
          <t>B1</t>
        </is>
      </c>
      <c r="C2259">
        <f>IF(B2259&lt;&gt;"NI",1,0)</f>
        <v/>
      </c>
      <c r="D2259">
        <f>VLOOKUP(B2259, Tabelas!A:C,3,FALSE())</f>
        <v/>
      </c>
      <c r="E2259">
        <f>VLOOKUP(B2259, Tabelas!A:C,2,FALSE())</f>
        <v/>
      </c>
    </row>
    <row r="2260">
      <c r="A2260" t="inlineStr">
        <is>
          <t>CADERNOS DE ETNOLINGUISTICA</t>
        </is>
      </c>
      <c r="B2260" t="inlineStr">
        <is>
          <t>B3</t>
        </is>
      </c>
      <c r="C2260">
        <f>IF(B2260&lt;&gt;"NI",1,0)</f>
        <v/>
      </c>
      <c r="D2260">
        <f>VLOOKUP(B2260, Tabelas!A:C,3,FALSE())</f>
        <v/>
      </c>
      <c r="E2260">
        <f>VLOOKUP(B2260, Tabelas!A:C,2,FALSE())</f>
        <v/>
      </c>
    </row>
    <row r="2261">
      <c r="A2261" t="inlineStr">
        <is>
          <t>CADERNOS DE FILOSOFIA ALEMÃ</t>
        </is>
      </c>
      <c r="B2261" t="inlineStr">
        <is>
          <t>A2</t>
        </is>
      </c>
      <c r="C2261">
        <f>IF(B2261&lt;&gt;"NI",1,0)</f>
        <v/>
      </c>
      <c r="D2261">
        <f>VLOOKUP(B2261, Tabelas!A:C,3,FALSE())</f>
        <v/>
      </c>
      <c r="E2261">
        <f>VLOOKUP(B2261, Tabelas!A:C,2,FALSE())</f>
        <v/>
      </c>
    </row>
    <row r="2262">
      <c r="A2262" t="inlineStr">
        <is>
          <t>CADERNOS DE FORMAÇÃO RBCE</t>
        </is>
      </c>
      <c r="B2262" t="inlineStr">
        <is>
          <t>B4</t>
        </is>
      </c>
      <c r="C2262">
        <f>IF(B2262&lt;&gt;"NI",1,0)</f>
        <v/>
      </c>
      <c r="D2262">
        <f>VLOOKUP(B2262, Tabelas!A:C,3,FALSE())</f>
        <v/>
      </c>
      <c r="E2262">
        <f>VLOOKUP(B2262, Tabelas!A:C,2,FALSE())</f>
        <v/>
      </c>
    </row>
    <row r="2263">
      <c r="A2263" t="inlineStr">
        <is>
          <t>CADERNOS DE GÊNERO E DIVERSIDADE</t>
        </is>
      </c>
      <c r="B2263" t="inlineStr">
        <is>
          <t>A3</t>
        </is>
      </c>
      <c r="C2263">
        <f>IF(B2263&lt;&gt;"NI",1,0)</f>
        <v/>
      </c>
      <c r="D2263">
        <f>VLOOKUP(B2263, Tabelas!A:C,3,FALSE())</f>
        <v/>
      </c>
      <c r="E2263">
        <f>VLOOKUP(B2263, Tabelas!A:C,2,FALSE())</f>
        <v/>
      </c>
    </row>
    <row r="2264">
      <c r="A2264" t="inlineStr">
        <is>
          <t>CADERNOS DE GÊNERO E TECNOLOGIA (CEFET/PR)</t>
        </is>
      </c>
      <c r="B2264" t="inlineStr">
        <is>
          <t>A4</t>
        </is>
      </c>
      <c r="C2264">
        <f>IF(B2264&lt;&gt;"NI",1,0)</f>
        <v/>
      </c>
      <c r="D2264">
        <f>VLOOKUP(B2264, Tabelas!A:C,3,FALSE())</f>
        <v/>
      </c>
      <c r="E2264">
        <f>VLOOKUP(B2264, Tabelas!A:C,2,FALSE())</f>
        <v/>
      </c>
    </row>
    <row r="2265">
      <c r="A2265" t="inlineStr">
        <is>
          <t>CADERNOS DE GEOGRAFIA (COIMBRA)</t>
        </is>
      </c>
      <c r="B2265" t="inlineStr">
        <is>
          <t>B4</t>
        </is>
      </c>
      <c r="C2265">
        <f>IF(B2265&lt;&gt;"NI",1,0)</f>
        <v/>
      </c>
      <c r="D2265">
        <f>VLOOKUP(B2265, Tabelas!A:C,3,FALSE())</f>
        <v/>
      </c>
      <c r="E2265">
        <f>VLOOKUP(B2265, Tabelas!A:C,2,FALSE())</f>
        <v/>
      </c>
    </row>
    <row r="2266">
      <c r="A2266" t="inlineStr">
        <is>
          <t>CADERNOS DE GESTÃO E EMPREENDEDORISMO</t>
        </is>
      </c>
      <c r="B2266" t="inlineStr">
        <is>
          <t>B4</t>
        </is>
      </c>
      <c r="C2266">
        <f>IF(B2266&lt;&gt;"NI",1,0)</f>
        <v/>
      </c>
      <c r="D2266">
        <f>VLOOKUP(B2266, Tabelas!A:C,3,FALSE())</f>
        <v/>
      </c>
      <c r="E2266">
        <f>VLOOKUP(B2266, Tabelas!A:C,2,FALSE())</f>
        <v/>
      </c>
    </row>
    <row r="2267">
      <c r="A2267" t="inlineStr">
        <is>
          <t>CADERNOS DE GRADUAÇÃO - CIÊNCIAS HUMANAS E SOCIAIS (UNIT)</t>
        </is>
      </c>
      <c r="B2267" t="inlineStr">
        <is>
          <t>B4</t>
        </is>
      </c>
      <c r="C2267">
        <f>IF(B2267&lt;&gt;"NI",1,0)</f>
        <v/>
      </c>
      <c r="D2267">
        <f>VLOOKUP(B2267, Tabelas!A:C,3,FALSE())</f>
        <v/>
      </c>
      <c r="E2267">
        <f>VLOOKUP(B2267, Tabelas!A:C,2,FALSE())</f>
        <v/>
      </c>
    </row>
    <row r="2268">
      <c r="A2268" t="inlineStr">
        <is>
          <t>CADERNOS DE HISTÓRIA</t>
        </is>
      </c>
      <c r="B2268" t="inlineStr">
        <is>
          <t>A3</t>
        </is>
      </c>
      <c r="C2268">
        <f>IF(B2268&lt;&gt;"NI",1,0)</f>
        <v/>
      </c>
      <c r="D2268">
        <f>VLOOKUP(B2268, Tabelas!A:C,3,FALSE())</f>
        <v/>
      </c>
      <c r="E2268">
        <f>VLOOKUP(B2268, Tabelas!A:C,2,FALSE())</f>
        <v/>
      </c>
    </row>
    <row r="2269">
      <c r="A2269" t="inlineStr">
        <is>
          <t>CADERNOS DE HISTÓRIA (BELO HORIZONTE)</t>
        </is>
      </c>
      <c r="B2269" t="inlineStr">
        <is>
          <t>A3</t>
        </is>
      </c>
      <c r="C2269">
        <f>IF(B2269&lt;&gt;"NI",1,0)</f>
        <v/>
      </c>
      <c r="D2269">
        <f>VLOOKUP(B2269, Tabelas!A:C,3,FALSE())</f>
        <v/>
      </c>
      <c r="E2269">
        <f>VLOOKUP(B2269, Tabelas!A:C,2,FALSE())</f>
        <v/>
      </c>
    </row>
    <row r="2270">
      <c r="A2270" t="inlineStr">
        <is>
          <t>CADERNOS DE HISTÓRIA DA EDUCAÇÃO (ONLINE)</t>
        </is>
      </c>
      <c r="B2270" t="inlineStr">
        <is>
          <t>A2</t>
        </is>
      </c>
      <c r="C2270">
        <f>IF(B2270&lt;&gt;"NI",1,0)</f>
        <v/>
      </c>
      <c r="D2270">
        <f>VLOOKUP(B2270, Tabelas!A:C,3,FALSE())</f>
        <v/>
      </c>
      <c r="E2270">
        <f>VLOOKUP(B2270, Tabelas!A:C,2,FALSE())</f>
        <v/>
      </c>
    </row>
    <row r="2271">
      <c r="A2271" t="inlineStr">
        <is>
          <t>CADERNOS DE HISTÓRIA DA EDUCAÇÃO (UFU. IMPRESSO)</t>
        </is>
      </c>
      <c r="B2271" t="inlineStr">
        <is>
          <t>A2</t>
        </is>
      </c>
      <c r="C2271">
        <f>IF(B2271&lt;&gt;"NI",1,0)</f>
        <v/>
      </c>
      <c r="D2271">
        <f>VLOOKUP(B2271, Tabelas!A:C,3,FALSE())</f>
        <v/>
      </c>
      <c r="E2271">
        <f>VLOOKUP(B2271, Tabelas!A:C,2,FALSE())</f>
        <v/>
      </c>
    </row>
    <row r="2272">
      <c r="A2272" t="inlineStr">
        <is>
          <t>CADERNOS DE HISTÓRIA E FILOSOFIA DA CIÊNCIA (UNICAMP)</t>
        </is>
      </c>
      <c r="B2272" t="inlineStr">
        <is>
          <t>B1</t>
        </is>
      </c>
      <c r="C2272">
        <f>IF(B2272&lt;&gt;"NI",1,0)</f>
        <v/>
      </c>
      <c r="D2272">
        <f>VLOOKUP(B2272, Tabelas!A:C,3,FALSE())</f>
        <v/>
      </c>
      <c r="E2272">
        <f>VLOOKUP(B2272, Tabelas!A:C,2,FALSE())</f>
        <v/>
      </c>
    </row>
    <row r="2273">
      <c r="A2273" t="inlineStr">
        <is>
          <t>CADERNOS DE INFORMAÇÃO JURÍDICA</t>
        </is>
      </c>
      <c r="B2273" t="inlineStr">
        <is>
          <t>B4</t>
        </is>
      </c>
      <c r="C2273">
        <f>IF(B2273&lt;&gt;"NI",1,0)</f>
        <v/>
      </c>
      <c r="D2273">
        <f>VLOOKUP(B2273, Tabelas!A:C,3,FALSE())</f>
        <v/>
      </c>
      <c r="E2273">
        <f>VLOOKUP(B2273, Tabelas!A:C,2,FALSE())</f>
        <v/>
      </c>
    </row>
    <row r="2274">
      <c r="A2274" t="inlineStr">
        <is>
          <t>CADERNOS DE LETRAS DA UFF</t>
        </is>
      </c>
      <c r="B2274" t="inlineStr">
        <is>
          <t>A4</t>
        </is>
      </c>
      <c r="C2274">
        <f>IF(B2274&lt;&gt;"NI",1,0)</f>
        <v/>
      </c>
      <c r="D2274">
        <f>VLOOKUP(B2274, Tabelas!A:C,3,FALSE())</f>
        <v/>
      </c>
      <c r="E2274">
        <f>VLOOKUP(B2274, Tabelas!A:C,2,FALSE())</f>
        <v/>
      </c>
    </row>
    <row r="2275">
      <c r="A2275" t="inlineStr">
        <is>
          <t>CADERNOS DE LÍNGUA E LITERATURA HEBRAICA</t>
        </is>
      </c>
      <c r="B2275" t="inlineStr">
        <is>
          <t>B3</t>
        </is>
      </c>
      <c r="C2275">
        <f>IF(B2275&lt;&gt;"NI",1,0)</f>
        <v/>
      </c>
      <c r="D2275">
        <f>VLOOKUP(B2275, Tabelas!A:C,3,FALSE())</f>
        <v/>
      </c>
      <c r="E2275">
        <f>VLOOKUP(B2275, Tabelas!A:C,2,FALSE())</f>
        <v/>
      </c>
    </row>
    <row r="2276">
      <c r="A2276" t="inlineStr">
        <is>
          <t>CADERNOS DE LINGUAGEM E SOCIEDADE</t>
        </is>
      </c>
      <c r="B2276" t="inlineStr">
        <is>
          <t>B1</t>
        </is>
      </c>
      <c r="C2276">
        <f>IF(B2276&lt;&gt;"NI",1,0)</f>
        <v/>
      </c>
      <c r="D2276">
        <f>VLOOKUP(B2276, Tabelas!A:C,3,FALSE())</f>
        <v/>
      </c>
      <c r="E2276">
        <f>VLOOKUP(B2276, Tabelas!A:C,2,FALSE())</f>
        <v/>
      </c>
    </row>
    <row r="2277">
      <c r="A2277" t="inlineStr">
        <is>
          <t>CADERNOS DE LITERATURA COMPARADA</t>
        </is>
      </c>
      <c r="B2277" t="inlineStr">
        <is>
          <t>B1</t>
        </is>
      </c>
      <c r="C2277">
        <f>IF(B2277&lt;&gt;"NI",1,0)</f>
        <v/>
      </c>
      <c r="D2277">
        <f>VLOOKUP(B2277, Tabelas!A:C,3,FALSE())</f>
        <v/>
      </c>
      <c r="E2277">
        <f>VLOOKUP(B2277, Tabelas!A:C,2,FALSE())</f>
        <v/>
      </c>
    </row>
    <row r="2278">
      <c r="A2278" t="inlineStr">
        <is>
          <t>CADERNOS DE LITERATURA EM TRADUÇÃO</t>
        </is>
      </c>
      <c r="B2278" t="inlineStr">
        <is>
          <t>A4</t>
        </is>
      </c>
      <c r="C2278">
        <f>IF(B2278&lt;&gt;"NI",1,0)</f>
        <v/>
      </c>
      <c r="D2278">
        <f>VLOOKUP(B2278, Tabelas!A:C,3,FALSE())</f>
        <v/>
      </c>
      <c r="E2278">
        <f>VLOOKUP(B2278, Tabelas!A:C,2,FALSE())</f>
        <v/>
      </c>
    </row>
    <row r="2279">
      <c r="A2279" t="inlineStr">
        <is>
          <t>CADERNOS DE NATUROLOGIA E TERAPIAS COMPLEMENTARES</t>
        </is>
      </c>
      <c r="B2279" t="inlineStr">
        <is>
          <t>B4</t>
        </is>
      </c>
      <c r="C2279">
        <f>IF(B2279&lt;&gt;"NI",1,0)</f>
        <v/>
      </c>
      <c r="D2279">
        <f>VLOOKUP(B2279, Tabelas!A:C,3,FALSE())</f>
        <v/>
      </c>
      <c r="E2279">
        <f>VLOOKUP(B2279, Tabelas!A:C,2,FALSE())</f>
        <v/>
      </c>
    </row>
    <row r="2280">
      <c r="A2280" t="inlineStr">
        <is>
          <t>CADERNOS DE PESQUISA</t>
        </is>
      </c>
      <c r="B2280" t="inlineStr">
        <is>
          <t>A1</t>
        </is>
      </c>
      <c r="C2280">
        <f>IF(B2280&lt;&gt;"NI",1,0)</f>
        <v/>
      </c>
      <c r="D2280">
        <f>VLOOKUP(B2280, Tabelas!A:C,3,FALSE())</f>
        <v/>
      </c>
      <c r="E2280">
        <f>VLOOKUP(B2280, Tabelas!A:C,2,FALSE())</f>
        <v/>
      </c>
    </row>
    <row r="2281">
      <c r="A2281" t="inlineStr">
        <is>
          <t>CADERNOS DE PESQUISA - UNIVERSIDADE FEDERAL DO MARANHÃO</t>
        </is>
      </c>
      <c r="B2281" t="inlineStr">
        <is>
          <t>A3</t>
        </is>
      </c>
      <c r="C2281">
        <f>IF(B2281&lt;&gt;"NI",1,0)</f>
        <v/>
      </c>
      <c r="D2281">
        <f>VLOOKUP(B2281, Tabelas!A:C,3,FALSE())</f>
        <v/>
      </c>
      <c r="E2281">
        <f>VLOOKUP(B2281, Tabelas!A:C,2,FALSE())</f>
        <v/>
      </c>
    </row>
    <row r="2282">
      <c r="A2282" t="inlineStr">
        <is>
          <t>CADERNOS DE PESQUISA (FUNDAÇÃO CARLOS CHAGAS. ONLINE)</t>
        </is>
      </c>
      <c r="B2282" t="inlineStr">
        <is>
          <t>A1</t>
        </is>
      </c>
      <c r="C2282">
        <f>IF(B2282&lt;&gt;"NI",1,0)</f>
        <v/>
      </c>
      <c r="D2282">
        <f>VLOOKUP(B2282, Tabelas!A:C,3,FALSE())</f>
        <v/>
      </c>
      <c r="E2282">
        <f>VLOOKUP(B2282, Tabelas!A:C,2,FALSE())</f>
        <v/>
      </c>
    </row>
    <row r="2283">
      <c r="A2283" t="inlineStr">
        <is>
          <t>CADERNOS DE PESQUISA DO CDHIS (ONLINE)</t>
        </is>
      </c>
      <c r="B2283" t="inlineStr">
        <is>
          <t>A4</t>
        </is>
      </c>
      <c r="C2283">
        <f>IF(B2283&lt;&gt;"NI",1,0)</f>
        <v/>
      </c>
      <c r="D2283">
        <f>VLOOKUP(B2283, Tabelas!A:C,3,FALSE())</f>
        <v/>
      </c>
      <c r="E2283">
        <f>VLOOKUP(B2283, Tabelas!A:C,2,FALSE())</f>
        <v/>
      </c>
    </row>
    <row r="2284">
      <c r="A2284" t="inlineStr">
        <is>
          <t>CADERNOS DE PESQUISA EM EDUCAÇÃO</t>
        </is>
      </c>
      <c r="B2284" t="inlineStr">
        <is>
          <t>B2</t>
        </is>
      </c>
      <c r="C2284">
        <f>IF(B2284&lt;&gt;"NI",1,0)</f>
        <v/>
      </c>
      <c r="D2284">
        <f>VLOOKUP(B2284, Tabelas!A:C,3,FALSE())</f>
        <v/>
      </c>
      <c r="E2284">
        <f>VLOOKUP(B2284, Tabelas!A:C,2,FALSE())</f>
        <v/>
      </c>
    </row>
    <row r="2285">
      <c r="A2285" t="inlineStr">
        <is>
          <t>CADERNOS DE PESQUISA: PENSAMENTO EDUCACIONAL (CURITIBA. IMPRESSO)</t>
        </is>
      </c>
      <c r="B2285" t="inlineStr">
        <is>
          <t>B3</t>
        </is>
      </c>
      <c r="C2285">
        <f>IF(B2285&lt;&gt;"NI",1,0)</f>
        <v/>
      </c>
      <c r="D2285">
        <f>VLOOKUP(B2285, Tabelas!A:C,3,FALSE())</f>
        <v/>
      </c>
      <c r="E2285">
        <f>VLOOKUP(B2285, Tabelas!A:C,2,FALSE())</f>
        <v/>
      </c>
    </row>
    <row r="2286">
      <c r="A2286" t="inlineStr">
        <is>
          <t>CADERNOS DE POLÍTICA EXTERIOR</t>
        </is>
      </c>
      <c r="B2286" t="inlineStr">
        <is>
          <t>B3</t>
        </is>
      </c>
      <c r="C2286">
        <f>IF(B2286&lt;&gt;"NI",1,0)</f>
        <v/>
      </c>
      <c r="D2286">
        <f>VLOOKUP(B2286, Tabelas!A:C,3,FALSE())</f>
        <v/>
      </c>
      <c r="E2286">
        <f>VLOOKUP(B2286, Tabelas!A:C,2,FALSE())</f>
        <v/>
      </c>
    </row>
    <row r="2287">
      <c r="A2287" t="inlineStr">
        <is>
          <t>CADERNOS DE PÓS GRADUAÇÃO EM ARQUITETURA E URBANISMO (MACKENZIE. ONLINE)</t>
        </is>
      </c>
      <c r="B2287" t="inlineStr">
        <is>
          <t>A4</t>
        </is>
      </c>
      <c r="C2287">
        <f>IF(B2287&lt;&gt;"NI",1,0)</f>
        <v/>
      </c>
      <c r="D2287">
        <f>VLOOKUP(B2287, Tabelas!A:C,3,FALSE())</f>
        <v/>
      </c>
      <c r="E2287">
        <f>VLOOKUP(B2287, Tabelas!A:C,2,FALSE())</f>
        <v/>
      </c>
    </row>
    <row r="2288">
      <c r="A2288" t="inlineStr">
        <is>
          <t>CADERNOS DE PÓS GRADUAÇÃO EM LETRAS (ONLINE)</t>
        </is>
      </c>
      <c r="B2288" t="inlineStr">
        <is>
          <t>A3</t>
        </is>
      </c>
      <c r="C2288">
        <f>IF(B2288&lt;&gt;"NI",1,0)</f>
        <v/>
      </c>
      <c r="D2288">
        <f>VLOOKUP(B2288, Tabelas!A:C,3,FALSE())</f>
        <v/>
      </c>
      <c r="E2288">
        <f>VLOOKUP(B2288, Tabelas!A:C,2,FALSE())</f>
        <v/>
      </c>
    </row>
    <row r="2289">
      <c r="A2289" t="inlineStr">
        <is>
          <t>CADERNOS DE PÓS-GRADUAÇÃO</t>
        </is>
      </c>
      <c r="B2289" t="inlineStr">
        <is>
          <t>B2</t>
        </is>
      </c>
      <c r="C2289">
        <f>IF(B2289&lt;&gt;"NI",1,0)</f>
        <v/>
      </c>
      <c r="D2289">
        <f>VLOOKUP(B2289, Tabelas!A:C,3,FALSE())</f>
        <v/>
      </c>
      <c r="E2289">
        <f>VLOOKUP(B2289, Tabelas!A:C,2,FALSE())</f>
        <v/>
      </c>
    </row>
    <row r="2290">
      <c r="A2290" t="inlineStr">
        <is>
          <t>CADERNOS DE PÓS-GRADUAÇÃO (UNINOV)</t>
        </is>
      </c>
      <c r="B2290" t="inlineStr">
        <is>
          <t>B2</t>
        </is>
      </c>
      <c r="C2290">
        <f>IF(B2290&lt;&gt;"NI",1,0)</f>
        <v/>
      </c>
      <c r="D2290">
        <f>VLOOKUP(B2290, Tabelas!A:C,3,FALSE())</f>
        <v/>
      </c>
      <c r="E2290">
        <f>VLOOKUP(B2290, Tabelas!A:C,2,FALSE())</f>
        <v/>
      </c>
    </row>
    <row r="2291">
      <c r="A2291" t="inlineStr">
        <is>
          <t>CADERNOS DE PROSPECÇÃO</t>
        </is>
      </c>
      <c r="B2291" t="inlineStr">
        <is>
          <t>B2</t>
        </is>
      </c>
      <c r="C2291">
        <f>IF(B2291&lt;&gt;"NI",1,0)</f>
        <v/>
      </c>
      <c r="D2291">
        <f>VLOOKUP(B2291, Tabelas!A:C,3,FALSE())</f>
        <v/>
      </c>
      <c r="E2291">
        <f>VLOOKUP(B2291, Tabelas!A:C,2,FALSE())</f>
        <v/>
      </c>
    </row>
    <row r="2292">
      <c r="A2292" t="inlineStr">
        <is>
          <t>CADERNOS DE PROSPECÇÃO</t>
        </is>
      </c>
      <c r="B2292" t="inlineStr">
        <is>
          <t>B2</t>
        </is>
      </c>
      <c r="C2292">
        <f>IF(B2292&lt;&gt;"NI",1,0)</f>
        <v/>
      </c>
      <c r="D2292">
        <f>VLOOKUP(B2292, Tabelas!A:C,3,FALSE())</f>
        <v/>
      </c>
      <c r="E2292">
        <f>VLOOKUP(B2292, Tabelas!A:C,2,FALSE())</f>
        <v/>
      </c>
    </row>
    <row r="2293">
      <c r="A2293" t="inlineStr">
        <is>
          <t>CADERNOS DE PSICANALISE</t>
        </is>
      </c>
      <c r="B2293" t="inlineStr">
        <is>
          <t>B2</t>
        </is>
      </c>
      <c r="C2293">
        <f>IF(B2293&lt;&gt;"NI",1,0)</f>
        <v/>
      </c>
      <c r="D2293">
        <f>VLOOKUP(B2293, Tabelas!A:C,3,FALSE())</f>
        <v/>
      </c>
      <c r="E2293">
        <f>VLOOKUP(B2293, Tabelas!A:C,2,FALSE())</f>
        <v/>
      </c>
    </row>
    <row r="2294">
      <c r="A2294" t="inlineStr">
        <is>
          <t>CADERNOS DE PSICANÁLISE (CÍRCULO PSICANALÍTICO/RJ)</t>
        </is>
      </c>
      <c r="B2294" t="inlineStr">
        <is>
          <t>B2</t>
        </is>
      </c>
      <c r="C2294">
        <f>IF(B2294&lt;&gt;"NI",1,0)</f>
        <v/>
      </c>
      <c r="D2294">
        <f>VLOOKUP(B2294, Tabelas!A:C,3,FALSE())</f>
        <v/>
      </c>
      <c r="E2294">
        <f>VLOOKUP(B2294, Tabelas!A:C,2,FALSE())</f>
        <v/>
      </c>
    </row>
    <row r="2295">
      <c r="A2295" t="inlineStr">
        <is>
          <t>CADERNOS DE PSICOLOGIA SOCIAL DO TRABALHO (USP)</t>
        </is>
      </c>
      <c r="B2295" t="inlineStr">
        <is>
          <t>A2</t>
        </is>
      </c>
      <c r="C2295">
        <f>IF(B2295&lt;&gt;"NI",1,0)</f>
        <v/>
      </c>
      <c r="D2295">
        <f>VLOOKUP(B2295, Tabelas!A:C,3,FALSE())</f>
        <v/>
      </c>
      <c r="E2295">
        <f>VLOOKUP(B2295, Tabelas!A:C,2,FALSE())</f>
        <v/>
      </c>
    </row>
    <row r="2296">
      <c r="A2296" t="inlineStr">
        <is>
          <t>CADERNOS DE RELAÇÕES INTERNACIONAIS</t>
        </is>
      </c>
      <c r="B2296" t="inlineStr">
        <is>
          <t>B2</t>
        </is>
      </c>
      <c r="C2296">
        <f>IF(B2296&lt;&gt;"NI",1,0)</f>
        <v/>
      </c>
      <c r="D2296">
        <f>VLOOKUP(B2296, Tabelas!A:C,3,FALSE())</f>
        <v/>
      </c>
      <c r="E2296">
        <f>VLOOKUP(B2296, Tabelas!A:C,2,FALSE())</f>
        <v/>
      </c>
    </row>
    <row r="2297">
      <c r="A2297" t="inlineStr">
        <is>
          <t>CADERNOS DE SAÚDE PÚBLICA (ENSP. IMPRESSO)</t>
        </is>
      </c>
      <c r="B2297" t="inlineStr">
        <is>
          <t>A3</t>
        </is>
      </c>
      <c r="C2297">
        <f>IF(B2297&lt;&gt;"NI",1,0)</f>
        <v/>
      </c>
      <c r="D2297">
        <f>VLOOKUP(B2297, Tabelas!A:C,3,FALSE())</f>
        <v/>
      </c>
      <c r="E2297">
        <f>VLOOKUP(B2297, Tabelas!A:C,2,FALSE())</f>
        <v/>
      </c>
    </row>
    <row r="2298">
      <c r="A2298" t="inlineStr">
        <is>
          <t>CADERNOS DE SOCIOMUSEOLOGIA</t>
        </is>
      </c>
      <c r="B2298" t="inlineStr">
        <is>
          <t>B2</t>
        </is>
      </c>
      <c r="C2298">
        <f>IF(B2298&lt;&gt;"NI",1,0)</f>
        <v/>
      </c>
      <c r="D2298">
        <f>VLOOKUP(B2298, Tabelas!A:C,3,FALSE())</f>
        <v/>
      </c>
      <c r="E2298">
        <f>VLOOKUP(B2298, Tabelas!A:C,2,FALSE())</f>
        <v/>
      </c>
    </row>
    <row r="2299">
      <c r="A2299" t="inlineStr">
        <is>
          <t>CADERNOS DE TRADUÇÃO (FLORIANÓPOLIS. ONLINE)</t>
        </is>
      </c>
      <c r="B2299" t="inlineStr">
        <is>
          <t>A1</t>
        </is>
      </c>
      <c r="C2299">
        <f>IF(B2299&lt;&gt;"NI",1,0)</f>
        <v/>
      </c>
      <c r="D2299">
        <f>VLOOKUP(B2299, Tabelas!A:C,3,FALSE())</f>
        <v/>
      </c>
      <c r="E2299">
        <f>VLOOKUP(B2299, Tabelas!A:C,2,FALSE())</f>
        <v/>
      </c>
    </row>
    <row r="2300">
      <c r="A2300" t="inlineStr">
        <is>
          <t>CADERNOS DISCURSIVOS</t>
        </is>
      </c>
      <c r="B2300" t="inlineStr">
        <is>
          <t>B1</t>
        </is>
      </c>
      <c r="C2300">
        <f>IF(B2300&lt;&gt;"NI",1,0)</f>
        <v/>
      </c>
      <c r="D2300">
        <f>VLOOKUP(B2300, Tabelas!A:C,3,FALSE())</f>
        <v/>
      </c>
      <c r="E2300">
        <f>VLOOKUP(B2300, Tabelas!A:C,2,FALSE())</f>
        <v/>
      </c>
    </row>
    <row r="2301">
      <c r="A2301" t="inlineStr">
        <is>
          <t>CADERNOS DO APLICAÇÃO (UFRGS)</t>
        </is>
      </c>
      <c r="B2301" t="inlineStr">
        <is>
          <t>B2</t>
        </is>
      </c>
      <c r="C2301">
        <f>IF(B2301&lt;&gt;"NI",1,0)</f>
        <v/>
      </c>
      <c r="D2301">
        <f>VLOOKUP(B2301, Tabelas!A:C,3,FALSE())</f>
        <v/>
      </c>
      <c r="E2301">
        <f>VLOOKUP(B2301, Tabelas!A:C,2,FALSE())</f>
        <v/>
      </c>
    </row>
    <row r="2302">
      <c r="A2302" t="inlineStr">
        <is>
          <t>CADERNOS DO CEAS</t>
        </is>
      </c>
      <c r="B2302" t="inlineStr">
        <is>
          <t>A4</t>
        </is>
      </c>
      <c r="C2302">
        <f>IF(B2302&lt;&gt;"NI",1,0)</f>
        <v/>
      </c>
      <c r="D2302">
        <f>VLOOKUP(B2302, Tabelas!A:C,3,FALSE())</f>
        <v/>
      </c>
      <c r="E2302">
        <f>VLOOKUP(B2302, Tabelas!A:C,2,FALSE())</f>
        <v/>
      </c>
    </row>
    <row r="2303">
      <c r="A2303" t="inlineStr">
        <is>
          <t>CADERNOS DO CEOM</t>
        </is>
      </c>
      <c r="B2303" t="inlineStr">
        <is>
          <t>A3</t>
        </is>
      </c>
      <c r="C2303">
        <f>IF(B2303&lt;&gt;"NI",1,0)</f>
        <v/>
      </c>
      <c r="D2303">
        <f>VLOOKUP(B2303, Tabelas!A:C,3,FALSE())</f>
        <v/>
      </c>
      <c r="E2303">
        <f>VLOOKUP(B2303, Tabelas!A:C,2,FALSE())</f>
        <v/>
      </c>
    </row>
    <row r="2304">
      <c r="A2304" t="inlineStr">
        <is>
          <t>CADERNOS DO DESENVOLVIMENTO</t>
        </is>
      </c>
      <c r="B2304" t="inlineStr">
        <is>
          <t>B2</t>
        </is>
      </c>
      <c r="C2304">
        <f>IF(B2304&lt;&gt;"NI",1,0)</f>
        <v/>
      </c>
      <c r="D2304">
        <f>VLOOKUP(B2304, Tabelas!A:C,3,FALSE())</f>
        <v/>
      </c>
      <c r="E2304">
        <f>VLOOKUP(B2304, Tabelas!A:C,2,FALSE())</f>
        <v/>
      </c>
    </row>
    <row r="2305">
      <c r="A2305" t="inlineStr">
        <is>
          <t>CADERNOS DO DESENVOLVIMENTO FLUMINENSE</t>
        </is>
      </c>
      <c r="B2305" t="inlineStr">
        <is>
          <t>B1</t>
        </is>
      </c>
      <c r="C2305">
        <f>IF(B2305&lt;&gt;"NI",1,0)</f>
        <v/>
      </c>
      <c r="D2305">
        <f>VLOOKUP(B2305, Tabelas!A:C,3,FALSE())</f>
        <v/>
      </c>
      <c r="E2305">
        <f>VLOOKUP(B2305, Tabelas!A:C,2,FALSE())</f>
        <v/>
      </c>
    </row>
    <row r="2306">
      <c r="A2306" t="inlineStr">
        <is>
          <t>CADERNOS DO GPOSSHE (ON-LINE)</t>
        </is>
      </c>
      <c r="B2306" t="inlineStr">
        <is>
          <t>B4</t>
        </is>
      </c>
      <c r="C2306">
        <f>IF(B2306&lt;&gt;"NI",1,0)</f>
        <v/>
      </c>
      <c r="D2306">
        <f>VLOOKUP(B2306, Tabelas!A:C,3,FALSE())</f>
        <v/>
      </c>
      <c r="E2306">
        <f>VLOOKUP(B2306, Tabelas!A:C,2,FALSE())</f>
        <v/>
      </c>
    </row>
    <row r="2307">
      <c r="A2307" t="inlineStr">
        <is>
          <t>CADERNOS DO IL, PORTO ALEGRE</t>
        </is>
      </c>
      <c r="B2307" t="inlineStr">
        <is>
          <t>A4</t>
        </is>
      </c>
      <c r="C2307">
        <f>IF(B2307&lt;&gt;"NI",1,0)</f>
        <v/>
      </c>
      <c r="D2307">
        <f>VLOOKUP(B2307, Tabelas!A:C,3,FALSE())</f>
        <v/>
      </c>
      <c r="E2307">
        <f>VLOOKUP(B2307, Tabelas!A:C,2,FALSE())</f>
        <v/>
      </c>
    </row>
    <row r="2308">
      <c r="A2308" t="inlineStr">
        <is>
          <t>CADERNOS DO IME. SÉRIE INFORMÁTICA</t>
        </is>
      </c>
      <c r="B2308" t="inlineStr">
        <is>
          <t>B4</t>
        </is>
      </c>
      <c r="C2308">
        <f>IF(B2308&lt;&gt;"NI",1,0)</f>
        <v/>
      </c>
      <c r="D2308">
        <f>VLOOKUP(B2308, Tabelas!A:C,3,FALSE())</f>
        <v/>
      </c>
      <c r="E2308">
        <f>VLOOKUP(B2308, Tabelas!A:C,2,FALSE())</f>
        <v/>
      </c>
    </row>
    <row r="2309">
      <c r="A2309" t="inlineStr">
        <is>
          <t>CADERNOS DO LEPAARQ (UFPEL)</t>
        </is>
      </c>
      <c r="B2309" t="inlineStr">
        <is>
          <t>A2</t>
        </is>
      </c>
      <c r="C2309">
        <f>IF(B2309&lt;&gt;"NI",1,0)</f>
        <v/>
      </c>
      <c r="D2309">
        <f>VLOOKUP(B2309, Tabelas!A:C,3,FALSE())</f>
        <v/>
      </c>
      <c r="E2309">
        <f>VLOOKUP(B2309, Tabelas!A:C,2,FALSE())</f>
        <v/>
      </c>
    </row>
    <row r="2310">
      <c r="A2310" t="inlineStr">
        <is>
          <t>CADERNOS DO NÚCLEO DE ANÁLISES URBANAS</t>
        </is>
      </c>
      <c r="B2310" t="inlineStr">
        <is>
          <t>B3</t>
        </is>
      </c>
      <c r="C2310">
        <f>IF(B2310&lt;&gt;"NI",1,0)</f>
        <v/>
      </c>
      <c r="D2310">
        <f>VLOOKUP(B2310, Tabelas!A:C,3,FALSE())</f>
        <v/>
      </c>
      <c r="E2310">
        <f>VLOOKUP(B2310, Tabelas!A:C,2,FALSE())</f>
        <v/>
      </c>
    </row>
    <row r="2311">
      <c r="A2311" t="inlineStr">
        <is>
          <t>CADERNOS DO PET FILOSOFIA (UFPI)</t>
        </is>
      </c>
      <c r="B2311" t="inlineStr">
        <is>
          <t>B4</t>
        </is>
      </c>
      <c r="C2311">
        <f>IF(B2311&lt;&gt;"NI",1,0)</f>
        <v/>
      </c>
      <c r="D2311">
        <f>VLOOKUP(B2311, Tabelas!A:C,3,FALSE())</f>
        <v/>
      </c>
      <c r="E2311">
        <f>VLOOKUP(B2311, Tabelas!A:C,2,FALSE())</f>
        <v/>
      </c>
    </row>
    <row r="2312">
      <c r="A2312" t="inlineStr">
        <is>
          <t>CADERNOS DO PROARQ (UFRJ)</t>
        </is>
      </c>
      <c r="B2312" t="inlineStr">
        <is>
          <t>A3</t>
        </is>
      </c>
      <c r="C2312">
        <f>IF(B2312&lt;&gt;"NI",1,0)</f>
        <v/>
      </c>
      <c r="D2312">
        <f>VLOOKUP(B2312, Tabelas!A:C,3,FALSE())</f>
        <v/>
      </c>
      <c r="E2312">
        <f>VLOOKUP(B2312, Tabelas!A:C,2,FALSE())</f>
        <v/>
      </c>
    </row>
    <row r="2313">
      <c r="A2313" t="inlineStr">
        <is>
          <t>CADERNOS DO PROGRAMA DE PÓS-GRADUAÇÃO EM DIREITO - PPGDIR./UFRGS</t>
        </is>
      </c>
      <c r="B2313" t="inlineStr">
        <is>
          <t>B1</t>
        </is>
      </c>
      <c r="C2313">
        <f>IF(B2313&lt;&gt;"NI",1,0)</f>
        <v/>
      </c>
      <c r="D2313">
        <f>VLOOKUP(B2313, Tabelas!A:C,3,FALSE())</f>
        <v/>
      </c>
      <c r="E2313">
        <f>VLOOKUP(B2313, Tabelas!A:C,2,FALSE())</f>
        <v/>
      </c>
    </row>
    <row r="2314">
      <c r="A2314" t="inlineStr">
        <is>
          <t>CADERNOS DO TEMPO PRESENTE</t>
        </is>
      </c>
      <c r="B2314" t="inlineStr">
        <is>
          <t>A3</t>
        </is>
      </c>
      <c r="C2314">
        <f>IF(B2314&lt;&gt;"NI",1,0)</f>
        <v/>
      </c>
      <c r="D2314">
        <f>VLOOKUP(B2314, Tabelas!A:C,3,FALSE())</f>
        <v/>
      </c>
      <c r="E2314">
        <f>VLOOKUP(B2314, Tabelas!A:C,2,FALSE())</f>
        <v/>
      </c>
    </row>
    <row r="2315">
      <c r="A2315" t="inlineStr">
        <is>
          <t>CADERNOS EBAPE.BR (FGV)</t>
        </is>
      </c>
      <c r="B2315" t="inlineStr">
        <is>
          <t>A2</t>
        </is>
      </c>
      <c r="C2315">
        <f>IF(B2315&lt;&gt;"NI",1,0)</f>
        <v/>
      </c>
      <c r="D2315">
        <f>VLOOKUP(B2315, Tabelas!A:C,3,FALSE())</f>
        <v/>
      </c>
      <c r="E2315">
        <f>VLOOKUP(B2315, Tabelas!A:C,2,FALSE())</f>
        <v/>
      </c>
    </row>
    <row r="2316">
      <c r="A2316" t="inlineStr">
        <is>
          <t>CADERNOS ENAP</t>
        </is>
      </c>
      <c r="B2316" t="inlineStr">
        <is>
          <t>A3</t>
        </is>
      </c>
      <c r="C2316">
        <f>IF(B2316&lt;&gt;"NI",1,0)</f>
        <v/>
      </c>
      <c r="D2316">
        <f>VLOOKUP(B2316, Tabelas!A:C,3,FALSE())</f>
        <v/>
      </c>
      <c r="E2316">
        <f>VLOOKUP(B2316, Tabelas!A:C,2,FALSE())</f>
        <v/>
      </c>
    </row>
    <row r="2317">
      <c r="A2317" t="inlineStr">
        <is>
          <t>CADERNOS ESPINOSANOS (USP)</t>
        </is>
      </c>
      <c r="B2317" t="inlineStr">
        <is>
          <t>A4</t>
        </is>
      </c>
      <c r="C2317">
        <f>IF(B2317&lt;&gt;"NI",1,0)</f>
        <v/>
      </c>
      <c r="D2317">
        <f>VLOOKUP(B2317, Tabelas!A:C,3,FALSE())</f>
        <v/>
      </c>
      <c r="E2317">
        <f>VLOOKUP(B2317, Tabelas!A:C,2,FALSE())</f>
        <v/>
      </c>
    </row>
    <row r="2318">
      <c r="A2318" t="inlineStr">
        <is>
          <t>CADERNOS FAFIRE (RECIFE) (CESSOU EM 2006. CONT. 1982-5854 REVISTA FAFIRE (RECIFE. IMPRESSO))</t>
        </is>
      </c>
      <c r="B2318" t="inlineStr">
        <is>
          <t>B3</t>
        </is>
      </c>
      <c r="C2318">
        <f>IF(B2318&lt;&gt;"NI",1,0)</f>
        <v/>
      </c>
      <c r="D2318">
        <f>VLOOKUP(B2318, Tabelas!A:C,3,FALSE())</f>
        <v/>
      </c>
      <c r="E2318">
        <f>VLOOKUP(B2318, Tabelas!A:C,2,FALSE())</f>
        <v/>
      </c>
    </row>
    <row r="2319">
      <c r="A2319" t="inlineStr">
        <is>
          <t>CADERNOS GEOGRÁFICOS (UFSC)</t>
        </is>
      </c>
      <c r="B2319" t="inlineStr">
        <is>
          <t>B3</t>
        </is>
      </c>
      <c r="C2319">
        <f>IF(B2319&lt;&gt;"NI",1,0)</f>
        <v/>
      </c>
      <c r="D2319">
        <f>VLOOKUP(B2319, Tabelas!A:C,3,FALSE())</f>
        <v/>
      </c>
      <c r="E2319">
        <f>VLOOKUP(B2319, Tabelas!A:C,2,FALSE())</f>
        <v/>
      </c>
    </row>
    <row r="2320">
      <c r="A2320" t="inlineStr">
        <is>
          <t>CADERNOS GESTÃO PÚBLICA E CIDADANIA</t>
        </is>
      </c>
      <c r="B2320" t="inlineStr">
        <is>
          <t>A4</t>
        </is>
      </c>
      <c r="C2320">
        <f>IF(B2320&lt;&gt;"NI",1,0)</f>
        <v/>
      </c>
      <c r="D2320">
        <f>VLOOKUP(B2320, Tabelas!A:C,3,FALSE())</f>
        <v/>
      </c>
      <c r="E2320">
        <f>VLOOKUP(B2320, Tabelas!A:C,2,FALSE())</f>
        <v/>
      </c>
    </row>
    <row r="2321">
      <c r="A2321" t="inlineStr">
        <is>
          <t>CADERNOS IBERO-AMERICANOS DE DIREITO SANITÁRIO</t>
        </is>
      </c>
      <c r="B2321" t="inlineStr">
        <is>
          <t>B2</t>
        </is>
      </c>
      <c r="C2321">
        <f>IF(B2321&lt;&gt;"NI",1,0)</f>
        <v/>
      </c>
      <c r="D2321">
        <f>VLOOKUP(B2321, Tabelas!A:C,3,FALSE())</f>
        <v/>
      </c>
      <c r="E2321">
        <f>VLOOKUP(B2321, Tabelas!A:C,2,FALSE())</f>
        <v/>
      </c>
    </row>
    <row r="2322">
      <c r="A2322" t="inlineStr">
        <is>
          <t>CADERNOS METRÓPOLE (PUCSP)</t>
        </is>
      </c>
      <c r="B2322" t="inlineStr">
        <is>
          <t>A2</t>
        </is>
      </c>
      <c r="C2322">
        <f>IF(B2322&lt;&gt;"NI",1,0)</f>
        <v/>
      </c>
      <c r="D2322">
        <f>VLOOKUP(B2322, Tabelas!A:C,3,FALSE())</f>
        <v/>
      </c>
      <c r="E2322">
        <f>VLOOKUP(B2322, Tabelas!A:C,2,FALSE())</f>
        <v/>
      </c>
    </row>
    <row r="2323">
      <c r="A2323" t="inlineStr">
        <is>
          <t>CADERNOS NAUI</t>
        </is>
      </c>
      <c r="B2323" t="inlineStr">
        <is>
          <t>B4</t>
        </is>
      </c>
      <c r="C2323">
        <f>IF(B2323&lt;&gt;"NI",1,0)</f>
        <v/>
      </c>
      <c r="D2323">
        <f>VLOOKUP(B2323, Tabelas!A:C,3,FALSE())</f>
        <v/>
      </c>
      <c r="E2323">
        <f>VLOOKUP(B2323, Tabelas!A:C,2,FALSE())</f>
        <v/>
      </c>
    </row>
    <row r="2324">
      <c r="A2324" t="inlineStr">
        <is>
          <t>CADERNOS NEOLATINOS (UFRJ)</t>
        </is>
      </c>
      <c r="B2324" t="inlineStr">
        <is>
          <t>B3</t>
        </is>
      </c>
      <c r="C2324">
        <f>IF(B2324&lt;&gt;"NI",1,0)</f>
        <v/>
      </c>
      <c r="D2324">
        <f>VLOOKUP(B2324, Tabelas!A:C,3,FALSE())</f>
        <v/>
      </c>
      <c r="E2324">
        <f>VLOOKUP(B2324, Tabelas!A:C,2,FALSE())</f>
        <v/>
      </c>
    </row>
    <row r="2325">
      <c r="A2325" t="inlineStr">
        <is>
          <t>CADERNOS NIETZSCHE</t>
        </is>
      </c>
      <c r="B2325" t="inlineStr">
        <is>
          <t>A1</t>
        </is>
      </c>
      <c r="C2325">
        <f>IF(B2325&lt;&gt;"NI",1,0)</f>
        <v/>
      </c>
      <c r="D2325">
        <f>VLOOKUP(B2325, Tabelas!A:C,3,FALSE())</f>
        <v/>
      </c>
      <c r="E2325">
        <f>VLOOKUP(B2325, Tabelas!A:C,2,FALSE())</f>
        <v/>
      </c>
    </row>
    <row r="2326">
      <c r="A2326" t="inlineStr">
        <is>
          <t>CADERNOS OBMIGRA - REVISTA MIGRAÇÕES INTERNACIONAIS</t>
        </is>
      </c>
      <c r="B2326" t="inlineStr">
        <is>
          <t>B2</t>
        </is>
      </c>
      <c r="C2326">
        <f>IF(B2326&lt;&gt;"NI",1,0)</f>
        <v/>
      </c>
      <c r="D2326">
        <f>VLOOKUP(B2326, Tabelas!A:C,3,FALSE())</f>
        <v/>
      </c>
      <c r="E2326">
        <f>VLOOKUP(B2326, Tabelas!A:C,2,FALSE())</f>
        <v/>
      </c>
    </row>
    <row r="2327">
      <c r="A2327" t="inlineStr">
        <is>
          <t>CADERNOS PAGU</t>
        </is>
      </c>
      <c r="B2327" t="inlineStr">
        <is>
          <t>A1</t>
        </is>
      </c>
      <c r="C2327">
        <f>IF(B2327&lt;&gt;"NI",1,0)</f>
        <v/>
      </c>
      <c r="D2327">
        <f>VLOOKUP(B2327, Tabelas!A:C,3,FALSE())</f>
        <v/>
      </c>
      <c r="E2327">
        <f>VLOOKUP(B2327, Tabelas!A:C,2,FALSE())</f>
        <v/>
      </c>
    </row>
    <row r="2328">
      <c r="A2328" t="inlineStr">
        <is>
          <t>CADERNOS PAGU (UNICAMP. IMPRESSO)</t>
        </is>
      </c>
      <c r="B2328" t="inlineStr">
        <is>
          <t>A1</t>
        </is>
      </c>
      <c r="C2328">
        <f>IF(B2328&lt;&gt;"NI",1,0)</f>
        <v/>
      </c>
      <c r="D2328">
        <f>VLOOKUP(B2328, Tabelas!A:C,3,FALSE())</f>
        <v/>
      </c>
      <c r="E2328">
        <f>VLOOKUP(B2328, Tabelas!A:C,2,FALSE())</f>
        <v/>
      </c>
    </row>
    <row r="2329">
      <c r="A2329" t="inlineStr">
        <is>
          <t>CADERNOS PET-FILOSOFIA (UFPR)</t>
        </is>
      </c>
      <c r="B2329" t="inlineStr">
        <is>
          <t>B4</t>
        </is>
      </c>
      <c r="C2329">
        <f>IF(B2329&lt;&gt;"NI",1,0)</f>
        <v/>
      </c>
      <c r="D2329">
        <f>VLOOKUP(B2329, Tabelas!A:C,3,FALSE())</f>
        <v/>
      </c>
      <c r="E2329">
        <f>VLOOKUP(B2329, Tabelas!A:C,2,FALSE())</f>
        <v/>
      </c>
    </row>
    <row r="2330">
      <c r="A2330" t="inlineStr">
        <is>
          <t>CADERNOS PROLAM/USP</t>
        </is>
      </c>
      <c r="B2330" t="inlineStr">
        <is>
          <t>B2</t>
        </is>
      </c>
      <c r="C2330">
        <f>IF(B2330&lt;&gt;"NI",1,0)</f>
        <v/>
      </c>
      <c r="D2330">
        <f>VLOOKUP(B2330, Tabelas!A:C,3,FALSE())</f>
        <v/>
      </c>
      <c r="E2330">
        <f>VLOOKUP(B2330, Tabelas!A:C,2,FALSE())</f>
        <v/>
      </c>
    </row>
    <row r="2331">
      <c r="A2331" t="inlineStr">
        <is>
          <t>CADERNOS SAÚDE COLETIVA</t>
        </is>
      </c>
      <c r="B2331" t="inlineStr">
        <is>
          <t>B2</t>
        </is>
      </c>
      <c r="C2331">
        <f>IF(B2331&lt;&gt;"NI",1,0)</f>
        <v/>
      </c>
      <c r="D2331">
        <f>VLOOKUP(B2331, Tabelas!A:C,3,FALSE())</f>
        <v/>
      </c>
      <c r="E2331">
        <f>VLOOKUP(B2331, Tabelas!A:C,2,FALSE())</f>
        <v/>
      </c>
    </row>
    <row r="2332">
      <c r="A2332" t="inlineStr">
        <is>
          <t>CADERNOS UNIFOA (IMPRESSO)</t>
        </is>
      </c>
      <c r="B2332" t="inlineStr">
        <is>
          <t>B3</t>
        </is>
      </c>
      <c r="C2332">
        <f>IF(B2332&lt;&gt;"NI",1,0)</f>
        <v/>
      </c>
      <c r="D2332">
        <f>VLOOKUP(B2332, Tabelas!A:C,3,FALSE())</f>
        <v/>
      </c>
      <c r="E2332">
        <f>VLOOKUP(B2332, Tabelas!A:C,2,FALSE())</f>
        <v/>
      </c>
    </row>
    <row r="2333">
      <c r="A2333" t="inlineStr">
        <is>
          <t>CADERNOS WALTER BENJAMIN</t>
        </is>
      </c>
      <c r="B2333" t="inlineStr">
        <is>
          <t>B3</t>
        </is>
      </c>
      <c r="C2333">
        <f>IF(B2333&lt;&gt;"NI",1,0)</f>
        <v/>
      </c>
      <c r="D2333">
        <f>VLOOKUP(B2333, Tabelas!A:C,3,FALSE())</f>
        <v/>
      </c>
      <c r="E2333">
        <f>VLOOKUP(B2333, Tabelas!A:C,2,FALSE())</f>
        <v/>
      </c>
    </row>
    <row r="2334">
      <c r="A2334" t="inlineStr">
        <is>
          <t>CADERNOS ZIGMUNT BAUMAN</t>
        </is>
      </c>
      <c r="B2334" t="inlineStr">
        <is>
          <t>A4</t>
        </is>
      </c>
      <c r="C2334">
        <f>IF(B2334&lt;&gt;"NI",1,0)</f>
        <v/>
      </c>
      <c r="D2334">
        <f>VLOOKUP(B2334, Tabelas!A:C,3,FALSE())</f>
        <v/>
      </c>
      <c r="E2334">
        <f>VLOOKUP(B2334, Tabelas!A:C,2,FALSE())</f>
        <v/>
      </c>
    </row>
    <row r="2335">
      <c r="A2335" t="inlineStr">
        <is>
          <t>CAFI - CONTABILIDADE, ATUÁRIA, FINANÇAS E INFORMAÇÃO</t>
        </is>
      </c>
      <c r="B2335" t="inlineStr">
        <is>
          <t>B4</t>
        </is>
      </c>
      <c r="C2335">
        <f>IF(B2335&lt;&gt;"NI",1,0)</f>
        <v/>
      </c>
      <c r="D2335">
        <f>VLOOKUP(B2335, Tabelas!A:C,3,FALSE())</f>
        <v/>
      </c>
      <c r="E2335">
        <f>VLOOKUP(B2335, Tabelas!A:C,2,FALSE())</f>
        <v/>
      </c>
    </row>
    <row r="2336">
      <c r="A2336" t="inlineStr">
        <is>
          <t>CAHIERS AGRICULTURES</t>
        </is>
      </c>
      <c r="B2336" t="inlineStr">
        <is>
          <t>B1</t>
        </is>
      </c>
      <c r="C2336">
        <f>IF(B2336&lt;&gt;"NI",1,0)</f>
        <v/>
      </c>
      <c r="D2336">
        <f>VLOOKUP(B2336, Tabelas!A:C,3,FALSE())</f>
        <v/>
      </c>
      <c r="E2336">
        <f>VLOOKUP(B2336, Tabelas!A:C,2,FALSE())</f>
        <v/>
      </c>
    </row>
    <row r="2337">
      <c r="A2337" t="inlineStr">
        <is>
          <t>CAHIERS ALHIM</t>
        </is>
      </c>
      <c r="B2337" t="inlineStr">
        <is>
          <t>B1</t>
        </is>
      </c>
      <c r="C2337">
        <f>IF(B2337&lt;&gt;"NI",1,0)</f>
        <v/>
      </c>
      <c r="D2337">
        <f>VLOOKUP(B2337, Tabelas!A:C,3,FALSE())</f>
        <v/>
      </c>
      <c r="E2337">
        <f>VLOOKUP(B2337, Tabelas!A:C,2,FALSE())</f>
        <v/>
      </c>
    </row>
    <row r="2338">
      <c r="A2338" t="inlineStr">
        <is>
          <t>CAHIERS CRITIQUES DE PHILOSOPHIE</t>
        </is>
      </c>
      <c r="B2338" t="inlineStr">
        <is>
          <t>A2</t>
        </is>
      </c>
      <c r="C2338">
        <f>IF(B2338&lt;&gt;"NI",1,0)</f>
        <v/>
      </c>
      <c r="D2338">
        <f>VLOOKUP(B2338, Tabelas!A:C,3,FALSE())</f>
        <v/>
      </c>
      <c r="E2338">
        <f>VLOOKUP(B2338, Tabelas!A:C,2,FALSE())</f>
        <v/>
      </c>
    </row>
    <row r="2339">
      <c r="A2339" t="inlineStr">
        <is>
          <t>CAHIERS D¿ÉTUDES LÉVINASSIENNES</t>
        </is>
      </c>
      <c r="B2339" t="inlineStr">
        <is>
          <t>A4</t>
        </is>
      </c>
      <c r="C2339">
        <f>IF(B2339&lt;&gt;"NI",1,0)</f>
        <v/>
      </c>
      <c r="D2339">
        <f>VLOOKUP(B2339, Tabelas!A:C,3,FALSE())</f>
        <v/>
      </c>
      <c r="E2339">
        <f>VLOOKUP(B2339, Tabelas!A:C,2,FALSE())</f>
        <v/>
      </c>
    </row>
    <row r="2340">
      <c r="A2340" t="inlineStr">
        <is>
          <t>CAHIERS DE BIOLOGIE MARINE</t>
        </is>
      </c>
      <c r="B2340" t="inlineStr">
        <is>
          <t>B3</t>
        </is>
      </c>
      <c r="C2340">
        <f>IF(B2340&lt;&gt;"NI",1,0)</f>
        <v/>
      </c>
      <c r="D2340">
        <f>VLOOKUP(B2340, Tabelas!A:C,3,FALSE())</f>
        <v/>
      </c>
      <c r="E2340">
        <f>VLOOKUP(B2340, Tabelas!A:C,2,FALSE())</f>
        <v/>
      </c>
    </row>
    <row r="2341">
      <c r="A2341" t="inlineStr">
        <is>
          <t>CAHIERS DE NARRATOLOGIE</t>
        </is>
      </c>
      <c r="B2341" t="inlineStr">
        <is>
          <t>B1</t>
        </is>
      </c>
      <c r="C2341">
        <f>IF(B2341&lt;&gt;"NI",1,0)</f>
        <v/>
      </c>
      <c r="D2341">
        <f>VLOOKUP(B2341, Tabelas!A:C,3,FALSE())</f>
        <v/>
      </c>
      <c r="E2341">
        <f>VLOOKUP(B2341, Tabelas!A:C,2,FALSE())</f>
        <v/>
      </c>
    </row>
    <row r="2342">
      <c r="A2342" t="inlineStr">
        <is>
          <t>CAHIERS DE PRAXÉMATIQUE</t>
        </is>
      </c>
      <c r="B2342" t="inlineStr">
        <is>
          <t>A3</t>
        </is>
      </c>
      <c r="C2342">
        <f>IF(B2342&lt;&gt;"NI",1,0)</f>
        <v/>
      </c>
      <c r="D2342">
        <f>VLOOKUP(B2342, Tabelas!A:C,3,FALSE())</f>
        <v/>
      </c>
      <c r="E2342">
        <f>VLOOKUP(B2342, Tabelas!A:C,2,FALSE())</f>
        <v/>
      </c>
    </row>
    <row r="2343">
      <c r="A2343" t="inlineStr">
        <is>
          <t>CAHIERS DES AMÉRIQUES LATINES (ONLINE)</t>
        </is>
      </c>
      <c r="B2343" t="inlineStr">
        <is>
          <t>B2</t>
        </is>
      </c>
      <c r="C2343">
        <f>IF(B2343&lt;&gt;"NI",1,0)</f>
        <v/>
      </c>
      <c r="D2343">
        <f>VLOOKUP(B2343, Tabelas!A:C,3,FALSE())</f>
        <v/>
      </c>
      <c r="E2343">
        <f>VLOOKUP(B2343, Tabelas!A:C,2,FALSE())</f>
        <v/>
      </c>
    </row>
    <row r="2344">
      <c r="A2344" t="inlineStr">
        <is>
          <t>CAHIERS DES AMÉRIQUES LATINES (PARIS)</t>
        </is>
      </c>
      <c r="B2344" t="inlineStr">
        <is>
          <t>B2</t>
        </is>
      </c>
      <c r="C2344">
        <f>IF(B2344&lt;&gt;"NI",1,0)</f>
        <v/>
      </c>
      <c r="D2344">
        <f>VLOOKUP(B2344, Tabelas!A:C,3,FALSE())</f>
        <v/>
      </c>
      <c r="E2344">
        <f>VLOOKUP(B2344, Tabelas!A:C,2,FALSE())</f>
        <v/>
      </c>
    </row>
    <row r="2345">
      <c r="A2345" t="inlineStr">
        <is>
          <t>CAHIERS DU SÉMINAIRE QUÉBÉCOIS EN PHILOSOPHIE MODERNE / WORKING PAPERS OF THE QUEBEC SEMINAR IN EARLY MODERN PHILOSOPHY</t>
        </is>
      </c>
      <c r="B2345" t="inlineStr">
        <is>
          <t>B4</t>
        </is>
      </c>
      <c r="C2345">
        <f>IF(B2345&lt;&gt;"NI",1,0)</f>
        <v/>
      </c>
      <c r="D2345">
        <f>VLOOKUP(B2345, Tabelas!A:C,3,FALSE())</f>
        <v/>
      </c>
      <c r="E2345">
        <f>VLOOKUP(B2345, Tabelas!A:C,2,FALSE())</f>
        <v/>
      </c>
    </row>
    <row r="2346">
      <c r="A2346" t="inlineStr">
        <is>
          <t>CAHIERS SIMONE WEIL (PARIS)</t>
        </is>
      </c>
      <c r="B2346" t="inlineStr">
        <is>
          <t>B1</t>
        </is>
      </c>
      <c r="C2346">
        <f>IF(B2346&lt;&gt;"NI",1,0)</f>
        <v/>
      </c>
      <c r="D2346">
        <f>VLOOKUP(B2346, Tabelas!A:C,3,FALSE())</f>
        <v/>
      </c>
      <c r="E2346">
        <f>VLOOKUP(B2346, Tabelas!A:C,2,FALSE())</f>
        <v/>
      </c>
    </row>
    <row r="2347">
      <c r="A2347" t="inlineStr">
        <is>
          <t>CAIANA</t>
        </is>
      </c>
      <c r="B2347" t="inlineStr">
        <is>
          <t>A2</t>
        </is>
      </c>
      <c r="C2347">
        <f>IF(B2347&lt;&gt;"NI",1,0)</f>
        <v/>
      </c>
      <c r="D2347">
        <f>VLOOKUP(B2347, Tabelas!A:C,3,FALSE())</f>
        <v/>
      </c>
      <c r="E2347">
        <f>VLOOKUP(B2347, Tabelas!A:C,2,FALSE())</f>
        <v/>
      </c>
    </row>
    <row r="2348">
      <c r="A2348" t="inlineStr">
        <is>
          <t>CAIETELE ECHINOX</t>
        </is>
      </c>
      <c r="B2348" t="inlineStr">
        <is>
          <t>B1</t>
        </is>
      </c>
      <c r="C2348">
        <f>IF(B2348&lt;&gt;"NI",1,0)</f>
        <v/>
      </c>
      <c r="D2348">
        <f>VLOOKUP(B2348, Tabelas!A:C,3,FALSE())</f>
        <v/>
      </c>
      <c r="E2348">
        <f>VLOOKUP(B2348, Tabelas!A:C,2,FALSE())</f>
        <v/>
      </c>
    </row>
    <row r="2349">
      <c r="A2349" t="inlineStr">
        <is>
          <t>CALCIFIED TISSUE INTERNATIONAL</t>
        </is>
      </c>
      <c r="B2349" t="inlineStr">
        <is>
          <t>A1</t>
        </is>
      </c>
      <c r="C2349">
        <f>IF(B2349&lt;&gt;"NI",1,0)</f>
        <v/>
      </c>
      <c r="D2349">
        <f>VLOOKUP(B2349, Tabelas!A:C,3,FALSE())</f>
        <v/>
      </c>
      <c r="E2349">
        <f>VLOOKUP(B2349, Tabelas!A:C,2,FALSE())</f>
        <v/>
      </c>
    </row>
    <row r="2350">
      <c r="A2350" t="inlineStr">
        <is>
          <t>CALCULUS OF VARIATIONS AND PARTIAL DIFFERENTIAL EQUATIONS</t>
        </is>
      </c>
      <c r="B2350" t="inlineStr">
        <is>
          <t>A1</t>
        </is>
      </c>
      <c r="C2350">
        <f>IF(B2350&lt;&gt;"NI",1,0)</f>
        <v/>
      </c>
      <c r="D2350">
        <f>VLOOKUP(B2350, Tabelas!A:C,3,FALSE())</f>
        <v/>
      </c>
      <c r="E2350">
        <f>VLOOKUP(B2350, Tabelas!A:C,2,FALSE())</f>
        <v/>
      </c>
    </row>
    <row r="2351">
      <c r="A2351" t="inlineStr">
        <is>
          <t>CALDASIA (BOGOTÁ)</t>
        </is>
      </c>
      <c r="B2351" t="inlineStr">
        <is>
          <t>B2</t>
        </is>
      </c>
      <c r="C2351">
        <f>IF(B2351&lt;&gt;"NI",1,0)</f>
        <v/>
      </c>
      <c r="D2351">
        <f>VLOOKUP(B2351, Tabelas!A:C,3,FALSE())</f>
        <v/>
      </c>
      <c r="E2351">
        <f>VLOOKUP(B2351, Tabelas!A:C,2,FALSE())</f>
        <v/>
      </c>
    </row>
    <row r="2352">
      <c r="A2352" t="inlineStr">
        <is>
          <t>CALEIDOSCÓPIO - LINGUAGEM E TRADUÇÃO</t>
        </is>
      </c>
      <c r="B2352" t="inlineStr">
        <is>
          <t>B3</t>
        </is>
      </c>
      <c r="C2352">
        <f>IF(B2352&lt;&gt;"NI",1,0)</f>
        <v/>
      </c>
      <c r="D2352">
        <f>VLOOKUP(B2352, Tabelas!A:C,3,FALSE())</f>
        <v/>
      </c>
      <c r="E2352">
        <f>VLOOKUP(B2352, Tabelas!A:C,2,FALSE())</f>
        <v/>
      </c>
    </row>
    <row r="2353">
      <c r="A2353" t="inlineStr">
        <is>
          <t>CALETROSCÓPIO</t>
        </is>
      </c>
      <c r="B2353" t="inlineStr">
        <is>
          <t>A4</t>
        </is>
      </c>
      <c r="C2353">
        <f>IF(B2353&lt;&gt;"NI",1,0)</f>
        <v/>
      </c>
      <c r="D2353">
        <f>VLOOKUP(B2353, Tabelas!A:C,3,FALSE())</f>
        <v/>
      </c>
      <c r="E2353">
        <f>VLOOKUP(B2353, Tabelas!A:C,2,FALSE())</f>
        <v/>
      </c>
    </row>
    <row r="2354">
      <c r="A2354" t="inlineStr">
        <is>
          <t>CALIBÁN - REVISTA LATINO AMERICANA DE PSICANÁLISE</t>
        </is>
      </c>
      <c r="B2354" t="inlineStr">
        <is>
          <t>B4</t>
        </is>
      </c>
      <c r="C2354">
        <f>IF(B2354&lt;&gt;"NI",1,0)</f>
        <v/>
      </c>
      <c r="D2354">
        <f>VLOOKUP(B2354, Tabelas!A:C,3,FALSE())</f>
        <v/>
      </c>
      <c r="E2354">
        <f>VLOOKUP(B2354, Tabelas!A:C,2,FALSE())</f>
        <v/>
      </c>
    </row>
    <row r="2355">
      <c r="A2355" t="inlineStr">
        <is>
          <t>CALIBÁN REVISTA LATINO-AMERICANA DE PSICANÁLISE DA FEPAL</t>
        </is>
      </c>
      <c r="B2355" t="inlineStr">
        <is>
          <t>B4</t>
        </is>
      </c>
      <c r="C2355">
        <f>IF(B2355&lt;&gt;"NI",1,0)</f>
        <v/>
      </c>
      <c r="D2355">
        <f>VLOOKUP(B2355, Tabelas!A:C,3,FALSE())</f>
        <v/>
      </c>
      <c r="E2355">
        <f>VLOOKUP(B2355, Tabelas!A:C,2,FALSE())</f>
        <v/>
      </c>
    </row>
    <row r="2356">
      <c r="A2356" t="inlineStr">
        <is>
          <t>CALIBRE</t>
        </is>
      </c>
      <c r="B2356" t="inlineStr">
        <is>
          <t>B1</t>
        </is>
      </c>
      <c r="C2356">
        <f>IF(B2356&lt;&gt;"NI",1,0)</f>
        <v/>
      </c>
      <c r="D2356">
        <f>VLOOKUP(B2356, Tabelas!A:C,3,FALSE())</f>
        <v/>
      </c>
      <c r="E2356">
        <f>VLOOKUP(B2356, Tabelas!A:C,2,FALSE())</f>
        <v/>
      </c>
    </row>
    <row r="2357">
      <c r="A2357" t="inlineStr">
        <is>
          <t>CALIDOSCOPIO (ONLINE)</t>
        </is>
      </c>
      <c r="B2357" t="inlineStr">
        <is>
          <t>B1</t>
        </is>
      </c>
      <c r="C2357">
        <f>IF(B2357&lt;&gt;"NI",1,0)</f>
        <v/>
      </c>
      <c r="D2357">
        <f>VLOOKUP(B2357, Tabelas!A:C,3,FALSE())</f>
        <v/>
      </c>
      <c r="E2357">
        <f>VLOOKUP(B2357, Tabelas!A:C,2,FALSE())</f>
        <v/>
      </c>
    </row>
    <row r="2358">
      <c r="A2358" t="inlineStr">
        <is>
          <t>CALIFORNIA DENTAL ASSOCIATION. JOURNAL</t>
        </is>
      </c>
      <c r="B2358" t="inlineStr">
        <is>
          <t>B1</t>
        </is>
      </c>
      <c r="C2358">
        <f>IF(B2358&lt;&gt;"NI",1,0)</f>
        <v/>
      </c>
      <c r="D2358">
        <f>VLOOKUP(B2358, Tabelas!A:C,3,FALSE())</f>
        <v/>
      </c>
      <c r="E2358">
        <f>VLOOKUP(B2358, Tabelas!A:C,2,FALSE())</f>
        <v/>
      </c>
    </row>
    <row r="2359">
      <c r="A2359" t="inlineStr">
        <is>
          <t>CALIGRAMA: REVISTA DE ESTUDOS ROMÂNICOS</t>
        </is>
      </c>
      <c r="B2359" t="inlineStr">
        <is>
          <t>A4</t>
        </is>
      </c>
      <c r="C2359">
        <f>IF(B2359&lt;&gt;"NI",1,0)</f>
        <v/>
      </c>
      <c r="D2359">
        <f>VLOOKUP(B2359, Tabelas!A:C,3,FALSE())</f>
        <v/>
      </c>
      <c r="E2359">
        <f>VLOOKUP(B2359, Tabelas!A:C,2,FALSE())</f>
        <v/>
      </c>
    </row>
    <row r="2360">
      <c r="A2360" t="inlineStr">
        <is>
          <t>CALÍOPE - PRESENÇA CLÁSSICA</t>
        </is>
      </c>
      <c r="B2360" t="inlineStr">
        <is>
          <t>B3</t>
        </is>
      </c>
      <c r="C2360">
        <f>IF(B2360&lt;&gt;"NI",1,0)</f>
        <v/>
      </c>
      <c r="D2360">
        <f>VLOOKUP(B2360, Tabelas!A:C,3,FALSE())</f>
        <v/>
      </c>
      <c r="E2360">
        <f>VLOOKUP(B2360, Tabelas!A:C,2,FALSE())</f>
        <v/>
      </c>
    </row>
    <row r="2361">
      <c r="A2361" t="inlineStr">
        <is>
          <t>CALLE 14</t>
        </is>
      </c>
      <c r="B2361" t="inlineStr">
        <is>
          <t>B1</t>
        </is>
      </c>
      <c r="C2361">
        <f>IF(B2361&lt;&gt;"NI",1,0)</f>
        <v/>
      </c>
      <c r="D2361">
        <f>VLOOKUP(B2361, Tabelas!A:C,3,FALSE())</f>
        <v/>
      </c>
      <c r="E2361">
        <f>VLOOKUP(B2361, Tabelas!A:C,2,FALSE())</f>
        <v/>
      </c>
    </row>
    <row r="2362">
      <c r="A2362" t="inlineStr">
        <is>
          <t>CALPHAD (NEW YORK)</t>
        </is>
      </c>
      <c r="B2362" t="inlineStr">
        <is>
          <t>A2</t>
        </is>
      </c>
      <c r="C2362">
        <f>IF(B2362&lt;&gt;"NI",1,0)</f>
        <v/>
      </c>
      <c r="D2362">
        <f>VLOOKUP(B2362, Tabelas!A:C,3,FALSE())</f>
        <v/>
      </c>
      <c r="E2362">
        <f>VLOOKUP(B2362, Tabelas!A:C,2,FALSE())</f>
        <v/>
      </c>
    </row>
    <row r="2363">
      <c r="A2363" t="inlineStr">
        <is>
          <t>CAMBIASSÚ (UFMA)</t>
        </is>
      </c>
      <c r="B2363" t="inlineStr">
        <is>
          <t>B2</t>
        </is>
      </c>
      <c r="C2363">
        <f>IF(B2363&lt;&gt;"NI",1,0)</f>
        <v/>
      </c>
      <c r="D2363">
        <f>VLOOKUP(B2363, Tabelas!A:C,3,FALSE())</f>
        <v/>
      </c>
      <c r="E2363">
        <f>VLOOKUP(B2363, Tabelas!A:C,2,FALSE())</f>
        <v/>
      </c>
    </row>
    <row r="2364">
      <c r="A2364" t="inlineStr">
        <is>
          <t>CAMBIOS Y PERMANENCIAS (ONLINE)</t>
        </is>
      </c>
      <c r="B2364" t="inlineStr">
        <is>
          <t>B1</t>
        </is>
      </c>
      <c r="C2364">
        <f>IF(B2364&lt;&gt;"NI",1,0)</f>
        <v/>
      </c>
      <c r="D2364">
        <f>VLOOKUP(B2364, Tabelas!A:C,3,FALSE())</f>
        <v/>
      </c>
      <c r="E2364">
        <f>VLOOKUP(B2364, Tabelas!A:C,2,FALSE())</f>
        <v/>
      </c>
    </row>
    <row r="2365">
      <c r="A2365" t="inlineStr">
        <is>
          <t>CAMBRIDGE JOURNAL OF ECONOMICS</t>
        </is>
      </c>
      <c r="B2365" t="inlineStr">
        <is>
          <t>A1</t>
        </is>
      </c>
      <c r="C2365">
        <f>IF(B2365&lt;&gt;"NI",1,0)</f>
        <v/>
      </c>
      <c r="D2365">
        <f>VLOOKUP(B2365, Tabelas!A:C,3,FALSE())</f>
        <v/>
      </c>
      <c r="E2365">
        <f>VLOOKUP(B2365, Tabelas!A:C,2,FALSE())</f>
        <v/>
      </c>
    </row>
    <row r="2366">
      <c r="A2366" t="inlineStr">
        <is>
          <t>CAMINE: CAMINHOS DA EDUCAÇÃO</t>
        </is>
      </c>
      <c r="B2366" t="inlineStr">
        <is>
          <t>B4</t>
        </is>
      </c>
      <c r="C2366">
        <f>IF(B2366&lt;&gt;"NI",1,0)</f>
        <v/>
      </c>
      <c r="D2366">
        <f>VLOOKUP(B2366, Tabelas!A:C,3,FALSE())</f>
        <v/>
      </c>
      <c r="E2366">
        <f>VLOOKUP(B2366, Tabelas!A:C,2,FALSE())</f>
        <v/>
      </c>
    </row>
    <row r="2367">
      <c r="A2367" t="inlineStr">
        <is>
          <t>CAMINHANDO</t>
        </is>
      </c>
      <c r="B2367" t="inlineStr">
        <is>
          <t>B1</t>
        </is>
      </c>
      <c r="C2367">
        <f>IF(B2367&lt;&gt;"NI",1,0)</f>
        <v/>
      </c>
      <c r="D2367">
        <f>VLOOKUP(B2367, Tabelas!A:C,3,FALSE())</f>
        <v/>
      </c>
      <c r="E2367">
        <f>VLOOKUP(B2367, Tabelas!A:C,2,FALSE())</f>
        <v/>
      </c>
    </row>
    <row r="2368">
      <c r="A2368" t="inlineStr">
        <is>
          <t>CAMINHO ABERTO: REVISTA DE EXTENSÃO DO IFSC</t>
        </is>
      </c>
      <c r="B2368" t="inlineStr">
        <is>
          <t>A4</t>
        </is>
      </c>
      <c r="C2368">
        <f>IF(B2368&lt;&gt;"NI",1,0)</f>
        <v/>
      </c>
      <c r="D2368">
        <f>VLOOKUP(B2368, Tabelas!A:C,3,FALSE())</f>
        <v/>
      </c>
      <c r="E2368">
        <f>VLOOKUP(B2368, Tabelas!A:C,2,FALSE())</f>
        <v/>
      </c>
    </row>
    <row r="2369">
      <c r="A2369" t="inlineStr">
        <is>
          <t>CAMINHOS (GOIÂNIA. ONLINE)</t>
        </is>
      </c>
      <c r="B2369" t="inlineStr">
        <is>
          <t>A3</t>
        </is>
      </c>
      <c r="C2369">
        <f>IF(B2369&lt;&gt;"NI",1,0)</f>
        <v/>
      </c>
      <c r="D2369">
        <f>VLOOKUP(B2369, Tabelas!A:C,3,FALSE())</f>
        <v/>
      </c>
      <c r="E2369">
        <f>VLOOKUP(B2369, Tabelas!A:C,2,FALSE())</f>
        <v/>
      </c>
    </row>
    <row r="2370">
      <c r="A2370" t="inlineStr">
        <is>
          <t>CAMINHOS DA EDUCAÇÃO MATEMÁTICA EM REVISTA</t>
        </is>
      </c>
      <c r="B2370" t="inlineStr">
        <is>
          <t>B3</t>
        </is>
      </c>
      <c r="C2370">
        <f>IF(B2370&lt;&gt;"NI",1,0)</f>
        <v/>
      </c>
      <c r="D2370">
        <f>VLOOKUP(B2370, Tabelas!A:C,3,FALSE())</f>
        <v/>
      </c>
      <c r="E2370">
        <f>VLOOKUP(B2370, Tabelas!A:C,2,FALSE())</f>
        <v/>
      </c>
    </row>
    <row r="2371">
      <c r="A2371" t="inlineStr">
        <is>
          <t>CAMINHOS DA HISTÓRIA (UNIMONTES)</t>
        </is>
      </c>
      <c r="B2371" t="inlineStr">
        <is>
          <t>B1</t>
        </is>
      </c>
      <c r="C2371">
        <f>IF(B2371&lt;&gt;"NI",1,0)</f>
        <v/>
      </c>
      <c r="D2371">
        <f>VLOOKUP(B2371, Tabelas!A:C,3,FALSE())</f>
        <v/>
      </c>
      <c r="E2371">
        <f>VLOOKUP(B2371, Tabelas!A:C,2,FALSE())</f>
        <v/>
      </c>
    </row>
    <row r="2372">
      <c r="A2372" t="inlineStr">
        <is>
          <t>CAMINHOS DE GEOGRAFIA (UFU)</t>
        </is>
      </c>
      <c r="B2372" t="inlineStr">
        <is>
          <t>A2</t>
        </is>
      </c>
      <c r="C2372">
        <f>IF(B2372&lt;&gt;"NI",1,0)</f>
        <v/>
      </c>
      <c r="D2372">
        <f>VLOOKUP(B2372, Tabelas!A:C,3,FALSE())</f>
        <v/>
      </c>
      <c r="E2372">
        <f>VLOOKUP(B2372, Tabelas!A:C,2,FALSE())</f>
        <v/>
      </c>
    </row>
    <row r="2373">
      <c r="A2373" t="inlineStr">
        <is>
          <t>CAMINHOS EM LINGUÍSTICA APLICADA</t>
        </is>
      </c>
      <c r="B2373" t="inlineStr">
        <is>
          <t>A3</t>
        </is>
      </c>
      <c r="C2373">
        <f>IF(B2373&lt;&gt;"NI",1,0)</f>
        <v/>
      </c>
      <c r="D2373">
        <f>VLOOKUP(B2373, Tabelas!A:C,3,FALSE())</f>
        <v/>
      </c>
      <c r="E2373">
        <f>VLOOKUP(B2373, Tabelas!A:C,2,FALSE())</f>
        <v/>
      </c>
    </row>
    <row r="2374">
      <c r="A2374" t="inlineStr">
        <is>
          <t>CAMPO - TERRITÓRIO</t>
        </is>
      </c>
      <c r="B2374" t="inlineStr">
        <is>
          <t>A2</t>
        </is>
      </c>
      <c r="C2374">
        <f>IF(B2374&lt;&gt;"NI",1,0)</f>
        <v/>
      </c>
      <c r="D2374">
        <f>VLOOKUP(B2374, Tabelas!A:C,3,FALSE())</f>
        <v/>
      </c>
      <c r="E2374">
        <f>VLOOKUP(B2374, Tabelas!A:C,2,FALSE())</f>
        <v/>
      </c>
    </row>
    <row r="2375">
      <c r="A2375" t="inlineStr">
        <is>
          <t>CAMPO ABIERTO ¿ REVISTA DE EDUCACIÓN</t>
        </is>
      </c>
      <c r="B2375" t="inlineStr">
        <is>
          <t>B3</t>
        </is>
      </c>
      <c r="C2375">
        <f>IF(B2375&lt;&gt;"NI",1,0)</f>
        <v/>
      </c>
      <c r="D2375">
        <f>VLOOKUP(B2375, Tabelas!A:C,3,FALSE())</f>
        <v/>
      </c>
      <c r="E2375">
        <f>VLOOKUP(B2375, Tabelas!A:C,2,FALSE())</f>
        <v/>
      </c>
    </row>
    <row r="2376">
      <c r="A2376" t="inlineStr">
        <is>
          <t>CAMPO DA HISTÓRIA</t>
        </is>
      </c>
      <c r="B2376" t="inlineStr">
        <is>
          <t>B4</t>
        </is>
      </c>
      <c r="C2376">
        <f>IF(B2376&lt;&gt;"NI",1,0)</f>
        <v/>
      </c>
      <c r="D2376">
        <f>VLOOKUP(B2376, Tabelas!A:C,3,FALSE())</f>
        <v/>
      </c>
      <c r="E2376">
        <f>VLOOKUP(B2376, Tabelas!A:C,2,FALSE())</f>
        <v/>
      </c>
    </row>
    <row r="2377">
      <c r="A2377" t="inlineStr">
        <is>
          <t>CAMPO JURÍDICO - REVISTA DE DIREITO AGROAMBIENTAL E TEORIA DO DIREITO</t>
        </is>
      </c>
      <c r="B2377" t="inlineStr">
        <is>
          <t>B4</t>
        </is>
      </c>
      <c r="C2377">
        <f>IF(B2377&lt;&gt;"NI",1,0)</f>
        <v/>
      </c>
      <c r="D2377">
        <f>VLOOKUP(B2377, Tabelas!A:C,3,FALSE())</f>
        <v/>
      </c>
      <c r="E2377">
        <f>VLOOKUP(B2377, Tabelas!A:C,2,FALSE())</f>
        <v/>
      </c>
    </row>
    <row r="2378">
      <c r="A2378" t="inlineStr">
        <is>
          <t>CAMPOS - REVISTA DE ANTROPOLOGIA</t>
        </is>
      </c>
      <c r="B2378" t="inlineStr">
        <is>
          <t>A4</t>
        </is>
      </c>
      <c r="C2378">
        <f>IF(B2378&lt;&gt;"NI",1,0)</f>
        <v/>
      </c>
      <c r="D2378">
        <f>VLOOKUP(B2378, Tabelas!A:C,3,FALSE())</f>
        <v/>
      </c>
      <c r="E2378">
        <f>VLOOKUP(B2378, Tabelas!A:C,2,FALSE())</f>
        <v/>
      </c>
    </row>
    <row r="2379">
      <c r="A2379" t="inlineStr">
        <is>
          <t>CAMPOS (UFPR)</t>
        </is>
      </c>
      <c r="B2379" t="inlineStr">
        <is>
          <t>A4</t>
        </is>
      </c>
      <c r="C2379">
        <f>IF(B2379&lt;&gt;"NI",1,0)</f>
        <v/>
      </c>
      <c r="D2379">
        <f>VLOOKUP(B2379, Tabelas!A:C,3,FALSE())</f>
        <v/>
      </c>
      <c r="E2379">
        <f>VLOOKUP(B2379, Tabelas!A:C,2,FALSE())</f>
        <v/>
      </c>
    </row>
    <row r="2380">
      <c r="A2380" t="inlineStr">
        <is>
          <t>CANADA AND BEYOND: A JOURNAL OF CANADIAN LITERARY AND CULTURAL STUDIES</t>
        </is>
      </c>
      <c r="B2380" t="inlineStr">
        <is>
          <t>B1</t>
        </is>
      </c>
      <c r="C2380">
        <f>IF(B2380&lt;&gt;"NI",1,0)</f>
        <v/>
      </c>
      <c r="D2380">
        <f>VLOOKUP(B2380, Tabelas!A:C,3,FALSE())</f>
        <v/>
      </c>
      <c r="E2380">
        <f>VLOOKUP(B2380, Tabelas!A:C,2,FALSE())</f>
        <v/>
      </c>
    </row>
    <row r="2381">
      <c r="A2381" t="inlineStr">
        <is>
          <t>CANADIAN ACOUSTICS</t>
        </is>
      </c>
      <c r="B2381" t="inlineStr">
        <is>
          <t>B4</t>
        </is>
      </c>
      <c r="C2381">
        <f>IF(B2381&lt;&gt;"NI",1,0)</f>
        <v/>
      </c>
      <c r="D2381">
        <f>VLOOKUP(B2381, Tabelas!A:C,3,FALSE())</f>
        <v/>
      </c>
      <c r="E2381">
        <f>VLOOKUP(B2381, Tabelas!A:C,2,FALSE())</f>
        <v/>
      </c>
    </row>
    <row r="2382">
      <c r="A2382" t="inlineStr">
        <is>
          <t>CANADIAN ENTOMOLOGIST</t>
        </is>
      </c>
      <c r="B2382" t="inlineStr">
        <is>
          <t>A4</t>
        </is>
      </c>
      <c r="C2382">
        <f>IF(B2382&lt;&gt;"NI",1,0)</f>
        <v/>
      </c>
      <c r="D2382">
        <f>VLOOKUP(B2382, Tabelas!A:C,3,FALSE())</f>
        <v/>
      </c>
      <c r="E2382">
        <f>VLOOKUP(B2382, Tabelas!A:C,2,FALSE())</f>
        <v/>
      </c>
    </row>
    <row r="2383">
      <c r="A2383" t="inlineStr">
        <is>
          <t>CANADIAN FAMILY PHYSICIAN</t>
        </is>
      </c>
      <c r="B2383" t="inlineStr">
        <is>
          <t>A3</t>
        </is>
      </c>
      <c r="C2383">
        <f>IF(B2383&lt;&gt;"NI",1,0)</f>
        <v/>
      </c>
      <c r="D2383">
        <f>VLOOKUP(B2383, Tabelas!A:C,3,FALSE())</f>
        <v/>
      </c>
      <c r="E2383">
        <f>VLOOKUP(B2383, Tabelas!A:C,2,FALSE())</f>
        <v/>
      </c>
    </row>
    <row r="2384">
      <c r="A2384" t="inlineStr">
        <is>
          <t>CANADIAN GEOTECHNICAL JOURNAL (ONLINE)</t>
        </is>
      </c>
      <c r="B2384" t="inlineStr">
        <is>
          <t>A2</t>
        </is>
      </c>
      <c r="C2384">
        <f>IF(B2384&lt;&gt;"NI",1,0)</f>
        <v/>
      </c>
      <c r="D2384">
        <f>VLOOKUP(B2384, Tabelas!A:C,3,FALSE())</f>
        <v/>
      </c>
      <c r="E2384">
        <f>VLOOKUP(B2384, Tabelas!A:C,2,FALSE())</f>
        <v/>
      </c>
    </row>
    <row r="2385">
      <c r="A2385" t="inlineStr">
        <is>
          <t>CANADIAN JOURNAL OF ANAESTHESIA</t>
        </is>
      </c>
      <c r="B2385" t="inlineStr">
        <is>
          <t>A3</t>
        </is>
      </c>
      <c r="C2385">
        <f>IF(B2385&lt;&gt;"NI",1,0)</f>
        <v/>
      </c>
      <c r="D2385">
        <f>VLOOKUP(B2385, Tabelas!A:C,3,FALSE())</f>
        <v/>
      </c>
      <c r="E2385">
        <f>VLOOKUP(B2385, Tabelas!A:C,2,FALSE())</f>
        <v/>
      </c>
    </row>
    <row r="2386">
      <c r="A2386" t="inlineStr">
        <is>
          <t>CANADIAN JOURNAL OF ANIMAL SCIENCE</t>
        </is>
      </c>
      <c r="B2386" t="inlineStr">
        <is>
          <t>A4</t>
        </is>
      </c>
      <c r="C2386">
        <f>IF(B2386&lt;&gt;"NI",1,0)</f>
        <v/>
      </c>
      <c r="D2386">
        <f>VLOOKUP(B2386, Tabelas!A:C,3,FALSE())</f>
        <v/>
      </c>
      <c r="E2386">
        <f>VLOOKUP(B2386, Tabelas!A:C,2,FALSE())</f>
        <v/>
      </c>
    </row>
    <row r="2387">
      <c r="A2387" t="inlineStr">
        <is>
          <t>CANADIAN JOURNAL OF BOTANY</t>
        </is>
      </c>
      <c r="B2387" t="inlineStr">
        <is>
          <t>B4</t>
        </is>
      </c>
      <c r="C2387">
        <f>IF(B2387&lt;&gt;"NI",1,0)</f>
        <v/>
      </c>
      <c r="D2387">
        <f>VLOOKUP(B2387, Tabelas!A:C,3,FALSE())</f>
        <v/>
      </c>
      <c r="E2387">
        <f>VLOOKUP(B2387, Tabelas!A:C,2,FALSE())</f>
        <v/>
      </c>
    </row>
    <row r="2388">
      <c r="A2388" t="inlineStr">
        <is>
          <t>CANADIAN JOURNAL OF CARDIOLOGY</t>
        </is>
      </c>
      <c r="B2388" t="inlineStr">
        <is>
          <t>A2</t>
        </is>
      </c>
      <c r="C2388">
        <f>IF(B2388&lt;&gt;"NI",1,0)</f>
        <v/>
      </c>
      <c r="D2388">
        <f>VLOOKUP(B2388, Tabelas!A:C,3,FALSE())</f>
        <v/>
      </c>
      <c r="E2388">
        <f>VLOOKUP(B2388, Tabelas!A:C,2,FALSE())</f>
        <v/>
      </c>
    </row>
    <row r="2389">
      <c r="A2389" t="inlineStr">
        <is>
          <t>CANADIAN JOURNAL OF CHEMICAL ENGINEERING</t>
        </is>
      </c>
      <c r="B2389" t="inlineStr">
        <is>
          <t>A3</t>
        </is>
      </c>
      <c r="C2389">
        <f>IF(B2389&lt;&gt;"NI",1,0)</f>
        <v/>
      </c>
      <c r="D2389">
        <f>VLOOKUP(B2389, Tabelas!A:C,3,FALSE())</f>
        <v/>
      </c>
      <c r="E2389">
        <f>VLOOKUP(B2389, Tabelas!A:C,2,FALSE())</f>
        <v/>
      </c>
    </row>
    <row r="2390">
      <c r="A2390" t="inlineStr">
        <is>
          <t>CANADIAN JOURNAL OF CHEMISTRY</t>
        </is>
      </c>
      <c r="B2390" t="inlineStr">
        <is>
          <t>B1</t>
        </is>
      </c>
      <c r="C2390">
        <f>IF(B2390&lt;&gt;"NI",1,0)</f>
        <v/>
      </c>
      <c r="D2390">
        <f>VLOOKUP(B2390, Tabelas!A:C,3,FALSE())</f>
        <v/>
      </c>
      <c r="E2390">
        <f>VLOOKUP(B2390, Tabelas!A:C,2,FALSE())</f>
        <v/>
      </c>
    </row>
    <row r="2391">
      <c r="A2391" t="inlineStr">
        <is>
          <t>CANADIAN JOURNAL OF CHEMISTRY (PRINT)</t>
        </is>
      </c>
      <c r="B2391" t="inlineStr">
        <is>
          <t>B1</t>
        </is>
      </c>
      <c r="C2391">
        <f>IF(B2391&lt;&gt;"NI",1,0)</f>
        <v/>
      </c>
      <c r="D2391">
        <f>VLOOKUP(B2391, Tabelas!A:C,3,FALSE())</f>
        <v/>
      </c>
      <c r="E2391">
        <f>VLOOKUP(B2391, Tabelas!A:C,2,FALSE())</f>
        <v/>
      </c>
    </row>
    <row r="2392">
      <c r="A2392" t="inlineStr">
        <is>
          <t>CANADIAN JOURNAL OF CIVIL ENGINEERING (PRINT)</t>
        </is>
      </c>
      <c r="B2392" t="inlineStr">
        <is>
          <t>A4</t>
        </is>
      </c>
      <c r="C2392">
        <f>IF(B2392&lt;&gt;"NI",1,0)</f>
        <v/>
      </c>
      <c r="D2392">
        <f>VLOOKUP(B2392, Tabelas!A:C,3,FALSE())</f>
        <v/>
      </c>
      <c r="E2392">
        <f>VLOOKUP(B2392, Tabelas!A:C,2,FALSE())</f>
        <v/>
      </c>
    </row>
    <row r="2393">
      <c r="A2393" t="inlineStr">
        <is>
          <t>CANADIAN JOURNAL OF DENTAL HYGIENE</t>
        </is>
      </c>
      <c r="B2393" t="inlineStr">
        <is>
          <t>B3</t>
        </is>
      </c>
      <c r="C2393">
        <f>IF(B2393&lt;&gt;"NI",1,0)</f>
        <v/>
      </c>
      <c r="D2393">
        <f>VLOOKUP(B2393, Tabelas!A:C,3,FALSE())</f>
        <v/>
      </c>
      <c r="E2393">
        <f>VLOOKUP(B2393, Tabelas!A:C,2,FALSE())</f>
        <v/>
      </c>
    </row>
    <row r="2394">
      <c r="A2394" t="inlineStr">
        <is>
          <t>CANADIAN JOURNAL OF EARTH SCIENCES (PRINT)</t>
        </is>
      </c>
      <c r="B2394" t="inlineStr">
        <is>
          <t>A3</t>
        </is>
      </c>
      <c r="C2394">
        <f>IF(B2394&lt;&gt;"NI",1,0)</f>
        <v/>
      </c>
      <c r="D2394">
        <f>VLOOKUP(B2394, Tabelas!A:C,3,FALSE())</f>
        <v/>
      </c>
      <c r="E2394">
        <f>VLOOKUP(B2394, Tabelas!A:C,2,FALSE())</f>
        <v/>
      </c>
    </row>
    <row r="2395">
      <c r="A2395" t="inlineStr">
        <is>
          <t>CANADIAN JOURNAL OF ELECTRICAL AND COMPUTER ENGINEERING</t>
        </is>
      </c>
      <c r="B2395" t="inlineStr">
        <is>
          <t>A4</t>
        </is>
      </c>
      <c r="C2395">
        <f>IF(B2395&lt;&gt;"NI",1,0)</f>
        <v/>
      </c>
      <c r="D2395">
        <f>VLOOKUP(B2395, Tabelas!A:C,3,FALSE())</f>
        <v/>
      </c>
      <c r="E2395">
        <f>VLOOKUP(B2395, Tabelas!A:C,2,FALSE())</f>
        <v/>
      </c>
    </row>
    <row r="2396">
      <c r="A2396" t="inlineStr">
        <is>
          <t>CANADIAN JOURNAL OF FISHERIES AND AQUATIC SCIENCES (ONLINE)</t>
        </is>
      </c>
      <c r="B2396" t="inlineStr">
        <is>
          <t>A2</t>
        </is>
      </c>
      <c r="C2396">
        <f>IF(B2396&lt;&gt;"NI",1,0)</f>
        <v/>
      </c>
      <c r="D2396">
        <f>VLOOKUP(B2396, Tabelas!A:C,3,FALSE())</f>
        <v/>
      </c>
      <c r="E2396">
        <f>VLOOKUP(B2396, Tabelas!A:C,2,FALSE())</f>
        <v/>
      </c>
    </row>
    <row r="2397">
      <c r="A2397" t="inlineStr">
        <is>
          <t>CANADIAN JOURNAL OF FISHERIES AND AQUATIC SCIENCES (PRINT)</t>
        </is>
      </c>
      <c r="B2397" t="inlineStr">
        <is>
          <t>A2</t>
        </is>
      </c>
      <c r="C2397">
        <f>IF(B2397&lt;&gt;"NI",1,0)</f>
        <v/>
      </c>
      <c r="D2397">
        <f>VLOOKUP(B2397, Tabelas!A:C,3,FALSE())</f>
        <v/>
      </c>
      <c r="E2397">
        <f>VLOOKUP(B2397, Tabelas!A:C,2,FALSE())</f>
        <v/>
      </c>
    </row>
    <row r="2398">
      <c r="A2398" t="inlineStr">
        <is>
          <t>CANADIAN JOURNAL OF FOREST RESEARCH (PRINT)</t>
        </is>
      </c>
      <c r="B2398" t="inlineStr">
        <is>
          <t>A2</t>
        </is>
      </c>
      <c r="C2398">
        <f>IF(B2398&lt;&gt;"NI",1,0)</f>
        <v/>
      </c>
      <c r="D2398">
        <f>VLOOKUP(B2398, Tabelas!A:C,3,FALSE())</f>
        <v/>
      </c>
      <c r="E2398">
        <f>VLOOKUP(B2398, Tabelas!A:C,2,FALSE())</f>
        <v/>
      </c>
    </row>
    <row r="2399">
      <c r="A2399" t="inlineStr">
        <is>
          <t>CANADIAN JOURNAL OF GASTROENTEROLOGY AND HEPATOLOGY</t>
        </is>
      </c>
      <c r="B2399" t="inlineStr">
        <is>
          <t>B1</t>
        </is>
      </c>
      <c r="C2399">
        <f>IF(B2399&lt;&gt;"NI",1,0)</f>
        <v/>
      </c>
      <c r="D2399">
        <f>VLOOKUP(B2399, Tabelas!A:C,3,FALSE())</f>
        <v/>
      </c>
      <c r="E2399">
        <f>VLOOKUP(B2399, Tabelas!A:C,2,FALSE())</f>
        <v/>
      </c>
    </row>
    <row r="2400">
      <c r="A2400" t="inlineStr">
        <is>
          <t>CANADIAN JOURNAL OF INFECTION CONTROL</t>
        </is>
      </c>
      <c r="B2400" t="inlineStr">
        <is>
          <t>B4</t>
        </is>
      </c>
      <c r="C2400">
        <f>IF(B2400&lt;&gt;"NI",1,0)</f>
        <v/>
      </c>
      <c r="D2400">
        <f>VLOOKUP(B2400, Tabelas!A:C,3,FALSE())</f>
        <v/>
      </c>
      <c r="E2400">
        <f>VLOOKUP(B2400, Tabelas!A:C,2,FALSE())</f>
        <v/>
      </c>
    </row>
    <row r="2401">
      <c r="A2401" t="inlineStr">
        <is>
          <t>CANADIAN JOURNAL OF LATIN AMERICAN AND CARIBBEAN STUDIES</t>
        </is>
      </c>
      <c r="B2401" t="inlineStr">
        <is>
          <t>A3</t>
        </is>
      </c>
      <c r="C2401">
        <f>IF(B2401&lt;&gt;"NI",1,0)</f>
        <v/>
      </c>
      <c r="D2401">
        <f>VLOOKUP(B2401, Tabelas!A:C,3,FALSE())</f>
        <v/>
      </c>
      <c r="E2401">
        <f>VLOOKUP(B2401, Tabelas!A:C,2,FALSE())</f>
        <v/>
      </c>
    </row>
    <row r="2402">
      <c r="A2402" t="inlineStr">
        <is>
          <t>CANADIAN JOURNAL OF LAW &amp; JURISPRUDENCE (IMPRESSO)</t>
        </is>
      </c>
      <c r="B2402" t="inlineStr">
        <is>
          <t>B2</t>
        </is>
      </c>
      <c r="C2402">
        <f>IF(B2402&lt;&gt;"NI",1,0)</f>
        <v/>
      </c>
      <c r="D2402">
        <f>VLOOKUP(B2402, Tabelas!A:C,3,FALSE())</f>
        <v/>
      </c>
      <c r="E2402">
        <f>VLOOKUP(B2402, Tabelas!A:C,2,FALSE())</f>
        <v/>
      </c>
    </row>
    <row r="2403">
      <c r="A2403" t="inlineStr">
        <is>
          <t>CANADIAN JOURNAL OF LINGUISTICS</t>
        </is>
      </c>
      <c r="B2403" t="inlineStr">
        <is>
          <t>A4</t>
        </is>
      </c>
      <c r="C2403">
        <f>IF(B2403&lt;&gt;"NI",1,0)</f>
        <v/>
      </c>
      <c r="D2403">
        <f>VLOOKUP(B2403, Tabelas!A:C,3,FALSE())</f>
        <v/>
      </c>
      <c r="E2403">
        <f>VLOOKUP(B2403, Tabelas!A:C,2,FALSE())</f>
        <v/>
      </c>
    </row>
    <row r="2404">
      <c r="A2404" t="inlineStr">
        <is>
          <t>CANADIAN JOURNAL OF MICROBIOLOGY (ONLINE)</t>
        </is>
      </c>
      <c r="B2404" t="inlineStr">
        <is>
          <t>B1</t>
        </is>
      </c>
      <c r="C2404">
        <f>IF(B2404&lt;&gt;"NI",1,0)</f>
        <v/>
      </c>
      <c r="D2404">
        <f>VLOOKUP(B2404, Tabelas!A:C,3,FALSE())</f>
        <v/>
      </c>
      <c r="E2404">
        <f>VLOOKUP(B2404, Tabelas!A:C,2,FALSE())</f>
        <v/>
      </c>
    </row>
    <row r="2405">
      <c r="A2405" t="inlineStr">
        <is>
          <t>CANADIAN JOURNAL OF MICROBIOLOGY (PRINT)</t>
        </is>
      </c>
      <c r="B2405" t="inlineStr">
        <is>
          <t>B1</t>
        </is>
      </c>
      <c r="C2405">
        <f>IF(B2405&lt;&gt;"NI",1,0)</f>
        <v/>
      </c>
      <c r="D2405">
        <f>VLOOKUP(B2405, Tabelas!A:C,3,FALSE())</f>
        <v/>
      </c>
      <c r="E2405">
        <f>VLOOKUP(B2405, Tabelas!A:C,2,FALSE())</f>
        <v/>
      </c>
    </row>
    <row r="2406">
      <c r="A2406" t="inlineStr">
        <is>
          <t>CANADIAN JOURNAL OF NEUROLOGICAL SCIENCES</t>
        </is>
      </c>
      <c r="B2406" t="inlineStr">
        <is>
          <t>B2</t>
        </is>
      </c>
      <c r="C2406">
        <f>IF(B2406&lt;&gt;"NI",1,0)</f>
        <v/>
      </c>
      <c r="D2406">
        <f>VLOOKUP(B2406, Tabelas!A:C,3,FALSE())</f>
        <v/>
      </c>
      <c r="E2406">
        <f>VLOOKUP(B2406, Tabelas!A:C,2,FALSE())</f>
        <v/>
      </c>
    </row>
    <row r="2407">
      <c r="A2407" t="inlineStr">
        <is>
          <t>CANADIAN JOURNAL OF OCCUPATIONAL THERAPY (1939)</t>
        </is>
      </c>
      <c r="B2407" t="inlineStr">
        <is>
          <t>A2</t>
        </is>
      </c>
      <c r="C2407">
        <f>IF(B2407&lt;&gt;"NI",1,0)</f>
        <v/>
      </c>
      <c r="D2407">
        <f>VLOOKUP(B2407, Tabelas!A:C,3,FALSE())</f>
        <v/>
      </c>
      <c r="E2407">
        <f>VLOOKUP(B2407, Tabelas!A:C,2,FALSE())</f>
        <v/>
      </c>
    </row>
    <row r="2408">
      <c r="A2408" t="inlineStr">
        <is>
          <t>CANADIAN JOURNAL OF OPHTHALMOLOGY</t>
        </is>
      </c>
      <c r="B2408" t="inlineStr">
        <is>
          <t>B2</t>
        </is>
      </c>
      <c r="C2408">
        <f>IF(B2408&lt;&gt;"NI",1,0)</f>
        <v/>
      </c>
      <c r="D2408">
        <f>VLOOKUP(B2408, Tabelas!A:C,3,FALSE())</f>
        <v/>
      </c>
      <c r="E2408">
        <f>VLOOKUP(B2408, Tabelas!A:C,2,FALSE())</f>
        <v/>
      </c>
    </row>
    <row r="2409">
      <c r="A2409" t="inlineStr">
        <is>
          <t>CANADIAN JOURNAL OF PHYSICS (PRINT)</t>
        </is>
      </c>
      <c r="B2409" t="inlineStr">
        <is>
          <t>B2</t>
        </is>
      </c>
      <c r="C2409">
        <f>IF(B2409&lt;&gt;"NI",1,0)</f>
        <v/>
      </c>
      <c r="D2409">
        <f>VLOOKUP(B2409, Tabelas!A:C,3,FALSE())</f>
        <v/>
      </c>
      <c r="E2409">
        <f>VLOOKUP(B2409, Tabelas!A:C,2,FALSE())</f>
        <v/>
      </c>
    </row>
    <row r="2410">
      <c r="A2410" t="inlineStr">
        <is>
          <t>CANADIAN JOURNAL OF PHYSIOLOGY AND PHARMACOLOGY (PRINT)</t>
        </is>
      </c>
      <c r="B2410" t="inlineStr">
        <is>
          <t>A4</t>
        </is>
      </c>
      <c r="C2410">
        <f>IF(B2410&lt;&gt;"NI",1,0)</f>
        <v/>
      </c>
      <c r="D2410">
        <f>VLOOKUP(B2410, Tabelas!A:C,3,FALSE())</f>
        <v/>
      </c>
      <c r="E2410">
        <f>VLOOKUP(B2410, Tabelas!A:C,2,FALSE())</f>
        <v/>
      </c>
    </row>
    <row r="2411">
      <c r="A2411" t="inlineStr">
        <is>
          <t>CANADIAN JOURNAL OF PLANT PATHOLOGY</t>
        </is>
      </c>
      <c r="B2411" t="inlineStr">
        <is>
          <t>A3</t>
        </is>
      </c>
      <c r="C2411">
        <f>IF(B2411&lt;&gt;"NI",1,0)</f>
        <v/>
      </c>
      <c r="D2411">
        <f>VLOOKUP(B2411, Tabelas!A:C,3,FALSE())</f>
        <v/>
      </c>
      <c r="E2411">
        <f>VLOOKUP(B2411, Tabelas!A:C,2,FALSE())</f>
        <v/>
      </c>
    </row>
    <row r="2412">
      <c r="A2412" t="inlineStr">
        <is>
          <t>CANADIAN JOURNAL OF PLANT SCIENCE</t>
        </is>
      </c>
      <c r="B2412" t="inlineStr">
        <is>
          <t>A3</t>
        </is>
      </c>
      <c r="C2412">
        <f>IF(B2412&lt;&gt;"NI",1,0)</f>
        <v/>
      </c>
      <c r="D2412">
        <f>VLOOKUP(B2412, Tabelas!A:C,3,FALSE())</f>
        <v/>
      </c>
      <c r="E2412">
        <f>VLOOKUP(B2412, Tabelas!A:C,2,FALSE())</f>
        <v/>
      </c>
    </row>
    <row r="2413">
      <c r="A2413" t="inlineStr">
        <is>
          <t>CANADIAN JOURNAL OF PSYCHIATRY</t>
        </is>
      </c>
      <c r="B2413" t="inlineStr">
        <is>
          <t>A2</t>
        </is>
      </c>
      <c r="C2413">
        <f>IF(B2413&lt;&gt;"NI",1,0)</f>
        <v/>
      </c>
      <c r="D2413">
        <f>VLOOKUP(B2413, Tabelas!A:C,3,FALSE())</f>
        <v/>
      </c>
      <c r="E2413">
        <f>VLOOKUP(B2413, Tabelas!A:C,2,FALSE())</f>
        <v/>
      </c>
    </row>
    <row r="2414">
      <c r="A2414" t="inlineStr">
        <is>
          <t>CANADIAN JOURNAL OF PUBLIC HEALTH</t>
        </is>
      </c>
      <c r="B2414" t="inlineStr">
        <is>
          <t>A4</t>
        </is>
      </c>
      <c r="C2414">
        <f>IF(B2414&lt;&gt;"NI",1,0)</f>
        <v/>
      </c>
      <c r="D2414">
        <f>VLOOKUP(B2414, Tabelas!A:C,3,FALSE())</f>
        <v/>
      </c>
      <c r="E2414">
        <f>VLOOKUP(B2414, Tabelas!A:C,2,FALSE())</f>
        <v/>
      </c>
    </row>
    <row r="2415">
      <c r="A2415" t="inlineStr">
        <is>
          <t>CANADIAN JOURNAL OF REGIONAL SCIENCE</t>
        </is>
      </c>
      <c r="B2415" t="inlineStr">
        <is>
          <t>A4</t>
        </is>
      </c>
      <c r="C2415">
        <f>IF(B2415&lt;&gt;"NI",1,0)</f>
        <v/>
      </c>
      <c r="D2415">
        <f>VLOOKUP(B2415, Tabelas!A:C,3,FALSE())</f>
        <v/>
      </c>
      <c r="E2415">
        <f>VLOOKUP(B2415, Tabelas!A:C,2,FALSE())</f>
        <v/>
      </c>
    </row>
    <row r="2416">
      <c r="A2416" t="inlineStr">
        <is>
          <t>CANADIAN JOURNAL OF REMOTE SENSING</t>
        </is>
      </c>
      <c r="B2416" t="inlineStr">
        <is>
          <t>A3</t>
        </is>
      </c>
      <c r="C2416">
        <f>IF(B2416&lt;&gt;"NI",1,0)</f>
        <v/>
      </c>
      <c r="D2416">
        <f>VLOOKUP(B2416, Tabelas!A:C,3,FALSE())</f>
        <v/>
      </c>
      <c r="E2416">
        <f>VLOOKUP(B2416, Tabelas!A:C,2,FALSE())</f>
        <v/>
      </c>
    </row>
    <row r="2417">
      <c r="A2417" t="inlineStr">
        <is>
          <t>CANADIAN JOURNAL OF THE ADMINISTRATIVE SCIENCES</t>
        </is>
      </c>
      <c r="B2417" t="inlineStr">
        <is>
          <t>A2</t>
        </is>
      </c>
      <c r="C2417">
        <f>IF(B2417&lt;&gt;"NI",1,0)</f>
        <v/>
      </c>
      <c r="D2417">
        <f>VLOOKUP(B2417, Tabelas!A:C,3,FALSE())</f>
        <v/>
      </c>
      <c r="E2417">
        <f>VLOOKUP(B2417, Tabelas!A:C,2,FALSE())</f>
        <v/>
      </c>
    </row>
    <row r="2418">
      <c r="A2418" t="inlineStr">
        <is>
          <t>CANADIAN JOURNAL OF VETERINARY RESEARCH</t>
        </is>
      </c>
      <c r="B2418" t="inlineStr">
        <is>
          <t>A3</t>
        </is>
      </c>
      <c r="C2418">
        <f>IF(B2418&lt;&gt;"NI",1,0)</f>
        <v/>
      </c>
      <c r="D2418">
        <f>VLOOKUP(B2418, Tabelas!A:C,3,FALSE())</f>
        <v/>
      </c>
      <c r="E2418">
        <f>VLOOKUP(B2418, Tabelas!A:C,2,FALSE())</f>
        <v/>
      </c>
    </row>
    <row r="2419">
      <c r="A2419" t="inlineStr">
        <is>
          <t>CANADIAN JOURNAL OF ZOOLOGY (PRINT)</t>
        </is>
      </c>
      <c r="B2419" t="inlineStr">
        <is>
          <t>A2</t>
        </is>
      </c>
      <c r="C2419">
        <f>IF(B2419&lt;&gt;"NI",1,0)</f>
        <v/>
      </c>
      <c r="D2419">
        <f>VLOOKUP(B2419, Tabelas!A:C,3,FALSE())</f>
        <v/>
      </c>
      <c r="E2419">
        <f>VLOOKUP(B2419, Tabelas!A:C,2,FALSE())</f>
        <v/>
      </c>
    </row>
    <row r="2420">
      <c r="A2420" t="inlineStr">
        <is>
          <t>CANADIAN MATHEMATICAL BULLETIN (PRINT)</t>
        </is>
      </c>
      <c r="B2420" t="inlineStr">
        <is>
          <t>B2</t>
        </is>
      </c>
      <c r="C2420">
        <f>IF(B2420&lt;&gt;"NI",1,0)</f>
        <v/>
      </c>
      <c r="D2420">
        <f>VLOOKUP(B2420, Tabelas!A:C,3,FALSE())</f>
        <v/>
      </c>
      <c r="E2420">
        <f>VLOOKUP(B2420, Tabelas!A:C,2,FALSE())</f>
        <v/>
      </c>
    </row>
    <row r="2421">
      <c r="A2421" t="inlineStr">
        <is>
          <t>CANADIAN METALLURGICAL QUARTERLY</t>
        </is>
      </c>
      <c r="B2421" t="inlineStr">
        <is>
          <t>A4</t>
        </is>
      </c>
      <c r="C2421">
        <f>IF(B2421&lt;&gt;"NI",1,0)</f>
        <v/>
      </c>
      <c r="D2421">
        <f>VLOOKUP(B2421, Tabelas!A:C,3,FALSE())</f>
        <v/>
      </c>
      <c r="E2421">
        <f>VLOOKUP(B2421, Tabelas!A:C,2,FALSE())</f>
        <v/>
      </c>
    </row>
    <row r="2422">
      <c r="A2422" t="inlineStr">
        <is>
          <t>CANADIAN MINERALOGIST</t>
        </is>
      </c>
      <c r="B2422" t="inlineStr">
        <is>
          <t>B2</t>
        </is>
      </c>
      <c r="C2422">
        <f>IF(B2422&lt;&gt;"NI",1,0)</f>
        <v/>
      </c>
      <c r="D2422">
        <f>VLOOKUP(B2422, Tabelas!A:C,3,FALSE())</f>
        <v/>
      </c>
      <c r="E2422">
        <f>VLOOKUP(B2422, Tabelas!A:C,2,FALSE())</f>
        <v/>
      </c>
    </row>
    <row r="2423">
      <c r="A2423" t="inlineStr">
        <is>
          <t>CANADIAN MODERN LANGUAGE REVIEW</t>
        </is>
      </c>
      <c r="B2423" t="inlineStr">
        <is>
          <t>A1</t>
        </is>
      </c>
      <c r="C2423">
        <f>IF(B2423&lt;&gt;"NI",1,0)</f>
        <v/>
      </c>
      <c r="D2423">
        <f>VLOOKUP(B2423, Tabelas!A:C,3,FALSE())</f>
        <v/>
      </c>
      <c r="E2423">
        <f>VLOOKUP(B2423, Tabelas!A:C,2,FALSE())</f>
        <v/>
      </c>
    </row>
    <row r="2424">
      <c r="A2424" t="inlineStr">
        <is>
          <t>CANADIAN MUSIC EDUCATOR</t>
        </is>
      </c>
      <c r="B2424" t="inlineStr">
        <is>
          <t>B1</t>
        </is>
      </c>
      <c r="C2424">
        <f>IF(B2424&lt;&gt;"NI",1,0)</f>
        <v/>
      </c>
      <c r="D2424">
        <f>VLOOKUP(B2424, Tabelas!A:C,3,FALSE())</f>
        <v/>
      </c>
      <c r="E2424">
        <f>VLOOKUP(B2424, Tabelas!A:C,2,FALSE())</f>
        <v/>
      </c>
    </row>
    <row r="2425">
      <c r="A2425" t="inlineStr">
        <is>
          <t>CANADIAN ONCOLOGY NURSING JOURNAL</t>
        </is>
      </c>
      <c r="B2425" t="inlineStr">
        <is>
          <t>B2</t>
        </is>
      </c>
      <c r="C2425">
        <f>IF(B2425&lt;&gt;"NI",1,0)</f>
        <v/>
      </c>
      <c r="D2425">
        <f>VLOOKUP(B2425, Tabelas!A:C,3,FALSE())</f>
        <v/>
      </c>
      <c r="E2425">
        <f>VLOOKUP(B2425, Tabelas!A:C,2,FALSE())</f>
        <v/>
      </c>
    </row>
    <row r="2426">
      <c r="A2426" t="inlineStr">
        <is>
          <t>CANADIAN RESPIRATORY JOURNAL (PRINT)</t>
        </is>
      </c>
      <c r="B2426" t="inlineStr">
        <is>
          <t>B1</t>
        </is>
      </c>
      <c r="C2426">
        <f>IF(B2426&lt;&gt;"NI",1,0)</f>
        <v/>
      </c>
      <c r="D2426">
        <f>VLOOKUP(B2426, Tabelas!A:C,3,FALSE())</f>
        <v/>
      </c>
      <c r="E2426">
        <f>VLOOKUP(B2426, Tabelas!A:C,2,FALSE())</f>
        <v/>
      </c>
    </row>
    <row r="2427">
      <c r="A2427" t="inlineStr">
        <is>
          <t>CANADIAN REVIEW OF SOCIOLOGY (PRINT)</t>
        </is>
      </c>
      <c r="B2427" t="inlineStr">
        <is>
          <t>A2</t>
        </is>
      </c>
      <c r="C2427">
        <f>IF(B2427&lt;&gt;"NI",1,0)</f>
        <v/>
      </c>
      <c r="D2427">
        <f>VLOOKUP(B2427, Tabelas!A:C,3,FALSE())</f>
        <v/>
      </c>
      <c r="E2427">
        <f>VLOOKUP(B2427, Tabelas!A:C,2,FALSE())</f>
        <v/>
      </c>
    </row>
    <row r="2428">
      <c r="A2428" t="inlineStr">
        <is>
          <t>CANADIAN SOCIAL SCIENCE</t>
        </is>
      </c>
      <c r="B2428" t="inlineStr">
        <is>
          <t>A2</t>
        </is>
      </c>
      <c r="C2428">
        <f>IF(B2428&lt;&gt;"NI",1,0)</f>
        <v/>
      </c>
      <c r="D2428">
        <f>VLOOKUP(B2428, Tabelas!A:C,3,FALSE())</f>
        <v/>
      </c>
      <c r="E2428">
        <f>VLOOKUP(B2428, Tabelas!A:C,2,FALSE())</f>
        <v/>
      </c>
    </row>
    <row r="2429">
      <c r="A2429" t="inlineStr">
        <is>
          <t>CANADIAN VETERINARY JOURNAL</t>
        </is>
      </c>
      <c r="B2429" t="inlineStr">
        <is>
          <t>B1</t>
        </is>
      </c>
      <c r="C2429">
        <f>IF(B2429&lt;&gt;"NI",1,0)</f>
        <v/>
      </c>
      <c r="D2429">
        <f>VLOOKUP(B2429, Tabelas!A:C,3,FALSE())</f>
        <v/>
      </c>
      <c r="E2429">
        <f>VLOOKUP(B2429, Tabelas!A:C,2,FALSE())</f>
        <v/>
      </c>
    </row>
    <row r="2430">
      <c r="A2430" t="inlineStr">
        <is>
          <t>CANCER (PRINT)</t>
        </is>
      </c>
      <c r="B2430" t="inlineStr">
        <is>
          <t>A1</t>
        </is>
      </c>
      <c r="C2430">
        <f>IF(B2430&lt;&gt;"NI",1,0)</f>
        <v/>
      </c>
      <c r="D2430">
        <f>VLOOKUP(B2430, Tabelas!A:C,3,FALSE())</f>
        <v/>
      </c>
      <c r="E2430">
        <f>VLOOKUP(B2430, Tabelas!A:C,2,FALSE())</f>
        <v/>
      </c>
    </row>
    <row r="2431">
      <c r="A2431" t="inlineStr">
        <is>
          <t>CANCER BIOLOGY &amp; MEDICINE</t>
        </is>
      </c>
      <c r="B2431" t="inlineStr">
        <is>
          <t>A1</t>
        </is>
      </c>
      <c r="C2431">
        <f>IF(B2431&lt;&gt;"NI",1,0)</f>
        <v/>
      </c>
      <c r="D2431">
        <f>VLOOKUP(B2431, Tabelas!A:C,3,FALSE())</f>
        <v/>
      </c>
      <c r="E2431">
        <f>VLOOKUP(B2431, Tabelas!A:C,2,FALSE())</f>
        <v/>
      </c>
    </row>
    <row r="2432">
      <c r="A2432" t="inlineStr">
        <is>
          <t>CANCER BIOLOGY &amp; THERAPY</t>
        </is>
      </c>
      <c r="B2432" t="inlineStr">
        <is>
          <t>A2</t>
        </is>
      </c>
      <c r="C2432">
        <f>IF(B2432&lt;&gt;"NI",1,0)</f>
        <v/>
      </c>
      <c r="D2432">
        <f>VLOOKUP(B2432, Tabelas!A:C,3,FALSE())</f>
        <v/>
      </c>
      <c r="E2432">
        <f>VLOOKUP(B2432, Tabelas!A:C,2,FALSE())</f>
        <v/>
      </c>
    </row>
    <row r="2433">
      <c r="A2433" t="inlineStr">
        <is>
          <t>CANCER BIOMARKERS: SECTION OF DISEASE MARKERS</t>
        </is>
      </c>
      <c r="B2433" t="inlineStr">
        <is>
          <t>A4</t>
        </is>
      </c>
      <c r="C2433">
        <f>IF(B2433&lt;&gt;"NI",1,0)</f>
        <v/>
      </c>
      <c r="D2433">
        <f>VLOOKUP(B2433, Tabelas!A:C,3,FALSE())</f>
        <v/>
      </c>
      <c r="E2433">
        <f>VLOOKUP(B2433, Tabelas!A:C,2,FALSE())</f>
        <v/>
      </c>
    </row>
    <row r="2434">
      <c r="A2434" t="inlineStr">
        <is>
          <t>CANCER BIOTHERAPY &amp; RADIOPHARMACEUTICALS</t>
        </is>
      </c>
      <c r="B2434" t="inlineStr">
        <is>
          <t>B1</t>
        </is>
      </c>
      <c r="C2434">
        <f>IF(B2434&lt;&gt;"NI",1,0)</f>
        <v/>
      </c>
      <c r="D2434">
        <f>VLOOKUP(B2434, Tabelas!A:C,3,FALSE())</f>
        <v/>
      </c>
      <c r="E2434">
        <f>VLOOKUP(B2434, Tabelas!A:C,2,FALSE())</f>
        <v/>
      </c>
    </row>
    <row r="2435">
      <c r="A2435" t="inlineStr">
        <is>
          <t>CANCER CELL</t>
        </is>
      </c>
      <c r="B2435" t="inlineStr">
        <is>
          <t>A1</t>
        </is>
      </c>
      <c r="C2435">
        <f>IF(B2435&lt;&gt;"NI",1,0)</f>
        <v/>
      </c>
      <c r="D2435">
        <f>VLOOKUP(B2435, Tabelas!A:C,3,FALSE())</f>
        <v/>
      </c>
      <c r="E2435">
        <f>VLOOKUP(B2435, Tabelas!A:C,2,FALSE())</f>
        <v/>
      </c>
    </row>
    <row r="2436">
      <c r="A2436" t="inlineStr">
        <is>
          <t>CANCER CELL &amp; MICROENVIRONMENT</t>
        </is>
      </c>
      <c r="B2436" t="inlineStr">
        <is>
          <t>B2</t>
        </is>
      </c>
      <c r="C2436">
        <f>IF(B2436&lt;&gt;"NI",1,0)</f>
        <v/>
      </c>
      <c r="D2436">
        <f>VLOOKUP(B2436, Tabelas!A:C,3,FALSE())</f>
        <v/>
      </c>
      <c r="E2436">
        <f>VLOOKUP(B2436, Tabelas!A:C,2,FALSE())</f>
        <v/>
      </c>
    </row>
    <row r="2437">
      <c r="A2437" t="inlineStr">
        <is>
          <t>CANCER CELL INTERNATIONAL (ONLINE)</t>
        </is>
      </c>
      <c r="B2437" t="inlineStr">
        <is>
          <t>A3</t>
        </is>
      </c>
      <c r="C2437">
        <f>IF(B2437&lt;&gt;"NI",1,0)</f>
        <v/>
      </c>
      <c r="D2437">
        <f>VLOOKUP(B2437, Tabelas!A:C,3,FALSE())</f>
        <v/>
      </c>
      <c r="E2437">
        <f>VLOOKUP(B2437, Tabelas!A:C,2,FALSE())</f>
        <v/>
      </c>
    </row>
    <row r="2438">
      <c r="A2438" t="inlineStr">
        <is>
          <t>CANCER CHEMOTHERAPY AND PHARMACOLOGY</t>
        </is>
      </c>
      <c r="B2438" t="inlineStr">
        <is>
          <t>A2</t>
        </is>
      </c>
      <c r="C2438">
        <f>IF(B2438&lt;&gt;"NI",1,0)</f>
        <v/>
      </c>
      <c r="D2438">
        <f>VLOOKUP(B2438, Tabelas!A:C,3,FALSE())</f>
        <v/>
      </c>
      <c r="E2438">
        <f>VLOOKUP(B2438, Tabelas!A:C,2,FALSE())</f>
        <v/>
      </c>
    </row>
    <row r="2439">
      <c r="A2439" t="inlineStr">
        <is>
          <t>CANCER CYTOPATHOLOGY</t>
        </is>
      </c>
      <c r="B2439" t="inlineStr">
        <is>
          <t>A2</t>
        </is>
      </c>
      <c r="C2439">
        <f>IF(B2439&lt;&gt;"NI",1,0)</f>
        <v/>
      </c>
      <c r="D2439">
        <f>VLOOKUP(B2439, Tabelas!A:C,3,FALSE())</f>
        <v/>
      </c>
      <c r="E2439">
        <f>VLOOKUP(B2439, Tabelas!A:C,2,FALSE())</f>
        <v/>
      </c>
    </row>
    <row r="2440">
      <c r="A2440" t="inlineStr">
        <is>
          <t>CANCER CYTOPATHOLOGY (ON LINE)</t>
        </is>
      </c>
      <c r="B2440" t="inlineStr">
        <is>
          <t>A2</t>
        </is>
      </c>
      <c r="C2440">
        <f>IF(B2440&lt;&gt;"NI",1,0)</f>
        <v/>
      </c>
      <c r="D2440">
        <f>VLOOKUP(B2440, Tabelas!A:C,3,FALSE())</f>
        <v/>
      </c>
      <c r="E2440">
        <f>VLOOKUP(B2440, Tabelas!A:C,2,FALSE())</f>
        <v/>
      </c>
    </row>
    <row r="2441">
      <c r="A2441" t="inlineStr">
        <is>
          <t>CANCER DISCOVERY</t>
        </is>
      </c>
      <c r="B2441" t="inlineStr">
        <is>
          <t>A1</t>
        </is>
      </c>
      <c r="C2441">
        <f>IF(B2441&lt;&gt;"NI",1,0)</f>
        <v/>
      </c>
      <c r="D2441">
        <f>VLOOKUP(B2441, Tabelas!A:C,3,FALSE())</f>
        <v/>
      </c>
      <c r="E2441">
        <f>VLOOKUP(B2441, Tabelas!A:C,2,FALSE())</f>
        <v/>
      </c>
    </row>
    <row r="2442">
      <c r="A2442" t="inlineStr">
        <is>
          <t>CANCER EPIDEMIOLOGY (PRINT)</t>
        </is>
      </c>
      <c r="B2442" t="inlineStr">
        <is>
          <t>A2</t>
        </is>
      </c>
      <c r="C2442">
        <f>IF(B2442&lt;&gt;"NI",1,0)</f>
        <v/>
      </c>
      <c r="D2442">
        <f>VLOOKUP(B2442, Tabelas!A:C,3,FALSE())</f>
        <v/>
      </c>
      <c r="E2442">
        <f>VLOOKUP(B2442, Tabelas!A:C,2,FALSE())</f>
        <v/>
      </c>
    </row>
    <row r="2443">
      <c r="A2443" t="inlineStr">
        <is>
          <t>CANCER EPIDEMIOLOGY, BIOMARKERS &amp; PREVENTION</t>
        </is>
      </c>
      <c r="B2443" t="inlineStr">
        <is>
          <t>A1</t>
        </is>
      </c>
      <c r="C2443">
        <f>IF(B2443&lt;&gt;"NI",1,0)</f>
        <v/>
      </c>
      <c r="D2443">
        <f>VLOOKUP(B2443, Tabelas!A:C,3,FALSE())</f>
        <v/>
      </c>
      <c r="E2443">
        <f>VLOOKUP(B2443, Tabelas!A:C,2,FALSE())</f>
        <v/>
      </c>
    </row>
    <row r="2444">
      <c r="A2444" t="inlineStr">
        <is>
          <t>CANCER GENETICS</t>
        </is>
      </c>
      <c r="B2444" t="inlineStr">
        <is>
          <t>B1</t>
        </is>
      </c>
      <c r="C2444">
        <f>IF(B2444&lt;&gt;"NI",1,0)</f>
        <v/>
      </c>
      <c r="D2444">
        <f>VLOOKUP(B2444, Tabelas!A:C,3,FALSE())</f>
        <v/>
      </c>
      <c r="E2444">
        <f>VLOOKUP(B2444, Tabelas!A:C,2,FALSE())</f>
        <v/>
      </c>
    </row>
    <row r="2445">
      <c r="A2445" t="inlineStr">
        <is>
          <t>CANCER GENOMICS &amp; PROTEOMICS</t>
        </is>
      </c>
      <c r="B2445" t="inlineStr">
        <is>
          <t>A4</t>
        </is>
      </c>
      <c r="C2445">
        <f>IF(B2445&lt;&gt;"NI",1,0)</f>
        <v/>
      </c>
      <c r="D2445">
        <f>VLOOKUP(B2445, Tabelas!A:C,3,FALSE())</f>
        <v/>
      </c>
      <c r="E2445">
        <f>VLOOKUP(B2445, Tabelas!A:C,2,FALSE())</f>
        <v/>
      </c>
    </row>
    <row r="2446">
      <c r="A2446" t="inlineStr">
        <is>
          <t>CANCER IMAGING</t>
        </is>
      </c>
      <c r="B2446" t="inlineStr">
        <is>
          <t>A2</t>
        </is>
      </c>
      <c r="C2446">
        <f>IF(B2446&lt;&gt;"NI",1,0)</f>
        <v/>
      </c>
      <c r="D2446">
        <f>VLOOKUP(B2446, Tabelas!A:C,3,FALSE())</f>
        <v/>
      </c>
      <c r="E2446">
        <f>VLOOKUP(B2446, Tabelas!A:C,2,FALSE())</f>
        <v/>
      </c>
    </row>
    <row r="2447">
      <c r="A2447" t="inlineStr">
        <is>
          <t>CANCER IMMUNOLOGY AND IMMUNOTHERAPY</t>
        </is>
      </c>
      <c r="B2447" t="inlineStr">
        <is>
          <t>A2</t>
        </is>
      </c>
      <c r="C2447">
        <f>IF(B2447&lt;&gt;"NI",1,0)</f>
        <v/>
      </c>
      <c r="D2447">
        <f>VLOOKUP(B2447, Tabelas!A:C,3,FALSE())</f>
        <v/>
      </c>
      <c r="E2447">
        <f>VLOOKUP(B2447, Tabelas!A:C,2,FALSE())</f>
        <v/>
      </c>
    </row>
    <row r="2448">
      <c r="A2448" t="inlineStr">
        <is>
          <t>CANCER IMMUNOLOGY RESEARCH</t>
        </is>
      </c>
      <c r="B2448" t="inlineStr">
        <is>
          <t>A1</t>
        </is>
      </c>
      <c r="C2448">
        <f>IF(B2448&lt;&gt;"NI",1,0)</f>
        <v/>
      </c>
      <c r="D2448">
        <f>VLOOKUP(B2448, Tabelas!A:C,3,FALSE())</f>
        <v/>
      </c>
      <c r="E2448">
        <f>VLOOKUP(B2448, Tabelas!A:C,2,FALSE())</f>
        <v/>
      </c>
    </row>
    <row r="2449">
      <c r="A2449" t="inlineStr">
        <is>
          <t>CANCER INFORMATICS</t>
        </is>
      </c>
      <c r="B2449" t="inlineStr">
        <is>
          <t>B2</t>
        </is>
      </c>
      <c r="C2449">
        <f>IF(B2449&lt;&gt;"NI",1,0)</f>
        <v/>
      </c>
      <c r="D2449">
        <f>VLOOKUP(B2449, Tabelas!A:C,3,FALSE())</f>
        <v/>
      </c>
      <c r="E2449">
        <f>VLOOKUP(B2449, Tabelas!A:C,2,FALSE())</f>
        <v/>
      </c>
    </row>
    <row r="2450">
      <c r="A2450" t="inlineStr">
        <is>
          <t>CANCER INVESTIGATION</t>
        </is>
      </c>
      <c r="B2450" t="inlineStr">
        <is>
          <t>B1</t>
        </is>
      </c>
      <c r="C2450">
        <f>IF(B2450&lt;&gt;"NI",1,0)</f>
        <v/>
      </c>
      <c r="D2450">
        <f>VLOOKUP(B2450, Tabelas!A:C,3,FALSE())</f>
        <v/>
      </c>
      <c r="E2450">
        <f>VLOOKUP(B2450, Tabelas!A:C,2,FALSE())</f>
        <v/>
      </c>
    </row>
    <row r="2451">
      <c r="A2451" t="inlineStr">
        <is>
          <t>CANCER LETTERS (PRINT)</t>
        </is>
      </c>
      <c r="B2451" t="inlineStr">
        <is>
          <t>A1</t>
        </is>
      </c>
      <c r="C2451">
        <f>IF(B2451&lt;&gt;"NI",1,0)</f>
        <v/>
      </c>
      <c r="D2451">
        <f>VLOOKUP(B2451, Tabelas!A:C,3,FALSE())</f>
        <v/>
      </c>
      <c r="E2451">
        <f>VLOOKUP(B2451, Tabelas!A:C,2,FALSE())</f>
        <v/>
      </c>
    </row>
    <row r="2452">
      <c r="A2452" t="inlineStr">
        <is>
          <t>CANCER MANAGEMENT AND RESEARCH</t>
        </is>
      </c>
      <c r="B2452" t="inlineStr">
        <is>
          <t>A2</t>
        </is>
      </c>
      <c r="C2452">
        <f>IF(B2452&lt;&gt;"NI",1,0)</f>
        <v/>
      </c>
      <c r="D2452">
        <f>VLOOKUP(B2452, Tabelas!A:C,3,FALSE())</f>
        <v/>
      </c>
      <c r="E2452">
        <f>VLOOKUP(B2452, Tabelas!A:C,2,FALSE())</f>
        <v/>
      </c>
    </row>
    <row r="2453">
      <c r="A2453" t="inlineStr">
        <is>
          <t>CANCER MEDICINE</t>
        </is>
      </c>
      <c r="B2453" t="inlineStr">
        <is>
          <t>A3</t>
        </is>
      </c>
      <c r="C2453">
        <f>IF(B2453&lt;&gt;"NI",1,0)</f>
        <v/>
      </c>
      <c r="D2453">
        <f>VLOOKUP(B2453, Tabelas!A:C,3,FALSE())</f>
        <v/>
      </c>
      <c r="E2453">
        <f>VLOOKUP(B2453, Tabelas!A:C,2,FALSE())</f>
        <v/>
      </c>
    </row>
    <row r="2454">
      <c r="A2454" t="inlineStr">
        <is>
          <t>CANCER METASTASIS REVIEWS (PRINT)</t>
        </is>
      </c>
      <c r="B2454" t="inlineStr">
        <is>
          <t>A1</t>
        </is>
      </c>
      <c r="C2454">
        <f>IF(B2454&lt;&gt;"NI",1,0)</f>
        <v/>
      </c>
      <c r="D2454">
        <f>VLOOKUP(B2454, Tabelas!A:C,3,FALSE())</f>
        <v/>
      </c>
      <c r="E2454">
        <f>VLOOKUP(B2454, Tabelas!A:C,2,FALSE())</f>
        <v/>
      </c>
    </row>
    <row r="2455">
      <c r="A2455" t="inlineStr">
        <is>
          <t>CANCER MICROENVIRONMENT</t>
        </is>
      </c>
      <c r="B2455" t="inlineStr">
        <is>
          <t>A3</t>
        </is>
      </c>
      <c r="C2455">
        <f>IF(B2455&lt;&gt;"NI",1,0)</f>
        <v/>
      </c>
      <c r="D2455">
        <f>VLOOKUP(B2455, Tabelas!A:C,3,FALSE())</f>
        <v/>
      </c>
      <c r="E2455">
        <f>VLOOKUP(B2455, Tabelas!A:C,2,FALSE())</f>
        <v/>
      </c>
    </row>
    <row r="2456">
      <c r="A2456" t="inlineStr">
        <is>
          <t>CANCER NURSING</t>
        </is>
      </c>
      <c r="B2456" t="inlineStr">
        <is>
          <t>A2</t>
        </is>
      </c>
      <c r="C2456">
        <f>IF(B2456&lt;&gt;"NI",1,0)</f>
        <v/>
      </c>
      <c r="D2456">
        <f>VLOOKUP(B2456, Tabelas!A:C,3,FALSE())</f>
        <v/>
      </c>
      <c r="E2456">
        <f>VLOOKUP(B2456, Tabelas!A:C,2,FALSE())</f>
        <v/>
      </c>
    </row>
    <row r="2457">
      <c r="A2457" t="inlineStr">
        <is>
          <t>CANCER PREVENTION RESEARCH (PHILADELPHIA)</t>
        </is>
      </c>
      <c r="B2457" t="inlineStr">
        <is>
          <t>A2</t>
        </is>
      </c>
      <c r="C2457">
        <f>IF(B2457&lt;&gt;"NI",1,0)</f>
        <v/>
      </c>
      <c r="D2457">
        <f>VLOOKUP(B2457, Tabelas!A:C,3,FALSE())</f>
        <v/>
      </c>
      <c r="E2457">
        <f>VLOOKUP(B2457, Tabelas!A:C,2,FALSE())</f>
        <v/>
      </c>
    </row>
    <row r="2458">
      <c r="A2458" t="inlineStr">
        <is>
          <t>CANCER PREVENTION RESEARCH (PHILADELPHIA, ONLINE)</t>
        </is>
      </c>
      <c r="B2458" t="inlineStr">
        <is>
          <t>A2</t>
        </is>
      </c>
      <c r="C2458">
        <f>IF(B2458&lt;&gt;"NI",1,0)</f>
        <v/>
      </c>
      <c r="D2458">
        <f>VLOOKUP(B2458, Tabelas!A:C,3,FALSE())</f>
        <v/>
      </c>
      <c r="E2458">
        <f>VLOOKUP(B2458, Tabelas!A:C,2,FALSE())</f>
        <v/>
      </c>
    </row>
    <row r="2459">
      <c r="A2459" t="inlineStr">
        <is>
          <t>CANCER REPORTS AND REVIEWS</t>
        </is>
      </c>
      <c r="B2459" t="inlineStr">
        <is>
          <t>B3</t>
        </is>
      </c>
      <c r="C2459">
        <f>IF(B2459&lt;&gt;"NI",1,0)</f>
        <v/>
      </c>
      <c r="D2459">
        <f>VLOOKUP(B2459, Tabelas!A:C,3,FALSE())</f>
        <v/>
      </c>
      <c r="E2459">
        <f>VLOOKUP(B2459, Tabelas!A:C,2,FALSE())</f>
        <v/>
      </c>
    </row>
    <row r="2460">
      <c r="A2460" t="inlineStr">
        <is>
          <t>CANCER RESEARCH (CHICAGO, ILL.)</t>
        </is>
      </c>
      <c r="B2460" t="inlineStr">
        <is>
          <t>A1</t>
        </is>
      </c>
      <c r="C2460">
        <f>IF(B2460&lt;&gt;"NI",1,0)</f>
        <v/>
      </c>
      <c r="D2460">
        <f>VLOOKUP(B2460, Tabelas!A:C,3,FALSE())</f>
        <v/>
      </c>
      <c r="E2460">
        <f>VLOOKUP(B2460, Tabelas!A:C,2,FALSE())</f>
        <v/>
      </c>
    </row>
    <row r="2461">
      <c r="A2461" t="inlineStr">
        <is>
          <t>CANCER SCIENCE</t>
        </is>
      </c>
      <c r="B2461" t="inlineStr">
        <is>
          <t>A2</t>
        </is>
      </c>
      <c r="C2461">
        <f>IF(B2461&lt;&gt;"NI",1,0)</f>
        <v/>
      </c>
      <c r="D2461">
        <f>VLOOKUP(B2461, Tabelas!A:C,3,FALSE())</f>
        <v/>
      </c>
      <c r="E2461">
        <f>VLOOKUP(B2461, Tabelas!A:C,2,FALSE())</f>
        <v/>
      </c>
    </row>
    <row r="2462">
      <c r="A2462" t="inlineStr">
        <is>
          <t>CANCER TREATMENT REVIEWS</t>
        </is>
      </c>
      <c r="B2462" t="inlineStr">
        <is>
          <t>A1</t>
        </is>
      </c>
      <c r="C2462">
        <f>IF(B2462&lt;&gt;"NI",1,0)</f>
        <v/>
      </c>
      <c r="D2462">
        <f>VLOOKUP(B2462, Tabelas!A:C,3,FALSE())</f>
        <v/>
      </c>
      <c r="E2462">
        <f>VLOOKUP(B2462, Tabelas!A:C,2,FALSE())</f>
        <v/>
      </c>
    </row>
    <row r="2463">
      <c r="A2463" t="inlineStr">
        <is>
          <t>CANCERS (BASEL) (ONLINE)</t>
        </is>
      </c>
      <c r="B2463" t="inlineStr">
        <is>
          <t>A1</t>
        </is>
      </c>
      <c r="C2463">
        <f>IF(B2463&lt;&gt;"NI",1,0)</f>
        <v/>
      </c>
      <c r="D2463">
        <f>VLOOKUP(B2463, Tabelas!A:C,3,FALSE())</f>
        <v/>
      </c>
      <c r="E2463">
        <f>VLOOKUP(B2463, Tabelas!A:C,2,FALSE())</f>
        <v/>
      </c>
    </row>
    <row r="2464">
      <c r="A2464" t="inlineStr">
        <is>
          <t>CANDOLLEA (GENÈVE)</t>
        </is>
      </c>
      <c r="B2464" t="inlineStr">
        <is>
          <t>B3</t>
        </is>
      </c>
      <c r="C2464">
        <f>IF(B2464&lt;&gt;"NI",1,0)</f>
        <v/>
      </c>
      <c r="D2464">
        <f>VLOOKUP(B2464, Tabelas!A:C,3,FALSE())</f>
        <v/>
      </c>
      <c r="E2464">
        <f>VLOOKUP(B2464, Tabelas!A:C,2,FALSE())</f>
        <v/>
      </c>
    </row>
    <row r="2465">
      <c r="A2465" t="inlineStr">
        <is>
          <t>CANOA DO TEMPO</t>
        </is>
      </c>
      <c r="B2465" t="inlineStr">
        <is>
          <t>A4</t>
        </is>
      </c>
      <c r="C2465">
        <f>IF(B2465&lt;&gt;"NI",1,0)</f>
        <v/>
      </c>
      <c r="D2465">
        <f>VLOOKUP(B2465, Tabelas!A:C,3,FALSE())</f>
        <v/>
      </c>
      <c r="E2465">
        <f>VLOOKUP(B2465, Tabelas!A:C,2,FALSE())</f>
        <v/>
      </c>
    </row>
    <row r="2466">
      <c r="A2466" t="inlineStr">
        <is>
          <t>CANOA DO TEMPO (UFAM)</t>
        </is>
      </c>
      <c r="B2466" t="inlineStr">
        <is>
          <t>A4</t>
        </is>
      </c>
      <c r="C2466">
        <f>IF(B2466&lt;&gt;"NI",1,0)</f>
        <v/>
      </c>
      <c r="D2466">
        <f>VLOOKUP(B2466, Tabelas!A:C,3,FALSE())</f>
        <v/>
      </c>
      <c r="E2466">
        <f>VLOOKUP(B2466, Tabelas!A:C,2,FALSE())</f>
        <v/>
      </c>
    </row>
    <row r="2467">
      <c r="A2467" t="inlineStr">
        <is>
          <t>CANTAREIRA (UFF)</t>
        </is>
      </c>
      <c r="B2467" t="inlineStr">
        <is>
          <t>A3</t>
        </is>
      </c>
      <c r="C2467">
        <f>IF(B2467&lt;&gt;"NI",1,0)</f>
        <v/>
      </c>
      <c r="D2467">
        <f>VLOOKUP(B2467, Tabelas!A:C,3,FALSE())</f>
        <v/>
      </c>
      <c r="E2467">
        <f>VLOOKUP(B2467, Tabelas!A:C,2,FALSE())</f>
        <v/>
      </c>
    </row>
    <row r="2468">
      <c r="A2468" t="inlineStr">
        <is>
          <t>CAP ACCOUNTING AND MANAGEMENT (UFSC)</t>
        </is>
      </c>
      <c r="B2468" t="inlineStr">
        <is>
          <t>B3</t>
        </is>
      </c>
      <c r="C2468">
        <f>IF(B2468&lt;&gt;"NI",1,0)</f>
        <v/>
      </c>
      <c r="D2468">
        <f>VLOOKUP(B2468, Tabelas!A:C,3,FALSE())</f>
        <v/>
      </c>
      <c r="E2468">
        <f>VLOOKUP(B2468, Tabelas!A:C,2,FALSE())</f>
        <v/>
      </c>
    </row>
    <row r="2469">
      <c r="A2469" t="inlineStr">
        <is>
          <t>CAPITAL &amp; CLASS</t>
        </is>
      </c>
      <c r="B2469" t="inlineStr">
        <is>
          <t>A3</t>
        </is>
      </c>
      <c r="C2469">
        <f>IF(B2469&lt;&gt;"NI",1,0)</f>
        <v/>
      </c>
      <c r="D2469">
        <f>VLOOKUP(B2469, Tabelas!A:C,3,FALSE())</f>
        <v/>
      </c>
      <c r="E2469">
        <f>VLOOKUP(B2469, Tabelas!A:C,2,FALSE())</f>
        <v/>
      </c>
    </row>
    <row r="2470">
      <c r="A2470" t="inlineStr">
        <is>
          <t>CAPOEIRA - REVISTA DE HUMANIDADES E LETRAS</t>
        </is>
      </c>
      <c r="B2470" t="inlineStr">
        <is>
          <t>A2</t>
        </is>
      </c>
      <c r="C2470">
        <f>IF(B2470&lt;&gt;"NI",1,0)</f>
        <v/>
      </c>
      <c r="D2470">
        <f>VLOOKUP(B2470, Tabelas!A:C,3,FALSE())</f>
        <v/>
      </c>
      <c r="E2470">
        <f>VLOOKUP(B2470, Tabelas!A:C,2,FALSE())</f>
        <v/>
      </c>
    </row>
    <row r="2471">
      <c r="A2471" t="inlineStr">
        <is>
          <t>CARACOL (USP)</t>
        </is>
      </c>
      <c r="B2471" t="inlineStr">
        <is>
          <t>B1</t>
        </is>
      </c>
      <c r="C2471">
        <f>IF(B2471&lt;&gt;"NI",1,0)</f>
        <v/>
      </c>
      <c r="D2471">
        <f>VLOOKUP(B2471, Tabelas!A:C,3,FALSE())</f>
        <v/>
      </c>
      <c r="E2471">
        <f>VLOOKUP(B2471, Tabelas!A:C,2,FALSE())</f>
        <v/>
      </c>
    </row>
    <row r="2472">
      <c r="A2472" t="inlineStr">
        <is>
          <t>CARAVELLE (TOULOUSE)</t>
        </is>
      </c>
      <c r="B2472" t="inlineStr">
        <is>
          <t>A1</t>
        </is>
      </c>
      <c r="C2472">
        <f>IF(B2472&lt;&gt;"NI",1,0)</f>
        <v/>
      </c>
      <c r="D2472">
        <f>VLOOKUP(B2472, Tabelas!A:C,3,FALSE())</f>
        <v/>
      </c>
      <c r="E2472">
        <f>VLOOKUP(B2472, Tabelas!A:C,2,FALSE())</f>
        <v/>
      </c>
    </row>
    <row r="2473">
      <c r="A2473" t="inlineStr">
        <is>
          <t>CARBOHYDRATE POLYMERS</t>
        </is>
      </c>
      <c r="B2473" t="inlineStr">
        <is>
          <t>A1</t>
        </is>
      </c>
      <c r="C2473">
        <f>IF(B2473&lt;&gt;"NI",1,0)</f>
        <v/>
      </c>
      <c r="D2473">
        <f>VLOOKUP(B2473, Tabelas!A:C,3,FALSE())</f>
        <v/>
      </c>
      <c r="E2473">
        <f>VLOOKUP(B2473, Tabelas!A:C,2,FALSE())</f>
        <v/>
      </c>
    </row>
    <row r="2474">
      <c r="A2474" t="inlineStr">
        <is>
          <t>CARBOHYDRATE RESEARCH (CHICAGO, ILL.. PRINT)</t>
        </is>
      </c>
      <c r="B2474" t="inlineStr">
        <is>
          <t>A4</t>
        </is>
      </c>
      <c r="C2474">
        <f>IF(B2474&lt;&gt;"NI",1,0)</f>
        <v/>
      </c>
      <c r="D2474">
        <f>VLOOKUP(B2474, Tabelas!A:C,3,FALSE())</f>
        <v/>
      </c>
      <c r="E2474">
        <f>VLOOKUP(B2474, Tabelas!A:C,2,FALSE())</f>
        <v/>
      </c>
    </row>
    <row r="2475">
      <c r="A2475" t="inlineStr">
        <is>
          <t>CARBON (NEW YORK)</t>
        </is>
      </c>
      <c r="B2475" t="inlineStr">
        <is>
          <t>A2</t>
        </is>
      </c>
      <c r="C2475">
        <f>IF(B2475&lt;&gt;"NI",1,0)</f>
        <v/>
      </c>
      <c r="D2475">
        <f>VLOOKUP(B2475, Tabelas!A:C,3,FALSE())</f>
        <v/>
      </c>
      <c r="E2475">
        <f>VLOOKUP(B2475, Tabelas!A:C,2,FALSE())</f>
        <v/>
      </c>
    </row>
    <row r="2476">
      <c r="A2476" t="inlineStr">
        <is>
          <t>CARBON BALANCE AND MANAGEMENT</t>
        </is>
      </c>
      <c r="B2476" t="inlineStr">
        <is>
          <t>A1</t>
        </is>
      </c>
      <c r="C2476">
        <f>IF(B2476&lt;&gt;"NI",1,0)</f>
        <v/>
      </c>
      <c r="D2476">
        <f>VLOOKUP(B2476, Tabelas!A:C,3,FALSE())</f>
        <v/>
      </c>
      <c r="E2476">
        <f>VLOOKUP(B2476, Tabelas!A:C,2,FALSE())</f>
        <v/>
      </c>
    </row>
    <row r="2477">
      <c r="A2477" t="inlineStr">
        <is>
          <t>CARBON LETTERS (ONLINE)</t>
        </is>
      </c>
      <c r="B2477" t="inlineStr">
        <is>
          <t>B1</t>
        </is>
      </c>
      <c r="C2477">
        <f>IF(B2477&lt;&gt;"NI",1,0)</f>
        <v/>
      </c>
      <c r="D2477">
        <f>VLOOKUP(B2477, Tabelas!A:C,3,FALSE())</f>
        <v/>
      </c>
      <c r="E2477">
        <f>VLOOKUP(B2477, Tabelas!A:C,2,FALSE())</f>
        <v/>
      </c>
    </row>
    <row r="2478">
      <c r="A2478" t="inlineStr">
        <is>
          <t>CARBON MANAGEMENT</t>
        </is>
      </c>
      <c r="B2478" t="inlineStr">
        <is>
          <t>A2</t>
        </is>
      </c>
      <c r="C2478">
        <f>IF(B2478&lt;&gt;"NI",1,0)</f>
        <v/>
      </c>
      <c r="D2478">
        <f>VLOOKUP(B2478, Tabelas!A:C,3,FALSE())</f>
        <v/>
      </c>
      <c r="E2478">
        <f>VLOOKUP(B2478, Tabelas!A:C,2,FALSE())</f>
        <v/>
      </c>
    </row>
    <row r="2479">
      <c r="A2479" t="inlineStr">
        <is>
          <t>CARBONATES AND EVAPORITES</t>
        </is>
      </c>
      <c r="B2479" t="inlineStr">
        <is>
          <t>B1</t>
        </is>
      </c>
      <c r="C2479">
        <f>IF(B2479&lt;&gt;"NI",1,0)</f>
        <v/>
      </c>
      <c r="D2479">
        <f>VLOOKUP(B2479, Tabelas!A:C,3,FALSE())</f>
        <v/>
      </c>
      <c r="E2479">
        <f>VLOOKUP(B2479, Tabelas!A:C,2,FALSE())</f>
        <v/>
      </c>
    </row>
    <row r="2480">
      <c r="A2480" t="inlineStr">
        <is>
          <t>CARCERAL NOTEBOOKS</t>
        </is>
      </c>
      <c r="B2480" t="inlineStr">
        <is>
          <t>B4</t>
        </is>
      </c>
      <c r="C2480">
        <f>IF(B2480&lt;&gt;"NI",1,0)</f>
        <v/>
      </c>
      <c r="D2480">
        <f>VLOOKUP(B2480, Tabelas!A:C,3,FALSE())</f>
        <v/>
      </c>
      <c r="E2480">
        <f>VLOOKUP(B2480, Tabelas!A:C,2,FALSE())</f>
        <v/>
      </c>
    </row>
    <row r="2481">
      <c r="A2481" t="inlineStr">
        <is>
          <t>CARCINOGENESIS (NEW YORK. ONLINE)</t>
        </is>
      </c>
      <c r="B2481" t="inlineStr">
        <is>
          <t>A1</t>
        </is>
      </c>
      <c r="C2481">
        <f>IF(B2481&lt;&gt;"NI",1,0)</f>
        <v/>
      </c>
      <c r="D2481">
        <f>VLOOKUP(B2481, Tabelas!A:C,3,FALSE())</f>
        <v/>
      </c>
      <c r="E2481">
        <f>VLOOKUP(B2481, Tabelas!A:C,2,FALSE())</f>
        <v/>
      </c>
    </row>
    <row r="2482">
      <c r="A2482" t="inlineStr">
        <is>
          <t>CARCINOGENESIS (NEW YORK. PRINT)</t>
        </is>
      </c>
      <c r="B2482" t="inlineStr">
        <is>
          <t>A1</t>
        </is>
      </c>
      <c r="C2482">
        <f>IF(B2482&lt;&gt;"NI",1,0)</f>
        <v/>
      </c>
      <c r="D2482">
        <f>VLOOKUP(B2482, Tabelas!A:C,3,FALSE())</f>
        <v/>
      </c>
      <c r="E2482">
        <f>VLOOKUP(B2482, Tabelas!A:C,2,FALSE())</f>
        <v/>
      </c>
    </row>
    <row r="2483">
      <c r="A2483" t="inlineStr">
        <is>
          <t>CARDIOLOGY (BASEL)</t>
        </is>
      </c>
      <c r="B2483" t="inlineStr">
        <is>
          <t>B1</t>
        </is>
      </c>
      <c r="C2483">
        <f>IF(B2483&lt;&gt;"NI",1,0)</f>
        <v/>
      </c>
      <c r="D2483">
        <f>VLOOKUP(B2483, Tabelas!A:C,3,FALSE())</f>
        <v/>
      </c>
      <c r="E2483">
        <f>VLOOKUP(B2483, Tabelas!A:C,2,FALSE())</f>
        <v/>
      </c>
    </row>
    <row r="2484">
      <c r="A2484" t="inlineStr">
        <is>
          <t>CARDIOLOGY CLINICS</t>
        </is>
      </c>
      <c r="B2484" t="inlineStr">
        <is>
          <t>A4</t>
        </is>
      </c>
      <c r="C2484">
        <f>IF(B2484&lt;&gt;"NI",1,0)</f>
        <v/>
      </c>
      <c r="D2484">
        <f>VLOOKUP(B2484, Tabelas!A:C,3,FALSE())</f>
        <v/>
      </c>
      <c r="E2484">
        <f>VLOOKUP(B2484, Tabelas!A:C,2,FALSE())</f>
        <v/>
      </c>
    </row>
    <row r="2485">
      <c r="A2485" t="inlineStr">
        <is>
          <t>CARDIOLOGY IN REVIEW (PRINT)</t>
        </is>
      </c>
      <c r="B2485" t="inlineStr">
        <is>
          <t>A4</t>
        </is>
      </c>
      <c r="C2485">
        <f>IF(B2485&lt;&gt;"NI",1,0)</f>
        <v/>
      </c>
      <c r="D2485">
        <f>VLOOKUP(B2485, Tabelas!A:C,3,FALSE())</f>
        <v/>
      </c>
      <c r="E2485">
        <f>VLOOKUP(B2485, Tabelas!A:C,2,FALSE())</f>
        <v/>
      </c>
    </row>
    <row r="2486">
      <c r="A2486" t="inlineStr">
        <is>
          <t>CARDIOLOGY IN THE YOUNG</t>
        </is>
      </c>
      <c r="B2486" t="inlineStr">
        <is>
          <t>B1</t>
        </is>
      </c>
      <c r="C2486">
        <f>IF(B2486&lt;&gt;"NI",1,0)</f>
        <v/>
      </c>
      <c r="D2486">
        <f>VLOOKUP(B2486, Tabelas!A:C,3,FALSE())</f>
        <v/>
      </c>
      <c r="E2486">
        <f>VLOOKUP(B2486, Tabelas!A:C,2,FALSE())</f>
        <v/>
      </c>
    </row>
    <row r="2487">
      <c r="A2487" t="inlineStr">
        <is>
          <t>CARDIOLOGY RESEARCH</t>
        </is>
      </c>
      <c r="B2487" t="inlineStr">
        <is>
          <t>B4</t>
        </is>
      </c>
      <c r="C2487">
        <f>IF(B2487&lt;&gt;"NI",1,0)</f>
        <v/>
      </c>
      <c r="D2487">
        <f>VLOOKUP(B2487, Tabelas!A:C,3,FALSE())</f>
        <v/>
      </c>
      <c r="E2487">
        <f>VLOOKUP(B2487, Tabelas!A:C,2,FALSE())</f>
        <v/>
      </c>
    </row>
    <row r="2488">
      <c r="A2488" t="inlineStr">
        <is>
          <t>CARDIOLOGY RESEARCH AND PRACTICE</t>
        </is>
      </c>
      <c r="B2488" t="inlineStr">
        <is>
          <t>A1</t>
        </is>
      </c>
      <c r="C2488">
        <f>IF(B2488&lt;&gt;"NI",1,0)</f>
        <v/>
      </c>
      <c r="D2488">
        <f>VLOOKUP(B2488, Tabelas!A:C,3,FALSE())</f>
        <v/>
      </c>
      <c r="E2488">
        <f>VLOOKUP(B2488, Tabelas!A:C,2,FALSE())</f>
        <v/>
      </c>
    </row>
    <row r="2489">
      <c r="A2489" t="inlineStr">
        <is>
          <t>CARDIORENAL MEDICINE</t>
        </is>
      </c>
      <c r="B2489" t="inlineStr">
        <is>
          <t>A2</t>
        </is>
      </c>
      <c r="C2489">
        <f>IF(B2489&lt;&gt;"NI",1,0)</f>
        <v/>
      </c>
      <c r="D2489">
        <f>VLOOKUP(B2489, Tabelas!A:C,3,FALSE())</f>
        <v/>
      </c>
      <c r="E2489">
        <f>VLOOKUP(B2489, Tabelas!A:C,2,FALSE())</f>
        <v/>
      </c>
    </row>
    <row r="2490">
      <c r="A2490" t="inlineStr">
        <is>
          <t>CARDIOVASCULAR AND INTERVENTIONAL RADIOLOGY (PRINT)</t>
        </is>
      </c>
      <c r="B2490" t="inlineStr">
        <is>
          <t>A3</t>
        </is>
      </c>
      <c r="C2490">
        <f>IF(B2490&lt;&gt;"NI",1,0)</f>
        <v/>
      </c>
      <c r="D2490">
        <f>VLOOKUP(B2490, Tabelas!A:C,3,FALSE())</f>
        <v/>
      </c>
      <c r="E2490">
        <f>VLOOKUP(B2490, Tabelas!A:C,2,FALSE())</f>
        <v/>
      </c>
    </row>
    <row r="2491">
      <c r="A2491" t="inlineStr">
        <is>
          <t>CARDIOVASCULAR DIABETOLOGY (ONLINE)</t>
        </is>
      </c>
      <c r="B2491" t="inlineStr">
        <is>
          <t>A1</t>
        </is>
      </c>
      <c r="C2491">
        <f>IF(B2491&lt;&gt;"NI",1,0)</f>
        <v/>
      </c>
      <c r="D2491">
        <f>VLOOKUP(B2491, Tabelas!A:C,3,FALSE())</f>
        <v/>
      </c>
      <c r="E2491">
        <f>VLOOKUP(B2491, Tabelas!A:C,2,FALSE())</f>
        <v/>
      </c>
    </row>
    <row r="2492">
      <c r="A2492" t="inlineStr">
        <is>
          <t>CARDIOVASCULAR DRUGS AND THERAPY</t>
        </is>
      </c>
      <c r="B2492" t="inlineStr">
        <is>
          <t>A2</t>
        </is>
      </c>
      <c r="C2492">
        <f>IF(B2492&lt;&gt;"NI",1,0)</f>
        <v/>
      </c>
      <c r="D2492">
        <f>VLOOKUP(B2492, Tabelas!A:C,3,FALSE())</f>
        <v/>
      </c>
      <c r="E2492">
        <f>VLOOKUP(B2492, Tabelas!A:C,2,FALSE())</f>
        <v/>
      </c>
    </row>
    <row r="2493">
      <c r="A2493" t="inlineStr">
        <is>
          <t>CARDIOVASCULAR DRUGS AND THERAPY (ONLINE)</t>
        </is>
      </c>
      <c r="B2493" t="inlineStr">
        <is>
          <t>A2</t>
        </is>
      </c>
      <c r="C2493">
        <f>IF(B2493&lt;&gt;"NI",1,0)</f>
        <v/>
      </c>
      <c r="D2493">
        <f>VLOOKUP(B2493, Tabelas!A:C,3,FALSE())</f>
        <v/>
      </c>
      <c r="E2493">
        <f>VLOOKUP(B2493, Tabelas!A:C,2,FALSE())</f>
        <v/>
      </c>
    </row>
    <row r="2494">
      <c r="A2494" t="inlineStr">
        <is>
          <t>CARDIOVASCULAR INTERVENTION AND THERAPEUTICS</t>
        </is>
      </c>
      <c r="B2494" t="inlineStr">
        <is>
          <t>B1</t>
        </is>
      </c>
      <c r="C2494">
        <f>IF(B2494&lt;&gt;"NI",1,0)</f>
        <v/>
      </c>
      <c r="D2494">
        <f>VLOOKUP(B2494, Tabelas!A:C,3,FALSE())</f>
        <v/>
      </c>
      <c r="E2494">
        <f>VLOOKUP(B2494, Tabelas!A:C,2,FALSE())</f>
        <v/>
      </c>
    </row>
    <row r="2495">
      <c r="A2495" t="inlineStr">
        <is>
          <t>CARDIOVASCULAR PATHOLOGY</t>
        </is>
      </c>
      <c r="B2495" t="inlineStr">
        <is>
          <t>A3</t>
        </is>
      </c>
      <c r="C2495">
        <f>IF(B2495&lt;&gt;"NI",1,0)</f>
        <v/>
      </c>
      <c r="D2495">
        <f>VLOOKUP(B2495, Tabelas!A:C,3,FALSE())</f>
        <v/>
      </c>
      <c r="E2495">
        <f>VLOOKUP(B2495, Tabelas!A:C,2,FALSE())</f>
        <v/>
      </c>
    </row>
    <row r="2496">
      <c r="A2496" t="inlineStr">
        <is>
          <t>CARDIOVASCULAR RESEARCH</t>
        </is>
      </c>
      <c r="B2496" t="inlineStr">
        <is>
          <t>A1</t>
        </is>
      </c>
      <c r="C2496">
        <f>IF(B2496&lt;&gt;"NI",1,0)</f>
        <v/>
      </c>
      <c r="D2496">
        <f>VLOOKUP(B2496, Tabelas!A:C,3,FALSE())</f>
        <v/>
      </c>
      <c r="E2496">
        <f>VLOOKUP(B2496, Tabelas!A:C,2,FALSE())</f>
        <v/>
      </c>
    </row>
    <row r="2497">
      <c r="A2497" t="inlineStr">
        <is>
          <t>CARDIOVASCULAR REVASCULARIZATION MEDICINE (PRINT)</t>
        </is>
      </c>
      <c r="B2497" t="inlineStr">
        <is>
          <t>B1</t>
        </is>
      </c>
      <c r="C2497">
        <f>IF(B2497&lt;&gt;"NI",1,0)</f>
        <v/>
      </c>
      <c r="D2497">
        <f>VLOOKUP(B2497, Tabelas!A:C,3,FALSE())</f>
        <v/>
      </c>
      <c r="E2497">
        <f>VLOOKUP(B2497, Tabelas!A:C,2,FALSE())</f>
        <v/>
      </c>
    </row>
    <row r="2498">
      <c r="A2498" t="inlineStr">
        <is>
          <t>CARDIOVASCULAR THERAPEUTICS (PRINT)</t>
        </is>
      </c>
      <c r="B2498" t="inlineStr">
        <is>
          <t>A3</t>
        </is>
      </c>
      <c r="C2498">
        <f>IF(B2498&lt;&gt;"NI",1,0)</f>
        <v/>
      </c>
      <c r="D2498">
        <f>VLOOKUP(B2498, Tabelas!A:C,3,FALSE())</f>
        <v/>
      </c>
      <c r="E2498">
        <f>VLOOKUP(B2498, Tabelas!A:C,2,FALSE())</f>
        <v/>
      </c>
    </row>
    <row r="2499">
      <c r="A2499" t="inlineStr">
        <is>
          <t>CARDIOVASCULAR TOXICOLOGY</t>
        </is>
      </c>
      <c r="B2499" t="inlineStr">
        <is>
          <t>A2</t>
        </is>
      </c>
      <c r="C2499">
        <f>IF(B2499&lt;&gt;"NI",1,0)</f>
        <v/>
      </c>
      <c r="D2499">
        <f>VLOOKUP(B2499, Tabelas!A:C,3,FALSE())</f>
        <v/>
      </c>
      <c r="E2499">
        <f>VLOOKUP(B2499, Tabelas!A:C,2,FALSE())</f>
        <v/>
      </c>
    </row>
    <row r="2500">
      <c r="A2500" t="inlineStr">
        <is>
          <t>CARDIOVASCULAR ULTRASOUND</t>
        </is>
      </c>
      <c r="B2500" t="inlineStr">
        <is>
          <t>A4</t>
        </is>
      </c>
      <c r="C2500">
        <f>IF(B2500&lt;&gt;"NI",1,0)</f>
        <v/>
      </c>
      <c r="D2500">
        <f>VLOOKUP(B2500, Tabelas!A:C,3,FALSE())</f>
        <v/>
      </c>
      <c r="E2500">
        <f>VLOOKUP(B2500, Tabelas!A:C,2,FALSE())</f>
        <v/>
      </c>
    </row>
    <row r="2501">
      <c r="A2501" t="inlineStr">
        <is>
          <t>CARIES RESEARCH</t>
        </is>
      </c>
      <c r="B2501" t="inlineStr">
        <is>
          <t>A1</t>
        </is>
      </c>
      <c r="C2501">
        <f>IF(B2501&lt;&gt;"NI",1,0)</f>
        <v/>
      </c>
      <c r="D2501">
        <f>VLOOKUP(B2501, Tabelas!A:C,3,FALSE())</f>
        <v/>
      </c>
      <c r="E2501">
        <f>VLOOKUP(B2501, Tabelas!A:C,2,FALSE())</f>
        <v/>
      </c>
    </row>
    <row r="2502">
      <c r="A2502" t="inlineStr">
        <is>
          <t>CARNETS DE GÉOLOGIE</t>
        </is>
      </c>
      <c r="B2502" t="inlineStr">
        <is>
          <t>B1</t>
        </is>
      </c>
      <c r="C2502">
        <f>IF(B2502&lt;&gt;"NI",1,0)</f>
        <v/>
      </c>
      <c r="D2502">
        <f>VLOOKUP(B2502, Tabelas!A:C,3,FALSE())</f>
        <v/>
      </c>
      <c r="E2502">
        <f>VLOOKUP(B2502, Tabelas!A:C,2,FALSE())</f>
        <v/>
      </c>
    </row>
    <row r="2503">
      <c r="A2503" t="inlineStr">
        <is>
          <t>CARNETS: REVUE ELECTRONIQUE D'ETUDES FRANCAISES</t>
        </is>
      </c>
      <c r="B2503" t="inlineStr">
        <is>
          <t>B2</t>
        </is>
      </c>
      <c r="C2503">
        <f>IF(B2503&lt;&gt;"NI",1,0)</f>
        <v/>
      </c>
      <c r="D2503">
        <f>VLOOKUP(B2503, Tabelas!A:C,3,FALSE())</f>
        <v/>
      </c>
      <c r="E2503">
        <f>VLOOKUP(B2503, Tabelas!A:C,2,FALSE())</f>
        <v/>
      </c>
    </row>
    <row r="2504">
      <c r="A2504" t="inlineStr">
        <is>
          <t>CARPATHIAN JOURNAL OF EARTH AND ENVIRONMENTAL SCIENCES</t>
        </is>
      </c>
      <c r="B2504" t="inlineStr">
        <is>
          <t>B1</t>
        </is>
      </c>
      <c r="C2504">
        <f>IF(B2504&lt;&gt;"NI",1,0)</f>
        <v/>
      </c>
      <c r="D2504">
        <f>VLOOKUP(B2504, Tabelas!A:C,3,FALSE())</f>
        <v/>
      </c>
      <c r="E2504">
        <f>VLOOKUP(B2504, Tabelas!A:C,2,FALSE())</f>
        <v/>
      </c>
    </row>
    <row r="2505">
      <c r="A2505" t="inlineStr">
        <is>
          <t>CARPE DIEM: REVISTA CULTURAL E CIENTÍFICA DA FACEX</t>
        </is>
      </c>
      <c r="B2505" t="inlineStr">
        <is>
          <t>B2</t>
        </is>
      </c>
      <c r="C2505">
        <f>IF(B2505&lt;&gt;"NI",1,0)</f>
        <v/>
      </c>
      <c r="D2505">
        <f>VLOOKUP(B2505, Tabelas!A:C,3,FALSE())</f>
        <v/>
      </c>
      <c r="E2505">
        <f>VLOOKUP(B2505, Tabelas!A:C,2,FALSE())</f>
        <v/>
      </c>
    </row>
    <row r="2506">
      <c r="A2506" t="inlineStr">
        <is>
          <t>CARTA DE CONJUNTURA FEE (ED. EM PORTUGUÊS. IMPRESSO)</t>
        </is>
      </c>
      <c r="B2506" t="inlineStr">
        <is>
          <t>B4</t>
        </is>
      </c>
      <c r="C2506">
        <f>IF(B2506&lt;&gt;"NI",1,0)</f>
        <v/>
      </c>
      <c r="D2506">
        <f>VLOOKUP(B2506, Tabelas!A:C,3,FALSE())</f>
        <v/>
      </c>
      <c r="E2506">
        <f>VLOOKUP(B2506, Tabelas!A:C,2,FALSE())</f>
        <v/>
      </c>
    </row>
    <row r="2507">
      <c r="A2507" t="inlineStr">
        <is>
          <t>CARTA INTERNACIONAL</t>
        </is>
      </c>
      <c r="B2507" t="inlineStr">
        <is>
          <t>A3</t>
        </is>
      </c>
      <c r="C2507">
        <f>IF(B2507&lt;&gt;"NI",1,0)</f>
        <v/>
      </c>
      <c r="D2507">
        <f>VLOOKUP(B2507, Tabelas!A:C,3,FALSE())</f>
        <v/>
      </c>
      <c r="E2507">
        <f>VLOOKUP(B2507, Tabelas!A:C,2,FALSE())</f>
        <v/>
      </c>
    </row>
    <row r="2508">
      <c r="A2508" t="inlineStr">
        <is>
          <t>CARTA INTERNACIONAL</t>
        </is>
      </c>
      <c r="B2508" t="inlineStr">
        <is>
          <t>A3</t>
        </is>
      </c>
      <c r="C2508">
        <f>IF(B2508&lt;&gt;"NI",1,0)</f>
        <v/>
      </c>
      <c r="D2508">
        <f>VLOOKUP(B2508, Tabelas!A:C,3,FALSE())</f>
        <v/>
      </c>
      <c r="E2508">
        <f>VLOOKUP(B2508, Tabelas!A:C,2,FALSE())</f>
        <v/>
      </c>
    </row>
    <row r="2509">
      <c r="A2509" t="inlineStr">
        <is>
          <t>CARTE ALLINEATE</t>
        </is>
      </c>
      <c r="B2509" t="inlineStr">
        <is>
          <t>B1</t>
        </is>
      </c>
      <c r="C2509">
        <f>IF(B2509&lt;&gt;"NI",1,0)</f>
        <v/>
      </c>
      <c r="D2509">
        <f>VLOOKUP(B2509, Tabelas!A:C,3,FALSE())</f>
        <v/>
      </c>
      <c r="E2509">
        <f>VLOOKUP(B2509, Tabelas!A:C,2,FALSE())</f>
        <v/>
      </c>
    </row>
    <row r="2510">
      <c r="A2510" t="inlineStr">
        <is>
          <t>CARTILAGE</t>
        </is>
      </c>
      <c r="B2510" t="inlineStr">
        <is>
          <t>A2</t>
        </is>
      </c>
      <c r="C2510">
        <f>IF(B2510&lt;&gt;"NI",1,0)</f>
        <v/>
      </c>
      <c r="D2510">
        <f>VLOOKUP(B2510, Tabelas!A:C,3,FALSE())</f>
        <v/>
      </c>
      <c r="E2510">
        <f>VLOOKUP(B2510, Tabelas!A:C,2,FALSE())</f>
        <v/>
      </c>
    </row>
    <row r="2511">
      <c r="A2511" t="inlineStr">
        <is>
          <t>CARTOGRAPHIC JOURNAL</t>
        </is>
      </c>
      <c r="B2511" t="inlineStr">
        <is>
          <t>A2</t>
        </is>
      </c>
      <c r="C2511">
        <f>IF(B2511&lt;&gt;"NI",1,0)</f>
        <v/>
      </c>
      <c r="D2511">
        <f>VLOOKUP(B2511, Tabelas!A:C,3,FALSE())</f>
        <v/>
      </c>
      <c r="E2511">
        <f>VLOOKUP(B2511, Tabelas!A:C,2,FALSE())</f>
        <v/>
      </c>
    </row>
    <row r="2512">
      <c r="A2512" t="inlineStr">
        <is>
          <t>CARYOLOGIA (FIRENZE)</t>
        </is>
      </c>
      <c r="B2512" t="inlineStr">
        <is>
          <t>B1</t>
        </is>
      </c>
      <c r="C2512">
        <f>IF(B2512&lt;&gt;"NI",1,0)</f>
        <v/>
      </c>
      <c r="D2512">
        <f>VLOOKUP(B2512, Tabelas!A:C,3,FALSE())</f>
        <v/>
      </c>
      <c r="E2512">
        <f>VLOOKUP(B2512, Tabelas!A:C,2,FALSE())</f>
        <v/>
      </c>
    </row>
    <row r="2513">
      <c r="A2513" t="inlineStr">
        <is>
          <t>CASE REPORTS IN CARDIOLOGY</t>
        </is>
      </c>
      <c r="B2513" t="inlineStr">
        <is>
          <t>B2</t>
        </is>
      </c>
      <c r="C2513">
        <f>IF(B2513&lt;&gt;"NI",1,0)</f>
        <v/>
      </c>
      <c r="D2513">
        <f>VLOOKUP(B2513, Tabelas!A:C,3,FALSE())</f>
        <v/>
      </c>
      <c r="E2513">
        <f>VLOOKUP(B2513, Tabelas!A:C,2,FALSE())</f>
        <v/>
      </c>
    </row>
    <row r="2514">
      <c r="A2514" t="inlineStr">
        <is>
          <t>CASE REPORTS IN DENTISTRY</t>
        </is>
      </c>
      <c r="B2514" t="inlineStr">
        <is>
          <t>B2</t>
        </is>
      </c>
      <c r="C2514">
        <f>IF(B2514&lt;&gt;"NI",1,0)</f>
        <v/>
      </c>
      <c r="D2514">
        <f>VLOOKUP(B2514, Tabelas!A:C,3,FALSE())</f>
        <v/>
      </c>
      <c r="E2514">
        <f>VLOOKUP(B2514, Tabelas!A:C,2,FALSE())</f>
        <v/>
      </c>
    </row>
    <row r="2515">
      <c r="A2515" t="inlineStr">
        <is>
          <t>CASE REPORTS IN DERMATOLOGY</t>
        </is>
      </c>
      <c r="B2515" t="inlineStr">
        <is>
          <t>B1</t>
        </is>
      </c>
      <c r="C2515">
        <f>IF(B2515&lt;&gt;"NI",1,0)</f>
        <v/>
      </c>
      <c r="D2515">
        <f>VLOOKUP(B2515, Tabelas!A:C,3,FALSE())</f>
        <v/>
      </c>
      <c r="E2515">
        <f>VLOOKUP(B2515, Tabelas!A:C,2,FALSE())</f>
        <v/>
      </c>
    </row>
    <row r="2516">
      <c r="A2516" t="inlineStr">
        <is>
          <t>CASE REPORTS IN ENDOCRINOLOGY (IMPRESSO)</t>
        </is>
      </c>
      <c r="B2516" t="inlineStr">
        <is>
          <t>B2</t>
        </is>
      </c>
      <c r="C2516">
        <f>IF(B2516&lt;&gt;"NI",1,0)</f>
        <v/>
      </c>
      <c r="D2516">
        <f>VLOOKUP(B2516, Tabelas!A:C,3,FALSE())</f>
        <v/>
      </c>
      <c r="E2516">
        <f>VLOOKUP(B2516, Tabelas!A:C,2,FALSE())</f>
        <v/>
      </c>
    </row>
    <row r="2517">
      <c r="A2517" t="inlineStr">
        <is>
          <t>CASE REPORTS IN GASTROENTEROLOGY</t>
        </is>
      </c>
      <c r="B2517" t="inlineStr">
        <is>
          <t>B2</t>
        </is>
      </c>
      <c r="C2517">
        <f>IF(B2517&lt;&gt;"NI",1,0)</f>
        <v/>
      </c>
      <c r="D2517">
        <f>VLOOKUP(B2517, Tabelas!A:C,3,FALSE())</f>
        <v/>
      </c>
      <c r="E2517">
        <f>VLOOKUP(B2517, Tabelas!A:C,2,FALSE())</f>
        <v/>
      </c>
    </row>
    <row r="2518">
      <c r="A2518" t="inlineStr">
        <is>
          <t>CASE REPORTS IN INTERNAL MEDICINE</t>
        </is>
      </c>
      <c r="B2518" t="inlineStr">
        <is>
          <t>B4</t>
        </is>
      </c>
      <c r="C2518">
        <f>IF(B2518&lt;&gt;"NI",1,0)</f>
        <v/>
      </c>
      <c r="D2518">
        <f>VLOOKUP(B2518, Tabelas!A:C,3,FALSE())</f>
        <v/>
      </c>
      <c r="E2518">
        <f>VLOOKUP(B2518, Tabelas!A:C,2,FALSE())</f>
        <v/>
      </c>
    </row>
    <row r="2519">
      <c r="A2519" t="inlineStr">
        <is>
          <t>CASE REPORTS IN NEPHROLOGY AND DIALYSIS (ONLINE)</t>
        </is>
      </c>
      <c r="B2519" t="inlineStr">
        <is>
          <t>B3</t>
        </is>
      </c>
      <c r="C2519">
        <f>IF(B2519&lt;&gt;"NI",1,0)</f>
        <v/>
      </c>
      <c r="D2519">
        <f>VLOOKUP(B2519, Tabelas!A:C,3,FALSE())</f>
        <v/>
      </c>
      <c r="E2519">
        <f>VLOOKUP(B2519, Tabelas!A:C,2,FALSE())</f>
        <v/>
      </c>
    </row>
    <row r="2520">
      <c r="A2520" t="inlineStr">
        <is>
          <t>CASE REPORTS IN NEUROLOGY</t>
        </is>
      </c>
      <c r="B2520" t="inlineStr">
        <is>
          <t>B2</t>
        </is>
      </c>
      <c r="C2520">
        <f>IF(B2520&lt;&gt;"NI",1,0)</f>
        <v/>
      </c>
      <c r="D2520">
        <f>VLOOKUP(B2520, Tabelas!A:C,3,FALSE())</f>
        <v/>
      </c>
      <c r="E2520">
        <f>VLOOKUP(B2520, Tabelas!A:C,2,FALSE())</f>
        <v/>
      </c>
    </row>
    <row r="2521">
      <c r="A2521" t="inlineStr">
        <is>
          <t>CASE REPORTS IN ONCOLOGICAL MEDICINE (PRINT)</t>
        </is>
      </c>
      <c r="B2521" t="inlineStr">
        <is>
          <t>B3</t>
        </is>
      </c>
      <c r="C2521">
        <f>IF(B2521&lt;&gt;"NI",1,0)</f>
        <v/>
      </c>
      <c r="D2521">
        <f>VLOOKUP(B2521, Tabelas!A:C,3,FALSE())</f>
        <v/>
      </c>
      <c r="E2521">
        <f>VLOOKUP(B2521, Tabelas!A:C,2,FALSE())</f>
        <v/>
      </c>
    </row>
    <row r="2522">
      <c r="A2522" t="inlineStr">
        <is>
          <t>CASE REPORTS IN ONCOLOGY</t>
        </is>
      </c>
      <c r="B2522" t="inlineStr">
        <is>
          <t>B3</t>
        </is>
      </c>
      <c r="C2522">
        <f>IF(B2522&lt;&gt;"NI",1,0)</f>
        <v/>
      </c>
      <c r="D2522">
        <f>VLOOKUP(B2522, Tabelas!A:C,3,FALSE())</f>
        <v/>
      </c>
      <c r="E2522">
        <f>VLOOKUP(B2522, Tabelas!A:C,2,FALSE())</f>
        <v/>
      </c>
    </row>
    <row r="2523">
      <c r="A2523" t="inlineStr">
        <is>
          <t>CASE REPORTS IN OPHTHALMOLOGY</t>
        </is>
      </c>
      <c r="B2523" t="inlineStr">
        <is>
          <t>B2</t>
        </is>
      </c>
      <c r="C2523">
        <f>IF(B2523&lt;&gt;"NI",1,0)</f>
        <v/>
      </c>
      <c r="D2523">
        <f>VLOOKUP(B2523, Tabelas!A:C,3,FALSE())</f>
        <v/>
      </c>
      <c r="E2523">
        <f>VLOOKUP(B2523, Tabelas!A:C,2,FALSE())</f>
        <v/>
      </c>
    </row>
    <row r="2524">
      <c r="A2524" t="inlineStr">
        <is>
          <t>CASE REPORTS IN OTOLARYNGOLOGY</t>
        </is>
      </c>
      <c r="B2524" t="inlineStr">
        <is>
          <t>B4</t>
        </is>
      </c>
      <c r="C2524">
        <f>IF(B2524&lt;&gt;"NI",1,0)</f>
        <v/>
      </c>
      <c r="D2524">
        <f>VLOOKUP(B2524, Tabelas!A:C,3,FALSE())</f>
        <v/>
      </c>
      <c r="E2524">
        <f>VLOOKUP(B2524, Tabelas!A:C,2,FALSE())</f>
        <v/>
      </c>
    </row>
    <row r="2525">
      <c r="A2525" t="inlineStr">
        <is>
          <t>CASE REPORTS IN PATHOLOGY</t>
        </is>
      </c>
      <c r="B2525" t="inlineStr">
        <is>
          <t>B2</t>
        </is>
      </c>
      <c r="C2525">
        <f>IF(B2525&lt;&gt;"NI",1,0)</f>
        <v/>
      </c>
      <c r="D2525">
        <f>VLOOKUP(B2525, Tabelas!A:C,3,FALSE())</f>
        <v/>
      </c>
      <c r="E2525">
        <f>VLOOKUP(B2525, Tabelas!A:C,2,FALSE())</f>
        <v/>
      </c>
    </row>
    <row r="2526">
      <c r="A2526" t="inlineStr">
        <is>
          <t>CASE REPORTS IN SURGERY</t>
        </is>
      </c>
      <c r="B2526" t="inlineStr">
        <is>
          <t>B1</t>
        </is>
      </c>
      <c r="C2526">
        <f>IF(B2526&lt;&gt;"NI",1,0)</f>
        <v/>
      </c>
      <c r="D2526">
        <f>VLOOKUP(B2526, Tabelas!A:C,3,FALSE())</f>
        <v/>
      </c>
      <c r="E2526">
        <f>VLOOKUP(B2526, Tabelas!A:C,2,FALSE())</f>
        <v/>
      </c>
    </row>
    <row r="2527">
      <c r="A2527" t="inlineStr">
        <is>
          <t>CASE STUDIES IN CONSTRUCTION MATERIALS</t>
        </is>
      </c>
      <c r="B2527" t="inlineStr">
        <is>
          <t>A2</t>
        </is>
      </c>
      <c r="C2527">
        <f>IF(B2527&lt;&gt;"NI",1,0)</f>
        <v/>
      </c>
      <c r="D2527">
        <f>VLOOKUP(B2527, Tabelas!A:C,3,FALSE())</f>
        <v/>
      </c>
      <c r="E2527">
        <f>VLOOKUP(B2527, Tabelas!A:C,2,FALSE())</f>
        <v/>
      </c>
    </row>
    <row r="2528">
      <c r="A2528" t="inlineStr">
        <is>
          <t>CASE STUDIES IN THE ENVIRONMENT</t>
        </is>
      </c>
      <c r="B2528" t="inlineStr">
        <is>
          <t>B3</t>
        </is>
      </c>
      <c r="C2528">
        <f>IF(B2528&lt;&gt;"NI",1,0)</f>
        <v/>
      </c>
      <c r="D2528">
        <f>VLOOKUP(B2528, Tabelas!A:C,3,FALSE())</f>
        <v/>
      </c>
      <c r="E2528">
        <f>VLOOKUP(B2528, Tabelas!A:C,2,FALSE())</f>
        <v/>
      </c>
    </row>
    <row r="2529">
      <c r="A2529" t="inlineStr">
        <is>
          <t>CASE STUDIES ON TRANSPORT POLICY</t>
        </is>
      </c>
      <c r="B2529" t="inlineStr">
        <is>
          <t>A2</t>
        </is>
      </c>
      <c r="C2529">
        <f>IF(B2529&lt;&gt;"NI",1,0)</f>
        <v/>
      </c>
      <c r="D2529">
        <f>VLOOKUP(B2529, Tabelas!A:C,3,FALSE())</f>
        <v/>
      </c>
      <c r="E2529">
        <f>VLOOKUP(B2529, Tabelas!A:C,2,FALSE())</f>
        <v/>
      </c>
    </row>
    <row r="2530">
      <c r="A2530" t="inlineStr">
        <is>
          <t>CATALOGING &amp; CLASSIFICATION QUARTERLY (PRINT)</t>
        </is>
      </c>
      <c r="B2530" t="inlineStr">
        <is>
          <t>A3</t>
        </is>
      </c>
      <c r="C2530">
        <f>IF(B2530&lt;&gt;"NI",1,0)</f>
        <v/>
      </c>
      <c r="D2530">
        <f>VLOOKUP(B2530, Tabelas!A:C,3,FALSE())</f>
        <v/>
      </c>
      <c r="E2530">
        <f>VLOOKUP(B2530, Tabelas!A:C,2,FALSE())</f>
        <v/>
      </c>
    </row>
    <row r="2531">
      <c r="A2531" t="inlineStr">
        <is>
          <t>CATALYSIS COMMUNICATIONS (PRINT)</t>
        </is>
      </c>
      <c r="B2531" t="inlineStr">
        <is>
          <t>A2</t>
        </is>
      </c>
      <c r="C2531">
        <f>IF(B2531&lt;&gt;"NI",1,0)</f>
        <v/>
      </c>
      <c r="D2531">
        <f>VLOOKUP(B2531, Tabelas!A:C,3,FALSE())</f>
        <v/>
      </c>
      <c r="E2531">
        <f>VLOOKUP(B2531, Tabelas!A:C,2,FALSE())</f>
        <v/>
      </c>
    </row>
    <row r="2532">
      <c r="A2532" t="inlineStr">
        <is>
          <t>CATALYSIS LETTERS</t>
        </is>
      </c>
      <c r="B2532" t="inlineStr">
        <is>
          <t>A2</t>
        </is>
      </c>
      <c r="C2532">
        <f>IF(B2532&lt;&gt;"NI",1,0)</f>
        <v/>
      </c>
      <c r="D2532">
        <f>VLOOKUP(B2532, Tabelas!A:C,3,FALSE())</f>
        <v/>
      </c>
      <c r="E2532">
        <f>VLOOKUP(B2532, Tabelas!A:C,2,FALSE())</f>
        <v/>
      </c>
    </row>
    <row r="2533">
      <c r="A2533" t="inlineStr">
        <is>
          <t>CATALYSIS SCIENCE &amp; TECHNOLOGY</t>
        </is>
      </c>
      <c r="B2533" t="inlineStr">
        <is>
          <t>A2</t>
        </is>
      </c>
      <c r="C2533">
        <f>IF(B2533&lt;&gt;"NI",1,0)</f>
        <v/>
      </c>
      <c r="D2533">
        <f>VLOOKUP(B2533, Tabelas!A:C,3,FALSE())</f>
        <v/>
      </c>
      <c r="E2533">
        <f>VLOOKUP(B2533, Tabelas!A:C,2,FALSE())</f>
        <v/>
      </c>
    </row>
    <row r="2534">
      <c r="A2534" t="inlineStr">
        <is>
          <t>CATALYSIS TODAY (PRINT)</t>
        </is>
      </c>
      <c r="B2534" t="inlineStr">
        <is>
          <t>A1</t>
        </is>
      </c>
      <c r="C2534">
        <f>IF(B2534&lt;&gt;"NI",1,0)</f>
        <v/>
      </c>
      <c r="D2534">
        <f>VLOOKUP(B2534, Tabelas!A:C,3,FALSE())</f>
        <v/>
      </c>
      <c r="E2534">
        <f>VLOOKUP(B2534, Tabelas!A:C,2,FALSE())</f>
        <v/>
      </c>
    </row>
    <row r="2535">
      <c r="A2535" t="inlineStr">
        <is>
          <t>CATALYSTS</t>
        </is>
      </c>
      <c r="B2535" t="inlineStr">
        <is>
          <t>A2</t>
        </is>
      </c>
      <c r="C2535">
        <f>IF(B2535&lt;&gt;"NI",1,0)</f>
        <v/>
      </c>
      <c r="D2535">
        <f>VLOOKUP(B2535, Tabelas!A:C,3,FALSE())</f>
        <v/>
      </c>
      <c r="E2535">
        <f>VLOOKUP(B2535, Tabelas!A:C,2,FALSE())</f>
        <v/>
      </c>
    </row>
    <row r="2536">
      <c r="A2536" t="inlineStr">
        <is>
          <t>CATAVENTOS</t>
        </is>
      </c>
      <c r="B2536" t="inlineStr">
        <is>
          <t>B3</t>
        </is>
      </c>
      <c r="C2536">
        <f>IF(B2536&lt;&gt;"NI",1,0)</f>
        <v/>
      </c>
      <c r="D2536">
        <f>VLOOKUP(B2536, Tabelas!A:C,3,FALSE())</f>
        <v/>
      </c>
      <c r="E2536">
        <f>VLOOKUP(B2536, Tabelas!A:C,2,FALSE())</f>
        <v/>
      </c>
    </row>
    <row r="2537">
      <c r="A2537" t="inlineStr">
        <is>
          <t>CATEDRAL TOMADA. REVISTA DE CRÍTICA LITERARIA LATINOAMERICANA</t>
        </is>
      </c>
      <c r="B2537" t="inlineStr">
        <is>
          <t>A2</t>
        </is>
      </c>
      <c r="C2537">
        <f>IF(B2537&lt;&gt;"NI",1,0)</f>
        <v/>
      </c>
      <c r="D2537">
        <f>VLOOKUP(B2537, Tabelas!A:C,3,FALSE())</f>
        <v/>
      </c>
      <c r="E2537">
        <f>VLOOKUP(B2537, Tabelas!A:C,2,FALSE())</f>
        <v/>
      </c>
    </row>
    <row r="2538">
      <c r="A2538" t="inlineStr">
        <is>
          <t>CATENA (CREMLINGEN)</t>
        </is>
      </c>
      <c r="B2538" t="inlineStr">
        <is>
          <t>A1</t>
        </is>
      </c>
      <c r="C2538">
        <f>IF(B2538&lt;&gt;"NI",1,0)</f>
        <v/>
      </c>
      <c r="D2538">
        <f>VLOOKUP(B2538, Tabelas!A:C,3,FALSE())</f>
        <v/>
      </c>
      <c r="E2538">
        <f>VLOOKUP(B2538, Tabelas!A:C,2,FALSE())</f>
        <v/>
      </c>
    </row>
    <row r="2539">
      <c r="A2539" t="inlineStr">
        <is>
          <t>CATHETERIZATION AND CARDIOVASCULAR INTERVENTIONS</t>
        </is>
      </c>
      <c r="B2539" t="inlineStr">
        <is>
          <t>A3</t>
        </is>
      </c>
      <c r="C2539">
        <f>IF(B2539&lt;&gt;"NI",1,0)</f>
        <v/>
      </c>
      <c r="D2539">
        <f>VLOOKUP(B2539, Tabelas!A:C,3,FALSE())</f>
        <v/>
      </c>
      <c r="E2539">
        <f>VLOOKUP(B2539, Tabelas!A:C,2,FALSE())</f>
        <v/>
      </c>
    </row>
    <row r="2540">
      <c r="A2540" t="inlineStr">
        <is>
          <t>CCC. CANCER CAUSES &amp; CONTROL</t>
        </is>
      </c>
      <c r="B2540" t="inlineStr">
        <is>
          <t>A3</t>
        </is>
      </c>
      <c r="C2540">
        <f>IF(B2540&lt;&gt;"NI",1,0)</f>
        <v/>
      </c>
      <c r="D2540">
        <f>VLOOKUP(B2540, Tabelas!A:C,3,FALSE())</f>
        <v/>
      </c>
      <c r="E2540">
        <f>VLOOKUP(B2540, Tabelas!A:C,2,FALSE())</f>
        <v/>
      </c>
    </row>
    <row r="2541">
      <c r="A2541" t="inlineStr">
        <is>
          <t>CEAS AERONAUTICAL JOURNAL</t>
        </is>
      </c>
      <c r="B2541" t="inlineStr">
        <is>
          <t>A3</t>
        </is>
      </c>
      <c r="C2541">
        <f>IF(B2541&lt;&gt;"NI",1,0)</f>
        <v/>
      </c>
      <c r="D2541">
        <f>VLOOKUP(B2541, Tabelas!A:C,3,FALSE())</f>
        <v/>
      </c>
      <c r="E2541">
        <f>VLOOKUP(B2541, Tabelas!A:C,2,FALSE())</f>
        <v/>
      </c>
    </row>
    <row r="2542">
      <c r="A2542" t="inlineStr">
        <is>
          <t>CEAS SPACE JOURNAL</t>
        </is>
      </c>
      <c r="B2542" t="inlineStr">
        <is>
          <t>A4</t>
        </is>
      </c>
      <c r="C2542">
        <f>IF(B2542&lt;&gt;"NI",1,0)</f>
        <v/>
      </c>
      <c r="D2542">
        <f>VLOOKUP(B2542, Tabelas!A:C,3,FALSE())</f>
        <v/>
      </c>
      <c r="E2542">
        <f>VLOOKUP(B2542, Tabelas!A:C,2,FALSE())</f>
        <v/>
      </c>
    </row>
    <row r="2543">
      <c r="A2543" t="inlineStr">
        <is>
          <t>CELESTIAL MECHANICS &amp; DYNAMICAL ASTRONOMY</t>
        </is>
      </c>
      <c r="B2543" t="inlineStr">
        <is>
          <t>A2</t>
        </is>
      </c>
      <c r="C2543">
        <f>IF(B2543&lt;&gt;"NI",1,0)</f>
        <v/>
      </c>
      <c r="D2543">
        <f>VLOOKUP(B2543, Tabelas!A:C,3,FALSE())</f>
        <v/>
      </c>
      <c r="E2543">
        <f>VLOOKUP(B2543, Tabelas!A:C,2,FALSE())</f>
        <v/>
      </c>
    </row>
    <row r="2544">
      <c r="A2544" t="inlineStr">
        <is>
          <t>CELL &amp; TISSUE RESEARCH (INTERNET)</t>
        </is>
      </c>
      <c r="B2544" t="inlineStr">
        <is>
          <t>A2</t>
        </is>
      </c>
      <c r="C2544">
        <f>IF(B2544&lt;&gt;"NI",1,0)</f>
        <v/>
      </c>
      <c r="D2544">
        <f>VLOOKUP(B2544, Tabelas!A:C,3,FALSE())</f>
        <v/>
      </c>
      <c r="E2544">
        <f>VLOOKUP(B2544, Tabelas!A:C,2,FALSE())</f>
        <v/>
      </c>
    </row>
    <row r="2545">
      <c r="A2545" t="inlineStr">
        <is>
          <t>CELL (CAMBRIDGE)</t>
        </is>
      </c>
      <c r="B2545" t="inlineStr">
        <is>
          <t>A1</t>
        </is>
      </c>
      <c r="C2545">
        <f>IF(B2545&lt;&gt;"NI",1,0)</f>
        <v/>
      </c>
      <c r="D2545">
        <f>VLOOKUP(B2545, Tabelas!A:C,3,FALSE())</f>
        <v/>
      </c>
      <c r="E2545">
        <f>VLOOKUP(B2545, Tabelas!A:C,2,FALSE())</f>
        <v/>
      </c>
    </row>
    <row r="2546">
      <c r="A2546" t="inlineStr">
        <is>
          <t>CELL ADHESION &amp; MIGRATION</t>
        </is>
      </c>
      <c r="B2546" t="inlineStr">
        <is>
          <t>A2</t>
        </is>
      </c>
      <c r="C2546">
        <f>IF(B2546&lt;&gt;"NI",1,0)</f>
        <v/>
      </c>
      <c r="D2546">
        <f>VLOOKUP(B2546, Tabelas!A:C,3,FALSE())</f>
        <v/>
      </c>
      <c r="E2546">
        <f>VLOOKUP(B2546, Tabelas!A:C,2,FALSE())</f>
        <v/>
      </c>
    </row>
    <row r="2547">
      <c r="A2547" t="inlineStr">
        <is>
          <t>CELL AND BIOSCIENCE</t>
        </is>
      </c>
      <c r="B2547" t="inlineStr">
        <is>
          <t>A2</t>
        </is>
      </c>
      <c r="C2547">
        <f>IF(B2547&lt;&gt;"NI",1,0)</f>
        <v/>
      </c>
      <c r="D2547">
        <f>VLOOKUP(B2547, Tabelas!A:C,3,FALSE())</f>
        <v/>
      </c>
      <c r="E2547">
        <f>VLOOKUP(B2547, Tabelas!A:C,2,FALSE())</f>
        <v/>
      </c>
    </row>
    <row r="2548">
      <c r="A2548" t="inlineStr">
        <is>
          <t>CELL AND TISSUE BANKING</t>
        </is>
      </c>
      <c r="B2548" t="inlineStr">
        <is>
          <t>A4</t>
        </is>
      </c>
      <c r="C2548">
        <f>IF(B2548&lt;&gt;"NI",1,0)</f>
        <v/>
      </c>
      <c r="D2548">
        <f>VLOOKUP(B2548, Tabelas!A:C,3,FALSE())</f>
        <v/>
      </c>
      <c r="E2548">
        <f>VLOOKUP(B2548, Tabelas!A:C,2,FALSE())</f>
        <v/>
      </c>
    </row>
    <row r="2549">
      <c r="A2549" t="inlineStr">
        <is>
          <t>CELL AND TISSUE RESEARCH (PRINT)</t>
        </is>
      </c>
      <c r="B2549" t="inlineStr">
        <is>
          <t>A2</t>
        </is>
      </c>
      <c r="C2549">
        <f>IF(B2549&lt;&gt;"NI",1,0)</f>
        <v/>
      </c>
      <c r="D2549">
        <f>VLOOKUP(B2549, Tabelas!A:C,3,FALSE())</f>
        <v/>
      </c>
      <c r="E2549">
        <f>VLOOKUP(B2549, Tabelas!A:C,2,FALSE())</f>
        <v/>
      </c>
    </row>
    <row r="2550">
      <c r="A2550" t="inlineStr">
        <is>
          <t>CELL BIOCHEMISTRY AND BIOPHYSICS</t>
        </is>
      </c>
      <c r="B2550" t="inlineStr">
        <is>
          <t>B1</t>
        </is>
      </c>
      <c r="C2550">
        <f>IF(B2550&lt;&gt;"NI",1,0)</f>
        <v/>
      </c>
      <c r="D2550">
        <f>VLOOKUP(B2550, Tabelas!A:C,3,FALSE())</f>
        <v/>
      </c>
      <c r="E2550">
        <f>VLOOKUP(B2550, Tabelas!A:C,2,FALSE())</f>
        <v/>
      </c>
    </row>
    <row r="2551">
      <c r="A2551" t="inlineStr">
        <is>
          <t>CELL BIOCHEMISTRY AND FUNCTION</t>
        </is>
      </c>
      <c r="B2551" t="inlineStr">
        <is>
          <t>B1</t>
        </is>
      </c>
      <c r="C2551">
        <f>IF(B2551&lt;&gt;"NI",1,0)</f>
        <v/>
      </c>
      <c r="D2551">
        <f>VLOOKUP(B2551, Tabelas!A:C,3,FALSE())</f>
        <v/>
      </c>
      <c r="E2551">
        <f>VLOOKUP(B2551, Tabelas!A:C,2,FALSE())</f>
        <v/>
      </c>
    </row>
    <row r="2552">
      <c r="A2552" t="inlineStr">
        <is>
          <t>CELL BIOLOGY AND TOXICOLOGY</t>
        </is>
      </c>
      <c r="B2552" t="inlineStr">
        <is>
          <t>A1</t>
        </is>
      </c>
      <c r="C2552">
        <f>IF(B2552&lt;&gt;"NI",1,0)</f>
        <v/>
      </c>
      <c r="D2552">
        <f>VLOOKUP(B2552, Tabelas!A:C,3,FALSE())</f>
        <v/>
      </c>
      <c r="E2552">
        <f>VLOOKUP(B2552, Tabelas!A:C,2,FALSE())</f>
        <v/>
      </c>
    </row>
    <row r="2553">
      <c r="A2553" t="inlineStr">
        <is>
          <t>CELL BIOLOGY INTERNATIONAL</t>
        </is>
      </c>
      <c r="B2553" t="inlineStr">
        <is>
          <t>A4</t>
        </is>
      </c>
      <c r="C2553">
        <f>IF(B2553&lt;&gt;"NI",1,0)</f>
        <v/>
      </c>
      <c r="D2553">
        <f>VLOOKUP(B2553, Tabelas!A:C,3,FALSE())</f>
        <v/>
      </c>
      <c r="E2553">
        <f>VLOOKUP(B2553, Tabelas!A:C,2,FALSE())</f>
        <v/>
      </c>
    </row>
    <row r="2554">
      <c r="A2554" t="inlineStr">
        <is>
          <t>CELL BIOLOGY INTERNATIONAL (PRINT)</t>
        </is>
      </c>
      <c r="B2554" t="inlineStr">
        <is>
          <t>A4</t>
        </is>
      </c>
      <c r="C2554">
        <f>IF(B2554&lt;&gt;"NI",1,0)</f>
        <v/>
      </c>
      <c r="D2554">
        <f>VLOOKUP(B2554, Tabelas!A:C,3,FALSE())</f>
        <v/>
      </c>
      <c r="E2554">
        <f>VLOOKUP(B2554, Tabelas!A:C,2,FALSE())</f>
        <v/>
      </c>
    </row>
    <row r="2555">
      <c r="A2555" t="inlineStr">
        <is>
          <t>CELL CALCIUM (EDINBURGH)</t>
        </is>
      </c>
      <c r="B2555" t="inlineStr">
        <is>
          <t>A2</t>
        </is>
      </c>
      <c r="C2555">
        <f>IF(B2555&lt;&gt;"NI",1,0)</f>
        <v/>
      </c>
      <c r="D2555">
        <f>VLOOKUP(B2555, Tabelas!A:C,3,FALSE())</f>
        <v/>
      </c>
      <c r="E2555">
        <f>VLOOKUP(B2555, Tabelas!A:C,2,FALSE())</f>
        <v/>
      </c>
    </row>
    <row r="2556">
      <c r="A2556" t="inlineStr">
        <is>
          <t>CELL CHEMICAL BIOLOGY</t>
        </is>
      </c>
      <c r="B2556" t="inlineStr">
        <is>
          <t>A1</t>
        </is>
      </c>
      <c r="C2556">
        <f>IF(B2556&lt;&gt;"NI",1,0)</f>
        <v/>
      </c>
      <c r="D2556">
        <f>VLOOKUP(B2556, Tabelas!A:C,3,FALSE())</f>
        <v/>
      </c>
      <c r="E2556">
        <f>VLOOKUP(B2556, Tabelas!A:C,2,FALSE())</f>
        <v/>
      </c>
    </row>
    <row r="2557">
      <c r="A2557" t="inlineStr">
        <is>
          <t>CELL COMMUNICATION AND SIGNALING</t>
        </is>
      </c>
      <c r="B2557" t="inlineStr">
        <is>
          <t>A2</t>
        </is>
      </c>
      <c r="C2557">
        <f>IF(B2557&lt;&gt;"NI",1,0)</f>
        <v/>
      </c>
      <c r="D2557">
        <f>VLOOKUP(B2557, Tabelas!A:C,3,FALSE())</f>
        <v/>
      </c>
      <c r="E2557">
        <f>VLOOKUP(B2557, Tabelas!A:C,2,FALSE())</f>
        <v/>
      </c>
    </row>
    <row r="2558">
      <c r="A2558" t="inlineStr">
        <is>
          <t>CELL CYCLE (GEORGETOWN, TEX.)</t>
        </is>
      </c>
      <c r="B2558" t="inlineStr">
        <is>
          <t>B1</t>
        </is>
      </c>
      <c r="C2558">
        <f>IF(B2558&lt;&gt;"NI",1,0)</f>
        <v/>
      </c>
      <c r="D2558">
        <f>VLOOKUP(B2558, Tabelas!A:C,3,FALSE())</f>
        <v/>
      </c>
      <c r="E2558">
        <f>VLOOKUP(B2558, Tabelas!A:C,2,FALSE())</f>
        <v/>
      </c>
    </row>
    <row r="2559">
      <c r="A2559" t="inlineStr">
        <is>
          <t>CELL DEATH &amp; DISEASE</t>
        </is>
      </c>
      <c r="B2559" t="inlineStr">
        <is>
          <t>A2</t>
        </is>
      </c>
      <c r="C2559">
        <f>IF(B2559&lt;&gt;"NI",1,0)</f>
        <v/>
      </c>
      <c r="D2559">
        <f>VLOOKUP(B2559, Tabelas!A:C,3,FALSE())</f>
        <v/>
      </c>
      <c r="E2559">
        <f>VLOOKUP(B2559, Tabelas!A:C,2,FALSE())</f>
        <v/>
      </c>
    </row>
    <row r="2560">
      <c r="A2560" t="inlineStr">
        <is>
          <t>CELL DEATH AND DIFFERENTIATION</t>
        </is>
      </c>
      <c r="B2560" t="inlineStr">
        <is>
          <t>A1</t>
        </is>
      </c>
      <c r="C2560">
        <f>IF(B2560&lt;&gt;"NI",1,0)</f>
        <v/>
      </c>
      <c r="D2560">
        <f>VLOOKUP(B2560, Tabelas!A:C,3,FALSE())</f>
        <v/>
      </c>
      <c r="E2560">
        <f>VLOOKUP(B2560, Tabelas!A:C,2,FALSE())</f>
        <v/>
      </c>
    </row>
    <row r="2561">
      <c r="A2561" t="inlineStr">
        <is>
          <t>CELL DEATH DISCOVERY (ON LINE)</t>
        </is>
      </c>
      <c r="B2561" t="inlineStr">
        <is>
          <t>B2</t>
        </is>
      </c>
      <c r="C2561">
        <f>IF(B2561&lt;&gt;"NI",1,0)</f>
        <v/>
      </c>
      <c r="D2561">
        <f>VLOOKUP(B2561, Tabelas!A:C,3,FALSE())</f>
        <v/>
      </c>
      <c r="E2561">
        <f>VLOOKUP(B2561, Tabelas!A:C,2,FALSE())</f>
        <v/>
      </c>
    </row>
    <row r="2562">
      <c r="A2562" t="inlineStr">
        <is>
          <t>CELL DISCOVERY</t>
        </is>
      </c>
      <c r="B2562" t="inlineStr">
        <is>
          <t>A2</t>
        </is>
      </c>
      <c r="C2562">
        <f>IF(B2562&lt;&gt;"NI",1,0)</f>
        <v/>
      </c>
      <c r="D2562">
        <f>VLOOKUP(B2562, Tabelas!A:C,3,FALSE())</f>
        <v/>
      </c>
      <c r="E2562">
        <f>VLOOKUP(B2562, Tabelas!A:C,2,FALSE())</f>
        <v/>
      </c>
    </row>
    <row r="2563">
      <c r="A2563" t="inlineStr">
        <is>
          <t>CELL DIVISION (LONDON)</t>
        </is>
      </c>
      <c r="B2563" t="inlineStr">
        <is>
          <t>A2</t>
        </is>
      </c>
      <c r="C2563">
        <f>IF(B2563&lt;&gt;"NI",1,0)</f>
        <v/>
      </c>
      <c r="D2563">
        <f>VLOOKUP(B2563, Tabelas!A:C,3,FALSE())</f>
        <v/>
      </c>
      <c r="E2563">
        <f>VLOOKUP(B2563, Tabelas!A:C,2,FALSE())</f>
        <v/>
      </c>
    </row>
    <row r="2564">
      <c r="A2564" t="inlineStr">
        <is>
          <t>CELL HOST &amp; MICROBE</t>
        </is>
      </c>
      <c r="B2564" t="inlineStr">
        <is>
          <t>A1</t>
        </is>
      </c>
      <c r="C2564">
        <f>IF(B2564&lt;&gt;"NI",1,0)</f>
        <v/>
      </c>
      <c r="D2564">
        <f>VLOOKUP(B2564, Tabelas!A:C,3,FALSE())</f>
        <v/>
      </c>
      <c r="E2564">
        <f>VLOOKUP(B2564, Tabelas!A:C,2,FALSE())</f>
        <v/>
      </c>
    </row>
    <row r="2565">
      <c r="A2565" t="inlineStr">
        <is>
          <t>CELL METABOLISM</t>
        </is>
      </c>
      <c r="B2565" t="inlineStr">
        <is>
          <t>A1</t>
        </is>
      </c>
      <c r="C2565">
        <f>IF(B2565&lt;&gt;"NI",1,0)</f>
        <v/>
      </c>
      <c r="D2565">
        <f>VLOOKUP(B2565, Tabelas!A:C,3,FALSE())</f>
        <v/>
      </c>
      <c r="E2565">
        <f>VLOOKUP(B2565, Tabelas!A:C,2,FALSE())</f>
        <v/>
      </c>
    </row>
    <row r="2566">
      <c r="A2566" t="inlineStr">
        <is>
          <t>CELL PROLIFERATION (PRINT)</t>
        </is>
      </c>
      <c r="B2566" t="inlineStr">
        <is>
          <t>A2</t>
        </is>
      </c>
      <c r="C2566">
        <f>IF(B2566&lt;&gt;"NI",1,0)</f>
        <v/>
      </c>
      <c r="D2566">
        <f>VLOOKUP(B2566, Tabelas!A:C,3,FALSE())</f>
        <v/>
      </c>
      <c r="E2566">
        <f>VLOOKUP(B2566, Tabelas!A:C,2,FALSE())</f>
        <v/>
      </c>
    </row>
    <row r="2567">
      <c r="A2567" t="inlineStr">
        <is>
          <t>CELL REPORTS</t>
        </is>
      </c>
      <c r="B2567" t="inlineStr">
        <is>
          <t>A1</t>
        </is>
      </c>
      <c r="C2567">
        <f>IF(B2567&lt;&gt;"NI",1,0)</f>
        <v/>
      </c>
      <c r="D2567">
        <f>VLOOKUP(B2567, Tabelas!A:C,3,FALSE())</f>
        <v/>
      </c>
      <c r="E2567">
        <f>VLOOKUP(B2567, Tabelas!A:C,2,FALSE())</f>
        <v/>
      </c>
    </row>
    <row r="2568">
      <c r="A2568" t="inlineStr">
        <is>
          <t>CELL STEM CELL (PRINT)</t>
        </is>
      </c>
      <c r="B2568" t="inlineStr">
        <is>
          <t>A1</t>
        </is>
      </c>
      <c r="C2568">
        <f>IF(B2568&lt;&gt;"NI",1,0)</f>
        <v/>
      </c>
      <c r="D2568">
        <f>VLOOKUP(B2568, Tabelas!A:C,3,FALSE())</f>
        <v/>
      </c>
      <c r="E2568">
        <f>VLOOKUP(B2568, Tabelas!A:C,2,FALSE())</f>
        <v/>
      </c>
    </row>
    <row r="2569">
      <c r="A2569" t="inlineStr">
        <is>
          <t>CELL STRESS &amp; CHAPERONES (ONLINE)</t>
        </is>
      </c>
      <c r="B2569" t="inlineStr">
        <is>
          <t>B1</t>
        </is>
      </c>
      <c r="C2569">
        <f>IF(B2569&lt;&gt;"NI",1,0)</f>
        <v/>
      </c>
      <c r="D2569">
        <f>VLOOKUP(B2569, Tabelas!A:C,3,FALSE())</f>
        <v/>
      </c>
      <c r="E2569">
        <f>VLOOKUP(B2569, Tabelas!A:C,2,FALSE())</f>
        <v/>
      </c>
    </row>
    <row r="2570">
      <c r="A2570" t="inlineStr">
        <is>
          <t>CELL SYSTEMS (IMPRESSO)</t>
        </is>
      </c>
      <c r="B2570" t="inlineStr">
        <is>
          <t>A1</t>
        </is>
      </c>
      <c r="C2570">
        <f>IF(B2570&lt;&gt;"NI",1,0)</f>
        <v/>
      </c>
      <c r="D2570">
        <f>VLOOKUP(B2570, Tabelas!A:C,3,FALSE())</f>
        <v/>
      </c>
      <c r="E2570">
        <f>VLOOKUP(B2570, Tabelas!A:C,2,FALSE())</f>
        <v/>
      </c>
    </row>
    <row r="2571">
      <c r="A2571" t="inlineStr">
        <is>
          <t>CELL TRANSPLANTATION</t>
        </is>
      </c>
      <c r="B2571" t="inlineStr">
        <is>
          <t>A2</t>
        </is>
      </c>
      <c r="C2571">
        <f>IF(B2571&lt;&gt;"NI",1,0)</f>
        <v/>
      </c>
      <c r="D2571">
        <f>VLOOKUP(B2571, Tabelas!A:C,3,FALSE())</f>
        <v/>
      </c>
      <c r="E2571">
        <f>VLOOKUP(B2571, Tabelas!A:C,2,FALSE())</f>
        <v/>
      </c>
    </row>
    <row r="2572">
      <c r="A2572" t="inlineStr">
        <is>
          <t>CELLS</t>
        </is>
      </c>
      <c r="B2572" t="inlineStr">
        <is>
          <t>A1</t>
        </is>
      </c>
      <c r="C2572">
        <f>IF(B2572&lt;&gt;"NI",1,0)</f>
        <v/>
      </c>
      <c r="D2572">
        <f>VLOOKUP(B2572, Tabelas!A:C,3,FALSE())</f>
        <v/>
      </c>
      <c r="E2572">
        <f>VLOOKUP(B2572, Tabelas!A:C,2,FALSE())</f>
        <v/>
      </c>
    </row>
    <row r="2573">
      <c r="A2573" t="inlineStr">
        <is>
          <t>CELLS TISSUES ORGANS (ONLINE)</t>
        </is>
      </c>
      <c r="B2573" t="inlineStr">
        <is>
          <t>A4</t>
        </is>
      </c>
      <c r="C2573">
        <f>IF(B2573&lt;&gt;"NI",1,0)</f>
        <v/>
      </c>
      <c r="D2573">
        <f>VLOOKUP(B2573, Tabelas!A:C,3,FALSE())</f>
        <v/>
      </c>
      <c r="E2573">
        <f>VLOOKUP(B2573, Tabelas!A:C,2,FALSE())</f>
        <v/>
      </c>
    </row>
    <row r="2574">
      <c r="A2574" t="inlineStr">
        <is>
          <t>CELLULAR &amp; MOLECULAR BIOLOGY LETTERS (DRUK)</t>
        </is>
      </c>
      <c r="B2574" t="inlineStr">
        <is>
          <t>B2</t>
        </is>
      </c>
      <c r="C2574">
        <f>IF(B2574&lt;&gt;"NI",1,0)</f>
        <v/>
      </c>
      <c r="D2574">
        <f>VLOOKUP(B2574, Tabelas!A:C,3,FALSE())</f>
        <v/>
      </c>
      <c r="E2574">
        <f>VLOOKUP(B2574, Tabelas!A:C,2,FALSE())</f>
        <v/>
      </c>
    </row>
    <row r="2575">
      <c r="A2575" t="inlineStr">
        <is>
          <t>CELLULAR &amp; MOLECULAR IMMUNOLOGY</t>
        </is>
      </c>
      <c r="B2575" t="inlineStr">
        <is>
          <t>A1</t>
        </is>
      </c>
      <c r="C2575">
        <f>IF(B2575&lt;&gt;"NI",1,0)</f>
        <v/>
      </c>
      <c r="D2575">
        <f>VLOOKUP(B2575, Tabelas!A:C,3,FALSE())</f>
        <v/>
      </c>
      <c r="E2575">
        <f>VLOOKUP(B2575, Tabelas!A:C,2,FALSE())</f>
        <v/>
      </c>
    </row>
    <row r="2576">
      <c r="A2576" t="inlineStr">
        <is>
          <t>CELLULAR AND MOLECULAR BIOLOGY (ONLINE)</t>
        </is>
      </c>
      <c r="B2576" t="inlineStr">
        <is>
          <t>B2</t>
        </is>
      </c>
      <c r="C2576">
        <f>IF(B2576&lt;&gt;"NI",1,0)</f>
        <v/>
      </c>
      <c r="D2576">
        <f>VLOOKUP(B2576, Tabelas!A:C,3,FALSE())</f>
        <v/>
      </c>
      <c r="E2576">
        <f>VLOOKUP(B2576, Tabelas!A:C,2,FALSE())</f>
        <v/>
      </c>
    </row>
    <row r="2577">
      <c r="A2577" t="inlineStr">
        <is>
          <t>CELLULAR AND MOLECULAR LIFE SCIENCES (PRINTED ED.)</t>
        </is>
      </c>
      <c r="B2577" t="inlineStr">
        <is>
          <t>A1</t>
        </is>
      </c>
      <c r="C2577">
        <f>IF(B2577&lt;&gt;"NI",1,0)</f>
        <v/>
      </c>
      <c r="D2577">
        <f>VLOOKUP(B2577, Tabelas!A:C,3,FALSE())</f>
        <v/>
      </c>
      <c r="E2577">
        <f>VLOOKUP(B2577, Tabelas!A:C,2,FALSE())</f>
        <v/>
      </c>
    </row>
    <row r="2578">
      <c r="A2578" t="inlineStr">
        <is>
          <t>CELLULAR AND MOLECULAR NEUROBIOLOGY</t>
        </is>
      </c>
      <c r="B2578" t="inlineStr">
        <is>
          <t>A2</t>
        </is>
      </c>
      <c r="C2578">
        <f>IF(B2578&lt;&gt;"NI",1,0)</f>
        <v/>
      </c>
      <c r="D2578">
        <f>VLOOKUP(B2578, Tabelas!A:C,3,FALSE())</f>
        <v/>
      </c>
      <c r="E2578">
        <f>VLOOKUP(B2578, Tabelas!A:C,2,FALSE())</f>
        <v/>
      </c>
    </row>
    <row r="2579">
      <c r="A2579" t="inlineStr">
        <is>
          <t>CELLULAR IMMUNOLOGY (PRINT)</t>
        </is>
      </c>
      <c r="B2579" t="inlineStr">
        <is>
          <t>A4</t>
        </is>
      </c>
      <c r="C2579">
        <f>IF(B2579&lt;&gt;"NI",1,0)</f>
        <v/>
      </c>
      <c r="D2579">
        <f>VLOOKUP(B2579, Tabelas!A:C,3,FALSE())</f>
        <v/>
      </c>
      <c r="E2579">
        <f>VLOOKUP(B2579, Tabelas!A:C,2,FALSE())</f>
        <v/>
      </c>
    </row>
    <row r="2580">
      <c r="A2580" t="inlineStr">
        <is>
          <t>CELLULAR MICROBIOLOGY (ONLINE)</t>
        </is>
      </c>
      <c r="B2580" t="inlineStr">
        <is>
          <t>A2</t>
        </is>
      </c>
      <c r="C2580">
        <f>IF(B2580&lt;&gt;"NI",1,0)</f>
        <v/>
      </c>
      <c r="D2580">
        <f>VLOOKUP(B2580, Tabelas!A:C,3,FALSE())</f>
        <v/>
      </c>
      <c r="E2580">
        <f>VLOOKUP(B2580, Tabelas!A:C,2,FALSE())</f>
        <v/>
      </c>
    </row>
    <row r="2581">
      <c r="A2581" t="inlineStr">
        <is>
          <t>CELLULAR MICROBIOLOGY (PRINT)</t>
        </is>
      </c>
      <c r="B2581" t="inlineStr">
        <is>
          <t>A2</t>
        </is>
      </c>
      <c r="C2581">
        <f>IF(B2581&lt;&gt;"NI",1,0)</f>
        <v/>
      </c>
      <c r="D2581">
        <f>VLOOKUP(B2581, Tabelas!A:C,3,FALSE())</f>
        <v/>
      </c>
      <c r="E2581">
        <f>VLOOKUP(B2581, Tabelas!A:C,2,FALSE())</f>
        <v/>
      </c>
    </row>
    <row r="2582">
      <c r="A2582" t="inlineStr">
        <is>
          <t>CELLULAR ONCOLOGY</t>
        </is>
      </c>
      <c r="B2582" t="inlineStr">
        <is>
          <t>A1</t>
        </is>
      </c>
      <c r="C2582">
        <f>IF(B2582&lt;&gt;"NI",1,0)</f>
        <v/>
      </c>
      <c r="D2582">
        <f>VLOOKUP(B2582, Tabelas!A:C,3,FALSE())</f>
        <v/>
      </c>
      <c r="E2582">
        <f>VLOOKUP(B2582, Tabelas!A:C,2,FALSE())</f>
        <v/>
      </c>
    </row>
    <row r="2583">
      <c r="A2583" t="inlineStr">
        <is>
          <t>CELLULAR ONCOLOGY</t>
        </is>
      </c>
      <c r="B2583" t="inlineStr">
        <is>
          <t>A1</t>
        </is>
      </c>
      <c r="C2583">
        <f>IF(B2583&lt;&gt;"NI",1,0)</f>
        <v/>
      </c>
      <c r="D2583">
        <f>VLOOKUP(B2583, Tabelas!A:C,3,FALSE())</f>
        <v/>
      </c>
      <c r="E2583">
        <f>VLOOKUP(B2583, Tabelas!A:C,2,FALSE())</f>
        <v/>
      </c>
    </row>
    <row r="2584">
      <c r="A2584" t="inlineStr">
        <is>
          <t>CELLULAR PHYSIOLOGY AND BIOCHEMISTRY</t>
        </is>
      </c>
      <c r="B2584" t="inlineStr">
        <is>
          <t>A1</t>
        </is>
      </c>
      <c r="C2584">
        <f>IF(B2584&lt;&gt;"NI",1,0)</f>
        <v/>
      </c>
      <c r="D2584">
        <f>VLOOKUP(B2584, Tabelas!A:C,3,FALSE())</f>
        <v/>
      </c>
      <c r="E2584">
        <f>VLOOKUP(B2584, Tabelas!A:C,2,FALSE())</f>
        <v/>
      </c>
    </row>
    <row r="2585">
      <c r="A2585" t="inlineStr">
        <is>
          <t>CELLULAR REPROGRAMMING</t>
        </is>
      </c>
      <c r="B2585" t="inlineStr">
        <is>
          <t>A4</t>
        </is>
      </c>
      <c r="C2585">
        <f>IF(B2585&lt;&gt;"NI",1,0)</f>
        <v/>
      </c>
      <c r="D2585">
        <f>VLOOKUP(B2585, Tabelas!A:C,3,FALSE())</f>
        <v/>
      </c>
      <c r="E2585">
        <f>VLOOKUP(B2585, Tabelas!A:C,2,FALSE())</f>
        <v/>
      </c>
    </row>
    <row r="2586">
      <c r="A2586" t="inlineStr">
        <is>
          <t>CELLULAR REPROGRAMMING</t>
        </is>
      </c>
      <c r="B2586" t="inlineStr">
        <is>
          <t>A4</t>
        </is>
      </c>
      <c r="C2586">
        <f>IF(B2586&lt;&gt;"NI",1,0)</f>
        <v/>
      </c>
      <c r="D2586">
        <f>VLOOKUP(B2586, Tabelas!A:C,3,FALSE())</f>
        <v/>
      </c>
      <c r="E2586">
        <f>VLOOKUP(B2586, Tabelas!A:C,2,FALSE())</f>
        <v/>
      </c>
    </row>
    <row r="2587">
      <c r="A2587" t="inlineStr">
        <is>
          <t>CELLULAR SIGNALLING</t>
        </is>
      </c>
      <c r="B2587" t="inlineStr">
        <is>
          <t>A3</t>
        </is>
      </c>
      <c r="C2587">
        <f>IF(B2587&lt;&gt;"NI",1,0)</f>
        <v/>
      </c>
      <c r="D2587">
        <f>VLOOKUP(B2587, Tabelas!A:C,3,FALSE())</f>
        <v/>
      </c>
      <c r="E2587">
        <f>VLOOKUP(B2587, Tabelas!A:C,2,FALSE())</f>
        <v/>
      </c>
    </row>
    <row r="2588">
      <c r="A2588" t="inlineStr">
        <is>
          <t>CELLULOSE</t>
        </is>
      </c>
      <c r="B2588" t="inlineStr">
        <is>
          <t>A1</t>
        </is>
      </c>
      <c r="C2588">
        <f>IF(B2588&lt;&gt;"NI",1,0)</f>
        <v/>
      </c>
      <c r="D2588">
        <f>VLOOKUP(B2588, Tabelas!A:C,3,FALSE())</f>
        <v/>
      </c>
      <c r="E2588">
        <f>VLOOKUP(B2588, Tabelas!A:C,2,FALSE())</f>
        <v/>
      </c>
    </row>
    <row r="2589">
      <c r="A2589" t="inlineStr">
        <is>
          <t>CELLULOSE CHEMISTRY AND TECHNOLOGY</t>
        </is>
      </c>
      <c r="B2589" t="inlineStr">
        <is>
          <t>A4</t>
        </is>
      </c>
      <c r="C2589">
        <f>IF(B2589&lt;&gt;"NI",1,0)</f>
        <v/>
      </c>
      <c r="D2589">
        <f>VLOOKUP(B2589, Tabelas!A:C,3,FALSE())</f>
        <v/>
      </c>
      <c r="E2589">
        <f>VLOOKUP(B2589, Tabelas!A:C,2,FALSE())</f>
        <v/>
      </c>
    </row>
    <row r="2590">
      <c r="A2590" t="inlineStr">
        <is>
          <t>CEMENT &amp; CONCRETE COMPOSITES</t>
        </is>
      </c>
      <c r="B2590" t="inlineStr">
        <is>
          <t>A1</t>
        </is>
      </c>
      <c r="C2590">
        <f>IF(B2590&lt;&gt;"NI",1,0)</f>
        <v/>
      </c>
      <c r="D2590">
        <f>VLOOKUP(B2590, Tabelas!A:C,3,FALSE())</f>
        <v/>
      </c>
      <c r="E2590">
        <f>VLOOKUP(B2590, Tabelas!A:C,2,FALSE())</f>
        <v/>
      </c>
    </row>
    <row r="2591">
      <c r="A2591" t="inlineStr">
        <is>
          <t>CEMENT AND CONCRETE RESEARCH</t>
        </is>
      </c>
      <c r="B2591" t="inlineStr">
        <is>
          <t>A1</t>
        </is>
      </c>
      <c r="C2591">
        <f>IF(B2591&lt;&gt;"NI",1,0)</f>
        <v/>
      </c>
      <c r="D2591">
        <f>VLOOKUP(B2591, Tabelas!A:C,3,FALSE())</f>
        <v/>
      </c>
      <c r="E2591">
        <f>VLOOKUP(B2591, Tabelas!A:C,2,FALSE())</f>
        <v/>
      </c>
    </row>
    <row r="2592">
      <c r="A2592" t="inlineStr">
        <is>
          <t>CEMENTO HORMIGÓN</t>
        </is>
      </c>
      <c r="B2592" t="inlineStr">
        <is>
          <t>B4</t>
        </is>
      </c>
      <c r="C2592">
        <f>IF(B2592&lt;&gt;"NI",1,0)</f>
        <v/>
      </c>
      <c r="D2592">
        <f>VLOOKUP(B2592, Tabelas!A:C,3,FALSE())</f>
        <v/>
      </c>
      <c r="E2592">
        <f>VLOOKUP(B2592, Tabelas!A:C,2,FALSE())</f>
        <v/>
      </c>
    </row>
    <row r="2593">
      <c r="A2593" t="inlineStr">
        <is>
          <t>CENA. UFRGS</t>
        </is>
      </c>
      <c r="B2593" t="inlineStr">
        <is>
          <t>A3</t>
        </is>
      </c>
      <c r="C2593">
        <f>IF(B2593&lt;&gt;"NI",1,0)</f>
        <v/>
      </c>
      <c r="D2593">
        <f>VLOOKUP(B2593, Tabelas!A:C,3,FALSE())</f>
        <v/>
      </c>
      <c r="E2593">
        <f>VLOOKUP(B2593, Tabelas!A:C,2,FALSE())</f>
        <v/>
      </c>
    </row>
    <row r="2594">
      <c r="A2594" t="inlineStr">
        <is>
          <t>CENÁRIOS: REVISTA DE ESTUDOS DA LINGUAGEM</t>
        </is>
      </c>
      <c r="B2594" t="inlineStr">
        <is>
          <t>B1</t>
        </is>
      </c>
      <c r="C2594">
        <f>IF(B2594&lt;&gt;"NI",1,0)</f>
        <v/>
      </c>
      <c r="D2594">
        <f>VLOOKUP(B2594, Tabelas!A:C,3,FALSE())</f>
        <v/>
      </c>
      <c r="E2594">
        <f>VLOOKUP(B2594, Tabelas!A:C,2,FALSE())</f>
        <v/>
      </c>
    </row>
    <row r="2595">
      <c r="A2595" t="inlineStr">
        <is>
          <t>CENAS EDUCACIONAIS</t>
        </is>
      </c>
      <c r="B2595" t="inlineStr">
        <is>
          <t>B4</t>
        </is>
      </c>
      <c r="C2595">
        <f>IF(B2595&lt;&gt;"NI",1,0)</f>
        <v/>
      </c>
      <c r="D2595">
        <f>VLOOKUP(B2595, Tabelas!A:C,3,FALSE())</f>
        <v/>
      </c>
      <c r="E2595">
        <f>VLOOKUP(B2595, Tabelas!A:C,2,FALSE())</f>
        <v/>
      </c>
    </row>
    <row r="2596">
      <c r="A2596" t="inlineStr">
        <is>
          <t>CENTRAL EUROPEAN JOURNAL OF INTERNATIONAL AND SECURITY STUDIES</t>
        </is>
      </c>
      <c r="B2596" t="inlineStr">
        <is>
          <t>B4</t>
        </is>
      </c>
      <c r="C2596">
        <f>IF(B2596&lt;&gt;"NI",1,0)</f>
        <v/>
      </c>
      <c r="D2596">
        <f>VLOOKUP(B2596, Tabelas!A:C,3,FALSE())</f>
        <v/>
      </c>
      <c r="E2596">
        <f>VLOOKUP(B2596, Tabelas!A:C,2,FALSE())</f>
        <v/>
      </c>
    </row>
    <row r="2597">
      <c r="A2597" t="inlineStr">
        <is>
          <t>CENTRAL EUROPEAN JOURNAL OF OPERATIONS RESEARCH</t>
        </is>
      </c>
      <c r="B2597" t="inlineStr">
        <is>
          <t>B1</t>
        </is>
      </c>
      <c r="C2597">
        <f>IF(B2597&lt;&gt;"NI",1,0)</f>
        <v/>
      </c>
      <c r="D2597">
        <f>VLOOKUP(B2597, Tabelas!A:C,3,FALSE())</f>
        <v/>
      </c>
      <c r="E2597">
        <f>VLOOKUP(B2597, Tabelas!A:C,2,FALSE())</f>
        <v/>
      </c>
    </row>
    <row r="2598">
      <c r="A2598" t="inlineStr">
        <is>
          <t>CENTRAL NERVOUS SYSTEM AGENTS IN MEDICINAL CHEMISTRY</t>
        </is>
      </c>
      <c r="B2598" t="inlineStr">
        <is>
          <t>B2</t>
        </is>
      </c>
      <c r="C2598">
        <f>IF(B2598&lt;&gt;"NI",1,0)</f>
        <v/>
      </c>
      <c r="D2598">
        <f>VLOOKUP(B2598, Tabelas!A:C,3,FALSE())</f>
        <v/>
      </c>
      <c r="E2598">
        <f>VLOOKUP(B2598, Tabelas!A:C,2,FALSE())</f>
        <v/>
      </c>
    </row>
    <row r="2599">
      <c r="A2599" t="inlineStr">
        <is>
          <t>CENTRO AGRÍCOLA</t>
        </is>
      </c>
      <c r="B2599" t="inlineStr">
        <is>
          <t>B4</t>
        </is>
      </c>
      <c r="C2599">
        <f>IF(B2599&lt;&gt;"NI",1,0)</f>
        <v/>
      </c>
      <c r="D2599">
        <f>VLOOKUP(B2599, Tabelas!A:C,3,FALSE())</f>
        <v/>
      </c>
      <c r="E2599">
        <f>VLOOKUP(B2599, Tabelas!A:C,2,FALSE())</f>
        <v/>
      </c>
    </row>
    <row r="2600">
      <c r="A2600" t="inlineStr">
        <is>
          <t>CENTRO AZÚCAR</t>
        </is>
      </c>
      <c r="B2600" t="inlineStr">
        <is>
          <t>B4</t>
        </is>
      </c>
      <c r="C2600">
        <f>IF(B2600&lt;&gt;"NI",1,0)</f>
        <v/>
      </c>
      <c r="D2600">
        <f>VLOOKUP(B2600, Tabelas!A:C,3,FALSE())</f>
        <v/>
      </c>
      <c r="E2600">
        <f>VLOOKUP(B2600, Tabelas!A:C,2,FALSE())</f>
        <v/>
      </c>
    </row>
    <row r="2601">
      <c r="A2601" t="inlineStr">
        <is>
          <t>CEPAL REVIEW (PRINT)</t>
        </is>
      </c>
      <c r="B2601" t="inlineStr">
        <is>
          <t>A3</t>
        </is>
      </c>
      <c r="C2601">
        <f>IF(B2601&lt;&gt;"NI",1,0)</f>
        <v/>
      </c>
      <c r="D2601">
        <f>VLOOKUP(B2601, Tabelas!A:C,3,FALSE())</f>
        <v/>
      </c>
      <c r="E2601">
        <f>VLOOKUP(B2601, Tabelas!A:C,2,FALSE())</f>
        <v/>
      </c>
    </row>
    <row r="2602">
      <c r="A2602" t="inlineStr">
        <is>
          <t>CEPHALALGIA (OSLO)</t>
        </is>
      </c>
      <c r="B2602" t="inlineStr">
        <is>
          <t>A2</t>
        </is>
      </c>
      <c r="C2602">
        <f>IF(B2602&lt;&gt;"NI",1,0)</f>
        <v/>
      </c>
      <c r="D2602">
        <f>VLOOKUP(B2602, Tabelas!A:C,3,FALSE())</f>
        <v/>
      </c>
      <c r="E2602">
        <f>VLOOKUP(B2602, Tabelas!A:C,2,FALSE())</f>
        <v/>
      </c>
    </row>
    <row r="2603">
      <c r="A2603" t="inlineStr">
        <is>
          <t>CERAMIC ENGINEERING AND SCIENCE PROCEEDINGS</t>
        </is>
      </c>
      <c r="B2603" t="inlineStr">
        <is>
          <t>B3</t>
        </is>
      </c>
      <c r="C2603">
        <f>IF(B2603&lt;&gt;"NI",1,0)</f>
        <v/>
      </c>
      <c r="D2603">
        <f>VLOOKUP(B2603, Tabelas!A:C,3,FALSE())</f>
        <v/>
      </c>
      <c r="E2603">
        <f>VLOOKUP(B2603, Tabelas!A:C,2,FALSE())</f>
        <v/>
      </c>
    </row>
    <row r="2604">
      <c r="A2604" t="inlineStr">
        <is>
          <t>CERAMIC TRANSACTIONS</t>
        </is>
      </c>
      <c r="B2604" t="inlineStr">
        <is>
          <t>B4</t>
        </is>
      </c>
      <c r="C2604">
        <f>IF(B2604&lt;&gt;"NI",1,0)</f>
        <v/>
      </c>
      <c r="D2604">
        <f>VLOOKUP(B2604, Tabelas!A:C,3,FALSE())</f>
        <v/>
      </c>
      <c r="E2604">
        <f>VLOOKUP(B2604, Tabelas!A:C,2,FALSE())</f>
        <v/>
      </c>
    </row>
    <row r="2605">
      <c r="A2605" t="inlineStr">
        <is>
          <t>CERÂMICA (SÃO PAULO. IMPRESSO)</t>
        </is>
      </c>
      <c r="B2605" t="inlineStr">
        <is>
          <t>A4</t>
        </is>
      </c>
      <c r="C2605">
        <f>IF(B2605&lt;&gt;"NI",1,0)</f>
        <v/>
      </c>
      <c r="D2605">
        <f>VLOOKUP(B2605, Tabelas!A:C,3,FALSE())</f>
        <v/>
      </c>
      <c r="E2605">
        <f>VLOOKUP(B2605, Tabelas!A:C,2,FALSE())</f>
        <v/>
      </c>
    </row>
    <row r="2606">
      <c r="A2606" t="inlineStr">
        <is>
          <t>CERÂMICA INDUSTRIAL (IMPRESSO)</t>
        </is>
      </c>
      <c r="B2606" t="inlineStr">
        <is>
          <t>B3</t>
        </is>
      </c>
      <c r="C2606">
        <f>IF(B2606&lt;&gt;"NI",1,0)</f>
        <v/>
      </c>
      <c r="D2606">
        <f>VLOOKUP(B2606, Tabelas!A:C,3,FALSE())</f>
        <v/>
      </c>
      <c r="E2606">
        <f>VLOOKUP(B2606, Tabelas!A:C,2,FALSE())</f>
        <v/>
      </c>
    </row>
    <row r="2607">
      <c r="A2607" t="inlineStr">
        <is>
          <t>CERAMICS</t>
        </is>
      </c>
      <c r="B2607" t="inlineStr">
        <is>
          <t>B3</t>
        </is>
      </c>
      <c r="C2607">
        <f>IF(B2607&lt;&gt;"NI",1,0)</f>
        <v/>
      </c>
      <c r="D2607">
        <f>VLOOKUP(B2607, Tabelas!A:C,3,FALSE())</f>
        <v/>
      </c>
      <c r="E2607">
        <f>VLOOKUP(B2607, Tabelas!A:C,2,FALSE())</f>
        <v/>
      </c>
    </row>
    <row r="2608">
      <c r="A2608" t="inlineStr">
        <is>
          <t>CERAMICS INTERNATIONAL</t>
        </is>
      </c>
      <c r="B2608" t="inlineStr">
        <is>
          <t>A1</t>
        </is>
      </c>
      <c r="C2608">
        <f>IF(B2608&lt;&gt;"NI",1,0)</f>
        <v/>
      </c>
      <c r="D2608">
        <f>VLOOKUP(B2608, Tabelas!A:C,3,FALSE())</f>
        <v/>
      </c>
      <c r="E2608">
        <f>VLOOKUP(B2608, Tabelas!A:C,2,FALSE())</f>
        <v/>
      </c>
    </row>
    <row r="2609">
      <c r="A2609" t="inlineStr">
        <is>
          <t>CEREAL CHEMISTRY</t>
        </is>
      </c>
      <c r="B2609" t="inlineStr">
        <is>
          <t>B1</t>
        </is>
      </c>
      <c r="C2609">
        <f>IF(B2609&lt;&gt;"NI",1,0)</f>
        <v/>
      </c>
      <c r="D2609">
        <f>VLOOKUP(B2609, Tabelas!A:C,3,FALSE())</f>
        <v/>
      </c>
      <c r="E2609">
        <f>VLOOKUP(B2609, Tabelas!A:C,2,FALSE())</f>
        <v/>
      </c>
    </row>
    <row r="2610">
      <c r="A2610" t="inlineStr">
        <is>
          <t>CEREBELLUM (LONDON. PRINT)</t>
        </is>
      </c>
      <c r="B2610" t="inlineStr">
        <is>
          <t>A2</t>
        </is>
      </c>
      <c r="C2610">
        <f>IF(B2610&lt;&gt;"NI",1,0)</f>
        <v/>
      </c>
      <c r="D2610">
        <f>VLOOKUP(B2610, Tabelas!A:C,3,FALSE())</f>
        <v/>
      </c>
      <c r="E2610">
        <f>VLOOKUP(B2610, Tabelas!A:C,2,FALSE())</f>
        <v/>
      </c>
    </row>
    <row r="2611">
      <c r="A2611" t="inlineStr">
        <is>
          <t>CEREBRAL CORTEX</t>
        </is>
      </c>
      <c r="B2611" t="inlineStr">
        <is>
          <t>A1</t>
        </is>
      </c>
      <c r="C2611">
        <f>IF(B2611&lt;&gt;"NI",1,0)</f>
        <v/>
      </c>
      <c r="D2611">
        <f>VLOOKUP(B2611, Tabelas!A:C,3,FALSE())</f>
        <v/>
      </c>
      <c r="E2611">
        <f>VLOOKUP(B2611, Tabelas!A:C,2,FALSE())</f>
        <v/>
      </c>
    </row>
    <row r="2612">
      <c r="A2612" t="inlineStr">
        <is>
          <t>CEREBRAL CORTEX (NEW YORK, N.Y. 1991)</t>
        </is>
      </c>
      <c r="B2612" t="inlineStr">
        <is>
          <t>A1</t>
        </is>
      </c>
      <c r="C2612">
        <f>IF(B2612&lt;&gt;"NI",1,0)</f>
        <v/>
      </c>
      <c r="D2612">
        <f>VLOOKUP(B2612, Tabelas!A:C,3,FALSE())</f>
        <v/>
      </c>
      <c r="E2612">
        <f>VLOOKUP(B2612, Tabelas!A:C,2,FALSE())</f>
        <v/>
      </c>
    </row>
    <row r="2613">
      <c r="A2613" t="inlineStr">
        <is>
          <t>CEREBROVASCULAR DISEASES (BASEL)</t>
        </is>
      </c>
      <c r="B2613" t="inlineStr">
        <is>
          <t>A2</t>
        </is>
      </c>
      <c r="C2613">
        <f>IF(B2613&lt;&gt;"NI",1,0)</f>
        <v/>
      </c>
      <c r="D2613">
        <f>VLOOKUP(B2613, Tabelas!A:C,3,FALSE())</f>
        <v/>
      </c>
      <c r="E2613">
        <f>VLOOKUP(B2613, Tabelas!A:C,2,FALSE())</f>
        <v/>
      </c>
    </row>
    <row r="2614">
      <c r="A2614" t="inlineStr">
        <is>
          <t>CEREBROVASCULAR DISEASES EXTRA</t>
        </is>
      </c>
      <c r="B2614" t="inlineStr">
        <is>
          <t>B2</t>
        </is>
      </c>
      <c r="C2614">
        <f>IF(B2614&lt;&gt;"NI",1,0)</f>
        <v/>
      </c>
      <c r="D2614">
        <f>VLOOKUP(B2614, Tabelas!A:C,3,FALSE())</f>
        <v/>
      </c>
      <c r="E2614">
        <f>VLOOKUP(B2614, Tabelas!A:C,2,FALSE())</f>
        <v/>
      </c>
    </row>
    <row r="2615">
      <c r="A2615" t="inlineStr">
        <is>
          <t>CEREM: CENTRAL EUROPEAN REVIEW OF ECONOMICS AND MANAGEMENT (PRINT)</t>
        </is>
      </c>
      <c r="B2615" t="inlineStr">
        <is>
          <t>B4</t>
        </is>
      </c>
      <c r="C2615">
        <f>IF(B2615&lt;&gt;"NI",1,0)</f>
        <v/>
      </c>
      <c r="D2615">
        <f>VLOOKUP(B2615, Tabelas!A:C,3,FALSE())</f>
        <v/>
      </c>
      <c r="E2615">
        <f>VLOOKUP(B2615, Tabelas!A:C,2,FALSE())</f>
        <v/>
      </c>
    </row>
    <row r="2616">
      <c r="A2616" t="inlineStr">
        <is>
          <t>CERNE (UFLA)</t>
        </is>
      </c>
      <c r="B2616" t="inlineStr">
        <is>
          <t>B1</t>
        </is>
      </c>
      <c r="C2616">
        <f>IF(B2616&lt;&gt;"NI",1,0)</f>
        <v/>
      </c>
      <c r="D2616">
        <f>VLOOKUP(B2616, Tabelas!A:C,3,FALSE())</f>
        <v/>
      </c>
      <c r="E2616">
        <f>VLOOKUP(B2616, Tabelas!A:C,2,FALSE())</f>
        <v/>
      </c>
    </row>
    <row r="2617">
      <c r="A2617" t="inlineStr">
        <is>
          <t>CERRADOS (UNB. IMPRESSO)</t>
        </is>
      </c>
      <c r="B2617" t="inlineStr">
        <is>
          <t>B3</t>
        </is>
      </c>
      <c r="C2617">
        <f>IF(B2617&lt;&gt;"NI",1,0)</f>
        <v/>
      </c>
      <c r="D2617">
        <f>VLOOKUP(B2617, Tabelas!A:C,3,FALSE())</f>
        <v/>
      </c>
      <c r="E2617">
        <f>VLOOKUP(B2617, Tabelas!A:C,2,FALSE())</f>
        <v/>
      </c>
    </row>
    <row r="2618">
      <c r="A2618" t="inlineStr">
        <is>
          <t>CES ODONTOLOGIA</t>
        </is>
      </c>
      <c r="B2618" t="inlineStr">
        <is>
          <t>B2</t>
        </is>
      </c>
      <c r="C2618">
        <f>IF(B2618&lt;&gt;"NI",1,0)</f>
        <v/>
      </c>
      <c r="D2618">
        <f>VLOOKUP(B2618, Tabelas!A:C,3,FALSE())</f>
        <v/>
      </c>
      <c r="E2618">
        <f>VLOOKUP(B2618, Tabelas!A:C,2,FALSE())</f>
        <v/>
      </c>
    </row>
    <row r="2619">
      <c r="A2619" t="inlineStr">
        <is>
          <t>CES REVISTA PSICOLOGIA</t>
        </is>
      </c>
      <c r="B2619" t="inlineStr">
        <is>
          <t>A3</t>
        </is>
      </c>
      <c r="C2619">
        <f>IF(B2619&lt;&gt;"NI",1,0)</f>
        <v/>
      </c>
      <c r="D2619">
        <f>VLOOKUP(B2619, Tabelas!A:C,3,FALSE())</f>
        <v/>
      </c>
      <c r="E2619">
        <f>VLOOKUP(B2619, Tabelas!A:C,2,FALSE())</f>
        <v/>
      </c>
    </row>
    <row r="2620">
      <c r="A2620" t="inlineStr">
        <is>
          <t>CESKA GYNEKOLOGIE</t>
        </is>
      </c>
      <c r="B2620" t="inlineStr">
        <is>
          <t>B3</t>
        </is>
      </c>
      <c r="C2620">
        <f>IF(B2620&lt;&gt;"NI",1,0)</f>
        <v/>
      </c>
      <c r="D2620">
        <f>VLOOKUP(B2620, Tabelas!A:C,3,FALSE())</f>
        <v/>
      </c>
      <c r="E2620">
        <f>VLOOKUP(B2620, Tabelas!A:C,2,FALSE())</f>
        <v/>
      </c>
    </row>
    <row r="2621">
      <c r="A2621" t="inlineStr">
        <is>
          <t>CHALLENGES</t>
        </is>
      </c>
      <c r="B2621" t="inlineStr">
        <is>
          <t>B1</t>
        </is>
      </c>
      <c r="C2621">
        <f>IF(B2621&lt;&gt;"NI",1,0)</f>
        <v/>
      </c>
      <c r="D2621">
        <f>VLOOKUP(B2621, Tabelas!A:C,3,FALSE())</f>
        <v/>
      </c>
      <c r="E2621">
        <f>VLOOKUP(B2621, Tabelas!A:C,2,FALSE())</f>
        <v/>
      </c>
    </row>
    <row r="2622">
      <c r="A2622" t="inlineStr">
        <is>
          <t>CHANGING SOCIETIES &amp; PERSONALITIES</t>
        </is>
      </c>
      <c r="B2622" t="inlineStr">
        <is>
          <t>B3</t>
        </is>
      </c>
      <c r="C2622">
        <f>IF(B2622&lt;&gt;"NI",1,0)</f>
        <v/>
      </c>
      <c r="D2622">
        <f>VLOOKUP(B2622, Tabelas!A:C,3,FALSE())</f>
        <v/>
      </c>
      <c r="E2622">
        <f>VLOOKUP(B2622, Tabelas!A:C,2,FALSE())</f>
        <v/>
      </c>
    </row>
    <row r="2623">
      <c r="A2623" t="inlineStr">
        <is>
          <t>CHANGING SOCIETIES &amp; PERSONALITIES</t>
        </is>
      </c>
      <c r="B2623" t="inlineStr">
        <is>
          <t>B3</t>
        </is>
      </c>
      <c r="C2623">
        <f>IF(B2623&lt;&gt;"NI",1,0)</f>
        <v/>
      </c>
      <c r="D2623">
        <f>VLOOKUP(B2623, Tabelas!A:C,3,FALSE())</f>
        <v/>
      </c>
      <c r="E2623">
        <f>VLOOKUP(B2623, Tabelas!A:C,2,FALSE())</f>
        <v/>
      </c>
    </row>
    <row r="2624">
      <c r="A2624" t="inlineStr">
        <is>
          <t>CHANNELS</t>
        </is>
      </c>
      <c r="B2624" t="inlineStr">
        <is>
          <t>B1</t>
        </is>
      </c>
      <c r="C2624">
        <f>IF(B2624&lt;&gt;"NI",1,0)</f>
        <v/>
      </c>
      <c r="D2624">
        <f>VLOOKUP(B2624, Tabelas!A:C,3,FALSE())</f>
        <v/>
      </c>
      <c r="E2624">
        <f>VLOOKUP(B2624, Tabelas!A:C,2,FALSE())</f>
        <v/>
      </c>
    </row>
    <row r="2625">
      <c r="A2625" t="inlineStr">
        <is>
          <t>CHÃO URBANO</t>
        </is>
      </c>
      <c r="B2625" t="inlineStr">
        <is>
          <t>B4</t>
        </is>
      </c>
      <c r="C2625">
        <f>IF(B2625&lt;&gt;"NI",1,0)</f>
        <v/>
      </c>
      <c r="D2625">
        <f>VLOOKUP(B2625, Tabelas!A:C,3,FALSE())</f>
        <v/>
      </c>
      <c r="E2625">
        <f>VLOOKUP(B2625, Tabelas!A:C,2,FALSE())</f>
        <v/>
      </c>
    </row>
    <row r="2626">
      <c r="A2626" t="inlineStr">
        <is>
          <t>CHAOS (WOODBURY, N.Y. ONLINE)</t>
        </is>
      </c>
      <c r="B2626" t="inlineStr">
        <is>
          <t>A3</t>
        </is>
      </c>
      <c r="C2626">
        <f>IF(B2626&lt;&gt;"NI",1,0)</f>
        <v/>
      </c>
      <c r="D2626">
        <f>VLOOKUP(B2626, Tabelas!A:C,3,FALSE())</f>
        <v/>
      </c>
      <c r="E2626">
        <f>VLOOKUP(B2626, Tabelas!A:C,2,FALSE())</f>
        <v/>
      </c>
    </row>
    <row r="2627">
      <c r="A2627" t="inlineStr">
        <is>
          <t>CHAOS (WOODBURY, N.Y.)</t>
        </is>
      </c>
      <c r="B2627" t="inlineStr">
        <is>
          <t>A3</t>
        </is>
      </c>
      <c r="C2627">
        <f>IF(B2627&lt;&gt;"NI",1,0)</f>
        <v/>
      </c>
      <c r="D2627">
        <f>VLOOKUP(B2627, Tabelas!A:C,3,FALSE())</f>
        <v/>
      </c>
      <c r="E2627">
        <f>VLOOKUP(B2627, Tabelas!A:C,2,FALSE())</f>
        <v/>
      </c>
    </row>
    <row r="2628">
      <c r="A2628" t="inlineStr">
        <is>
          <t>CHAOS AND COMPLEXITY LETTERS</t>
        </is>
      </c>
      <c r="B2628" t="inlineStr">
        <is>
          <t>B2</t>
        </is>
      </c>
      <c r="C2628">
        <f>IF(B2628&lt;&gt;"NI",1,0)</f>
        <v/>
      </c>
      <c r="D2628">
        <f>VLOOKUP(B2628, Tabelas!A:C,3,FALSE())</f>
        <v/>
      </c>
      <c r="E2628">
        <f>VLOOKUP(B2628, Tabelas!A:C,2,FALSE())</f>
        <v/>
      </c>
    </row>
    <row r="2629">
      <c r="A2629" t="inlineStr">
        <is>
          <t>CHAOS, SOLITONS &amp; FRACTALS (ONLINE)</t>
        </is>
      </c>
      <c r="B2629" t="inlineStr">
        <is>
          <t>A3</t>
        </is>
      </c>
      <c r="C2629">
        <f>IF(B2629&lt;&gt;"NI",1,0)</f>
        <v/>
      </c>
      <c r="D2629">
        <f>VLOOKUP(B2629, Tabelas!A:C,3,FALSE())</f>
        <v/>
      </c>
      <c r="E2629">
        <f>VLOOKUP(B2629, Tabelas!A:C,2,FALSE())</f>
        <v/>
      </c>
    </row>
    <row r="2630">
      <c r="A2630" t="inlineStr">
        <is>
          <t>CHAOS, SOLITONS AND FRACTALS</t>
        </is>
      </c>
      <c r="B2630" t="inlineStr">
        <is>
          <t>A3</t>
        </is>
      </c>
      <c r="C2630">
        <f>IF(B2630&lt;&gt;"NI",1,0)</f>
        <v/>
      </c>
      <c r="D2630">
        <f>VLOOKUP(B2630, Tabelas!A:C,3,FALSE())</f>
        <v/>
      </c>
      <c r="E2630">
        <f>VLOOKUP(B2630, Tabelas!A:C,2,FALSE())</f>
        <v/>
      </c>
    </row>
    <row r="2631">
      <c r="A2631" t="inlineStr">
        <is>
          <t>CHAPON CADERNOS DE DESIGN</t>
        </is>
      </c>
      <c r="B2631" t="inlineStr">
        <is>
          <t>B4</t>
        </is>
      </c>
      <c r="C2631">
        <f>IF(B2631&lt;&gt;"NI",1,0)</f>
        <v/>
      </c>
      <c r="D2631">
        <f>VLOOKUP(B2631, Tabelas!A:C,3,FALSE())</f>
        <v/>
      </c>
      <c r="E2631">
        <f>VLOOKUP(B2631, Tabelas!A:C,2,FALSE())</f>
        <v/>
      </c>
    </row>
    <row r="2632">
      <c r="A2632" t="inlineStr">
        <is>
          <t>CHASQUI. REVISTA LATINOAMERICANA COMUNICACIÓN</t>
        </is>
      </c>
      <c r="B2632" t="inlineStr">
        <is>
          <t>A2</t>
        </is>
      </c>
      <c r="C2632">
        <f>IF(B2632&lt;&gt;"NI",1,0)</f>
        <v/>
      </c>
      <c r="D2632">
        <f>VLOOKUP(B2632, Tabelas!A:C,3,FALSE())</f>
        <v/>
      </c>
      <c r="E2632">
        <f>VLOOKUP(B2632, Tabelas!A:C,2,FALSE())</f>
        <v/>
      </c>
    </row>
    <row r="2633">
      <c r="A2633" t="inlineStr">
        <is>
          <t>CHASQUI. REVISTA LATINOAMERICANA DA COMUNICACIÓN</t>
        </is>
      </c>
      <c r="B2633" t="inlineStr">
        <is>
          <t>A2</t>
        </is>
      </c>
      <c r="C2633">
        <f>IF(B2633&lt;&gt;"NI",1,0)</f>
        <v/>
      </c>
      <c r="D2633">
        <f>VLOOKUP(B2633, Tabelas!A:C,3,FALSE())</f>
        <v/>
      </c>
      <c r="E2633">
        <f>VLOOKUP(B2633, Tabelas!A:C,2,FALSE())</f>
        <v/>
      </c>
    </row>
    <row r="2634">
      <c r="A2634" t="inlineStr">
        <is>
          <t>CHECK LIST</t>
        </is>
      </c>
      <c r="B2634" t="inlineStr">
        <is>
          <t>B2</t>
        </is>
      </c>
      <c r="C2634">
        <f>IF(B2634&lt;&gt;"NI",1,0)</f>
        <v/>
      </c>
      <c r="D2634">
        <f>VLOOKUP(B2634, Tabelas!A:C,3,FALSE())</f>
        <v/>
      </c>
      <c r="E2634">
        <f>VLOOKUP(B2634, Tabelas!A:C,2,FALSE())</f>
        <v/>
      </c>
    </row>
    <row r="2635">
      <c r="A2635" t="inlineStr">
        <is>
          <t>CHELONIAN CONSERVATION AND BIOLOGY</t>
        </is>
      </c>
      <c r="B2635" t="inlineStr">
        <is>
          <t>A4</t>
        </is>
      </c>
      <c r="C2635">
        <f>IF(B2635&lt;&gt;"NI",1,0)</f>
        <v/>
      </c>
      <c r="D2635">
        <f>VLOOKUP(B2635, Tabelas!A:C,3,FALSE())</f>
        <v/>
      </c>
      <c r="E2635">
        <f>VLOOKUP(B2635, Tabelas!A:C,2,FALSE())</f>
        <v/>
      </c>
    </row>
    <row r="2636">
      <c r="A2636" t="inlineStr">
        <is>
          <t>CHEM</t>
        </is>
      </c>
      <c r="B2636" t="inlineStr">
        <is>
          <t>A1</t>
        </is>
      </c>
      <c r="C2636">
        <f>IF(B2636&lt;&gt;"NI",1,0)</f>
        <v/>
      </c>
      <c r="D2636">
        <f>VLOOKUP(B2636, Tabelas!A:C,3,FALSE())</f>
        <v/>
      </c>
      <c r="E2636">
        <f>VLOOKUP(B2636, Tabelas!A:C,2,FALSE())</f>
        <v/>
      </c>
    </row>
    <row r="2637">
      <c r="A2637" t="inlineStr">
        <is>
          <t>CHEMBIOCHEM (PRINT)</t>
        </is>
      </c>
      <c r="B2637" t="inlineStr">
        <is>
          <t>A3</t>
        </is>
      </c>
      <c r="C2637">
        <f>IF(B2637&lt;&gt;"NI",1,0)</f>
        <v/>
      </c>
      <c r="D2637">
        <f>VLOOKUP(B2637, Tabelas!A:C,3,FALSE())</f>
        <v/>
      </c>
      <c r="E2637">
        <f>VLOOKUP(B2637, Tabelas!A:C,2,FALSE())</f>
        <v/>
      </c>
    </row>
    <row r="2638">
      <c r="A2638" t="inlineStr">
        <is>
          <t>CHEMCATCHEM</t>
        </is>
      </c>
      <c r="B2638" t="inlineStr">
        <is>
          <t>A1</t>
        </is>
      </c>
      <c r="C2638">
        <f>IF(B2638&lt;&gt;"NI",1,0)</f>
        <v/>
      </c>
      <c r="D2638">
        <f>VLOOKUP(B2638, Tabelas!A:C,3,FALSE())</f>
        <v/>
      </c>
      <c r="E2638">
        <f>VLOOKUP(B2638, Tabelas!A:C,2,FALSE())</f>
        <v/>
      </c>
    </row>
    <row r="2639">
      <c r="A2639" t="inlineStr">
        <is>
          <t>CHEMELECTROCHEM</t>
        </is>
      </c>
      <c r="B2639" t="inlineStr">
        <is>
          <t>A2</t>
        </is>
      </c>
      <c r="C2639">
        <f>IF(B2639&lt;&gt;"NI",1,0)</f>
        <v/>
      </c>
      <c r="D2639">
        <f>VLOOKUP(B2639, Tabelas!A:C,3,FALSE())</f>
        <v/>
      </c>
      <c r="E2639">
        <f>VLOOKUP(B2639, Tabelas!A:C,2,FALSE())</f>
        <v/>
      </c>
    </row>
    <row r="2640">
      <c r="A2640" t="inlineStr">
        <is>
          <t>CHEMICAL AND BIOCHEMICAL ENGINEERING QUARTERLY</t>
        </is>
      </c>
      <c r="B2640" t="inlineStr">
        <is>
          <t>A3</t>
        </is>
      </c>
      <c r="C2640">
        <f>IF(B2640&lt;&gt;"NI",1,0)</f>
        <v/>
      </c>
      <c r="D2640">
        <f>VLOOKUP(B2640, Tabelas!A:C,3,FALSE())</f>
        <v/>
      </c>
      <c r="E2640">
        <f>VLOOKUP(B2640, Tabelas!A:C,2,FALSE())</f>
        <v/>
      </c>
    </row>
    <row r="2641">
      <c r="A2641" t="inlineStr">
        <is>
          <t>CHEMICAL AND BIOLOGICAL TECHNOLOGIES IN AGRICULTURE</t>
        </is>
      </c>
      <c r="B2641" t="inlineStr">
        <is>
          <t>A2</t>
        </is>
      </c>
      <c r="C2641">
        <f>IF(B2641&lt;&gt;"NI",1,0)</f>
        <v/>
      </c>
      <c r="D2641">
        <f>VLOOKUP(B2641, Tabelas!A:C,3,FALSE())</f>
        <v/>
      </c>
      <c r="E2641">
        <f>VLOOKUP(B2641, Tabelas!A:C,2,FALSE())</f>
        <v/>
      </c>
    </row>
    <row r="2642">
      <c r="A2642" t="inlineStr">
        <is>
          <t>CHEMICAL AND PHARMACEUTICAL BULLETIN</t>
        </is>
      </c>
      <c r="B2642" t="inlineStr">
        <is>
          <t>A4</t>
        </is>
      </c>
      <c r="C2642">
        <f>IF(B2642&lt;&gt;"NI",1,0)</f>
        <v/>
      </c>
      <c r="D2642">
        <f>VLOOKUP(B2642, Tabelas!A:C,3,FALSE())</f>
        <v/>
      </c>
      <c r="E2642">
        <f>VLOOKUP(B2642, Tabelas!A:C,2,FALSE())</f>
        <v/>
      </c>
    </row>
    <row r="2643">
      <c r="A2643" t="inlineStr">
        <is>
          <t>CHEMICAL BIOLOGY &amp; DRUG DESIGN (PRINT)</t>
        </is>
      </c>
      <c r="B2643" t="inlineStr">
        <is>
          <t>A4</t>
        </is>
      </c>
      <c r="C2643">
        <f>IF(B2643&lt;&gt;"NI",1,0)</f>
        <v/>
      </c>
      <c r="D2643">
        <f>VLOOKUP(B2643, Tabelas!A:C,3,FALSE())</f>
        <v/>
      </c>
      <c r="E2643">
        <f>VLOOKUP(B2643, Tabelas!A:C,2,FALSE())</f>
        <v/>
      </c>
    </row>
    <row r="2644">
      <c r="A2644" t="inlineStr">
        <is>
          <t>CHEMICAL COMMUNICATIONS (LONDON. 1996. PRINT)</t>
        </is>
      </c>
      <c r="B2644" t="inlineStr">
        <is>
          <t>A1</t>
        </is>
      </c>
      <c r="C2644">
        <f>IF(B2644&lt;&gt;"NI",1,0)</f>
        <v/>
      </c>
      <c r="D2644">
        <f>VLOOKUP(B2644, Tabelas!A:C,3,FALSE())</f>
        <v/>
      </c>
      <c r="E2644">
        <f>VLOOKUP(B2644, Tabelas!A:C,2,FALSE())</f>
        <v/>
      </c>
    </row>
    <row r="2645">
      <c r="A2645" t="inlineStr">
        <is>
          <t>CHEMICAL DATA COLLECTIONS</t>
        </is>
      </c>
      <c r="B2645" t="inlineStr">
        <is>
          <t>B3</t>
        </is>
      </c>
      <c r="C2645">
        <f>IF(B2645&lt;&gt;"NI",1,0)</f>
        <v/>
      </c>
      <c r="D2645">
        <f>VLOOKUP(B2645, Tabelas!A:C,3,FALSE())</f>
        <v/>
      </c>
      <c r="E2645">
        <f>VLOOKUP(B2645, Tabelas!A:C,2,FALSE())</f>
        <v/>
      </c>
    </row>
    <row r="2646">
      <c r="A2646" t="inlineStr">
        <is>
          <t>CHEMICAL ENGINEERING &amp; TECHNOLOGY</t>
        </is>
      </c>
      <c r="B2646" t="inlineStr">
        <is>
          <t>A2</t>
        </is>
      </c>
      <c r="C2646">
        <f>IF(B2646&lt;&gt;"NI",1,0)</f>
        <v/>
      </c>
      <c r="D2646">
        <f>VLOOKUP(B2646, Tabelas!A:C,3,FALSE())</f>
        <v/>
      </c>
      <c r="E2646">
        <f>VLOOKUP(B2646, Tabelas!A:C,2,FALSE())</f>
        <v/>
      </c>
    </row>
    <row r="2647">
      <c r="A2647" t="inlineStr">
        <is>
          <t>CHEMICAL ENGINEERING AND PROCESSING</t>
        </is>
      </c>
      <c r="B2647" t="inlineStr">
        <is>
          <t>A2</t>
        </is>
      </c>
      <c r="C2647">
        <f>IF(B2647&lt;&gt;"NI",1,0)</f>
        <v/>
      </c>
      <c r="D2647">
        <f>VLOOKUP(B2647, Tabelas!A:C,3,FALSE())</f>
        <v/>
      </c>
      <c r="E2647">
        <f>VLOOKUP(B2647, Tabelas!A:C,2,FALSE())</f>
        <v/>
      </c>
    </row>
    <row r="2648">
      <c r="A2648" t="inlineStr">
        <is>
          <t>CHEMICAL ENGINEERING AND TECHNOLOGY (INTERNET)</t>
        </is>
      </c>
      <c r="B2648" t="inlineStr">
        <is>
          <t>A2</t>
        </is>
      </c>
      <c r="C2648">
        <f>IF(B2648&lt;&gt;"NI",1,0)</f>
        <v/>
      </c>
      <c r="D2648">
        <f>VLOOKUP(B2648, Tabelas!A:C,3,FALSE())</f>
        <v/>
      </c>
      <c r="E2648">
        <f>VLOOKUP(B2648, Tabelas!A:C,2,FALSE())</f>
        <v/>
      </c>
    </row>
    <row r="2649">
      <c r="A2649" t="inlineStr">
        <is>
          <t>CHEMICAL ENGINEERING COMMUNICATIONS (PRINT)</t>
        </is>
      </c>
      <c r="B2649" t="inlineStr">
        <is>
          <t>A2</t>
        </is>
      </c>
      <c r="C2649">
        <f>IF(B2649&lt;&gt;"NI",1,0)</f>
        <v/>
      </c>
      <c r="D2649">
        <f>VLOOKUP(B2649, Tabelas!A:C,3,FALSE())</f>
        <v/>
      </c>
      <c r="E2649">
        <f>VLOOKUP(B2649, Tabelas!A:C,2,FALSE())</f>
        <v/>
      </c>
    </row>
    <row r="2650">
      <c r="A2650" t="inlineStr">
        <is>
          <t>CHEMICAL ENGINEERING JOURNAL (1996)</t>
        </is>
      </c>
      <c r="B2650" t="inlineStr">
        <is>
          <t>A1</t>
        </is>
      </c>
      <c r="C2650">
        <f>IF(B2650&lt;&gt;"NI",1,0)</f>
        <v/>
      </c>
      <c r="D2650">
        <f>VLOOKUP(B2650, Tabelas!A:C,3,FALSE())</f>
        <v/>
      </c>
      <c r="E2650">
        <f>VLOOKUP(B2650, Tabelas!A:C,2,FALSE())</f>
        <v/>
      </c>
    </row>
    <row r="2651">
      <c r="A2651" t="inlineStr">
        <is>
          <t>CHEMICAL ENGINEERING RESEARCH &amp; DESIGN</t>
        </is>
      </c>
      <c r="B2651" t="inlineStr">
        <is>
          <t>A1</t>
        </is>
      </c>
      <c r="C2651">
        <f>IF(B2651&lt;&gt;"NI",1,0)</f>
        <v/>
      </c>
      <c r="D2651">
        <f>VLOOKUP(B2651, Tabelas!A:C,3,FALSE())</f>
        <v/>
      </c>
      <c r="E2651">
        <f>VLOOKUP(B2651, Tabelas!A:C,2,FALSE())</f>
        <v/>
      </c>
    </row>
    <row r="2652">
      <c r="A2652" t="inlineStr">
        <is>
          <t>CHEMICAL ENGINEERING SCIENCE</t>
        </is>
      </c>
      <c r="B2652" t="inlineStr">
        <is>
          <t>A1</t>
        </is>
      </c>
      <c r="C2652">
        <f>IF(B2652&lt;&gt;"NI",1,0)</f>
        <v/>
      </c>
      <c r="D2652">
        <f>VLOOKUP(B2652, Tabelas!A:C,3,FALSE())</f>
        <v/>
      </c>
      <c r="E2652">
        <f>VLOOKUP(B2652, Tabelas!A:C,2,FALSE())</f>
        <v/>
      </c>
    </row>
    <row r="2653">
      <c r="A2653" t="inlineStr">
        <is>
          <t>CHEMICAL ENGINEERING TRANSACTIONS</t>
        </is>
      </c>
      <c r="B2653" t="inlineStr">
        <is>
          <t>B3</t>
        </is>
      </c>
      <c r="C2653">
        <f>IF(B2653&lt;&gt;"NI",1,0)</f>
        <v/>
      </c>
      <c r="D2653">
        <f>VLOOKUP(B2653, Tabelas!A:C,3,FALSE())</f>
        <v/>
      </c>
      <c r="E2653">
        <f>VLOOKUP(B2653, Tabelas!A:C,2,FALSE())</f>
        <v/>
      </c>
    </row>
    <row r="2654">
      <c r="A2654" t="inlineStr">
        <is>
          <t>CHEMICAL GEOLOGY</t>
        </is>
      </c>
      <c r="B2654" t="inlineStr">
        <is>
          <t>A1</t>
        </is>
      </c>
      <c r="C2654">
        <f>IF(B2654&lt;&gt;"NI",1,0)</f>
        <v/>
      </c>
      <c r="D2654">
        <f>VLOOKUP(B2654, Tabelas!A:C,3,FALSE())</f>
        <v/>
      </c>
      <c r="E2654">
        <f>VLOOKUP(B2654, Tabelas!A:C,2,FALSE())</f>
        <v/>
      </c>
    </row>
    <row r="2655">
      <c r="A2655" t="inlineStr">
        <is>
          <t>CHEMICAL INDUSTRY &amp; CHEMICAL ENGINEERING QUARTERLY</t>
        </is>
      </c>
      <c r="B2655" t="inlineStr">
        <is>
          <t>A3</t>
        </is>
      </c>
      <c r="C2655">
        <f>IF(B2655&lt;&gt;"NI",1,0)</f>
        <v/>
      </c>
      <c r="D2655">
        <f>VLOOKUP(B2655, Tabelas!A:C,3,FALSE())</f>
        <v/>
      </c>
      <c r="E2655">
        <f>VLOOKUP(B2655, Tabelas!A:C,2,FALSE())</f>
        <v/>
      </c>
    </row>
    <row r="2656">
      <c r="A2656" t="inlineStr">
        <is>
          <t>CHEMICAL PAPERS (PRINT)</t>
        </is>
      </c>
      <c r="B2656" t="inlineStr">
        <is>
          <t>B1</t>
        </is>
      </c>
      <c r="C2656">
        <f>IF(B2656&lt;&gt;"NI",1,0)</f>
        <v/>
      </c>
      <c r="D2656">
        <f>VLOOKUP(B2656, Tabelas!A:C,3,FALSE())</f>
        <v/>
      </c>
      <c r="E2656">
        <f>VLOOKUP(B2656, Tabelas!A:C,2,FALSE())</f>
        <v/>
      </c>
    </row>
    <row r="2657">
      <c r="A2657" t="inlineStr">
        <is>
          <t>CHEMICAL PHYSICS (PRINT)</t>
        </is>
      </c>
      <c r="B2657" t="inlineStr">
        <is>
          <t>A4</t>
        </is>
      </c>
      <c r="C2657">
        <f>IF(B2657&lt;&gt;"NI",1,0)</f>
        <v/>
      </c>
      <c r="D2657">
        <f>VLOOKUP(B2657, Tabelas!A:C,3,FALSE())</f>
        <v/>
      </c>
      <c r="E2657">
        <f>VLOOKUP(B2657, Tabelas!A:C,2,FALSE())</f>
        <v/>
      </c>
    </row>
    <row r="2658">
      <c r="A2658" t="inlineStr">
        <is>
          <t>CHEMICAL PHYSICS LETTERS (PRINT)</t>
        </is>
      </c>
      <c r="B2658" t="inlineStr">
        <is>
          <t>A3</t>
        </is>
      </c>
      <c r="C2658">
        <f>IF(B2658&lt;&gt;"NI",1,0)</f>
        <v/>
      </c>
      <c r="D2658">
        <f>VLOOKUP(B2658, Tabelas!A:C,3,FALSE())</f>
        <v/>
      </c>
      <c r="E2658">
        <f>VLOOKUP(B2658, Tabelas!A:C,2,FALSE())</f>
        <v/>
      </c>
    </row>
    <row r="2659">
      <c r="A2659" t="inlineStr">
        <is>
          <t>CHEMICAL PRODUCT AND PROCESS MODELING</t>
        </is>
      </c>
      <c r="B2659" t="inlineStr">
        <is>
          <t>B1</t>
        </is>
      </c>
      <c r="C2659">
        <f>IF(B2659&lt;&gt;"NI",1,0)</f>
        <v/>
      </c>
      <c r="D2659">
        <f>VLOOKUP(B2659, Tabelas!A:C,3,FALSE())</f>
        <v/>
      </c>
      <c r="E2659">
        <f>VLOOKUP(B2659, Tabelas!A:C,2,FALSE())</f>
        <v/>
      </c>
    </row>
    <row r="2660">
      <c r="A2660" t="inlineStr">
        <is>
          <t>CHEMICAL RECORD</t>
        </is>
      </c>
      <c r="B2660" t="inlineStr">
        <is>
          <t>A1</t>
        </is>
      </c>
      <c r="C2660">
        <f>IF(B2660&lt;&gt;"NI",1,0)</f>
        <v/>
      </c>
      <c r="D2660">
        <f>VLOOKUP(B2660, Tabelas!A:C,3,FALSE())</f>
        <v/>
      </c>
      <c r="E2660">
        <f>VLOOKUP(B2660, Tabelas!A:C,2,FALSE())</f>
        <v/>
      </c>
    </row>
    <row r="2661">
      <c r="A2661" t="inlineStr">
        <is>
          <t>CHEMICAL RESEARCH IN TOXICOLOGY</t>
        </is>
      </c>
      <c r="B2661" t="inlineStr">
        <is>
          <t>A1</t>
        </is>
      </c>
      <c r="C2661">
        <f>IF(B2661&lt;&gt;"NI",1,0)</f>
        <v/>
      </c>
      <c r="D2661">
        <f>VLOOKUP(B2661, Tabelas!A:C,3,FALSE())</f>
        <v/>
      </c>
      <c r="E2661">
        <f>VLOOKUP(B2661, Tabelas!A:C,2,FALSE())</f>
        <v/>
      </c>
    </row>
    <row r="2662">
      <c r="A2662" t="inlineStr">
        <is>
          <t>CHEMICAL REVIEWS</t>
        </is>
      </c>
      <c r="B2662" t="inlineStr">
        <is>
          <t>A1</t>
        </is>
      </c>
      <c r="C2662">
        <f>IF(B2662&lt;&gt;"NI",1,0)</f>
        <v/>
      </c>
      <c r="D2662">
        <f>VLOOKUP(B2662, Tabelas!A:C,3,FALSE())</f>
        <v/>
      </c>
      <c r="E2662">
        <f>VLOOKUP(B2662, Tabelas!A:C,2,FALSE())</f>
        <v/>
      </c>
    </row>
    <row r="2663">
      <c r="A2663" t="inlineStr">
        <is>
          <t>CHEMICAL SCIENCE: A NEW JOURNAL FOR FINDINGS OF EXCEPTIONAL SIGNIFICANCE FROM ACROSS THE CHEMICAL SCIENCES</t>
        </is>
      </c>
      <c r="B2663" t="inlineStr">
        <is>
          <t>A1</t>
        </is>
      </c>
      <c r="C2663">
        <f>IF(B2663&lt;&gt;"NI",1,0)</f>
        <v/>
      </c>
      <c r="D2663">
        <f>VLOOKUP(B2663, Tabelas!A:C,3,FALSE())</f>
        <v/>
      </c>
      <c r="E2663">
        <f>VLOOKUP(B2663, Tabelas!A:C,2,FALSE())</f>
        <v/>
      </c>
    </row>
    <row r="2664">
      <c r="A2664" t="inlineStr">
        <is>
          <t>CHEMICAL SENSES</t>
        </is>
      </c>
      <c r="B2664" t="inlineStr">
        <is>
          <t>A2</t>
        </is>
      </c>
      <c r="C2664">
        <f>IF(B2664&lt;&gt;"NI",1,0)</f>
        <v/>
      </c>
      <c r="D2664">
        <f>VLOOKUP(B2664, Tabelas!A:C,3,FALSE())</f>
        <v/>
      </c>
      <c r="E2664">
        <f>VLOOKUP(B2664, Tabelas!A:C,2,FALSE())</f>
        <v/>
      </c>
    </row>
    <row r="2665">
      <c r="A2665" t="inlineStr">
        <is>
          <t>CHEMICAL SOCIETY REVIEWS (PRINT)</t>
        </is>
      </c>
      <c r="B2665" t="inlineStr">
        <is>
          <t>A1</t>
        </is>
      </c>
      <c r="C2665">
        <f>IF(B2665&lt;&gt;"NI",1,0)</f>
        <v/>
      </c>
      <c r="D2665">
        <f>VLOOKUP(B2665, Tabelas!A:C,3,FALSE())</f>
        <v/>
      </c>
      <c r="E2665">
        <f>VLOOKUP(B2665, Tabelas!A:C,2,FALSE())</f>
        <v/>
      </c>
    </row>
    <row r="2666">
      <c r="A2666" t="inlineStr">
        <is>
          <t>CHEMICO-BIOLOGICAL INTERACTIONS (PRINT)</t>
        </is>
      </c>
      <c r="B2666" t="inlineStr">
        <is>
          <t>A2</t>
        </is>
      </c>
      <c r="C2666">
        <f>IF(B2666&lt;&gt;"NI",1,0)</f>
        <v/>
      </c>
      <c r="D2666">
        <f>VLOOKUP(B2666, Tabelas!A:C,3,FALSE())</f>
        <v/>
      </c>
      <c r="E2666">
        <f>VLOOKUP(B2666, Tabelas!A:C,2,FALSE())</f>
        <v/>
      </c>
    </row>
    <row r="2667">
      <c r="A2667" t="inlineStr">
        <is>
          <t>CHEMIE DER ERDE</t>
        </is>
      </c>
      <c r="B2667" t="inlineStr">
        <is>
          <t>A3</t>
        </is>
      </c>
      <c r="C2667">
        <f>IF(B2667&lt;&gt;"NI",1,0)</f>
        <v/>
      </c>
      <c r="D2667">
        <f>VLOOKUP(B2667, Tabelas!A:C,3,FALSE())</f>
        <v/>
      </c>
      <c r="E2667">
        <f>VLOOKUP(B2667, Tabelas!A:C,2,FALSE())</f>
        <v/>
      </c>
    </row>
    <row r="2668">
      <c r="A2668" t="inlineStr">
        <is>
          <t>CHEMIEINGENIEURTECHNIK (WEINHEIM)</t>
        </is>
      </c>
      <c r="B2668" t="inlineStr">
        <is>
          <t>B1</t>
        </is>
      </c>
      <c r="C2668">
        <f>IF(B2668&lt;&gt;"NI",1,0)</f>
        <v/>
      </c>
      <c r="D2668">
        <f>VLOOKUP(B2668, Tabelas!A:C,3,FALSE())</f>
        <v/>
      </c>
      <c r="E2668">
        <f>VLOOKUP(B2668, Tabelas!A:C,2,FALSE())</f>
        <v/>
      </c>
    </row>
    <row r="2669">
      <c r="A2669" t="inlineStr">
        <is>
          <t>CHEMISTRY &amp; BIODIVERSITY</t>
        </is>
      </c>
      <c r="B2669" t="inlineStr">
        <is>
          <t>A4</t>
        </is>
      </c>
      <c r="C2669">
        <f>IF(B2669&lt;&gt;"NI",1,0)</f>
        <v/>
      </c>
      <c r="D2669">
        <f>VLOOKUP(B2669, Tabelas!A:C,3,FALSE())</f>
        <v/>
      </c>
      <c r="E2669">
        <f>VLOOKUP(B2669, Tabelas!A:C,2,FALSE())</f>
        <v/>
      </c>
    </row>
    <row r="2670">
      <c r="A2670" t="inlineStr">
        <is>
          <t>CHEMISTRY &amp; BIODIVERSITY (PRINT)</t>
        </is>
      </c>
      <c r="B2670" t="inlineStr">
        <is>
          <t>A4</t>
        </is>
      </c>
      <c r="C2670">
        <f>IF(B2670&lt;&gt;"NI",1,0)</f>
        <v/>
      </c>
      <c r="D2670">
        <f>VLOOKUP(B2670, Tabelas!A:C,3,FALSE())</f>
        <v/>
      </c>
      <c r="E2670">
        <f>VLOOKUP(B2670, Tabelas!A:C,2,FALSE())</f>
        <v/>
      </c>
    </row>
    <row r="2671">
      <c r="A2671" t="inlineStr">
        <is>
          <t>CHEMISTRY &amp; CHEMICAL TECHNOLOGY</t>
        </is>
      </c>
      <c r="B2671" t="inlineStr">
        <is>
          <t>B3</t>
        </is>
      </c>
      <c r="C2671">
        <f>IF(B2671&lt;&gt;"NI",1,0)</f>
        <v/>
      </c>
      <c r="D2671">
        <f>VLOOKUP(B2671, Tabelas!A:C,3,FALSE())</f>
        <v/>
      </c>
      <c r="E2671">
        <f>VLOOKUP(B2671, Tabelas!A:C,2,FALSE())</f>
        <v/>
      </c>
    </row>
    <row r="2672">
      <c r="A2672" t="inlineStr">
        <is>
          <t>CHEMISTRY (WEINHEIM. INTERNET)</t>
        </is>
      </c>
      <c r="B2672" t="inlineStr">
        <is>
          <t>A1</t>
        </is>
      </c>
      <c r="C2672">
        <f>IF(B2672&lt;&gt;"NI",1,0)</f>
        <v/>
      </c>
      <c r="D2672">
        <f>VLOOKUP(B2672, Tabelas!A:C,3,FALSE())</f>
        <v/>
      </c>
      <c r="E2672">
        <f>VLOOKUP(B2672, Tabelas!A:C,2,FALSE())</f>
        <v/>
      </c>
    </row>
    <row r="2673">
      <c r="A2673" t="inlineStr">
        <is>
          <t>CHEMISTRY AND ECOLOGY</t>
        </is>
      </c>
      <c r="B2673" t="inlineStr">
        <is>
          <t>A3</t>
        </is>
      </c>
      <c r="C2673">
        <f>IF(B2673&lt;&gt;"NI",1,0)</f>
        <v/>
      </c>
      <c r="D2673">
        <f>VLOOKUP(B2673, Tabelas!A:C,3,FALSE())</f>
        <v/>
      </c>
      <c r="E2673">
        <f>VLOOKUP(B2673, Tabelas!A:C,2,FALSE())</f>
        <v/>
      </c>
    </row>
    <row r="2674">
      <c r="A2674" t="inlineStr">
        <is>
          <t>CHEMISTRY AND ECOLOGY (PRINT)</t>
        </is>
      </c>
      <c r="B2674" t="inlineStr">
        <is>
          <t>A3</t>
        </is>
      </c>
      <c r="C2674">
        <f>IF(B2674&lt;&gt;"NI",1,0)</f>
        <v/>
      </c>
      <c r="D2674">
        <f>VLOOKUP(B2674, Tabelas!A:C,3,FALSE())</f>
        <v/>
      </c>
      <c r="E2674">
        <f>VLOOKUP(B2674, Tabelas!A:C,2,FALSE())</f>
        <v/>
      </c>
    </row>
    <row r="2675">
      <c r="A2675" t="inlineStr">
        <is>
          <t>CHEMISTRY AND PHYSICS OF LIPIDS (PRINT)</t>
        </is>
      </c>
      <c r="B2675" t="inlineStr">
        <is>
          <t>A2</t>
        </is>
      </c>
      <c r="C2675">
        <f>IF(B2675&lt;&gt;"NI",1,0)</f>
        <v/>
      </c>
      <c r="D2675">
        <f>VLOOKUP(B2675, Tabelas!A:C,3,FALSE())</f>
        <v/>
      </c>
      <c r="E2675">
        <f>VLOOKUP(B2675, Tabelas!A:C,2,FALSE())</f>
        <v/>
      </c>
    </row>
    <row r="2676">
      <c r="A2676" t="inlineStr">
        <is>
          <t>CHEMISTRY CENTRAL JOURNAL</t>
        </is>
      </c>
      <c r="B2676" t="inlineStr">
        <is>
          <t>A2</t>
        </is>
      </c>
      <c r="C2676">
        <f>IF(B2676&lt;&gt;"NI",1,0)</f>
        <v/>
      </c>
      <c r="D2676">
        <f>VLOOKUP(B2676, Tabelas!A:C,3,FALSE())</f>
        <v/>
      </c>
      <c r="E2676">
        <f>VLOOKUP(B2676, Tabelas!A:C,2,FALSE())</f>
        <v/>
      </c>
    </row>
    <row r="2677">
      <c r="A2677" t="inlineStr">
        <is>
          <t>CHEMISTRY EDUCATION. RESEARCH AND PRACTICE IN EUROPE</t>
        </is>
      </c>
      <c r="B2677" t="inlineStr">
        <is>
          <t>A1</t>
        </is>
      </c>
      <c r="C2677">
        <f>IF(B2677&lt;&gt;"NI",1,0)</f>
        <v/>
      </c>
      <c r="D2677">
        <f>VLOOKUP(B2677, Tabelas!A:C,3,FALSE())</f>
        <v/>
      </c>
      <c r="E2677">
        <f>VLOOKUP(B2677, Tabelas!A:C,2,FALSE())</f>
        <v/>
      </c>
    </row>
    <row r="2678">
      <c r="A2678" t="inlineStr">
        <is>
          <t>CHEMISTRY OF MATERIALS</t>
        </is>
      </c>
      <c r="B2678" t="inlineStr">
        <is>
          <t>A1</t>
        </is>
      </c>
      <c r="C2678">
        <f>IF(B2678&lt;&gt;"NI",1,0)</f>
        <v/>
      </c>
      <c r="D2678">
        <f>VLOOKUP(B2678, Tabelas!A:C,3,FALSE())</f>
        <v/>
      </c>
      <c r="E2678">
        <f>VLOOKUP(B2678, Tabelas!A:C,2,FALSE())</f>
        <v/>
      </c>
    </row>
    <row r="2679">
      <c r="A2679" t="inlineStr">
        <is>
          <t>CHEMISTRY OF NATURAL COMPOUNDS</t>
        </is>
      </c>
      <c r="B2679" t="inlineStr">
        <is>
          <t>B2</t>
        </is>
      </c>
      <c r="C2679">
        <f>IF(B2679&lt;&gt;"NI",1,0)</f>
        <v/>
      </c>
      <c r="D2679">
        <f>VLOOKUP(B2679, Tabelas!A:C,3,FALSE())</f>
        <v/>
      </c>
      <c r="E2679">
        <f>VLOOKUP(B2679, Tabelas!A:C,2,FALSE())</f>
        <v/>
      </c>
    </row>
    <row r="2680">
      <c r="A2680" t="inlineStr">
        <is>
          <t>CHEMISTRYOPEN</t>
        </is>
      </c>
      <c r="B2680" t="inlineStr">
        <is>
          <t>A2</t>
        </is>
      </c>
      <c r="C2680">
        <f>IF(B2680&lt;&gt;"NI",1,0)</f>
        <v/>
      </c>
      <c r="D2680">
        <f>VLOOKUP(B2680, Tabelas!A:C,3,FALSE())</f>
        <v/>
      </c>
      <c r="E2680">
        <f>VLOOKUP(B2680, Tabelas!A:C,2,FALSE())</f>
        <v/>
      </c>
    </row>
    <row r="2681">
      <c r="A2681" t="inlineStr">
        <is>
          <t>CHEMISTRYSELECT</t>
        </is>
      </c>
      <c r="B2681" t="inlineStr">
        <is>
          <t>A4</t>
        </is>
      </c>
      <c r="C2681">
        <f>IF(B2681&lt;&gt;"NI",1,0)</f>
        <v/>
      </c>
      <c r="D2681">
        <f>VLOOKUP(B2681, Tabelas!A:C,3,FALSE())</f>
        <v/>
      </c>
      <c r="E2681">
        <f>VLOOKUP(B2681, Tabelas!A:C,2,FALSE())</f>
        <v/>
      </c>
    </row>
    <row r="2682">
      <c r="A2682" t="inlineStr">
        <is>
          <t>CHEMMEDCHEM (PRINT)</t>
        </is>
      </c>
      <c r="B2682" t="inlineStr">
        <is>
          <t>A2</t>
        </is>
      </c>
      <c r="C2682">
        <f>IF(B2682&lt;&gt;"NI",1,0)</f>
        <v/>
      </c>
      <c r="D2682">
        <f>VLOOKUP(B2682, Tabelas!A:C,3,FALSE())</f>
        <v/>
      </c>
      <c r="E2682">
        <f>VLOOKUP(B2682, Tabelas!A:C,2,FALSE())</f>
        <v/>
      </c>
    </row>
    <row r="2683">
      <c r="A2683" t="inlineStr">
        <is>
          <t>CHEMNANOMAT</t>
        </is>
      </c>
      <c r="B2683" t="inlineStr">
        <is>
          <t>A3</t>
        </is>
      </c>
      <c r="C2683">
        <f>IF(B2683&lt;&gt;"NI",1,0)</f>
        <v/>
      </c>
      <c r="D2683">
        <f>VLOOKUP(B2683, Tabelas!A:C,3,FALSE())</f>
        <v/>
      </c>
      <c r="E2683">
        <f>VLOOKUP(B2683, Tabelas!A:C,2,FALSE())</f>
        <v/>
      </c>
    </row>
    <row r="2684">
      <c r="A2684" t="inlineStr">
        <is>
          <t>CHEMOECOLOGY (PRINTED ED.)</t>
        </is>
      </c>
      <c r="B2684" t="inlineStr">
        <is>
          <t>A3</t>
        </is>
      </c>
      <c r="C2684">
        <f>IF(B2684&lt;&gt;"NI",1,0)</f>
        <v/>
      </c>
      <c r="D2684">
        <f>VLOOKUP(B2684, Tabelas!A:C,3,FALSE())</f>
        <v/>
      </c>
      <c r="E2684">
        <f>VLOOKUP(B2684, Tabelas!A:C,2,FALSE())</f>
        <v/>
      </c>
    </row>
    <row r="2685">
      <c r="A2685" t="inlineStr">
        <is>
          <t>CHEMOMETRICS AND INTELLIGENT LABORATORY SYSTEMS (PRINT)</t>
        </is>
      </c>
      <c r="B2685" t="inlineStr">
        <is>
          <t>A1</t>
        </is>
      </c>
      <c r="C2685">
        <f>IF(B2685&lt;&gt;"NI",1,0)</f>
        <v/>
      </c>
      <c r="D2685">
        <f>VLOOKUP(B2685, Tabelas!A:C,3,FALSE())</f>
        <v/>
      </c>
      <c r="E2685">
        <f>VLOOKUP(B2685, Tabelas!A:C,2,FALSE())</f>
        <v/>
      </c>
    </row>
    <row r="2686">
      <c r="A2686" t="inlineStr">
        <is>
          <t>CHEMOSPHERE (OXFORD)</t>
        </is>
      </c>
      <c r="B2686" t="inlineStr">
        <is>
          <t>A1</t>
        </is>
      </c>
      <c r="C2686">
        <f>IF(B2686&lt;&gt;"NI",1,0)</f>
        <v/>
      </c>
      <c r="D2686">
        <f>VLOOKUP(B2686, Tabelas!A:C,3,FALSE())</f>
        <v/>
      </c>
      <c r="E2686">
        <f>VLOOKUP(B2686, Tabelas!A:C,2,FALSE())</f>
        <v/>
      </c>
    </row>
    <row r="2687">
      <c r="A2687" t="inlineStr">
        <is>
          <t>CHEMPHYSCHEM</t>
        </is>
      </c>
      <c r="B2687" t="inlineStr">
        <is>
          <t>A2</t>
        </is>
      </c>
      <c r="C2687">
        <f>IF(B2687&lt;&gt;"NI",1,0)</f>
        <v/>
      </c>
      <c r="D2687">
        <f>VLOOKUP(B2687, Tabelas!A:C,3,FALSE())</f>
        <v/>
      </c>
      <c r="E2687">
        <f>VLOOKUP(B2687, Tabelas!A:C,2,FALSE())</f>
        <v/>
      </c>
    </row>
    <row r="2688">
      <c r="A2688" t="inlineStr">
        <is>
          <t>CHEMPHYSCHEM (PRINT)</t>
        </is>
      </c>
      <c r="B2688" t="inlineStr">
        <is>
          <t>A2</t>
        </is>
      </c>
      <c r="C2688">
        <f>IF(B2688&lt;&gt;"NI",1,0)</f>
        <v/>
      </c>
      <c r="D2688">
        <f>VLOOKUP(B2688, Tabelas!A:C,3,FALSE())</f>
        <v/>
      </c>
      <c r="E2688">
        <f>VLOOKUP(B2688, Tabelas!A:C,2,FALSE())</f>
        <v/>
      </c>
    </row>
    <row r="2689">
      <c r="A2689" t="inlineStr">
        <is>
          <t>CHEMPLUSCHEM [ELECTRONIC RESOURCE]</t>
        </is>
      </c>
      <c r="B2689" t="inlineStr">
        <is>
          <t>A2</t>
        </is>
      </c>
      <c r="C2689">
        <f>IF(B2689&lt;&gt;"NI",1,0)</f>
        <v/>
      </c>
      <c r="D2689">
        <f>VLOOKUP(B2689, Tabelas!A:C,3,FALSE())</f>
        <v/>
      </c>
      <c r="E2689">
        <f>VLOOKUP(B2689, Tabelas!A:C,2,FALSE())</f>
        <v/>
      </c>
    </row>
    <row r="2690">
      <c r="A2690" t="inlineStr">
        <is>
          <t>CHEMSUSCHEM (WEINHEIM. PRINT)</t>
        </is>
      </c>
      <c r="B2690" t="inlineStr">
        <is>
          <t>A1</t>
        </is>
      </c>
      <c r="C2690">
        <f>IF(B2690&lt;&gt;"NI",1,0)</f>
        <v/>
      </c>
      <c r="D2690">
        <f>VLOOKUP(B2690, Tabelas!A:C,3,FALSE())</f>
        <v/>
      </c>
      <c r="E2690">
        <f>VLOOKUP(B2690, Tabelas!A:C,2,FALSE())</f>
        <v/>
      </c>
    </row>
    <row r="2691">
      <c r="A2691" t="inlineStr">
        <is>
          <t>CHEST (AMERICAN COLLEGE OF CHEST PHYSICIANS)</t>
        </is>
      </c>
      <c r="B2691" t="inlineStr">
        <is>
          <t>A1</t>
        </is>
      </c>
      <c r="C2691">
        <f>IF(B2691&lt;&gt;"NI",1,0)</f>
        <v/>
      </c>
      <c r="D2691">
        <f>VLOOKUP(B2691, Tabelas!A:C,3,FALSE())</f>
        <v/>
      </c>
      <c r="E2691">
        <f>VLOOKUP(B2691, Tabelas!A:C,2,FALSE())</f>
        <v/>
      </c>
    </row>
    <row r="2692">
      <c r="A2692" t="inlineStr">
        <is>
          <t>CHILD &amp; YOUTH CARE FORUM</t>
        </is>
      </c>
      <c r="B2692" t="inlineStr">
        <is>
          <t>A2</t>
        </is>
      </c>
      <c r="C2692">
        <f>IF(B2692&lt;&gt;"NI",1,0)</f>
        <v/>
      </c>
      <c r="D2692">
        <f>VLOOKUP(B2692, Tabelas!A:C,3,FALSE())</f>
        <v/>
      </c>
      <c r="E2692">
        <f>VLOOKUP(B2692, Tabelas!A:C,2,FALSE())</f>
        <v/>
      </c>
    </row>
    <row r="2693">
      <c r="A2693" t="inlineStr">
        <is>
          <t>CHILD ABUSE &amp; NEGLECT</t>
        </is>
      </c>
      <c r="B2693" t="inlineStr">
        <is>
          <t>A1</t>
        </is>
      </c>
      <c r="C2693">
        <f>IF(B2693&lt;&gt;"NI",1,0)</f>
        <v/>
      </c>
      <c r="D2693">
        <f>VLOOKUP(B2693, Tabelas!A:C,3,FALSE())</f>
        <v/>
      </c>
      <c r="E2693">
        <f>VLOOKUP(B2693, Tabelas!A:C,2,FALSE())</f>
        <v/>
      </c>
    </row>
    <row r="2694">
      <c r="A2694" t="inlineStr">
        <is>
          <t>CHILD ABUSE REVIEW</t>
        </is>
      </c>
      <c r="B2694" t="inlineStr">
        <is>
          <t>A1</t>
        </is>
      </c>
      <c r="C2694">
        <f>IF(B2694&lt;&gt;"NI",1,0)</f>
        <v/>
      </c>
      <c r="D2694">
        <f>VLOOKUP(B2694, Tabelas!A:C,3,FALSE())</f>
        <v/>
      </c>
      <c r="E2694">
        <f>VLOOKUP(B2694, Tabelas!A:C,2,FALSE())</f>
        <v/>
      </c>
    </row>
    <row r="2695">
      <c r="A2695" t="inlineStr">
        <is>
          <t>CHILD AND ADOLESCENT MENTAL HEALTH (PRINT)</t>
        </is>
      </c>
      <c r="B2695" t="inlineStr">
        <is>
          <t>A2</t>
        </is>
      </c>
      <c r="C2695">
        <f>IF(B2695&lt;&gt;"NI",1,0)</f>
        <v/>
      </c>
      <c r="D2695">
        <f>VLOOKUP(B2695, Tabelas!A:C,3,FALSE())</f>
        <v/>
      </c>
      <c r="E2695">
        <f>VLOOKUP(B2695, Tabelas!A:C,2,FALSE())</f>
        <v/>
      </c>
    </row>
    <row r="2696">
      <c r="A2696" t="inlineStr">
        <is>
          <t>CHILD AND ADOLESCENT PSYCHIATRY AND MENTAL HEALTH</t>
        </is>
      </c>
      <c r="B2696" t="inlineStr">
        <is>
          <t>A2</t>
        </is>
      </c>
      <c r="C2696">
        <f>IF(B2696&lt;&gt;"NI",1,0)</f>
        <v/>
      </c>
      <c r="D2696">
        <f>VLOOKUP(B2696, Tabelas!A:C,3,FALSE())</f>
        <v/>
      </c>
      <c r="E2696">
        <f>VLOOKUP(B2696, Tabelas!A:C,2,FALSE())</f>
        <v/>
      </c>
    </row>
    <row r="2697">
      <c r="A2697" t="inlineStr">
        <is>
          <t>CHILD CARE HEALTH AND DEVELOPMENT (PRINT)</t>
        </is>
      </c>
      <c r="B2697" t="inlineStr">
        <is>
          <t>A2</t>
        </is>
      </c>
      <c r="C2697">
        <f>IF(B2697&lt;&gt;"NI",1,0)</f>
        <v/>
      </c>
      <c r="D2697">
        <f>VLOOKUP(B2697, Tabelas!A:C,3,FALSE())</f>
        <v/>
      </c>
      <c r="E2697">
        <f>VLOOKUP(B2697, Tabelas!A:C,2,FALSE())</f>
        <v/>
      </c>
    </row>
    <row r="2698">
      <c r="A2698" t="inlineStr">
        <is>
          <t>CHILD DEVELOPMENT</t>
        </is>
      </c>
      <c r="B2698" t="inlineStr">
        <is>
          <t>A1</t>
        </is>
      </c>
      <c r="C2698">
        <f>IF(B2698&lt;&gt;"NI",1,0)</f>
        <v/>
      </c>
      <c r="D2698">
        <f>VLOOKUP(B2698, Tabelas!A:C,3,FALSE())</f>
        <v/>
      </c>
      <c r="E2698">
        <f>VLOOKUP(B2698, Tabelas!A:C,2,FALSE())</f>
        <v/>
      </c>
    </row>
    <row r="2699">
      <c r="A2699" t="inlineStr">
        <is>
          <t>CHILD DEVELOPMENT PERSPECTIVES</t>
        </is>
      </c>
      <c r="B2699" t="inlineStr">
        <is>
          <t>A1</t>
        </is>
      </c>
      <c r="C2699">
        <f>IF(B2699&lt;&gt;"NI",1,0)</f>
        <v/>
      </c>
      <c r="D2699">
        <f>VLOOKUP(B2699, Tabelas!A:C,3,FALSE())</f>
        <v/>
      </c>
      <c r="E2699">
        <f>VLOOKUP(B2699, Tabelas!A:C,2,FALSE())</f>
        <v/>
      </c>
    </row>
    <row r="2700">
      <c r="A2700" t="inlineStr">
        <is>
          <t>CHILD INDIC RES</t>
        </is>
      </c>
      <c r="B2700" t="inlineStr">
        <is>
          <t>A2</t>
        </is>
      </c>
      <c r="C2700">
        <f>IF(B2700&lt;&gt;"NI",1,0)</f>
        <v/>
      </c>
      <c r="D2700">
        <f>VLOOKUP(B2700, Tabelas!A:C,3,FALSE())</f>
        <v/>
      </c>
      <c r="E2700">
        <f>VLOOKUP(B2700, Tabelas!A:C,2,FALSE())</f>
        <v/>
      </c>
    </row>
    <row r="2701">
      <c r="A2701" t="inlineStr">
        <is>
          <t>CHILD INDICATORS RESEARCH (ONLINE)</t>
        </is>
      </c>
      <c r="B2701" t="inlineStr">
        <is>
          <t>A2</t>
        </is>
      </c>
      <c r="C2701">
        <f>IF(B2701&lt;&gt;"NI",1,0)</f>
        <v/>
      </c>
      <c r="D2701">
        <f>VLOOKUP(B2701, Tabelas!A:C,3,FALSE())</f>
        <v/>
      </c>
      <c r="E2701">
        <f>VLOOKUP(B2701, Tabelas!A:C,2,FALSE())</f>
        <v/>
      </c>
    </row>
    <row r="2702">
      <c r="A2702" t="inlineStr">
        <is>
          <t>CHILD PSYCHIATRY AND HUMAN DEVELOPMENT</t>
        </is>
      </c>
      <c r="B2702" t="inlineStr">
        <is>
          <t>A2</t>
        </is>
      </c>
      <c r="C2702">
        <f>IF(B2702&lt;&gt;"NI",1,0)</f>
        <v/>
      </c>
      <c r="D2702">
        <f>VLOOKUP(B2702, Tabelas!A:C,3,FALSE())</f>
        <v/>
      </c>
      <c r="E2702">
        <f>VLOOKUP(B2702, Tabelas!A:C,2,FALSE())</f>
        <v/>
      </c>
    </row>
    <row r="2703">
      <c r="A2703" t="inlineStr">
        <is>
          <t>CHILDHOOD &amp; PHILOSOPHY</t>
        </is>
      </c>
      <c r="B2703" t="inlineStr">
        <is>
          <t>A2</t>
        </is>
      </c>
      <c r="C2703">
        <f>IF(B2703&lt;&gt;"NI",1,0)</f>
        <v/>
      </c>
      <c r="D2703">
        <f>VLOOKUP(B2703, Tabelas!A:C,3,FALSE())</f>
        <v/>
      </c>
      <c r="E2703">
        <f>VLOOKUP(B2703, Tabelas!A:C,2,FALSE())</f>
        <v/>
      </c>
    </row>
    <row r="2704">
      <c r="A2704" t="inlineStr">
        <is>
          <t>CHILDHOOD (COPENHAGEN)</t>
        </is>
      </c>
      <c r="B2704" t="inlineStr">
        <is>
          <t>A3</t>
        </is>
      </c>
      <c r="C2704">
        <f>IF(B2704&lt;&gt;"NI",1,0)</f>
        <v/>
      </c>
      <c r="D2704">
        <f>VLOOKUP(B2704, Tabelas!A:C,3,FALSE())</f>
        <v/>
      </c>
      <c r="E2704">
        <f>VLOOKUP(B2704, Tabelas!A:C,2,FALSE())</f>
        <v/>
      </c>
    </row>
    <row r="2705">
      <c r="A2705" t="inlineStr">
        <is>
          <t>CHILDHOOD OBESITY</t>
        </is>
      </c>
      <c r="B2705" t="inlineStr">
        <is>
          <t>A1</t>
        </is>
      </c>
      <c r="C2705">
        <f>IF(B2705&lt;&gt;"NI",1,0)</f>
        <v/>
      </c>
      <c r="D2705">
        <f>VLOOKUP(B2705, Tabelas!A:C,3,FALSE())</f>
        <v/>
      </c>
      <c r="E2705">
        <f>VLOOKUP(B2705, Tabelas!A:C,2,FALSE())</f>
        <v/>
      </c>
    </row>
    <row r="2706">
      <c r="A2706" t="inlineStr">
        <is>
          <t>CHILDREN AND YOUTH SERVICES REVIEW</t>
        </is>
      </c>
      <c r="B2706" t="inlineStr">
        <is>
          <t>A1</t>
        </is>
      </c>
      <c r="C2706">
        <f>IF(B2706&lt;&gt;"NI",1,0)</f>
        <v/>
      </c>
      <c r="D2706">
        <f>VLOOKUP(B2706, Tabelas!A:C,3,FALSE())</f>
        <v/>
      </c>
      <c r="E2706">
        <f>VLOOKUP(B2706, Tabelas!A:C,2,FALSE())</f>
        <v/>
      </c>
    </row>
    <row r="2707">
      <c r="A2707" t="inlineStr">
        <is>
          <t>CHILDREN, YOUTH AND ENVIRONMENTS</t>
        </is>
      </c>
      <c r="B2707" t="inlineStr">
        <is>
          <t>A3</t>
        </is>
      </c>
      <c r="C2707">
        <f>IF(B2707&lt;&gt;"NI",1,0)</f>
        <v/>
      </c>
      <c r="D2707">
        <f>VLOOKUP(B2707, Tabelas!A:C,3,FALSE())</f>
        <v/>
      </c>
      <c r="E2707">
        <f>VLOOKUP(B2707, Tabelas!A:C,2,FALSE())</f>
        <v/>
      </c>
    </row>
    <row r="2708">
      <c r="A2708" t="inlineStr">
        <is>
          <t>CHILD'S NERVOUS SYSTEM (PRINT)</t>
        </is>
      </c>
      <c r="B2708" t="inlineStr">
        <is>
          <t>A4</t>
        </is>
      </c>
      <c r="C2708">
        <f>IF(B2708&lt;&gt;"NI",1,0)</f>
        <v/>
      </c>
      <c r="D2708">
        <f>VLOOKUP(B2708, Tabelas!A:C,3,FALSE())</f>
        <v/>
      </c>
      <c r="E2708">
        <f>VLOOKUP(B2708, Tabelas!A:C,2,FALSE())</f>
        <v/>
      </c>
    </row>
    <row r="2709">
      <c r="A2709" t="inlineStr">
        <is>
          <t>CHILEAN JOURNAL OF AGRICULTURAL &amp; ANIMAL SCIENCE</t>
        </is>
      </c>
      <c r="B2709" t="inlineStr">
        <is>
          <t>B4</t>
        </is>
      </c>
      <c r="C2709">
        <f>IF(B2709&lt;&gt;"NI",1,0)</f>
        <v/>
      </c>
      <c r="D2709">
        <f>VLOOKUP(B2709, Tabelas!A:C,3,FALSE())</f>
        <v/>
      </c>
      <c r="E2709">
        <f>VLOOKUP(B2709, Tabelas!A:C,2,FALSE())</f>
        <v/>
      </c>
    </row>
    <row r="2710">
      <c r="A2710" t="inlineStr">
        <is>
          <t>CHILEAN JOURNAL OF AGRICULTURAL RESEARCH (PRINT)</t>
        </is>
      </c>
      <c r="B2710" t="inlineStr">
        <is>
          <t>A4</t>
        </is>
      </c>
      <c r="C2710">
        <f>IF(B2710&lt;&gt;"NI",1,0)</f>
        <v/>
      </c>
      <c r="D2710">
        <f>VLOOKUP(B2710, Tabelas!A:C,3,FALSE())</f>
        <v/>
      </c>
      <c r="E2710">
        <f>VLOOKUP(B2710, Tabelas!A:C,2,FALSE())</f>
        <v/>
      </c>
    </row>
    <row r="2711">
      <c r="A2711" t="inlineStr">
        <is>
          <t>CHILEAN JOURNAL OF STATISTICS</t>
        </is>
      </c>
      <c r="B2711" t="inlineStr">
        <is>
          <t>B3</t>
        </is>
      </c>
      <c r="C2711">
        <f>IF(B2711&lt;&gt;"NI",1,0)</f>
        <v/>
      </c>
      <c r="D2711">
        <f>VLOOKUP(B2711, Tabelas!A:C,3,FALSE())</f>
        <v/>
      </c>
      <c r="E2711">
        <f>VLOOKUP(B2711, Tabelas!A:C,2,FALSE())</f>
        <v/>
      </c>
    </row>
    <row r="2712">
      <c r="A2712" t="inlineStr">
        <is>
          <t>CHIMICA OGGI (TESTO STAMPATO)</t>
        </is>
      </c>
      <c r="B2712" t="inlineStr">
        <is>
          <t>B3</t>
        </is>
      </c>
      <c r="C2712">
        <f>IF(B2712&lt;&gt;"NI",1,0)</f>
        <v/>
      </c>
      <c r="D2712">
        <f>VLOOKUP(B2712, Tabelas!A:C,3,FALSE())</f>
        <v/>
      </c>
      <c r="E2712">
        <f>VLOOKUP(B2712, Tabelas!A:C,2,FALSE())</f>
        <v/>
      </c>
    </row>
    <row r="2713">
      <c r="A2713" t="inlineStr">
        <is>
          <t>CHINA MEDIA RESEARCH</t>
        </is>
      </c>
      <c r="B2713" t="inlineStr">
        <is>
          <t>A1</t>
        </is>
      </c>
      <c r="C2713">
        <f>IF(B2713&lt;&gt;"NI",1,0)</f>
        <v/>
      </c>
      <c r="D2713">
        <f>VLOOKUP(B2713, Tabelas!A:C,3,FALSE())</f>
        <v/>
      </c>
      <c r="E2713">
        <f>VLOOKUP(B2713, Tabelas!A:C,2,FALSE())</f>
        <v/>
      </c>
    </row>
    <row r="2714">
      <c r="A2714" t="inlineStr">
        <is>
          <t>CHINESE BUSINESS REVIEW</t>
        </is>
      </c>
      <c r="B2714" t="inlineStr">
        <is>
          <t>B2</t>
        </is>
      </c>
      <c r="C2714">
        <f>IF(B2714&lt;&gt;"NI",1,0)</f>
        <v/>
      </c>
      <c r="D2714">
        <f>VLOOKUP(B2714, Tabelas!A:C,3,FALSE())</f>
        <v/>
      </c>
      <c r="E2714">
        <f>VLOOKUP(B2714, Tabelas!A:C,2,FALSE())</f>
        <v/>
      </c>
    </row>
    <row r="2715">
      <c r="A2715" t="inlineStr">
        <is>
          <t>CHINESE JOURNAL OF AERONAUTICS</t>
        </is>
      </c>
      <c r="B2715" t="inlineStr">
        <is>
          <t>A2</t>
        </is>
      </c>
      <c r="C2715">
        <f>IF(B2715&lt;&gt;"NI",1,0)</f>
        <v/>
      </c>
      <c r="D2715">
        <f>VLOOKUP(B2715, Tabelas!A:C,3,FALSE())</f>
        <v/>
      </c>
      <c r="E2715">
        <f>VLOOKUP(B2715, Tabelas!A:C,2,FALSE())</f>
        <v/>
      </c>
    </row>
    <row r="2716">
      <c r="A2716" t="inlineStr">
        <is>
          <t>CHINESE JOURNAL OF APPLIED LINGUISTICS</t>
        </is>
      </c>
      <c r="B2716" t="inlineStr">
        <is>
          <t>A2</t>
        </is>
      </c>
      <c r="C2716">
        <f>IF(B2716&lt;&gt;"NI",1,0)</f>
        <v/>
      </c>
      <c r="D2716">
        <f>VLOOKUP(B2716, Tabelas!A:C,3,FALSE())</f>
        <v/>
      </c>
      <c r="E2716">
        <f>VLOOKUP(B2716, Tabelas!A:C,2,FALSE())</f>
        <v/>
      </c>
    </row>
    <row r="2717">
      <c r="A2717" t="inlineStr">
        <is>
          <t>CHINESE JOURNAL OF CANCER RESEARCH (ONLINE)</t>
        </is>
      </c>
      <c r="B2717" t="inlineStr">
        <is>
          <t>A4</t>
        </is>
      </c>
      <c r="C2717">
        <f>IF(B2717&lt;&gt;"NI",1,0)</f>
        <v/>
      </c>
      <c r="D2717">
        <f>VLOOKUP(B2717, Tabelas!A:C,3,FALSE())</f>
        <v/>
      </c>
      <c r="E2717">
        <f>VLOOKUP(B2717, Tabelas!A:C,2,FALSE())</f>
        <v/>
      </c>
    </row>
    <row r="2718">
      <c r="A2718" t="inlineStr">
        <is>
          <t>CHINESE JOURNAL OF CHEMICAL ENGINEERING</t>
        </is>
      </c>
      <c r="B2718" t="inlineStr">
        <is>
          <t>A3</t>
        </is>
      </c>
      <c r="C2718">
        <f>IF(B2718&lt;&gt;"NI",1,0)</f>
        <v/>
      </c>
      <c r="D2718">
        <f>VLOOKUP(B2718, Tabelas!A:C,3,FALSE())</f>
        <v/>
      </c>
      <c r="E2718">
        <f>VLOOKUP(B2718, Tabelas!A:C,2,FALSE())</f>
        <v/>
      </c>
    </row>
    <row r="2719">
      <c r="A2719" t="inlineStr">
        <is>
          <t>CHINESE JOURNAL OF INTEGRATED MEDICINE</t>
        </is>
      </c>
      <c r="B2719" t="inlineStr">
        <is>
          <t>A4</t>
        </is>
      </c>
      <c r="C2719">
        <f>IF(B2719&lt;&gt;"NI",1,0)</f>
        <v/>
      </c>
      <c r="D2719">
        <f>VLOOKUP(B2719, Tabelas!A:C,3,FALSE())</f>
        <v/>
      </c>
      <c r="E2719">
        <f>VLOOKUP(B2719, Tabelas!A:C,2,FALSE())</f>
        <v/>
      </c>
    </row>
    <row r="2720">
      <c r="A2720" t="inlineStr">
        <is>
          <t>CHINESE JOURNAL OF INTERNATIONAL LAW (BOULDER, COLO.)</t>
        </is>
      </c>
      <c r="B2720" t="inlineStr">
        <is>
          <t>A2</t>
        </is>
      </c>
      <c r="C2720">
        <f>IF(B2720&lt;&gt;"NI",1,0)</f>
        <v/>
      </c>
      <c r="D2720">
        <f>VLOOKUP(B2720, Tabelas!A:C,3,FALSE())</f>
        <v/>
      </c>
      <c r="E2720">
        <f>VLOOKUP(B2720, Tabelas!A:C,2,FALSE())</f>
        <v/>
      </c>
    </row>
    <row r="2721">
      <c r="A2721" t="inlineStr">
        <is>
          <t>CHINESE JOURNAL OF PHYSIOLOGY</t>
        </is>
      </c>
      <c r="B2721" t="inlineStr">
        <is>
          <t>B2</t>
        </is>
      </c>
      <c r="C2721">
        <f>IF(B2721&lt;&gt;"NI",1,0)</f>
        <v/>
      </c>
      <c r="D2721">
        <f>VLOOKUP(B2721, Tabelas!A:C,3,FALSE())</f>
        <v/>
      </c>
      <c r="E2721">
        <f>VLOOKUP(B2721, Tabelas!A:C,2,FALSE())</f>
        <v/>
      </c>
    </row>
    <row r="2722">
      <c r="A2722" t="inlineStr">
        <is>
          <t>CHINESE MEDICAL JOURNAL</t>
        </is>
      </c>
      <c r="B2722" t="inlineStr">
        <is>
          <t>A3</t>
        </is>
      </c>
      <c r="C2722">
        <f>IF(B2722&lt;&gt;"NI",1,0)</f>
        <v/>
      </c>
      <c r="D2722">
        <f>VLOOKUP(B2722, Tabelas!A:C,3,FALSE())</f>
        <v/>
      </c>
      <c r="E2722">
        <f>VLOOKUP(B2722, Tabelas!A:C,2,FALSE())</f>
        <v/>
      </c>
    </row>
    <row r="2723">
      <c r="A2723" t="inlineStr">
        <is>
          <t>CHINESE OPTICS LETTERS</t>
        </is>
      </c>
      <c r="B2723" t="inlineStr">
        <is>
          <t>B1</t>
        </is>
      </c>
      <c r="C2723">
        <f>IF(B2723&lt;&gt;"NI",1,0)</f>
        <v/>
      </c>
      <c r="D2723">
        <f>VLOOKUP(B2723, Tabelas!A:C,3,FALSE())</f>
        <v/>
      </c>
      <c r="E2723">
        <f>VLOOKUP(B2723, Tabelas!A:C,2,FALSE())</f>
        <v/>
      </c>
    </row>
    <row r="2724">
      <c r="A2724" t="inlineStr">
        <is>
          <t>CHINESE PHYSICS B</t>
        </is>
      </c>
      <c r="B2724" t="inlineStr">
        <is>
          <t>B1</t>
        </is>
      </c>
      <c r="C2724">
        <f>IF(B2724&lt;&gt;"NI",1,0)</f>
        <v/>
      </c>
      <c r="D2724">
        <f>VLOOKUP(B2724, Tabelas!A:C,3,FALSE())</f>
        <v/>
      </c>
      <c r="E2724">
        <f>VLOOKUP(B2724, Tabelas!A:C,2,FALSE())</f>
        <v/>
      </c>
    </row>
    <row r="2725">
      <c r="A2725" t="inlineStr">
        <is>
          <t>CHINESE PHYSICS C, HIGH ENERGY PHYSICS AND NUCLEAR PHYSICS</t>
        </is>
      </c>
      <c r="B2725" t="inlineStr">
        <is>
          <t>A3</t>
        </is>
      </c>
      <c r="C2725">
        <f>IF(B2725&lt;&gt;"NI",1,0)</f>
        <v/>
      </c>
      <c r="D2725">
        <f>VLOOKUP(B2725, Tabelas!A:C,3,FALSE())</f>
        <v/>
      </c>
      <c r="E2725">
        <f>VLOOKUP(B2725, Tabelas!A:C,2,FALSE())</f>
        <v/>
      </c>
    </row>
    <row r="2726">
      <c r="A2726" t="inlineStr">
        <is>
          <t>CHINESE POLITICAL SCIENCE REVIEW</t>
        </is>
      </c>
      <c r="B2726" t="inlineStr">
        <is>
          <t>B4</t>
        </is>
      </c>
      <c r="C2726">
        <f>IF(B2726&lt;&gt;"NI",1,0)</f>
        <v/>
      </c>
      <c r="D2726">
        <f>VLOOKUP(B2726, Tabelas!A:C,3,FALSE())</f>
        <v/>
      </c>
      <c r="E2726">
        <f>VLOOKUP(B2726, Tabelas!A:C,2,FALSE())</f>
        <v/>
      </c>
    </row>
    <row r="2727">
      <c r="A2727" t="inlineStr">
        <is>
          <t>CHIRALITY (NEW YORK, N.Y. PRINT)</t>
        </is>
      </c>
      <c r="B2727" t="inlineStr">
        <is>
          <t>A4</t>
        </is>
      </c>
      <c r="C2727">
        <f>IF(B2727&lt;&gt;"NI",1,0)</f>
        <v/>
      </c>
      <c r="D2727">
        <f>VLOOKUP(B2727, Tabelas!A:C,3,FALSE())</f>
        <v/>
      </c>
      <c r="E2727">
        <f>VLOOKUP(B2727, Tabelas!A:C,2,FALSE())</f>
        <v/>
      </c>
    </row>
    <row r="2728">
      <c r="A2728" t="inlineStr">
        <is>
          <t>CHÔRA. REVUE D¿ÉTUDES ANCIENNES ET MÉDIÉVALES</t>
        </is>
      </c>
      <c r="B2728" t="inlineStr">
        <is>
          <t>A2</t>
        </is>
      </c>
      <c r="C2728">
        <f>IF(B2728&lt;&gt;"NI",1,0)</f>
        <v/>
      </c>
      <c r="D2728">
        <f>VLOOKUP(B2728, Tabelas!A:C,3,FALSE())</f>
        <v/>
      </c>
      <c r="E2728">
        <f>VLOOKUP(B2728, Tabelas!A:C,2,FALSE())</f>
        <v/>
      </c>
    </row>
    <row r="2729">
      <c r="A2729" t="inlineStr">
        <is>
          <t>CHROMATOGRAPHIA (ONLINE)</t>
        </is>
      </c>
      <c r="B2729" t="inlineStr">
        <is>
          <t>B1</t>
        </is>
      </c>
      <c r="C2729">
        <f>IF(B2729&lt;&gt;"NI",1,0)</f>
        <v/>
      </c>
      <c r="D2729">
        <f>VLOOKUP(B2729, Tabelas!A:C,3,FALSE())</f>
        <v/>
      </c>
      <c r="E2729">
        <f>VLOOKUP(B2729, Tabelas!A:C,2,FALSE())</f>
        <v/>
      </c>
    </row>
    <row r="2730">
      <c r="A2730" t="inlineStr">
        <is>
          <t>CHROMATOGRAPHIA (WIESBADEN)</t>
        </is>
      </c>
      <c r="B2730" t="inlineStr">
        <is>
          <t>B1</t>
        </is>
      </c>
      <c r="C2730">
        <f>IF(B2730&lt;&gt;"NI",1,0)</f>
        <v/>
      </c>
      <c r="D2730">
        <f>VLOOKUP(B2730, Tabelas!A:C,3,FALSE())</f>
        <v/>
      </c>
      <c r="E2730">
        <f>VLOOKUP(B2730, Tabelas!A:C,2,FALSE())</f>
        <v/>
      </c>
    </row>
    <row r="2731">
      <c r="A2731" t="inlineStr">
        <is>
          <t>CHROMOSOMA (BERLIN. PRINT)</t>
        </is>
      </c>
      <c r="B2731" t="inlineStr">
        <is>
          <t>A2</t>
        </is>
      </c>
      <c r="C2731">
        <f>IF(B2731&lt;&gt;"NI",1,0)</f>
        <v/>
      </c>
      <c r="D2731">
        <f>VLOOKUP(B2731, Tabelas!A:C,3,FALSE())</f>
        <v/>
      </c>
      <c r="E2731">
        <f>VLOOKUP(B2731, Tabelas!A:C,2,FALSE())</f>
        <v/>
      </c>
    </row>
    <row r="2732">
      <c r="A2732" t="inlineStr">
        <is>
          <t>CHROMOSOME RESEARCH</t>
        </is>
      </c>
      <c r="B2732" t="inlineStr">
        <is>
          <t>A4</t>
        </is>
      </c>
      <c r="C2732">
        <f>IF(B2732&lt;&gt;"NI",1,0)</f>
        <v/>
      </c>
      <c r="D2732">
        <f>VLOOKUP(B2732, Tabelas!A:C,3,FALSE())</f>
        <v/>
      </c>
      <c r="E2732">
        <f>VLOOKUP(B2732, Tabelas!A:C,2,FALSE())</f>
        <v/>
      </c>
    </row>
    <row r="2733">
      <c r="A2733" t="inlineStr">
        <is>
          <t>CHRONIC ILLNESS</t>
        </is>
      </c>
      <c r="B2733" t="inlineStr">
        <is>
          <t>A3</t>
        </is>
      </c>
      <c r="C2733">
        <f>IF(B2733&lt;&gt;"NI",1,0)</f>
        <v/>
      </c>
      <c r="D2733">
        <f>VLOOKUP(B2733, Tabelas!A:C,3,FALSE())</f>
        <v/>
      </c>
      <c r="E2733">
        <f>VLOOKUP(B2733, Tabelas!A:C,2,FALSE())</f>
        <v/>
      </c>
    </row>
    <row r="2734">
      <c r="A2734" t="inlineStr">
        <is>
          <t>CHRONIC RESPIRATORY DISEASE (ONLINE)</t>
        </is>
      </c>
      <c r="B2734" t="inlineStr">
        <is>
          <t>A4</t>
        </is>
      </c>
      <c r="C2734">
        <f>IF(B2734&lt;&gt;"NI",1,0)</f>
        <v/>
      </c>
      <c r="D2734">
        <f>VLOOKUP(B2734, Tabelas!A:C,3,FALSE())</f>
        <v/>
      </c>
      <c r="E2734">
        <f>VLOOKUP(B2734, Tabelas!A:C,2,FALSE())</f>
        <v/>
      </c>
    </row>
    <row r="2735">
      <c r="A2735" t="inlineStr">
        <is>
          <t>CHRONICA NATURAE</t>
        </is>
      </c>
      <c r="B2735" t="inlineStr">
        <is>
          <t>B4</t>
        </is>
      </c>
      <c r="C2735">
        <f>IF(B2735&lt;&gt;"NI",1,0)</f>
        <v/>
      </c>
      <c r="D2735">
        <f>VLOOKUP(B2735, Tabelas!A:C,3,FALSE())</f>
        <v/>
      </c>
      <c r="E2735">
        <f>VLOOKUP(B2735, Tabelas!A:C,2,FALSE())</f>
        <v/>
      </c>
    </row>
    <row r="2736">
      <c r="A2736" t="inlineStr">
        <is>
          <t>CHRONIQUE INTERNATIONALE DE L'IRES</t>
        </is>
      </c>
      <c r="B2736" t="inlineStr">
        <is>
          <t>B4</t>
        </is>
      </c>
      <c r="C2736">
        <f>IF(B2736&lt;&gt;"NI",1,0)</f>
        <v/>
      </c>
      <c r="D2736">
        <f>VLOOKUP(B2736, Tabelas!A:C,3,FALSE())</f>
        <v/>
      </c>
      <c r="E2736">
        <f>VLOOKUP(B2736, Tabelas!A:C,2,FALSE())</f>
        <v/>
      </c>
    </row>
    <row r="2737">
      <c r="A2737" t="inlineStr">
        <is>
          <t>CHRONOBIOLOGY INTERNATIONAL</t>
        </is>
      </c>
      <c r="B2737" t="inlineStr">
        <is>
          <t>A3</t>
        </is>
      </c>
      <c r="C2737">
        <f>IF(B2737&lt;&gt;"NI",1,0)</f>
        <v/>
      </c>
      <c r="D2737">
        <f>VLOOKUP(B2737, Tabelas!A:C,3,FALSE())</f>
        <v/>
      </c>
      <c r="E2737">
        <f>VLOOKUP(B2737, Tabelas!A:C,2,FALSE())</f>
        <v/>
      </c>
    </row>
    <row r="2738">
      <c r="A2738" t="inlineStr">
        <is>
          <t>CIBERLEGENDA (UFF. ONLINE)</t>
        </is>
      </c>
      <c r="B2738" t="inlineStr">
        <is>
          <t>B2</t>
        </is>
      </c>
      <c r="C2738">
        <f>IF(B2738&lt;&gt;"NI",1,0)</f>
        <v/>
      </c>
      <c r="D2738">
        <f>VLOOKUP(B2738, Tabelas!A:C,3,FALSE())</f>
        <v/>
      </c>
      <c r="E2738">
        <f>VLOOKUP(B2738, Tabelas!A:C,2,FALSE())</f>
        <v/>
      </c>
    </row>
    <row r="2739">
      <c r="A2739" t="inlineStr">
        <is>
          <t>CIBERTEXTUALIDADES (PORTO)</t>
        </is>
      </c>
      <c r="B2739" t="inlineStr">
        <is>
          <t>B1</t>
        </is>
      </c>
      <c r="C2739">
        <f>IF(B2739&lt;&gt;"NI",1,0)</f>
        <v/>
      </c>
      <c r="D2739">
        <f>VLOOKUP(B2739, Tabelas!A:C,3,FALSE())</f>
        <v/>
      </c>
      <c r="E2739">
        <f>VLOOKUP(B2739, Tabelas!A:C,2,FALSE())</f>
        <v/>
      </c>
    </row>
    <row r="2740">
      <c r="A2740" t="inlineStr">
        <is>
          <t>CIC CUADERNOS DE INFORMACIÓN Y COMUNICACIÓN</t>
        </is>
      </c>
      <c r="B2740" t="inlineStr">
        <is>
          <t>A4</t>
        </is>
      </c>
      <c r="C2740">
        <f>IF(B2740&lt;&gt;"NI",1,0)</f>
        <v/>
      </c>
      <c r="D2740">
        <f>VLOOKUP(B2740, Tabelas!A:C,3,FALSE())</f>
        <v/>
      </c>
      <c r="E2740">
        <f>VLOOKUP(B2740, Tabelas!A:C,2,FALSE())</f>
        <v/>
      </c>
    </row>
    <row r="2741">
      <c r="A2741" t="inlineStr">
        <is>
          <t>CICLOS EN LA HISTORIA, LA ECONOMÍA Y LA SOCIEDAD</t>
        </is>
      </c>
      <c r="B2741" t="inlineStr">
        <is>
          <t>A4</t>
        </is>
      </c>
      <c r="C2741">
        <f>IF(B2741&lt;&gt;"NI",1,0)</f>
        <v/>
      </c>
      <c r="D2741">
        <f>VLOOKUP(B2741, Tabelas!A:C,3,FALSE())</f>
        <v/>
      </c>
      <c r="E2741">
        <f>VLOOKUP(B2741, Tabelas!A:C,2,FALSE())</f>
        <v/>
      </c>
    </row>
    <row r="2742">
      <c r="A2742" t="inlineStr">
        <is>
          <t>CIDADES, COMUNIDADES E TERRITÓRIOS</t>
        </is>
      </c>
      <c r="B2742" t="inlineStr">
        <is>
          <t>A4</t>
        </is>
      </c>
      <c r="C2742">
        <f>IF(B2742&lt;&gt;"NI",1,0)</f>
        <v/>
      </c>
      <c r="D2742">
        <f>VLOOKUP(B2742, Tabelas!A:C,3,FALSE())</f>
        <v/>
      </c>
      <c r="E2742">
        <f>VLOOKUP(B2742, Tabelas!A:C,2,FALSE())</f>
        <v/>
      </c>
    </row>
    <row r="2743">
      <c r="A2743" t="inlineStr">
        <is>
          <t>CIÊNCIA &amp; EDUCAÇÃO</t>
        </is>
      </c>
      <c r="B2743" t="inlineStr">
        <is>
          <t>A2</t>
        </is>
      </c>
      <c r="C2743">
        <f>IF(B2743&lt;&gt;"NI",1,0)</f>
        <v/>
      </c>
      <c r="D2743">
        <f>VLOOKUP(B2743, Tabelas!A:C,3,FALSE())</f>
        <v/>
      </c>
      <c r="E2743">
        <f>VLOOKUP(B2743, Tabelas!A:C,2,FALSE())</f>
        <v/>
      </c>
    </row>
    <row r="2744">
      <c r="A2744" t="inlineStr">
        <is>
          <t>CIÊNCIA &amp; ENGENHARIA</t>
        </is>
      </c>
      <c r="B2744" t="inlineStr">
        <is>
          <t>B4</t>
        </is>
      </c>
      <c r="C2744">
        <f>IF(B2744&lt;&gt;"NI",1,0)</f>
        <v/>
      </c>
      <c r="D2744">
        <f>VLOOKUP(B2744, Tabelas!A:C,3,FALSE())</f>
        <v/>
      </c>
      <c r="E2744">
        <f>VLOOKUP(B2744, Tabelas!A:C,2,FALSE())</f>
        <v/>
      </c>
    </row>
    <row r="2745">
      <c r="A2745" t="inlineStr">
        <is>
          <t>CIÊNCIA &amp; SAÚDE (PORTO ALEGRE)</t>
        </is>
      </c>
      <c r="B2745" t="inlineStr">
        <is>
          <t>A4</t>
        </is>
      </c>
      <c r="C2745">
        <f>IF(B2745&lt;&gt;"NI",1,0)</f>
        <v/>
      </c>
      <c r="D2745">
        <f>VLOOKUP(B2745, Tabelas!A:C,3,FALSE())</f>
        <v/>
      </c>
      <c r="E2745">
        <f>VLOOKUP(B2745, Tabelas!A:C,2,FALSE())</f>
        <v/>
      </c>
    </row>
    <row r="2746">
      <c r="A2746" t="inlineStr">
        <is>
          <t>CIENCIA &amp; TRABAJO (EN LÍNEA)</t>
        </is>
      </c>
      <c r="B2746" t="inlineStr">
        <is>
          <t>B3</t>
        </is>
      </c>
      <c r="C2746">
        <f>IF(B2746&lt;&gt;"NI",1,0)</f>
        <v/>
      </c>
      <c r="D2746">
        <f>VLOOKUP(B2746, Tabelas!A:C,3,FALSE())</f>
        <v/>
      </c>
      <c r="E2746">
        <f>VLOOKUP(B2746, Tabelas!A:C,2,FALSE())</f>
        <v/>
      </c>
    </row>
    <row r="2747">
      <c r="A2747" t="inlineStr">
        <is>
          <t>CIÊNCIA &amp; TROPICO</t>
        </is>
      </c>
      <c r="B2747" t="inlineStr">
        <is>
          <t>B3</t>
        </is>
      </c>
      <c r="C2747">
        <f>IF(B2747&lt;&gt;"NI",1,0)</f>
        <v/>
      </c>
      <c r="D2747">
        <f>VLOOKUP(B2747, Tabelas!A:C,3,FALSE())</f>
        <v/>
      </c>
      <c r="E2747">
        <f>VLOOKUP(B2747, Tabelas!A:C,2,FALSE())</f>
        <v/>
      </c>
    </row>
    <row r="2748">
      <c r="A2748" t="inlineStr">
        <is>
          <t>CIENCIA ANIMAL (UECE)</t>
        </is>
      </c>
      <c r="B2748" t="inlineStr">
        <is>
          <t>B3</t>
        </is>
      </c>
      <c r="C2748">
        <f>IF(B2748&lt;&gt;"NI",1,0)</f>
        <v/>
      </c>
      <c r="D2748">
        <f>VLOOKUP(B2748, Tabelas!A:C,3,FALSE())</f>
        <v/>
      </c>
      <c r="E2748">
        <f>VLOOKUP(B2748, Tabelas!A:C,2,FALSE())</f>
        <v/>
      </c>
    </row>
    <row r="2749">
      <c r="A2749" t="inlineStr">
        <is>
          <t>CIÊNCIA ANIMAL BRASILEIRA</t>
        </is>
      </c>
      <c r="B2749" t="inlineStr">
        <is>
          <t>B1</t>
        </is>
      </c>
      <c r="C2749">
        <f>IF(B2749&lt;&gt;"NI",1,0)</f>
        <v/>
      </c>
      <c r="D2749">
        <f>VLOOKUP(B2749, Tabelas!A:C,3,FALSE())</f>
        <v/>
      </c>
      <c r="E2749">
        <f>VLOOKUP(B2749, Tabelas!A:C,2,FALSE())</f>
        <v/>
      </c>
    </row>
    <row r="2750">
      <c r="A2750" t="inlineStr">
        <is>
          <t>CIÊNCIA ANIMAL BRASILEIRA (UFG)</t>
        </is>
      </c>
      <c r="B2750" t="inlineStr">
        <is>
          <t>B1</t>
        </is>
      </c>
      <c r="C2750">
        <f>IF(B2750&lt;&gt;"NI",1,0)</f>
        <v/>
      </c>
      <c r="D2750">
        <f>VLOOKUP(B2750, Tabelas!A:C,3,FALSE())</f>
        <v/>
      </c>
      <c r="E2750">
        <f>VLOOKUP(B2750, Tabelas!A:C,2,FALSE())</f>
        <v/>
      </c>
    </row>
    <row r="2751">
      <c r="A2751" t="inlineStr">
        <is>
          <t>CIÊNCIA DA INFORMAÇÃO (IMPRESSO)</t>
        </is>
      </c>
      <c r="B2751" t="inlineStr">
        <is>
          <t>A3</t>
        </is>
      </c>
      <c r="C2751">
        <f>IF(B2751&lt;&gt;"NI",1,0)</f>
        <v/>
      </c>
      <c r="D2751">
        <f>VLOOKUP(B2751, Tabelas!A:C,3,FALSE())</f>
        <v/>
      </c>
      <c r="E2751">
        <f>VLOOKUP(B2751, Tabelas!A:C,2,FALSE())</f>
        <v/>
      </c>
    </row>
    <row r="2752">
      <c r="A2752" t="inlineStr">
        <is>
          <t>CIÊNCIA DA INFORMAÇÃO (ONLINE)</t>
        </is>
      </c>
      <c r="B2752" t="inlineStr">
        <is>
          <t>A3</t>
        </is>
      </c>
      <c r="C2752">
        <f>IF(B2752&lt;&gt;"NI",1,0)</f>
        <v/>
      </c>
      <c r="D2752">
        <f>VLOOKUP(B2752, Tabelas!A:C,3,FALSE())</f>
        <v/>
      </c>
      <c r="E2752">
        <f>VLOOKUP(B2752, Tabelas!A:C,2,FALSE())</f>
        <v/>
      </c>
    </row>
    <row r="2753">
      <c r="A2753" t="inlineStr">
        <is>
          <t>CIÊNCIA DA INFORMAÇÃO EM REVISTA</t>
        </is>
      </c>
      <c r="B2753" t="inlineStr">
        <is>
          <t>B2</t>
        </is>
      </c>
      <c r="C2753">
        <f>IF(B2753&lt;&gt;"NI",1,0)</f>
        <v/>
      </c>
      <c r="D2753">
        <f>VLOOKUP(B2753, Tabelas!A:C,3,FALSE())</f>
        <v/>
      </c>
      <c r="E2753">
        <f>VLOOKUP(B2753, Tabelas!A:C,2,FALSE())</f>
        <v/>
      </c>
    </row>
    <row r="2754">
      <c r="A2754" t="inlineStr">
        <is>
          <t>CIENCIA DEL SUELO</t>
        </is>
      </c>
      <c r="B2754" t="inlineStr">
        <is>
          <t>B3</t>
        </is>
      </c>
      <c r="C2754">
        <f>IF(B2754&lt;&gt;"NI",1,0)</f>
        <v/>
      </c>
      <c r="D2754">
        <f>VLOOKUP(B2754, Tabelas!A:C,3,FALSE())</f>
        <v/>
      </c>
      <c r="E2754">
        <f>VLOOKUP(B2754, Tabelas!A:C,2,FALSE())</f>
        <v/>
      </c>
    </row>
    <row r="2755">
      <c r="A2755" t="inlineStr">
        <is>
          <t>CIÊNCIA E AGROTECNOLOGIA (ONLINE)</t>
        </is>
      </c>
      <c r="B2755" t="inlineStr">
        <is>
          <t>A3</t>
        </is>
      </c>
      <c r="C2755">
        <f>IF(B2755&lt;&gt;"NI",1,0)</f>
        <v/>
      </c>
      <c r="D2755">
        <f>VLOOKUP(B2755, Tabelas!A:C,3,FALSE())</f>
        <v/>
      </c>
      <c r="E2755">
        <f>VLOOKUP(B2755, Tabelas!A:C,2,FALSE())</f>
        <v/>
      </c>
    </row>
    <row r="2756">
      <c r="A2756" t="inlineStr">
        <is>
          <t>CIÊNCIA E COTIDIANO</t>
        </is>
      </c>
      <c r="B2756" t="inlineStr">
        <is>
          <t>B4</t>
        </is>
      </c>
      <c r="C2756">
        <f>IF(B2756&lt;&gt;"NI",1,0)</f>
        <v/>
      </c>
      <c r="D2756">
        <f>VLOOKUP(B2756, Tabelas!A:C,3,FALSE())</f>
        <v/>
      </c>
      <c r="E2756">
        <f>VLOOKUP(B2756, Tabelas!A:C,2,FALSE())</f>
        <v/>
      </c>
    </row>
    <row r="2757">
      <c r="A2757" t="inlineStr">
        <is>
          <t>CIÊNCIA E CULTURA</t>
        </is>
      </c>
      <c r="B2757" t="inlineStr">
        <is>
          <t>B4</t>
        </is>
      </c>
      <c r="C2757">
        <f>IF(B2757&lt;&gt;"NI",1,0)</f>
        <v/>
      </c>
      <c r="D2757">
        <f>VLOOKUP(B2757, Tabelas!A:C,3,FALSE())</f>
        <v/>
      </c>
      <c r="E2757">
        <f>VLOOKUP(B2757, Tabelas!A:C,2,FALSE())</f>
        <v/>
      </c>
    </row>
    <row r="2758">
      <c r="A2758" t="inlineStr">
        <is>
          <t>CIENCIA E INGENIERÍA NEOGRANADINA</t>
        </is>
      </c>
      <c r="B2758" t="inlineStr">
        <is>
          <t>B4</t>
        </is>
      </c>
      <c r="C2758">
        <f>IF(B2758&lt;&gt;"NI",1,0)</f>
        <v/>
      </c>
      <c r="D2758">
        <f>VLOOKUP(B2758, Tabelas!A:C,3,FALSE())</f>
        <v/>
      </c>
      <c r="E2758">
        <f>VLOOKUP(B2758, Tabelas!A:C,2,FALSE())</f>
        <v/>
      </c>
    </row>
    <row r="2759">
      <c r="A2759" t="inlineStr">
        <is>
          <t>CIENCIA E INVESTIGACIÓN AGRARIA</t>
        </is>
      </c>
      <c r="B2759" t="inlineStr">
        <is>
          <t>B1</t>
        </is>
      </c>
      <c r="C2759">
        <f>IF(B2759&lt;&gt;"NI",1,0)</f>
        <v/>
      </c>
      <c r="D2759">
        <f>VLOOKUP(B2759, Tabelas!A:C,3,FALSE())</f>
        <v/>
      </c>
      <c r="E2759">
        <f>VLOOKUP(B2759, Tabelas!A:C,2,FALSE())</f>
        <v/>
      </c>
    </row>
    <row r="2760">
      <c r="A2760" t="inlineStr">
        <is>
          <t>CIENCIA E INVESTIGACIÓN AGRARIA (IMPRESA)</t>
        </is>
      </c>
      <c r="B2760" t="inlineStr">
        <is>
          <t>B1</t>
        </is>
      </c>
      <c r="C2760">
        <f>IF(B2760&lt;&gt;"NI",1,0)</f>
        <v/>
      </c>
      <c r="D2760">
        <f>VLOOKUP(B2760, Tabelas!A:C,3,FALSE())</f>
        <v/>
      </c>
      <c r="E2760">
        <f>VLOOKUP(B2760, Tabelas!A:C,2,FALSE())</f>
        <v/>
      </c>
    </row>
    <row r="2761">
      <c r="A2761" t="inlineStr">
        <is>
          <t>CIÊNCIA E NATURA</t>
        </is>
      </c>
      <c r="B2761" t="inlineStr">
        <is>
          <t>A3</t>
        </is>
      </c>
      <c r="C2761">
        <f>IF(B2761&lt;&gt;"NI",1,0)</f>
        <v/>
      </c>
      <c r="D2761">
        <f>VLOOKUP(B2761, Tabelas!A:C,3,FALSE())</f>
        <v/>
      </c>
      <c r="E2761">
        <f>VLOOKUP(B2761, Tabelas!A:C,2,FALSE())</f>
        <v/>
      </c>
    </row>
    <row r="2762">
      <c r="A2762" t="inlineStr">
        <is>
          <t>CIÊNCIA E SAÚDE COLETIVA (IMPRESSO)</t>
        </is>
      </c>
      <c r="B2762" t="inlineStr">
        <is>
          <t>A3</t>
        </is>
      </c>
      <c r="C2762">
        <f>IF(B2762&lt;&gt;"NI",1,0)</f>
        <v/>
      </c>
      <c r="D2762">
        <f>VLOOKUP(B2762, Tabelas!A:C,3,FALSE())</f>
        <v/>
      </c>
      <c r="E2762">
        <f>VLOOKUP(B2762, Tabelas!A:C,2,FALSE())</f>
        <v/>
      </c>
    </row>
    <row r="2763">
      <c r="A2763" t="inlineStr">
        <is>
          <t>CIÊNCIA E TÉCNICA VITIVINÍCOLA</t>
        </is>
      </c>
      <c r="B2763" t="inlineStr">
        <is>
          <t>B2</t>
        </is>
      </c>
      <c r="C2763">
        <f>IF(B2763&lt;&gt;"NI",1,0)</f>
        <v/>
      </c>
      <c r="D2763">
        <f>VLOOKUP(B2763, Tabelas!A:C,3,FALSE())</f>
        <v/>
      </c>
      <c r="E2763">
        <f>VLOOKUP(B2763, Tabelas!A:C,2,FALSE())</f>
        <v/>
      </c>
    </row>
    <row r="2764">
      <c r="A2764" t="inlineStr">
        <is>
          <t>CIENCIA E TECNOLOGIA DE ALIMENTOS</t>
        </is>
      </c>
      <c r="B2764" t="inlineStr">
        <is>
          <t>B1</t>
        </is>
      </c>
      <c r="C2764">
        <f>IF(B2764&lt;&gt;"NI",1,0)</f>
        <v/>
      </c>
      <c r="D2764">
        <f>VLOOKUP(B2764, Tabelas!A:C,3,FALSE())</f>
        <v/>
      </c>
      <c r="E2764">
        <f>VLOOKUP(B2764, Tabelas!A:C,2,FALSE())</f>
        <v/>
      </c>
    </row>
    <row r="2765">
      <c r="A2765" t="inlineStr">
        <is>
          <t>CIÊNCIA E TECNOLOGIA DOS MATERIAIS</t>
        </is>
      </c>
      <c r="B2765" t="inlineStr">
        <is>
          <t>B1</t>
        </is>
      </c>
      <c r="C2765">
        <f>IF(B2765&lt;&gt;"NI",1,0)</f>
        <v/>
      </c>
      <c r="D2765">
        <f>VLOOKUP(B2765, Tabelas!A:C,3,FALSE())</f>
        <v/>
      </c>
      <c r="E2765">
        <f>VLOOKUP(B2765, Tabelas!A:C,2,FALSE())</f>
        <v/>
      </c>
    </row>
    <row r="2766">
      <c r="A2766" t="inlineStr">
        <is>
          <t>CIÊNCIA EM MOVIMENTO (IMPRESSO)</t>
        </is>
      </c>
      <c r="B2766" t="inlineStr">
        <is>
          <t>A4</t>
        </is>
      </c>
      <c r="C2766">
        <f>IF(B2766&lt;&gt;"NI",1,0)</f>
        <v/>
      </c>
      <c r="D2766">
        <f>VLOOKUP(B2766, Tabelas!A:C,3,FALSE())</f>
        <v/>
      </c>
      <c r="E2766">
        <f>VLOOKUP(B2766, Tabelas!A:C,2,FALSE())</f>
        <v/>
      </c>
    </row>
    <row r="2767">
      <c r="A2767" t="inlineStr">
        <is>
          <t>CIÊNCIA EM TELA</t>
        </is>
      </c>
      <c r="B2767" t="inlineStr">
        <is>
          <t>A3</t>
        </is>
      </c>
      <c r="C2767">
        <f>IF(B2767&lt;&gt;"NI",1,0)</f>
        <v/>
      </c>
      <c r="D2767">
        <f>VLOOKUP(B2767, Tabelas!A:C,3,FALSE())</f>
        <v/>
      </c>
      <c r="E2767">
        <f>VLOOKUP(B2767, Tabelas!A:C,2,FALSE())</f>
        <v/>
      </c>
    </row>
    <row r="2768">
      <c r="A2768" t="inlineStr">
        <is>
          <t>CIÊNCIA ET PRAXIS (ONLINE)</t>
        </is>
      </c>
      <c r="B2768" t="inlineStr">
        <is>
          <t>B3</t>
        </is>
      </c>
      <c r="C2768">
        <f>IF(B2768&lt;&gt;"NI",1,0)</f>
        <v/>
      </c>
      <c r="D2768">
        <f>VLOOKUP(B2768, Tabelas!A:C,3,FALSE())</f>
        <v/>
      </c>
      <c r="E2768">
        <f>VLOOKUP(B2768, Tabelas!A:C,2,FALSE())</f>
        <v/>
      </c>
    </row>
    <row r="2769">
      <c r="A2769" t="inlineStr">
        <is>
          <t>CIÊNCIA FLORESTAL (ONLINE)</t>
        </is>
      </c>
      <c r="B2769" t="inlineStr">
        <is>
          <t>B2</t>
        </is>
      </c>
      <c r="C2769">
        <f>IF(B2769&lt;&gt;"NI",1,0)</f>
        <v/>
      </c>
      <c r="D2769">
        <f>VLOOKUP(B2769, Tabelas!A:C,3,FALSE())</f>
        <v/>
      </c>
      <c r="E2769">
        <f>VLOOKUP(B2769, Tabelas!A:C,2,FALSE())</f>
        <v/>
      </c>
    </row>
    <row r="2770">
      <c r="A2770" t="inlineStr">
        <is>
          <t>CIÊNCIA GEOGRÁFICA</t>
        </is>
      </c>
      <c r="B2770" t="inlineStr">
        <is>
          <t>A3</t>
        </is>
      </c>
      <c r="C2770">
        <f>IF(B2770&lt;&gt;"NI",1,0)</f>
        <v/>
      </c>
      <c r="D2770">
        <f>VLOOKUP(B2770, Tabelas!A:C,3,FALSE())</f>
        <v/>
      </c>
      <c r="E2770">
        <f>VLOOKUP(B2770, Tabelas!A:C,2,FALSE())</f>
        <v/>
      </c>
    </row>
    <row r="2771">
      <c r="A2771" t="inlineStr">
        <is>
          <t>CIENCIA POLÍTICA</t>
        </is>
      </c>
      <c r="B2771" t="inlineStr">
        <is>
          <t>B2</t>
        </is>
      </c>
      <c r="C2771">
        <f>IF(B2771&lt;&gt;"NI",1,0)</f>
        <v/>
      </c>
      <c r="D2771">
        <f>VLOOKUP(B2771, Tabelas!A:C,3,FALSE())</f>
        <v/>
      </c>
      <c r="E2771">
        <f>VLOOKUP(B2771, Tabelas!A:C,2,FALSE())</f>
        <v/>
      </c>
    </row>
    <row r="2772">
      <c r="A2772" t="inlineStr">
        <is>
          <t>CIÊNCIA RURAL (UFSM. IMPRESSO)</t>
        </is>
      </c>
      <c r="B2772" t="inlineStr">
        <is>
          <t>A4</t>
        </is>
      </c>
      <c r="C2772">
        <f>IF(B2772&lt;&gt;"NI",1,0)</f>
        <v/>
      </c>
      <c r="D2772">
        <f>VLOOKUP(B2772, Tabelas!A:C,3,FALSE())</f>
        <v/>
      </c>
      <c r="E2772">
        <f>VLOOKUP(B2772, Tabelas!A:C,2,FALSE())</f>
        <v/>
      </c>
    </row>
    <row r="2773">
      <c r="A2773" t="inlineStr">
        <is>
          <t>CIÊNCIA VETERINÁRIA NOS TRÓPICOS</t>
        </is>
      </c>
      <c r="B2773" t="inlineStr">
        <is>
          <t>B4</t>
        </is>
      </c>
      <c r="C2773">
        <f>IF(B2773&lt;&gt;"NI",1,0)</f>
        <v/>
      </c>
      <c r="D2773">
        <f>VLOOKUP(B2773, Tabelas!A:C,3,FALSE())</f>
        <v/>
      </c>
      <c r="E2773">
        <f>VLOOKUP(B2773, Tabelas!A:C,2,FALSE())</f>
        <v/>
      </c>
    </row>
    <row r="2774">
      <c r="A2774" t="inlineStr">
        <is>
          <t>CIENCIA Y ENFERMERÍA (IMPRESA)</t>
        </is>
      </c>
      <c r="B2774" t="inlineStr">
        <is>
          <t>B3</t>
        </is>
      </c>
      <c r="C2774">
        <f>IF(B2774&lt;&gt;"NI",1,0)</f>
        <v/>
      </c>
      <c r="D2774">
        <f>VLOOKUP(B2774, Tabelas!A:C,3,FALSE())</f>
        <v/>
      </c>
      <c r="E2774">
        <f>VLOOKUP(B2774, Tabelas!A:C,2,FALSE())</f>
        <v/>
      </c>
    </row>
    <row r="2775">
      <c r="A2775" t="inlineStr">
        <is>
          <t>CIENCIA Y TECNOLOGIA</t>
        </is>
      </c>
      <c r="B2775" t="inlineStr">
        <is>
          <t>A4</t>
        </is>
      </c>
      <c r="C2775">
        <f>IF(B2775&lt;&gt;"NI",1,0)</f>
        <v/>
      </c>
      <c r="D2775">
        <f>VLOOKUP(B2775, Tabelas!A:C,3,FALSE())</f>
        <v/>
      </c>
      <c r="E2775">
        <f>VLOOKUP(B2775, Tabelas!A:C,2,FALSE())</f>
        <v/>
      </c>
    </row>
    <row r="2776">
      <c r="A2776" t="inlineStr">
        <is>
          <t>CIÊNCIA, CUIDADO &amp; SAÚDE</t>
        </is>
      </c>
      <c r="B2776" t="inlineStr">
        <is>
          <t>B4</t>
        </is>
      </c>
      <c r="C2776">
        <f>IF(B2776&lt;&gt;"NI",1,0)</f>
        <v/>
      </c>
      <c r="D2776">
        <f>VLOOKUP(B2776, Tabelas!A:C,3,FALSE())</f>
        <v/>
      </c>
      <c r="E2776">
        <f>VLOOKUP(B2776, Tabelas!A:C,2,FALSE())</f>
        <v/>
      </c>
    </row>
    <row r="2777">
      <c r="A2777" t="inlineStr">
        <is>
          <t>CIÊNCIAS &amp; COGNIÇÃO (UFRJ)</t>
        </is>
      </c>
      <c r="B2777" t="inlineStr">
        <is>
          <t>A4</t>
        </is>
      </c>
      <c r="C2777">
        <f>IF(B2777&lt;&gt;"NI",1,0)</f>
        <v/>
      </c>
      <c r="D2777">
        <f>VLOOKUP(B2777, Tabelas!A:C,3,FALSE())</f>
        <v/>
      </c>
      <c r="E2777">
        <f>VLOOKUP(B2777, Tabelas!A:C,2,FALSE())</f>
        <v/>
      </c>
    </row>
    <row r="2778">
      <c r="A2778" t="inlineStr">
        <is>
          <t>CIENCIAS MARINAS</t>
        </is>
      </c>
      <c r="B2778" t="inlineStr">
        <is>
          <t>B1</t>
        </is>
      </c>
      <c r="C2778">
        <f>IF(B2778&lt;&gt;"NI",1,0)</f>
        <v/>
      </c>
      <c r="D2778">
        <f>VLOOKUP(B2778, Tabelas!A:C,3,FALSE())</f>
        <v/>
      </c>
      <c r="E2778">
        <f>VLOOKUP(B2778, Tabelas!A:C,2,FALSE())</f>
        <v/>
      </c>
    </row>
    <row r="2779">
      <c r="A2779" t="inlineStr">
        <is>
          <t>CIENCIAS PSICOLOGICAS</t>
        </is>
      </c>
      <c r="B2779" t="inlineStr">
        <is>
          <t>A4</t>
        </is>
      </c>
      <c r="C2779">
        <f>IF(B2779&lt;&gt;"NI",1,0)</f>
        <v/>
      </c>
      <c r="D2779">
        <f>VLOOKUP(B2779, Tabelas!A:C,3,FALSE())</f>
        <v/>
      </c>
      <c r="E2779">
        <f>VLOOKUP(B2779, Tabelas!A:C,2,FALSE())</f>
        <v/>
      </c>
    </row>
    <row r="2780">
      <c r="A2780" t="inlineStr">
        <is>
          <t>CIÊNCIAS SOCIAIS APLICADAS EM REVISTA (ONLINE)</t>
        </is>
      </c>
      <c r="B2780" t="inlineStr">
        <is>
          <t>B3</t>
        </is>
      </c>
      <c r="C2780">
        <f>IF(B2780&lt;&gt;"NI",1,0)</f>
        <v/>
      </c>
      <c r="D2780">
        <f>VLOOKUP(B2780, Tabelas!A:C,3,FALSE())</f>
        <v/>
      </c>
      <c r="E2780">
        <f>VLOOKUP(B2780, Tabelas!A:C,2,FALSE())</f>
        <v/>
      </c>
    </row>
    <row r="2781">
      <c r="A2781" t="inlineStr">
        <is>
          <t>CIÊNCIAS SOCIAIS EM PERSPECTIVA (IMPRESSO)</t>
        </is>
      </c>
      <c r="B2781" t="inlineStr">
        <is>
          <t>B4</t>
        </is>
      </c>
      <c r="C2781">
        <f>IF(B2781&lt;&gt;"NI",1,0)</f>
        <v/>
      </c>
      <c r="D2781">
        <f>VLOOKUP(B2781, Tabelas!A:C,3,FALSE())</f>
        <v/>
      </c>
      <c r="E2781">
        <f>VLOOKUP(B2781, Tabelas!A:C,2,FALSE())</f>
        <v/>
      </c>
    </row>
    <row r="2782">
      <c r="A2782" t="inlineStr">
        <is>
          <t>CIÊNCIAS SOCIAIS UNISINOS</t>
        </is>
      </c>
      <c r="B2782" t="inlineStr">
        <is>
          <t>B1</t>
        </is>
      </c>
      <c r="C2782">
        <f>IF(B2782&lt;&gt;"NI",1,0)</f>
        <v/>
      </c>
      <c r="D2782">
        <f>VLOOKUP(B2782, Tabelas!A:C,3,FALSE())</f>
        <v/>
      </c>
      <c r="E2782">
        <f>VLOOKUP(B2782, Tabelas!A:C,2,FALSE())</f>
        <v/>
      </c>
    </row>
    <row r="2783">
      <c r="A2783" t="inlineStr">
        <is>
          <t>CIENCIAS SOCIALES Y RELIGIÓN (IMPRESSO)</t>
        </is>
      </c>
      <c r="B2783" t="inlineStr">
        <is>
          <t>B2</t>
        </is>
      </c>
      <c r="C2783">
        <f>IF(B2783&lt;&gt;"NI",1,0)</f>
        <v/>
      </c>
      <c r="D2783">
        <f>VLOOKUP(B2783, Tabelas!A:C,3,FALSE())</f>
        <v/>
      </c>
      <c r="E2783">
        <f>VLOOKUP(B2783, Tabelas!A:C,2,FALSE())</f>
        <v/>
      </c>
    </row>
    <row r="2784">
      <c r="A2784" t="inlineStr">
        <is>
          <t>CIENCIAS SOCIALES Y RELIGIÓN / CIÊNCIAS SOCIAIS E RELIGIÃO</t>
        </is>
      </c>
      <c r="B2784" t="inlineStr">
        <is>
          <t>B2</t>
        </is>
      </c>
      <c r="C2784">
        <f>IF(B2784&lt;&gt;"NI",1,0)</f>
        <v/>
      </c>
      <c r="D2784">
        <f>VLOOKUP(B2784, Tabelas!A:C,3,FALSE())</f>
        <v/>
      </c>
      <c r="E2784">
        <f>VLOOKUP(B2784, Tabelas!A:C,2,FALSE())</f>
        <v/>
      </c>
    </row>
    <row r="2785">
      <c r="A2785" t="inlineStr">
        <is>
          <t>CIENTEC: REVISTA DE CIÊNCIA, TECNOLOGIA E HUMANIDADES DO IFPE (ONLINE)</t>
        </is>
      </c>
      <c r="B2785" t="inlineStr">
        <is>
          <t>B3</t>
        </is>
      </c>
      <c r="C2785">
        <f>IF(B2785&lt;&gt;"NI",1,0)</f>
        <v/>
      </c>
      <c r="D2785">
        <f>VLOOKUP(B2785, Tabelas!A:C,3,FALSE())</f>
        <v/>
      </c>
      <c r="E2785">
        <f>VLOOKUP(B2785, Tabelas!A:C,2,FALSE())</f>
        <v/>
      </c>
    </row>
    <row r="2786">
      <c r="A2786" t="inlineStr">
        <is>
          <t>CIENTÍFICA</t>
        </is>
      </c>
      <c r="B2786" t="inlineStr">
        <is>
          <t>B4</t>
        </is>
      </c>
      <c r="C2786">
        <f>IF(B2786&lt;&gt;"NI",1,0)</f>
        <v/>
      </c>
      <c r="D2786">
        <f>VLOOKUP(B2786, Tabelas!A:C,3,FALSE())</f>
        <v/>
      </c>
      <c r="E2786">
        <f>VLOOKUP(B2786, Tabelas!A:C,2,FALSE())</f>
        <v/>
      </c>
    </row>
    <row r="2787">
      <c r="A2787" t="inlineStr">
        <is>
          <t>CIENTÍFICA</t>
        </is>
      </c>
      <c r="B2787" t="inlineStr">
        <is>
          <t>B4</t>
        </is>
      </c>
      <c r="C2787">
        <f>IF(B2787&lt;&gt;"NI",1,0)</f>
        <v/>
      </c>
      <c r="D2787">
        <f>VLOOKUP(B2787, Tabelas!A:C,3,FALSE())</f>
        <v/>
      </c>
      <c r="E2787">
        <f>VLOOKUP(B2787, Tabelas!A:C,2,FALSE())</f>
        <v/>
      </c>
    </row>
    <row r="2788">
      <c r="A2788" t="inlineStr">
        <is>
          <t>CINE DOCUMENTAL</t>
        </is>
      </c>
      <c r="B2788" t="inlineStr">
        <is>
          <t>A4</t>
        </is>
      </c>
      <c r="C2788">
        <f>IF(B2788&lt;&gt;"NI",1,0)</f>
        <v/>
      </c>
      <c r="D2788">
        <f>VLOOKUP(B2788, Tabelas!A:C,3,FALSE())</f>
        <v/>
      </c>
      <c r="E2788">
        <f>VLOOKUP(B2788, Tabelas!A:C,2,FALSE())</f>
        <v/>
      </c>
    </row>
    <row r="2789">
      <c r="A2789" t="inlineStr">
        <is>
          <t>CINEMA &amp; TERRITÓRIO</t>
        </is>
      </c>
      <c r="B2789" t="inlineStr">
        <is>
          <t>B3</t>
        </is>
      </c>
      <c r="C2789">
        <f>IF(B2789&lt;&gt;"NI",1,0)</f>
        <v/>
      </c>
      <c r="D2789">
        <f>VLOOKUP(B2789, Tabelas!A:C,3,FALSE())</f>
        <v/>
      </c>
      <c r="E2789">
        <f>VLOOKUP(B2789, Tabelas!A:C,2,FALSE())</f>
        <v/>
      </c>
    </row>
    <row r="2790">
      <c r="A2790" t="inlineStr">
        <is>
          <t>CINÉMAS (MONTRÉAL)</t>
        </is>
      </c>
      <c r="B2790" t="inlineStr">
        <is>
          <t>B1</t>
        </is>
      </c>
      <c r="C2790">
        <f>IF(B2790&lt;&gt;"NI",1,0)</f>
        <v/>
      </c>
      <c r="D2790">
        <f>VLOOKUP(B2790, Tabelas!A:C,3,FALSE())</f>
        <v/>
      </c>
      <c r="E2790">
        <f>VLOOKUP(B2790, Tabelas!A:C,2,FALSE())</f>
        <v/>
      </c>
    </row>
    <row r="2791">
      <c r="A2791" t="inlineStr">
        <is>
          <t>CINÉMAS D'AMÉRIQUE LATINE</t>
        </is>
      </c>
      <c r="B2791" t="inlineStr">
        <is>
          <t>B4</t>
        </is>
      </c>
      <c r="C2791">
        <f>IF(B2791&lt;&gt;"NI",1,0)</f>
        <v/>
      </c>
      <c r="D2791">
        <f>VLOOKUP(B2791, Tabelas!A:C,3,FALSE())</f>
        <v/>
      </c>
      <c r="E2791">
        <f>VLOOKUP(B2791, Tabelas!A:C,2,FALSE())</f>
        <v/>
      </c>
    </row>
    <row r="2792">
      <c r="A2792" t="inlineStr">
        <is>
          <t>CIRCUITS, SYSTEMS, AND SIGNAL PROCESSING</t>
        </is>
      </c>
      <c r="B2792" t="inlineStr">
        <is>
          <t>A2</t>
        </is>
      </c>
      <c r="C2792">
        <f>IF(B2792&lt;&gt;"NI",1,0)</f>
        <v/>
      </c>
      <c r="D2792">
        <f>VLOOKUP(B2792, Tabelas!A:C,3,FALSE())</f>
        <v/>
      </c>
      <c r="E2792">
        <f>VLOOKUP(B2792, Tabelas!A:C,2,FALSE())</f>
        <v/>
      </c>
    </row>
    <row r="2793">
      <c r="A2793" t="inlineStr">
        <is>
          <t>CIRCULATION (NEW YORK, N.Y.)</t>
        </is>
      </c>
      <c r="B2793" t="inlineStr">
        <is>
          <t>A1</t>
        </is>
      </c>
      <c r="C2793">
        <f>IF(B2793&lt;&gt;"NI",1,0)</f>
        <v/>
      </c>
      <c r="D2793">
        <f>VLOOKUP(B2793, Tabelas!A:C,3,FALSE())</f>
        <v/>
      </c>
      <c r="E2793">
        <f>VLOOKUP(B2793, Tabelas!A:C,2,FALSE())</f>
        <v/>
      </c>
    </row>
    <row r="2794">
      <c r="A2794" t="inlineStr">
        <is>
          <t>CIRCULATION CARDIOVASCULAR IMAGING</t>
        </is>
      </c>
      <c r="B2794" t="inlineStr">
        <is>
          <t>A1</t>
        </is>
      </c>
      <c r="C2794">
        <f>IF(B2794&lt;&gt;"NI",1,0)</f>
        <v/>
      </c>
      <c r="D2794">
        <f>VLOOKUP(B2794, Tabelas!A:C,3,FALSE())</f>
        <v/>
      </c>
      <c r="E2794">
        <f>VLOOKUP(B2794, Tabelas!A:C,2,FALSE())</f>
        <v/>
      </c>
    </row>
    <row r="2795">
      <c r="A2795" t="inlineStr">
        <is>
          <t>CIRCULATION JOURNAL</t>
        </is>
      </c>
      <c r="B2795" t="inlineStr">
        <is>
          <t>A3</t>
        </is>
      </c>
      <c r="C2795">
        <f>IF(B2795&lt;&gt;"NI",1,0)</f>
        <v/>
      </c>
      <c r="D2795">
        <f>VLOOKUP(B2795, Tabelas!A:C,3,FALSE())</f>
        <v/>
      </c>
      <c r="E2795">
        <f>VLOOKUP(B2795, Tabelas!A:C,2,FALSE())</f>
        <v/>
      </c>
    </row>
    <row r="2796">
      <c r="A2796" t="inlineStr">
        <is>
          <t>CIRCULATION RESEARCH</t>
        </is>
      </c>
      <c r="B2796" t="inlineStr">
        <is>
          <t>A1</t>
        </is>
      </c>
      <c r="C2796">
        <f>IF(B2796&lt;&gt;"NI",1,0)</f>
        <v/>
      </c>
      <c r="D2796">
        <f>VLOOKUP(B2796, Tabelas!A:C,3,FALSE())</f>
        <v/>
      </c>
      <c r="E2796">
        <f>VLOOKUP(B2796, Tabelas!A:C,2,FALSE())</f>
        <v/>
      </c>
    </row>
    <row r="2797">
      <c r="A2797" t="inlineStr">
        <is>
          <t>CIRCULATION. ARRHYTHMIA AND ELECTROPHYSIOLOGY</t>
        </is>
      </c>
      <c r="B2797" t="inlineStr">
        <is>
          <t>A1</t>
        </is>
      </c>
      <c r="C2797">
        <f>IF(B2797&lt;&gt;"NI",1,0)</f>
        <v/>
      </c>
      <c r="D2797">
        <f>VLOOKUP(B2797, Tabelas!A:C,3,FALSE())</f>
        <v/>
      </c>
      <c r="E2797">
        <f>VLOOKUP(B2797, Tabelas!A:C,2,FALSE())</f>
        <v/>
      </c>
    </row>
    <row r="2798">
      <c r="A2798" t="inlineStr">
        <is>
          <t>CIRCULATION. CARDIOVASCULAR GENETICS</t>
        </is>
      </c>
      <c r="B2798" t="inlineStr">
        <is>
          <t>A3</t>
        </is>
      </c>
      <c r="C2798">
        <f>IF(B2798&lt;&gt;"NI",1,0)</f>
        <v/>
      </c>
      <c r="D2798">
        <f>VLOOKUP(B2798, Tabelas!A:C,3,FALSE())</f>
        <v/>
      </c>
      <c r="E2798">
        <f>VLOOKUP(B2798, Tabelas!A:C,2,FALSE())</f>
        <v/>
      </c>
    </row>
    <row r="2799">
      <c r="A2799" t="inlineStr">
        <is>
          <t>CIRCULATION. CARDIOVASCULAR INTERVENTIONS.</t>
        </is>
      </c>
      <c r="B2799" t="inlineStr">
        <is>
          <t>A1</t>
        </is>
      </c>
      <c r="C2799">
        <f>IF(B2799&lt;&gt;"NI",1,0)</f>
        <v/>
      </c>
      <c r="D2799">
        <f>VLOOKUP(B2799, Tabelas!A:C,3,FALSE())</f>
        <v/>
      </c>
      <c r="E2799">
        <f>VLOOKUP(B2799, Tabelas!A:C,2,FALSE())</f>
        <v/>
      </c>
    </row>
    <row r="2800">
      <c r="A2800" t="inlineStr">
        <is>
          <t>CIRCULATION. HEART FAILURE</t>
        </is>
      </c>
      <c r="B2800" t="inlineStr">
        <is>
          <t>A1</t>
        </is>
      </c>
      <c r="C2800">
        <f>IF(B2800&lt;&gt;"NI",1,0)</f>
        <v/>
      </c>
      <c r="D2800">
        <f>VLOOKUP(B2800, Tabelas!A:C,3,FALSE())</f>
        <v/>
      </c>
      <c r="E2800">
        <f>VLOOKUP(B2800, Tabelas!A:C,2,FALSE())</f>
        <v/>
      </c>
    </row>
    <row r="2801">
      <c r="A2801" t="inlineStr">
        <is>
          <t>CIRCULATION: CARDIOVASCULAR QUALITY AND OUTCOMES</t>
        </is>
      </c>
      <c r="B2801" t="inlineStr">
        <is>
          <t>A2</t>
        </is>
      </c>
      <c r="C2801">
        <f>IF(B2801&lt;&gt;"NI",1,0)</f>
        <v/>
      </c>
      <c r="D2801">
        <f>VLOOKUP(B2801, Tabelas!A:C,3,FALSE())</f>
        <v/>
      </c>
      <c r="E2801">
        <f>VLOOKUP(B2801, Tabelas!A:C,2,FALSE())</f>
        <v/>
      </c>
    </row>
    <row r="2802">
      <c r="A2802" t="inlineStr">
        <is>
          <t>CIRCUMSCRIBERE (PUCSP)</t>
        </is>
      </c>
      <c r="B2802" t="inlineStr">
        <is>
          <t>B2</t>
        </is>
      </c>
      <c r="C2802">
        <f>IF(B2802&lt;&gt;"NI",1,0)</f>
        <v/>
      </c>
      <c r="D2802">
        <f>VLOOKUP(B2802, Tabelas!A:C,3,FALSE())</f>
        <v/>
      </c>
      <c r="E2802">
        <f>VLOOKUP(B2802, Tabelas!A:C,2,FALSE())</f>
        <v/>
      </c>
    </row>
    <row r="2803">
      <c r="A2803" t="inlineStr">
        <is>
          <t>CIRIEC-ESPAÑA</t>
        </is>
      </c>
      <c r="B2803" t="inlineStr">
        <is>
          <t>A3</t>
        </is>
      </c>
      <c r="C2803">
        <f>IF(B2803&lt;&gt;"NI",1,0)</f>
        <v/>
      </c>
      <c r="D2803">
        <f>VLOOKUP(B2803, Tabelas!A:C,3,FALSE())</f>
        <v/>
      </c>
      <c r="E2803">
        <f>VLOOKUP(B2803, Tabelas!A:C,2,FALSE())</f>
        <v/>
      </c>
    </row>
    <row r="2804">
      <c r="A2804" t="inlineStr">
        <is>
          <t>CIRP ANNALS</t>
        </is>
      </c>
      <c r="B2804" t="inlineStr">
        <is>
          <t>A1</t>
        </is>
      </c>
      <c r="C2804">
        <f>IF(B2804&lt;&gt;"NI",1,0)</f>
        <v/>
      </c>
      <c r="D2804">
        <f>VLOOKUP(B2804, Tabelas!A:C,3,FALSE())</f>
        <v/>
      </c>
      <c r="E2804">
        <f>VLOOKUP(B2804, Tabelas!A:C,2,FALSE())</f>
        <v/>
      </c>
    </row>
    <row r="2805">
      <c r="A2805" t="inlineStr">
        <is>
          <t>CITIES</t>
        </is>
      </c>
      <c r="B2805" t="inlineStr">
        <is>
          <t>A1</t>
        </is>
      </c>
      <c r="C2805">
        <f>IF(B2805&lt;&gt;"NI",1,0)</f>
        <v/>
      </c>
      <c r="D2805">
        <f>VLOOKUP(B2805, Tabelas!A:C,3,FALSE())</f>
        <v/>
      </c>
      <c r="E2805">
        <f>VLOOKUP(B2805, Tabelas!A:C,2,FALSE())</f>
        <v/>
      </c>
    </row>
    <row r="2806">
      <c r="A2806" t="inlineStr">
        <is>
          <t>CITIZENSHIP STUDIES (ABINGDON. PRINT)</t>
        </is>
      </c>
      <c r="B2806" t="inlineStr">
        <is>
          <t>A2</t>
        </is>
      </c>
      <c r="C2806">
        <f>IF(B2806&lt;&gt;"NI",1,0)</f>
        <v/>
      </c>
      <c r="D2806">
        <f>VLOOKUP(B2806, Tabelas!A:C,3,FALSE())</f>
        <v/>
      </c>
      <c r="E2806">
        <f>VLOOKUP(B2806, Tabelas!A:C,2,FALSE())</f>
        <v/>
      </c>
    </row>
    <row r="2807">
      <c r="A2807" t="inlineStr">
        <is>
          <t>CITY (LONDON. 1995)</t>
        </is>
      </c>
      <c r="B2807" t="inlineStr">
        <is>
          <t>A1</t>
        </is>
      </c>
      <c r="C2807">
        <f>IF(B2807&lt;&gt;"NI",1,0)</f>
        <v/>
      </c>
      <c r="D2807">
        <f>VLOOKUP(B2807, Tabelas!A:C,3,FALSE())</f>
        <v/>
      </c>
      <c r="E2807">
        <f>VLOOKUP(B2807, Tabelas!A:C,2,FALSE())</f>
        <v/>
      </c>
    </row>
    <row r="2808">
      <c r="A2808" t="inlineStr">
        <is>
          <t>CIUDADES (PUEBLA)</t>
        </is>
      </c>
      <c r="B2808" t="inlineStr">
        <is>
          <t>B1</t>
        </is>
      </c>
      <c r="C2808">
        <f>IF(B2808&lt;&gt;"NI",1,0)</f>
        <v/>
      </c>
      <c r="D2808">
        <f>VLOOKUP(B2808, Tabelas!A:C,3,FALSE())</f>
        <v/>
      </c>
      <c r="E2808">
        <f>VLOOKUP(B2808, Tabelas!A:C,2,FALSE())</f>
        <v/>
      </c>
    </row>
    <row r="2809">
      <c r="A2809" t="inlineStr">
        <is>
          <t>CIVIL PROCEDURE REVIEW</t>
        </is>
      </c>
      <c r="B2809" t="inlineStr">
        <is>
          <t>B2</t>
        </is>
      </c>
      <c r="C2809">
        <f>IF(B2809&lt;&gt;"NI",1,0)</f>
        <v/>
      </c>
      <c r="D2809">
        <f>VLOOKUP(B2809, Tabelas!A:C,3,FALSE())</f>
        <v/>
      </c>
      <c r="E2809">
        <f>VLOOKUP(B2809, Tabelas!A:C,2,FALSE())</f>
        <v/>
      </c>
    </row>
    <row r="2810">
      <c r="A2810" t="inlineStr">
        <is>
          <t>CIVILISTICA.COM</t>
        </is>
      </c>
      <c r="B2810" t="inlineStr">
        <is>
          <t>A3</t>
        </is>
      </c>
      <c r="C2810">
        <f>IF(B2810&lt;&gt;"NI",1,0)</f>
        <v/>
      </c>
      <c r="D2810">
        <f>VLOOKUP(B2810, Tabelas!A:C,3,FALSE())</f>
        <v/>
      </c>
      <c r="E2810">
        <f>VLOOKUP(B2810, Tabelas!A:C,2,FALSE())</f>
        <v/>
      </c>
    </row>
    <row r="2811">
      <c r="A2811" t="inlineStr">
        <is>
          <t>CIVISTAS AUGUSTINIANA</t>
        </is>
      </c>
      <c r="B2811" t="inlineStr">
        <is>
          <t>B3</t>
        </is>
      </c>
      <c r="C2811">
        <f>IF(B2811&lt;&gt;"NI",1,0)</f>
        <v/>
      </c>
      <c r="D2811">
        <f>VLOOKUP(B2811, Tabelas!A:C,3,FALSE())</f>
        <v/>
      </c>
      <c r="E2811">
        <f>VLOOKUP(B2811, Tabelas!A:C,2,FALSE())</f>
        <v/>
      </c>
    </row>
    <row r="2812">
      <c r="A2812" t="inlineStr">
        <is>
          <t>CIVITAS - REVISTA DE CIÊNCIAS SOCIAIS (IMPRESSO)</t>
        </is>
      </c>
      <c r="B2812" t="inlineStr">
        <is>
          <t>A2</t>
        </is>
      </c>
      <c r="C2812">
        <f>IF(B2812&lt;&gt;"NI",1,0)</f>
        <v/>
      </c>
      <c r="D2812">
        <f>VLOOKUP(B2812, Tabelas!A:C,3,FALSE())</f>
        <v/>
      </c>
      <c r="E2812">
        <f>VLOOKUP(B2812, Tabelas!A:C,2,FALSE())</f>
        <v/>
      </c>
    </row>
    <row r="2813">
      <c r="A2813" t="inlineStr">
        <is>
          <t>CLADISTICS (WESTPORT. PRINT)</t>
        </is>
      </c>
      <c r="B2813" t="inlineStr">
        <is>
          <t>A1</t>
        </is>
      </c>
      <c r="C2813">
        <f>IF(B2813&lt;&gt;"NI",1,0)</f>
        <v/>
      </c>
      <c r="D2813">
        <f>VLOOKUP(B2813, Tabelas!A:C,3,FALSE())</f>
        <v/>
      </c>
      <c r="E2813">
        <f>VLOOKUP(B2813, Tabelas!A:C,2,FALSE())</f>
        <v/>
      </c>
    </row>
    <row r="2814">
      <c r="A2814" t="inlineStr">
        <is>
          <t>CLARABOIA</t>
        </is>
      </c>
      <c r="B2814" t="inlineStr">
        <is>
          <t>B1</t>
        </is>
      </c>
      <c r="C2814">
        <f>IF(B2814&lt;&gt;"NI",1,0)</f>
        <v/>
      </c>
      <c r="D2814">
        <f>VLOOKUP(B2814, Tabelas!A:C,3,FALSE())</f>
        <v/>
      </c>
      <c r="E2814">
        <f>VLOOKUP(B2814, Tabelas!A:C,2,FALSE())</f>
        <v/>
      </c>
    </row>
    <row r="2815">
      <c r="A2815" t="inlineStr">
        <is>
          <t>CLAREIRA - REVISTA DE FILOSOFIA DA REGIÃO AMAZÔNICA</t>
        </is>
      </c>
      <c r="B2815" t="inlineStr">
        <is>
          <t>B1</t>
        </is>
      </c>
      <c r="C2815">
        <f>IF(B2815&lt;&gt;"NI",1,0)</f>
        <v/>
      </c>
      <c r="D2815">
        <f>VLOOKUP(B2815, Tabelas!A:C,3,FALSE())</f>
        <v/>
      </c>
      <c r="E2815">
        <f>VLOOKUP(B2815, Tabelas!A:C,2,FALSE())</f>
        <v/>
      </c>
    </row>
    <row r="2816">
      <c r="A2816" t="inlineStr">
        <is>
          <t>CLASSICA - REVISTA BRASILEIRA DE ESTUDOS CLÁSSICOS</t>
        </is>
      </c>
      <c r="B2816" t="inlineStr">
        <is>
          <t>A4</t>
        </is>
      </c>
      <c r="C2816">
        <f>IF(B2816&lt;&gt;"NI",1,0)</f>
        <v/>
      </c>
      <c r="D2816">
        <f>VLOOKUP(B2816, Tabelas!A:C,3,FALSE())</f>
        <v/>
      </c>
      <c r="E2816">
        <f>VLOOKUP(B2816, Tabelas!A:C,2,FALSE())</f>
        <v/>
      </c>
    </row>
    <row r="2817">
      <c r="A2817" t="inlineStr">
        <is>
          <t>CLASSICA ET CHRISTIANA</t>
        </is>
      </c>
      <c r="B2817" t="inlineStr">
        <is>
          <t>A4</t>
        </is>
      </c>
      <c r="C2817">
        <f>IF(B2817&lt;&gt;"NI",1,0)</f>
        <v/>
      </c>
      <c r="D2817">
        <f>VLOOKUP(B2817, Tabelas!A:C,3,FALSE())</f>
        <v/>
      </c>
      <c r="E2817">
        <f>VLOOKUP(B2817, Tabelas!A:C,2,FALSE())</f>
        <v/>
      </c>
    </row>
    <row r="2818">
      <c r="A2818" t="inlineStr">
        <is>
          <t>CLASSICAL AND QUANTUM GRAVITY (PRINT)</t>
        </is>
      </c>
      <c r="B2818" t="inlineStr">
        <is>
          <t>A2</t>
        </is>
      </c>
      <c r="C2818">
        <f>IF(B2818&lt;&gt;"NI",1,0)</f>
        <v/>
      </c>
      <c r="D2818">
        <f>VLOOKUP(B2818, Tabelas!A:C,3,FALSE())</f>
        <v/>
      </c>
      <c r="E2818">
        <f>VLOOKUP(B2818, Tabelas!A:C,2,FALSE())</f>
        <v/>
      </c>
    </row>
    <row r="2819">
      <c r="A2819" t="inlineStr">
        <is>
          <t>CLASSROOM DISCOURSE</t>
        </is>
      </c>
      <c r="B2819" t="inlineStr">
        <is>
          <t>A1</t>
        </is>
      </c>
      <c r="C2819">
        <f>IF(B2819&lt;&gt;"NI",1,0)</f>
        <v/>
      </c>
      <c r="D2819">
        <f>VLOOKUP(B2819, Tabelas!A:C,3,FALSE())</f>
        <v/>
      </c>
      <c r="E2819">
        <f>VLOOKUP(B2819, Tabelas!A:C,2,FALSE())</f>
        <v/>
      </c>
    </row>
    <row r="2820">
      <c r="A2820" t="inlineStr">
        <is>
          <t>CLAVES. REVISTA DE HISTORIA</t>
        </is>
      </c>
      <c r="B2820" t="inlineStr">
        <is>
          <t>B3</t>
        </is>
      </c>
      <c r="C2820">
        <f>IF(B2820&lt;&gt;"NI",1,0)</f>
        <v/>
      </c>
      <c r="D2820">
        <f>VLOOKUP(B2820, Tabelas!A:C,3,FALSE())</f>
        <v/>
      </c>
      <c r="E2820">
        <f>VLOOKUP(B2820, Tabelas!A:C,2,FALSE())</f>
        <v/>
      </c>
    </row>
    <row r="2821">
      <c r="A2821" t="inlineStr">
        <is>
          <t>CLAY MINERALS (PRINT)</t>
        </is>
      </c>
      <c r="B2821" t="inlineStr">
        <is>
          <t>B1</t>
        </is>
      </c>
      <c r="C2821">
        <f>IF(B2821&lt;&gt;"NI",1,0)</f>
        <v/>
      </c>
      <c r="D2821">
        <f>VLOOKUP(B2821, Tabelas!A:C,3,FALSE())</f>
        <v/>
      </c>
      <c r="E2821">
        <f>VLOOKUP(B2821, Tabelas!A:C,2,FALSE())</f>
        <v/>
      </c>
    </row>
    <row r="2822">
      <c r="A2822" t="inlineStr">
        <is>
          <t>CLE E-PRINTS (ONLINE)</t>
        </is>
      </c>
      <c r="B2822" t="inlineStr">
        <is>
          <t>B2</t>
        </is>
      </c>
      <c r="C2822">
        <f>IF(B2822&lt;&gt;"NI",1,0)</f>
        <v/>
      </c>
      <c r="D2822">
        <f>VLOOKUP(B2822, Tabelas!A:C,3,FALSE())</f>
        <v/>
      </c>
      <c r="E2822">
        <f>VLOOKUP(B2822, Tabelas!A:C,2,FALSE())</f>
        <v/>
      </c>
    </row>
    <row r="2823">
      <c r="A2823" t="inlineStr">
        <is>
          <t>CLEAN (WEINHEIM. INTERNET)</t>
        </is>
      </c>
      <c r="B2823" t="inlineStr">
        <is>
          <t>A4</t>
        </is>
      </c>
      <c r="C2823">
        <f>IF(B2823&lt;&gt;"NI",1,0)</f>
        <v/>
      </c>
      <c r="D2823">
        <f>VLOOKUP(B2823, Tabelas!A:C,3,FALSE())</f>
        <v/>
      </c>
      <c r="E2823">
        <f>VLOOKUP(B2823, Tabelas!A:C,2,FALSE())</f>
        <v/>
      </c>
    </row>
    <row r="2824">
      <c r="A2824" t="inlineStr">
        <is>
          <t>CLEAN TECHNOLOGIES AND ENVIRONMENTAL POLICY (INTERNET)</t>
        </is>
      </c>
      <c r="B2824" t="inlineStr">
        <is>
          <t>A2</t>
        </is>
      </c>
      <c r="C2824">
        <f>IF(B2824&lt;&gt;"NI",1,0)</f>
        <v/>
      </c>
      <c r="D2824">
        <f>VLOOKUP(B2824, Tabelas!A:C,3,FALSE())</f>
        <v/>
      </c>
      <c r="E2824">
        <f>VLOOKUP(B2824, Tabelas!A:C,2,FALSE())</f>
        <v/>
      </c>
    </row>
    <row r="2825">
      <c r="A2825" t="inlineStr">
        <is>
          <t>CLEAN TECHNOLOGIES AND ENVIRONMENTAL POLICY (PRINT)</t>
        </is>
      </c>
      <c r="B2825" t="inlineStr">
        <is>
          <t>A2</t>
        </is>
      </c>
      <c r="C2825">
        <f>IF(B2825&lt;&gt;"NI",1,0)</f>
        <v/>
      </c>
      <c r="D2825">
        <f>VLOOKUP(B2825, Tabelas!A:C,3,FALSE())</f>
        <v/>
      </c>
      <c r="E2825">
        <f>VLOOKUP(B2825, Tabelas!A:C,2,FALSE())</f>
        <v/>
      </c>
    </row>
    <row r="2826">
      <c r="A2826" t="inlineStr">
        <is>
          <t>CLIMACTERIC (CARNFORTH)</t>
        </is>
      </c>
      <c r="B2826" t="inlineStr">
        <is>
          <t>A2</t>
        </is>
      </c>
      <c r="C2826">
        <f>IF(B2826&lt;&gt;"NI",1,0)</f>
        <v/>
      </c>
      <c r="D2826">
        <f>VLOOKUP(B2826, Tabelas!A:C,3,FALSE())</f>
        <v/>
      </c>
      <c r="E2826">
        <f>VLOOKUP(B2826, Tabelas!A:C,2,FALSE())</f>
        <v/>
      </c>
    </row>
    <row r="2827">
      <c r="A2827" t="inlineStr">
        <is>
          <t>CLIMATE</t>
        </is>
      </c>
      <c r="B2827" t="inlineStr">
        <is>
          <t>B3</t>
        </is>
      </c>
      <c r="C2827">
        <f>IF(B2827&lt;&gt;"NI",1,0)</f>
        <v/>
      </c>
      <c r="D2827">
        <f>VLOOKUP(B2827, Tabelas!A:C,3,FALSE())</f>
        <v/>
      </c>
      <c r="E2827">
        <f>VLOOKUP(B2827, Tabelas!A:C,2,FALSE())</f>
        <v/>
      </c>
    </row>
    <row r="2828">
      <c r="A2828" t="inlineStr">
        <is>
          <t>CLIMATE AND DEVELOPMENT</t>
        </is>
      </c>
      <c r="B2828" t="inlineStr">
        <is>
          <t>A1</t>
        </is>
      </c>
      <c r="C2828">
        <f>IF(B2828&lt;&gt;"NI",1,0)</f>
        <v/>
      </c>
      <c r="D2828">
        <f>VLOOKUP(B2828, Tabelas!A:C,3,FALSE())</f>
        <v/>
      </c>
      <c r="E2828">
        <f>VLOOKUP(B2828, Tabelas!A:C,2,FALSE())</f>
        <v/>
      </c>
    </row>
    <row r="2829">
      <c r="A2829" t="inlineStr">
        <is>
          <t>CLIMATE CHANGE ECONOMICS</t>
        </is>
      </c>
      <c r="B2829" t="inlineStr">
        <is>
          <t>A2</t>
        </is>
      </c>
      <c r="C2829">
        <f>IF(B2829&lt;&gt;"NI",1,0)</f>
        <v/>
      </c>
      <c r="D2829">
        <f>VLOOKUP(B2829, Tabelas!A:C,3,FALSE())</f>
        <v/>
      </c>
      <c r="E2829">
        <f>VLOOKUP(B2829, Tabelas!A:C,2,FALSE())</f>
        <v/>
      </c>
    </row>
    <row r="2830">
      <c r="A2830" t="inlineStr">
        <is>
          <t>CLIMATE DYNAMICS</t>
        </is>
      </c>
      <c r="B2830" t="inlineStr">
        <is>
          <t>A2</t>
        </is>
      </c>
      <c r="C2830">
        <f>IF(B2830&lt;&gt;"NI",1,0)</f>
        <v/>
      </c>
      <c r="D2830">
        <f>VLOOKUP(B2830, Tabelas!A:C,3,FALSE())</f>
        <v/>
      </c>
      <c r="E2830">
        <f>VLOOKUP(B2830, Tabelas!A:C,2,FALSE())</f>
        <v/>
      </c>
    </row>
    <row r="2831">
      <c r="A2831" t="inlineStr">
        <is>
          <t>CLIMATE OF THE PAST (PRINT)</t>
        </is>
      </c>
      <c r="B2831" t="inlineStr">
        <is>
          <t>A1</t>
        </is>
      </c>
      <c r="C2831">
        <f>IF(B2831&lt;&gt;"NI",1,0)</f>
        <v/>
      </c>
      <c r="D2831">
        <f>VLOOKUP(B2831, Tabelas!A:C,3,FALSE())</f>
        <v/>
      </c>
      <c r="E2831">
        <f>VLOOKUP(B2831, Tabelas!A:C,2,FALSE())</f>
        <v/>
      </c>
    </row>
    <row r="2832">
      <c r="A2832" t="inlineStr">
        <is>
          <t>CLIMATE OF THE PAST DISCUSSIONS (PRINT)</t>
        </is>
      </c>
      <c r="B2832" t="inlineStr">
        <is>
          <t>B3</t>
        </is>
      </c>
      <c r="C2832">
        <f>IF(B2832&lt;&gt;"NI",1,0)</f>
        <v/>
      </c>
      <c r="D2832">
        <f>VLOOKUP(B2832, Tabelas!A:C,3,FALSE())</f>
        <v/>
      </c>
      <c r="E2832">
        <f>VLOOKUP(B2832, Tabelas!A:C,2,FALSE())</f>
        <v/>
      </c>
    </row>
    <row r="2833">
      <c r="A2833" t="inlineStr">
        <is>
          <t>CLIMATE POLICY</t>
        </is>
      </c>
      <c r="B2833" t="inlineStr">
        <is>
          <t>A1</t>
        </is>
      </c>
      <c r="C2833">
        <f>IF(B2833&lt;&gt;"NI",1,0)</f>
        <v/>
      </c>
      <c r="D2833">
        <f>VLOOKUP(B2833, Tabelas!A:C,3,FALSE())</f>
        <v/>
      </c>
      <c r="E2833">
        <f>VLOOKUP(B2833, Tabelas!A:C,2,FALSE())</f>
        <v/>
      </c>
    </row>
    <row r="2834">
      <c r="A2834" t="inlineStr">
        <is>
          <t>CLIMATE SERVICES</t>
        </is>
      </c>
      <c r="B2834" t="inlineStr">
        <is>
          <t>A4</t>
        </is>
      </c>
      <c r="C2834">
        <f>IF(B2834&lt;&gt;"NI",1,0)</f>
        <v/>
      </c>
      <c r="D2834">
        <f>VLOOKUP(B2834, Tabelas!A:C,3,FALSE())</f>
        <v/>
      </c>
      <c r="E2834">
        <f>VLOOKUP(B2834, Tabelas!A:C,2,FALSE())</f>
        <v/>
      </c>
    </row>
    <row r="2835">
      <c r="A2835" t="inlineStr">
        <is>
          <t>CLIMATIC CHANGE (ONLINE)</t>
        </is>
      </c>
      <c r="B2835" t="inlineStr">
        <is>
          <t>A1</t>
        </is>
      </c>
      <c r="C2835">
        <f>IF(B2835&lt;&gt;"NI",1,0)</f>
        <v/>
      </c>
      <c r="D2835">
        <f>VLOOKUP(B2835, Tabelas!A:C,3,FALSE())</f>
        <v/>
      </c>
      <c r="E2835">
        <f>VLOOKUP(B2835, Tabelas!A:C,2,FALSE())</f>
        <v/>
      </c>
    </row>
    <row r="2836">
      <c r="A2836" t="inlineStr">
        <is>
          <t>CLÍNICA &amp; CULTURA</t>
        </is>
      </c>
      <c r="B2836" t="inlineStr">
        <is>
          <t>B2</t>
        </is>
      </c>
      <c r="C2836">
        <f>IF(B2836&lt;&gt;"NI",1,0)</f>
        <v/>
      </c>
      <c r="D2836">
        <f>VLOOKUP(B2836, Tabelas!A:C,3,FALSE())</f>
        <v/>
      </c>
      <c r="E2836">
        <f>VLOOKUP(B2836, Tabelas!A:C,2,FALSE())</f>
        <v/>
      </c>
    </row>
    <row r="2837">
      <c r="A2837" t="inlineStr">
        <is>
          <t>CLÍNICA CHIMICA ACTA</t>
        </is>
      </c>
      <c r="B2837" t="inlineStr">
        <is>
          <t>A2</t>
        </is>
      </c>
      <c r="C2837">
        <f>IF(B2837&lt;&gt;"NI",1,0)</f>
        <v/>
      </c>
      <c r="D2837">
        <f>VLOOKUP(B2837, Tabelas!A:C,3,FALSE())</f>
        <v/>
      </c>
      <c r="E2837">
        <f>VLOOKUP(B2837, Tabelas!A:C,2,FALSE())</f>
        <v/>
      </c>
    </row>
    <row r="2838">
      <c r="A2838" t="inlineStr">
        <is>
          <t>CLÍNICA VETERINARIA</t>
        </is>
      </c>
      <c r="B2838" t="inlineStr">
        <is>
          <t>B4</t>
        </is>
      </c>
      <c r="C2838">
        <f>IF(B2838&lt;&gt;"NI",1,0)</f>
        <v/>
      </c>
      <c r="D2838">
        <f>VLOOKUP(B2838, Tabelas!A:C,3,FALSE())</f>
        <v/>
      </c>
      <c r="E2838">
        <f>VLOOKUP(B2838, Tabelas!A:C,2,FALSE())</f>
        <v/>
      </c>
    </row>
    <row r="2839">
      <c r="A2839" t="inlineStr">
        <is>
          <t>CLÍNICA VETERINÁRIA</t>
        </is>
      </c>
      <c r="B2839" t="inlineStr">
        <is>
          <t>B4</t>
        </is>
      </c>
      <c r="C2839">
        <f>IF(B2839&lt;&gt;"NI",1,0)</f>
        <v/>
      </c>
      <c r="D2839">
        <f>VLOOKUP(B2839, Tabelas!A:C,3,FALSE())</f>
        <v/>
      </c>
      <c r="E2839">
        <f>VLOOKUP(B2839, Tabelas!A:C,2,FALSE())</f>
        <v/>
      </c>
    </row>
    <row r="2840">
      <c r="A2840" t="inlineStr">
        <is>
          <t>CLÍNICA Y SALUD</t>
        </is>
      </c>
      <c r="B2840" t="inlineStr">
        <is>
          <t>A2</t>
        </is>
      </c>
      <c r="C2840">
        <f>IF(B2840&lt;&gt;"NI",1,0)</f>
        <v/>
      </c>
      <c r="D2840">
        <f>VLOOKUP(B2840, Tabelas!A:C,3,FALSE())</f>
        <v/>
      </c>
      <c r="E2840">
        <f>VLOOKUP(B2840, Tabelas!A:C,2,FALSE())</f>
        <v/>
      </c>
    </row>
    <row r="2841">
      <c r="A2841" t="inlineStr">
        <is>
          <t>CLINICAL &amp; EXPERIMENTAL OPHTHALMOLOGY</t>
        </is>
      </c>
      <c r="B2841" t="inlineStr">
        <is>
          <t>A2</t>
        </is>
      </c>
      <c r="C2841">
        <f>IF(B2841&lt;&gt;"NI",1,0)</f>
        <v/>
      </c>
      <c r="D2841">
        <f>VLOOKUP(B2841, Tabelas!A:C,3,FALSE())</f>
        <v/>
      </c>
      <c r="E2841">
        <f>VLOOKUP(B2841, Tabelas!A:C,2,FALSE())</f>
        <v/>
      </c>
    </row>
    <row r="2842">
      <c r="A2842" t="inlineStr">
        <is>
          <t>CLINICAL &amp; EXPERIMENTAL PHARMACOLOGY &amp; PHYSIOLOGY</t>
        </is>
      </c>
      <c r="B2842" t="inlineStr">
        <is>
          <t>A4</t>
        </is>
      </c>
      <c r="C2842">
        <f>IF(B2842&lt;&gt;"NI",1,0)</f>
        <v/>
      </c>
      <c r="D2842">
        <f>VLOOKUP(B2842, Tabelas!A:C,3,FALSE())</f>
        <v/>
      </c>
      <c r="E2842">
        <f>VLOOKUP(B2842, Tabelas!A:C,2,FALSE())</f>
        <v/>
      </c>
    </row>
    <row r="2843">
      <c r="A2843" t="inlineStr">
        <is>
          <t>CLINICAL ADVANCES IN PERIODONTIC</t>
        </is>
      </c>
      <c r="B2843" t="inlineStr">
        <is>
          <t>B2</t>
        </is>
      </c>
      <c r="C2843">
        <f>IF(B2843&lt;&gt;"NI",1,0)</f>
        <v/>
      </c>
      <c r="D2843">
        <f>VLOOKUP(B2843, Tabelas!A:C,3,FALSE())</f>
        <v/>
      </c>
      <c r="E2843">
        <f>VLOOKUP(B2843, Tabelas!A:C,2,FALSE())</f>
        <v/>
      </c>
    </row>
    <row r="2844">
      <c r="A2844" t="inlineStr">
        <is>
          <t>CLINICAL ANATOMY (NEW YORK, N.Y. PRINT)</t>
        </is>
      </c>
      <c r="B2844" t="inlineStr">
        <is>
          <t>A3</t>
        </is>
      </c>
      <c r="C2844">
        <f>IF(B2844&lt;&gt;"NI",1,0)</f>
        <v/>
      </c>
      <c r="D2844">
        <f>VLOOKUP(B2844, Tabelas!A:C,3,FALSE())</f>
        <v/>
      </c>
      <c r="E2844">
        <f>VLOOKUP(B2844, Tabelas!A:C,2,FALSE())</f>
        <v/>
      </c>
    </row>
    <row r="2845">
      <c r="A2845" t="inlineStr">
        <is>
          <t>CLINICAL AND APPLIED THROMBOSIS/HEMOSTASIS</t>
        </is>
      </c>
      <c r="B2845" t="inlineStr">
        <is>
          <t>B1</t>
        </is>
      </c>
      <c r="C2845">
        <f>IF(B2845&lt;&gt;"NI",1,0)</f>
        <v/>
      </c>
      <c r="D2845">
        <f>VLOOKUP(B2845, Tabelas!A:C,3,FALSE())</f>
        <v/>
      </c>
      <c r="E2845">
        <f>VLOOKUP(B2845, Tabelas!A:C,2,FALSE())</f>
        <v/>
      </c>
    </row>
    <row r="2846">
      <c r="A2846" t="inlineStr">
        <is>
          <t>CLINICAL AND EXPERIMENTAL ALLERGY</t>
        </is>
      </c>
      <c r="B2846" t="inlineStr">
        <is>
          <t>A2</t>
        </is>
      </c>
      <c r="C2846">
        <f>IF(B2846&lt;&gt;"NI",1,0)</f>
        <v/>
      </c>
      <c r="D2846">
        <f>VLOOKUP(B2846, Tabelas!A:C,3,FALSE())</f>
        <v/>
      </c>
      <c r="E2846">
        <f>VLOOKUP(B2846, Tabelas!A:C,2,FALSE())</f>
        <v/>
      </c>
    </row>
    <row r="2847">
      <c r="A2847" t="inlineStr">
        <is>
          <t>CLINICAL AND EXPERIMENTAL ALLERGY (PRINT)</t>
        </is>
      </c>
      <c r="B2847" t="inlineStr">
        <is>
          <t>A2</t>
        </is>
      </c>
      <c r="C2847">
        <f>IF(B2847&lt;&gt;"NI",1,0)</f>
        <v/>
      </c>
      <c r="D2847">
        <f>VLOOKUP(B2847, Tabelas!A:C,3,FALSE())</f>
        <v/>
      </c>
      <c r="E2847">
        <f>VLOOKUP(B2847, Tabelas!A:C,2,FALSE())</f>
        <v/>
      </c>
    </row>
    <row r="2848">
      <c r="A2848" t="inlineStr">
        <is>
          <t>CLINICAL AND EXPERIMENTAL DENTAL RESEARCH</t>
        </is>
      </c>
      <c r="B2848" t="inlineStr">
        <is>
          <t>B2</t>
        </is>
      </c>
      <c r="C2848">
        <f>IF(B2848&lt;&gt;"NI",1,0)</f>
        <v/>
      </c>
      <c r="D2848">
        <f>VLOOKUP(B2848, Tabelas!A:C,3,FALSE())</f>
        <v/>
      </c>
      <c r="E2848">
        <f>VLOOKUP(B2848, Tabelas!A:C,2,FALSE())</f>
        <v/>
      </c>
    </row>
    <row r="2849">
      <c r="A2849" t="inlineStr">
        <is>
          <t>CLINICAL AND EXPERIMENTAL DERMATOLOGY</t>
        </is>
      </c>
      <c r="B2849" t="inlineStr">
        <is>
          <t>B1</t>
        </is>
      </c>
      <c r="C2849">
        <f>IF(B2849&lt;&gt;"NI",1,0)</f>
        <v/>
      </c>
      <c r="D2849">
        <f>VLOOKUP(B2849, Tabelas!A:C,3,FALSE())</f>
        <v/>
      </c>
      <c r="E2849">
        <f>VLOOKUP(B2849, Tabelas!A:C,2,FALSE())</f>
        <v/>
      </c>
    </row>
    <row r="2850">
      <c r="A2850" t="inlineStr">
        <is>
          <t>CLINICAL AND EXPERIMENTAL DERMATOLOGY (PRINT)</t>
        </is>
      </c>
      <c r="B2850" t="inlineStr">
        <is>
          <t>B1</t>
        </is>
      </c>
      <c r="C2850">
        <f>IF(B2850&lt;&gt;"NI",1,0)</f>
        <v/>
      </c>
      <c r="D2850">
        <f>VLOOKUP(B2850, Tabelas!A:C,3,FALSE())</f>
        <v/>
      </c>
      <c r="E2850">
        <f>VLOOKUP(B2850, Tabelas!A:C,2,FALSE())</f>
        <v/>
      </c>
    </row>
    <row r="2851">
      <c r="A2851" t="inlineStr">
        <is>
          <t>CLINICAL AND EXPERIMENTAL GASTROENTEROLOGY</t>
        </is>
      </c>
      <c r="B2851" t="inlineStr">
        <is>
          <t>A2</t>
        </is>
      </c>
      <c r="C2851">
        <f>IF(B2851&lt;&gt;"NI",1,0)</f>
        <v/>
      </c>
      <c r="D2851">
        <f>VLOOKUP(B2851, Tabelas!A:C,3,FALSE())</f>
        <v/>
      </c>
      <c r="E2851">
        <f>VLOOKUP(B2851, Tabelas!A:C,2,FALSE())</f>
        <v/>
      </c>
    </row>
    <row r="2852">
      <c r="A2852" t="inlineStr">
        <is>
          <t>CLINICAL AND EXPERIMENTAL HYPERTENSION (1993, PRINT)</t>
        </is>
      </c>
      <c r="B2852" t="inlineStr">
        <is>
          <t>B1</t>
        </is>
      </c>
      <c r="C2852">
        <f>IF(B2852&lt;&gt;"NI",1,0)</f>
        <v/>
      </c>
      <c r="D2852">
        <f>VLOOKUP(B2852, Tabelas!A:C,3,FALSE())</f>
        <v/>
      </c>
      <c r="E2852">
        <f>VLOOKUP(B2852, Tabelas!A:C,2,FALSE())</f>
        <v/>
      </c>
    </row>
    <row r="2853">
      <c r="A2853" t="inlineStr">
        <is>
          <t>CLINICAL AND EXPERIMENTAL IMMUNOLOGY (PRINT)</t>
        </is>
      </c>
      <c r="B2853" t="inlineStr">
        <is>
          <t>A3</t>
        </is>
      </c>
      <c r="C2853">
        <f>IF(B2853&lt;&gt;"NI",1,0)</f>
        <v/>
      </c>
      <c r="D2853">
        <f>VLOOKUP(B2853, Tabelas!A:C,3,FALSE())</f>
        <v/>
      </c>
      <c r="E2853">
        <f>VLOOKUP(B2853, Tabelas!A:C,2,FALSE())</f>
        <v/>
      </c>
    </row>
    <row r="2854">
      <c r="A2854" t="inlineStr">
        <is>
          <t>CLINICAL AND EXPERIMENTAL MEDICINE (TESTO STAMPATO)</t>
        </is>
      </c>
      <c r="B2854" t="inlineStr">
        <is>
          <t>A3</t>
        </is>
      </c>
      <c r="C2854">
        <f>IF(B2854&lt;&gt;"NI",1,0)</f>
        <v/>
      </c>
      <c r="D2854">
        <f>VLOOKUP(B2854, Tabelas!A:C,3,FALSE())</f>
        <v/>
      </c>
      <c r="E2854">
        <f>VLOOKUP(B2854, Tabelas!A:C,2,FALSE())</f>
        <v/>
      </c>
    </row>
    <row r="2855">
      <c r="A2855" t="inlineStr">
        <is>
          <t>CLINICAL AND EXPERIMENTAL NEPHROLOGY</t>
        </is>
      </c>
      <c r="B2855" t="inlineStr">
        <is>
          <t>A4</t>
        </is>
      </c>
      <c r="C2855">
        <f>IF(B2855&lt;&gt;"NI",1,0)</f>
        <v/>
      </c>
      <c r="D2855">
        <f>VLOOKUP(B2855, Tabelas!A:C,3,FALSE())</f>
        <v/>
      </c>
      <c r="E2855">
        <f>VLOOKUP(B2855, Tabelas!A:C,2,FALSE())</f>
        <v/>
      </c>
    </row>
    <row r="2856">
      <c r="A2856" t="inlineStr">
        <is>
          <t>CLINICAL AND EXPERIMENTAL NEUROIMMUNOLOGY</t>
        </is>
      </c>
      <c r="B2856" t="inlineStr">
        <is>
          <t>B3</t>
        </is>
      </c>
      <c r="C2856">
        <f>IF(B2856&lt;&gt;"NI",1,0)</f>
        <v/>
      </c>
      <c r="D2856">
        <f>VLOOKUP(B2856, Tabelas!A:C,3,FALSE())</f>
        <v/>
      </c>
      <c r="E2856">
        <f>VLOOKUP(B2856, Tabelas!A:C,2,FALSE())</f>
        <v/>
      </c>
    </row>
    <row r="2857">
      <c r="A2857" t="inlineStr">
        <is>
          <t>CLINICAL AND EXPERIMENTAL OBSTETRICS &amp; GYNECOLOGY</t>
        </is>
      </c>
      <c r="B2857" t="inlineStr">
        <is>
          <t>B2</t>
        </is>
      </c>
      <c r="C2857">
        <f>IF(B2857&lt;&gt;"NI",1,0)</f>
        <v/>
      </c>
      <c r="D2857">
        <f>VLOOKUP(B2857, Tabelas!A:C,3,FALSE())</f>
        <v/>
      </c>
      <c r="E2857">
        <f>VLOOKUP(B2857, Tabelas!A:C,2,FALSE())</f>
        <v/>
      </c>
    </row>
    <row r="2858">
      <c r="A2858" t="inlineStr">
        <is>
          <t>CLINICAL AND EXPERIMENTAL PHARMACOLOGY &amp; PHYSIOLOGY. SUPPLEMENT</t>
        </is>
      </c>
      <c r="B2858" t="inlineStr">
        <is>
          <t>B4</t>
        </is>
      </c>
      <c r="C2858">
        <f>IF(B2858&lt;&gt;"NI",1,0)</f>
        <v/>
      </c>
      <c r="D2858">
        <f>VLOOKUP(B2858, Tabelas!A:C,3,FALSE())</f>
        <v/>
      </c>
      <c r="E2858">
        <f>VLOOKUP(B2858, Tabelas!A:C,2,FALSE())</f>
        <v/>
      </c>
    </row>
    <row r="2859">
      <c r="A2859" t="inlineStr">
        <is>
          <t>CLINICAL AND EXPERIMENTAL PHARMACOLOGY AND PHYSIOLOGY</t>
        </is>
      </c>
      <c r="B2859" t="inlineStr">
        <is>
          <t>A4</t>
        </is>
      </c>
      <c r="C2859">
        <f>IF(B2859&lt;&gt;"NI",1,0)</f>
        <v/>
      </c>
      <c r="D2859">
        <f>VLOOKUP(B2859, Tabelas!A:C,3,FALSE())</f>
        <v/>
      </c>
      <c r="E2859">
        <f>VLOOKUP(B2859, Tabelas!A:C,2,FALSE())</f>
        <v/>
      </c>
    </row>
    <row r="2860">
      <c r="A2860" t="inlineStr">
        <is>
          <t>CLINICAL AND EXPERIMENTAL RHEUMATOLOGY</t>
        </is>
      </c>
      <c r="B2860" t="inlineStr">
        <is>
          <t>A3</t>
        </is>
      </c>
      <c r="C2860">
        <f>IF(B2860&lt;&gt;"NI",1,0)</f>
        <v/>
      </c>
      <c r="D2860">
        <f>VLOOKUP(B2860, Tabelas!A:C,3,FALSE())</f>
        <v/>
      </c>
      <c r="E2860">
        <f>VLOOKUP(B2860, Tabelas!A:C,2,FALSE())</f>
        <v/>
      </c>
    </row>
    <row r="2861">
      <c r="A2861" t="inlineStr">
        <is>
          <t>CLINICAL AND EXPERIMENTAL RHEUMATOLOGY (TESTO STAMPATO)</t>
        </is>
      </c>
      <c r="B2861" t="inlineStr">
        <is>
          <t>A3</t>
        </is>
      </c>
      <c r="C2861">
        <f>IF(B2861&lt;&gt;"NI",1,0)</f>
        <v/>
      </c>
      <c r="D2861">
        <f>VLOOKUP(B2861, Tabelas!A:C,3,FALSE())</f>
        <v/>
      </c>
      <c r="E2861">
        <f>VLOOKUP(B2861, Tabelas!A:C,2,FALSE())</f>
        <v/>
      </c>
    </row>
    <row r="2862">
      <c r="A2862" t="inlineStr">
        <is>
          <t>CLINICAL AND MOLECULAR ALLERGY (ONLINE)</t>
        </is>
      </c>
      <c r="B2862" t="inlineStr">
        <is>
          <t>B1</t>
        </is>
      </c>
      <c r="C2862">
        <f>IF(B2862&lt;&gt;"NI",1,0)</f>
        <v/>
      </c>
      <c r="D2862">
        <f>VLOOKUP(B2862, Tabelas!A:C,3,FALSE())</f>
        <v/>
      </c>
      <c r="E2862">
        <f>VLOOKUP(B2862, Tabelas!A:C,2,FALSE())</f>
        <v/>
      </c>
    </row>
    <row r="2863">
      <c r="A2863" t="inlineStr">
        <is>
          <t>CLINICAL AND TRANSLATIONAL ALLERGY</t>
        </is>
      </c>
      <c r="B2863" t="inlineStr">
        <is>
          <t>A2</t>
        </is>
      </c>
      <c r="C2863">
        <f>IF(B2863&lt;&gt;"NI",1,0)</f>
        <v/>
      </c>
      <c r="D2863">
        <f>VLOOKUP(B2863, Tabelas!A:C,3,FALSE())</f>
        <v/>
      </c>
      <c r="E2863">
        <f>VLOOKUP(B2863, Tabelas!A:C,2,FALSE())</f>
        <v/>
      </c>
    </row>
    <row r="2864">
      <c r="A2864" t="inlineStr">
        <is>
          <t>CLINICAL AND TRANSLATIONAL GASTROENTEROLOGY</t>
        </is>
      </c>
      <c r="B2864" t="inlineStr">
        <is>
          <t>A1</t>
        </is>
      </c>
      <c r="C2864">
        <f>IF(B2864&lt;&gt;"NI",1,0)</f>
        <v/>
      </c>
      <c r="D2864">
        <f>VLOOKUP(B2864, Tabelas!A:C,3,FALSE())</f>
        <v/>
      </c>
      <c r="E2864">
        <f>VLOOKUP(B2864, Tabelas!A:C,2,FALSE())</f>
        <v/>
      </c>
    </row>
    <row r="2865">
      <c r="A2865" t="inlineStr">
        <is>
          <t>CLINICAL AND TRANSLATIONAL ONCOLOGY</t>
        </is>
      </c>
      <c r="B2865" t="inlineStr">
        <is>
          <t>A4</t>
        </is>
      </c>
      <c r="C2865">
        <f>IF(B2865&lt;&gt;"NI",1,0)</f>
        <v/>
      </c>
      <c r="D2865">
        <f>VLOOKUP(B2865, Tabelas!A:C,3,FALSE())</f>
        <v/>
      </c>
      <c r="E2865">
        <f>VLOOKUP(B2865, Tabelas!A:C,2,FALSE())</f>
        <v/>
      </c>
    </row>
    <row r="2866">
      <c r="A2866" t="inlineStr">
        <is>
          <t>CLINICAL AND TRANSLATIONAL ONCOLOGY</t>
        </is>
      </c>
      <c r="B2866" t="inlineStr">
        <is>
          <t>A4</t>
        </is>
      </c>
      <c r="C2866">
        <f>IF(B2866&lt;&gt;"NI",1,0)</f>
        <v/>
      </c>
      <c r="D2866">
        <f>VLOOKUP(B2866, Tabelas!A:C,3,FALSE())</f>
        <v/>
      </c>
      <c r="E2866">
        <f>VLOOKUP(B2866, Tabelas!A:C,2,FALSE())</f>
        <v/>
      </c>
    </row>
    <row r="2867">
      <c r="A2867" t="inlineStr">
        <is>
          <t>CLINICAL AND VACCINE IMMUNOLOGY</t>
        </is>
      </c>
      <c r="B2867" t="inlineStr">
        <is>
          <t>A3</t>
        </is>
      </c>
      <c r="C2867">
        <f>IF(B2867&lt;&gt;"NI",1,0)</f>
        <v/>
      </c>
      <c r="D2867">
        <f>VLOOKUP(B2867, Tabelas!A:C,3,FALSE())</f>
        <v/>
      </c>
      <c r="E2867">
        <f>VLOOKUP(B2867, Tabelas!A:C,2,FALSE())</f>
        <v/>
      </c>
    </row>
    <row r="2868">
      <c r="A2868" t="inlineStr">
        <is>
          <t>CLINICAL AUTONOMIC RESEARCH</t>
        </is>
      </c>
      <c r="B2868" t="inlineStr">
        <is>
          <t>B1</t>
        </is>
      </c>
      <c r="C2868">
        <f>IF(B2868&lt;&gt;"NI",1,0)</f>
        <v/>
      </c>
      <c r="D2868">
        <f>VLOOKUP(B2868, Tabelas!A:C,3,FALSE())</f>
        <v/>
      </c>
      <c r="E2868">
        <f>VLOOKUP(B2868, Tabelas!A:C,2,FALSE())</f>
        <v/>
      </c>
    </row>
    <row r="2869">
      <c r="A2869" t="inlineStr">
        <is>
          <t>CLINICAL BIOCHEMISTRY</t>
        </is>
      </c>
      <c r="B2869" t="inlineStr">
        <is>
          <t>A4</t>
        </is>
      </c>
      <c r="C2869">
        <f>IF(B2869&lt;&gt;"NI",1,0)</f>
        <v/>
      </c>
      <c r="D2869">
        <f>VLOOKUP(B2869, Tabelas!A:C,3,FALSE())</f>
        <v/>
      </c>
      <c r="E2869">
        <f>VLOOKUP(B2869, Tabelas!A:C,2,FALSE())</f>
        <v/>
      </c>
    </row>
    <row r="2870">
      <c r="A2870" t="inlineStr">
        <is>
          <t>CLINICAL BIOMECHANICS (BRISTOL)</t>
        </is>
      </c>
      <c r="B2870" t="inlineStr">
        <is>
          <t>A2</t>
        </is>
      </c>
      <c r="C2870">
        <f>IF(B2870&lt;&gt;"NI",1,0)</f>
        <v/>
      </c>
      <c r="D2870">
        <f>VLOOKUP(B2870, Tabelas!A:C,3,FALSE())</f>
        <v/>
      </c>
      <c r="E2870">
        <f>VLOOKUP(B2870, Tabelas!A:C,2,FALSE())</f>
        <v/>
      </c>
    </row>
    <row r="2871">
      <c r="A2871" t="inlineStr">
        <is>
          <t>CLINICAL BREAST CANCER</t>
        </is>
      </c>
      <c r="B2871" t="inlineStr">
        <is>
          <t>A4</t>
        </is>
      </c>
      <c r="C2871">
        <f>IF(B2871&lt;&gt;"NI",1,0)</f>
        <v/>
      </c>
      <c r="D2871">
        <f>VLOOKUP(B2871, Tabelas!A:C,3,FALSE())</f>
        <v/>
      </c>
      <c r="E2871">
        <f>VLOOKUP(B2871, Tabelas!A:C,2,FALSE())</f>
        <v/>
      </c>
    </row>
    <row r="2872">
      <c r="A2872" t="inlineStr">
        <is>
          <t>CLINICAL CANCER DRUGS</t>
        </is>
      </c>
      <c r="B2872" t="inlineStr">
        <is>
          <t>A4</t>
        </is>
      </c>
      <c r="C2872">
        <f>IF(B2872&lt;&gt;"NI",1,0)</f>
        <v/>
      </c>
      <c r="D2872">
        <f>VLOOKUP(B2872, Tabelas!A:C,3,FALSE())</f>
        <v/>
      </c>
      <c r="E2872">
        <f>VLOOKUP(B2872, Tabelas!A:C,2,FALSE())</f>
        <v/>
      </c>
    </row>
    <row r="2873">
      <c r="A2873" t="inlineStr">
        <is>
          <t>CLINICAL CANCER RESEARCH (PRINT)</t>
        </is>
      </c>
      <c r="B2873" t="inlineStr">
        <is>
          <t>A1</t>
        </is>
      </c>
      <c r="C2873">
        <f>IF(B2873&lt;&gt;"NI",1,0)</f>
        <v/>
      </c>
      <c r="D2873">
        <f>VLOOKUP(B2873, Tabelas!A:C,3,FALSE())</f>
        <v/>
      </c>
      <c r="E2873">
        <f>VLOOKUP(B2873, Tabelas!A:C,2,FALSE())</f>
        <v/>
      </c>
    </row>
    <row r="2874">
      <c r="A2874" t="inlineStr">
        <is>
          <t>CLINICAL CARDIOLOGY (MAHWAH, N.J.)</t>
        </is>
      </c>
      <c r="B2874" t="inlineStr">
        <is>
          <t>A2</t>
        </is>
      </c>
      <c r="C2874">
        <f>IF(B2874&lt;&gt;"NI",1,0)</f>
        <v/>
      </c>
      <c r="D2874">
        <f>VLOOKUP(B2874, Tabelas!A:C,3,FALSE())</f>
        <v/>
      </c>
      <c r="E2874">
        <f>VLOOKUP(B2874, Tabelas!A:C,2,FALSE())</f>
        <v/>
      </c>
    </row>
    <row r="2875">
      <c r="A2875" t="inlineStr">
        <is>
          <t>CLINICAL CHEMISTRY (BALTIMORE, MD.)</t>
        </is>
      </c>
      <c r="B2875" t="inlineStr">
        <is>
          <t>A1</t>
        </is>
      </c>
      <c r="C2875">
        <f>IF(B2875&lt;&gt;"NI",1,0)</f>
        <v/>
      </c>
      <c r="D2875">
        <f>VLOOKUP(B2875, Tabelas!A:C,3,FALSE())</f>
        <v/>
      </c>
      <c r="E2875">
        <f>VLOOKUP(B2875, Tabelas!A:C,2,FALSE())</f>
        <v/>
      </c>
    </row>
    <row r="2876">
      <c r="A2876" t="inlineStr">
        <is>
          <t>CLINICAL CHEMISTRY AND LABORATORY MEDICINE</t>
        </is>
      </c>
      <c r="B2876" t="inlineStr">
        <is>
          <t>A2</t>
        </is>
      </c>
      <c r="C2876">
        <f>IF(B2876&lt;&gt;"NI",1,0)</f>
        <v/>
      </c>
      <c r="D2876">
        <f>VLOOKUP(B2876, Tabelas!A:C,3,FALSE())</f>
        <v/>
      </c>
      <c r="E2876">
        <f>VLOOKUP(B2876, Tabelas!A:C,2,FALSE())</f>
        <v/>
      </c>
    </row>
    <row r="2877">
      <c r="A2877" t="inlineStr">
        <is>
          <t>CLINICAL COLORECTAL CANCER</t>
        </is>
      </c>
      <c r="B2877" t="inlineStr">
        <is>
          <t>A2</t>
        </is>
      </c>
      <c r="C2877">
        <f>IF(B2877&lt;&gt;"NI",1,0)</f>
        <v/>
      </c>
      <c r="D2877">
        <f>VLOOKUP(B2877, Tabelas!A:C,3,FALSE())</f>
        <v/>
      </c>
      <c r="E2877">
        <f>VLOOKUP(B2877, Tabelas!A:C,2,FALSE())</f>
        <v/>
      </c>
    </row>
    <row r="2878">
      <c r="A2878" t="inlineStr">
        <is>
          <t>CLINICAL DIABETES</t>
        </is>
      </c>
      <c r="B2878" t="inlineStr">
        <is>
          <t>B1</t>
        </is>
      </c>
      <c r="C2878">
        <f>IF(B2878&lt;&gt;"NI",1,0)</f>
        <v/>
      </c>
      <c r="D2878">
        <f>VLOOKUP(B2878, Tabelas!A:C,3,FALSE())</f>
        <v/>
      </c>
      <c r="E2878">
        <f>VLOOKUP(B2878, Tabelas!A:C,2,FALSE())</f>
        <v/>
      </c>
    </row>
    <row r="2879">
      <c r="A2879" t="inlineStr">
        <is>
          <t>CLINICAL DRUG INVESTIGATION</t>
        </is>
      </c>
      <c r="B2879" t="inlineStr">
        <is>
          <t>A4</t>
        </is>
      </c>
      <c r="C2879">
        <f>IF(B2879&lt;&gt;"NI",1,0)</f>
        <v/>
      </c>
      <c r="D2879">
        <f>VLOOKUP(B2879, Tabelas!A:C,3,FALSE())</f>
        <v/>
      </c>
      <c r="E2879">
        <f>VLOOKUP(B2879, Tabelas!A:C,2,FALSE())</f>
        <v/>
      </c>
    </row>
    <row r="2880">
      <c r="A2880" t="inlineStr">
        <is>
          <t>CLINICAL DYSMORPHOLOGY</t>
        </is>
      </c>
      <c r="B2880" t="inlineStr">
        <is>
          <t>B2</t>
        </is>
      </c>
      <c r="C2880">
        <f>IF(B2880&lt;&gt;"NI",1,0)</f>
        <v/>
      </c>
      <c r="D2880">
        <f>VLOOKUP(B2880, Tabelas!A:C,3,FALSE())</f>
        <v/>
      </c>
      <c r="E2880">
        <f>VLOOKUP(B2880, Tabelas!A:C,2,FALSE())</f>
        <v/>
      </c>
    </row>
    <row r="2881">
      <c r="A2881" t="inlineStr">
        <is>
          <t>CLINICAL EEG AND NEUROSCIENCE</t>
        </is>
      </c>
      <c r="B2881" t="inlineStr">
        <is>
          <t>A2</t>
        </is>
      </c>
      <c r="C2881">
        <f>IF(B2881&lt;&gt;"NI",1,0)</f>
        <v/>
      </c>
      <c r="D2881">
        <f>VLOOKUP(B2881, Tabelas!A:C,3,FALSE())</f>
        <v/>
      </c>
      <c r="E2881">
        <f>VLOOKUP(B2881, Tabelas!A:C,2,FALSE())</f>
        <v/>
      </c>
    </row>
    <row r="2882">
      <c r="A2882" t="inlineStr">
        <is>
          <t>CLINICAL ENDOCRINOLOGY (OXFORD. PRINT)</t>
        </is>
      </c>
      <c r="B2882" t="inlineStr">
        <is>
          <t>A3</t>
        </is>
      </c>
      <c r="C2882">
        <f>IF(B2882&lt;&gt;"NI",1,0)</f>
        <v/>
      </c>
      <c r="D2882">
        <f>VLOOKUP(B2882, Tabelas!A:C,3,FALSE())</f>
        <v/>
      </c>
      <c r="E2882">
        <f>VLOOKUP(B2882, Tabelas!A:C,2,FALSE())</f>
        <v/>
      </c>
    </row>
    <row r="2883">
      <c r="A2883" t="inlineStr">
        <is>
          <t>CLINICAL EPIDEMIOLOGY</t>
        </is>
      </c>
      <c r="B2883" t="inlineStr">
        <is>
          <t>A1</t>
        </is>
      </c>
      <c r="C2883">
        <f>IF(B2883&lt;&gt;"NI",1,0)</f>
        <v/>
      </c>
      <c r="D2883">
        <f>VLOOKUP(B2883, Tabelas!A:C,3,FALSE())</f>
        <v/>
      </c>
      <c r="E2883">
        <f>VLOOKUP(B2883, Tabelas!A:C,2,FALSE())</f>
        <v/>
      </c>
    </row>
    <row r="2884">
      <c r="A2884" t="inlineStr">
        <is>
          <t>CLINICAL EPIGENETICS</t>
        </is>
      </c>
      <c r="B2884" t="inlineStr">
        <is>
          <t>A1</t>
        </is>
      </c>
      <c r="C2884">
        <f>IF(B2884&lt;&gt;"NI",1,0)</f>
        <v/>
      </c>
      <c r="D2884">
        <f>VLOOKUP(B2884, Tabelas!A:C,3,FALSE())</f>
        <v/>
      </c>
      <c r="E2884">
        <f>VLOOKUP(B2884, Tabelas!A:C,2,FALSE())</f>
        <v/>
      </c>
    </row>
    <row r="2885">
      <c r="A2885" t="inlineStr">
        <is>
          <t>CLINICAL GASTROENTEROLOGY AND HEPATOLOGY</t>
        </is>
      </c>
      <c r="B2885" t="inlineStr">
        <is>
          <t>A1</t>
        </is>
      </c>
      <c r="C2885">
        <f>IF(B2885&lt;&gt;"NI",1,0)</f>
        <v/>
      </c>
      <c r="D2885">
        <f>VLOOKUP(B2885, Tabelas!A:C,3,FALSE())</f>
        <v/>
      </c>
      <c r="E2885">
        <f>VLOOKUP(B2885, Tabelas!A:C,2,FALSE())</f>
        <v/>
      </c>
    </row>
    <row r="2886">
      <c r="A2886" t="inlineStr">
        <is>
          <t>CLINICAL GENETICS</t>
        </is>
      </c>
      <c r="B2886" t="inlineStr">
        <is>
          <t>A3</t>
        </is>
      </c>
      <c r="C2886">
        <f>IF(B2886&lt;&gt;"NI",1,0)</f>
        <v/>
      </c>
      <c r="D2886">
        <f>VLOOKUP(B2886, Tabelas!A:C,3,FALSE())</f>
        <v/>
      </c>
      <c r="E2886">
        <f>VLOOKUP(B2886, Tabelas!A:C,2,FALSE())</f>
        <v/>
      </c>
    </row>
    <row r="2887">
      <c r="A2887" t="inlineStr">
        <is>
          <t>CLINICAL GENITOURINARY CANCER</t>
        </is>
      </c>
      <c r="B2887" t="inlineStr">
        <is>
          <t>A2</t>
        </is>
      </c>
      <c r="C2887">
        <f>IF(B2887&lt;&gt;"NI",1,0)</f>
        <v/>
      </c>
      <c r="D2887">
        <f>VLOOKUP(B2887, Tabelas!A:C,3,FALSE())</f>
        <v/>
      </c>
      <c r="E2887">
        <f>VLOOKUP(B2887, Tabelas!A:C,2,FALSE())</f>
        <v/>
      </c>
    </row>
    <row r="2888">
      <c r="A2888" t="inlineStr">
        <is>
          <t>CLINICAL HEMORHEOLOGY AND MICROCIRCULATION</t>
        </is>
      </c>
      <c r="B2888" t="inlineStr">
        <is>
          <t>A4</t>
        </is>
      </c>
      <c r="C2888">
        <f>IF(B2888&lt;&gt;"NI",1,0)</f>
        <v/>
      </c>
      <c r="D2888">
        <f>VLOOKUP(B2888, Tabelas!A:C,3,FALSE())</f>
        <v/>
      </c>
      <c r="E2888">
        <f>VLOOKUP(B2888, Tabelas!A:C,2,FALSE())</f>
        <v/>
      </c>
    </row>
    <row r="2889">
      <c r="A2889" t="inlineStr">
        <is>
          <t>CLINICAL IMMUNOLOGY (ORLANDO, FLA. PRINT)</t>
        </is>
      </c>
      <c r="B2889" t="inlineStr">
        <is>
          <t>A3</t>
        </is>
      </c>
      <c r="C2889">
        <f>IF(B2889&lt;&gt;"NI",1,0)</f>
        <v/>
      </c>
      <c r="D2889">
        <f>VLOOKUP(B2889, Tabelas!A:C,3,FALSE())</f>
        <v/>
      </c>
      <c r="E2889">
        <f>VLOOKUP(B2889, Tabelas!A:C,2,FALSE())</f>
        <v/>
      </c>
    </row>
    <row r="2890">
      <c r="A2890" t="inlineStr">
        <is>
          <t>CLINICAL IMPLANT DENTISTRY AND RELATED RESEARCH</t>
        </is>
      </c>
      <c r="B2890" t="inlineStr">
        <is>
          <t>A1</t>
        </is>
      </c>
      <c r="C2890">
        <f>IF(B2890&lt;&gt;"NI",1,0)</f>
        <v/>
      </c>
      <c r="D2890">
        <f>VLOOKUP(B2890, Tabelas!A:C,3,FALSE())</f>
        <v/>
      </c>
      <c r="E2890">
        <f>VLOOKUP(B2890, Tabelas!A:C,2,FALSE())</f>
        <v/>
      </c>
    </row>
    <row r="2891">
      <c r="A2891" t="inlineStr">
        <is>
          <t>CLINICAL INFECTIOUS DISEASES</t>
        </is>
      </c>
      <c r="B2891" t="inlineStr">
        <is>
          <t>A1</t>
        </is>
      </c>
      <c r="C2891">
        <f>IF(B2891&lt;&gt;"NI",1,0)</f>
        <v/>
      </c>
      <c r="D2891">
        <f>VLOOKUP(B2891, Tabelas!A:C,3,FALSE())</f>
        <v/>
      </c>
      <c r="E2891">
        <f>VLOOKUP(B2891, Tabelas!A:C,2,FALSE())</f>
        <v/>
      </c>
    </row>
    <row r="2892">
      <c r="A2892" t="inlineStr">
        <is>
          <t>CLINICAL JOURNAL OF GASTROENTEROLOGY</t>
        </is>
      </c>
      <c r="B2892" t="inlineStr">
        <is>
          <t>B1</t>
        </is>
      </c>
      <c r="C2892">
        <f>IF(B2892&lt;&gt;"NI",1,0)</f>
        <v/>
      </c>
      <c r="D2892">
        <f>VLOOKUP(B2892, Tabelas!A:C,3,FALSE())</f>
        <v/>
      </c>
      <c r="E2892">
        <f>VLOOKUP(B2892, Tabelas!A:C,2,FALSE())</f>
        <v/>
      </c>
    </row>
    <row r="2893">
      <c r="A2893" t="inlineStr">
        <is>
          <t>CLINICAL JOURNAL OF SPORT MEDICINE</t>
        </is>
      </c>
      <c r="B2893" t="inlineStr">
        <is>
          <t>A1</t>
        </is>
      </c>
      <c r="C2893">
        <f>IF(B2893&lt;&gt;"NI",1,0)</f>
        <v/>
      </c>
      <c r="D2893">
        <f>VLOOKUP(B2893, Tabelas!A:C,3,FALSE())</f>
        <v/>
      </c>
      <c r="E2893">
        <f>VLOOKUP(B2893, Tabelas!A:C,2,FALSE())</f>
        <v/>
      </c>
    </row>
    <row r="2894">
      <c r="A2894" t="inlineStr">
        <is>
          <t>CLINICAL JOURNAL OF THE AMERICAN SOCIETY OF NEPHROLOGY</t>
        </is>
      </c>
      <c r="B2894" t="inlineStr">
        <is>
          <t>A1</t>
        </is>
      </c>
      <c r="C2894">
        <f>IF(B2894&lt;&gt;"NI",1,0)</f>
        <v/>
      </c>
      <c r="D2894">
        <f>VLOOKUP(B2894, Tabelas!A:C,3,FALSE())</f>
        <v/>
      </c>
      <c r="E2894">
        <f>VLOOKUP(B2894, Tabelas!A:C,2,FALSE())</f>
        <v/>
      </c>
    </row>
    <row r="2895">
      <c r="A2895" t="inlineStr">
        <is>
          <t>CLINICAL KIDNEY JOURNAL</t>
        </is>
      </c>
      <c r="B2895" t="inlineStr">
        <is>
          <t>A2</t>
        </is>
      </c>
      <c r="C2895">
        <f>IF(B2895&lt;&gt;"NI",1,0)</f>
        <v/>
      </c>
      <c r="D2895">
        <f>VLOOKUP(B2895, Tabelas!A:C,3,FALSE())</f>
        <v/>
      </c>
      <c r="E2895">
        <f>VLOOKUP(B2895, Tabelas!A:C,2,FALSE())</f>
        <v/>
      </c>
    </row>
    <row r="2896">
      <c r="A2896" t="inlineStr">
        <is>
          <t>CLINICAL KINESIOLOGY</t>
        </is>
      </c>
      <c r="B2896" t="inlineStr">
        <is>
          <t>B2</t>
        </is>
      </c>
      <c r="C2896">
        <f>IF(B2896&lt;&gt;"NI",1,0)</f>
        <v/>
      </c>
      <c r="D2896">
        <f>VLOOKUP(B2896, Tabelas!A:C,3,FALSE())</f>
        <v/>
      </c>
      <c r="E2896">
        <f>VLOOKUP(B2896, Tabelas!A:C,2,FALSE())</f>
        <v/>
      </c>
    </row>
    <row r="2897">
      <c r="A2897" t="inlineStr">
        <is>
          <t>CLINICAL LABORATORY (HEIDELBERG. 1996)</t>
        </is>
      </c>
      <c r="B2897" t="inlineStr">
        <is>
          <t>B1</t>
        </is>
      </c>
      <c r="C2897">
        <f>IF(B2897&lt;&gt;"NI",1,0)</f>
        <v/>
      </c>
      <c r="D2897">
        <f>VLOOKUP(B2897, Tabelas!A:C,3,FALSE())</f>
        <v/>
      </c>
      <c r="E2897">
        <f>VLOOKUP(B2897, Tabelas!A:C,2,FALSE())</f>
        <v/>
      </c>
    </row>
    <row r="2898">
      <c r="A2898" t="inlineStr">
        <is>
          <t>CLINICAL LINGUISTICS &amp; PHONETICS (ONLINE)</t>
        </is>
      </c>
      <c r="B2898" t="inlineStr">
        <is>
          <t>A2</t>
        </is>
      </c>
      <c r="C2898">
        <f>IF(B2898&lt;&gt;"NI",1,0)</f>
        <v/>
      </c>
      <c r="D2898">
        <f>VLOOKUP(B2898, Tabelas!A:C,3,FALSE())</f>
        <v/>
      </c>
      <c r="E2898">
        <f>VLOOKUP(B2898, Tabelas!A:C,2,FALSE())</f>
        <v/>
      </c>
    </row>
    <row r="2899">
      <c r="A2899" t="inlineStr">
        <is>
          <t>CLINICAL LYMPHOMA, MYELOMA &amp; LEUKEMIA</t>
        </is>
      </c>
      <c r="B2899" t="inlineStr">
        <is>
          <t>B1</t>
        </is>
      </c>
      <c r="C2899">
        <f>IF(B2899&lt;&gt;"NI",1,0)</f>
        <v/>
      </c>
      <c r="D2899">
        <f>VLOOKUP(B2899, Tabelas!A:C,3,FALSE())</f>
        <v/>
      </c>
      <c r="E2899">
        <f>VLOOKUP(B2899, Tabelas!A:C,2,FALSE())</f>
        <v/>
      </c>
    </row>
    <row r="2900">
      <c r="A2900" t="inlineStr">
        <is>
          <t>CLINICAL MEDICINE &amp; RESEARCH</t>
        </is>
      </c>
      <c r="B2900" t="inlineStr">
        <is>
          <t>A4</t>
        </is>
      </c>
      <c r="C2900">
        <f>IF(B2900&lt;&gt;"NI",1,0)</f>
        <v/>
      </c>
      <c r="D2900">
        <f>VLOOKUP(B2900, Tabelas!A:C,3,FALSE())</f>
        <v/>
      </c>
      <c r="E2900">
        <f>VLOOKUP(B2900, Tabelas!A:C,2,FALSE())</f>
        <v/>
      </c>
    </row>
    <row r="2901">
      <c r="A2901" t="inlineStr">
        <is>
          <t>CLINICAL MEDICINE (LONDON)</t>
        </is>
      </c>
      <c r="B2901" t="inlineStr">
        <is>
          <t>A3</t>
        </is>
      </c>
      <c r="C2901">
        <f>IF(B2901&lt;&gt;"NI",1,0)</f>
        <v/>
      </c>
      <c r="D2901">
        <f>VLOOKUP(B2901, Tabelas!A:C,3,FALSE())</f>
        <v/>
      </c>
      <c r="E2901">
        <f>VLOOKUP(B2901, Tabelas!A:C,2,FALSE())</f>
        <v/>
      </c>
    </row>
    <row r="2902">
      <c r="A2902" t="inlineStr">
        <is>
          <t>CLINICAL MEDICINE INSIGHTS: GASTROENTEROLOGY</t>
        </is>
      </c>
      <c r="B2902" t="inlineStr">
        <is>
          <t>A4</t>
        </is>
      </c>
      <c r="C2902">
        <f>IF(B2902&lt;&gt;"NI",1,0)</f>
        <v/>
      </c>
      <c r="D2902">
        <f>VLOOKUP(B2902, Tabelas!A:C,3,FALSE())</f>
        <v/>
      </c>
      <c r="E2902">
        <f>VLOOKUP(B2902, Tabelas!A:C,2,FALSE())</f>
        <v/>
      </c>
    </row>
    <row r="2903">
      <c r="A2903" t="inlineStr">
        <is>
          <t>CLINICAL MEDICINE INSIGHTS: ONCOLOGY</t>
        </is>
      </c>
      <c r="B2903" t="inlineStr">
        <is>
          <t>A3</t>
        </is>
      </c>
      <c r="C2903">
        <f>IF(B2903&lt;&gt;"NI",1,0)</f>
        <v/>
      </c>
      <c r="D2903">
        <f>VLOOKUP(B2903, Tabelas!A:C,3,FALSE())</f>
        <v/>
      </c>
      <c r="E2903">
        <f>VLOOKUP(B2903, Tabelas!A:C,2,FALSE())</f>
        <v/>
      </c>
    </row>
    <row r="2904">
      <c r="A2904" t="inlineStr">
        <is>
          <t>CLINICAL MEDICINE INSIGHTS: PATHOLOGY</t>
        </is>
      </c>
      <c r="B2904" t="inlineStr">
        <is>
          <t>A3</t>
        </is>
      </c>
      <c r="C2904">
        <f>IF(B2904&lt;&gt;"NI",1,0)</f>
        <v/>
      </c>
      <c r="D2904">
        <f>VLOOKUP(B2904, Tabelas!A:C,3,FALSE())</f>
        <v/>
      </c>
      <c r="E2904">
        <f>VLOOKUP(B2904, Tabelas!A:C,2,FALSE())</f>
        <v/>
      </c>
    </row>
    <row r="2905">
      <c r="A2905" t="inlineStr">
        <is>
          <t>CLINICAL MICROBIOLOGY AND INFECTION (PRINT)</t>
        </is>
      </c>
      <c r="B2905" t="inlineStr">
        <is>
          <t>A1</t>
        </is>
      </c>
      <c r="C2905">
        <f>IF(B2905&lt;&gt;"NI",1,0)</f>
        <v/>
      </c>
      <c r="D2905">
        <f>VLOOKUP(B2905, Tabelas!A:C,3,FALSE())</f>
        <v/>
      </c>
      <c r="E2905">
        <f>VLOOKUP(B2905, Tabelas!A:C,2,FALSE())</f>
        <v/>
      </c>
    </row>
    <row r="2906">
      <c r="A2906" t="inlineStr">
        <is>
          <t>CLINICAL MICROBIOLOGY NEWSLETTER</t>
        </is>
      </c>
      <c r="B2906" t="inlineStr">
        <is>
          <t>B3</t>
        </is>
      </c>
      <c r="C2906">
        <f>IF(B2906&lt;&gt;"NI",1,0)</f>
        <v/>
      </c>
      <c r="D2906">
        <f>VLOOKUP(B2906, Tabelas!A:C,3,FALSE())</f>
        <v/>
      </c>
      <c r="E2906">
        <f>VLOOKUP(B2906, Tabelas!A:C,2,FALSE())</f>
        <v/>
      </c>
    </row>
    <row r="2907">
      <c r="A2907" t="inlineStr">
        <is>
          <t>CLINICAL MICROBIOLOGY REVIEWS (PRINT)</t>
        </is>
      </c>
      <c r="B2907" t="inlineStr">
        <is>
          <t>A1</t>
        </is>
      </c>
      <c r="C2907">
        <f>IF(B2907&lt;&gt;"NI",1,0)</f>
        <v/>
      </c>
      <c r="D2907">
        <f>VLOOKUP(B2907, Tabelas!A:C,3,FALSE())</f>
        <v/>
      </c>
      <c r="E2907">
        <f>VLOOKUP(B2907, Tabelas!A:C,2,FALSE())</f>
        <v/>
      </c>
    </row>
    <row r="2908">
      <c r="A2908" t="inlineStr">
        <is>
          <t>CLINICAL NEPHROLOGY</t>
        </is>
      </c>
      <c r="B2908" t="inlineStr">
        <is>
          <t>B1</t>
        </is>
      </c>
      <c r="C2908">
        <f>IF(B2908&lt;&gt;"NI",1,0)</f>
        <v/>
      </c>
      <c r="D2908">
        <f>VLOOKUP(B2908, Tabelas!A:C,3,FALSE())</f>
        <v/>
      </c>
      <c r="E2908">
        <f>VLOOKUP(B2908, Tabelas!A:C,2,FALSE())</f>
        <v/>
      </c>
    </row>
    <row r="2909">
      <c r="A2909" t="inlineStr">
        <is>
          <t>CLINICAL NEUROLOGY AND NEUROSURGERY (DUTCH-FLEMISH ED.)</t>
        </is>
      </c>
      <c r="B2909" t="inlineStr">
        <is>
          <t>A4</t>
        </is>
      </c>
      <c r="C2909">
        <f>IF(B2909&lt;&gt;"NI",1,0)</f>
        <v/>
      </c>
      <c r="D2909">
        <f>VLOOKUP(B2909, Tabelas!A:C,3,FALSE())</f>
        <v/>
      </c>
      <c r="E2909">
        <f>VLOOKUP(B2909, Tabelas!A:C,2,FALSE())</f>
        <v/>
      </c>
    </row>
    <row r="2910">
      <c r="A2910" t="inlineStr">
        <is>
          <t>CLINICAL NEUROPHARMACOLOGY</t>
        </is>
      </c>
      <c r="B2910" t="inlineStr">
        <is>
          <t>B1</t>
        </is>
      </c>
      <c r="C2910">
        <f>IF(B2910&lt;&gt;"NI",1,0)</f>
        <v/>
      </c>
      <c r="D2910">
        <f>VLOOKUP(B2910, Tabelas!A:C,3,FALSE())</f>
        <v/>
      </c>
      <c r="E2910">
        <f>VLOOKUP(B2910, Tabelas!A:C,2,FALSE())</f>
        <v/>
      </c>
    </row>
    <row r="2911">
      <c r="A2911" t="inlineStr">
        <is>
          <t>CLINICAL NEUROPHYSIOLOGY</t>
        </is>
      </c>
      <c r="B2911" t="inlineStr">
        <is>
          <t>A2</t>
        </is>
      </c>
      <c r="C2911">
        <f>IF(B2911&lt;&gt;"NI",1,0)</f>
        <v/>
      </c>
      <c r="D2911">
        <f>VLOOKUP(B2911, Tabelas!A:C,3,FALSE())</f>
        <v/>
      </c>
      <c r="E2911">
        <f>VLOOKUP(B2911, Tabelas!A:C,2,FALSE())</f>
        <v/>
      </c>
    </row>
    <row r="2912">
      <c r="A2912" t="inlineStr">
        <is>
          <t>CLINICAL NEUROPSYCHIATRY</t>
        </is>
      </c>
      <c r="B2912" t="inlineStr">
        <is>
          <t>A2</t>
        </is>
      </c>
      <c r="C2912">
        <f>IF(B2912&lt;&gt;"NI",1,0)</f>
        <v/>
      </c>
      <c r="D2912">
        <f>VLOOKUP(B2912, Tabelas!A:C,3,FALSE())</f>
        <v/>
      </c>
      <c r="E2912">
        <f>VLOOKUP(B2912, Tabelas!A:C,2,FALSE())</f>
        <v/>
      </c>
    </row>
    <row r="2913">
      <c r="A2913" t="inlineStr">
        <is>
          <t>CLINICAL NEURORADIOLOGY</t>
        </is>
      </c>
      <c r="B2913" t="inlineStr">
        <is>
          <t>A3</t>
        </is>
      </c>
      <c r="C2913">
        <f>IF(B2913&lt;&gt;"NI",1,0)</f>
        <v/>
      </c>
      <c r="D2913">
        <f>VLOOKUP(B2913, Tabelas!A:C,3,FALSE())</f>
        <v/>
      </c>
      <c r="E2913">
        <f>VLOOKUP(B2913, Tabelas!A:C,2,FALSE())</f>
        <v/>
      </c>
    </row>
    <row r="2914">
      <c r="A2914" t="inlineStr">
        <is>
          <t>CLINICAL NUCLEAR MEDICINE</t>
        </is>
      </c>
      <c r="B2914" t="inlineStr">
        <is>
          <t>A1</t>
        </is>
      </c>
      <c r="C2914">
        <f>IF(B2914&lt;&gt;"NI",1,0)</f>
        <v/>
      </c>
      <c r="D2914">
        <f>VLOOKUP(B2914, Tabelas!A:C,3,FALSE())</f>
        <v/>
      </c>
      <c r="E2914">
        <f>VLOOKUP(B2914, Tabelas!A:C,2,FALSE())</f>
        <v/>
      </c>
    </row>
    <row r="2915">
      <c r="A2915" t="inlineStr">
        <is>
          <t>CLINICAL NURSING RESEARCH</t>
        </is>
      </c>
      <c r="B2915" t="inlineStr">
        <is>
          <t>A1</t>
        </is>
      </c>
      <c r="C2915">
        <f>IF(B2915&lt;&gt;"NI",1,0)</f>
        <v/>
      </c>
      <c r="D2915">
        <f>VLOOKUP(B2915, Tabelas!A:C,3,FALSE())</f>
        <v/>
      </c>
      <c r="E2915">
        <f>VLOOKUP(B2915, Tabelas!A:C,2,FALSE())</f>
        <v/>
      </c>
    </row>
    <row r="2916">
      <c r="A2916" t="inlineStr">
        <is>
          <t>CLINICAL NUTRITION (EDINBURGH)</t>
        </is>
      </c>
      <c r="B2916" t="inlineStr">
        <is>
          <t>A1</t>
        </is>
      </c>
      <c r="C2916">
        <f>IF(B2916&lt;&gt;"NI",1,0)</f>
        <v/>
      </c>
      <c r="D2916">
        <f>VLOOKUP(B2916, Tabelas!A:C,3,FALSE())</f>
        <v/>
      </c>
      <c r="E2916">
        <f>VLOOKUP(B2916, Tabelas!A:C,2,FALSE())</f>
        <v/>
      </c>
    </row>
    <row r="2917">
      <c r="A2917" t="inlineStr">
        <is>
          <t>CLINICAL NUTRITION ESPEN</t>
        </is>
      </c>
      <c r="B2917" t="inlineStr">
        <is>
          <t>B2</t>
        </is>
      </c>
      <c r="C2917">
        <f>IF(B2917&lt;&gt;"NI",1,0)</f>
        <v/>
      </c>
      <c r="D2917">
        <f>VLOOKUP(B2917, Tabelas!A:C,3,FALSE())</f>
        <v/>
      </c>
      <c r="E2917">
        <f>VLOOKUP(B2917, Tabelas!A:C,2,FALSE())</f>
        <v/>
      </c>
    </row>
    <row r="2918">
      <c r="A2918" t="inlineStr">
        <is>
          <t>CLINICAL NUTRITION EXPERIMENTAL</t>
        </is>
      </c>
      <c r="B2918" t="inlineStr">
        <is>
          <t>B1</t>
        </is>
      </c>
      <c r="C2918">
        <f>IF(B2918&lt;&gt;"NI",1,0)</f>
        <v/>
      </c>
      <c r="D2918">
        <f>VLOOKUP(B2918, Tabelas!A:C,3,FALSE())</f>
        <v/>
      </c>
      <c r="E2918">
        <f>VLOOKUP(B2918, Tabelas!A:C,2,FALSE())</f>
        <v/>
      </c>
    </row>
    <row r="2919">
      <c r="A2919" t="inlineStr">
        <is>
          <t>CLINICAL OBESITY</t>
        </is>
      </c>
      <c r="B2919" t="inlineStr">
        <is>
          <t>B1</t>
        </is>
      </c>
      <c r="C2919">
        <f>IF(B2919&lt;&gt;"NI",1,0)</f>
        <v/>
      </c>
      <c r="D2919">
        <f>VLOOKUP(B2919, Tabelas!A:C,3,FALSE())</f>
        <v/>
      </c>
      <c r="E2919">
        <f>VLOOKUP(B2919, Tabelas!A:C,2,FALSE())</f>
        <v/>
      </c>
    </row>
    <row r="2920">
      <c r="A2920" t="inlineStr">
        <is>
          <t>CLINICAL OBSTETRICS AND GYNECOLOGY</t>
        </is>
      </c>
      <c r="B2920" t="inlineStr">
        <is>
          <t>A4</t>
        </is>
      </c>
      <c r="C2920">
        <f>IF(B2920&lt;&gt;"NI",1,0)</f>
        <v/>
      </c>
      <c r="D2920">
        <f>VLOOKUP(B2920, Tabelas!A:C,3,FALSE())</f>
        <v/>
      </c>
      <c r="E2920">
        <f>VLOOKUP(B2920, Tabelas!A:C,2,FALSE())</f>
        <v/>
      </c>
    </row>
    <row r="2921">
      <c r="A2921" t="inlineStr">
        <is>
          <t>CLINICAL ONCOLOGY (SPRINGER. PRINT)</t>
        </is>
      </c>
      <c r="B2921" t="inlineStr">
        <is>
          <t>A4</t>
        </is>
      </c>
      <c r="C2921">
        <f>IF(B2921&lt;&gt;"NI",1,0)</f>
        <v/>
      </c>
      <c r="D2921">
        <f>VLOOKUP(B2921, Tabelas!A:C,3,FALSE())</f>
        <v/>
      </c>
      <c r="E2921">
        <f>VLOOKUP(B2921, Tabelas!A:C,2,FALSE())</f>
        <v/>
      </c>
    </row>
    <row r="2922">
      <c r="A2922" t="inlineStr">
        <is>
          <t>CLINICAL OPHTHALMOLOGY (ONLINE)</t>
        </is>
      </c>
      <c r="B2922" t="inlineStr">
        <is>
          <t>A3</t>
        </is>
      </c>
      <c r="C2922">
        <f>IF(B2922&lt;&gt;"NI",1,0)</f>
        <v/>
      </c>
      <c r="D2922">
        <f>VLOOKUP(B2922, Tabelas!A:C,3,FALSE())</f>
        <v/>
      </c>
      <c r="E2922">
        <f>VLOOKUP(B2922, Tabelas!A:C,2,FALSE())</f>
        <v/>
      </c>
    </row>
    <row r="2923">
      <c r="A2923" t="inlineStr">
        <is>
          <t>CLINICAL ORAL IMPLANTS RESEARCH</t>
        </is>
      </c>
      <c r="B2923" t="inlineStr">
        <is>
          <t>A1</t>
        </is>
      </c>
      <c r="C2923">
        <f>IF(B2923&lt;&gt;"NI",1,0)</f>
        <v/>
      </c>
      <c r="D2923">
        <f>VLOOKUP(B2923, Tabelas!A:C,3,FALSE())</f>
        <v/>
      </c>
      <c r="E2923">
        <f>VLOOKUP(B2923, Tabelas!A:C,2,FALSE())</f>
        <v/>
      </c>
    </row>
    <row r="2924">
      <c r="A2924" t="inlineStr">
        <is>
          <t>CLINICAL ORAL INVESTIGATIONS (INTERNET)</t>
        </is>
      </c>
      <c r="B2924" t="inlineStr">
        <is>
          <t>A1</t>
        </is>
      </c>
      <c r="C2924">
        <f>IF(B2924&lt;&gt;"NI",1,0)</f>
        <v/>
      </c>
      <c r="D2924">
        <f>VLOOKUP(B2924, Tabelas!A:C,3,FALSE())</f>
        <v/>
      </c>
      <c r="E2924">
        <f>VLOOKUP(B2924, Tabelas!A:C,2,FALSE())</f>
        <v/>
      </c>
    </row>
    <row r="2925">
      <c r="A2925" t="inlineStr">
        <is>
          <t>CLINICAL ORTHOPAEDICS AND RELATED RESEARCH</t>
        </is>
      </c>
      <c r="B2925" t="inlineStr">
        <is>
          <t>A1</t>
        </is>
      </c>
      <c r="C2925">
        <f>IF(B2925&lt;&gt;"NI",1,0)</f>
        <v/>
      </c>
      <c r="D2925">
        <f>VLOOKUP(B2925, Tabelas!A:C,3,FALSE())</f>
        <v/>
      </c>
      <c r="E2925">
        <f>VLOOKUP(B2925, Tabelas!A:C,2,FALSE())</f>
        <v/>
      </c>
    </row>
    <row r="2926">
      <c r="A2926" t="inlineStr">
        <is>
          <t>CLINICAL OTOLARYNGOLOGY (PRINT)</t>
        </is>
      </c>
      <c r="B2926" t="inlineStr">
        <is>
          <t>A2</t>
        </is>
      </c>
      <c r="C2926">
        <f>IF(B2926&lt;&gt;"NI",1,0)</f>
        <v/>
      </c>
      <c r="D2926">
        <f>VLOOKUP(B2926, Tabelas!A:C,3,FALSE())</f>
        <v/>
      </c>
      <c r="E2926">
        <f>VLOOKUP(B2926, Tabelas!A:C,2,FALSE())</f>
        <v/>
      </c>
    </row>
    <row r="2927">
      <c r="A2927" t="inlineStr">
        <is>
          <t>CLINICAL PHARMACOKINETICS</t>
        </is>
      </c>
      <c r="B2927" t="inlineStr">
        <is>
          <t>A1</t>
        </is>
      </c>
      <c r="C2927">
        <f>IF(B2927&lt;&gt;"NI",1,0)</f>
        <v/>
      </c>
      <c r="D2927">
        <f>VLOOKUP(B2927, Tabelas!A:C,3,FALSE())</f>
        <v/>
      </c>
      <c r="E2927">
        <f>VLOOKUP(B2927, Tabelas!A:C,2,FALSE())</f>
        <v/>
      </c>
    </row>
    <row r="2928">
      <c r="A2928" t="inlineStr">
        <is>
          <t>CLINICAL PHARMACOLOGY &amp; BIOPHARMACEUTICS</t>
        </is>
      </c>
      <c r="B2928" t="inlineStr">
        <is>
          <t>B4</t>
        </is>
      </c>
      <c r="C2928">
        <f>IF(B2928&lt;&gt;"NI",1,0)</f>
        <v/>
      </c>
      <c r="D2928">
        <f>VLOOKUP(B2928, Tabelas!A:C,3,FALSE())</f>
        <v/>
      </c>
      <c r="E2928">
        <f>VLOOKUP(B2928, Tabelas!A:C,2,FALSE())</f>
        <v/>
      </c>
    </row>
    <row r="2929">
      <c r="A2929" t="inlineStr">
        <is>
          <t>CLINICAL PHARMACOLOGY AND THERAPEUTICS</t>
        </is>
      </c>
      <c r="B2929" t="inlineStr">
        <is>
          <t>A1</t>
        </is>
      </c>
      <c r="C2929">
        <f>IF(B2929&lt;&gt;"NI",1,0)</f>
        <v/>
      </c>
      <c r="D2929">
        <f>VLOOKUP(B2929, Tabelas!A:C,3,FALSE())</f>
        <v/>
      </c>
      <c r="E2929">
        <f>VLOOKUP(B2929, Tabelas!A:C,2,FALSE())</f>
        <v/>
      </c>
    </row>
    <row r="2930">
      <c r="A2930" t="inlineStr">
        <is>
          <t>CLINICAL PHYSIOLOGY AND FUNCTIONAL IMAGING (ONLINE)</t>
        </is>
      </c>
      <c r="B2930" t="inlineStr">
        <is>
          <t>A4</t>
        </is>
      </c>
      <c r="C2930">
        <f>IF(B2930&lt;&gt;"NI",1,0)</f>
        <v/>
      </c>
      <c r="D2930">
        <f>VLOOKUP(B2930, Tabelas!A:C,3,FALSE())</f>
        <v/>
      </c>
      <c r="E2930">
        <f>VLOOKUP(B2930, Tabelas!A:C,2,FALSE())</f>
        <v/>
      </c>
    </row>
    <row r="2931">
      <c r="A2931" t="inlineStr">
        <is>
          <t>CLINICAL PHYSIOLOGY AND FUNCTIONAL IMAGING (PRINT)</t>
        </is>
      </c>
      <c r="B2931" t="inlineStr">
        <is>
          <t>A4</t>
        </is>
      </c>
      <c r="C2931">
        <f>IF(B2931&lt;&gt;"NI",1,0)</f>
        <v/>
      </c>
      <c r="D2931">
        <f>VLOOKUP(B2931, Tabelas!A:C,3,FALSE())</f>
        <v/>
      </c>
      <c r="E2931">
        <f>VLOOKUP(B2931, Tabelas!A:C,2,FALSE())</f>
        <v/>
      </c>
    </row>
    <row r="2932">
      <c r="A2932" t="inlineStr">
        <is>
          <t>CLINICAL PHYTOSCIENCE (ONLINE)</t>
        </is>
      </c>
      <c r="B2932" t="inlineStr">
        <is>
          <t>B3</t>
        </is>
      </c>
      <c r="C2932">
        <f>IF(B2932&lt;&gt;"NI",1,0)</f>
        <v/>
      </c>
      <c r="D2932">
        <f>VLOOKUP(B2932, Tabelas!A:C,3,FALSE())</f>
        <v/>
      </c>
      <c r="E2932">
        <f>VLOOKUP(B2932, Tabelas!A:C,2,FALSE())</f>
        <v/>
      </c>
    </row>
    <row r="2933">
      <c r="A2933" t="inlineStr">
        <is>
          <t>CLINICAL PLASMA MEDICINE</t>
        </is>
      </c>
      <c r="B2933" t="inlineStr">
        <is>
          <t>A1</t>
        </is>
      </c>
      <c r="C2933">
        <f>IF(B2933&lt;&gt;"NI",1,0)</f>
        <v/>
      </c>
      <c r="D2933">
        <f>VLOOKUP(B2933, Tabelas!A:C,3,FALSE())</f>
        <v/>
      </c>
      <c r="E2933">
        <f>VLOOKUP(B2933, Tabelas!A:C,2,FALSE())</f>
        <v/>
      </c>
    </row>
    <row r="2934">
      <c r="A2934" t="inlineStr">
        <is>
          <t>CLINICAL PRACTICE AND EPIDEMIOLOGY IN MENTAL HEALTH</t>
        </is>
      </c>
      <c r="B2934" t="inlineStr">
        <is>
          <t>A4</t>
        </is>
      </c>
      <c r="C2934">
        <f>IF(B2934&lt;&gt;"NI",1,0)</f>
        <v/>
      </c>
      <c r="D2934">
        <f>VLOOKUP(B2934, Tabelas!A:C,3,FALSE())</f>
        <v/>
      </c>
      <c r="E2934">
        <f>VLOOKUP(B2934, Tabelas!A:C,2,FALSE())</f>
        <v/>
      </c>
    </row>
    <row r="2935">
      <c r="A2935" t="inlineStr">
        <is>
          <t>CLINICAL PSYCHOLOGY (CARY)</t>
        </is>
      </c>
      <c r="B2935" t="inlineStr">
        <is>
          <t>A2</t>
        </is>
      </c>
      <c r="C2935">
        <f>IF(B2935&lt;&gt;"NI",1,0)</f>
        <v/>
      </c>
      <c r="D2935">
        <f>VLOOKUP(B2935, Tabelas!A:C,3,FALSE())</f>
        <v/>
      </c>
      <c r="E2935">
        <f>VLOOKUP(B2935, Tabelas!A:C,2,FALSE())</f>
        <v/>
      </c>
    </row>
    <row r="2936">
      <c r="A2936" t="inlineStr">
        <is>
          <t>CLINICAL PSYCHOPHARMACOLOGY AND NEUROSCIENCE</t>
        </is>
      </c>
      <c r="B2936" t="inlineStr">
        <is>
          <t>B1</t>
        </is>
      </c>
      <c r="C2936">
        <f>IF(B2936&lt;&gt;"NI",1,0)</f>
        <v/>
      </c>
      <c r="D2936">
        <f>VLOOKUP(B2936, Tabelas!A:C,3,FALSE())</f>
        <v/>
      </c>
      <c r="E2936">
        <f>VLOOKUP(B2936, Tabelas!A:C,2,FALSE())</f>
        <v/>
      </c>
    </row>
    <row r="2937">
      <c r="A2937" t="inlineStr">
        <is>
          <t>CLINICAL RADIOLOGY (HARLOW. PRINT)</t>
        </is>
      </c>
      <c r="B2937" t="inlineStr">
        <is>
          <t>A3</t>
        </is>
      </c>
      <c r="C2937">
        <f>IF(B2937&lt;&gt;"NI",1,0)</f>
        <v/>
      </c>
      <c r="D2937">
        <f>VLOOKUP(B2937, Tabelas!A:C,3,FALSE())</f>
        <v/>
      </c>
      <c r="E2937">
        <f>VLOOKUP(B2937, Tabelas!A:C,2,FALSE())</f>
        <v/>
      </c>
    </row>
    <row r="2938">
      <c r="A2938" t="inlineStr">
        <is>
          <t>CLINICAL REHABILITATION</t>
        </is>
      </c>
      <c r="B2938" t="inlineStr">
        <is>
          <t>A1</t>
        </is>
      </c>
      <c r="C2938">
        <f>IF(B2938&lt;&gt;"NI",1,0)</f>
        <v/>
      </c>
      <c r="D2938">
        <f>VLOOKUP(B2938, Tabelas!A:C,3,FALSE())</f>
        <v/>
      </c>
      <c r="E2938">
        <f>VLOOKUP(B2938, Tabelas!A:C,2,FALSE())</f>
        <v/>
      </c>
    </row>
    <row r="2939">
      <c r="A2939" t="inlineStr">
        <is>
          <t>CLINICAL RESEARCH IN CARDIOLOGY</t>
        </is>
      </c>
      <c r="B2939" t="inlineStr">
        <is>
          <t>A2</t>
        </is>
      </c>
      <c r="C2939">
        <f>IF(B2939&lt;&gt;"NI",1,0)</f>
        <v/>
      </c>
      <c r="D2939">
        <f>VLOOKUP(B2939, Tabelas!A:C,3,FALSE())</f>
        <v/>
      </c>
      <c r="E2939">
        <f>VLOOKUP(B2939, Tabelas!A:C,2,FALSE())</f>
        <v/>
      </c>
    </row>
    <row r="2940">
      <c r="A2940" t="inlineStr">
        <is>
          <t>CLINICAL RESEARCH IN CARDIOLOGY (PRINT)</t>
        </is>
      </c>
      <c r="B2940" t="inlineStr">
        <is>
          <t>A2</t>
        </is>
      </c>
      <c r="C2940">
        <f>IF(B2940&lt;&gt;"NI",1,0)</f>
        <v/>
      </c>
      <c r="D2940">
        <f>VLOOKUP(B2940, Tabelas!A:C,3,FALSE())</f>
        <v/>
      </c>
      <c r="E2940">
        <f>VLOOKUP(B2940, Tabelas!A:C,2,FALSE())</f>
        <v/>
      </c>
    </row>
    <row r="2941">
      <c r="A2941" t="inlineStr">
        <is>
          <t>CLINICAL REVIEWS IN ALLERGY &amp; IMMUNOLOGY</t>
        </is>
      </c>
      <c r="B2941" t="inlineStr">
        <is>
          <t>A1</t>
        </is>
      </c>
      <c r="C2941">
        <f>IF(B2941&lt;&gt;"NI",1,0)</f>
        <v/>
      </c>
      <c r="D2941">
        <f>VLOOKUP(B2941, Tabelas!A:C,3,FALSE())</f>
        <v/>
      </c>
      <c r="E2941">
        <f>VLOOKUP(B2941, Tabelas!A:C,2,FALSE())</f>
        <v/>
      </c>
    </row>
    <row r="2942">
      <c r="A2942" t="inlineStr">
        <is>
          <t>CLINICAL RHEUMATOLOGY (PRINTED)</t>
        </is>
      </c>
      <c r="B2942" t="inlineStr">
        <is>
          <t>A4</t>
        </is>
      </c>
      <c r="C2942">
        <f>IF(B2942&lt;&gt;"NI",1,0)</f>
        <v/>
      </c>
      <c r="D2942">
        <f>VLOOKUP(B2942, Tabelas!A:C,3,FALSE())</f>
        <v/>
      </c>
      <c r="E2942">
        <f>VLOOKUP(B2942, Tabelas!A:C,2,FALSE())</f>
        <v/>
      </c>
    </row>
    <row r="2943">
      <c r="A2943" t="inlineStr">
        <is>
          <t>CLINICAL SCHIZOPHRENIA &amp; RELATED PSYCHOSES</t>
        </is>
      </c>
      <c r="B2943" t="inlineStr">
        <is>
          <t>B2</t>
        </is>
      </c>
      <c r="C2943">
        <f>IF(B2943&lt;&gt;"NI",1,0)</f>
        <v/>
      </c>
      <c r="D2943">
        <f>VLOOKUP(B2943, Tabelas!A:C,3,FALSE())</f>
        <v/>
      </c>
      <c r="E2943">
        <f>VLOOKUP(B2943, Tabelas!A:C,2,FALSE())</f>
        <v/>
      </c>
    </row>
    <row r="2944">
      <c r="A2944" t="inlineStr">
        <is>
          <t>CLINICAL SCIENCE (1979)</t>
        </is>
      </c>
      <c r="B2944" t="inlineStr">
        <is>
          <t>A1</t>
        </is>
      </c>
      <c r="C2944">
        <f>IF(B2944&lt;&gt;"NI",1,0)</f>
        <v/>
      </c>
      <c r="D2944">
        <f>VLOOKUP(B2944, Tabelas!A:C,3,FALSE())</f>
        <v/>
      </c>
      <c r="E2944">
        <f>VLOOKUP(B2944, Tabelas!A:C,2,FALSE())</f>
        <v/>
      </c>
    </row>
    <row r="2945">
      <c r="A2945" t="inlineStr">
        <is>
          <t>CLINICAL THERAPEUTICS</t>
        </is>
      </c>
      <c r="B2945" t="inlineStr">
        <is>
          <t>A3</t>
        </is>
      </c>
      <c r="C2945">
        <f>IF(B2945&lt;&gt;"NI",1,0)</f>
        <v/>
      </c>
      <c r="D2945">
        <f>VLOOKUP(B2945, Tabelas!A:C,3,FALSE())</f>
        <v/>
      </c>
      <c r="E2945">
        <f>VLOOKUP(B2945, Tabelas!A:C,2,FALSE())</f>
        <v/>
      </c>
    </row>
    <row r="2946">
      <c r="A2946" t="inlineStr">
        <is>
          <t>CLINICAL TOXICOLOGY (PHILADELPHIA, PA. PRINT)</t>
        </is>
      </c>
      <c r="B2946" t="inlineStr">
        <is>
          <t>A1</t>
        </is>
      </c>
      <c r="C2946">
        <f>IF(B2946&lt;&gt;"NI",1,0)</f>
        <v/>
      </c>
      <c r="D2946">
        <f>VLOOKUP(B2946, Tabelas!A:C,3,FALSE())</f>
        <v/>
      </c>
      <c r="E2946">
        <f>VLOOKUP(B2946, Tabelas!A:C,2,FALSE())</f>
        <v/>
      </c>
    </row>
    <row r="2947">
      <c r="A2947" t="inlineStr">
        <is>
          <t>CLINICAL TRANSPLANTATION</t>
        </is>
      </c>
      <c r="B2947" t="inlineStr">
        <is>
          <t>A4</t>
        </is>
      </c>
      <c r="C2947">
        <f>IF(B2947&lt;&gt;"NI",1,0)</f>
        <v/>
      </c>
      <c r="D2947">
        <f>VLOOKUP(B2947, Tabelas!A:C,3,FALSE())</f>
        <v/>
      </c>
      <c r="E2947">
        <f>VLOOKUP(B2947, Tabelas!A:C,2,FALSE())</f>
        <v/>
      </c>
    </row>
    <row r="2948">
      <c r="A2948" t="inlineStr">
        <is>
          <t>CLINICAL, COSMETIC AND INVESTIGATIONAL DENTISTRY</t>
        </is>
      </c>
      <c r="B2948" t="inlineStr">
        <is>
          <t>A2</t>
        </is>
      </c>
      <c r="C2948">
        <f>IF(B2948&lt;&gt;"NI",1,0)</f>
        <v/>
      </c>
      <c r="D2948">
        <f>VLOOKUP(B2948, Tabelas!A:C,3,FALSE())</f>
        <v/>
      </c>
      <c r="E2948">
        <f>VLOOKUP(B2948, Tabelas!A:C,2,FALSE())</f>
        <v/>
      </c>
    </row>
    <row r="2949">
      <c r="A2949" t="inlineStr">
        <is>
          <t>CLINICAL, COSMETIC AND INVESTIGATIONAL DERMATOLOGY</t>
        </is>
      </c>
      <c r="B2949" t="inlineStr">
        <is>
          <t>A1</t>
        </is>
      </c>
      <c r="C2949">
        <f>IF(B2949&lt;&gt;"NI",1,0)</f>
        <v/>
      </c>
      <c r="D2949">
        <f>VLOOKUP(B2949, Tabelas!A:C,3,FALSE())</f>
        <v/>
      </c>
      <c r="E2949">
        <f>VLOOKUP(B2949, Tabelas!A:C,2,FALSE())</f>
        <v/>
      </c>
    </row>
    <row r="2950">
      <c r="A2950" t="inlineStr">
        <is>
          <t>CLINICOECONOMICS AND OUTCOMES RESEARCH</t>
        </is>
      </c>
      <c r="B2950" t="inlineStr">
        <is>
          <t>A4</t>
        </is>
      </c>
      <c r="C2950">
        <f>IF(B2950&lt;&gt;"NI",1,0)</f>
        <v/>
      </c>
      <c r="D2950">
        <f>VLOOKUP(B2950, Tabelas!A:C,3,FALSE())</f>
        <v/>
      </c>
      <c r="E2950">
        <f>VLOOKUP(B2950, Tabelas!A:C,2,FALSE())</f>
        <v/>
      </c>
    </row>
    <row r="2951">
      <c r="A2951" t="inlineStr">
        <is>
          <t>CLINICS</t>
        </is>
      </c>
      <c r="B2951" t="inlineStr">
        <is>
          <t>B4</t>
        </is>
      </c>
      <c r="C2951">
        <f>IF(B2951&lt;&gt;"NI",1,0)</f>
        <v/>
      </c>
      <c r="D2951">
        <f>VLOOKUP(B2951, Tabelas!A:C,3,FALSE())</f>
        <v/>
      </c>
      <c r="E2951">
        <f>VLOOKUP(B2951, Tabelas!A:C,2,FALSE())</f>
        <v/>
      </c>
    </row>
    <row r="2952">
      <c r="A2952" t="inlineStr">
        <is>
          <t>CLINICS (USP, IMPRESSO)</t>
        </is>
      </c>
      <c r="B2952" t="inlineStr">
        <is>
          <t>A3</t>
        </is>
      </c>
      <c r="C2952">
        <f>IF(B2952&lt;&gt;"NI",1,0)</f>
        <v/>
      </c>
      <c r="D2952">
        <f>VLOOKUP(B2952, Tabelas!A:C,3,FALSE())</f>
        <v/>
      </c>
      <c r="E2952">
        <f>VLOOKUP(B2952, Tabelas!A:C,2,FALSE())</f>
        <v/>
      </c>
    </row>
    <row r="2953">
      <c r="A2953" t="inlineStr">
        <is>
          <t>CLINICS AND PRACTICE</t>
        </is>
      </c>
      <c r="B2953" t="inlineStr">
        <is>
          <t>A3</t>
        </is>
      </c>
      <c r="C2953">
        <f>IF(B2953&lt;&gt;"NI",1,0)</f>
        <v/>
      </c>
      <c r="D2953">
        <f>VLOOKUP(B2953, Tabelas!A:C,3,FALSE())</f>
        <v/>
      </c>
      <c r="E2953">
        <f>VLOOKUP(B2953, Tabelas!A:C,2,FALSE())</f>
        <v/>
      </c>
    </row>
    <row r="2954">
      <c r="A2954" t="inlineStr">
        <is>
          <t>CLINICS AND RESEARCH IN HEPATOLOGY AND GASTROENTEROLOGY</t>
        </is>
      </c>
      <c r="B2954" t="inlineStr">
        <is>
          <t>A4</t>
        </is>
      </c>
      <c r="C2954">
        <f>IF(B2954&lt;&gt;"NI",1,0)</f>
        <v/>
      </c>
      <c r="D2954">
        <f>VLOOKUP(B2954, Tabelas!A:C,3,FALSE())</f>
        <v/>
      </c>
      <c r="E2954">
        <f>VLOOKUP(B2954, Tabelas!A:C,2,FALSE())</f>
        <v/>
      </c>
    </row>
    <row r="2955">
      <c r="A2955" t="inlineStr">
        <is>
          <t>CLINICS IN DERMATOLOGY</t>
        </is>
      </c>
      <c r="B2955" t="inlineStr">
        <is>
          <t>A2</t>
        </is>
      </c>
      <c r="C2955">
        <f>IF(B2955&lt;&gt;"NI",1,0)</f>
        <v/>
      </c>
      <c r="D2955">
        <f>VLOOKUP(B2955, Tabelas!A:C,3,FALSE())</f>
        <v/>
      </c>
      <c r="E2955">
        <f>VLOOKUP(B2955, Tabelas!A:C,2,FALSE())</f>
        <v/>
      </c>
    </row>
    <row r="2956">
      <c r="A2956" t="inlineStr">
        <is>
          <t>CLINICS IN GERIATRIC MEDICINE</t>
        </is>
      </c>
      <c r="B2956" t="inlineStr">
        <is>
          <t>A3</t>
        </is>
      </c>
      <c r="C2956">
        <f>IF(B2956&lt;&gt;"NI",1,0)</f>
        <v/>
      </c>
      <c r="D2956">
        <f>VLOOKUP(B2956, Tabelas!A:C,3,FALSE())</f>
        <v/>
      </c>
      <c r="E2956">
        <f>VLOOKUP(B2956, Tabelas!A:C,2,FALSE())</f>
        <v/>
      </c>
    </row>
    <row r="2957">
      <c r="A2957" t="inlineStr">
        <is>
          <t>CLINICS IN LABORATORY MEDICINE</t>
        </is>
      </c>
      <c r="B2957" t="inlineStr">
        <is>
          <t>A1</t>
        </is>
      </c>
      <c r="C2957">
        <f>IF(B2957&lt;&gt;"NI",1,0)</f>
        <v/>
      </c>
      <c r="D2957">
        <f>VLOOKUP(B2957, Tabelas!A:C,3,FALSE())</f>
        <v/>
      </c>
      <c r="E2957">
        <f>VLOOKUP(B2957, Tabelas!A:C,2,FALSE())</f>
        <v/>
      </c>
    </row>
    <row r="2958">
      <c r="A2958" t="inlineStr">
        <is>
          <t>CLINICS IN ONCOLOGY</t>
        </is>
      </c>
      <c r="B2958" t="inlineStr">
        <is>
          <t>B4</t>
        </is>
      </c>
      <c r="C2958">
        <f>IF(B2958&lt;&gt;"NI",1,0)</f>
        <v/>
      </c>
      <c r="D2958">
        <f>VLOOKUP(B2958, Tabelas!A:C,3,FALSE())</f>
        <v/>
      </c>
      <c r="E2958">
        <f>VLOOKUP(B2958, Tabelas!A:C,2,FALSE())</f>
        <v/>
      </c>
    </row>
    <row r="2959">
      <c r="A2959" t="inlineStr">
        <is>
          <t>CLINICS IN PLASTIC SURGERY</t>
        </is>
      </c>
      <c r="B2959" t="inlineStr">
        <is>
          <t>A3</t>
        </is>
      </c>
      <c r="C2959">
        <f>IF(B2959&lt;&gt;"NI",1,0)</f>
        <v/>
      </c>
      <c r="D2959">
        <f>VLOOKUP(B2959, Tabelas!A:C,3,FALSE())</f>
        <v/>
      </c>
      <c r="E2959">
        <f>VLOOKUP(B2959, Tabelas!A:C,2,FALSE())</f>
        <v/>
      </c>
    </row>
    <row r="2960">
      <c r="A2960" t="inlineStr">
        <is>
          <t>CLINICS IN SPORTS MEDICINE</t>
        </is>
      </c>
      <c r="B2960" t="inlineStr">
        <is>
          <t>A4</t>
        </is>
      </c>
      <c r="C2960">
        <f>IF(B2960&lt;&gt;"NI",1,0)</f>
        <v/>
      </c>
      <c r="D2960">
        <f>VLOOKUP(B2960, Tabelas!A:C,3,FALSE())</f>
        <v/>
      </c>
      <c r="E2960">
        <f>VLOOKUP(B2960, Tabelas!A:C,2,FALSE())</f>
        <v/>
      </c>
    </row>
    <row r="2961">
      <c r="A2961" t="inlineStr">
        <is>
          <t>CLINIQUES MÉDITERRANÉENNES</t>
        </is>
      </c>
      <c r="B2961" t="inlineStr">
        <is>
          <t>B1</t>
        </is>
      </c>
      <c r="C2961">
        <f>IF(B2961&lt;&gt;"NI",1,0)</f>
        <v/>
      </c>
      <c r="D2961">
        <f>VLOOKUP(B2961, Tabelas!A:C,3,FALSE())</f>
        <v/>
      </c>
      <c r="E2961">
        <f>VLOOKUP(B2961, Tabelas!A:C,2,FALSE())</f>
        <v/>
      </c>
    </row>
    <row r="2962">
      <c r="A2962" t="inlineStr">
        <is>
          <t>CLIO - ARQUEOLÓGICA</t>
        </is>
      </c>
      <c r="B2962" t="inlineStr">
        <is>
          <t>B3</t>
        </is>
      </c>
      <c r="C2962">
        <f>IF(B2962&lt;&gt;"NI",1,0)</f>
        <v/>
      </c>
      <c r="D2962">
        <f>VLOOKUP(B2962, Tabelas!A:C,3,FALSE())</f>
        <v/>
      </c>
      <c r="E2962">
        <f>VLOOKUP(B2962, Tabelas!A:C,2,FALSE())</f>
        <v/>
      </c>
    </row>
    <row r="2963">
      <c r="A2963" t="inlineStr">
        <is>
          <t>CLIO &amp; ASOCIADOS</t>
        </is>
      </c>
      <c r="B2963" t="inlineStr">
        <is>
          <t>B3</t>
        </is>
      </c>
      <c r="C2963">
        <f>IF(B2963&lt;&gt;"NI",1,0)</f>
        <v/>
      </c>
      <c r="D2963">
        <f>VLOOKUP(B2963, Tabelas!A:C,3,FALSE())</f>
        <v/>
      </c>
      <c r="E2963">
        <f>VLOOKUP(B2963, Tabelas!A:C,2,FALSE())</f>
        <v/>
      </c>
    </row>
    <row r="2964">
      <c r="A2964" t="inlineStr">
        <is>
          <t>CLIO (RECIFE)</t>
        </is>
      </c>
      <c r="B2964" t="inlineStr">
        <is>
          <t>A4</t>
        </is>
      </c>
      <c r="C2964">
        <f>IF(B2964&lt;&gt;"NI",1,0)</f>
        <v/>
      </c>
      <c r="D2964">
        <f>VLOOKUP(B2964, Tabelas!A:C,3,FALSE())</f>
        <v/>
      </c>
      <c r="E2964">
        <f>VLOOKUP(B2964, Tabelas!A:C,2,FALSE())</f>
        <v/>
      </c>
    </row>
    <row r="2965">
      <c r="A2965" t="inlineStr">
        <is>
          <t>CLIO. SÉRIE HISTÓRIA DO NORDESTE (UFPE)</t>
        </is>
      </c>
      <c r="B2965" t="inlineStr">
        <is>
          <t>A4</t>
        </is>
      </c>
      <c r="C2965">
        <f>IF(B2965&lt;&gt;"NI",1,0)</f>
        <v/>
      </c>
      <c r="D2965">
        <f>VLOOKUP(B2965, Tabelas!A:C,3,FALSE())</f>
        <v/>
      </c>
      <c r="E2965">
        <f>VLOOKUP(B2965, Tabelas!A:C,2,FALSE())</f>
        <v/>
      </c>
    </row>
    <row r="2966">
      <c r="A2966" t="inlineStr">
        <is>
          <t>CLIO: REVISTA DE PESQUISA HISTÓRICA</t>
        </is>
      </c>
      <c r="B2966" t="inlineStr">
        <is>
          <t>A4</t>
        </is>
      </c>
      <c r="C2966">
        <f>IF(B2966&lt;&gt;"NI",1,0)</f>
        <v/>
      </c>
      <c r="D2966">
        <f>VLOOKUP(B2966, Tabelas!A:C,3,FALSE())</f>
        <v/>
      </c>
      <c r="E2966">
        <f>VLOOKUP(B2966, Tabelas!A:C,2,FALSE())</f>
        <v/>
      </c>
    </row>
    <row r="2967">
      <c r="A2967" t="inlineStr">
        <is>
          <t>CLOCKS &amp; SLEEP</t>
        </is>
      </c>
      <c r="B2967" t="inlineStr">
        <is>
          <t>B4</t>
        </is>
      </c>
      <c r="C2967">
        <f>IF(B2967&lt;&gt;"NI",1,0)</f>
        <v/>
      </c>
      <c r="D2967">
        <f>VLOOKUP(B2967, Tabelas!A:C,3,FALSE())</f>
        <v/>
      </c>
      <c r="E2967">
        <f>VLOOKUP(B2967, Tabelas!A:C,2,FALSE())</f>
        <v/>
      </c>
    </row>
    <row r="2968">
      <c r="A2968" t="inlineStr">
        <is>
          <t>CLUSTER COMPUTING</t>
        </is>
      </c>
      <c r="B2968" t="inlineStr">
        <is>
          <t>A3</t>
        </is>
      </c>
      <c r="C2968">
        <f>IF(B2968&lt;&gt;"NI",1,0)</f>
        <v/>
      </c>
      <c r="D2968">
        <f>VLOOKUP(B2968, Tabelas!A:C,3,FALSE())</f>
        <v/>
      </c>
      <c r="E2968">
        <f>VLOOKUP(B2968, Tabelas!A:C,2,FALSE())</f>
        <v/>
      </c>
    </row>
    <row r="2969">
      <c r="A2969" t="inlineStr">
        <is>
          <t>CNS &amp; NEUROLOGICAL DISORDERS - DRUG TARGETS</t>
        </is>
      </c>
      <c r="B2969" t="inlineStr">
        <is>
          <t>A4</t>
        </is>
      </c>
      <c r="C2969">
        <f>IF(B2969&lt;&gt;"NI",1,0)</f>
        <v/>
      </c>
      <c r="D2969">
        <f>VLOOKUP(B2969, Tabelas!A:C,3,FALSE())</f>
        <v/>
      </c>
      <c r="E2969">
        <f>VLOOKUP(B2969, Tabelas!A:C,2,FALSE())</f>
        <v/>
      </c>
    </row>
    <row r="2970">
      <c r="A2970" t="inlineStr">
        <is>
          <t>CNS DRUGS (AUCKLAND)</t>
        </is>
      </c>
      <c r="B2970" t="inlineStr">
        <is>
          <t>A1</t>
        </is>
      </c>
      <c r="C2970">
        <f>IF(B2970&lt;&gt;"NI",1,0)</f>
        <v/>
      </c>
      <c r="D2970">
        <f>VLOOKUP(B2970, Tabelas!A:C,3,FALSE())</f>
        <v/>
      </c>
      <c r="E2970">
        <f>VLOOKUP(B2970, Tabelas!A:C,2,FALSE())</f>
        <v/>
      </c>
    </row>
    <row r="2971">
      <c r="A2971" t="inlineStr">
        <is>
          <t>CNS NEUROSCIENCE &amp; THERAPEUTICS</t>
        </is>
      </c>
      <c r="B2971" t="inlineStr">
        <is>
          <t>A2</t>
        </is>
      </c>
      <c r="C2971">
        <f>IF(B2971&lt;&gt;"NI",1,0)</f>
        <v/>
      </c>
      <c r="D2971">
        <f>VLOOKUP(B2971, Tabelas!A:C,3,FALSE())</f>
        <v/>
      </c>
      <c r="E2971">
        <f>VLOOKUP(B2971, Tabelas!A:C,2,FALSE())</f>
        <v/>
      </c>
    </row>
    <row r="2972">
      <c r="A2972" t="inlineStr">
        <is>
          <t>CNS NEUROSCIENCE &amp; THERAPEUTICS (ONLINE)</t>
        </is>
      </c>
      <c r="B2972" t="inlineStr">
        <is>
          <t>A2</t>
        </is>
      </c>
      <c r="C2972">
        <f>IF(B2972&lt;&gt;"NI",1,0)</f>
        <v/>
      </c>
      <c r="D2972">
        <f>VLOOKUP(B2972, Tabelas!A:C,3,FALSE())</f>
        <v/>
      </c>
      <c r="E2972">
        <f>VLOOKUP(B2972, Tabelas!A:C,2,FALSE())</f>
        <v/>
      </c>
    </row>
    <row r="2973">
      <c r="A2973" t="inlineStr">
        <is>
          <t>CNS SPECTRUMS</t>
        </is>
      </c>
      <c r="B2973" t="inlineStr">
        <is>
          <t>A2</t>
        </is>
      </c>
      <c r="C2973">
        <f>IF(B2973&lt;&gt;"NI",1,0)</f>
        <v/>
      </c>
      <c r="D2973">
        <f>VLOOKUP(B2973, Tabelas!A:C,3,FALSE())</f>
        <v/>
      </c>
      <c r="E2973">
        <f>VLOOKUP(B2973, Tabelas!A:C,2,FALSE())</f>
        <v/>
      </c>
    </row>
    <row r="2974">
      <c r="A2974" t="inlineStr">
        <is>
          <t>COASTAL ENGINEERING IN JAPAN</t>
        </is>
      </c>
      <c r="B2974" t="inlineStr">
        <is>
          <t>A3</t>
        </is>
      </c>
      <c r="C2974">
        <f>IF(B2974&lt;&gt;"NI",1,0)</f>
        <v/>
      </c>
      <c r="D2974">
        <f>VLOOKUP(B2974, Tabelas!A:C,3,FALSE())</f>
        <v/>
      </c>
      <c r="E2974">
        <f>VLOOKUP(B2974, Tabelas!A:C,2,FALSE())</f>
        <v/>
      </c>
    </row>
    <row r="2975">
      <c r="A2975" t="inlineStr">
        <is>
          <t>COATINGS</t>
        </is>
      </c>
      <c r="B2975" t="inlineStr">
        <is>
          <t>A2</t>
        </is>
      </c>
      <c r="C2975">
        <f>IF(B2975&lt;&gt;"NI",1,0)</f>
        <v/>
      </c>
      <c r="D2975">
        <f>VLOOKUP(B2975, Tabelas!A:C,3,FALSE())</f>
        <v/>
      </c>
      <c r="E2975">
        <f>VLOOKUP(B2975, Tabelas!A:C,2,FALSE())</f>
        <v/>
      </c>
    </row>
    <row r="2976">
      <c r="A2976" t="inlineStr">
        <is>
          <t>COCHLEAR IMPLANTS INTERNATIONAL</t>
        </is>
      </c>
      <c r="B2976" t="inlineStr">
        <is>
          <t>B1</t>
        </is>
      </c>
      <c r="C2976">
        <f>IF(B2976&lt;&gt;"NI",1,0)</f>
        <v/>
      </c>
      <c r="D2976">
        <f>VLOOKUP(B2976, Tabelas!A:C,3,FALSE())</f>
        <v/>
      </c>
      <c r="E2976">
        <f>VLOOKUP(B2976, Tabelas!A:C,2,FALSE())</f>
        <v/>
      </c>
    </row>
    <row r="2977">
      <c r="A2977" t="inlineStr">
        <is>
          <t>COCHRANE DATABASE SYST REV</t>
        </is>
      </c>
      <c r="B2977" t="inlineStr">
        <is>
          <t>A1</t>
        </is>
      </c>
      <c r="C2977">
        <f>IF(B2977&lt;&gt;"NI",1,0)</f>
        <v/>
      </c>
      <c r="D2977">
        <f>VLOOKUP(B2977, Tabelas!A:C,3,FALSE())</f>
        <v/>
      </c>
      <c r="E2977">
        <f>VLOOKUP(B2977, Tabelas!A:C,2,FALSE())</f>
        <v/>
      </c>
    </row>
    <row r="2978">
      <c r="A2978" t="inlineStr">
        <is>
          <t>CODAS</t>
        </is>
      </c>
      <c r="B2978" t="inlineStr">
        <is>
          <t>B2</t>
        </is>
      </c>
      <c r="C2978">
        <f>IF(B2978&lt;&gt;"NI",1,0)</f>
        <v/>
      </c>
      <c r="D2978">
        <f>VLOOKUP(B2978, Tabelas!A:C,3,FALSE())</f>
        <v/>
      </c>
      <c r="E2978">
        <f>VLOOKUP(B2978, Tabelas!A:C,2,FALSE())</f>
        <v/>
      </c>
    </row>
    <row r="2979">
      <c r="A2979" t="inlineStr">
        <is>
          <t>CODESIGN</t>
        </is>
      </c>
      <c r="B2979" t="inlineStr">
        <is>
          <t>A1</t>
        </is>
      </c>
      <c r="C2979">
        <f>IF(B2979&lt;&gt;"NI",1,0)</f>
        <v/>
      </c>
      <c r="D2979">
        <f>VLOOKUP(B2979, Tabelas!A:C,3,FALSE())</f>
        <v/>
      </c>
      <c r="E2979">
        <f>VLOOKUP(B2979, Tabelas!A:C,2,FALSE())</f>
        <v/>
      </c>
    </row>
    <row r="2980">
      <c r="A2980" t="inlineStr">
        <is>
          <t>CODEX: REVISTA DISCENTE DE ESTUDOS CLÁSSICOS</t>
        </is>
      </c>
      <c r="B2980" t="inlineStr">
        <is>
          <t>B1</t>
        </is>
      </c>
      <c r="C2980">
        <f>IF(B2980&lt;&gt;"NI",1,0)</f>
        <v/>
      </c>
      <c r="D2980">
        <f>VLOOKUP(B2980, Tabelas!A:C,3,FALSE())</f>
        <v/>
      </c>
      <c r="E2980">
        <f>VLOOKUP(B2980, Tabelas!A:C,2,FALSE())</f>
        <v/>
      </c>
    </row>
    <row r="2981">
      <c r="A2981" t="inlineStr">
        <is>
          <t>COFFEE SCIENCE</t>
        </is>
      </c>
      <c r="B2981" t="inlineStr">
        <is>
          <t>B2</t>
        </is>
      </c>
      <c r="C2981">
        <f>IF(B2981&lt;&gt;"NI",1,0)</f>
        <v/>
      </c>
      <c r="D2981">
        <f>VLOOKUP(B2981, Tabelas!A:C,3,FALSE())</f>
        <v/>
      </c>
      <c r="E2981">
        <f>VLOOKUP(B2981, Tabelas!A:C,2,FALSE())</f>
        <v/>
      </c>
    </row>
    <row r="2982">
      <c r="A2982" t="inlineStr">
        <is>
          <t>COGENT ARTS &amp; HUMANITIES</t>
        </is>
      </c>
      <c r="B2982" t="inlineStr">
        <is>
          <t>A4</t>
        </is>
      </c>
      <c r="C2982">
        <f>IF(B2982&lt;&gt;"NI",1,0)</f>
        <v/>
      </c>
      <c r="D2982">
        <f>VLOOKUP(B2982, Tabelas!A:C,3,FALSE())</f>
        <v/>
      </c>
      <c r="E2982">
        <f>VLOOKUP(B2982, Tabelas!A:C,2,FALSE())</f>
        <v/>
      </c>
    </row>
    <row r="2983">
      <c r="A2983" t="inlineStr">
        <is>
          <t>COGENT BUSINESS &amp; MANAGEMENT</t>
        </is>
      </c>
      <c r="B2983" t="inlineStr">
        <is>
          <t>B1</t>
        </is>
      </c>
      <c r="C2983">
        <f>IF(B2983&lt;&gt;"NI",1,0)</f>
        <v/>
      </c>
      <c r="D2983">
        <f>VLOOKUP(B2983, Tabelas!A:C,3,FALSE())</f>
        <v/>
      </c>
      <c r="E2983">
        <f>VLOOKUP(B2983, Tabelas!A:C,2,FALSE())</f>
        <v/>
      </c>
    </row>
    <row r="2984">
      <c r="A2984" t="inlineStr">
        <is>
          <t>COGENT ECONOMICS &amp; FINANCE</t>
        </is>
      </c>
      <c r="B2984" t="inlineStr">
        <is>
          <t>B1</t>
        </is>
      </c>
      <c r="C2984">
        <f>IF(B2984&lt;&gt;"NI",1,0)</f>
        <v/>
      </c>
      <c r="D2984">
        <f>VLOOKUP(B2984, Tabelas!A:C,3,FALSE())</f>
        <v/>
      </c>
      <c r="E2984">
        <f>VLOOKUP(B2984, Tabelas!A:C,2,FALSE())</f>
        <v/>
      </c>
    </row>
    <row r="2985">
      <c r="A2985" t="inlineStr">
        <is>
          <t>COGENT EDUCATION (ONLINE)</t>
        </is>
      </c>
      <c r="B2985" t="inlineStr">
        <is>
          <t>B2</t>
        </is>
      </c>
      <c r="C2985">
        <f>IF(B2985&lt;&gt;"NI",1,0)</f>
        <v/>
      </c>
      <c r="D2985">
        <f>VLOOKUP(B2985, Tabelas!A:C,3,FALSE())</f>
        <v/>
      </c>
      <c r="E2985">
        <f>VLOOKUP(B2985, Tabelas!A:C,2,FALSE())</f>
        <v/>
      </c>
    </row>
    <row r="2986">
      <c r="A2986" t="inlineStr">
        <is>
          <t>COGENT ENGINEERING</t>
        </is>
      </c>
      <c r="B2986" t="inlineStr">
        <is>
          <t>A4</t>
        </is>
      </c>
      <c r="C2986">
        <f>IF(B2986&lt;&gt;"NI",1,0)</f>
        <v/>
      </c>
      <c r="D2986">
        <f>VLOOKUP(B2986, Tabelas!A:C,3,FALSE())</f>
        <v/>
      </c>
      <c r="E2986">
        <f>VLOOKUP(B2986, Tabelas!A:C,2,FALSE())</f>
        <v/>
      </c>
    </row>
    <row r="2987">
      <c r="A2987" t="inlineStr">
        <is>
          <t>COGENT ENVIROMENTAL SCIENCE (ONLINE)</t>
        </is>
      </c>
      <c r="B2987" t="inlineStr">
        <is>
          <t>B1</t>
        </is>
      </c>
      <c r="C2987">
        <f>IF(B2987&lt;&gt;"NI",1,0)</f>
        <v/>
      </c>
      <c r="D2987">
        <f>VLOOKUP(B2987, Tabelas!A:C,3,FALSE())</f>
        <v/>
      </c>
      <c r="E2987">
        <f>VLOOKUP(B2987, Tabelas!A:C,2,FALSE())</f>
        <v/>
      </c>
    </row>
    <row r="2988">
      <c r="A2988" t="inlineStr">
        <is>
          <t>COGENT FOOD &amp; AGRICULTURE</t>
        </is>
      </c>
      <c r="B2988" t="inlineStr">
        <is>
          <t>B4</t>
        </is>
      </c>
      <c r="C2988">
        <f>IF(B2988&lt;&gt;"NI",1,0)</f>
        <v/>
      </c>
      <c r="D2988">
        <f>VLOOKUP(B2988, Tabelas!A:C,3,FALSE())</f>
        <v/>
      </c>
      <c r="E2988">
        <f>VLOOKUP(B2988, Tabelas!A:C,2,FALSE())</f>
        <v/>
      </c>
    </row>
    <row r="2989">
      <c r="A2989" t="inlineStr">
        <is>
          <t>COGENT MEDICINE</t>
        </is>
      </c>
      <c r="B2989" t="inlineStr">
        <is>
          <t>B3</t>
        </is>
      </c>
      <c r="C2989">
        <f>IF(B2989&lt;&gt;"NI",1,0)</f>
        <v/>
      </c>
      <c r="D2989">
        <f>VLOOKUP(B2989, Tabelas!A:C,3,FALSE())</f>
        <v/>
      </c>
      <c r="E2989">
        <f>VLOOKUP(B2989, Tabelas!A:C,2,FALSE())</f>
        <v/>
      </c>
    </row>
    <row r="2990">
      <c r="A2990" t="inlineStr">
        <is>
          <t>COGENT PSYCHOLOGY (ONLINE)</t>
        </is>
      </c>
      <c r="B2990" t="inlineStr">
        <is>
          <t>A3</t>
        </is>
      </c>
      <c r="C2990">
        <f>IF(B2990&lt;&gt;"NI",1,0)</f>
        <v/>
      </c>
      <c r="D2990">
        <f>VLOOKUP(B2990, Tabelas!A:C,3,FALSE())</f>
        <v/>
      </c>
      <c r="E2990">
        <f>VLOOKUP(B2990, Tabelas!A:C,2,FALSE())</f>
        <v/>
      </c>
    </row>
    <row r="2991">
      <c r="A2991" t="inlineStr">
        <is>
          <t>COGENT SOCIAL SCIENCES</t>
        </is>
      </c>
      <c r="B2991" t="inlineStr">
        <is>
          <t>B3</t>
        </is>
      </c>
      <c r="C2991">
        <f>IF(B2991&lt;&gt;"NI",1,0)</f>
        <v/>
      </c>
      <c r="D2991">
        <f>VLOOKUP(B2991, Tabelas!A:C,3,FALSE())</f>
        <v/>
      </c>
      <c r="E2991">
        <f>VLOOKUP(B2991, Tabelas!A:C,2,FALSE())</f>
        <v/>
      </c>
    </row>
    <row r="2992">
      <c r="A2992" t="inlineStr">
        <is>
          <t>COGITARE ENFERMAGEM</t>
        </is>
      </c>
      <c r="B2992" t="inlineStr">
        <is>
          <t>B1</t>
        </is>
      </c>
      <c r="C2992">
        <f>IF(B2992&lt;&gt;"NI",1,0)</f>
        <v/>
      </c>
      <c r="D2992">
        <f>VLOOKUP(B2992, Tabelas!A:C,3,FALSE())</f>
        <v/>
      </c>
      <c r="E2992">
        <f>VLOOKUP(B2992, Tabelas!A:C,2,FALSE())</f>
        <v/>
      </c>
    </row>
    <row r="2993">
      <c r="A2993" t="inlineStr">
        <is>
          <t>COGNITIO</t>
        </is>
      </c>
      <c r="B2993" t="inlineStr">
        <is>
          <t>A2</t>
        </is>
      </c>
      <c r="C2993">
        <f>IF(B2993&lt;&gt;"NI",1,0)</f>
        <v/>
      </c>
      <c r="D2993">
        <f>VLOOKUP(B2993, Tabelas!A:C,3,FALSE())</f>
        <v/>
      </c>
      <c r="E2993">
        <f>VLOOKUP(B2993, Tabelas!A:C,2,FALSE())</f>
        <v/>
      </c>
    </row>
    <row r="2994">
      <c r="A2994" t="inlineStr">
        <is>
          <t>COGNITIO (PUCSP)</t>
        </is>
      </c>
      <c r="B2994" t="inlineStr">
        <is>
          <t>A2</t>
        </is>
      </c>
      <c r="C2994">
        <f>IF(B2994&lt;&gt;"NI",1,0)</f>
        <v/>
      </c>
      <c r="D2994">
        <f>VLOOKUP(B2994, Tabelas!A:C,3,FALSE())</f>
        <v/>
      </c>
      <c r="E2994">
        <f>VLOOKUP(B2994, Tabelas!A:C,2,FALSE())</f>
        <v/>
      </c>
    </row>
    <row r="2995">
      <c r="A2995" t="inlineStr">
        <is>
          <t>COGNITIO JURIS</t>
        </is>
      </c>
      <c r="B2995" t="inlineStr">
        <is>
          <t>B2</t>
        </is>
      </c>
      <c r="C2995">
        <f>IF(B2995&lt;&gt;"NI",1,0)</f>
        <v/>
      </c>
      <c r="D2995">
        <f>VLOOKUP(B2995, Tabelas!A:C,3,FALSE())</f>
        <v/>
      </c>
      <c r="E2995">
        <f>VLOOKUP(B2995, Tabelas!A:C,2,FALSE())</f>
        <v/>
      </c>
    </row>
    <row r="2996">
      <c r="A2996" t="inlineStr">
        <is>
          <t>COGNITION (THE HAGUE)</t>
        </is>
      </c>
      <c r="B2996" t="inlineStr">
        <is>
          <t>A2</t>
        </is>
      </c>
      <c r="C2996">
        <f>IF(B2996&lt;&gt;"NI",1,0)</f>
        <v/>
      </c>
      <c r="D2996">
        <f>VLOOKUP(B2996, Tabelas!A:C,3,FALSE())</f>
        <v/>
      </c>
      <c r="E2996">
        <f>VLOOKUP(B2996, Tabelas!A:C,2,FALSE())</f>
        <v/>
      </c>
    </row>
    <row r="2997">
      <c r="A2997" t="inlineStr">
        <is>
          <t>COGNITION AND EMOTION (PRINT)</t>
        </is>
      </c>
      <c r="B2997" t="inlineStr">
        <is>
          <t>A2</t>
        </is>
      </c>
      <c r="C2997">
        <f>IF(B2997&lt;&gt;"NI",1,0)</f>
        <v/>
      </c>
      <c r="D2997">
        <f>VLOOKUP(B2997, Tabelas!A:C,3,FALSE())</f>
        <v/>
      </c>
      <c r="E2997">
        <f>VLOOKUP(B2997, Tabelas!A:C,2,FALSE())</f>
        <v/>
      </c>
    </row>
    <row r="2998">
      <c r="A2998" t="inlineStr">
        <is>
          <t>COGNITION, TECHNOLOGY &amp; WORK (PRINT)</t>
        </is>
      </c>
      <c r="B2998" t="inlineStr">
        <is>
          <t>A1</t>
        </is>
      </c>
      <c r="C2998">
        <f>IF(B2998&lt;&gt;"NI",1,0)</f>
        <v/>
      </c>
      <c r="D2998">
        <f>VLOOKUP(B2998, Tabelas!A:C,3,FALSE())</f>
        <v/>
      </c>
      <c r="E2998">
        <f>VLOOKUP(B2998, Tabelas!A:C,2,FALSE())</f>
        <v/>
      </c>
    </row>
    <row r="2999">
      <c r="A2999" t="inlineStr">
        <is>
          <t>COGNITIVE AND BEHAVIORAL NEUROLOGY</t>
        </is>
      </c>
      <c r="B2999" t="inlineStr">
        <is>
          <t>B1</t>
        </is>
      </c>
      <c r="C2999">
        <f>IF(B2999&lt;&gt;"NI",1,0)</f>
        <v/>
      </c>
      <c r="D2999">
        <f>VLOOKUP(B2999, Tabelas!A:C,3,FALSE())</f>
        <v/>
      </c>
      <c r="E2999">
        <f>VLOOKUP(B2999, Tabelas!A:C,2,FALSE())</f>
        <v/>
      </c>
    </row>
    <row r="3000">
      <c r="A3000" t="inlineStr">
        <is>
          <t>COGNITIVE AND BEHAVIORAL PRACTICE</t>
        </is>
      </c>
      <c r="B3000" t="inlineStr">
        <is>
          <t>A2</t>
        </is>
      </c>
      <c r="C3000">
        <f>IF(B3000&lt;&gt;"NI",1,0)</f>
        <v/>
      </c>
      <c r="D3000">
        <f>VLOOKUP(B3000, Tabelas!A:C,3,FALSE())</f>
        <v/>
      </c>
      <c r="E3000">
        <f>VLOOKUP(B3000, Tabelas!A:C,2,FALSE())</f>
        <v/>
      </c>
    </row>
    <row r="3001">
      <c r="A3001" t="inlineStr">
        <is>
          <t>COGNITIVE COMPUTATION (PRINT)</t>
        </is>
      </c>
      <c r="B3001" t="inlineStr">
        <is>
          <t>A2</t>
        </is>
      </c>
      <c r="C3001">
        <f>IF(B3001&lt;&gt;"NI",1,0)</f>
        <v/>
      </c>
      <c r="D3001">
        <f>VLOOKUP(B3001, Tabelas!A:C,3,FALSE())</f>
        <v/>
      </c>
      <c r="E3001">
        <f>VLOOKUP(B3001, Tabelas!A:C,2,FALSE())</f>
        <v/>
      </c>
    </row>
    <row r="3002">
      <c r="A3002" t="inlineStr">
        <is>
          <t>COGNITIVE DEVELOPMENT</t>
        </is>
      </c>
      <c r="B3002" t="inlineStr">
        <is>
          <t>A4</t>
        </is>
      </c>
      <c r="C3002">
        <f>IF(B3002&lt;&gt;"NI",1,0)</f>
        <v/>
      </c>
      <c r="D3002">
        <f>VLOOKUP(B3002, Tabelas!A:C,3,FALSE())</f>
        <v/>
      </c>
      <c r="E3002">
        <f>VLOOKUP(B3002, Tabelas!A:C,2,FALSE())</f>
        <v/>
      </c>
    </row>
    <row r="3003">
      <c r="A3003" t="inlineStr">
        <is>
          <t>COGNITIVE NEUROPSYCHIATRY (PRINT)</t>
        </is>
      </c>
      <c r="B3003" t="inlineStr">
        <is>
          <t>B1</t>
        </is>
      </c>
      <c r="C3003">
        <f>IF(B3003&lt;&gt;"NI",1,0)</f>
        <v/>
      </c>
      <c r="D3003">
        <f>VLOOKUP(B3003, Tabelas!A:C,3,FALSE())</f>
        <v/>
      </c>
      <c r="E3003">
        <f>VLOOKUP(B3003, Tabelas!A:C,2,FALSE())</f>
        <v/>
      </c>
    </row>
    <row r="3004">
      <c r="A3004" t="inlineStr">
        <is>
          <t>COGNITIVE SYSTEMS RESEARCH</t>
        </is>
      </c>
      <c r="B3004" t="inlineStr">
        <is>
          <t>A4</t>
        </is>
      </c>
      <c r="C3004">
        <f>IF(B3004&lt;&gt;"NI",1,0)</f>
        <v/>
      </c>
      <c r="D3004">
        <f>VLOOKUP(B3004, Tabelas!A:C,3,FALSE())</f>
        <v/>
      </c>
      <c r="E3004">
        <f>VLOOKUP(B3004, Tabelas!A:C,2,FALSE())</f>
        <v/>
      </c>
    </row>
    <row r="3005">
      <c r="A3005" t="inlineStr">
        <is>
          <t>COGNITIVE, AFFECTIVE &amp; BEHAVIORAL NEUROSCIENCE (PRINT)</t>
        </is>
      </c>
      <c r="B3005" t="inlineStr">
        <is>
          <t>A3</t>
        </is>
      </c>
      <c r="C3005">
        <f>IF(B3005&lt;&gt;"NI",1,0)</f>
        <v/>
      </c>
      <c r="D3005">
        <f>VLOOKUP(B3005, Tabelas!A:C,3,FALSE())</f>
        <v/>
      </c>
      <c r="E3005">
        <f>VLOOKUP(B3005, Tabelas!A:C,2,FALSE())</f>
        <v/>
      </c>
    </row>
    <row r="3006">
      <c r="A3006" t="inlineStr">
        <is>
          <t>COLD SPRING HARBOR PERSPECTIVES IN BIOLOGY</t>
        </is>
      </c>
      <c r="B3006" t="inlineStr">
        <is>
          <t>A1</t>
        </is>
      </c>
      <c r="C3006">
        <f>IF(B3006&lt;&gt;"NI",1,0)</f>
        <v/>
      </c>
      <c r="D3006">
        <f>VLOOKUP(B3006, Tabelas!A:C,3,FALSE())</f>
        <v/>
      </c>
      <c r="E3006">
        <f>VLOOKUP(B3006, Tabelas!A:C,2,FALSE())</f>
        <v/>
      </c>
    </row>
    <row r="3007">
      <c r="A3007" t="inlineStr">
        <is>
          <t>COLD SPRING HARBOR PROTOCOLS</t>
        </is>
      </c>
      <c r="B3007" t="inlineStr">
        <is>
          <t>B1</t>
        </is>
      </c>
      <c r="C3007">
        <f>IF(B3007&lt;&gt;"NI",1,0)</f>
        <v/>
      </c>
      <c r="D3007">
        <f>VLOOKUP(B3007, Tabelas!A:C,3,FALSE())</f>
        <v/>
      </c>
      <c r="E3007">
        <f>VLOOKUP(B3007, Tabelas!A:C,2,FALSE())</f>
        <v/>
      </c>
    </row>
    <row r="3008">
      <c r="A3008" t="inlineStr">
        <is>
          <t>COLD WAR HISTORY</t>
        </is>
      </c>
      <c r="B3008" t="inlineStr">
        <is>
          <t>A2</t>
        </is>
      </c>
      <c r="C3008">
        <f>IF(B3008&lt;&gt;"NI",1,0)</f>
        <v/>
      </c>
      <c r="D3008">
        <f>VLOOKUP(B3008, Tabelas!A:C,3,FALSE())</f>
        <v/>
      </c>
      <c r="E3008">
        <f>VLOOKUP(B3008, Tabelas!A:C,2,FALSE())</f>
        <v/>
      </c>
    </row>
    <row r="3009">
      <c r="A3009" t="inlineStr">
        <is>
          <t>COLEÇÃO MEIRA MATTOS - REVISTA DAS CIÊNCIAS MILITARES (ONLINE)</t>
        </is>
      </c>
      <c r="B3009" t="inlineStr">
        <is>
          <t>B1</t>
        </is>
      </c>
      <c r="C3009">
        <f>IF(B3009&lt;&gt;"NI",1,0)</f>
        <v/>
      </c>
      <c r="D3009">
        <f>VLOOKUP(B3009, Tabelas!A:C,3,FALSE())</f>
        <v/>
      </c>
      <c r="E3009">
        <f>VLOOKUP(B3009, Tabelas!A:C,2,FALSE())</f>
        <v/>
      </c>
    </row>
    <row r="3010">
      <c r="A3010" t="inlineStr">
        <is>
          <t>COLEÇÃO PESQUISA EM EDUCAÇÃO FÍSICA</t>
        </is>
      </c>
      <c r="B3010" t="inlineStr">
        <is>
          <t>A4</t>
        </is>
      </c>
      <c r="C3010">
        <f>IF(B3010&lt;&gt;"NI",1,0)</f>
        <v/>
      </c>
      <c r="D3010">
        <f>VLOOKUP(B3010, Tabelas!A:C,3,FALSE())</f>
        <v/>
      </c>
      <c r="E3010">
        <f>VLOOKUP(B3010, Tabelas!A:C,2,FALSE())</f>
        <v/>
      </c>
    </row>
    <row r="3011">
      <c r="A3011" t="inlineStr">
        <is>
          <t>COLETÂNEA (RIO DE JANEIRO)</t>
        </is>
      </c>
      <c r="B3011" t="inlineStr">
        <is>
          <t>B4</t>
        </is>
      </c>
      <c r="C3011">
        <f>IF(B3011&lt;&gt;"NI",1,0)</f>
        <v/>
      </c>
      <c r="D3011">
        <f>VLOOKUP(B3011, Tabelas!A:C,3,FALSE())</f>
        <v/>
      </c>
      <c r="E3011">
        <f>VLOOKUP(B3011, Tabelas!A:C,2,FALSE())</f>
        <v/>
      </c>
    </row>
    <row r="3012">
      <c r="A3012" t="inlineStr">
        <is>
          <t>COLLECTANEA MATHEMATICA</t>
        </is>
      </c>
      <c r="B3012" t="inlineStr">
        <is>
          <t>A3</t>
        </is>
      </c>
      <c r="C3012">
        <f>IF(B3012&lt;&gt;"NI",1,0)</f>
        <v/>
      </c>
      <c r="D3012">
        <f>VLOOKUP(B3012, Tabelas!A:C,3,FALSE())</f>
        <v/>
      </c>
      <c r="E3012">
        <f>VLOOKUP(B3012, Tabelas!A:C,2,FALSE())</f>
        <v/>
      </c>
    </row>
    <row r="3013">
      <c r="A3013" t="inlineStr">
        <is>
          <t>COLLEGE &amp; RESEARCH LIBRARIES</t>
        </is>
      </c>
      <c r="B3013" t="inlineStr">
        <is>
          <t>A2</t>
        </is>
      </c>
      <c r="C3013">
        <f>IF(B3013&lt;&gt;"NI",1,0)</f>
        <v/>
      </c>
      <c r="D3013">
        <f>VLOOKUP(B3013, Tabelas!A:C,3,FALSE())</f>
        <v/>
      </c>
      <c r="E3013">
        <f>VLOOKUP(B3013, Tabelas!A:C,2,FALSE())</f>
        <v/>
      </c>
    </row>
    <row r="3014">
      <c r="A3014" t="inlineStr">
        <is>
          <t>COLLEGIUM ANTROPOLOGICUM</t>
        </is>
      </c>
      <c r="B3014" t="inlineStr">
        <is>
          <t>A4</t>
        </is>
      </c>
      <c r="C3014">
        <f>IF(B3014&lt;&gt;"NI",1,0)</f>
        <v/>
      </c>
      <c r="D3014">
        <f>VLOOKUP(B3014, Tabelas!A:C,3,FALSE())</f>
        <v/>
      </c>
      <c r="E3014">
        <f>VLOOKUP(B3014, Tabelas!A:C,2,FALSE())</f>
        <v/>
      </c>
    </row>
    <row r="3015">
      <c r="A3015" t="inlineStr">
        <is>
          <t>COLLNET JOURNAL OF SCIENTOMETRICS AND INFORMATION MANAGEMENT</t>
        </is>
      </c>
      <c r="B3015" t="inlineStr">
        <is>
          <t>B4</t>
        </is>
      </c>
      <c r="C3015">
        <f>IF(B3015&lt;&gt;"NI",1,0)</f>
        <v/>
      </c>
      <c r="D3015">
        <f>VLOOKUP(B3015, Tabelas!A:C,3,FALSE())</f>
        <v/>
      </c>
      <c r="E3015">
        <f>VLOOKUP(B3015, Tabelas!A:C,2,FALSE())</f>
        <v/>
      </c>
    </row>
    <row r="3016">
      <c r="A3016" t="inlineStr">
        <is>
          <t>COLLOID AND INTERFACE SCIENCE COMMUNICATIONS</t>
        </is>
      </c>
      <c r="B3016" t="inlineStr">
        <is>
          <t>A4</t>
        </is>
      </c>
      <c r="C3016">
        <f>IF(B3016&lt;&gt;"NI",1,0)</f>
        <v/>
      </c>
      <c r="D3016">
        <f>VLOOKUP(B3016, Tabelas!A:C,3,FALSE())</f>
        <v/>
      </c>
      <c r="E3016">
        <f>VLOOKUP(B3016, Tabelas!A:C,2,FALSE())</f>
        <v/>
      </c>
    </row>
    <row r="3017">
      <c r="A3017" t="inlineStr">
        <is>
          <t>COLLOID AND POLYMER SCIENCE (PRINT)</t>
        </is>
      </c>
      <c r="B3017" t="inlineStr">
        <is>
          <t>A3</t>
        </is>
      </c>
      <c r="C3017">
        <f>IF(B3017&lt;&gt;"NI",1,0)</f>
        <v/>
      </c>
      <c r="D3017">
        <f>VLOOKUP(B3017, Tabelas!A:C,3,FALSE())</f>
        <v/>
      </c>
      <c r="E3017">
        <f>VLOOKUP(B3017, Tabelas!A:C,2,FALSE())</f>
        <v/>
      </c>
    </row>
    <row r="3018">
      <c r="A3018" t="inlineStr">
        <is>
          <t>COLLOIDS AND INTERFACES</t>
        </is>
      </c>
      <c r="B3018" t="inlineStr">
        <is>
          <t>B4</t>
        </is>
      </c>
      <c r="C3018">
        <f>IF(B3018&lt;&gt;"NI",1,0)</f>
        <v/>
      </c>
      <c r="D3018">
        <f>VLOOKUP(B3018, Tabelas!A:C,3,FALSE())</f>
        <v/>
      </c>
      <c r="E3018">
        <f>VLOOKUP(B3018, Tabelas!A:C,2,FALSE())</f>
        <v/>
      </c>
    </row>
    <row r="3019">
      <c r="A3019" t="inlineStr">
        <is>
          <t>COLLOIDS AND SURFACES. A, PHYSICOCHEMICAL AND ENGINEERING ASPECTS (PRINT)</t>
        </is>
      </c>
      <c r="B3019" t="inlineStr">
        <is>
          <t>A2</t>
        </is>
      </c>
      <c r="C3019">
        <f>IF(B3019&lt;&gt;"NI",1,0)</f>
        <v/>
      </c>
      <c r="D3019">
        <f>VLOOKUP(B3019, Tabelas!A:C,3,FALSE())</f>
        <v/>
      </c>
      <c r="E3019">
        <f>VLOOKUP(B3019, Tabelas!A:C,2,FALSE())</f>
        <v/>
      </c>
    </row>
    <row r="3020">
      <c r="A3020" t="inlineStr">
        <is>
          <t>COLLOIDS AND SURFACES. B, BIOINTERFACES (PRINT)</t>
        </is>
      </c>
      <c r="B3020" t="inlineStr">
        <is>
          <t>A1</t>
        </is>
      </c>
      <c r="C3020">
        <f>IF(B3020&lt;&gt;"NI",1,0)</f>
        <v/>
      </c>
      <c r="D3020">
        <f>VLOOKUP(B3020, Tabelas!A:C,3,FALSE())</f>
        <v/>
      </c>
      <c r="E3020">
        <f>VLOOKUP(B3020, Tabelas!A:C,2,FALSE())</f>
        <v/>
      </c>
    </row>
    <row r="3021">
      <c r="A3021" t="inlineStr">
        <is>
          <t>COLLOQUIUM AGRARIAE (UNOESTE)</t>
        </is>
      </c>
      <c r="B3021" t="inlineStr">
        <is>
          <t>B4</t>
        </is>
      </c>
      <c r="C3021">
        <f>IF(B3021&lt;&gt;"NI",1,0)</f>
        <v/>
      </c>
      <c r="D3021">
        <f>VLOOKUP(B3021, Tabelas!A:C,3,FALSE())</f>
        <v/>
      </c>
      <c r="E3021">
        <f>VLOOKUP(B3021, Tabelas!A:C,2,FALSE())</f>
        <v/>
      </c>
    </row>
    <row r="3022">
      <c r="A3022" t="inlineStr">
        <is>
          <t>COLLOQUIUM EXACTARUM</t>
        </is>
      </c>
      <c r="B3022" t="inlineStr">
        <is>
          <t>B2</t>
        </is>
      </c>
      <c r="C3022">
        <f>IF(B3022&lt;&gt;"NI",1,0)</f>
        <v/>
      </c>
      <c r="D3022">
        <f>VLOOKUP(B3022, Tabelas!A:C,3,FALSE())</f>
        <v/>
      </c>
      <c r="E3022">
        <f>VLOOKUP(B3022, Tabelas!A:C,2,FALSE())</f>
        <v/>
      </c>
    </row>
    <row r="3023">
      <c r="A3023" t="inlineStr">
        <is>
          <t>COLLOQUIUM HUMANARUM</t>
        </is>
      </c>
      <c r="B3023" t="inlineStr">
        <is>
          <t>B2</t>
        </is>
      </c>
      <c r="C3023">
        <f>IF(B3023&lt;&gt;"NI",1,0)</f>
        <v/>
      </c>
      <c r="D3023">
        <f>VLOOKUP(B3023, Tabelas!A:C,3,FALSE())</f>
        <v/>
      </c>
      <c r="E3023">
        <f>VLOOKUP(B3023, Tabelas!A:C,2,FALSE())</f>
        <v/>
      </c>
    </row>
    <row r="3024">
      <c r="A3024" t="inlineStr">
        <is>
          <t>COLLOQUIUM MATHEMATICUM</t>
        </is>
      </c>
      <c r="B3024" t="inlineStr">
        <is>
          <t>B2</t>
        </is>
      </c>
      <c r="C3024">
        <f>IF(B3024&lt;&gt;"NI",1,0)</f>
        <v/>
      </c>
      <c r="D3024">
        <f>VLOOKUP(B3024, Tabelas!A:C,3,FALSE())</f>
        <v/>
      </c>
      <c r="E3024">
        <f>VLOOKUP(B3024, Tabelas!A:C,2,FALSE())</f>
        <v/>
      </c>
    </row>
    <row r="3025">
      <c r="A3025" t="inlineStr">
        <is>
          <t>COLLOQUIUM SOCIALIS</t>
        </is>
      </c>
      <c r="B3025" t="inlineStr">
        <is>
          <t>B2</t>
        </is>
      </c>
      <c r="C3025">
        <f>IF(B3025&lt;&gt;"NI",1,0)</f>
        <v/>
      </c>
      <c r="D3025">
        <f>VLOOKUP(B3025, Tabelas!A:C,3,FALSE())</f>
        <v/>
      </c>
      <c r="E3025">
        <f>VLOOKUP(B3025, Tabelas!A:C,2,FALSE())</f>
        <v/>
      </c>
    </row>
    <row r="3026">
      <c r="A3026" t="inlineStr">
        <is>
          <t>COLLOQUIUM VITAE</t>
        </is>
      </c>
      <c r="B3026" t="inlineStr">
        <is>
          <t>B4</t>
        </is>
      </c>
      <c r="C3026">
        <f>IF(B3026&lt;&gt;"NI",1,0)</f>
        <v/>
      </c>
      <c r="D3026">
        <f>VLOOKUP(B3026, Tabelas!A:C,3,FALSE())</f>
        <v/>
      </c>
      <c r="E3026">
        <f>VLOOKUP(B3026, Tabelas!A:C,2,FALSE())</f>
        <v/>
      </c>
    </row>
    <row r="3027">
      <c r="A3027" t="inlineStr">
        <is>
          <t>COLOMBIA INTERNACIONAL</t>
        </is>
      </c>
      <c r="B3027" t="inlineStr">
        <is>
          <t>A1</t>
        </is>
      </c>
      <c r="C3027">
        <f>IF(B3027&lt;&gt;"NI",1,0)</f>
        <v/>
      </c>
      <c r="D3027">
        <f>VLOOKUP(B3027, Tabelas!A:C,3,FALSE())</f>
        <v/>
      </c>
      <c r="E3027">
        <f>VLOOKUP(B3027, Tabelas!A:C,2,FALSE())</f>
        <v/>
      </c>
    </row>
    <row r="3028">
      <c r="A3028" t="inlineStr">
        <is>
          <t>COLOMBIA MEDICA (ONLINE)</t>
        </is>
      </c>
      <c r="B3028" t="inlineStr">
        <is>
          <t>A2</t>
        </is>
      </c>
      <c r="C3028">
        <f>IF(B3028&lt;&gt;"NI",1,0)</f>
        <v/>
      </c>
      <c r="D3028">
        <f>VLOOKUP(B3028, Tabelas!A:C,3,FALSE())</f>
        <v/>
      </c>
      <c r="E3028">
        <f>VLOOKUP(B3028, Tabelas!A:C,2,FALSE())</f>
        <v/>
      </c>
    </row>
    <row r="3029">
      <c r="A3029" t="inlineStr">
        <is>
          <t>COLOMBIAN APPLIED LINGUISTICS JOURNAL</t>
        </is>
      </c>
      <c r="B3029" t="inlineStr">
        <is>
          <t>A1</t>
        </is>
      </c>
      <c r="C3029">
        <f>IF(B3029&lt;&gt;"NI",1,0)</f>
        <v/>
      </c>
      <c r="D3029">
        <f>VLOOKUP(B3029, Tabelas!A:C,3,FALSE())</f>
        <v/>
      </c>
      <c r="E3029">
        <f>VLOOKUP(B3029, Tabelas!A:C,2,FALSE())</f>
        <v/>
      </c>
    </row>
    <row r="3030">
      <c r="A3030" t="inlineStr">
        <is>
          <t>COLONIAL LATIN AMERICAN REVIEW</t>
        </is>
      </c>
      <c r="B3030" t="inlineStr">
        <is>
          <t>B3</t>
        </is>
      </c>
      <c r="C3030">
        <f>IF(B3030&lt;&gt;"NI",1,0)</f>
        <v/>
      </c>
      <c r="D3030">
        <f>VLOOKUP(B3030, Tabelas!A:C,3,FALSE())</f>
        <v/>
      </c>
      <c r="E3030">
        <f>VLOOKUP(B3030, Tabelas!A:C,2,FALSE())</f>
        <v/>
      </c>
    </row>
    <row r="3031">
      <c r="A3031" t="inlineStr">
        <is>
          <t>COLÓQUIO (TAQUARA)</t>
        </is>
      </c>
      <c r="B3031" t="inlineStr">
        <is>
          <t>A4</t>
        </is>
      </c>
      <c r="C3031">
        <f>IF(B3031&lt;&gt;"NI",1,0)</f>
        <v/>
      </c>
      <c r="D3031">
        <f>VLOOKUP(B3031, Tabelas!A:C,3,FALSE())</f>
        <v/>
      </c>
      <c r="E3031">
        <f>VLOOKUP(B3031, Tabelas!A:C,2,FALSE())</f>
        <v/>
      </c>
    </row>
    <row r="3032">
      <c r="A3032" t="inlineStr">
        <is>
          <t>COLÓQUIO INTERNACIONAL DE ESTUDOS LINGUÍSTICOS E LITERÁRIOS</t>
        </is>
      </c>
      <c r="B3032" t="inlineStr">
        <is>
          <t>B3</t>
        </is>
      </c>
      <c r="C3032">
        <f>IF(B3032&lt;&gt;"NI",1,0)</f>
        <v/>
      </c>
      <c r="D3032">
        <f>VLOOKUP(B3032, Tabelas!A:C,3,FALSE())</f>
        <v/>
      </c>
      <c r="E3032">
        <f>VLOOKUP(B3032, Tabelas!A:C,2,FALSE())</f>
        <v/>
      </c>
    </row>
    <row r="3033">
      <c r="A3033" t="inlineStr">
        <is>
          <t>COLÓQUIO ORGANIZAÇÕES, DESENVOLVIMENTO E SUSTENTABILIDADE</t>
        </is>
      </c>
      <c r="B3033" t="inlineStr">
        <is>
          <t>B4</t>
        </is>
      </c>
      <c r="C3033">
        <f>IF(B3033&lt;&gt;"NI",1,0)</f>
        <v/>
      </c>
      <c r="D3033">
        <f>VLOOKUP(B3033, Tabelas!A:C,3,FALSE())</f>
        <v/>
      </c>
      <c r="E3033">
        <f>VLOOKUP(B3033, Tabelas!A:C,2,FALSE())</f>
        <v/>
      </c>
    </row>
    <row r="3034">
      <c r="A3034" t="inlineStr">
        <is>
          <t>COLOQUIO: LETRAS</t>
        </is>
      </c>
      <c r="B3034" t="inlineStr">
        <is>
          <t>B3</t>
        </is>
      </c>
      <c r="C3034">
        <f>IF(B3034&lt;&gt;"NI",1,0)</f>
        <v/>
      </c>
      <c r="D3034">
        <f>VLOOKUP(B3034, Tabelas!A:C,3,FALSE())</f>
        <v/>
      </c>
      <c r="E3034">
        <f>VLOOKUP(B3034, Tabelas!A:C,2,FALSE())</f>
        <v/>
      </c>
    </row>
    <row r="3035">
      <c r="A3035" t="inlineStr">
        <is>
          <t>COLOR RESEARCH AND APPLICATION (PRINT)</t>
        </is>
      </c>
      <c r="B3035" t="inlineStr">
        <is>
          <t>B1</t>
        </is>
      </c>
      <c r="C3035">
        <f>IF(B3035&lt;&gt;"NI",1,0)</f>
        <v/>
      </c>
      <c r="D3035">
        <f>VLOOKUP(B3035, Tabelas!A:C,3,FALSE())</f>
        <v/>
      </c>
      <c r="E3035">
        <f>VLOOKUP(B3035, Tabelas!A:C,2,FALSE())</f>
        <v/>
      </c>
    </row>
    <row r="3036">
      <c r="A3036" t="inlineStr">
        <is>
          <t>COLORATION TECHNOLOGY</t>
        </is>
      </c>
      <c r="B3036" t="inlineStr">
        <is>
          <t>A2</t>
        </is>
      </c>
      <c r="C3036">
        <f>IF(B3036&lt;&gt;"NI",1,0)</f>
        <v/>
      </c>
      <c r="D3036">
        <f>VLOOKUP(B3036, Tabelas!A:C,3,FALSE())</f>
        <v/>
      </c>
      <c r="E3036">
        <f>VLOOKUP(B3036, Tabelas!A:C,2,FALSE())</f>
        <v/>
      </c>
    </row>
    <row r="3037">
      <c r="A3037" t="inlineStr">
        <is>
          <t>COLORECTAL DISEASE</t>
        </is>
      </c>
      <c r="B3037" t="inlineStr">
        <is>
          <t>A2</t>
        </is>
      </c>
      <c r="C3037">
        <f>IF(B3037&lt;&gt;"NI",1,0)</f>
        <v/>
      </c>
      <c r="D3037">
        <f>VLOOKUP(B3037, Tabelas!A:C,3,FALSE())</f>
        <v/>
      </c>
      <c r="E3037">
        <f>VLOOKUP(B3037, Tabelas!A:C,2,FALSE())</f>
        <v/>
      </c>
    </row>
    <row r="3038">
      <c r="A3038" t="inlineStr">
        <is>
          <t>COLORECTAL DISEASE (PRINT)</t>
        </is>
      </c>
      <c r="B3038" t="inlineStr">
        <is>
          <t>A2</t>
        </is>
      </c>
      <c r="C3038">
        <f>IF(B3038&lt;&gt;"NI",1,0)</f>
        <v/>
      </c>
      <c r="D3038">
        <f>VLOOKUP(B3038, Tabelas!A:C,3,FALSE())</f>
        <v/>
      </c>
      <c r="E3038">
        <f>VLOOKUP(B3038, Tabelas!A:C,2,FALSE())</f>
        <v/>
      </c>
    </row>
    <row r="3039">
      <c r="A3039" t="inlineStr">
        <is>
          <t>COLUNA/COLUMNA</t>
        </is>
      </c>
      <c r="B3039" t="inlineStr">
        <is>
          <t>B3</t>
        </is>
      </c>
      <c r="C3039">
        <f>IF(B3039&lt;&gt;"NI",1,0)</f>
        <v/>
      </c>
      <c r="D3039">
        <f>VLOOKUP(B3039, Tabelas!A:C,3,FALSE())</f>
        <v/>
      </c>
      <c r="E3039">
        <f>VLOOKUP(B3039, Tabelas!A:C,2,FALSE())</f>
        <v/>
      </c>
    </row>
    <row r="3040">
      <c r="A3040" t="inlineStr">
        <is>
          <t>COM A PALAVRA, O PROFESSOR</t>
        </is>
      </c>
      <c r="B3040" t="inlineStr">
        <is>
          <t>A4</t>
        </is>
      </c>
      <c r="C3040">
        <f>IF(B3040&lt;&gt;"NI",1,0)</f>
        <v/>
      </c>
      <c r="D3040">
        <f>VLOOKUP(B3040, Tabelas!A:C,3,FALSE())</f>
        <v/>
      </c>
      <c r="E3040">
        <f>VLOOKUP(B3040, Tabelas!A:C,2,FALSE())</f>
        <v/>
      </c>
    </row>
    <row r="3041">
      <c r="A3041" t="inlineStr">
        <is>
          <t>COMBINATORIAL CHEMISTRY &amp; HIGH THROUGHPUT SCREENING</t>
        </is>
      </c>
      <c r="B3041" t="inlineStr">
        <is>
          <t>B1</t>
        </is>
      </c>
      <c r="C3041">
        <f>IF(B3041&lt;&gt;"NI",1,0)</f>
        <v/>
      </c>
      <c r="D3041">
        <f>VLOOKUP(B3041, Tabelas!A:C,3,FALSE())</f>
        <v/>
      </c>
      <c r="E3041">
        <f>VLOOKUP(B3041, Tabelas!A:C,2,FALSE())</f>
        <v/>
      </c>
    </row>
    <row r="3042">
      <c r="A3042" t="inlineStr">
        <is>
          <t>COMBINATORICA (BUDAPEST. PRINT)</t>
        </is>
      </c>
      <c r="B3042" t="inlineStr">
        <is>
          <t>A1</t>
        </is>
      </c>
      <c r="C3042">
        <f>IF(B3042&lt;&gt;"NI",1,0)</f>
        <v/>
      </c>
      <c r="D3042">
        <f>VLOOKUP(B3042, Tabelas!A:C,3,FALSE())</f>
        <v/>
      </c>
      <c r="E3042">
        <f>VLOOKUP(B3042, Tabelas!A:C,2,FALSE())</f>
        <v/>
      </c>
    </row>
    <row r="3043">
      <c r="A3043" t="inlineStr">
        <is>
          <t>COMBINATORICS, PROBABILITY &amp; COMPUTING (PRINT)</t>
        </is>
      </c>
      <c r="B3043" t="inlineStr">
        <is>
          <t>A2</t>
        </is>
      </c>
      <c r="C3043">
        <f>IF(B3043&lt;&gt;"NI",1,0)</f>
        <v/>
      </c>
      <c r="D3043">
        <f>VLOOKUP(B3043, Tabelas!A:C,3,FALSE())</f>
        <v/>
      </c>
      <c r="E3043">
        <f>VLOOKUP(B3043, Tabelas!A:C,2,FALSE())</f>
        <v/>
      </c>
    </row>
    <row r="3044">
      <c r="A3044" t="inlineStr">
        <is>
          <t>COMBUSTION AND FLAME</t>
        </is>
      </c>
      <c r="B3044" t="inlineStr">
        <is>
          <t>A1</t>
        </is>
      </c>
      <c r="C3044">
        <f>IF(B3044&lt;&gt;"NI",1,0)</f>
        <v/>
      </c>
      <c r="D3044">
        <f>VLOOKUP(B3044, Tabelas!A:C,3,FALSE())</f>
        <v/>
      </c>
      <c r="E3044">
        <f>VLOOKUP(B3044, Tabelas!A:C,2,FALSE())</f>
        <v/>
      </c>
    </row>
    <row r="3045">
      <c r="A3045" t="inlineStr">
        <is>
          <t>COMBUSTION SCIENCE AND TECHNOLOGY</t>
        </is>
      </c>
      <c r="B3045" t="inlineStr">
        <is>
          <t>A3</t>
        </is>
      </c>
      <c r="C3045">
        <f>IF(B3045&lt;&gt;"NI",1,0)</f>
        <v/>
      </c>
      <c r="D3045">
        <f>VLOOKUP(B3045, Tabelas!A:C,3,FALSE())</f>
        <v/>
      </c>
      <c r="E3045">
        <f>VLOOKUP(B3045, Tabelas!A:C,2,FALSE())</f>
        <v/>
      </c>
    </row>
    <row r="3046">
      <c r="A3046" t="inlineStr">
        <is>
          <t>COMCIÊNCIA (UNICAMP)</t>
        </is>
      </c>
      <c r="B3046" t="inlineStr">
        <is>
          <t>B1</t>
        </is>
      </c>
      <c r="C3046">
        <f>IF(B3046&lt;&gt;"NI",1,0)</f>
        <v/>
      </c>
      <c r="D3046">
        <f>VLOOKUP(B3046, Tabelas!A:C,3,FALSE())</f>
        <v/>
      </c>
      <c r="E3046">
        <f>VLOOKUP(B3046, Tabelas!A:C,2,FALSE())</f>
        <v/>
      </c>
    </row>
    <row r="3047">
      <c r="A3047" t="inlineStr">
        <is>
          <t>COMILLAS JOURNAL OF INTERNATIONAL RELATIONS (ONLINE)</t>
        </is>
      </c>
      <c r="B3047" t="inlineStr">
        <is>
          <t>B1</t>
        </is>
      </c>
      <c r="C3047">
        <f>IF(B3047&lt;&gt;"NI",1,0)</f>
        <v/>
      </c>
      <c r="D3047">
        <f>VLOOKUP(B3047, Tabelas!A:C,3,FALSE())</f>
        <v/>
      </c>
      <c r="E3047">
        <f>VLOOKUP(B3047, Tabelas!A:C,2,FALSE())</f>
        <v/>
      </c>
    </row>
    <row r="3048">
      <c r="A3048" t="inlineStr">
        <is>
          <t>COMMA: INTERNATIONAL JOURNAL ON ARCHIVES</t>
        </is>
      </c>
      <c r="B3048" t="inlineStr">
        <is>
          <t>B2</t>
        </is>
      </c>
      <c r="C3048">
        <f>IF(B3048&lt;&gt;"NI",1,0)</f>
        <v/>
      </c>
      <c r="D3048">
        <f>VLOOKUP(B3048, Tabelas!A:C,3,FALSE())</f>
        <v/>
      </c>
      <c r="E3048">
        <f>VLOOKUP(B3048, Tabelas!A:C,2,FALSE())</f>
        <v/>
      </c>
    </row>
    <row r="3049">
      <c r="A3049" t="inlineStr">
        <is>
          <t>COMMENTARII MATHEMATICI HELVETICI (PRINTED ED.)</t>
        </is>
      </c>
      <c r="B3049" t="inlineStr">
        <is>
          <t>A1</t>
        </is>
      </c>
      <c r="C3049">
        <f>IF(B3049&lt;&gt;"NI",1,0)</f>
        <v/>
      </c>
      <c r="D3049">
        <f>VLOOKUP(B3049, Tabelas!A:C,3,FALSE())</f>
        <v/>
      </c>
      <c r="E3049">
        <f>VLOOKUP(B3049, Tabelas!A:C,2,FALSE())</f>
        <v/>
      </c>
    </row>
    <row r="3050">
      <c r="A3050" t="inlineStr">
        <is>
          <t>COMMENTATIONES MATHEMATICAE UNIVERSITATIS CAROLINAE (PRINT)</t>
        </is>
      </c>
      <c r="B3050" t="inlineStr">
        <is>
          <t>B2</t>
        </is>
      </c>
      <c r="C3050">
        <f>IF(B3050&lt;&gt;"NI",1,0)</f>
        <v/>
      </c>
      <c r="D3050">
        <f>VLOOKUP(B3050, Tabelas!A:C,3,FALSE())</f>
        <v/>
      </c>
      <c r="E3050">
        <f>VLOOKUP(B3050, Tabelas!A:C,2,FALSE())</f>
        <v/>
      </c>
    </row>
    <row r="3051">
      <c r="A3051" t="inlineStr">
        <is>
          <t>COMMON KNOWLEDGE (OXFORD)</t>
        </is>
      </c>
      <c r="B3051" t="inlineStr">
        <is>
          <t>A1</t>
        </is>
      </c>
      <c r="C3051">
        <f>IF(B3051&lt;&gt;"NI",1,0)</f>
        <v/>
      </c>
      <c r="D3051">
        <f>VLOOKUP(B3051, Tabelas!A:C,3,FALSE())</f>
        <v/>
      </c>
      <c r="E3051">
        <f>VLOOKUP(B3051, Tabelas!A:C,2,FALSE())</f>
        <v/>
      </c>
    </row>
    <row r="3052">
      <c r="A3052" t="inlineStr">
        <is>
          <t>COMMONS. REVISTA DE COMUNICACIÓN Y CIUDADANÍA DIGITAL</t>
        </is>
      </c>
      <c r="B3052" t="inlineStr">
        <is>
          <t>A4</t>
        </is>
      </c>
      <c r="C3052">
        <f>IF(B3052&lt;&gt;"NI",1,0)</f>
        <v/>
      </c>
      <c r="D3052">
        <f>VLOOKUP(B3052, Tabelas!A:C,3,FALSE())</f>
        <v/>
      </c>
      <c r="E3052">
        <f>VLOOKUP(B3052, Tabelas!A:C,2,FALSE())</f>
        <v/>
      </c>
    </row>
    <row r="3053">
      <c r="A3053" t="inlineStr">
        <is>
          <t>COMMONWEALTH &amp; COMPARATIVE POLITICS</t>
        </is>
      </c>
      <c r="B3053" t="inlineStr">
        <is>
          <t>A3</t>
        </is>
      </c>
      <c r="C3053">
        <f>IF(B3053&lt;&gt;"NI",1,0)</f>
        <v/>
      </c>
      <c r="D3053">
        <f>VLOOKUP(B3053, Tabelas!A:C,3,FALSE())</f>
        <v/>
      </c>
      <c r="E3053">
        <f>VLOOKUP(B3053, Tabelas!A:C,2,FALSE())</f>
        <v/>
      </c>
    </row>
    <row r="3054">
      <c r="A3054" t="inlineStr">
        <is>
          <t>COMMUNICARE (SÃO PAULO)</t>
        </is>
      </c>
      <c r="B3054" t="inlineStr">
        <is>
          <t>A4</t>
        </is>
      </c>
      <c r="C3054">
        <f>IF(B3054&lt;&gt;"NI",1,0)</f>
        <v/>
      </c>
      <c r="D3054">
        <f>VLOOKUP(B3054, Tabelas!A:C,3,FALSE())</f>
        <v/>
      </c>
      <c r="E3054">
        <f>VLOOKUP(B3054, Tabelas!A:C,2,FALSE())</f>
        <v/>
      </c>
    </row>
    <row r="3055">
      <c r="A3055" t="inlineStr">
        <is>
          <t>COMMUNICATION &amp; ORGANISATION</t>
        </is>
      </c>
      <c r="B3055" t="inlineStr">
        <is>
          <t>A2</t>
        </is>
      </c>
      <c r="C3055">
        <f>IF(B3055&lt;&gt;"NI",1,0)</f>
        <v/>
      </c>
      <c r="D3055">
        <f>VLOOKUP(B3055, Tabelas!A:C,3,FALSE())</f>
        <v/>
      </c>
      <c r="E3055">
        <f>VLOOKUP(B3055, Tabelas!A:C,2,FALSE())</f>
        <v/>
      </c>
    </row>
    <row r="3056">
      <c r="A3056" t="inlineStr">
        <is>
          <t>COMMUNICATION &amp; SOCIETY / COMUNICACIÓN Y SOCIEDAD</t>
        </is>
      </c>
      <c r="B3056" t="inlineStr">
        <is>
          <t>A3</t>
        </is>
      </c>
      <c r="C3056">
        <f>IF(B3056&lt;&gt;"NI",1,0)</f>
        <v/>
      </c>
      <c r="D3056">
        <f>VLOOKUP(B3056, Tabelas!A:C,3,FALSE())</f>
        <v/>
      </c>
      <c r="E3056">
        <f>VLOOKUP(B3056, Tabelas!A:C,2,FALSE())</f>
        <v/>
      </c>
    </row>
    <row r="3057">
      <c r="A3057" t="inlineStr">
        <is>
          <t>COMMUNICATION DESIGN</t>
        </is>
      </c>
      <c r="B3057" t="inlineStr">
        <is>
          <t>A4</t>
        </is>
      </c>
      <c r="C3057">
        <f>IF(B3057&lt;&gt;"NI",1,0)</f>
        <v/>
      </c>
      <c r="D3057">
        <f>VLOOKUP(B3057, Tabelas!A:C,3,FALSE())</f>
        <v/>
      </c>
      <c r="E3057">
        <f>VLOOKUP(B3057, Tabelas!A:C,2,FALSE())</f>
        <v/>
      </c>
    </row>
    <row r="3058">
      <c r="A3058" t="inlineStr">
        <is>
          <t>COMMUNICATION RESEARCH TRENDS</t>
        </is>
      </c>
      <c r="B3058" t="inlineStr">
        <is>
          <t>B4</t>
        </is>
      </c>
      <c r="C3058">
        <f>IF(B3058&lt;&gt;"NI",1,0)</f>
        <v/>
      </c>
      <c r="D3058">
        <f>VLOOKUP(B3058, Tabelas!A:C,3,FALSE())</f>
        <v/>
      </c>
      <c r="E3058">
        <f>VLOOKUP(B3058, Tabelas!A:C,2,FALSE())</f>
        <v/>
      </c>
    </row>
    <row r="3059">
      <c r="A3059" t="inlineStr">
        <is>
          <t>COMMUNICATION TODAY</t>
        </is>
      </c>
      <c r="B3059" t="inlineStr">
        <is>
          <t>A3</t>
        </is>
      </c>
      <c r="C3059">
        <f>IF(B3059&lt;&gt;"NI",1,0)</f>
        <v/>
      </c>
      <c r="D3059">
        <f>VLOOKUP(B3059, Tabelas!A:C,3,FALSE())</f>
        <v/>
      </c>
      <c r="E3059">
        <f>VLOOKUP(B3059, Tabelas!A:C,2,FALSE())</f>
        <v/>
      </c>
    </row>
    <row r="3060">
      <c r="A3060" t="inlineStr">
        <is>
          <t>COMMUNICATION, TECHNOLOGIES ET DÉVELOPPEMENT</t>
        </is>
      </c>
      <c r="B3060" t="inlineStr">
        <is>
          <t>B4</t>
        </is>
      </c>
      <c r="C3060">
        <f>IF(B3060&lt;&gt;"NI",1,0)</f>
        <v/>
      </c>
      <c r="D3060">
        <f>VLOOKUP(B3060, Tabelas!A:C,3,FALSE())</f>
        <v/>
      </c>
      <c r="E3060">
        <f>VLOOKUP(B3060, Tabelas!A:C,2,FALSE())</f>
        <v/>
      </c>
    </row>
    <row r="3061">
      <c r="A3061" t="inlineStr">
        <is>
          <t>COMMUNICATIONS FOR STATISTICAL APPLICATIONS AND METHODS</t>
        </is>
      </c>
      <c r="B3061" t="inlineStr">
        <is>
          <t>B4</t>
        </is>
      </c>
      <c r="C3061">
        <f>IF(B3061&lt;&gt;"NI",1,0)</f>
        <v/>
      </c>
      <c r="D3061">
        <f>VLOOKUP(B3061, Tabelas!A:C,3,FALSE())</f>
        <v/>
      </c>
      <c r="E3061">
        <f>VLOOKUP(B3061, Tabelas!A:C,2,FALSE())</f>
        <v/>
      </c>
    </row>
    <row r="3062">
      <c r="A3062" t="inlineStr">
        <is>
          <t>COMMUNICATIONS IN ALGEBRA</t>
        </is>
      </c>
      <c r="B3062" t="inlineStr">
        <is>
          <t>B1</t>
        </is>
      </c>
      <c r="C3062">
        <f>IF(B3062&lt;&gt;"NI",1,0)</f>
        <v/>
      </c>
      <c r="D3062">
        <f>VLOOKUP(B3062, Tabelas!A:C,3,FALSE())</f>
        <v/>
      </c>
      <c r="E3062">
        <f>VLOOKUP(B3062, Tabelas!A:C,2,FALSE())</f>
        <v/>
      </c>
    </row>
    <row r="3063">
      <c r="A3063" t="inlineStr">
        <is>
          <t>COMMUNICATIONS IN ANALYSIS AND GEOMETRY</t>
        </is>
      </c>
      <c r="B3063" t="inlineStr">
        <is>
          <t>A2</t>
        </is>
      </c>
      <c r="C3063">
        <f>IF(B3063&lt;&gt;"NI",1,0)</f>
        <v/>
      </c>
      <c r="D3063">
        <f>VLOOKUP(B3063, Tabelas!A:C,3,FALSE())</f>
        <v/>
      </c>
      <c r="E3063">
        <f>VLOOKUP(B3063, Tabelas!A:C,2,FALSE())</f>
        <v/>
      </c>
    </row>
    <row r="3064">
      <c r="A3064" t="inlineStr">
        <is>
          <t>COMMUNICATIONS IN COMPUTATIONAL PHYSICS (PRINT)</t>
        </is>
      </c>
      <c r="B3064" t="inlineStr">
        <is>
          <t>A2</t>
        </is>
      </c>
      <c r="C3064">
        <f>IF(B3064&lt;&gt;"NI",1,0)</f>
        <v/>
      </c>
      <c r="D3064">
        <f>VLOOKUP(B3064, Tabelas!A:C,3,FALSE())</f>
        <v/>
      </c>
      <c r="E3064">
        <f>VLOOKUP(B3064, Tabelas!A:C,2,FALSE())</f>
        <v/>
      </c>
    </row>
    <row r="3065">
      <c r="A3065" t="inlineStr">
        <is>
          <t>COMMUNICATIONS IN COMPUTER AND INFORMATION SCIENCE (PRINT)</t>
        </is>
      </c>
      <c r="B3065" t="inlineStr">
        <is>
          <t>B2</t>
        </is>
      </c>
      <c r="C3065">
        <f>IF(B3065&lt;&gt;"NI",1,0)</f>
        <v/>
      </c>
      <c r="D3065">
        <f>VLOOKUP(B3065, Tabelas!A:C,3,FALSE())</f>
        <v/>
      </c>
      <c r="E3065">
        <f>VLOOKUP(B3065, Tabelas!A:C,2,FALSE())</f>
        <v/>
      </c>
    </row>
    <row r="3066">
      <c r="A3066" t="inlineStr">
        <is>
          <t>COMMUNICATIONS IN CONTEMPORARY MATHEMATICS</t>
        </is>
      </c>
      <c r="B3066" t="inlineStr">
        <is>
          <t>A1</t>
        </is>
      </c>
      <c r="C3066">
        <f>IF(B3066&lt;&gt;"NI",1,0)</f>
        <v/>
      </c>
      <c r="D3066">
        <f>VLOOKUP(B3066, Tabelas!A:C,3,FALSE())</f>
        <v/>
      </c>
      <c r="E3066">
        <f>VLOOKUP(B3066, Tabelas!A:C,2,FALSE())</f>
        <v/>
      </c>
    </row>
    <row r="3067">
      <c r="A3067" t="inlineStr">
        <is>
          <t>COMMUNICATIONS IN MATHEMATICAL PHYSICS</t>
        </is>
      </c>
      <c r="B3067" t="inlineStr">
        <is>
          <t>A1</t>
        </is>
      </c>
      <c r="C3067">
        <f>IF(B3067&lt;&gt;"NI",1,0)</f>
        <v/>
      </c>
      <c r="D3067">
        <f>VLOOKUP(B3067, Tabelas!A:C,3,FALSE())</f>
        <v/>
      </c>
      <c r="E3067">
        <f>VLOOKUP(B3067, Tabelas!A:C,2,FALSE())</f>
        <v/>
      </c>
    </row>
    <row r="3068">
      <c r="A3068" t="inlineStr">
        <is>
          <t>COMMUNICATIONS IN MATHEMATICAL SCIENCES</t>
        </is>
      </c>
      <c r="B3068" t="inlineStr">
        <is>
          <t>A3</t>
        </is>
      </c>
      <c r="C3068">
        <f>IF(B3068&lt;&gt;"NI",1,0)</f>
        <v/>
      </c>
      <c r="D3068">
        <f>VLOOKUP(B3068, Tabelas!A:C,3,FALSE())</f>
        <v/>
      </c>
      <c r="E3068">
        <f>VLOOKUP(B3068, Tabelas!A:C,2,FALSE())</f>
        <v/>
      </c>
    </row>
    <row r="3069">
      <c r="A3069" t="inlineStr">
        <is>
          <t>COMMUNICATIONS IN MATHEMATICS.</t>
        </is>
      </c>
      <c r="B3069" t="inlineStr">
        <is>
          <t>B3</t>
        </is>
      </c>
      <c r="C3069">
        <f>IF(B3069&lt;&gt;"NI",1,0)</f>
        <v/>
      </c>
      <c r="D3069">
        <f>VLOOKUP(B3069, Tabelas!A:C,3,FALSE())</f>
        <v/>
      </c>
      <c r="E3069">
        <f>VLOOKUP(B3069, Tabelas!A:C,2,FALSE())</f>
        <v/>
      </c>
    </row>
    <row r="3070">
      <c r="A3070" t="inlineStr">
        <is>
          <t>COMMUNICATIONS IN NONLINEAR SCIENCE &amp; NUMERICAL SIMULATION</t>
        </is>
      </c>
      <c r="B3070" t="inlineStr">
        <is>
          <t>A3</t>
        </is>
      </c>
      <c r="C3070">
        <f>IF(B3070&lt;&gt;"NI",1,0)</f>
        <v/>
      </c>
      <c r="D3070">
        <f>VLOOKUP(B3070, Tabelas!A:C,3,FALSE())</f>
        <v/>
      </c>
      <c r="E3070">
        <f>VLOOKUP(B3070, Tabelas!A:C,2,FALSE())</f>
        <v/>
      </c>
    </row>
    <row r="3071">
      <c r="A3071" t="inlineStr">
        <is>
          <t>COMMUNICATIONS IN PARTIAL DIFFERENTIAL EQUATIONS</t>
        </is>
      </c>
      <c r="B3071" t="inlineStr">
        <is>
          <t>A1</t>
        </is>
      </c>
      <c r="C3071">
        <f>IF(B3071&lt;&gt;"NI",1,0)</f>
        <v/>
      </c>
      <c r="D3071">
        <f>VLOOKUP(B3071, Tabelas!A:C,3,FALSE())</f>
        <v/>
      </c>
      <c r="E3071">
        <f>VLOOKUP(B3071, Tabelas!A:C,2,FALSE())</f>
        <v/>
      </c>
    </row>
    <row r="3072">
      <c r="A3072" t="inlineStr">
        <is>
          <t>COMMUNICATIONS IN PLANT SCIENCES</t>
        </is>
      </c>
      <c r="B3072" t="inlineStr">
        <is>
          <t>B4</t>
        </is>
      </c>
      <c r="C3072">
        <f>IF(B3072&lt;&gt;"NI",1,0)</f>
        <v/>
      </c>
      <c r="D3072">
        <f>VLOOKUP(B3072, Tabelas!A:C,3,FALSE())</f>
        <v/>
      </c>
      <c r="E3072">
        <f>VLOOKUP(B3072, Tabelas!A:C,2,FALSE())</f>
        <v/>
      </c>
    </row>
    <row r="3073">
      <c r="A3073" t="inlineStr">
        <is>
          <t>COMMUNICATIONS IN SOIL SCIENCE AND PLANT ANALYSIS</t>
        </is>
      </c>
      <c r="B3073" t="inlineStr">
        <is>
          <t>B1</t>
        </is>
      </c>
      <c r="C3073">
        <f>IF(B3073&lt;&gt;"NI",1,0)</f>
        <v/>
      </c>
      <c r="D3073">
        <f>VLOOKUP(B3073, Tabelas!A:C,3,FALSE())</f>
        <v/>
      </c>
      <c r="E3073">
        <f>VLOOKUP(B3073, Tabelas!A:C,2,FALSE())</f>
        <v/>
      </c>
    </row>
    <row r="3074">
      <c r="A3074" t="inlineStr">
        <is>
          <t>COMMUNICATIONS IN SOIL SCIENCE AND PLANT ANALYSIS</t>
        </is>
      </c>
      <c r="B3074" t="inlineStr">
        <is>
          <t>B1</t>
        </is>
      </c>
      <c r="C3074">
        <f>IF(B3074&lt;&gt;"NI",1,0)</f>
        <v/>
      </c>
      <c r="D3074">
        <f>VLOOKUP(B3074, Tabelas!A:C,3,FALSE())</f>
        <v/>
      </c>
      <c r="E3074">
        <f>VLOOKUP(B3074, Tabelas!A:C,2,FALSE())</f>
        <v/>
      </c>
    </row>
    <row r="3075">
      <c r="A3075" t="inlineStr">
        <is>
          <t>COMMUNICATIONS IN STATISTICS, THEORY AND METHODS (ONLINE)</t>
        </is>
      </c>
      <c r="B3075" t="inlineStr">
        <is>
          <t>B2</t>
        </is>
      </c>
      <c r="C3075">
        <f>IF(B3075&lt;&gt;"NI",1,0)</f>
        <v/>
      </c>
      <c r="D3075">
        <f>VLOOKUP(B3075, Tabelas!A:C,3,FALSE())</f>
        <v/>
      </c>
      <c r="E3075">
        <f>VLOOKUP(B3075, Tabelas!A:C,2,FALSE())</f>
        <v/>
      </c>
    </row>
    <row r="3076">
      <c r="A3076" t="inlineStr">
        <is>
          <t>COMMUNICATIONS IN STATISTICS. SIMULATION AND COMPUTATION</t>
        </is>
      </c>
      <c r="B3076" t="inlineStr">
        <is>
          <t>B2</t>
        </is>
      </c>
      <c r="C3076">
        <f>IF(B3076&lt;&gt;"NI",1,0)</f>
        <v/>
      </c>
      <c r="D3076">
        <f>VLOOKUP(B3076, Tabelas!A:C,3,FALSE())</f>
        <v/>
      </c>
      <c r="E3076">
        <f>VLOOKUP(B3076, Tabelas!A:C,2,FALSE())</f>
        <v/>
      </c>
    </row>
    <row r="3077">
      <c r="A3077" t="inlineStr">
        <is>
          <t>COMMUNICATIONS IN STATISTICS: CASE STUDIES, DATA ANALYSIS AND APPLICATIONS ONLINE</t>
        </is>
      </c>
      <c r="B3077" t="inlineStr">
        <is>
          <t>B4</t>
        </is>
      </c>
      <c r="C3077">
        <f>IF(B3077&lt;&gt;"NI",1,0)</f>
        <v/>
      </c>
      <c r="D3077">
        <f>VLOOKUP(B3077, Tabelas!A:C,3,FALSE())</f>
        <v/>
      </c>
      <c r="E3077">
        <f>VLOOKUP(B3077, Tabelas!A:C,2,FALSE())</f>
        <v/>
      </c>
    </row>
    <row r="3078">
      <c r="A3078" t="inlineStr">
        <is>
          <t>COMMUNICATIONS IN STATISTICS: SIMULATION AND COMPUTATION</t>
        </is>
      </c>
      <c r="B3078" t="inlineStr">
        <is>
          <t>B2</t>
        </is>
      </c>
      <c r="C3078">
        <f>IF(B3078&lt;&gt;"NI",1,0)</f>
        <v/>
      </c>
      <c r="D3078">
        <f>VLOOKUP(B3078, Tabelas!A:C,3,FALSE())</f>
        <v/>
      </c>
      <c r="E3078">
        <f>VLOOKUP(B3078, Tabelas!A:C,2,FALSE())</f>
        <v/>
      </c>
    </row>
    <row r="3079">
      <c r="A3079" t="inlineStr">
        <is>
          <t>COMMUNICATIONS IN THEORETICAL PHYSICS</t>
        </is>
      </c>
      <c r="B3079" t="inlineStr">
        <is>
          <t>B1</t>
        </is>
      </c>
      <c r="C3079">
        <f>IF(B3079&lt;&gt;"NI",1,0)</f>
        <v/>
      </c>
      <c r="D3079">
        <f>VLOOKUP(B3079, Tabelas!A:C,3,FALSE())</f>
        <v/>
      </c>
      <c r="E3079">
        <f>VLOOKUP(B3079, Tabelas!A:C,2,FALSE())</f>
        <v/>
      </c>
    </row>
    <row r="3080">
      <c r="A3080" t="inlineStr">
        <is>
          <t>COMMUNICATIONS OF THE ACM</t>
        </is>
      </c>
      <c r="B3080" t="inlineStr">
        <is>
          <t>A1</t>
        </is>
      </c>
      <c r="C3080">
        <f>IF(B3080&lt;&gt;"NI",1,0)</f>
        <v/>
      </c>
      <c r="D3080">
        <f>VLOOKUP(B3080, Tabelas!A:C,3,FALSE())</f>
        <v/>
      </c>
      <c r="E3080">
        <f>VLOOKUP(B3080, Tabelas!A:C,2,FALSE())</f>
        <v/>
      </c>
    </row>
    <row r="3081">
      <c r="A3081" t="inlineStr">
        <is>
          <t>COMMUNICATIONS ON PURE AND APPLIED ANALYSIS</t>
        </is>
      </c>
      <c r="B3081" t="inlineStr">
        <is>
          <t>A2</t>
        </is>
      </c>
      <c r="C3081">
        <f>IF(B3081&lt;&gt;"NI",1,0)</f>
        <v/>
      </c>
      <c r="D3081">
        <f>VLOOKUP(B3081, Tabelas!A:C,3,FALSE())</f>
        <v/>
      </c>
      <c r="E3081">
        <f>VLOOKUP(B3081, Tabelas!A:C,2,FALSE())</f>
        <v/>
      </c>
    </row>
    <row r="3082">
      <c r="A3082" t="inlineStr">
        <is>
          <t>COMMUNICATIONS ON PURE AND APPLIED MATHEMATICS (PRINT)</t>
        </is>
      </c>
      <c r="B3082" t="inlineStr">
        <is>
          <t>A1</t>
        </is>
      </c>
      <c r="C3082">
        <f>IF(B3082&lt;&gt;"NI",1,0)</f>
        <v/>
      </c>
      <c r="D3082">
        <f>VLOOKUP(B3082, Tabelas!A:C,3,FALSE())</f>
        <v/>
      </c>
      <c r="E3082">
        <f>VLOOKUP(B3082, Tabelas!A:C,2,FALSE())</f>
        <v/>
      </c>
    </row>
    <row r="3083">
      <c r="A3083" t="inlineStr">
        <is>
          <t>COMMUNICATIVE &amp; INTEGRATIVE BIOLOGY</t>
        </is>
      </c>
      <c r="B3083" t="inlineStr">
        <is>
          <t>A3</t>
        </is>
      </c>
      <c r="C3083">
        <f>IF(B3083&lt;&gt;"NI",1,0)</f>
        <v/>
      </c>
      <c r="D3083">
        <f>VLOOKUP(B3083, Tabelas!A:C,3,FALSE())</f>
        <v/>
      </c>
      <c r="E3083">
        <f>VLOOKUP(B3083, Tabelas!A:C,2,FALSE())</f>
        <v/>
      </c>
    </row>
    <row r="3084">
      <c r="A3084" t="inlineStr">
        <is>
          <t>COMMUNITY DENTAL HEALTH</t>
        </is>
      </c>
      <c r="B3084" t="inlineStr">
        <is>
          <t>A4</t>
        </is>
      </c>
      <c r="C3084">
        <f>IF(B3084&lt;&gt;"NI",1,0)</f>
        <v/>
      </c>
      <c r="D3084">
        <f>VLOOKUP(B3084, Tabelas!A:C,3,FALSE())</f>
        <v/>
      </c>
      <c r="E3084">
        <f>VLOOKUP(B3084, Tabelas!A:C,2,FALSE())</f>
        <v/>
      </c>
    </row>
    <row r="3085">
      <c r="A3085" t="inlineStr">
        <is>
          <t>COMMUNITY DENTISTRY AND ORAL EPIDEMIOLOGY</t>
        </is>
      </c>
      <c r="B3085" t="inlineStr">
        <is>
          <t>A1</t>
        </is>
      </c>
      <c r="C3085">
        <f>IF(B3085&lt;&gt;"NI",1,0)</f>
        <v/>
      </c>
      <c r="D3085">
        <f>VLOOKUP(B3085, Tabelas!A:C,3,FALSE())</f>
        <v/>
      </c>
      <c r="E3085">
        <f>VLOOKUP(B3085, Tabelas!A:C,2,FALSE())</f>
        <v/>
      </c>
    </row>
    <row r="3086">
      <c r="A3086" t="inlineStr">
        <is>
          <t>COMMUNITY DENTISTRY AND ORAL EPIDEMIOLOGY (ONLINE)</t>
        </is>
      </c>
      <c r="B3086" t="inlineStr">
        <is>
          <t>A1</t>
        </is>
      </c>
      <c r="C3086">
        <f>IF(B3086&lt;&gt;"NI",1,0)</f>
        <v/>
      </c>
      <c r="D3086">
        <f>VLOOKUP(B3086, Tabelas!A:C,3,FALSE())</f>
        <v/>
      </c>
      <c r="E3086">
        <f>VLOOKUP(B3086, Tabelas!A:C,2,FALSE())</f>
        <v/>
      </c>
    </row>
    <row r="3087">
      <c r="A3087" t="inlineStr">
        <is>
          <t>COMMUNITY DEVELOPMENT (COLUMBUS, OHIO)</t>
        </is>
      </c>
      <c r="B3087" t="inlineStr">
        <is>
          <t>A3</t>
        </is>
      </c>
      <c r="C3087">
        <f>IF(B3087&lt;&gt;"NI",1,0)</f>
        <v/>
      </c>
      <c r="D3087">
        <f>VLOOKUP(B3087, Tabelas!A:C,3,FALSE())</f>
        <v/>
      </c>
      <c r="E3087">
        <f>VLOOKUP(B3087, Tabelas!A:C,2,FALSE())</f>
        <v/>
      </c>
    </row>
    <row r="3088">
      <c r="A3088" t="inlineStr">
        <is>
          <t>COMMUNITY DEVELOPMENT JOURNAL (ONLINE)</t>
        </is>
      </c>
      <c r="B3088" t="inlineStr">
        <is>
          <t>B3</t>
        </is>
      </c>
      <c r="C3088">
        <f>IF(B3088&lt;&gt;"NI",1,0)</f>
        <v/>
      </c>
      <c r="D3088">
        <f>VLOOKUP(B3088, Tabelas!A:C,3,FALSE())</f>
        <v/>
      </c>
      <c r="E3088">
        <f>VLOOKUP(B3088, Tabelas!A:C,2,FALSE())</f>
        <v/>
      </c>
    </row>
    <row r="3089">
      <c r="A3089" t="inlineStr">
        <is>
          <t>COMMUNITY ECOLOGY (PRINT)</t>
        </is>
      </c>
      <c r="B3089" t="inlineStr">
        <is>
          <t>A4</t>
        </is>
      </c>
      <c r="C3089">
        <f>IF(B3089&lt;&gt;"NI",1,0)</f>
        <v/>
      </c>
      <c r="D3089">
        <f>VLOOKUP(B3089, Tabelas!A:C,3,FALSE())</f>
        <v/>
      </c>
      <c r="E3089">
        <f>VLOOKUP(B3089, Tabelas!A:C,2,FALSE())</f>
        <v/>
      </c>
    </row>
    <row r="3090">
      <c r="A3090" t="inlineStr">
        <is>
          <t>COMMUNITY MENTAL HEALTH JOURNAL</t>
        </is>
      </c>
      <c r="B3090" t="inlineStr">
        <is>
          <t>A4</t>
        </is>
      </c>
      <c r="C3090">
        <f>IF(B3090&lt;&gt;"NI",1,0)</f>
        <v/>
      </c>
      <c r="D3090">
        <f>VLOOKUP(B3090, Tabelas!A:C,3,FALSE())</f>
        <v/>
      </c>
      <c r="E3090">
        <f>VLOOKUP(B3090, Tabelas!A:C,2,FALSE())</f>
        <v/>
      </c>
    </row>
    <row r="3091">
      <c r="A3091" t="inlineStr">
        <is>
          <t>COMPARATISMI: RIVISTA DELLA CONSULTA DI CRITICA LETTERARIA E LETTERATURE COMPARATE</t>
        </is>
      </c>
      <c r="B3091" t="inlineStr">
        <is>
          <t>B3</t>
        </is>
      </c>
      <c r="C3091">
        <f>IF(B3091&lt;&gt;"NI",1,0)</f>
        <v/>
      </c>
      <c r="D3091">
        <f>VLOOKUP(B3091, Tabelas!A:C,3,FALSE())</f>
        <v/>
      </c>
      <c r="E3091">
        <f>VLOOKUP(B3091, Tabelas!A:C,2,FALSE())</f>
        <v/>
      </c>
    </row>
    <row r="3092">
      <c r="A3092" t="inlineStr">
        <is>
          <t>COMPARATIVE BIOCHEMISTRY AND PHYSIOLOGY. C. TOXICOLOGY &amp; PHARMACOLOGY</t>
        </is>
      </c>
      <c r="B3092" t="inlineStr">
        <is>
          <t>A2</t>
        </is>
      </c>
      <c r="C3092">
        <f>IF(B3092&lt;&gt;"NI",1,0)</f>
        <v/>
      </c>
      <c r="D3092">
        <f>VLOOKUP(B3092, Tabelas!A:C,3,FALSE())</f>
        <v/>
      </c>
      <c r="E3092">
        <f>VLOOKUP(B3092, Tabelas!A:C,2,FALSE())</f>
        <v/>
      </c>
    </row>
    <row r="3093">
      <c r="A3093" t="inlineStr">
        <is>
          <t>COMPARATIVE BIOCHEMISTRY AND PHYSIOLOGY. PART A, MOLECULAR &amp; INTEGRATIVE PHYSIOLOGY</t>
        </is>
      </c>
      <c r="B3093" t="inlineStr">
        <is>
          <t>A2</t>
        </is>
      </c>
      <c r="C3093">
        <f>IF(B3093&lt;&gt;"NI",1,0)</f>
        <v/>
      </c>
      <c r="D3093">
        <f>VLOOKUP(B3093, Tabelas!A:C,3,FALSE())</f>
        <v/>
      </c>
      <c r="E3093">
        <f>VLOOKUP(B3093, Tabelas!A:C,2,FALSE())</f>
        <v/>
      </c>
    </row>
    <row r="3094">
      <c r="A3094" t="inlineStr">
        <is>
          <t>COMPARATIVE BIOCHEMISTRY AND PHYSIOLOGY. PART A, MOLECULAR &amp; INTEGRATIVE PHYSIOLOGY (ONLINE)</t>
        </is>
      </c>
      <c r="B3094" t="inlineStr">
        <is>
          <t>A2</t>
        </is>
      </c>
      <c r="C3094">
        <f>IF(B3094&lt;&gt;"NI",1,0)</f>
        <v/>
      </c>
      <c r="D3094">
        <f>VLOOKUP(B3094, Tabelas!A:C,3,FALSE())</f>
        <v/>
      </c>
      <c r="E3094">
        <f>VLOOKUP(B3094, Tabelas!A:C,2,FALSE())</f>
        <v/>
      </c>
    </row>
    <row r="3095">
      <c r="A3095" t="inlineStr">
        <is>
          <t>COMPARATIVE BIOCHEMISTRY AND PHYSIOLOGY. PART B: BIOCHEMISTRY &amp; MOLECULAR BIOLOGY (PRINT)</t>
        </is>
      </c>
      <c r="B3095" t="inlineStr">
        <is>
          <t>A3</t>
        </is>
      </c>
      <c r="C3095">
        <f>IF(B3095&lt;&gt;"NI",1,0)</f>
        <v/>
      </c>
      <c r="D3095">
        <f>VLOOKUP(B3095, Tabelas!A:C,3,FALSE())</f>
        <v/>
      </c>
      <c r="E3095">
        <f>VLOOKUP(B3095, Tabelas!A:C,2,FALSE())</f>
        <v/>
      </c>
    </row>
    <row r="3096">
      <c r="A3096" t="inlineStr">
        <is>
          <t>COMPARATIVE BIOCHEMISTRY AND PHYSIOLOGY. PART C: TOXICOLOGY &amp; PHARMACOLOGY</t>
        </is>
      </c>
      <c r="B3096" t="inlineStr">
        <is>
          <t>A2</t>
        </is>
      </c>
      <c r="C3096">
        <f>IF(B3096&lt;&gt;"NI",1,0)</f>
        <v/>
      </c>
      <c r="D3096">
        <f>VLOOKUP(B3096, Tabelas!A:C,3,FALSE())</f>
        <v/>
      </c>
      <c r="E3096">
        <f>VLOOKUP(B3096, Tabelas!A:C,2,FALSE())</f>
        <v/>
      </c>
    </row>
    <row r="3097">
      <c r="A3097" t="inlineStr">
        <is>
          <t>COMPARATIVE CLINICAL PATHOLOGY (PRINT)</t>
        </is>
      </c>
      <c r="B3097" t="inlineStr">
        <is>
          <t>B1</t>
        </is>
      </c>
      <c r="C3097">
        <f>IF(B3097&lt;&gt;"NI",1,0)</f>
        <v/>
      </c>
      <c r="D3097">
        <f>VLOOKUP(B3097, Tabelas!A:C,3,FALSE())</f>
        <v/>
      </c>
      <c r="E3097">
        <f>VLOOKUP(B3097, Tabelas!A:C,2,FALSE())</f>
        <v/>
      </c>
    </row>
    <row r="3098">
      <c r="A3098" t="inlineStr">
        <is>
          <t>COMPARATIVE CYTOGENETICS (PRINT)</t>
        </is>
      </c>
      <c r="B3098" t="inlineStr">
        <is>
          <t>B1</t>
        </is>
      </c>
      <c r="C3098">
        <f>IF(B3098&lt;&gt;"NI",1,0)</f>
        <v/>
      </c>
      <c r="D3098">
        <f>VLOOKUP(B3098, Tabelas!A:C,3,FALSE())</f>
        <v/>
      </c>
      <c r="E3098">
        <f>VLOOKUP(B3098, Tabelas!A:C,2,FALSE())</f>
        <v/>
      </c>
    </row>
    <row r="3099">
      <c r="A3099" t="inlineStr">
        <is>
          <t>COMPARATIVE EXERCISE PHYSIOLOGY</t>
        </is>
      </c>
      <c r="B3099" t="inlineStr">
        <is>
          <t>B3</t>
        </is>
      </c>
      <c r="C3099">
        <f>IF(B3099&lt;&gt;"NI",1,0)</f>
        <v/>
      </c>
      <c r="D3099">
        <f>VLOOKUP(B3099, Tabelas!A:C,3,FALSE())</f>
        <v/>
      </c>
      <c r="E3099">
        <f>VLOOKUP(B3099, Tabelas!A:C,2,FALSE())</f>
        <v/>
      </c>
    </row>
    <row r="3100">
      <c r="A3100" t="inlineStr">
        <is>
          <t>COMPARATIVE EXERCISE PHYSIOLOGY</t>
        </is>
      </c>
      <c r="B3100" t="inlineStr">
        <is>
          <t>B3</t>
        </is>
      </c>
      <c r="C3100">
        <f>IF(B3100&lt;&gt;"NI",1,0)</f>
        <v/>
      </c>
      <c r="D3100">
        <f>VLOOKUP(B3100, Tabelas!A:C,3,FALSE())</f>
        <v/>
      </c>
      <c r="E3100">
        <f>VLOOKUP(B3100, Tabelas!A:C,2,FALSE())</f>
        <v/>
      </c>
    </row>
    <row r="3101">
      <c r="A3101" t="inlineStr">
        <is>
          <t>COMPARATIVE IMMUNOLOGY, MICROBIOLOGY AND INFECTIOUS DISEASES</t>
        </is>
      </c>
      <c r="B3101" t="inlineStr">
        <is>
          <t>A1</t>
        </is>
      </c>
      <c r="C3101">
        <f>IF(B3101&lt;&gt;"NI",1,0)</f>
        <v/>
      </c>
      <c r="D3101">
        <f>VLOOKUP(B3101, Tabelas!A:C,3,FALSE())</f>
        <v/>
      </c>
      <c r="E3101">
        <f>VLOOKUP(B3101, Tabelas!A:C,2,FALSE())</f>
        <v/>
      </c>
    </row>
    <row r="3102">
      <c r="A3102" t="inlineStr">
        <is>
          <t>COMPARATIVE LITERATURE STUDIES (URBANA)</t>
        </is>
      </c>
      <c r="B3102" t="inlineStr">
        <is>
          <t>A1</t>
        </is>
      </c>
      <c r="C3102">
        <f>IF(B3102&lt;&gt;"NI",1,0)</f>
        <v/>
      </c>
      <c r="D3102">
        <f>VLOOKUP(B3102, Tabelas!A:C,3,FALSE())</f>
        <v/>
      </c>
      <c r="E3102">
        <f>VLOOKUP(B3102, Tabelas!A:C,2,FALSE())</f>
        <v/>
      </c>
    </row>
    <row r="3103">
      <c r="A3103" t="inlineStr">
        <is>
          <t>COMPARATIVE MEDICINE (MEMPHIS)</t>
        </is>
      </c>
      <c r="B3103" t="inlineStr">
        <is>
          <t>A4</t>
        </is>
      </c>
      <c r="C3103">
        <f>IF(B3103&lt;&gt;"NI",1,0)</f>
        <v/>
      </c>
      <c r="D3103">
        <f>VLOOKUP(B3103, Tabelas!A:C,3,FALSE())</f>
        <v/>
      </c>
      <c r="E3103">
        <f>VLOOKUP(B3103, Tabelas!A:C,2,FALSE())</f>
        <v/>
      </c>
    </row>
    <row r="3104">
      <c r="A3104" t="inlineStr">
        <is>
          <t>COMPARATIVE PARASITOLOGY</t>
        </is>
      </c>
      <c r="B3104" t="inlineStr">
        <is>
          <t>B2</t>
        </is>
      </c>
      <c r="C3104">
        <f>IF(B3104&lt;&gt;"NI",1,0)</f>
        <v/>
      </c>
      <c r="D3104">
        <f>VLOOKUP(B3104, Tabelas!A:C,3,FALSE())</f>
        <v/>
      </c>
      <c r="E3104">
        <f>VLOOKUP(B3104, Tabelas!A:C,2,FALSE())</f>
        <v/>
      </c>
    </row>
    <row r="3105">
      <c r="A3105" t="inlineStr">
        <is>
          <t>COMPARATIVE POLITICAL STUDIES</t>
        </is>
      </c>
      <c r="B3105" t="inlineStr">
        <is>
          <t>A1</t>
        </is>
      </c>
      <c r="C3105">
        <f>IF(B3105&lt;&gt;"NI",1,0)</f>
        <v/>
      </c>
      <c r="D3105">
        <f>VLOOKUP(B3105, Tabelas!A:C,3,FALSE())</f>
        <v/>
      </c>
      <c r="E3105">
        <f>VLOOKUP(B3105, Tabelas!A:C,2,FALSE())</f>
        <v/>
      </c>
    </row>
    <row r="3106">
      <c r="A3106" t="inlineStr">
        <is>
          <t>COMPARATIVE STRATEGY</t>
        </is>
      </c>
      <c r="B3106" t="inlineStr">
        <is>
          <t>B2</t>
        </is>
      </c>
      <c r="C3106">
        <f>IF(B3106&lt;&gt;"NI",1,0)</f>
        <v/>
      </c>
      <c r="D3106">
        <f>VLOOKUP(B3106, Tabelas!A:C,3,FALSE())</f>
        <v/>
      </c>
      <c r="E3106">
        <f>VLOOKUP(B3106, Tabelas!A:C,2,FALSE())</f>
        <v/>
      </c>
    </row>
    <row r="3107">
      <c r="A3107" t="inlineStr">
        <is>
          <t>COMPEL (BRADFORD)</t>
        </is>
      </c>
      <c r="B3107" t="inlineStr">
        <is>
          <t>B1</t>
        </is>
      </c>
      <c r="C3107">
        <f>IF(B3107&lt;&gt;"NI",1,0)</f>
        <v/>
      </c>
      <c r="D3107">
        <f>VLOOKUP(B3107, Tabelas!A:C,3,FALSE())</f>
        <v/>
      </c>
      <c r="E3107">
        <f>VLOOKUP(B3107, Tabelas!A:C,2,FALSE())</f>
        <v/>
      </c>
    </row>
    <row r="3108">
      <c r="A3108" t="inlineStr">
        <is>
          <t>COMPENDIUM OF CONTINUING EDUCATION IN DENTISTRY (JAMESBURG)</t>
        </is>
      </c>
      <c r="B3108" t="inlineStr">
        <is>
          <t>A4</t>
        </is>
      </c>
      <c r="C3108">
        <f>IF(B3108&lt;&gt;"NI",1,0)</f>
        <v/>
      </c>
      <c r="D3108">
        <f>VLOOKUP(B3108, Tabelas!A:C,3,FALSE())</f>
        <v/>
      </c>
      <c r="E3108">
        <f>VLOOKUP(B3108, Tabelas!A:C,2,FALSE())</f>
        <v/>
      </c>
    </row>
    <row r="3109">
      <c r="A3109" t="inlineStr">
        <is>
          <t>COMPETÊNCIA (PORTO ALEGRE)</t>
        </is>
      </c>
      <c r="B3109" t="inlineStr">
        <is>
          <t>B3</t>
        </is>
      </c>
      <c r="C3109">
        <f>IF(B3109&lt;&gt;"NI",1,0)</f>
        <v/>
      </c>
      <c r="D3109">
        <f>VLOOKUP(B3109, Tabelas!A:C,3,FALSE())</f>
        <v/>
      </c>
      <c r="E3109">
        <f>VLOOKUP(B3109, Tabelas!A:C,2,FALSE())</f>
        <v/>
      </c>
    </row>
    <row r="3110">
      <c r="A3110" t="inlineStr">
        <is>
          <t>COMPETITION &amp; CHANGE</t>
        </is>
      </c>
      <c r="B3110" t="inlineStr">
        <is>
          <t>A2</t>
        </is>
      </c>
      <c r="C3110">
        <f>IF(B3110&lt;&gt;"NI",1,0)</f>
        <v/>
      </c>
      <c r="D3110">
        <f>VLOOKUP(B3110, Tabelas!A:C,3,FALSE())</f>
        <v/>
      </c>
      <c r="E3110">
        <f>VLOOKUP(B3110, Tabelas!A:C,2,FALSE())</f>
        <v/>
      </c>
    </row>
    <row r="3111">
      <c r="A3111" t="inlineStr">
        <is>
          <t>COMPETITION POLICY INTERNATIONAL</t>
        </is>
      </c>
      <c r="B3111" t="inlineStr">
        <is>
          <t>B1</t>
        </is>
      </c>
      <c r="C3111">
        <f>IF(B3111&lt;&gt;"NI",1,0)</f>
        <v/>
      </c>
      <c r="D3111">
        <f>VLOOKUP(B3111, Tabelas!A:C,3,FALSE())</f>
        <v/>
      </c>
      <c r="E3111">
        <f>VLOOKUP(B3111, Tabelas!A:C,2,FALSE())</f>
        <v/>
      </c>
    </row>
    <row r="3112">
      <c r="A3112" t="inlineStr">
        <is>
          <t>COMPETITIVENESS REVIEW</t>
        </is>
      </c>
      <c r="B3112" t="inlineStr">
        <is>
          <t>A3</t>
        </is>
      </c>
      <c r="C3112">
        <f>IF(B3112&lt;&gt;"NI",1,0)</f>
        <v/>
      </c>
      <c r="D3112">
        <f>VLOOKUP(B3112, Tabelas!A:C,3,FALSE())</f>
        <v/>
      </c>
      <c r="E3112">
        <f>VLOOKUP(B3112, Tabelas!A:C,2,FALSE())</f>
        <v/>
      </c>
    </row>
    <row r="3113">
      <c r="A3113" t="inlineStr">
        <is>
          <t>COMPLEJIDAD</t>
        </is>
      </c>
      <c r="B3113" t="inlineStr">
        <is>
          <t>B3</t>
        </is>
      </c>
      <c r="C3113">
        <f>IF(B3113&lt;&gt;"NI",1,0)</f>
        <v/>
      </c>
      <c r="D3113">
        <f>VLOOKUP(B3113, Tabelas!A:C,3,FALSE())</f>
        <v/>
      </c>
      <c r="E3113">
        <f>VLOOKUP(B3113, Tabelas!A:C,2,FALSE())</f>
        <v/>
      </c>
    </row>
    <row r="3114">
      <c r="A3114" t="inlineStr">
        <is>
          <t>COMPLEMENTARY THERAPIES IN CLINICAL PRACTICE</t>
        </is>
      </c>
      <c r="B3114" t="inlineStr">
        <is>
          <t>A2</t>
        </is>
      </c>
      <c r="C3114">
        <f>IF(B3114&lt;&gt;"NI",1,0)</f>
        <v/>
      </c>
      <c r="D3114">
        <f>VLOOKUP(B3114, Tabelas!A:C,3,FALSE())</f>
        <v/>
      </c>
      <c r="E3114">
        <f>VLOOKUP(B3114, Tabelas!A:C,2,FALSE())</f>
        <v/>
      </c>
    </row>
    <row r="3115">
      <c r="A3115" t="inlineStr">
        <is>
          <t>COMPLEMENTARY THERAPIES IN MEDICINE</t>
        </is>
      </c>
      <c r="B3115" t="inlineStr">
        <is>
          <t>A2</t>
        </is>
      </c>
      <c r="C3115">
        <f>IF(B3115&lt;&gt;"NI",1,0)</f>
        <v/>
      </c>
      <c r="D3115">
        <f>VLOOKUP(B3115, Tabelas!A:C,3,FALSE())</f>
        <v/>
      </c>
      <c r="E3115">
        <f>VLOOKUP(B3115, Tabelas!A:C,2,FALSE())</f>
        <v/>
      </c>
    </row>
    <row r="3116">
      <c r="A3116" t="inlineStr">
        <is>
          <t>COMPLEX SYSTEMS</t>
        </is>
      </c>
      <c r="B3116" t="inlineStr">
        <is>
          <t>B3</t>
        </is>
      </c>
      <c r="C3116">
        <f>IF(B3116&lt;&gt;"NI",1,0)</f>
        <v/>
      </c>
      <c r="D3116">
        <f>VLOOKUP(B3116, Tabelas!A:C,3,FALSE())</f>
        <v/>
      </c>
      <c r="E3116">
        <f>VLOOKUP(B3116, Tabelas!A:C,2,FALSE())</f>
        <v/>
      </c>
    </row>
    <row r="3117">
      <c r="A3117" t="inlineStr">
        <is>
          <t>COMPLEX VARIABLES AND ELLIPTIC EQUATIONS (ONLINE)</t>
        </is>
      </c>
      <c r="B3117" t="inlineStr">
        <is>
          <t>B1</t>
        </is>
      </c>
      <c r="C3117">
        <f>IF(B3117&lt;&gt;"NI",1,0)</f>
        <v/>
      </c>
      <c r="D3117">
        <f>VLOOKUP(B3117, Tabelas!A:C,3,FALSE())</f>
        <v/>
      </c>
      <c r="E3117">
        <f>VLOOKUP(B3117, Tabelas!A:C,2,FALSE())</f>
        <v/>
      </c>
    </row>
    <row r="3118">
      <c r="A3118" t="inlineStr">
        <is>
          <t>COMPLEX VARIABLES AND ELLIPTIC EQUATIONS (PRINT)</t>
        </is>
      </c>
      <c r="B3118" t="inlineStr">
        <is>
          <t>B1</t>
        </is>
      </c>
      <c r="C3118">
        <f>IF(B3118&lt;&gt;"NI",1,0)</f>
        <v/>
      </c>
      <c r="D3118">
        <f>VLOOKUP(B3118, Tabelas!A:C,3,FALSE())</f>
        <v/>
      </c>
      <c r="E3118">
        <f>VLOOKUP(B3118, Tabelas!A:C,2,FALSE())</f>
        <v/>
      </c>
    </row>
    <row r="3119">
      <c r="A3119" t="inlineStr">
        <is>
          <t>COMPLEXITY</t>
        </is>
      </c>
      <c r="B3119" t="inlineStr">
        <is>
          <t>A2</t>
        </is>
      </c>
      <c r="C3119">
        <f>IF(B3119&lt;&gt;"NI",1,0)</f>
        <v/>
      </c>
      <c r="D3119">
        <f>VLOOKUP(B3119, Tabelas!A:C,3,FALSE())</f>
        <v/>
      </c>
      <c r="E3119">
        <f>VLOOKUP(B3119, Tabelas!A:C,2,FALSE())</f>
        <v/>
      </c>
    </row>
    <row r="3120">
      <c r="A3120" t="inlineStr">
        <is>
          <t>COMPLEXITY (NEW YORK, N.Y.)</t>
        </is>
      </c>
      <c r="B3120" t="inlineStr">
        <is>
          <t>A2</t>
        </is>
      </c>
      <c r="C3120">
        <f>IF(B3120&lt;&gt;"NI",1,0)</f>
        <v/>
      </c>
      <c r="D3120">
        <f>VLOOKUP(B3120, Tabelas!A:C,3,FALSE())</f>
        <v/>
      </c>
      <c r="E3120">
        <f>VLOOKUP(B3120, Tabelas!A:C,2,FALSE())</f>
        <v/>
      </c>
    </row>
    <row r="3121">
      <c r="A3121" t="inlineStr">
        <is>
          <t>COMPOSITE INTERFACES (PRINT)</t>
        </is>
      </c>
      <c r="B3121" t="inlineStr">
        <is>
          <t>A4</t>
        </is>
      </c>
      <c r="C3121">
        <f>IF(B3121&lt;&gt;"NI",1,0)</f>
        <v/>
      </c>
      <c r="D3121">
        <f>VLOOKUP(B3121, Tabelas!A:C,3,FALSE())</f>
        <v/>
      </c>
      <c r="E3121">
        <f>VLOOKUP(B3121, Tabelas!A:C,2,FALSE())</f>
        <v/>
      </c>
    </row>
    <row r="3122">
      <c r="A3122" t="inlineStr">
        <is>
          <t>COMPOSITE STRUCTURES</t>
        </is>
      </c>
      <c r="B3122" t="inlineStr">
        <is>
          <t>A1</t>
        </is>
      </c>
      <c r="C3122">
        <f>IF(B3122&lt;&gt;"NI",1,0)</f>
        <v/>
      </c>
      <c r="D3122">
        <f>VLOOKUP(B3122, Tabelas!A:C,3,FALSE())</f>
        <v/>
      </c>
      <c r="E3122">
        <f>VLOOKUP(B3122, Tabelas!A:C,2,FALSE())</f>
        <v/>
      </c>
    </row>
    <row r="3123">
      <c r="A3123" t="inlineStr">
        <is>
          <t>COMPOSITES SCIENCE AND TECHNOLOGY</t>
        </is>
      </c>
      <c r="B3123" t="inlineStr">
        <is>
          <t>A1</t>
        </is>
      </c>
      <c r="C3123">
        <f>IF(B3123&lt;&gt;"NI",1,0)</f>
        <v/>
      </c>
      <c r="D3123">
        <f>VLOOKUP(B3123, Tabelas!A:C,3,FALSE())</f>
        <v/>
      </c>
      <c r="E3123">
        <f>VLOOKUP(B3123, Tabelas!A:C,2,FALSE())</f>
        <v/>
      </c>
    </row>
    <row r="3124">
      <c r="A3124" t="inlineStr">
        <is>
          <t>COMPOSITES. PART A, APPLIED SCIENCE AND MANUFACTURING</t>
        </is>
      </c>
      <c r="B3124" t="inlineStr">
        <is>
          <t>A1</t>
        </is>
      </c>
      <c r="C3124">
        <f>IF(B3124&lt;&gt;"NI",1,0)</f>
        <v/>
      </c>
      <c r="D3124">
        <f>VLOOKUP(B3124, Tabelas!A:C,3,FALSE())</f>
        <v/>
      </c>
      <c r="E3124">
        <f>VLOOKUP(B3124, Tabelas!A:C,2,FALSE())</f>
        <v/>
      </c>
    </row>
    <row r="3125">
      <c r="A3125" t="inlineStr">
        <is>
          <t>COMPOSITES. PART B, ENGINEERING</t>
        </is>
      </c>
      <c r="B3125" t="inlineStr">
        <is>
          <t>A1</t>
        </is>
      </c>
      <c r="C3125">
        <f>IF(B3125&lt;&gt;"NI",1,0)</f>
        <v/>
      </c>
      <c r="D3125">
        <f>VLOOKUP(B3125, Tabelas!A:C,3,FALSE())</f>
        <v/>
      </c>
      <c r="E3125">
        <f>VLOOKUP(B3125, Tabelas!A:C,2,FALSE())</f>
        <v/>
      </c>
    </row>
    <row r="3126">
      <c r="A3126" t="inlineStr">
        <is>
          <t>COMPOSITIO MATHEMATICA (PRINT)</t>
        </is>
      </c>
      <c r="B3126" t="inlineStr">
        <is>
          <t>A1</t>
        </is>
      </c>
      <c r="C3126">
        <f>IF(B3126&lt;&gt;"NI",1,0)</f>
        <v/>
      </c>
      <c r="D3126">
        <f>VLOOKUP(B3126, Tabelas!A:C,3,FALSE())</f>
        <v/>
      </c>
      <c r="E3126">
        <f>VLOOKUP(B3126, Tabelas!A:C,2,FALSE())</f>
        <v/>
      </c>
    </row>
    <row r="3127">
      <c r="A3127" t="inlineStr">
        <is>
          <t>COMPOST SCIENCE &amp; UTILIZATION</t>
        </is>
      </c>
      <c r="B3127" t="inlineStr">
        <is>
          <t>B1</t>
        </is>
      </c>
      <c r="C3127">
        <f>IF(B3127&lt;&gt;"NI",1,0)</f>
        <v/>
      </c>
      <c r="D3127">
        <f>VLOOKUP(B3127, Tabelas!A:C,3,FALSE())</f>
        <v/>
      </c>
      <c r="E3127">
        <f>VLOOKUP(B3127, Tabelas!A:C,2,FALSE())</f>
        <v/>
      </c>
    </row>
    <row r="3128">
      <c r="A3128" t="inlineStr">
        <is>
          <t>COMPREHENSIVE PHYSIOLOGY</t>
        </is>
      </c>
      <c r="B3128" t="inlineStr">
        <is>
          <t>A1</t>
        </is>
      </c>
      <c r="C3128">
        <f>IF(B3128&lt;&gt;"NI",1,0)</f>
        <v/>
      </c>
      <c r="D3128">
        <f>VLOOKUP(B3128, Tabelas!A:C,3,FALSE())</f>
        <v/>
      </c>
      <c r="E3128">
        <f>VLOOKUP(B3128, Tabelas!A:C,2,FALSE())</f>
        <v/>
      </c>
    </row>
    <row r="3129">
      <c r="A3129" t="inlineStr">
        <is>
          <t>COMPREHENSIVE PSYCHIATRY (PRINT)</t>
        </is>
      </c>
      <c r="B3129" t="inlineStr">
        <is>
          <t>A3</t>
        </is>
      </c>
      <c r="C3129">
        <f>IF(B3129&lt;&gt;"NI",1,0)</f>
        <v/>
      </c>
      <c r="D3129">
        <f>VLOOKUP(B3129, Tabelas!A:C,3,FALSE())</f>
        <v/>
      </c>
      <c r="E3129">
        <f>VLOOKUP(B3129, Tabelas!A:C,2,FALSE())</f>
        <v/>
      </c>
    </row>
    <row r="3130">
      <c r="A3130" t="inlineStr">
        <is>
          <t>COMPREHENSIVE REVIEWS IN FOOD SCIENCE AND FOOD SAFETY</t>
        </is>
      </c>
      <c r="B3130" t="inlineStr">
        <is>
          <t>A1</t>
        </is>
      </c>
      <c r="C3130">
        <f>IF(B3130&lt;&gt;"NI",1,0)</f>
        <v/>
      </c>
      <c r="D3130">
        <f>VLOOKUP(B3130, Tabelas!A:C,3,FALSE())</f>
        <v/>
      </c>
      <c r="E3130">
        <f>VLOOKUP(B3130, Tabelas!A:C,2,FALSE())</f>
        <v/>
      </c>
    </row>
    <row r="3131">
      <c r="A3131" t="inlineStr">
        <is>
          <t>COMPTES RENDUS PALEVOL</t>
        </is>
      </c>
      <c r="B3131" t="inlineStr">
        <is>
          <t>A3</t>
        </is>
      </c>
      <c r="C3131">
        <f>IF(B3131&lt;&gt;"NI",1,0)</f>
        <v/>
      </c>
      <c r="D3131">
        <f>VLOOKUP(B3131, Tabelas!A:C,3,FALSE())</f>
        <v/>
      </c>
      <c r="E3131">
        <f>VLOOKUP(B3131, Tabelas!A:C,2,FALSE())</f>
        <v/>
      </c>
    </row>
    <row r="3132">
      <c r="A3132" t="inlineStr">
        <is>
          <t>COMPTES RENDUS. CHIMIE</t>
        </is>
      </c>
      <c r="B3132" t="inlineStr">
        <is>
          <t>A3</t>
        </is>
      </c>
      <c r="C3132">
        <f>IF(B3132&lt;&gt;"NI",1,0)</f>
        <v/>
      </c>
      <c r="D3132">
        <f>VLOOKUP(B3132, Tabelas!A:C,3,FALSE())</f>
        <v/>
      </c>
      <c r="E3132">
        <f>VLOOKUP(B3132, Tabelas!A:C,2,FALSE())</f>
        <v/>
      </c>
    </row>
    <row r="3133">
      <c r="A3133" t="inlineStr">
        <is>
          <t>COMPTES RENDUS. GÉOSCIENCE</t>
        </is>
      </c>
      <c r="B3133" t="inlineStr">
        <is>
          <t>A2</t>
        </is>
      </c>
      <c r="C3133">
        <f>IF(B3133&lt;&gt;"NI",1,0)</f>
        <v/>
      </c>
      <c r="D3133">
        <f>VLOOKUP(B3133, Tabelas!A:C,3,FALSE())</f>
        <v/>
      </c>
      <c r="E3133">
        <f>VLOOKUP(B3133, Tabelas!A:C,2,FALSE())</f>
        <v/>
      </c>
    </row>
    <row r="3134">
      <c r="A3134" t="inlineStr">
        <is>
          <t>COMPTES RENDUS. MATHÉMATIQUE</t>
        </is>
      </c>
      <c r="B3134" t="inlineStr">
        <is>
          <t>A4</t>
        </is>
      </c>
      <c r="C3134">
        <f>IF(B3134&lt;&gt;"NI",1,0)</f>
        <v/>
      </c>
      <c r="D3134">
        <f>VLOOKUP(B3134, Tabelas!A:C,3,FALSE())</f>
        <v/>
      </c>
      <c r="E3134">
        <f>VLOOKUP(B3134, Tabelas!A:C,2,FALSE())</f>
        <v/>
      </c>
    </row>
    <row r="3135">
      <c r="A3135" t="inlineStr">
        <is>
          <t>COMPTES RENDUS. MÉCANIQUE</t>
        </is>
      </c>
      <c r="B3135" t="inlineStr">
        <is>
          <t>A4</t>
        </is>
      </c>
      <c r="C3135">
        <f>IF(B3135&lt;&gt;"NI",1,0)</f>
        <v/>
      </c>
      <c r="D3135">
        <f>VLOOKUP(B3135, Tabelas!A:C,3,FALSE())</f>
        <v/>
      </c>
      <c r="E3135">
        <f>VLOOKUP(B3135, Tabelas!A:C,2,FALSE())</f>
        <v/>
      </c>
    </row>
    <row r="3136">
      <c r="A3136" t="inlineStr">
        <is>
          <t>COMPUTACION Y SISTEMAS</t>
        </is>
      </c>
      <c r="B3136" t="inlineStr">
        <is>
          <t>B2</t>
        </is>
      </c>
      <c r="C3136">
        <f>IF(B3136&lt;&gt;"NI",1,0)</f>
        <v/>
      </c>
      <c r="D3136">
        <f>VLOOKUP(B3136, Tabelas!A:C,3,FALSE())</f>
        <v/>
      </c>
      <c r="E3136">
        <f>VLOOKUP(B3136, Tabelas!A:C,2,FALSE())</f>
        <v/>
      </c>
    </row>
    <row r="3137">
      <c r="A3137" t="inlineStr">
        <is>
          <t>COMPUTATIONAL &amp; APPLIED MATHEMATICS</t>
        </is>
      </c>
      <c r="B3137" t="inlineStr">
        <is>
          <t>B1</t>
        </is>
      </c>
      <c r="C3137">
        <f>IF(B3137&lt;&gt;"NI",1,0)</f>
        <v/>
      </c>
      <c r="D3137">
        <f>VLOOKUP(B3137, Tabelas!A:C,3,FALSE())</f>
        <v/>
      </c>
      <c r="E3137">
        <f>VLOOKUP(B3137, Tabelas!A:C,2,FALSE())</f>
        <v/>
      </c>
    </row>
    <row r="3138">
      <c r="A3138" t="inlineStr">
        <is>
          <t>COMPUTATIONAL AND MATHEMATICAL METHODS IN MEDICINE (PRINT)</t>
        </is>
      </c>
      <c r="B3138" t="inlineStr">
        <is>
          <t>A3</t>
        </is>
      </c>
      <c r="C3138">
        <f>IF(B3138&lt;&gt;"NI",1,0)</f>
        <v/>
      </c>
      <c r="D3138">
        <f>VLOOKUP(B3138, Tabelas!A:C,3,FALSE())</f>
        <v/>
      </c>
      <c r="E3138">
        <f>VLOOKUP(B3138, Tabelas!A:C,2,FALSE())</f>
        <v/>
      </c>
    </row>
    <row r="3139">
      <c r="A3139" t="inlineStr">
        <is>
          <t>COMPUTATIONAL AND MATHEMATICAL ORGANIZATION THEORY</t>
        </is>
      </c>
      <c r="B3139" t="inlineStr">
        <is>
          <t>B1</t>
        </is>
      </c>
      <c r="C3139">
        <f>IF(B3139&lt;&gt;"NI",1,0)</f>
        <v/>
      </c>
      <c r="D3139">
        <f>VLOOKUP(B3139, Tabelas!A:C,3,FALSE())</f>
        <v/>
      </c>
      <c r="E3139">
        <f>VLOOKUP(B3139, Tabelas!A:C,2,FALSE())</f>
        <v/>
      </c>
    </row>
    <row r="3140">
      <c r="A3140" t="inlineStr">
        <is>
          <t>COMPUTATIONAL AND THEORETICAL CHEMISTRY</t>
        </is>
      </c>
      <c r="B3140" t="inlineStr">
        <is>
          <t>A4</t>
        </is>
      </c>
      <c r="C3140">
        <f>IF(B3140&lt;&gt;"NI",1,0)</f>
        <v/>
      </c>
      <c r="D3140">
        <f>VLOOKUP(B3140, Tabelas!A:C,3,FALSE())</f>
        <v/>
      </c>
      <c r="E3140">
        <f>VLOOKUP(B3140, Tabelas!A:C,2,FALSE())</f>
        <v/>
      </c>
    </row>
    <row r="3141">
      <c r="A3141" t="inlineStr">
        <is>
          <t>COMPUTATIONAL BIOLOGY AND CHEMISTRY (PRINT)</t>
        </is>
      </c>
      <c r="B3141" t="inlineStr">
        <is>
          <t>A3</t>
        </is>
      </c>
      <c r="C3141">
        <f>IF(B3141&lt;&gt;"NI",1,0)</f>
        <v/>
      </c>
      <c r="D3141">
        <f>VLOOKUP(B3141, Tabelas!A:C,3,FALSE())</f>
        <v/>
      </c>
      <c r="E3141">
        <f>VLOOKUP(B3141, Tabelas!A:C,2,FALSE())</f>
        <v/>
      </c>
    </row>
    <row r="3142">
      <c r="A3142" t="inlineStr">
        <is>
          <t>COMPUTATIONAL ECONOMICS</t>
        </is>
      </c>
      <c r="B3142" t="inlineStr">
        <is>
          <t>B1</t>
        </is>
      </c>
      <c r="C3142">
        <f>IF(B3142&lt;&gt;"NI",1,0)</f>
        <v/>
      </c>
      <c r="D3142">
        <f>VLOOKUP(B3142, Tabelas!A:C,3,FALSE())</f>
        <v/>
      </c>
      <c r="E3142">
        <f>VLOOKUP(B3142, Tabelas!A:C,2,FALSE())</f>
        <v/>
      </c>
    </row>
    <row r="3143">
      <c r="A3143" t="inlineStr">
        <is>
          <t>COMPUTATIONAL ECONOMICS (ONLINE)</t>
        </is>
      </c>
      <c r="B3143" t="inlineStr">
        <is>
          <t>B1</t>
        </is>
      </c>
      <c r="C3143">
        <f>IF(B3143&lt;&gt;"NI",1,0)</f>
        <v/>
      </c>
      <c r="D3143">
        <f>VLOOKUP(B3143, Tabelas!A:C,3,FALSE())</f>
        <v/>
      </c>
      <c r="E3143">
        <f>VLOOKUP(B3143, Tabelas!A:C,2,FALSE())</f>
        <v/>
      </c>
    </row>
    <row r="3144">
      <c r="A3144" t="inlineStr">
        <is>
          <t>COMPUTATIONAL GEOSCIENCES (AMSTERDAM)</t>
        </is>
      </c>
      <c r="B3144" t="inlineStr">
        <is>
          <t>A2</t>
        </is>
      </c>
      <c r="C3144">
        <f>IF(B3144&lt;&gt;"NI",1,0)</f>
        <v/>
      </c>
      <c r="D3144">
        <f>VLOOKUP(B3144, Tabelas!A:C,3,FALSE())</f>
        <v/>
      </c>
      <c r="E3144">
        <f>VLOOKUP(B3144, Tabelas!A:C,2,FALSE())</f>
        <v/>
      </c>
    </row>
    <row r="3145">
      <c r="A3145" t="inlineStr">
        <is>
          <t>COMPUTATIONAL INTELLIGENCE (ONLINE)</t>
        </is>
      </c>
      <c r="B3145" t="inlineStr">
        <is>
          <t>A2</t>
        </is>
      </c>
      <c r="C3145">
        <f>IF(B3145&lt;&gt;"NI",1,0)</f>
        <v/>
      </c>
      <c r="D3145">
        <f>VLOOKUP(B3145, Tabelas!A:C,3,FALSE())</f>
        <v/>
      </c>
      <c r="E3145">
        <f>VLOOKUP(B3145, Tabelas!A:C,2,FALSE())</f>
        <v/>
      </c>
    </row>
    <row r="3146">
      <c r="A3146" t="inlineStr">
        <is>
          <t>COMPUTATIONAL INTELLIGENCE AND NEUROSCIENCE</t>
        </is>
      </c>
      <c r="B3146" t="inlineStr">
        <is>
          <t>A2</t>
        </is>
      </c>
      <c r="C3146">
        <f>IF(B3146&lt;&gt;"NI",1,0)</f>
        <v/>
      </c>
      <c r="D3146">
        <f>VLOOKUP(B3146, Tabelas!A:C,3,FALSE())</f>
        <v/>
      </c>
      <c r="E3146">
        <f>VLOOKUP(B3146, Tabelas!A:C,2,FALSE())</f>
        <v/>
      </c>
    </row>
    <row r="3147">
      <c r="A3147" t="inlineStr">
        <is>
          <t>COMPUTATIONAL LINGUISTICS</t>
        </is>
      </c>
      <c r="B3147" t="inlineStr">
        <is>
          <t>A1</t>
        </is>
      </c>
      <c r="C3147">
        <f>IF(B3147&lt;&gt;"NI",1,0)</f>
        <v/>
      </c>
      <c r="D3147">
        <f>VLOOKUP(B3147, Tabelas!A:C,3,FALSE())</f>
        <v/>
      </c>
      <c r="E3147">
        <f>VLOOKUP(B3147, Tabelas!A:C,2,FALSE())</f>
        <v/>
      </c>
    </row>
    <row r="3148">
      <c r="A3148" t="inlineStr">
        <is>
          <t>COMPUTATIONAL MATERIALS SCIENCE</t>
        </is>
      </c>
      <c r="B3148" t="inlineStr">
        <is>
          <t>A3</t>
        </is>
      </c>
      <c r="C3148">
        <f>IF(B3148&lt;&gt;"NI",1,0)</f>
        <v/>
      </c>
      <c r="D3148">
        <f>VLOOKUP(B3148, Tabelas!A:C,3,FALSE())</f>
        <v/>
      </c>
      <c r="E3148">
        <f>VLOOKUP(B3148, Tabelas!A:C,2,FALSE())</f>
        <v/>
      </c>
    </row>
    <row r="3149">
      <c r="A3149" t="inlineStr">
        <is>
          <t>COMPUTATIONAL MECHANICS</t>
        </is>
      </c>
      <c r="B3149" t="inlineStr">
        <is>
          <t>A1</t>
        </is>
      </c>
      <c r="C3149">
        <f>IF(B3149&lt;&gt;"NI",1,0)</f>
        <v/>
      </c>
      <c r="D3149">
        <f>VLOOKUP(B3149, Tabelas!A:C,3,FALSE())</f>
        <v/>
      </c>
      <c r="E3149">
        <f>VLOOKUP(B3149, Tabelas!A:C,2,FALSE())</f>
        <v/>
      </c>
    </row>
    <row r="3150">
      <c r="A3150" t="inlineStr">
        <is>
          <t>COMPUTATIONAL METHODS IN SCIENCE AND TECHNOLOGY</t>
        </is>
      </c>
      <c r="B3150" t="inlineStr">
        <is>
          <t>B3</t>
        </is>
      </c>
      <c r="C3150">
        <f>IF(B3150&lt;&gt;"NI",1,0)</f>
        <v/>
      </c>
      <c r="D3150">
        <f>VLOOKUP(B3150, Tabelas!A:C,3,FALSE())</f>
        <v/>
      </c>
      <c r="E3150">
        <f>VLOOKUP(B3150, Tabelas!A:C,2,FALSE())</f>
        <v/>
      </c>
    </row>
    <row r="3151">
      <c r="A3151" t="inlineStr">
        <is>
          <t>COMPUTATIONAL OPTIMIZATION AND APPLICATIONS</t>
        </is>
      </c>
      <c r="B3151" t="inlineStr">
        <is>
          <t>A4</t>
        </is>
      </c>
      <c r="C3151">
        <f>IF(B3151&lt;&gt;"NI",1,0)</f>
        <v/>
      </c>
      <c r="D3151">
        <f>VLOOKUP(B3151, Tabelas!A:C,3,FALSE())</f>
        <v/>
      </c>
      <c r="E3151">
        <f>VLOOKUP(B3151, Tabelas!A:C,2,FALSE())</f>
        <v/>
      </c>
    </row>
    <row r="3152">
      <c r="A3152" t="inlineStr">
        <is>
          <t>COMPUTATIONAL PARTICLE MECHANICS</t>
        </is>
      </c>
      <c r="B3152" t="inlineStr">
        <is>
          <t>A1</t>
        </is>
      </c>
      <c r="C3152">
        <f>IF(B3152&lt;&gt;"NI",1,0)</f>
        <v/>
      </c>
      <c r="D3152">
        <f>VLOOKUP(B3152, Tabelas!A:C,3,FALSE())</f>
        <v/>
      </c>
      <c r="E3152">
        <f>VLOOKUP(B3152, Tabelas!A:C,2,FALSE())</f>
        <v/>
      </c>
    </row>
    <row r="3153">
      <c r="A3153" t="inlineStr">
        <is>
          <t>COMPUTATIONAL PARTICLE MECHANICS</t>
        </is>
      </c>
      <c r="B3153" t="inlineStr">
        <is>
          <t>A1</t>
        </is>
      </c>
      <c r="C3153">
        <f>IF(B3153&lt;&gt;"NI",1,0)</f>
        <v/>
      </c>
      <c r="D3153">
        <f>VLOOKUP(B3153, Tabelas!A:C,3,FALSE())</f>
        <v/>
      </c>
      <c r="E3153">
        <f>VLOOKUP(B3153, Tabelas!A:C,2,FALSE())</f>
        <v/>
      </c>
    </row>
    <row r="3154">
      <c r="A3154" t="inlineStr">
        <is>
          <t>COMPUTATIONAL STATISTICS &amp; DATA ANALYSIS (PRINT)</t>
        </is>
      </c>
      <c r="B3154" t="inlineStr">
        <is>
          <t>A2</t>
        </is>
      </c>
      <c r="C3154">
        <f>IF(B3154&lt;&gt;"NI",1,0)</f>
        <v/>
      </c>
      <c r="D3154">
        <f>VLOOKUP(B3154, Tabelas!A:C,3,FALSE())</f>
        <v/>
      </c>
      <c r="E3154">
        <f>VLOOKUP(B3154, Tabelas!A:C,2,FALSE())</f>
        <v/>
      </c>
    </row>
    <row r="3155">
      <c r="A3155" t="inlineStr">
        <is>
          <t>COMPUTATIONAL STATISTICS (ZEITSCHRIFT)</t>
        </is>
      </c>
      <c r="B3155" t="inlineStr">
        <is>
          <t>B1</t>
        </is>
      </c>
      <c r="C3155">
        <f>IF(B3155&lt;&gt;"NI",1,0)</f>
        <v/>
      </c>
      <c r="D3155">
        <f>VLOOKUP(B3155, Tabelas!A:C,3,FALSE())</f>
        <v/>
      </c>
      <c r="E3155">
        <f>VLOOKUP(B3155, Tabelas!A:C,2,FALSE())</f>
        <v/>
      </c>
    </row>
    <row r="3156">
      <c r="A3156" t="inlineStr">
        <is>
          <t>COMPUTATIONAL THERMAL SCIENCES</t>
        </is>
      </c>
      <c r="B3156" t="inlineStr">
        <is>
          <t>B1</t>
        </is>
      </c>
      <c r="C3156">
        <f>IF(B3156&lt;&gt;"NI",1,0)</f>
        <v/>
      </c>
      <c r="D3156">
        <f>VLOOKUP(B3156, Tabelas!A:C,3,FALSE())</f>
        <v/>
      </c>
      <c r="E3156">
        <f>VLOOKUP(B3156, Tabelas!A:C,2,FALSE())</f>
        <v/>
      </c>
    </row>
    <row r="3157">
      <c r="A3157" t="inlineStr">
        <is>
          <t>COMPUTATIONAL TOXICOLOGY</t>
        </is>
      </c>
      <c r="B3157" t="inlineStr">
        <is>
          <t>B3</t>
        </is>
      </c>
      <c r="C3157">
        <f>IF(B3157&lt;&gt;"NI",1,0)</f>
        <v/>
      </c>
      <c r="D3157">
        <f>VLOOKUP(B3157, Tabelas!A:C,3,FALSE())</f>
        <v/>
      </c>
      <c r="E3157">
        <f>VLOOKUP(B3157, Tabelas!A:C,2,FALSE())</f>
        <v/>
      </c>
    </row>
    <row r="3158">
      <c r="A3158" t="inlineStr">
        <is>
          <t>COMPUTER (LONG BEACH, CALIF. PRINT)</t>
        </is>
      </c>
      <c r="B3158" t="inlineStr">
        <is>
          <t>A2</t>
        </is>
      </c>
      <c r="C3158">
        <f>IF(B3158&lt;&gt;"NI",1,0)</f>
        <v/>
      </c>
      <c r="D3158">
        <f>VLOOKUP(B3158, Tabelas!A:C,3,FALSE())</f>
        <v/>
      </c>
      <c r="E3158">
        <f>VLOOKUP(B3158, Tabelas!A:C,2,FALSE())</f>
        <v/>
      </c>
    </row>
    <row r="3159">
      <c r="A3159" t="inlineStr">
        <is>
          <t>COMPUTER AIDED DESIGN</t>
        </is>
      </c>
      <c r="B3159" t="inlineStr">
        <is>
          <t>A1</t>
        </is>
      </c>
      <c r="C3159">
        <f>IF(B3159&lt;&gt;"NI",1,0)</f>
        <v/>
      </c>
      <c r="D3159">
        <f>VLOOKUP(B3159, Tabelas!A:C,3,FALSE())</f>
        <v/>
      </c>
      <c r="E3159">
        <f>VLOOKUP(B3159, Tabelas!A:C,2,FALSE())</f>
        <v/>
      </c>
    </row>
    <row r="3160">
      <c r="A3160" t="inlineStr">
        <is>
          <t>COMPUTER AIDED GEOMETRIC DESIGN</t>
        </is>
      </c>
      <c r="B3160" t="inlineStr">
        <is>
          <t>B1</t>
        </is>
      </c>
      <c r="C3160">
        <f>IF(B3160&lt;&gt;"NI",1,0)</f>
        <v/>
      </c>
      <c r="D3160">
        <f>VLOOKUP(B3160, Tabelas!A:C,3,FALSE())</f>
        <v/>
      </c>
      <c r="E3160">
        <f>VLOOKUP(B3160, Tabelas!A:C,2,FALSE())</f>
        <v/>
      </c>
    </row>
    <row r="3161">
      <c r="A3161" t="inlineStr">
        <is>
          <t>COMPUTER APPLICATIONS IN ENGINEERING EDUCATION</t>
        </is>
      </c>
      <c r="B3161" t="inlineStr">
        <is>
          <t>A3</t>
        </is>
      </c>
      <c r="C3161">
        <f>IF(B3161&lt;&gt;"NI",1,0)</f>
        <v/>
      </c>
      <c r="D3161">
        <f>VLOOKUP(B3161, Tabelas!A:C,3,FALSE())</f>
        <v/>
      </c>
      <c r="E3161">
        <f>VLOOKUP(B3161, Tabelas!A:C,2,FALSE())</f>
        <v/>
      </c>
    </row>
    <row r="3162">
      <c r="A3162" t="inlineStr">
        <is>
          <t>COMPUTER COMMUNICATION REVIEW</t>
        </is>
      </c>
      <c r="B3162" t="inlineStr">
        <is>
          <t>A1</t>
        </is>
      </c>
      <c r="C3162">
        <f>IF(B3162&lt;&gt;"NI",1,0)</f>
        <v/>
      </c>
      <c r="D3162">
        <f>VLOOKUP(B3162, Tabelas!A:C,3,FALSE())</f>
        <v/>
      </c>
      <c r="E3162">
        <f>VLOOKUP(B3162, Tabelas!A:C,2,FALSE())</f>
        <v/>
      </c>
    </row>
    <row r="3163">
      <c r="A3163" t="inlineStr">
        <is>
          <t>COMPUTER COMMUNICATIONS</t>
        </is>
      </c>
      <c r="B3163" t="inlineStr">
        <is>
          <t>A2</t>
        </is>
      </c>
      <c r="C3163">
        <f>IF(B3163&lt;&gt;"NI",1,0)</f>
        <v/>
      </c>
      <c r="D3163">
        <f>VLOOKUP(B3163, Tabelas!A:C,3,FALSE())</f>
        <v/>
      </c>
      <c r="E3163">
        <f>VLOOKUP(B3163, Tabelas!A:C,2,FALSE())</f>
        <v/>
      </c>
    </row>
    <row r="3164">
      <c r="A3164" t="inlineStr">
        <is>
          <t>COMPUTER GRAPHICS FORUM (PRINT)</t>
        </is>
      </c>
      <c r="B3164" t="inlineStr">
        <is>
          <t>A2</t>
        </is>
      </c>
      <c r="C3164">
        <f>IF(B3164&lt;&gt;"NI",1,0)</f>
        <v/>
      </c>
      <c r="D3164">
        <f>VLOOKUP(B3164, Tabelas!A:C,3,FALSE())</f>
        <v/>
      </c>
      <c r="E3164">
        <f>VLOOKUP(B3164, Tabelas!A:C,2,FALSE())</f>
        <v/>
      </c>
    </row>
    <row r="3165">
      <c r="A3165" t="inlineStr">
        <is>
          <t>COMPUTER JOURNAL (PRINT)</t>
        </is>
      </c>
      <c r="B3165" t="inlineStr">
        <is>
          <t>A3</t>
        </is>
      </c>
      <c r="C3165">
        <f>IF(B3165&lt;&gt;"NI",1,0)</f>
        <v/>
      </c>
      <c r="D3165">
        <f>VLOOKUP(B3165, Tabelas!A:C,3,FALSE())</f>
        <v/>
      </c>
      <c r="E3165">
        <f>VLOOKUP(B3165, Tabelas!A:C,2,FALSE())</f>
        <v/>
      </c>
    </row>
    <row r="3166">
      <c r="A3166" t="inlineStr">
        <is>
          <t>COMPUTER LANGUAGES, SYSTEMS &amp; STRUCTURES</t>
        </is>
      </c>
      <c r="B3166" t="inlineStr">
        <is>
          <t>A3</t>
        </is>
      </c>
      <c r="C3166">
        <f>IF(B3166&lt;&gt;"NI",1,0)</f>
        <v/>
      </c>
      <c r="D3166">
        <f>VLOOKUP(B3166, Tabelas!A:C,3,FALSE())</f>
        <v/>
      </c>
      <c r="E3166">
        <f>VLOOKUP(B3166, Tabelas!A:C,2,FALSE())</f>
        <v/>
      </c>
    </row>
    <row r="3167">
      <c r="A3167" t="inlineStr">
        <is>
          <t>COMPUTER LAW AND SECURITY REPORT</t>
        </is>
      </c>
      <c r="B3167" t="inlineStr">
        <is>
          <t>A3</t>
        </is>
      </c>
      <c r="C3167">
        <f>IF(B3167&lt;&gt;"NI",1,0)</f>
        <v/>
      </c>
      <c r="D3167">
        <f>VLOOKUP(B3167, Tabelas!A:C,3,FALSE())</f>
        <v/>
      </c>
      <c r="E3167">
        <f>VLOOKUP(B3167, Tabelas!A:C,2,FALSE())</f>
        <v/>
      </c>
    </row>
    <row r="3168">
      <c r="A3168" t="inlineStr">
        <is>
          <t>COMPUTER METHODS AND PROGRAMS IN BIOMEDICINE (PRINT)</t>
        </is>
      </c>
      <c r="B3168" t="inlineStr">
        <is>
          <t>A1</t>
        </is>
      </c>
      <c r="C3168">
        <f>IF(B3168&lt;&gt;"NI",1,0)</f>
        <v/>
      </c>
      <c r="D3168">
        <f>VLOOKUP(B3168, Tabelas!A:C,3,FALSE())</f>
        <v/>
      </c>
      <c r="E3168">
        <f>VLOOKUP(B3168, Tabelas!A:C,2,FALSE())</f>
        <v/>
      </c>
    </row>
    <row r="3169">
      <c r="A3169" t="inlineStr">
        <is>
          <t>COMPUTER METHODS IN APPLIED MECHANICS AND ENGINEERING</t>
        </is>
      </c>
      <c r="B3169" t="inlineStr">
        <is>
          <t>A1</t>
        </is>
      </c>
      <c r="C3169">
        <f>IF(B3169&lt;&gt;"NI",1,0)</f>
        <v/>
      </c>
      <c r="D3169">
        <f>VLOOKUP(B3169, Tabelas!A:C,3,FALSE())</f>
        <v/>
      </c>
      <c r="E3169">
        <f>VLOOKUP(B3169, Tabelas!A:C,2,FALSE())</f>
        <v/>
      </c>
    </row>
    <row r="3170">
      <c r="A3170" t="inlineStr">
        <is>
          <t>COMPUTER METHODS IN BIOMECHANICS AND BIOMEDICAL ENGINEERING</t>
        </is>
      </c>
      <c r="B3170" t="inlineStr">
        <is>
          <t>A4</t>
        </is>
      </c>
      <c r="C3170">
        <f>IF(B3170&lt;&gt;"NI",1,0)</f>
        <v/>
      </c>
      <c r="D3170">
        <f>VLOOKUP(B3170, Tabelas!A:C,3,FALSE())</f>
        <v/>
      </c>
      <c r="E3170">
        <f>VLOOKUP(B3170, Tabelas!A:C,2,FALSE())</f>
        <v/>
      </c>
    </row>
    <row r="3171">
      <c r="A3171" t="inlineStr">
        <is>
          <t>COMPUTER METHODS IN BIOMECHANICS AND BIOMEDICAL ENGINEERING (ONLINE)</t>
        </is>
      </c>
      <c r="B3171" t="inlineStr">
        <is>
          <t>A4</t>
        </is>
      </c>
      <c r="C3171">
        <f>IF(B3171&lt;&gt;"NI",1,0)</f>
        <v/>
      </c>
      <c r="D3171">
        <f>VLOOKUP(B3171, Tabelas!A:C,3,FALSE())</f>
        <v/>
      </c>
      <c r="E3171">
        <f>VLOOKUP(B3171, Tabelas!A:C,2,FALSE())</f>
        <v/>
      </c>
    </row>
    <row r="3172">
      <c r="A3172" t="inlineStr">
        <is>
          <t>COMPUTER METHODS IN BIOMECHANICS AND BIOMEDICAL ENGINEERING. IMAGING &amp; VISUALIZATION (ONLINE)</t>
        </is>
      </c>
      <c r="B3172" t="inlineStr">
        <is>
          <t>B1</t>
        </is>
      </c>
      <c r="C3172">
        <f>IF(B3172&lt;&gt;"NI",1,0)</f>
        <v/>
      </c>
      <c r="D3172">
        <f>VLOOKUP(B3172, Tabelas!A:C,3,FALSE())</f>
        <v/>
      </c>
      <c r="E3172">
        <f>VLOOKUP(B3172, Tabelas!A:C,2,FALSE())</f>
        <v/>
      </c>
    </row>
    <row r="3173">
      <c r="A3173" t="inlineStr">
        <is>
          <t>COMPUTER MODELING IN ENGINEERING &amp; SCIENCES</t>
        </is>
      </c>
      <c r="B3173" t="inlineStr">
        <is>
          <t>B2</t>
        </is>
      </c>
      <c r="C3173">
        <f>IF(B3173&lt;&gt;"NI",1,0)</f>
        <v/>
      </c>
      <c r="D3173">
        <f>VLOOKUP(B3173, Tabelas!A:C,3,FALSE())</f>
        <v/>
      </c>
      <c r="E3173">
        <f>VLOOKUP(B3173, Tabelas!A:C,2,FALSE())</f>
        <v/>
      </c>
    </row>
    <row r="3174">
      <c r="A3174" t="inlineStr">
        <is>
          <t>COMPUTER MODELING IN ENGINEERING &amp; SCIENCES</t>
        </is>
      </c>
      <c r="B3174" t="inlineStr">
        <is>
          <t>B2</t>
        </is>
      </c>
      <c r="C3174">
        <f>IF(B3174&lt;&gt;"NI",1,0)</f>
        <v/>
      </c>
      <c r="D3174">
        <f>VLOOKUP(B3174, Tabelas!A:C,3,FALSE())</f>
        <v/>
      </c>
      <c r="E3174">
        <f>VLOOKUP(B3174, Tabelas!A:C,2,FALSE())</f>
        <v/>
      </c>
    </row>
    <row r="3175">
      <c r="A3175" t="inlineStr">
        <is>
          <t>COMPUTER NETWORKS (1999)</t>
        </is>
      </c>
      <c r="B3175" t="inlineStr">
        <is>
          <t>A2</t>
        </is>
      </c>
      <c r="C3175">
        <f>IF(B3175&lt;&gt;"NI",1,0)</f>
        <v/>
      </c>
      <c r="D3175">
        <f>VLOOKUP(B3175, Tabelas!A:C,3,FALSE())</f>
        <v/>
      </c>
      <c r="E3175">
        <f>VLOOKUP(B3175, Tabelas!A:C,2,FALSE())</f>
        <v/>
      </c>
    </row>
    <row r="3176">
      <c r="A3176" t="inlineStr">
        <is>
          <t>COMPUTER PHYSICS COMMUNICATIONS</t>
        </is>
      </c>
      <c r="B3176" t="inlineStr">
        <is>
          <t>A2</t>
        </is>
      </c>
      <c r="C3176">
        <f>IF(B3176&lt;&gt;"NI",1,0)</f>
        <v/>
      </c>
      <c r="D3176">
        <f>VLOOKUP(B3176, Tabelas!A:C,3,FALSE())</f>
        <v/>
      </c>
      <c r="E3176">
        <f>VLOOKUP(B3176, Tabelas!A:C,2,FALSE())</f>
        <v/>
      </c>
    </row>
    <row r="3177">
      <c r="A3177" t="inlineStr">
        <is>
          <t>COMPUTER SCIENCE REVIEW (PRINT)</t>
        </is>
      </c>
      <c r="B3177" t="inlineStr">
        <is>
          <t>A1</t>
        </is>
      </c>
      <c r="C3177">
        <f>IF(B3177&lt;&gt;"NI",1,0)</f>
        <v/>
      </c>
      <c r="D3177">
        <f>VLOOKUP(B3177, Tabelas!A:C,3,FALSE())</f>
        <v/>
      </c>
      <c r="E3177">
        <f>VLOOKUP(B3177, Tabelas!A:C,2,FALSE())</f>
        <v/>
      </c>
    </row>
    <row r="3178">
      <c r="A3178" t="inlineStr">
        <is>
          <t>COMPUTER SPEECH &amp; LANGUAGE (PRINT)</t>
        </is>
      </c>
      <c r="B3178" t="inlineStr">
        <is>
          <t>A1</t>
        </is>
      </c>
      <c r="C3178">
        <f>IF(B3178&lt;&gt;"NI",1,0)</f>
        <v/>
      </c>
      <c r="D3178">
        <f>VLOOKUP(B3178, Tabelas!A:C,3,FALSE())</f>
        <v/>
      </c>
      <c r="E3178">
        <f>VLOOKUP(B3178, Tabelas!A:C,2,FALSE())</f>
        <v/>
      </c>
    </row>
    <row r="3179">
      <c r="A3179" t="inlineStr">
        <is>
          <t>COMPUTER STANDARDS &amp; INTERFACES</t>
        </is>
      </c>
      <c r="B3179" t="inlineStr">
        <is>
          <t>A1</t>
        </is>
      </c>
      <c r="C3179">
        <f>IF(B3179&lt;&gt;"NI",1,0)</f>
        <v/>
      </c>
      <c r="D3179">
        <f>VLOOKUP(B3179, Tabelas!A:C,3,FALSE())</f>
        <v/>
      </c>
      <c r="E3179">
        <f>VLOOKUP(B3179, Tabelas!A:C,2,FALSE())</f>
        <v/>
      </c>
    </row>
    <row r="3180">
      <c r="A3180" t="inlineStr">
        <is>
          <t>COMPUTER SUPPORTED COOPERATIVE WORK</t>
        </is>
      </c>
      <c r="B3180" t="inlineStr">
        <is>
          <t>A2</t>
        </is>
      </c>
      <c r="C3180">
        <f>IF(B3180&lt;&gt;"NI",1,0)</f>
        <v/>
      </c>
      <c r="D3180">
        <f>VLOOKUP(B3180, Tabelas!A:C,3,FALSE())</f>
        <v/>
      </c>
      <c r="E3180">
        <f>VLOOKUP(B3180, Tabelas!A:C,2,FALSE())</f>
        <v/>
      </c>
    </row>
    <row r="3181">
      <c r="A3181" t="inlineStr">
        <is>
          <t>COMPUTER VISION AND IMAGE UNDERSTANDING (PRINT)</t>
        </is>
      </c>
      <c r="B3181" t="inlineStr">
        <is>
          <t>A2</t>
        </is>
      </c>
      <c r="C3181">
        <f>IF(B3181&lt;&gt;"NI",1,0)</f>
        <v/>
      </c>
      <c r="D3181">
        <f>VLOOKUP(B3181, Tabelas!A:C,3,FALSE())</f>
        <v/>
      </c>
      <c r="E3181">
        <f>VLOOKUP(B3181, Tabelas!A:C,2,FALSE())</f>
        <v/>
      </c>
    </row>
    <row r="3182">
      <c r="A3182" t="inlineStr">
        <is>
          <t>COMPUTER-AIDED DESIGN AND APPLICATIONS</t>
        </is>
      </c>
      <c r="B3182" t="inlineStr">
        <is>
          <t>B2</t>
        </is>
      </c>
      <c r="C3182">
        <f>IF(B3182&lt;&gt;"NI",1,0)</f>
        <v/>
      </c>
      <c r="D3182">
        <f>VLOOKUP(B3182, Tabelas!A:C,3,FALSE())</f>
        <v/>
      </c>
      <c r="E3182">
        <f>VLOOKUP(B3182, Tabelas!A:C,2,FALSE())</f>
        <v/>
      </c>
    </row>
    <row r="3183">
      <c r="A3183" t="inlineStr">
        <is>
          <t>COMPUTERIZED MEDICAL IMAGING AND GRAPHICS</t>
        </is>
      </c>
      <c r="B3183" t="inlineStr">
        <is>
          <t>A2</t>
        </is>
      </c>
      <c r="C3183">
        <f>IF(B3183&lt;&gt;"NI",1,0)</f>
        <v/>
      </c>
      <c r="D3183">
        <f>VLOOKUP(B3183, Tabelas!A:C,3,FALSE())</f>
        <v/>
      </c>
      <c r="E3183">
        <f>VLOOKUP(B3183, Tabelas!A:C,2,FALSE())</f>
        <v/>
      </c>
    </row>
    <row r="3184">
      <c r="A3184" t="inlineStr">
        <is>
          <t>COMPUTERS &amp; CHEMICAL ENGINEERING</t>
        </is>
      </c>
      <c r="B3184" t="inlineStr">
        <is>
          <t>A1</t>
        </is>
      </c>
      <c r="C3184">
        <f>IF(B3184&lt;&gt;"NI",1,0)</f>
        <v/>
      </c>
      <c r="D3184">
        <f>VLOOKUP(B3184, Tabelas!A:C,3,FALSE())</f>
        <v/>
      </c>
      <c r="E3184">
        <f>VLOOKUP(B3184, Tabelas!A:C,2,FALSE())</f>
        <v/>
      </c>
    </row>
    <row r="3185">
      <c r="A3185" t="inlineStr">
        <is>
          <t>COMPUTERS &amp; ELECTRICAL ENGINEERING</t>
        </is>
      </c>
      <c r="B3185" t="inlineStr">
        <is>
          <t>A2</t>
        </is>
      </c>
      <c r="C3185">
        <f>IF(B3185&lt;&gt;"NI",1,0)</f>
        <v/>
      </c>
      <c r="D3185">
        <f>VLOOKUP(B3185, Tabelas!A:C,3,FALSE())</f>
        <v/>
      </c>
      <c r="E3185">
        <f>VLOOKUP(B3185, Tabelas!A:C,2,FALSE())</f>
        <v/>
      </c>
    </row>
    <row r="3186">
      <c r="A3186" t="inlineStr">
        <is>
          <t>COMPUTERS &amp; FLUIDS</t>
        </is>
      </c>
      <c r="B3186" t="inlineStr">
        <is>
          <t>A1</t>
        </is>
      </c>
      <c r="C3186">
        <f>IF(B3186&lt;&gt;"NI",1,0)</f>
        <v/>
      </c>
      <c r="D3186">
        <f>VLOOKUP(B3186, Tabelas!A:C,3,FALSE())</f>
        <v/>
      </c>
      <c r="E3186">
        <f>VLOOKUP(B3186, Tabelas!A:C,2,FALSE())</f>
        <v/>
      </c>
    </row>
    <row r="3187">
      <c r="A3187" t="inlineStr">
        <is>
          <t>COMPUTERS &amp; GEOSCIENCES</t>
        </is>
      </c>
      <c r="B3187" t="inlineStr">
        <is>
          <t>A2</t>
        </is>
      </c>
      <c r="C3187">
        <f>IF(B3187&lt;&gt;"NI",1,0)</f>
        <v/>
      </c>
      <c r="D3187">
        <f>VLOOKUP(B3187, Tabelas!A:C,3,FALSE())</f>
        <v/>
      </c>
      <c r="E3187">
        <f>VLOOKUP(B3187, Tabelas!A:C,2,FALSE())</f>
        <v/>
      </c>
    </row>
    <row r="3188">
      <c r="A3188" t="inlineStr">
        <is>
          <t>COMPUTERS &amp; GRAPHICS</t>
        </is>
      </c>
      <c r="B3188" t="inlineStr">
        <is>
          <t>A2</t>
        </is>
      </c>
      <c r="C3188">
        <f>IF(B3188&lt;&gt;"NI",1,0)</f>
        <v/>
      </c>
      <c r="D3188">
        <f>VLOOKUP(B3188, Tabelas!A:C,3,FALSE())</f>
        <v/>
      </c>
      <c r="E3188">
        <f>VLOOKUP(B3188, Tabelas!A:C,2,FALSE())</f>
        <v/>
      </c>
    </row>
    <row r="3189">
      <c r="A3189" t="inlineStr">
        <is>
          <t>COMPUTERS &amp; INDUSTRIAL ENGINEERING</t>
        </is>
      </c>
      <c r="B3189" t="inlineStr">
        <is>
          <t>A1</t>
        </is>
      </c>
      <c r="C3189">
        <f>IF(B3189&lt;&gt;"NI",1,0)</f>
        <v/>
      </c>
      <c r="D3189">
        <f>VLOOKUP(B3189, Tabelas!A:C,3,FALSE())</f>
        <v/>
      </c>
      <c r="E3189">
        <f>VLOOKUP(B3189, Tabelas!A:C,2,FALSE())</f>
        <v/>
      </c>
    </row>
    <row r="3190">
      <c r="A3190" t="inlineStr">
        <is>
          <t>COMPUTERS &amp; MATHEMATICS WITH APPLICATIONS (1987)</t>
        </is>
      </c>
      <c r="B3190" t="inlineStr">
        <is>
          <t>A4</t>
        </is>
      </c>
      <c r="C3190">
        <f>IF(B3190&lt;&gt;"NI",1,0)</f>
        <v/>
      </c>
      <c r="D3190">
        <f>VLOOKUP(B3190, Tabelas!A:C,3,FALSE())</f>
        <v/>
      </c>
      <c r="E3190">
        <f>VLOOKUP(B3190, Tabelas!A:C,2,FALSE())</f>
        <v/>
      </c>
    </row>
    <row r="3191">
      <c r="A3191" t="inlineStr">
        <is>
          <t>COMPUTERS &amp; OPERATIONS RESEARCH</t>
        </is>
      </c>
      <c r="B3191" t="inlineStr">
        <is>
          <t>A1</t>
        </is>
      </c>
      <c r="C3191">
        <f>IF(B3191&lt;&gt;"NI",1,0)</f>
        <v/>
      </c>
      <c r="D3191">
        <f>VLOOKUP(B3191, Tabelas!A:C,3,FALSE())</f>
        <v/>
      </c>
      <c r="E3191">
        <f>VLOOKUP(B3191, Tabelas!A:C,2,FALSE())</f>
        <v/>
      </c>
    </row>
    <row r="3192">
      <c r="A3192" t="inlineStr">
        <is>
          <t>COMPUTERS &amp; SECURITY</t>
        </is>
      </c>
      <c r="B3192" t="inlineStr">
        <is>
          <t>A1</t>
        </is>
      </c>
      <c r="C3192">
        <f>IF(B3192&lt;&gt;"NI",1,0)</f>
        <v/>
      </c>
      <c r="D3192">
        <f>VLOOKUP(B3192, Tabelas!A:C,3,FALSE())</f>
        <v/>
      </c>
      <c r="E3192">
        <f>VLOOKUP(B3192, Tabelas!A:C,2,FALSE())</f>
        <v/>
      </c>
    </row>
    <row r="3193">
      <c r="A3193" t="inlineStr">
        <is>
          <t>COMPUTERS &amp; STRUCTURES</t>
        </is>
      </c>
      <c r="B3193" t="inlineStr">
        <is>
          <t>A1</t>
        </is>
      </c>
      <c r="C3193">
        <f>IF(B3193&lt;&gt;"NI",1,0)</f>
        <v/>
      </c>
      <c r="D3193">
        <f>VLOOKUP(B3193, Tabelas!A:C,3,FALSE())</f>
        <v/>
      </c>
      <c r="E3193">
        <f>VLOOKUP(B3193, Tabelas!A:C,2,FALSE())</f>
        <v/>
      </c>
    </row>
    <row r="3194">
      <c r="A3194" t="inlineStr">
        <is>
          <t>COMPUTERS AND CONCRETE, AN INTERNATIONAL JOURNAL (PRINT)</t>
        </is>
      </c>
      <c r="B3194" t="inlineStr">
        <is>
          <t>A3</t>
        </is>
      </c>
      <c r="C3194">
        <f>IF(B3194&lt;&gt;"NI",1,0)</f>
        <v/>
      </c>
      <c r="D3194">
        <f>VLOOKUP(B3194, Tabelas!A:C,3,FALSE())</f>
        <v/>
      </c>
      <c r="E3194">
        <f>VLOOKUP(B3194, Tabelas!A:C,2,FALSE())</f>
        <v/>
      </c>
    </row>
    <row r="3195">
      <c r="A3195" t="inlineStr">
        <is>
          <t>COMPUTERS AND EDUCATION</t>
        </is>
      </c>
      <c r="B3195" t="inlineStr">
        <is>
          <t>A1</t>
        </is>
      </c>
      <c r="C3195">
        <f>IF(B3195&lt;&gt;"NI",1,0)</f>
        <v/>
      </c>
      <c r="D3195">
        <f>VLOOKUP(B3195, Tabelas!A:C,3,FALSE())</f>
        <v/>
      </c>
      <c r="E3195">
        <f>VLOOKUP(B3195, Tabelas!A:C,2,FALSE())</f>
        <v/>
      </c>
    </row>
    <row r="3196">
      <c r="A3196" t="inlineStr">
        <is>
          <t>COMPUTERS AND ELECTRONICS IN AGRICULTURE</t>
        </is>
      </c>
      <c r="B3196" t="inlineStr">
        <is>
          <t>A1</t>
        </is>
      </c>
      <c r="C3196">
        <f>IF(B3196&lt;&gt;"NI",1,0)</f>
        <v/>
      </c>
      <c r="D3196">
        <f>VLOOKUP(B3196, Tabelas!A:C,3,FALSE())</f>
        <v/>
      </c>
      <c r="E3196">
        <f>VLOOKUP(B3196, Tabelas!A:C,2,FALSE())</f>
        <v/>
      </c>
    </row>
    <row r="3197">
      <c r="A3197" t="inlineStr">
        <is>
          <t>COMPUTERS AND GEOTECHNICS</t>
        </is>
      </c>
      <c r="B3197" t="inlineStr">
        <is>
          <t>A1</t>
        </is>
      </c>
      <c r="C3197">
        <f>IF(B3197&lt;&gt;"NI",1,0)</f>
        <v/>
      </c>
      <c r="D3197">
        <f>VLOOKUP(B3197, Tabelas!A:C,3,FALSE())</f>
        <v/>
      </c>
      <c r="E3197">
        <f>VLOOKUP(B3197, Tabelas!A:C,2,FALSE())</f>
        <v/>
      </c>
    </row>
    <row r="3198">
      <c r="A3198" t="inlineStr">
        <is>
          <t>COMPUTERS IN BIOLOGY AND MEDICINE</t>
        </is>
      </c>
      <c r="B3198" t="inlineStr">
        <is>
          <t>A2</t>
        </is>
      </c>
      <c r="C3198">
        <f>IF(B3198&lt;&gt;"NI",1,0)</f>
        <v/>
      </c>
      <c r="D3198">
        <f>VLOOKUP(B3198, Tabelas!A:C,3,FALSE())</f>
        <v/>
      </c>
      <c r="E3198">
        <f>VLOOKUP(B3198, Tabelas!A:C,2,FALSE())</f>
        <v/>
      </c>
    </row>
    <row r="3199">
      <c r="A3199" t="inlineStr">
        <is>
          <t>COMPUTERS IN ENTERTAINMENT</t>
        </is>
      </c>
      <c r="B3199" t="inlineStr">
        <is>
          <t>B3</t>
        </is>
      </c>
      <c r="C3199">
        <f>IF(B3199&lt;&gt;"NI",1,0)</f>
        <v/>
      </c>
      <c r="D3199">
        <f>VLOOKUP(B3199, Tabelas!A:C,3,FALSE())</f>
        <v/>
      </c>
      <c r="E3199">
        <f>VLOOKUP(B3199, Tabelas!A:C,2,FALSE())</f>
        <v/>
      </c>
    </row>
    <row r="3200">
      <c r="A3200" t="inlineStr">
        <is>
          <t>COMPUTERS IN HUMAN BEHAVIOR</t>
        </is>
      </c>
      <c r="B3200" t="inlineStr">
        <is>
          <t>A1</t>
        </is>
      </c>
      <c r="C3200">
        <f>IF(B3200&lt;&gt;"NI",1,0)</f>
        <v/>
      </c>
      <c r="D3200">
        <f>VLOOKUP(B3200, Tabelas!A:C,3,FALSE())</f>
        <v/>
      </c>
      <c r="E3200">
        <f>VLOOKUP(B3200, Tabelas!A:C,2,FALSE())</f>
        <v/>
      </c>
    </row>
    <row r="3201">
      <c r="A3201" t="inlineStr">
        <is>
          <t>COMPUTERS IN INDUSTRY</t>
        </is>
      </c>
      <c r="B3201" t="inlineStr">
        <is>
          <t>A1</t>
        </is>
      </c>
      <c r="C3201">
        <f>IF(B3201&lt;&gt;"NI",1,0)</f>
        <v/>
      </c>
      <c r="D3201">
        <f>VLOOKUP(B3201, Tabelas!A:C,3,FALSE())</f>
        <v/>
      </c>
      <c r="E3201">
        <f>VLOOKUP(B3201, Tabelas!A:C,2,FALSE())</f>
        <v/>
      </c>
    </row>
    <row r="3202">
      <c r="A3202" t="inlineStr">
        <is>
          <t>COMPUTERS, ENVIRONMENT AND URBAN SYSTEMS</t>
        </is>
      </c>
      <c r="B3202" t="inlineStr">
        <is>
          <t>A1</t>
        </is>
      </c>
      <c r="C3202">
        <f>IF(B3202&lt;&gt;"NI",1,0)</f>
        <v/>
      </c>
      <c r="D3202">
        <f>VLOOKUP(B3202, Tabelas!A:C,3,FALSE())</f>
        <v/>
      </c>
      <c r="E3202">
        <f>VLOOKUP(B3202, Tabelas!A:C,2,FALSE())</f>
        <v/>
      </c>
    </row>
    <row r="3203">
      <c r="A3203" t="inlineStr">
        <is>
          <t>COMPUTERS, INFORMATICS, NURSING (PRINT)</t>
        </is>
      </c>
      <c r="B3203" t="inlineStr">
        <is>
          <t>A4</t>
        </is>
      </c>
      <c r="C3203">
        <f>IF(B3203&lt;&gt;"NI",1,0)</f>
        <v/>
      </c>
      <c r="D3203">
        <f>VLOOKUP(B3203, Tabelas!A:C,3,FALSE())</f>
        <v/>
      </c>
      <c r="E3203">
        <f>VLOOKUP(B3203, Tabelas!A:C,2,FALSE())</f>
        <v/>
      </c>
    </row>
    <row r="3204">
      <c r="A3204" t="inlineStr">
        <is>
          <t>COMPUTING (WIEN. PRINT)</t>
        </is>
      </c>
      <c r="B3204" t="inlineStr">
        <is>
          <t>A2</t>
        </is>
      </c>
      <c r="C3204">
        <f>IF(B3204&lt;&gt;"NI",1,0)</f>
        <v/>
      </c>
      <c r="D3204">
        <f>VLOOKUP(B3204, Tabelas!A:C,3,FALSE())</f>
        <v/>
      </c>
      <c r="E3204">
        <f>VLOOKUP(B3204, Tabelas!A:C,2,FALSE())</f>
        <v/>
      </c>
    </row>
    <row r="3205">
      <c r="A3205" t="inlineStr">
        <is>
          <t>COMPUTING AND INFORMATICS</t>
        </is>
      </c>
      <c r="B3205" t="inlineStr">
        <is>
          <t>B3</t>
        </is>
      </c>
      <c r="C3205">
        <f>IF(B3205&lt;&gt;"NI",1,0)</f>
        <v/>
      </c>
      <c r="D3205">
        <f>VLOOKUP(B3205, Tabelas!A:C,3,FALSE())</f>
        <v/>
      </c>
      <c r="E3205">
        <f>VLOOKUP(B3205, Tabelas!A:C,2,FALSE())</f>
        <v/>
      </c>
    </row>
    <row r="3206">
      <c r="A3206" t="inlineStr">
        <is>
          <t>COMPUTING AND VISUALIZATION IN SCIENCE (PRINT)</t>
        </is>
      </c>
      <c r="B3206" t="inlineStr">
        <is>
          <t>B4</t>
        </is>
      </c>
      <c r="C3206">
        <f>IF(B3206&lt;&gt;"NI",1,0)</f>
        <v/>
      </c>
      <c r="D3206">
        <f>VLOOKUP(B3206, Tabelas!A:C,3,FALSE())</f>
        <v/>
      </c>
      <c r="E3206">
        <f>VLOOKUP(B3206, Tabelas!A:C,2,FALSE())</f>
        <v/>
      </c>
    </row>
    <row r="3207">
      <c r="A3207" t="inlineStr">
        <is>
          <t>COMPUTING IN SCIENCE &amp; ENGINEERING (PRINT)</t>
        </is>
      </c>
      <c r="B3207" t="inlineStr">
        <is>
          <t>A2</t>
        </is>
      </c>
      <c r="C3207">
        <f>IF(B3207&lt;&gt;"NI",1,0)</f>
        <v/>
      </c>
      <c r="D3207">
        <f>VLOOKUP(B3207, Tabelas!A:C,3,FALSE())</f>
        <v/>
      </c>
      <c r="E3207">
        <f>VLOOKUP(B3207, Tabelas!A:C,2,FALSE())</f>
        <v/>
      </c>
    </row>
    <row r="3208">
      <c r="A3208" t="inlineStr">
        <is>
          <t>COMUNICAÇÃO &amp; EDUCAÇÃO</t>
        </is>
      </c>
      <c r="B3208" t="inlineStr">
        <is>
          <t>A2</t>
        </is>
      </c>
      <c r="C3208">
        <f>IF(B3208&lt;&gt;"NI",1,0)</f>
        <v/>
      </c>
      <c r="D3208">
        <f>VLOOKUP(B3208, Tabelas!A:C,3,FALSE())</f>
        <v/>
      </c>
      <c r="E3208">
        <f>VLOOKUP(B3208, Tabelas!A:C,2,FALSE())</f>
        <v/>
      </c>
    </row>
    <row r="3209">
      <c r="A3209" t="inlineStr">
        <is>
          <t>COMUNICAÇÃO &amp; INFORMAÇÃO (UFG)</t>
        </is>
      </c>
      <c r="B3209" t="inlineStr">
        <is>
          <t>A4</t>
        </is>
      </c>
      <c r="C3209">
        <f>IF(B3209&lt;&gt;"NI",1,0)</f>
        <v/>
      </c>
      <c r="D3209">
        <f>VLOOKUP(B3209, Tabelas!A:C,3,FALSE())</f>
        <v/>
      </c>
      <c r="E3209">
        <f>VLOOKUP(B3209, Tabelas!A:C,2,FALSE())</f>
        <v/>
      </c>
    </row>
    <row r="3210">
      <c r="A3210" t="inlineStr">
        <is>
          <t>COMUNICAÇÃO &amp; INOVAÇÃO</t>
        </is>
      </c>
      <c r="B3210" t="inlineStr">
        <is>
          <t>A4</t>
        </is>
      </c>
      <c r="C3210">
        <f>IF(B3210&lt;&gt;"NI",1,0)</f>
        <v/>
      </c>
      <c r="D3210">
        <f>VLOOKUP(B3210, Tabelas!A:C,3,FALSE())</f>
        <v/>
      </c>
      <c r="E3210">
        <f>VLOOKUP(B3210, Tabelas!A:C,2,FALSE())</f>
        <v/>
      </c>
    </row>
    <row r="3211">
      <c r="A3211" t="inlineStr">
        <is>
          <t>COMUNICAÇÃO &amp; SOCIEDADE</t>
        </is>
      </c>
      <c r="B3211" t="inlineStr">
        <is>
          <t>A4</t>
        </is>
      </c>
      <c r="C3211">
        <f>IF(B3211&lt;&gt;"NI",1,0)</f>
        <v/>
      </c>
      <c r="D3211">
        <f>VLOOKUP(B3211, Tabelas!A:C,3,FALSE())</f>
        <v/>
      </c>
      <c r="E3211">
        <f>VLOOKUP(B3211, Tabelas!A:C,2,FALSE())</f>
        <v/>
      </c>
    </row>
    <row r="3212">
      <c r="A3212" t="inlineStr">
        <is>
          <t>COMUNICAÇÃO &amp; SOCIEDADE (METODISTA)</t>
        </is>
      </c>
      <c r="B3212" t="inlineStr">
        <is>
          <t>A4</t>
        </is>
      </c>
      <c r="C3212">
        <f>IF(B3212&lt;&gt;"NI",1,0)</f>
        <v/>
      </c>
      <c r="D3212">
        <f>VLOOKUP(B3212, Tabelas!A:C,3,FALSE())</f>
        <v/>
      </c>
      <c r="E3212">
        <f>VLOOKUP(B3212, Tabelas!A:C,2,FALSE())</f>
        <v/>
      </c>
    </row>
    <row r="3213">
      <c r="A3213" t="inlineStr">
        <is>
          <t>COMUNICACAO E EDUCACAO (USP)</t>
        </is>
      </c>
      <c r="B3213" t="inlineStr">
        <is>
          <t>A2</t>
        </is>
      </c>
      <c r="C3213">
        <f>IF(B3213&lt;&gt;"NI",1,0)</f>
        <v/>
      </c>
      <c r="D3213">
        <f>VLOOKUP(B3213, Tabelas!A:C,3,FALSE())</f>
        <v/>
      </c>
      <c r="E3213">
        <f>VLOOKUP(B3213, Tabelas!A:C,2,FALSE())</f>
        <v/>
      </c>
    </row>
    <row r="3214">
      <c r="A3214" t="inlineStr">
        <is>
          <t>COMUNICAÇÃO E SOCIEDADE</t>
        </is>
      </c>
      <c r="B3214" t="inlineStr">
        <is>
          <t>B2</t>
        </is>
      </c>
      <c r="C3214">
        <f>IF(B3214&lt;&gt;"NI",1,0)</f>
        <v/>
      </c>
      <c r="D3214">
        <f>VLOOKUP(B3214, Tabelas!A:C,3,FALSE())</f>
        <v/>
      </c>
      <c r="E3214">
        <f>VLOOKUP(B3214, Tabelas!A:C,2,FALSE())</f>
        <v/>
      </c>
    </row>
    <row r="3215">
      <c r="A3215" t="inlineStr">
        <is>
          <t>COMUNICAÇÃO E SOCIEDADE (UMINHO)</t>
        </is>
      </c>
      <c r="B3215" t="inlineStr">
        <is>
          <t>B2</t>
        </is>
      </c>
      <c r="C3215">
        <f>IF(B3215&lt;&gt;"NI",1,0)</f>
        <v/>
      </c>
      <c r="D3215">
        <f>VLOOKUP(B3215, Tabelas!A:C,3,FALSE())</f>
        <v/>
      </c>
      <c r="E3215">
        <f>VLOOKUP(B3215, Tabelas!A:C,2,FALSE())</f>
        <v/>
      </c>
    </row>
    <row r="3216">
      <c r="A3216" t="inlineStr">
        <is>
          <t>COMUNICAÇÃO EM CIÊNCIAS DA SAÚDE</t>
        </is>
      </c>
      <c r="B3216" t="inlineStr">
        <is>
          <t>B4</t>
        </is>
      </c>
      <c r="C3216">
        <f>IF(B3216&lt;&gt;"NI",1,0)</f>
        <v/>
      </c>
      <c r="D3216">
        <f>VLOOKUP(B3216, Tabelas!A:C,3,FALSE())</f>
        <v/>
      </c>
      <c r="E3216">
        <f>VLOOKUP(B3216, Tabelas!A:C,2,FALSE())</f>
        <v/>
      </c>
    </row>
    <row r="3217">
      <c r="A3217" t="inlineStr">
        <is>
          <t>COMUNICAÇÃO EM CIÊNCIAS DA SAÚDE (IMPRESSO)</t>
        </is>
      </c>
      <c r="B3217" t="inlineStr">
        <is>
          <t>B4</t>
        </is>
      </c>
      <c r="C3217">
        <f>IF(B3217&lt;&gt;"NI",1,0)</f>
        <v/>
      </c>
      <c r="D3217">
        <f>VLOOKUP(B3217, Tabelas!A:C,3,FALSE())</f>
        <v/>
      </c>
      <c r="E3217">
        <f>VLOOKUP(B3217, Tabelas!A:C,2,FALSE())</f>
        <v/>
      </c>
    </row>
    <row r="3218">
      <c r="A3218" t="inlineStr">
        <is>
          <t>COMUNICAÇÃO PÚBLICA</t>
        </is>
      </c>
      <c r="B3218" t="inlineStr">
        <is>
          <t>B1</t>
        </is>
      </c>
      <c r="C3218">
        <f>IF(B3218&lt;&gt;"NI",1,0)</f>
        <v/>
      </c>
      <c r="D3218">
        <f>VLOOKUP(B3218, Tabelas!A:C,3,FALSE())</f>
        <v/>
      </c>
      <c r="E3218">
        <f>VLOOKUP(B3218, Tabelas!A:C,2,FALSE())</f>
        <v/>
      </c>
    </row>
    <row r="3219">
      <c r="A3219" t="inlineStr">
        <is>
          <t>COMUNICAÇÃO, MÍDIA E CONSUMO (SÃO PAULO. IMPRESSO)</t>
        </is>
      </c>
      <c r="B3219" t="inlineStr">
        <is>
          <t>A3</t>
        </is>
      </c>
      <c r="C3219">
        <f>IF(B3219&lt;&gt;"NI",1,0)</f>
        <v/>
      </c>
      <c r="D3219">
        <f>VLOOKUP(B3219, Tabelas!A:C,3,FALSE())</f>
        <v/>
      </c>
      <c r="E3219">
        <f>VLOOKUP(B3219, Tabelas!A:C,2,FALSE())</f>
        <v/>
      </c>
    </row>
    <row r="3220">
      <c r="A3220" t="inlineStr">
        <is>
          <t>COMUNICACIÓ: REVISTA DE RECERCA I D¿ANÀLISI</t>
        </is>
      </c>
      <c r="B3220" t="inlineStr">
        <is>
          <t>A3</t>
        </is>
      </c>
      <c r="C3220">
        <f>IF(B3220&lt;&gt;"NI",1,0)</f>
        <v/>
      </c>
      <c r="D3220">
        <f>VLOOKUP(B3220, Tabelas!A:C,3,FALSE())</f>
        <v/>
      </c>
      <c r="E3220">
        <f>VLOOKUP(B3220, Tabelas!A:C,2,FALSE())</f>
        <v/>
      </c>
    </row>
    <row r="3221">
      <c r="A3221" t="inlineStr">
        <is>
          <t>COMUNICACIÓN Y MEDIOS</t>
        </is>
      </c>
      <c r="B3221" t="inlineStr">
        <is>
          <t>A3</t>
        </is>
      </c>
      <c r="C3221">
        <f>IF(B3221&lt;&gt;"NI",1,0)</f>
        <v/>
      </c>
      <c r="D3221">
        <f>VLOOKUP(B3221, Tabelas!A:C,3,FALSE())</f>
        <v/>
      </c>
      <c r="E3221">
        <f>VLOOKUP(B3221, Tabelas!A:C,2,FALSE())</f>
        <v/>
      </c>
    </row>
    <row r="3222">
      <c r="A3222" t="inlineStr">
        <is>
          <t>COMUNICACIÓN. REVISTA INTERNACIONAL DE COMUNICACIÓN AUDIOVISUAL, PUBLICIDAD Y ESTUDIOS CULTURALES</t>
        </is>
      </c>
      <c r="B3222" t="inlineStr">
        <is>
          <t>B1</t>
        </is>
      </c>
      <c r="C3222">
        <f>IF(B3222&lt;&gt;"NI",1,0)</f>
        <v/>
      </c>
      <c r="D3222">
        <f>VLOOKUP(B3222, Tabelas!A:C,3,FALSE())</f>
        <v/>
      </c>
      <c r="E3222">
        <f>VLOOKUP(B3222, Tabelas!A:C,2,FALSE())</f>
        <v/>
      </c>
    </row>
    <row r="3223">
      <c r="A3223" t="inlineStr">
        <is>
          <t>COMUNICAÇÕES EM INFORMÁTICA</t>
        </is>
      </c>
      <c r="B3223" t="inlineStr">
        <is>
          <t>B3</t>
        </is>
      </c>
      <c r="C3223">
        <f>IF(B3223&lt;&gt;"NI",1,0)</f>
        <v/>
      </c>
      <c r="D3223">
        <f>VLOOKUP(B3223, Tabelas!A:C,3,FALSE())</f>
        <v/>
      </c>
      <c r="E3223">
        <f>VLOOKUP(B3223, Tabelas!A:C,2,FALSE())</f>
        <v/>
      </c>
    </row>
    <row r="3224">
      <c r="A3224" t="inlineStr">
        <is>
          <t>COMUNICAÇÕES GEOLÓGICAS</t>
        </is>
      </c>
      <c r="B3224" t="inlineStr">
        <is>
          <t>B3</t>
        </is>
      </c>
      <c r="C3224">
        <f>IF(B3224&lt;&gt;"NI",1,0)</f>
        <v/>
      </c>
      <c r="D3224">
        <f>VLOOKUP(B3224, Tabelas!A:C,3,FALSE())</f>
        <v/>
      </c>
      <c r="E3224">
        <f>VLOOKUP(B3224, Tabelas!A:C,2,FALSE())</f>
        <v/>
      </c>
    </row>
    <row r="3225">
      <c r="A3225" t="inlineStr">
        <is>
          <t>COMUNICAR (HUELVA)</t>
        </is>
      </c>
      <c r="B3225" t="inlineStr">
        <is>
          <t>A1</t>
        </is>
      </c>
      <c r="C3225">
        <f>IF(B3225&lt;&gt;"NI",1,0)</f>
        <v/>
      </c>
      <c r="D3225">
        <f>VLOOKUP(B3225, Tabelas!A:C,3,FALSE())</f>
        <v/>
      </c>
      <c r="E3225">
        <f>VLOOKUP(B3225, Tabelas!A:C,2,FALSE())</f>
        <v/>
      </c>
    </row>
    <row r="3226">
      <c r="A3226" t="inlineStr">
        <is>
          <t>COMUNICARTE</t>
        </is>
      </c>
      <c r="B3226" t="inlineStr">
        <is>
          <t>A3</t>
        </is>
      </c>
      <c r="C3226">
        <f>IF(B3226&lt;&gt;"NI",1,0)</f>
        <v/>
      </c>
      <c r="D3226">
        <f>VLOOKUP(B3226, Tabelas!A:C,3,FALSE())</f>
        <v/>
      </c>
      <c r="E3226">
        <f>VLOOKUP(B3226, Tabelas!A:C,2,FALSE())</f>
        <v/>
      </c>
    </row>
    <row r="3227">
      <c r="A3227" t="inlineStr">
        <is>
          <t>COMUNICATA SCIENTIAE (PRINT)</t>
        </is>
      </c>
      <c r="B3227" t="inlineStr">
        <is>
          <t>B1</t>
        </is>
      </c>
      <c r="C3227">
        <f>IF(B3227&lt;&gt;"NI",1,0)</f>
        <v/>
      </c>
      <c r="D3227">
        <f>VLOOKUP(B3227, Tabelas!A:C,3,FALSE())</f>
        <v/>
      </c>
      <c r="E3227">
        <f>VLOOKUP(B3227, Tabelas!A:C,2,FALSE())</f>
        <v/>
      </c>
    </row>
    <row r="3228">
      <c r="A3228" t="inlineStr">
        <is>
          <t>COMUNICATION PAPERS. MEDIA LITERACY &amp; GENDER STUDIES</t>
        </is>
      </c>
      <c r="B3228" t="inlineStr">
        <is>
          <t>A2</t>
        </is>
      </c>
      <c r="C3228">
        <f>IF(B3228&lt;&gt;"NI",1,0)</f>
        <v/>
      </c>
      <c r="D3228">
        <f>VLOOKUP(B3228, Tabelas!A:C,3,FALSE())</f>
        <v/>
      </c>
      <c r="E3228">
        <f>VLOOKUP(B3228, Tabelas!A:C,2,FALSE())</f>
        <v/>
      </c>
    </row>
    <row r="3229">
      <c r="A3229" t="inlineStr">
        <is>
          <t>COMUNICAZIONE FILOSOFICA</t>
        </is>
      </c>
      <c r="B3229" t="inlineStr">
        <is>
          <t>B4</t>
        </is>
      </c>
      <c r="C3229">
        <f>IF(B3229&lt;&gt;"NI",1,0)</f>
        <v/>
      </c>
      <c r="D3229">
        <f>VLOOKUP(B3229, Tabelas!A:C,3,FALSE())</f>
        <v/>
      </c>
      <c r="E3229">
        <f>VLOOKUP(B3229, Tabelas!A:C,2,FALSE())</f>
        <v/>
      </c>
    </row>
    <row r="3230">
      <c r="A3230" t="inlineStr">
        <is>
          <t>COMUNICOLOGIA</t>
        </is>
      </c>
      <c r="B3230" t="inlineStr">
        <is>
          <t>B1</t>
        </is>
      </c>
      <c r="C3230">
        <f>IF(B3230&lt;&gt;"NI",1,0)</f>
        <v/>
      </c>
      <c r="D3230">
        <f>VLOOKUP(B3230, Tabelas!A:C,3,FALSE())</f>
        <v/>
      </c>
      <c r="E3230">
        <f>VLOOKUP(B3230, Tabelas!A:C,2,FALSE())</f>
        <v/>
      </c>
    </row>
    <row r="3231">
      <c r="A3231" t="inlineStr">
        <is>
          <t>CONCEIÇÃO/CONCEPTION REVISTA DO PROGRAMA DE PÓS-GRADUAÇÃO EM ARTES DA CENA</t>
        </is>
      </c>
      <c r="B3231" t="inlineStr">
        <is>
          <t>A4</t>
        </is>
      </c>
      <c r="C3231">
        <f>IF(B3231&lt;&gt;"NI",1,0)</f>
        <v/>
      </c>
      <c r="D3231">
        <f>VLOOKUP(B3231, Tabelas!A:C,3,FALSE())</f>
        <v/>
      </c>
      <c r="E3231">
        <f>VLOOKUP(B3231, Tabelas!A:C,2,FALSE())</f>
        <v/>
      </c>
    </row>
    <row r="3232">
      <c r="A3232" t="inlineStr">
        <is>
          <t>CONCI</t>
        </is>
      </c>
      <c r="B3232" t="inlineStr">
        <is>
          <t>B4</t>
        </is>
      </c>
      <c r="C3232">
        <f>IF(B3232&lt;&gt;"NI",1,0)</f>
        <v/>
      </c>
      <c r="D3232">
        <f>VLOOKUP(B3232, Tabelas!A:C,3,FALSE())</f>
        <v/>
      </c>
      <c r="E3232">
        <f>VLOOKUP(B3232, Tabelas!A:C,2,FALSE())</f>
        <v/>
      </c>
    </row>
    <row r="3233">
      <c r="A3233" t="inlineStr">
        <is>
          <t>CONCIENCIA SOCIAL</t>
        </is>
      </c>
      <c r="B3233" t="inlineStr">
        <is>
          <t>B3</t>
        </is>
      </c>
      <c r="C3233">
        <f>IF(B3233&lt;&gt;"NI",1,0)</f>
        <v/>
      </c>
      <c r="D3233">
        <f>VLOOKUP(B3233, Tabelas!A:C,3,FALSE())</f>
        <v/>
      </c>
      <c r="E3233">
        <f>VLOOKUP(B3233, Tabelas!A:C,2,FALSE())</f>
        <v/>
      </c>
    </row>
    <row r="3234">
      <c r="A3234" t="inlineStr">
        <is>
          <t>CONCILIUM (BRASIL)</t>
        </is>
      </c>
      <c r="B3234" t="inlineStr">
        <is>
          <t>A4</t>
        </is>
      </c>
      <c r="C3234">
        <f>IF(B3234&lt;&gt;"NI",1,0)</f>
        <v/>
      </c>
      <c r="D3234">
        <f>VLOOKUP(B3234, Tabelas!A:C,3,FALSE())</f>
        <v/>
      </c>
      <c r="E3234">
        <f>VLOOKUP(B3234, Tabelas!A:C,2,FALSE())</f>
        <v/>
      </c>
    </row>
    <row r="3235">
      <c r="A3235" t="inlineStr">
        <is>
          <t>CONCILIUM (DEUTSCHE AUSG.)</t>
        </is>
      </c>
      <c r="B3235" t="inlineStr">
        <is>
          <t>A4</t>
        </is>
      </c>
      <c r="C3235">
        <f>IF(B3235&lt;&gt;"NI",1,0)</f>
        <v/>
      </c>
      <c r="D3235">
        <f>VLOOKUP(B3235, Tabelas!A:C,3,FALSE())</f>
        <v/>
      </c>
      <c r="E3235">
        <f>VLOOKUP(B3235, Tabelas!A:C,2,FALSE())</f>
        <v/>
      </c>
    </row>
    <row r="3236">
      <c r="A3236" t="inlineStr">
        <is>
          <t>CONCINNITAS (ONLINE) (RIO DE JANEIRO)</t>
        </is>
      </c>
      <c r="B3236" t="inlineStr">
        <is>
          <t>A4</t>
        </is>
      </c>
      <c r="C3236">
        <f>IF(B3236&lt;&gt;"NI",1,0)</f>
        <v/>
      </c>
      <c r="D3236">
        <f>VLOOKUP(B3236, Tabelas!A:C,3,FALSE())</f>
        <v/>
      </c>
      <c r="E3236">
        <f>VLOOKUP(B3236, Tabelas!A:C,2,FALSE())</f>
        <v/>
      </c>
    </row>
    <row r="3237">
      <c r="A3237" t="inlineStr">
        <is>
          <t>CONCURRENCY AND COMPUTATION: PRACTICE &amp; EXPERIENCE</t>
        </is>
      </c>
      <c r="B3237" t="inlineStr">
        <is>
          <t>A4</t>
        </is>
      </c>
      <c r="C3237">
        <f>IF(B3237&lt;&gt;"NI",1,0)</f>
        <v/>
      </c>
      <c r="D3237">
        <f>VLOOKUP(B3237, Tabelas!A:C,3,FALSE())</f>
        <v/>
      </c>
      <c r="E3237">
        <f>VLOOKUP(B3237, Tabelas!A:C,2,FALSE())</f>
        <v/>
      </c>
    </row>
    <row r="3238">
      <c r="A3238" t="inlineStr">
        <is>
          <t>CONCURRENCY AND COMPUTATION: PRACTICE &amp; EXPERIENCE</t>
        </is>
      </c>
      <c r="B3238" t="inlineStr">
        <is>
          <t>A4</t>
        </is>
      </c>
      <c r="C3238">
        <f>IF(B3238&lt;&gt;"NI",1,0)</f>
        <v/>
      </c>
      <c r="D3238">
        <f>VLOOKUP(B3238, Tabelas!A:C,3,FALSE())</f>
        <v/>
      </c>
      <c r="E3238">
        <f>VLOOKUP(B3238, Tabelas!A:C,2,FALSE())</f>
        <v/>
      </c>
    </row>
    <row r="3239">
      <c r="A3239" t="inlineStr">
        <is>
          <t>CONCURRENT ENGINEERING: RESEARCH AND APPLICATIONS</t>
        </is>
      </c>
      <c r="B3239" t="inlineStr">
        <is>
          <t>A2</t>
        </is>
      </c>
      <c r="C3239">
        <f>IF(B3239&lt;&gt;"NI",1,0)</f>
        <v/>
      </c>
      <c r="D3239">
        <f>VLOOKUP(B3239, Tabelas!A:C,3,FALSE())</f>
        <v/>
      </c>
      <c r="E3239">
        <f>VLOOKUP(B3239, Tabelas!A:C,2,FALSE())</f>
        <v/>
      </c>
    </row>
    <row r="3240">
      <c r="A3240" t="inlineStr">
        <is>
          <t>CONDENSED MATTER</t>
        </is>
      </c>
      <c r="B3240" t="inlineStr">
        <is>
          <t>B4</t>
        </is>
      </c>
      <c r="C3240">
        <f>IF(B3240&lt;&gt;"NI",1,0)</f>
        <v/>
      </c>
      <c r="D3240">
        <f>VLOOKUP(B3240, Tabelas!A:C,3,FALSE())</f>
        <v/>
      </c>
      <c r="E3240">
        <f>VLOOKUP(B3240, Tabelas!A:C,2,FALSE())</f>
        <v/>
      </c>
    </row>
    <row r="3241">
      <c r="A3241" t="inlineStr">
        <is>
          <t>CONDENSED MATTER PHYSICS</t>
        </is>
      </c>
      <c r="B3241" t="inlineStr">
        <is>
          <t>B2</t>
        </is>
      </c>
      <c r="C3241">
        <f>IF(B3241&lt;&gt;"NI",1,0)</f>
        <v/>
      </c>
      <c r="D3241">
        <f>VLOOKUP(B3241, Tabelas!A:C,3,FALSE())</f>
        <v/>
      </c>
      <c r="E3241">
        <f>VLOOKUP(B3241, Tabelas!A:C,2,FALSE())</f>
        <v/>
      </c>
    </row>
    <row r="3242">
      <c r="A3242" t="inlineStr">
        <is>
          <t>CONECTE-SE! REVISTA INTERDISCIPLINAR DE EXTENSÃO</t>
        </is>
      </c>
      <c r="B3242" t="inlineStr">
        <is>
          <t>B4</t>
        </is>
      </c>
      <c r="C3242">
        <f>IF(B3242&lt;&gt;"NI",1,0)</f>
        <v/>
      </c>
      <c r="D3242">
        <f>VLOOKUP(B3242, Tabelas!A:C,3,FALSE())</f>
        <v/>
      </c>
      <c r="E3242">
        <f>VLOOKUP(B3242, Tabelas!A:C,2,FALSE())</f>
        <v/>
      </c>
    </row>
    <row r="3243">
      <c r="A3243" t="inlineStr">
        <is>
          <t>CONEXÃO - COMUNICAÇÃO E CULTURA (UCS)</t>
        </is>
      </c>
      <c r="B3243" t="inlineStr">
        <is>
          <t>A4</t>
        </is>
      </c>
      <c r="C3243">
        <f>IF(B3243&lt;&gt;"NI",1,0)</f>
        <v/>
      </c>
      <c r="D3243">
        <f>VLOOKUP(B3243, Tabelas!A:C,3,FALSE())</f>
        <v/>
      </c>
      <c r="E3243">
        <f>VLOOKUP(B3243, Tabelas!A:C,2,FALSE())</f>
        <v/>
      </c>
    </row>
    <row r="3244">
      <c r="A3244" t="inlineStr">
        <is>
          <t>CONEXÃO CIÊNCIA (ONLINE)</t>
        </is>
      </c>
      <c r="B3244" t="inlineStr">
        <is>
          <t>B3</t>
        </is>
      </c>
      <c r="C3244">
        <f>IF(B3244&lt;&gt;"NI",1,0)</f>
        <v/>
      </c>
      <c r="D3244">
        <f>VLOOKUP(B3244, Tabelas!A:C,3,FALSE())</f>
        <v/>
      </c>
      <c r="E3244">
        <f>VLOOKUP(B3244, Tabelas!A:C,2,FALSE())</f>
        <v/>
      </c>
    </row>
    <row r="3245">
      <c r="A3245" t="inlineStr">
        <is>
          <t>CONEXÃO LETRAS</t>
        </is>
      </c>
      <c r="B3245" t="inlineStr">
        <is>
          <t>B1</t>
        </is>
      </c>
      <c r="C3245">
        <f>IF(B3245&lt;&gt;"NI",1,0)</f>
        <v/>
      </c>
      <c r="D3245">
        <f>VLOOKUP(B3245, Tabelas!A:C,3,FALSE())</f>
        <v/>
      </c>
      <c r="E3245">
        <f>VLOOKUP(B3245, Tabelas!A:C,2,FALSE())</f>
        <v/>
      </c>
    </row>
    <row r="3246">
      <c r="A3246" t="inlineStr">
        <is>
          <t>CONEXÃO POLÍTICA</t>
        </is>
      </c>
      <c r="B3246" t="inlineStr">
        <is>
          <t>B3</t>
        </is>
      </c>
      <c r="C3246">
        <f>IF(B3246&lt;&gt;"NI",1,0)</f>
        <v/>
      </c>
      <c r="D3246">
        <f>VLOOKUP(B3246, Tabelas!A:C,3,FALSE())</f>
        <v/>
      </c>
      <c r="E3246">
        <f>VLOOKUP(B3246, Tabelas!A:C,2,FALSE())</f>
        <v/>
      </c>
    </row>
    <row r="3247">
      <c r="A3247" t="inlineStr">
        <is>
          <t>CONEXÃO POLÍTICA - REVISTAS ELETRÔNICAS DA UFPI</t>
        </is>
      </c>
      <c r="B3247" t="inlineStr">
        <is>
          <t>B3</t>
        </is>
      </c>
      <c r="C3247">
        <f>IF(B3247&lt;&gt;"NI",1,0)</f>
        <v/>
      </c>
      <c r="D3247">
        <f>VLOOKUP(B3247, Tabelas!A:C,3,FALSE())</f>
        <v/>
      </c>
      <c r="E3247">
        <f>VLOOKUP(B3247, Tabelas!A:C,2,FALSE())</f>
        <v/>
      </c>
    </row>
    <row r="3248">
      <c r="A3248" t="inlineStr">
        <is>
          <t>CONEXIÓN QUEER: REVISTA LATINOAMERICANA Y CARIBEÑA DE TEOLOGÍAS QUEER</t>
        </is>
      </c>
      <c r="B3248" t="inlineStr">
        <is>
          <t>B4</t>
        </is>
      </c>
      <c r="C3248">
        <f>IF(B3248&lt;&gt;"NI",1,0)</f>
        <v/>
      </c>
      <c r="D3248">
        <f>VLOOKUP(B3248, Tabelas!A:C,3,FALSE())</f>
        <v/>
      </c>
      <c r="E3248">
        <f>VLOOKUP(B3248, Tabelas!A:C,2,FALSE())</f>
        <v/>
      </c>
    </row>
    <row r="3249">
      <c r="A3249" t="inlineStr">
        <is>
          <t>CONEXIONES : REVISTA IBEROAMERICANA DE COMUNICACIÓN</t>
        </is>
      </c>
      <c r="B3249" t="inlineStr">
        <is>
          <t>A3</t>
        </is>
      </c>
      <c r="C3249">
        <f>IF(B3249&lt;&gt;"NI",1,0)</f>
        <v/>
      </c>
      <c r="D3249">
        <f>VLOOKUP(B3249, Tabelas!A:C,3,FALSE())</f>
        <v/>
      </c>
      <c r="E3249">
        <f>VLOOKUP(B3249, Tabelas!A:C,2,FALSE())</f>
        <v/>
      </c>
    </row>
    <row r="3250">
      <c r="A3250" t="inlineStr">
        <is>
          <t>CONEXÕES</t>
        </is>
      </c>
      <c r="B3250" t="inlineStr">
        <is>
          <t>B3</t>
        </is>
      </c>
      <c r="C3250">
        <f>IF(B3250&lt;&gt;"NI",1,0)</f>
        <v/>
      </c>
      <c r="D3250">
        <f>VLOOKUP(B3250, Tabelas!A:C,3,FALSE())</f>
        <v/>
      </c>
      <c r="E3250">
        <f>VLOOKUP(B3250, Tabelas!A:C,2,FALSE())</f>
        <v/>
      </c>
    </row>
    <row r="3251">
      <c r="A3251" t="inlineStr">
        <is>
          <t>CONEXÕES : CIÊNCIA E TECNOLOGIA</t>
        </is>
      </c>
      <c r="B3251" t="inlineStr">
        <is>
          <t>B3</t>
        </is>
      </c>
      <c r="C3251">
        <f>IF(B3251&lt;&gt;"NI",1,0)</f>
        <v/>
      </c>
      <c r="D3251">
        <f>VLOOKUP(B3251, Tabelas!A:C,3,FALSE())</f>
        <v/>
      </c>
      <c r="E3251">
        <f>VLOOKUP(B3251, Tabelas!A:C,2,FALSE())</f>
        <v/>
      </c>
    </row>
    <row r="3252">
      <c r="A3252" t="inlineStr">
        <is>
          <t>CONEXÕES CULTURAIS</t>
        </is>
      </c>
      <c r="B3252" t="inlineStr">
        <is>
          <t>B2</t>
        </is>
      </c>
      <c r="C3252">
        <f>IF(B3252&lt;&gt;"NI",1,0)</f>
        <v/>
      </c>
      <c r="D3252">
        <f>VLOOKUP(B3252, Tabelas!A:C,3,FALSE())</f>
        <v/>
      </c>
      <c r="E3252">
        <f>VLOOKUP(B3252, Tabelas!A:C,2,FALSE())</f>
        <v/>
      </c>
    </row>
    <row r="3253">
      <c r="A3253" t="inlineStr">
        <is>
          <t>CONFERENCE FOR E-DEMOCRACY AND OPEN GOVERNMENT</t>
        </is>
      </c>
      <c r="B3253" t="inlineStr">
        <is>
          <t>B4</t>
        </is>
      </c>
      <c r="C3253">
        <f>IF(B3253&lt;&gt;"NI",1,0)</f>
        <v/>
      </c>
      <c r="D3253">
        <f>VLOOKUP(B3253, Tabelas!A:C,3,FALSE())</f>
        <v/>
      </c>
      <c r="E3253">
        <f>VLOOKUP(B3253, Tabelas!A:C,2,FALSE())</f>
        <v/>
      </c>
    </row>
    <row r="3254">
      <c r="A3254" t="inlineStr">
        <is>
          <t>CONFIGURAÇÕES (PORTO)</t>
        </is>
      </c>
      <c r="B3254" t="inlineStr">
        <is>
          <t>B1</t>
        </is>
      </c>
      <c r="C3254">
        <f>IF(B3254&lt;&gt;"NI",1,0)</f>
        <v/>
      </c>
      <c r="D3254">
        <f>VLOOKUP(B3254, Tabelas!A:C,3,FALSE())</f>
        <v/>
      </c>
      <c r="E3254">
        <f>VLOOKUP(B3254, Tabelas!A:C,2,FALSE())</f>
        <v/>
      </c>
    </row>
    <row r="3255">
      <c r="A3255" t="inlineStr">
        <is>
          <t>CONFINS (PARIS)</t>
        </is>
      </c>
      <c r="B3255" t="inlineStr">
        <is>
          <t>A3</t>
        </is>
      </c>
      <c r="C3255">
        <f>IF(B3255&lt;&gt;"NI",1,0)</f>
        <v/>
      </c>
      <c r="D3255">
        <f>VLOOKUP(B3255, Tabelas!A:C,3,FALSE())</f>
        <v/>
      </c>
      <c r="E3255">
        <f>VLOOKUP(B3255, Tabelas!A:C,2,FALSE())</f>
        <v/>
      </c>
    </row>
    <row r="3256">
      <c r="A3256" t="inlineStr">
        <is>
          <t>CONFLICT, SECURITY &amp; DEVELOPMENT</t>
        </is>
      </c>
      <c r="B3256" t="inlineStr">
        <is>
          <t>A2</t>
        </is>
      </c>
      <c r="C3256">
        <f>IF(B3256&lt;&gt;"NI",1,0)</f>
        <v/>
      </c>
      <c r="D3256">
        <f>VLOOKUP(B3256, Tabelas!A:C,3,FALSE())</f>
        <v/>
      </c>
      <c r="E3256">
        <f>VLOOKUP(B3256, Tabelas!A:C,2,FALSE())</f>
        <v/>
      </c>
    </row>
    <row r="3257">
      <c r="A3257" t="inlineStr">
        <is>
          <t>CONFLUÊNCIA</t>
        </is>
      </c>
      <c r="B3257" t="inlineStr">
        <is>
          <t>A4</t>
        </is>
      </c>
      <c r="C3257">
        <f>IF(B3257&lt;&gt;"NI",1,0)</f>
        <v/>
      </c>
      <c r="D3257">
        <f>VLOOKUP(B3257, Tabelas!A:C,3,FALSE())</f>
        <v/>
      </c>
      <c r="E3257">
        <f>VLOOKUP(B3257, Tabelas!A:C,2,FALSE())</f>
        <v/>
      </c>
    </row>
    <row r="3258">
      <c r="A3258" t="inlineStr">
        <is>
          <t>CONFLUÊNCIAS (NITERÓI)</t>
        </is>
      </c>
      <c r="B3258" t="inlineStr">
        <is>
          <t>B1</t>
        </is>
      </c>
      <c r="C3258">
        <f>IF(B3258&lt;&gt;"NI",1,0)</f>
        <v/>
      </c>
      <c r="D3258">
        <f>VLOOKUP(B3258, Tabelas!A:C,3,FALSE())</f>
        <v/>
      </c>
      <c r="E3258">
        <f>VLOOKUP(B3258, Tabelas!A:C,2,FALSE())</f>
        <v/>
      </c>
    </row>
    <row r="3259">
      <c r="A3259" t="inlineStr">
        <is>
          <t>CONFLUÊNCIAS CULTURAIS</t>
        </is>
      </c>
      <c r="B3259" t="inlineStr">
        <is>
          <t>A4</t>
        </is>
      </c>
      <c r="C3259">
        <f>IF(B3259&lt;&gt;"NI",1,0)</f>
        <v/>
      </c>
      <c r="D3259">
        <f>VLOOKUP(B3259, Tabelas!A:C,3,FALSE())</f>
        <v/>
      </c>
      <c r="E3259">
        <f>VLOOKUP(B3259, Tabelas!A:C,2,FALSE())</f>
        <v/>
      </c>
    </row>
    <row r="3260">
      <c r="A3260" t="inlineStr">
        <is>
          <t>CONFLUENZE (BOLOGNA)</t>
        </is>
      </c>
      <c r="B3260" t="inlineStr">
        <is>
          <t>A1</t>
        </is>
      </c>
      <c r="C3260">
        <f>IF(B3260&lt;&gt;"NI",1,0)</f>
        <v/>
      </c>
      <c r="D3260">
        <f>VLOOKUP(B3260, Tabelas!A:C,3,FALSE())</f>
        <v/>
      </c>
      <c r="E3260">
        <f>VLOOKUP(B3260, Tabelas!A:C,2,FALSE())</f>
        <v/>
      </c>
    </row>
    <row r="3261">
      <c r="A3261" t="inlineStr">
        <is>
          <t>CONGENITAL ANOMALIES (1987)</t>
        </is>
      </c>
      <c r="B3261" t="inlineStr">
        <is>
          <t>B2</t>
        </is>
      </c>
      <c r="C3261">
        <f>IF(B3261&lt;&gt;"NI",1,0)</f>
        <v/>
      </c>
      <c r="D3261">
        <f>VLOOKUP(B3261, Tabelas!A:C,3,FALSE())</f>
        <v/>
      </c>
      <c r="E3261">
        <f>VLOOKUP(B3261, Tabelas!A:C,2,FALSE())</f>
        <v/>
      </c>
    </row>
    <row r="3262">
      <c r="A3262" t="inlineStr">
        <is>
          <t>CONGENITAL HEART DISEASE (PRINT)</t>
        </is>
      </c>
      <c r="B3262" t="inlineStr">
        <is>
          <t>A4</t>
        </is>
      </c>
      <c r="C3262">
        <f>IF(B3262&lt;&gt;"NI",1,0)</f>
        <v/>
      </c>
      <c r="D3262">
        <f>VLOOKUP(B3262, Tabelas!A:C,3,FALSE())</f>
        <v/>
      </c>
      <c r="E3262">
        <f>VLOOKUP(B3262, Tabelas!A:C,2,FALSE())</f>
        <v/>
      </c>
    </row>
    <row r="3263">
      <c r="A3263" t="inlineStr">
        <is>
          <t>CONGRESO UNIVERSIDAD</t>
        </is>
      </c>
      <c r="B3263" t="inlineStr">
        <is>
          <t>B4</t>
        </is>
      </c>
      <c r="C3263">
        <f>IF(B3263&lt;&gt;"NI",1,0)</f>
        <v/>
      </c>
      <c r="D3263">
        <f>VLOOKUP(B3263, Tabelas!A:C,3,FALSE())</f>
        <v/>
      </c>
      <c r="E3263">
        <f>VLOOKUP(B3263, Tabelas!A:C,2,FALSE())</f>
        <v/>
      </c>
    </row>
    <row r="3264">
      <c r="A3264" t="inlineStr">
        <is>
          <t>CONHECER: DEBATE ENTRE O PÚBLICO O PRIVADO</t>
        </is>
      </c>
      <c r="B3264" t="inlineStr">
        <is>
          <t>B4</t>
        </is>
      </c>
      <c r="C3264">
        <f>IF(B3264&lt;&gt;"NI",1,0)</f>
        <v/>
      </c>
      <c r="D3264">
        <f>VLOOKUP(B3264, Tabelas!A:C,3,FALSE())</f>
        <v/>
      </c>
      <c r="E3264">
        <f>VLOOKUP(B3264, Tabelas!A:C,2,FALSE())</f>
        <v/>
      </c>
    </row>
    <row r="3265">
      <c r="A3265" t="inlineStr">
        <is>
          <t>CONHECIMENTO &amp; DIVERSIDADE</t>
        </is>
      </c>
      <c r="B3265" t="inlineStr">
        <is>
          <t>B1</t>
        </is>
      </c>
      <c r="C3265">
        <f>IF(B3265&lt;&gt;"NI",1,0)</f>
        <v/>
      </c>
      <c r="D3265">
        <f>VLOOKUP(B3265, Tabelas!A:C,3,FALSE())</f>
        <v/>
      </c>
      <c r="E3265">
        <f>VLOOKUP(B3265, Tabelas!A:C,2,FALSE())</f>
        <v/>
      </c>
    </row>
    <row r="3266">
      <c r="A3266" t="inlineStr">
        <is>
          <t>CONHECIMENTO &amp; DIVERSIDADE</t>
        </is>
      </c>
      <c r="B3266" t="inlineStr">
        <is>
          <t>B1</t>
        </is>
      </c>
      <c r="C3266">
        <f>IF(B3266&lt;&gt;"NI",1,0)</f>
        <v/>
      </c>
      <c r="D3266">
        <f>VLOOKUP(B3266, Tabelas!A:C,3,FALSE())</f>
        <v/>
      </c>
      <c r="E3266">
        <f>VLOOKUP(B3266, Tabelas!A:C,2,FALSE())</f>
        <v/>
      </c>
    </row>
    <row r="3267">
      <c r="A3267" t="inlineStr">
        <is>
          <t>CONHECIMENTO INTERATIVO</t>
        </is>
      </c>
      <c r="B3267" t="inlineStr">
        <is>
          <t>B4</t>
        </is>
      </c>
      <c r="C3267">
        <f>IF(B3267&lt;&gt;"NI",1,0)</f>
        <v/>
      </c>
      <c r="D3267">
        <f>VLOOKUP(B3267, Tabelas!A:C,3,FALSE())</f>
        <v/>
      </c>
      <c r="E3267">
        <f>VLOOKUP(B3267, Tabelas!A:C,2,FALSE())</f>
        <v/>
      </c>
    </row>
    <row r="3268">
      <c r="A3268" t="inlineStr">
        <is>
          <t>CONJECTURA: FILOSOFIA E EDUCACAO</t>
        </is>
      </c>
      <c r="B3268" t="inlineStr">
        <is>
          <t>A3</t>
        </is>
      </c>
      <c r="C3268">
        <f>IF(B3268&lt;&gt;"NI",1,0)</f>
        <v/>
      </c>
      <c r="D3268">
        <f>VLOOKUP(B3268, Tabelas!A:C,3,FALSE())</f>
        <v/>
      </c>
      <c r="E3268">
        <f>VLOOKUP(B3268, Tabelas!A:C,2,FALSE())</f>
        <v/>
      </c>
    </row>
    <row r="3269">
      <c r="A3269" t="inlineStr">
        <is>
          <t>CONJECTURA: FILOSOFIA E EDUCAÇÃO (UCB)</t>
        </is>
      </c>
      <c r="B3269" t="inlineStr">
        <is>
          <t>A3</t>
        </is>
      </c>
      <c r="C3269">
        <f>IF(B3269&lt;&gt;"NI",1,0)</f>
        <v/>
      </c>
      <c r="D3269">
        <f>VLOOKUP(B3269, Tabelas!A:C,3,FALSE())</f>
        <v/>
      </c>
      <c r="E3269">
        <f>VLOOKUP(B3269, Tabelas!A:C,2,FALSE())</f>
        <v/>
      </c>
    </row>
    <row r="3270">
      <c r="A3270" t="inlineStr">
        <is>
          <t>CONJECTURAS</t>
        </is>
      </c>
      <c r="B3270" t="inlineStr">
        <is>
          <t>A3</t>
        </is>
      </c>
      <c r="C3270">
        <f>IF(B3270&lt;&gt;"NI",1,0)</f>
        <v/>
      </c>
      <c r="D3270">
        <f>VLOOKUP(B3270, Tabelas!A:C,3,FALSE())</f>
        <v/>
      </c>
      <c r="E3270">
        <f>VLOOKUP(B3270, Tabelas!A:C,2,FALSE())</f>
        <v/>
      </c>
    </row>
    <row r="3271">
      <c r="A3271" t="inlineStr">
        <is>
          <t>CONJUNCTIONS</t>
        </is>
      </c>
      <c r="B3271" t="inlineStr">
        <is>
          <t>B3</t>
        </is>
      </c>
      <c r="C3271">
        <f>IF(B3271&lt;&gt;"NI",1,0)</f>
        <v/>
      </c>
      <c r="D3271">
        <f>VLOOKUP(B3271, Tabelas!A:C,3,FALSE())</f>
        <v/>
      </c>
      <c r="E3271">
        <f>VLOOKUP(B3271, Tabelas!A:C,2,FALSE())</f>
        <v/>
      </c>
    </row>
    <row r="3272">
      <c r="A3272" t="inlineStr">
        <is>
          <t>CONJUNTURA &amp; PLANEJAMENTO</t>
        </is>
      </c>
      <c r="B3272" t="inlineStr">
        <is>
          <t>B3</t>
        </is>
      </c>
      <c r="C3272">
        <f>IF(B3272&lt;&gt;"NI",1,0)</f>
        <v/>
      </c>
      <c r="D3272">
        <f>VLOOKUP(B3272, Tabelas!A:C,3,FALSE())</f>
        <v/>
      </c>
      <c r="E3272">
        <f>VLOOKUP(B3272, Tabelas!A:C,2,FALSE())</f>
        <v/>
      </c>
    </row>
    <row r="3273">
      <c r="A3273" t="inlineStr">
        <is>
          <t>CONJUNTURA AUSTRAL</t>
        </is>
      </c>
      <c r="B3273" t="inlineStr">
        <is>
          <t>A2</t>
        </is>
      </c>
      <c r="C3273">
        <f>IF(B3273&lt;&gt;"NI",1,0)</f>
        <v/>
      </c>
      <c r="D3273">
        <f>VLOOKUP(B3273, Tabelas!A:C,3,FALSE())</f>
        <v/>
      </c>
      <c r="E3273">
        <f>VLOOKUP(B3273, Tabelas!A:C,2,FALSE())</f>
        <v/>
      </c>
    </row>
    <row r="3274">
      <c r="A3274" t="inlineStr">
        <is>
          <t>CONJUNTURA ECONOMICA (RIO DE JANEIRO)</t>
        </is>
      </c>
      <c r="B3274" t="inlineStr">
        <is>
          <t>B1</t>
        </is>
      </c>
      <c r="C3274">
        <f>IF(B3274&lt;&gt;"NI",1,0)</f>
        <v/>
      </c>
      <c r="D3274">
        <f>VLOOKUP(B3274, Tabelas!A:C,3,FALSE())</f>
        <v/>
      </c>
      <c r="E3274">
        <f>VLOOKUP(B3274, Tabelas!A:C,2,FALSE())</f>
        <v/>
      </c>
    </row>
    <row r="3275">
      <c r="A3275" t="inlineStr">
        <is>
          <t>CONJUNTURA GLOBAL</t>
        </is>
      </c>
      <c r="B3275" t="inlineStr">
        <is>
          <t>A4</t>
        </is>
      </c>
      <c r="C3275">
        <f>IF(B3275&lt;&gt;"NI",1,0)</f>
        <v/>
      </c>
      <c r="D3275">
        <f>VLOOKUP(B3275, Tabelas!A:C,3,FALSE())</f>
        <v/>
      </c>
      <c r="E3275">
        <f>VLOOKUP(B3275, Tabelas!A:C,2,FALSE())</f>
        <v/>
      </c>
    </row>
    <row r="3276">
      <c r="A3276" t="inlineStr">
        <is>
          <t>CONJUNTURA INTERNACIONAL</t>
        </is>
      </c>
      <c r="B3276" t="inlineStr">
        <is>
          <t>A4</t>
        </is>
      </c>
      <c r="C3276">
        <f>IF(B3276&lt;&gt;"NI",1,0)</f>
        <v/>
      </c>
      <c r="D3276">
        <f>VLOOKUP(B3276, Tabelas!A:C,3,FALSE())</f>
        <v/>
      </c>
      <c r="E3276">
        <f>VLOOKUP(B3276, Tabelas!A:C,2,FALSE())</f>
        <v/>
      </c>
    </row>
    <row r="3277">
      <c r="A3277" t="inlineStr">
        <is>
          <t>CONJUNTURA INTERNACIONAL (BELO HORIZONTE. ONLINE)</t>
        </is>
      </c>
      <c r="B3277" t="inlineStr">
        <is>
          <t>A4</t>
        </is>
      </c>
      <c r="C3277">
        <f>IF(B3277&lt;&gt;"NI",1,0)</f>
        <v/>
      </c>
      <c r="D3277">
        <f>VLOOKUP(B3277, Tabelas!A:C,3,FALSE())</f>
        <v/>
      </c>
      <c r="E3277">
        <f>VLOOKUP(B3277, Tabelas!A:C,2,FALSE())</f>
        <v/>
      </c>
    </row>
    <row r="3278">
      <c r="A3278" t="inlineStr">
        <is>
          <t>CONNECTION LINE</t>
        </is>
      </c>
      <c r="B3278" t="inlineStr">
        <is>
          <t>B3</t>
        </is>
      </c>
      <c r="C3278">
        <f>IF(B3278&lt;&gt;"NI",1,0)</f>
        <v/>
      </c>
      <c r="D3278">
        <f>VLOOKUP(B3278, Tabelas!A:C,3,FALSE())</f>
        <v/>
      </c>
      <c r="E3278">
        <f>VLOOKUP(B3278, Tabelas!A:C,2,FALSE())</f>
        <v/>
      </c>
    </row>
    <row r="3279">
      <c r="A3279" t="inlineStr">
        <is>
          <t>CONNECTIVE TISSUE RESEARCH (PRINT)</t>
        </is>
      </c>
      <c r="B3279" t="inlineStr">
        <is>
          <t>A3</t>
        </is>
      </c>
      <c r="C3279">
        <f>IF(B3279&lt;&gt;"NI",1,0)</f>
        <v/>
      </c>
      <c r="D3279">
        <f>VLOOKUP(B3279, Tabelas!A:C,3,FALSE())</f>
        <v/>
      </c>
      <c r="E3279">
        <f>VLOOKUP(B3279, Tabelas!A:C,2,FALSE())</f>
        <v/>
      </c>
    </row>
    <row r="3280">
      <c r="A3280" t="inlineStr">
        <is>
          <t>CONNEXIO - REVISTA CIENTÍFICA DA ESCOLA DE GESTÃO E NEGÓCIOS</t>
        </is>
      </c>
      <c r="B3280" t="inlineStr">
        <is>
          <t>B3</t>
        </is>
      </c>
      <c r="C3280">
        <f>IF(B3280&lt;&gt;"NI",1,0)</f>
        <v/>
      </c>
      <c r="D3280">
        <f>VLOOKUP(B3280, Tabelas!A:C,3,FALSE())</f>
        <v/>
      </c>
      <c r="E3280">
        <f>VLOOKUP(B3280, Tabelas!A:C,2,FALSE())</f>
        <v/>
      </c>
    </row>
    <row r="3281">
      <c r="A3281" t="inlineStr">
        <is>
          <t>CONPEDI LAW REVIEW (ONLINE)</t>
        </is>
      </c>
      <c r="B3281" t="inlineStr">
        <is>
          <t>B3</t>
        </is>
      </c>
      <c r="C3281">
        <f>IF(B3281&lt;&gt;"NI",1,0)</f>
        <v/>
      </c>
      <c r="D3281">
        <f>VLOOKUP(B3281, Tabelas!A:C,3,FALSE())</f>
        <v/>
      </c>
      <c r="E3281">
        <f>VLOOKUP(B3281, Tabelas!A:C,2,FALSE())</f>
        <v/>
      </c>
    </row>
    <row r="3282">
      <c r="A3282" t="inlineStr">
        <is>
          <t>CONS-CIÊNCIAS (PORTO)</t>
        </is>
      </c>
      <c r="B3282" t="inlineStr">
        <is>
          <t>B4</t>
        </is>
      </c>
      <c r="C3282">
        <f>IF(B3282&lt;&gt;"NI",1,0)</f>
        <v/>
      </c>
      <c r="D3282">
        <f>VLOOKUP(B3282, Tabelas!A:C,3,FALSE())</f>
        <v/>
      </c>
      <c r="E3282">
        <f>VLOOKUP(B3282, Tabelas!A:C,2,FALSE())</f>
        <v/>
      </c>
    </row>
    <row r="3283">
      <c r="A3283" t="inlineStr">
        <is>
          <t>CONSCIENTIAE SAÚDE (IMPRESSO)</t>
        </is>
      </c>
      <c r="B3283" t="inlineStr">
        <is>
          <t>B3</t>
        </is>
      </c>
      <c r="C3283">
        <f>IF(B3283&lt;&gt;"NI",1,0)</f>
        <v/>
      </c>
      <c r="D3283">
        <f>VLOOKUP(B3283, Tabelas!A:C,3,FALSE())</f>
        <v/>
      </c>
      <c r="E3283">
        <f>VLOOKUP(B3283, Tabelas!A:C,2,FALSE())</f>
        <v/>
      </c>
    </row>
    <row r="3284">
      <c r="A3284" t="inlineStr">
        <is>
          <t>CONSCIOUSNESS AND COGNITION (PRINT)</t>
        </is>
      </c>
      <c r="B3284" t="inlineStr">
        <is>
          <t>A2</t>
        </is>
      </c>
      <c r="C3284">
        <f>IF(B3284&lt;&gt;"NI",1,0)</f>
        <v/>
      </c>
      <c r="D3284">
        <f>VLOOKUP(B3284, Tabelas!A:C,3,FALSE())</f>
        <v/>
      </c>
      <c r="E3284">
        <f>VLOOKUP(B3284, Tabelas!A:C,2,FALSE())</f>
        <v/>
      </c>
    </row>
    <row r="3285">
      <c r="A3285" t="inlineStr">
        <is>
          <t>CONSERVAR PATRIMÓNIO</t>
        </is>
      </c>
      <c r="B3285" t="inlineStr">
        <is>
          <t>A3</t>
        </is>
      </c>
      <c r="C3285">
        <f>IF(B3285&lt;&gt;"NI",1,0)</f>
        <v/>
      </c>
      <c r="D3285">
        <f>VLOOKUP(B3285, Tabelas!A:C,3,FALSE())</f>
        <v/>
      </c>
      <c r="E3285">
        <f>VLOOKUP(B3285, Tabelas!A:C,2,FALSE())</f>
        <v/>
      </c>
    </row>
    <row r="3286">
      <c r="A3286" t="inlineStr">
        <is>
          <t>CONSERVATION AND SOCIETY</t>
        </is>
      </c>
      <c r="B3286" t="inlineStr">
        <is>
          <t>A3</t>
        </is>
      </c>
      <c r="C3286">
        <f>IF(B3286&lt;&gt;"NI",1,0)</f>
        <v/>
      </c>
      <c r="D3286">
        <f>VLOOKUP(B3286, Tabelas!A:C,3,FALSE())</f>
        <v/>
      </c>
      <c r="E3286">
        <f>VLOOKUP(B3286, Tabelas!A:C,2,FALSE())</f>
        <v/>
      </c>
    </row>
    <row r="3287">
      <c r="A3287" t="inlineStr">
        <is>
          <t>CONSERVATION BIOLOGY</t>
        </is>
      </c>
      <c r="B3287" t="inlineStr">
        <is>
          <t>A1</t>
        </is>
      </c>
      <c r="C3287">
        <f>IF(B3287&lt;&gt;"NI",1,0)</f>
        <v/>
      </c>
      <c r="D3287">
        <f>VLOOKUP(B3287, Tabelas!A:C,3,FALSE())</f>
        <v/>
      </c>
      <c r="E3287">
        <f>VLOOKUP(B3287, Tabelas!A:C,2,FALSE())</f>
        <v/>
      </c>
    </row>
    <row r="3288">
      <c r="A3288" t="inlineStr">
        <is>
          <t>CONSERVATION BIOLOGY (ONLINE)</t>
        </is>
      </c>
      <c r="B3288" t="inlineStr">
        <is>
          <t>A1</t>
        </is>
      </c>
      <c r="C3288">
        <f>IF(B3288&lt;&gt;"NI",1,0)</f>
        <v/>
      </c>
      <c r="D3288">
        <f>VLOOKUP(B3288, Tabelas!A:C,3,FALSE())</f>
        <v/>
      </c>
      <c r="E3288">
        <f>VLOOKUP(B3288, Tabelas!A:C,2,FALSE())</f>
        <v/>
      </c>
    </row>
    <row r="3289">
      <c r="A3289" t="inlineStr">
        <is>
          <t>CONSERVATION GENETICS</t>
        </is>
      </c>
      <c r="B3289" t="inlineStr">
        <is>
          <t>A3</t>
        </is>
      </c>
      <c r="C3289">
        <f>IF(B3289&lt;&gt;"NI",1,0)</f>
        <v/>
      </c>
      <c r="D3289">
        <f>VLOOKUP(B3289, Tabelas!A:C,3,FALSE())</f>
        <v/>
      </c>
      <c r="E3289">
        <f>VLOOKUP(B3289, Tabelas!A:C,2,FALSE())</f>
        <v/>
      </c>
    </row>
    <row r="3290">
      <c r="A3290" t="inlineStr">
        <is>
          <t>CONSERVATION GENETICS RESOURCES (ONLINE)</t>
        </is>
      </c>
      <c r="B3290" t="inlineStr">
        <is>
          <t>B2</t>
        </is>
      </c>
      <c r="C3290">
        <f>IF(B3290&lt;&gt;"NI",1,0)</f>
        <v/>
      </c>
      <c r="D3290">
        <f>VLOOKUP(B3290, Tabelas!A:C,3,FALSE())</f>
        <v/>
      </c>
      <c r="E3290">
        <f>VLOOKUP(B3290, Tabelas!A:C,2,FALSE())</f>
        <v/>
      </c>
    </row>
    <row r="3291">
      <c r="A3291" t="inlineStr">
        <is>
          <t>CONSERVATION GENETICS RESOURCES (PRINT)</t>
        </is>
      </c>
      <c r="B3291" t="inlineStr">
        <is>
          <t>B2</t>
        </is>
      </c>
      <c r="C3291">
        <f>IF(B3291&lt;&gt;"NI",1,0)</f>
        <v/>
      </c>
      <c r="D3291">
        <f>VLOOKUP(B3291, Tabelas!A:C,3,FALSE())</f>
        <v/>
      </c>
      <c r="E3291">
        <f>VLOOKUP(B3291, Tabelas!A:C,2,FALSE())</f>
        <v/>
      </c>
    </row>
    <row r="3292">
      <c r="A3292" t="inlineStr">
        <is>
          <t>CONSERVATION LETTERS</t>
        </is>
      </c>
      <c r="B3292" t="inlineStr">
        <is>
          <t>A1</t>
        </is>
      </c>
      <c r="C3292">
        <f>IF(B3292&lt;&gt;"NI",1,0)</f>
        <v/>
      </c>
      <c r="D3292">
        <f>VLOOKUP(B3292, Tabelas!A:C,3,FALSE())</f>
        <v/>
      </c>
      <c r="E3292">
        <f>VLOOKUP(B3292, Tabelas!A:C,2,FALSE())</f>
        <v/>
      </c>
    </row>
    <row r="3293">
      <c r="A3293" t="inlineStr">
        <is>
          <t>CONSERVATION PHYSIOLOGY</t>
        </is>
      </c>
      <c r="B3293" t="inlineStr">
        <is>
          <t>A1</t>
        </is>
      </c>
      <c r="C3293">
        <f>IF(B3293&lt;&gt;"NI",1,0)</f>
        <v/>
      </c>
      <c r="D3293">
        <f>VLOOKUP(B3293, Tabelas!A:C,3,FALSE())</f>
        <v/>
      </c>
      <c r="E3293">
        <f>VLOOKUP(B3293, Tabelas!A:C,2,FALSE())</f>
        <v/>
      </c>
    </row>
    <row r="3294">
      <c r="A3294" t="inlineStr">
        <is>
          <t>CONSTELACIONES. REVISTA DE TEORIA CRÍTICA</t>
        </is>
      </c>
      <c r="B3294" t="inlineStr">
        <is>
          <t>B2</t>
        </is>
      </c>
      <c r="C3294">
        <f>IF(B3294&lt;&gt;"NI",1,0)</f>
        <v/>
      </c>
      <c r="D3294">
        <f>VLOOKUP(B3294, Tabelas!A:C,3,FALSE())</f>
        <v/>
      </c>
      <c r="E3294">
        <f>VLOOKUP(B3294, Tabelas!A:C,2,FALSE())</f>
        <v/>
      </c>
    </row>
    <row r="3295">
      <c r="A3295" t="inlineStr">
        <is>
          <t>CONSTELLATIONS (OXFORD. PRINT)</t>
        </is>
      </c>
      <c r="B3295" t="inlineStr">
        <is>
          <t>A2</t>
        </is>
      </c>
      <c r="C3295">
        <f>IF(B3295&lt;&gt;"NI",1,0)</f>
        <v/>
      </c>
      <c r="D3295">
        <f>VLOOKUP(B3295, Tabelas!A:C,3,FALSE())</f>
        <v/>
      </c>
      <c r="E3295">
        <f>VLOOKUP(B3295, Tabelas!A:C,2,FALSE())</f>
        <v/>
      </c>
    </row>
    <row r="3296">
      <c r="A3296" t="inlineStr">
        <is>
          <t>CONSTRUÇÃO PSICOPEDAGÓGICA (IMPRESSO)</t>
        </is>
      </c>
      <c r="B3296" t="inlineStr">
        <is>
          <t>B1</t>
        </is>
      </c>
      <c r="C3296">
        <f>IF(B3296&lt;&gt;"NI",1,0)</f>
        <v/>
      </c>
      <c r="D3296">
        <f>VLOOKUP(B3296, Tabelas!A:C,3,FALSE())</f>
        <v/>
      </c>
      <c r="E3296">
        <f>VLOOKUP(B3296, Tabelas!A:C,2,FALSE())</f>
        <v/>
      </c>
    </row>
    <row r="3297">
      <c r="A3297" t="inlineStr">
        <is>
          <t>CONSTRUCTION &amp; BUILDING MATERIALS</t>
        </is>
      </c>
      <c r="B3297" t="inlineStr">
        <is>
          <t>A1</t>
        </is>
      </c>
      <c r="C3297">
        <f>IF(B3297&lt;&gt;"NI",1,0)</f>
        <v/>
      </c>
      <c r="D3297">
        <f>VLOOKUP(B3297, Tabelas!A:C,3,FALSE())</f>
        <v/>
      </c>
      <c r="E3297">
        <f>VLOOKUP(B3297, Tabelas!A:C,2,FALSE())</f>
        <v/>
      </c>
    </row>
    <row r="3298">
      <c r="A3298" t="inlineStr">
        <is>
          <t>CONSTRUCTION INNOVATION (LONDON)</t>
        </is>
      </c>
      <c r="B3298" t="inlineStr">
        <is>
          <t>A1</t>
        </is>
      </c>
      <c r="C3298">
        <f>IF(B3298&lt;&gt;"NI",1,0)</f>
        <v/>
      </c>
      <c r="D3298">
        <f>VLOOKUP(B3298, Tabelas!A:C,3,FALSE())</f>
        <v/>
      </c>
      <c r="E3298">
        <f>VLOOKUP(B3298, Tabelas!A:C,2,FALSE())</f>
        <v/>
      </c>
    </row>
    <row r="3299">
      <c r="A3299" t="inlineStr">
        <is>
          <t>CONSTRUCTION MANAGEMENT &amp; ECONOMICS (PRINT)</t>
        </is>
      </c>
      <c r="B3299" t="inlineStr">
        <is>
          <t>A3</t>
        </is>
      </c>
      <c r="C3299">
        <f>IF(B3299&lt;&gt;"NI",1,0)</f>
        <v/>
      </c>
      <c r="D3299">
        <f>VLOOKUP(B3299, Tabelas!A:C,3,FALSE())</f>
        <v/>
      </c>
      <c r="E3299">
        <f>VLOOKUP(B3299, Tabelas!A:C,2,FALSE())</f>
        <v/>
      </c>
    </row>
    <row r="3300">
      <c r="A3300" t="inlineStr">
        <is>
          <t>CONSTRUCTIVE APPROXIMATION</t>
        </is>
      </c>
      <c r="B3300" t="inlineStr">
        <is>
          <t>A2</t>
        </is>
      </c>
      <c r="C3300">
        <f>IF(B3300&lt;&gt;"NI",1,0)</f>
        <v/>
      </c>
      <c r="D3300">
        <f>VLOOKUP(B3300, Tabelas!A:C,3,FALSE())</f>
        <v/>
      </c>
      <c r="E3300">
        <f>VLOOKUP(B3300, Tabelas!A:C,2,FALSE())</f>
        <v/>
      </c>
    </row>
    <row r="3301">
      <c r="A3301" t="inlineStr">
        <is>
          <t>CONSTRUCTIVIST FOUNDATIONS</t>
        </is>
      </c>
      <c r="B3301" t="inlineStr">
        <is>
          <t>B1</t>
        </is>
      </c>
      <c r="C3301">
        <f>IF(B3301&lt;&gt;"NI",1,0)</f>
        <v/>
      </c>
      <c r="D3301">
        <f>VLOOKUP(B3301, Tabelas!A:C,3,FALSE())</f>
        <v/>
      </c>
      <c r="E3301">
        <f>VLOOKUP(B3301, Tabelas!A:C,2,FALSE())</f>
        <v/>
      </c>
    </row>
    <row r="3302">
      <c r="A3302" t="inlineStr">
        <is>
          <t>CONSUMER BEHAVIOR REVIEW</t>
        </is>
      </c>
      <c r="B3302" t="inlineStr">
        <is>
          <t>B3</t>
        </is>
      </c>
      <c r="C3302">
        <f>IF(B3302&lt;&gt;"NI",1,0)</f>
        <v/>
      </c>
      <c r="D3302">
        <f>VLOOKUP(B3302, Tabelas!A:C,3,FALSE())</f>
        <v/>
      </c>
      <c r="E3302">
        <f>VLOOKUP(B3302, Tabelas!A:C,2,FALSE())</f>
        <v/>
      </c>
    </row>
    <row r="3303">
      <c r="A3303" t="inlineStr">
        <is>
          <t>CONSUMPTION, MARKETS AND CULTURE</t>
        </is>
      </c>
      <c r="B3303" t="inlineStr">
        <is>
          <t>A2</t>
        </is>
      </c>
      <c r="C3303">
        <f>IF(B3303&lt;&gt;"NI",1,0)</f>
        <v/>
      </c>
      <c r="D3303">
        <f>VLOOKUP(B3303, Tabelas!A:C,3,FALSE())</f>
        <v/>
      </c>
      <c r="E3303">
        <f>VLOOKUP(B3303, Tabelas!A:C,2,FALSE())</f>
        <v/>
      </c>
    </row>
    <row r="3304">
      <c r="A3304" t="inlineStr">
        <is>
          <t>CONTABILIDAD Y NEGOCIOS</t>
        </is>
      </c>
      <c r="B3304" t="inlineStr">
        <is>
          <t>B1</t>
        </is>
      </c>
      <c r="C3304">
        <f>IF(B3304&lt;&gt;"NI",1,0)</f>
        <v/>
      </c>
      <c r="D3304">
        <f>VLOOKUP(B3304, Tabelas!A:C,3,FALSE())</f>
        <v/>
      </c>
      <c r="E3304">
        <f>VLOOKUP(B3304, Tabelas!A:C,2,FALSE())</f>
        <v/>
      </c>
    </row>
    <row r="3305">
      <c r="A3305" t="inlineStr">
        <is>
          <t>CONTABILIDADE &amp; GESTÃO - PORTUGUESE JOURNAL OF ACCOUNTING AND MANAGEMENT</t>
        </is>
      </c>
      <c r="B3305" t="inlineStr">
        <is>
          <t>B4</t>
        </is>
      </c>
      <c r="C3305">
        <f>IF(B3305&lt;&gt;"NI",1,0)</f>
        <v/>
      </c>
      <c r="D3305">
        <f>VLOOKUP(B3305, Tabelas!A:C,3,FALSE())</f>
        <v/>
      </c>
      <c r="E3305">
        <f>VLOOKUP(B3305, Tabelas!A:C,2,FALSE())</f>
        <v/>
      </c>
    </row>
    <row r="3306">
      <c r="A3306" t="inlineStr">
        <is>
          <t>CONTABILIDADE VISTA &amp; REVISTA</t>
        </is>
      </c>
      <c r="B3306" t="inlineStr">
        <is>
          <t>A2</t>
        </is>
      </c>
      <c r="C3306">
        <f>IF(B3306&lt;&gt;"NI",1,0)</f>
        <v/>
      </c>
      <c r="D3306">
        <f>VLOOKUP(B3306, Tabelas!A:C,3,FALSE())</f>
        <v/>
      </c>
      <c r="E3306">
        <f>VLOOKUP(B3306, Tabelas!A:C,2,FALSE())</f>
        <v/>
      </c>
    </row>
    <row r="3307">
      <c r="A3307" t="inlineStr">
        <is>
          <t>CONTABILIDADE, GESTÃO E GOVERNANÇA</t>
        </is>
      </c>
      <c r="B3307" t="inlineStr">
        <is>
          <t>A3</t>
        </is>
      </c>
      <c r="C3307">
        <f>IF(B3307&lt;&gt;"NI",1,0)</f>
        <v/>
      </c>
      <c r="D3307">
        <f>VLOOKUP(B3307, Tabelas!A:C,3,FALSE())</f>
        <v/>
      </c>
      <c r="E3307">
        <f>VLOOKUP(B3307, Tabelas!A:C,2,FALSE())</f>
        <v/>
      </c>
    </row>
    <row r="3308">
      <c r="A3308" t="inlineStr">
        <is>
          <t>CONTABILITATE ¿I INFORMATIC¿ DE GESTIUNE</t>
        </is>
      </c>
      <c r="B3308" t="inlineStr">
        <is>
          <t>B1</t>
        </is>
      </c>
      <c r="C3308">
        <f>IF(B3308&lt;&gt;"NI",1,0)</f>
        <v/>
      </c>
      <c r="D3308">
        <f>VLOOKUP(B3308, Tabelas!A:C,3,FALSE())</f>
        <v/>
      </c>
      <c r="E3308">
        <f>VLOOKUP(B3308, Tabelas!A:C,2,FALSE())</f>
        <v/>
      </c>
    </row>
    <row r="3309">
      <c r="A3309" t="inlineStr">
        <is>
          <t>CONTABILOMETRIA - BRAZILIAN JOURNAL OF QUANTITATIVE METHODS APPLIED TO ACCOUNTING</t>
        </is>
      </c>
      <c r="B3309" t="inlineStr">
        <is>
          <t>B3</t>
        </is>
      </c>
      <c r="C3309">
        <f>IF(B3309&lt;&gt;"NI",1,0)</f>
        <v/>
      </c>
      <c r="D3309">
        <f>VLOOKUP(B3309, Tabelas!A:C,3,FALSE())</f>
        <v/>
      </c>
      <c r="E3309">
        <f>VLOOKUP(B3309, Tabelas!A:C,2,FALSE())</f>
        <v/>
      </c>
    </row>
    <row r="3310">
      <c r="A3310" t="inlineStr">
        <is>
          <t>CONTACT DERMATITIS</t>
        </is>
      </c>
      <c r="B3310" t="inlineStr">
        <is>
          <t>A1</t>
        </is>
      </c>
      <c r="C3310">
        <f>IF(B3310&lt;&gt;"NI",1,0)</f>
        <v/>
      </c>
      <c r="D3310">
        <f>VLOOKUP(B3310, Tabelas!A:C,3,FALSE())</f>
        <v/>
      </c>
      <c r="E3310">
        <f>VLOOKUP(B3310, Tabelas!A:C,2,FALSE())</f>
        <v/>
      </c>
    </row>
    <row r="3311">
      <c r="A3311" t="inlineStr">
        <is>
          <t>CONTACT LENS &amp; ANTERIOR EYE</t>
        </is>
      </c>
      <c r="B3311" t="inlineStr">
        <is>
          <t>A3</t>
        </is>
      </c>
      <c r="C3311">
        <f>IF(B3311&lt;&gt;"NI",1,0)</f>
        <v/>
      </c>
      <c r="D3311">
        <f>VLOOKUP(B3311, Tabelas!A:C,3,FALSE())</f>
        <v/>
      </c>
      <c r="E3311">
        <f>VLOOKUP(B3311, Tabelas!A:C,2,FALSE())</f>
        <v/>
      </c>
    </row>
    <row r="3312">
      <c r="A3312" t="inlineStr">
        <is>
          <t>CONTADURÍA UNIVERSIDAD DE ANTIOQUIA</t>
        </is>
      </c>
      <c r="B3312" t="inlineStr">
        <is>
          <t>B3</t>
        </is>
      </c>
      <c r="C3312">
        <f>IF(B3312&lt;&gt;"NI",1,0)</f>
        <v/>
      </c>
      <c r="D3312">
        <f>VLOOKUP(B3312, Tabelas!A:C,3,FALSE())</f>
        <v/>
      </c>
      <c r="E3312">
        <f>VLOOKUP(B3312, Tabelas!A:C,2,FALSE())</f>
        <v/>
      </c>
    </row>
    <row r="3313">
      <c r="A3313" t="inlineStr">
        <is>
          <t>CONTADURIA Y ADMINISTRACION</t>
        </is>
      </c>
      <c r="B3313" t="inlineStr">
        <is>
          <t>B1</t>
        </is>
      </c>
      <c r="C3313">
        <f>IF(B3313&lt;&gt;"NI",1,0)</f>
        <v/>
      </c>
      <c r="D3313">
        <f>VLOOKUP(B3313, Tabelas!A:C,3,FALSE())</f>
        <v/>
      </c>
      <c r="E3313">
        <f>VLOOKUP(B3313, Tabelas!A:C,2,FALSE())</f>
        <v/>
      </c>
    </row>
    <row r="3314">
      <c r="A3314" t="inlineStr">
        <is>
          <t>CONTEMPLAÇÃO - REVISTA ACADÊMICA DE FILOSOFIA E TEOLOGIA DA FACULDADE JOÃO PAULO II</t>
        </is>
      </c>
      <c r="B3314" t="inlineStr">
        <is>
          <t>B4</t>
        </is>
      </c>
      <c r="C3314">
        <f>IF(B3314&lt;&gt;"NI",1,0)</f>
        <v/>
      </c>
      <c r="D3314">
        <f>VLOOKUP(B3314, Tabelas!A:C,3,FALSE())</f>
        <v/>
      </c>
      <c r="E3314">
        <f>VLOOKUP(B3314, Tabelas!A:C,2,FALSE())</f>
        <v/>
      </c>
    </row>
    <row r="3315">
      <c r="A3315" t="inlineStr">
        <is>
          <t>CONTEMPORÂNEA - REVISTA DE ÉTICA E FILOSOFIA POLÍTICA</t>
        </is>
      </c>
      <c r="B3315" t="inlineStr">
        <is>
          <t>B4</t>
        </is>
      </c>
      <c r="C3315">
        <f>IF(B3315&lt;&gt;"NI",1,0)</f>
        <v/>
      </c>
      <c r="D3315">
        <f>VLOOKUP(B3315, Tabelas!A:C,3,FALSE())</f>
        <v/>
      </c>
      <c r="E3315">
        <f>VLOOKUP(B3315, Tabelas!A:C,2,FALSE())</f>
        <v/>
      </c>
    </row>
    <row r="3316">
      <c r="A3316" t="inlineStr">
        <is>
          <t>CONTEMPORÂNEA (ONLINE)</t>
        </is>
      </c>
      <c r="B3316" t="inlineStr">
        <is>
          <t>B2</t>
        </is>
      </c>
      <c r="C3316">
        <f>IF(B3316&lt;&gt;"NI",1,0)</f>
        <v/>
      </c>
      <c r="D3316">
        <f>VLOOKUP(B3316, Tabelas!A:C,3,FALSE())</f>
        <v/>
      </c>
      <c r="E3316">
        <f>VLOOKUP(B3316, Tabelas!A:C,2,FALSE())</f>
        <v/>
      </c>
    </row>
    <row r="3317">
      <c r="A3317" t="inlineStr">
        <is>
          <t>CONTEMPORANEA (UFBA. ONLINE)</t>
        </is>
      </c>
      <c r="B3317" t="inlineStr">
        <is>
          <t>A3</t>
        </is>
      </c>
      <c r="C3317">
        <f>IF(B3317&lt;&gt;"NI",1,0)</f>
        <v/>
      </c>
      <c r="D3317">
        <f>VLOOKUP(B3317, Tabelas!A:C,3,FALSE())</f>
        <v/>
      </c>
      <c r="E3317">
        <f>VLOOKUP(B3317, Tabelas!A:C,2,FALSE())</f>
        <v/>
      </c>
    </row>
    <row r="3318">
      <c r="A3318" t="inlineStr">
        <is>
          <t>CONTEMPORÂNEA: REVISTA DO PPGART/UFSM</t>
        </is>
      </c>
      <c r="B3318" t="inlineStr">
        <is>
          <t>B3</t>
        </is>
      </c>
      <c r="C3318">
        <f>IF(B3318&lt;&gt;"NI",1,0)</f>
        <v/>
      </c>
      <c r="D3318">
        <f>VLOOKUP(B3318, Tabelas!A:C,3,FALSE())</f>
        <v/>
      </c>
      <c r="E3318">
        <f>VLOOKUP(B3318, Tabelas!A:C,2,FALSE())</f>
        <v/>
      </c>
    </row>
    <row r="3319">
      <c r="A3319" t="inlineStr">
        <is>
          <t>CONTEMPORÂNEOS. REVISTA DE ARTES E HUMANIDADES</t>
        </is>
      </c>
      <c r="B3319" t="inlineStr">
        <is>
          <t>B3</t>
        </is>
      </c>
      <c r="C3319">
        <f>IF(B3319&lt;&gt;"NI",1,0)</f>
        <v/>
      </c>
      <c r="D3319">
        <f>VLOOKUP(B3319, Tabelas!A:C,3,FALSE())</f>
        <v/>
      </c>
      <c r="E3319">
        <f>VLOOKUP(B3319, Tabelas!A:C,2,FALSE())</f>
        <v/>
      </c>
    </row>
    <row r="3320">
      <c r="A3320" t="inlineStr">
        <is>
          <t>CONTEMPORARTES: REVISTA SEMANAL DE DIFUSÃO CULTURAL</t>
        </is>
      </c>
      <c r="B3320" t="inlineStr">
        <is>
          <t>B4</t>
        </is>
      </c>
      <c r="C3320">
        <f>IF(B3320&lt;&gt;"NI",1,0)</f>
        <v/>
      </c>
      <c r="D3320">
        <f>VLOOKUP(B3320, Tabelas!A:C,3,FALSE())</f>
        <v/>
      </c>
      <c r="E3320">
        <f>VLOOKUP(B3320, Tabelas!A:C,2,FALSE())</f>
        <v/>
      </c>
    </row>
    <row r="3321">
      <c r="A3321" t="inlineStr">
        <is>
          <t>CONTEMPORARY CLINICAL DENTISTRY</t>
        </is>
      </c>
      <c r="B3321" t="inlineStr">
        <is>
          <t>B1</t>
        </is>
      </c>
      <c r="C3321">
        <f>IF(B3321&lt;&gt;"NI",1,0)</f>
        <v/>
      </c>
      <c r="D3321">
        <f>VLOOKUP(B3321, Tabelas!A:C,3,FALSE())</f>
        <v/>
      </c>
      <c r="E3321">
        <f>VLOOKUP(B3321, Tabelas!A:C,2,FALSE())</f>
        <v/>
      </c>
    </row>
    <row r="3322">
      <c r="A3322" t="inlineStr">
        <is>
          <t>CONTEMPORARY CLINICAL TRIALS</t>
        </is>
      </c>
      <c r="B3322" t="inlineStr">
        <is>
          <t>A3</t>
        </is>
      </c>
      <c r="C3322">
        <f>IF(B3322&lt;&gt;"NI",1,0)</f>
        <v/>
      </c>
      <c r="D3322">
        <f>VLOOKUP(B3322, Tabelas!A:C,3,FALSE())</f>
        <v/>
      </c>
      <c r="E3322">
        <f>VLOOKUP(B3322, Tabelas!A:C,2,FALSE())</f>
        <v/>
      </c>
    </row>
    <row r="3323">
      <c r="A3323" t="inlineStr">
        <is>
          <t>CONTEMPORARY CLINICAL TRIALS COMMUNICATIONS</t>
        </is>
      </c>
      <c r="B3323" t="inlineStr">
        <is>
          <t>B2</t>
        </is>
      </c>
      <c r="C3323">
        <f>IF(B3323&lt;&gt;"NI",1,0)</f>
        <v/>
      </c>
      <c r="D3323">
        <f>VLOOKUP(B3323, Tabelas!A:C,3,FALSE())</f>
        <v/>
      </c>
      <c r="E3323">
        <f>VLOOKUP(B3323, Tabelas!A:C,2,FALSE())</f>
        <v/>
      </c>
    </row>
    <row r="3324">
      <c r="A3324" t="inlineStr">
        <is>
          <t>CONTEMPORARY ECONOMICS (ONLINE)</t>
        </is>
      </c>
      <c r="B3324" t="inlineStr">
        <is>
          <t>A4</t>
        </is>
      </c>
      <c r="C3324">
        <f>IF(B3324&lt;&gt;"NI",1,0)</f>
        <v/>
      </c>
      <c r="D3324">
        <f>VLOOKUP(B3324, Tabelas!A:C,3,FALSE())</f>
        <v/>
      </c>
      <c r="E3324">
        <f>VLOOKUP(B3324, Tabelas!A:C,2,FALSE())</f>
        <v/>
      </c>
    </row>
    <row r="3325">
      <c r="A3325" t="inlineStr">
        <is>
          <t>CONTEMPORARY FRENCH AND FRANCOPHONE STUDIES (PRINT)</t>
        </is>
      </c>
      <c r="B3325" t="inlineStr">
        <is>
          <t>B1</t>
        </is>
      </c>
      <c r="C3325">
        <f>IF(B3325&lt;&gt;"NI",1,0)</f>
        <v/>
      </c>
      <c r="D3325">
        <f>VLOOKUP(B3325, Tabelas!A:C,3,FALSE())</f>
        <v/>
      </c>
      <c r="E3325">
        <f>VLOOKUP(B3325, Tabelas!A:C,2,FALSE())</f>
        <v/>
      </c>
    </row>
    <row r="3326">
      <c r="A3326" t="inlineStr">
        <is>
          <t>CONTEMPORARY MATHEMATICS</t>
        </is>
      </c>
      <c r="B3326" t="inlineStr">
        <is>
          <t>A4</t>
        </is>
      </c>
      <c r="C3326">
        <f>IF(B3326&lt;&gt;"NI",1,0)</f>
        <v/>
      </c>
      <c r="D3326">
        <f>VLOOKUP(B3326, Tabelas!A:C,3,FALSE())</f>
        <v/>
      </c>
      <c r="E3326">
        <f>VLOOKUP(B3326, Tabelas!A:C,2,FALSE())</f>
        <v/>
      </c>
    </row>
    <row r="3327">
      <c r="A3327" t="inlineStr">
        <is>
          <t>CONTEMPORARY MATHEMATICS - AMERICAN MATHEMATICAL SOCIETY (PRINT)</t>
        </is>
      </c>
      <c r="B3327" t="inlineStr">
        <is>
          <t>A4</t>
        </is>
      </c>
      <c r="C3327">
        <f>IF(B3327&lt;&gt;"NI",1,0)</f>
        <v/>
      </c>
      <c r="D3327">
        <f>VLOOKUP(B3327, Tabelas!A:C,3,FALSE())</f>
        <v/>
      </c>
      <c r="E3327">
        <f>VLOOKUP(B3327, Tabelas!A:C,2,FALSE())</f>
        <v/>
      </c>
    </row>
    <row r="3328">
      <c r="A3328" t="inlineStr">
        <is>
          <t>CONTEMPORARY NURSE (SALISBURY)</t>
        </is>
      </c>
      <c r="B3328" t="inlineStr">
        <is>
          <t>A2</t>
        </is>
      </c>
      <c r="C3328">
        <f>IF(B3328&lt;&gt;"NI",1,0)</f>
        <v/>
      </c>
      <c r="D3328">
        <f>VLOOKUP(B3328, Tabelas!A:C,3,FALSE())</f>
        <v/>
      </c>
      <c r="E3328">
        <f>VLOOKUP(B3328, Tabelas!A:C,2,FALSE())</f>
        <v/>
      </c>
    </row>
    <row r="3329">
      <c r="A3329" t="inlineStr">
        <is>
          <t>CONTEMPORARY ONCOLOGY</t>
        </is>
      </c>
      <c r="B3329" t="inlineStr">
        <is>
          <t>B3</t>
        </is>
      </c>
      <c r="C3329">
        <f>IF(B3329&lt;&gt;"NI",1,0)</f>
        <v/>
      </c>
      <c r="D3329">
        <f>VLOOKUP(B3329, Tabelas!A:C,3,FALSE())</f>
        <v/>
      </c>
      <c r="E3329">
        <f>VLOOKUP(B3329, Tabelas!A:C,2,FALSE())</f>
        <v/>
      </c>
    </row>
    <row r="3330">
      <c r="A3330" t="inlineStr">
        <is>
          <t>CONTEMPORARY PHYSICS (PRINT)</t>
        </is>
      </c>
      <c r="B3330" t="inlineStr">
        <is>
          <t>A1</t>
        </is>
      </c>
      <c r="C3330">
        <f>IF(B3330&lt;&gt;"NI",1,0)</f>
        <v/>
      </c>
      <c r="D3330">
        <f>VLOOKUP(B3330, Tabelas!A:C,3,FALSE())</f>
        <v/>
      </c>
      <c r="E3330">
        <f>VLOOKUP(B3330, Tabelas!A:C,2,FALSE())</f>
        <v/>
      </c>
    </row>
    <row r="3331">
      <c r="A3331" t="inlineStr">
        <is>
          <t>CONTEMPORARY SECURITY POLICY</t>
        </is>
      </c>
      <c r="B3331" t="inlineStr">
        <is>
          <t>A2</t>
        </is>
      </c>
      <c r="C3331">
        <f>IF(B3331&lt;&gt;"NI",1,0)</f>
        <v/>
      </c>
      <c r="D3331">
        <f>VLOOKUP(B3331, Tabelas!A:C,3,FALSE())</f>
        <v/>
      </c>
      <c r="E3331">
        <f>VLOOKUP(B3331, Tabelas!A:C,2,FALSE())</f>
        <v/>
      </c>
    </row>
    <row r="3332">
      <c r="A3332" t="inlineStr">
        <is>
          <t>CONTEMPORARY SECURITY POLICY</t>
        </is>
      </c>
      <c r="B3332" t="inlineStr">
        <is>
          <t>A2</t>
        </is>
      </c>
      <c r="C3332">
        <f>IF(B3332&lt;&gt;"NI",1,0)</f>
        <v/>
      </c>
      <c r="D3332">
        <f>VLOOKUP(B3332, Tabelas!A:C,3,FALSE())</f>
        <v/>
      </c>
      <c r="E3332">
        <f>VLOOKUP(B3332, Tabelas!A:C,2,FALSE())</f>
        <v/>
      </c>
    </row>
    <row r="3333">
      <c r="A3333" t="inlineStr">
        <is>
          <t>CONTEMPORARY SOCIAL SCIENCE (ONLINE)</t>
        </is>
      </c>
      <c r="B3333" t="inlineStr">
        <is>
          <t>A1</t>
        </is>
      </c>
      <c r="C3333">
        <f>IF(B3333&lt;&gt;"NI",1,0)</f>
        <v/>
      </c>
      <c r="D3333">
        <f>VLOOKUP(B3333, Tabelas!A:C,3,FALSE())</f>
        <v/>
      </c>
      <c r="E3333">
        <f>VLOOKUP(B3333, Tabelas!A:C,2,FALSE())</f>
        <v/>
      </c>
    </row>
    <row r="3334">
      <c r="A3334" t="inlineStr">
        <is>
          <t>CONTEÚDO (CAPIVARI. ONLINE)</t>
        </is>
      </c>
      <c r="B3334" t="inlineStr">
        <is>
          <t>B3</t>
        </is>
      </c>
      <c r="C3334">
        <f>IF(B3334&lt;&gt;"NI",1,0)</f>
        <v/>
      </c>
      <c r="D3334">
        <f>VLOOKUP(B3334, Tabelas!A:C,3,FALSE())</f>
        <v/>
      </c>
      <c r="E3334">
        <f>VLOOKUP(B3334, Tabelas!A:C,2,FALSE())</f>
        <v/>
      </c>
    </row>
    <row r="3335">
      <c r="A3335" t="inlineStr">
        <is>
          <t>CONTEXTO</t>
        </is>
      </c>
      <c r="B3335" t="inlineStr">
        <is>
          <t>A3</t>
        </is>
      </c>
      <c r="C3335">
        <f>IF(B3335&lt;&gt;"NI",1,0)</f>
        <v/>
      </c>
      <c r="D3335">
        <f>VLOOKUP(B3335, Tabelas!A:C,3,FALSE())</f>
        <v/>
      </c>
      <c r="E3335">
        <f>VLOOKUP(B3335, Tabelas!A:C,2,FALSE())</f>
        <v/>
      </c>
    </row>
    <row r="3336">
      <c r="A3336" t="inlineStr">
        <is>
          <t>CONTEXTO &amp; EDUCAÇÃO</t>
        </is>
      </c>
      <c r="B3336" t="inlineStr">
        <is>
          <t>B1</t>
        </is>
      </c>
      <c r="C3336">
        <f>IF(B3336&lt;&gt;"NI",1,0)</f>
        <v/>
      </c>
      <c r="D3336">
        <f>VLOOKUP(B3336, Tabelas!A:C,3,FALSE())</f>
        <v/>
      </c>
      <c r="E3336">
        <f>VLOOKUP(B3336, Tabelas!A:C,2,FALSE())</f>
        <v/>
      </c>
    </row>
    <row r="3337">
      <c r="A3337" t="inlineStr">
        <is>
          <t>CONTEXTO &amp; EDUCAÇÃO</t>
        </is>
      </c>
      <c r="B3337" t="inlineStr">
        <is>
          <t>B1</t>
        </is>
      </c>
      <c r="C3337">
        <f>IF(B3337&lt;&gt;"NI",1,0)</f>
        <v/>
      </c>
      <c r="D3337">
        <f>VLOOKUP(B3337, Tabelas!A:C,3,FALSE())</f>
        <v/>
      </c>
      <c r="E3337">
        <f>VLOOKUP(B3337, Tabelas!A:C,2,FALSE())</f>
        <v/>
      </c>
    </row>
    <row r="3338">
      <c r="A3338" t="inlineStr">
        <is>
          <t>CONTEXTO (UFES)</t>
        </is>
      </c>
      <c r="B3338" t="inlineStr">
        <is>
          <t>A3</t>
        </is>
      </c>
      <c r="C3338">
        <f>IF(B3338&lt;&gt;"NI",1,0)</f>
        <v/>
      </c>
      <c r="D3338">
        <f>VLOOKUP(B3338, Tabelas!A:C,3,FALSE())</f>
        <v/>
      </c>
      <c r="E3338">
        <f>VLOOKUP(B3338, Tabelas!A:C,2,FALSE())</f>
        <v/>
      </c>
    </row>
    <row r="3339">
      <c r="A3339" t="inlineStr">
        <is>
          <t>CONTEXTO (UFRGS)</t>
        </is>
      </c>
      <c r="B3339" t="inlineStr">
        <is>
          <t>B4</t>
        </is>
      </c>
      <c r="C3339">
        <f>IF(B3339&lt;&gt;"NI",1,0)</f>
        <v/>
      </c>
      <c r="D3339">
        <f>VLOOKUP(B3339, Tabelas!A:C,3,FALSE())</f>
        <v/>
      </c>
      <c r="E3339">
        <f>VLOOKUP(B3339, Tabelas!A:C,2,FALSE())</f>
        <v/>
      </c>
    </row>
    <row r="3340">
      <c r="A3340" t="inlineStr">
        <is>
          <t>CONTEXTO INTERNACIONAL (ON-LINE)</t>
        </is>
      </c>
      <c r="B3340" t="inlineStr">
        <is>
          <t>A1</t>
        </is>
      </c>
      <c r="C3340">
        <f>IF(B3340&lt;&gt;"NI",1,0)</f>
        <v/>
      </c>
      <c r="D3340">
        <f>VLOOKUP(B3340, Tabelas!A:C,3,FALSE())</f>
        <v/>
      </c>
      <c r="E3340">
        <f>VLOOKUP(B3340, Tabelas!A:C,2,FALSE())</f>
        <v/>
      </c>
    </row>
    <row r="3341">
      <c r="A3341" t="inlineStr">
        <is>
          <t>CONTEXTOS (ONLINE)</t>
        </is>
      </c>
      <c r="B3341" t="inlineStr">
        <is>
          <t>B3</t>
        </is>
      </c>
      <c r="C3341">
        <f>IF(B3341&lt;&gt;"NI",1,0)</f>
        <v/>
      </c>
      <c r="D3341">
        <f>VLOOKUP(B3341, Tabelas!A:C,3,FALSE())</f>
        <v/>
      </c>
      <c r="E3341">
        <f>VLOOKUP(B3341, Tabelas!A:C,2,FALSE())</f>
        <v/>
      </c>
    </row>
    <row r="3342">
      <c r="A3342" t="inlineStr">
        <is>
          <t>CONTEXTOS (SANTIAGO)</t>
        </is>
      </c>
      <c r="B3342" t="inlineStr">
        <is>
          <t>B3</t>
        </is>
      </c>
      <c r="C3342">
        <f>IF(B3342&lt;&gt;"NI",1,0)</f>
        <v/>
      </c>
      <c r="D3342">
        <f>VLOOKUP(B3342, Tabelas!A:C,3,FALSE())</f>
        <v/>
      </c>
      <c r="E3342">
        <f>VLOOKUP(B3342, Tabelas!A:C,2,FALSE())</f>
        <v/>
      </c>
    </row>
    <row r="3343">
      <c r="A3343" t="inlineStr">
        <is>
          <t>CONTEXTOS CLÍNICOS</t>
        </is>
      </c>
      <c r="B3343" t="inlineStr">
        <is>
          <t>A4</t>
        </is>
      </c>
      <c r="C3343">
        <f>IF(B3343&lt;&gt;"NI",1,0)</f>
        <v/>
      </c>
      <c r="D3343">
        <f>VLOOKUP(B3343, Tabelas!A:C,3,FALSE())</f>
        <v/>
      </c>
      <c r="E3343">
        <f>VLOOKUP(B3343, Tabelas!A:C,2,FALSE())</f>
        <v/>
      </c>
    </row>
    <row r="3344">
      <c r="A3344" t="inlineStr">
        <is>
          <t>CON-TEXTOS KANTIANOS. INTERNATIONAL JOURNAL OF PHILOSOPHY</t>
        </is>
      </c>
      <c r="B3344" t="inlineStr">
        <is>
          <t>B4</t>
        </is>
      </c>
      <c r="C3344">
        <f>IF(B3344&lt;&gt;"NI",1,0)</f>
        <v/>
      </c>
      <c r="D3344">
        <f>VLOOKUP(B3344, Tabelas!A:C,3,FALSE())</f>
        <v/>
      </c>
      <c r="E3344">
        <f>VLOOKUP(B3344, Tabelas!A:C,2,FALSE())</f>
        <v/>
      </c>
    </row>
    <row r="3345">
      <c r="A3345" t="inlineStr">
        <is>
          <t>CONTEXTUALIZACIONES LATINOAMERICANAS</t>
        </is>
      </c>
      <c r="B3345" t="inlineStr">
        <is>
          <t>A4</t>
        </is>
      </c>
      <c r="C3345">
        <f>IF(B3345&lt;&gt;"NI",1,0)</f>
        <v/>
      </c>
      <c r="D3345">
        <f>VLOOKUP(B3345, Tabelas!A:C,3,FALSE())</f>
        <v/>
      </c>
      <c r="E3345">
        <f>VLOOKUP(B3345, Tabelas!A:C,2,FALSE())</f>
        <v/>
      </c>
    </row>
    <row r="3346">
      <c r="A3346" t="inlineStr">
        <is>
          <t>CONTEXTURA (UFMG)</t>
        </is>
      </c>
      <c r="B3346" t="inlineStr">
        <is>
          <t>B3</t>
        </is>
      </c>
      <c r="C3346">
        <f>IF(B3346&lt;&gt;"NI",1,0)</f>
        <v/>
      </c>
      <c r="D3346">
        <f>VLOOKUP(B3346, Tabelas!A:C,3,FALSE())</f>
        <v/>
      </c>
      <c r="E3346">
        <f>VLOOKUP(B3346, Tabelas!A:C,2,FALSE())</f>
        <v/>
      </c>
    </row>
    <row r="3347">
      <c r="A3347" t="inlineStr">
        <is>
          <t>CONTEXTUS (FORTALEZA)</t>
        </is>
      </c>
      <c r="B3347" t="inlineStr">
        <is>
          <t>A4</t>
        </is>
      </c>
      <c r="C3347">
        <f>IF(B3347&lt;&gt;"NI",1,0)</f>
        <v/>
      </c>
      <c r="D3347">
        <f>VLOOKUP(B3347, Tabelas!A:C,3,FALSE())</f>
        <v/>
      </c>
      <c r="E3347">
        <f>VLOOKUP(B3347, Tabelas!A:C,2,FALSE())</f>
        <v/>
      </c>
    </row>
    <row r="3348">
      <c r="A3348" t="inlineStr">
        <is>
          <t>CONTINENTAL SHELF RESEARCH</t>
        </is>
      </c>
      <c r="B3348" t="inlineStr">
        <is>
          <t>A2</t>
        </is>
      </c>
      <c r="C3348">
        <f>IF(B3348&lt;&gt;"NI",1,0)</f>
        <v/>
      </c>
      <c r="D3348">
        <f>VLOOKUP(B3348, Tabelas!A:C,3,FALSE())</f>
        <v/>
      </c>
      <c r="E3348">
        <f>VLOOKUP(B3348, Tabelas!A:C,2,FALSE())</f>
        <v/>
      </c>
    </row>
    <row r="3349">
      <c r="A3349" t="inlineStr">
        <is>
          <t>CONTINENTAL THOUGHT AND THEORY</t>
        </is>
      </c>
      <c r="B3349" t="inlineStr">
        <is>
          <t>B3</t>
        </is>
      </c>
      <c r="C3349">
        <f>IF(B3349&lt;&gt;"NI",1,0)</f>
        <v/>
      </c>
      <c r="D3349">
        <f>VLOOKUP(B3349, Tabelas!A:C,3,FALSE())</f>
        <v/>
      </c>
      <c r="E3349">
        <f>VLOOKUP(B3349, Tabelas!A:C,2,FALSE())</f>
        <v/>
      </c>
    </row>
    <row r="3350">
      <c r="A3350" t="inlineStr">
        <is>
          <t>CONTINENTS MANUSCRITS</t>
        </is>
      </c>
      <c r="B3350" t="inlineStr">
        <is>
          <t>B1</t>
        </is>
      </c>
      <c r="C3350">
        <f>IF(B3350&lt;&gt;"NI",1,0)</f>
        <v/>
      </c>
      <c r="D3350">
        <f>VLOOKUP(B3350, Tabelas!A:C,3,FALSE())</f>
        <v/>
      </c>
      <c r="E3350">
        <f>VLOOKUP(B3350, Tabelas!A:C,2,FALSE())</f>
        <v/>
      </c>
    </row>
    <row r="3351">
      <c r="A3351" t="inlineStr">
        <is>
          <t>CONTINUUM (MINNEAPOLIS, MINN.)</t>
        </is>
      </c>
      <c r="B3351" t="inlineStr">
        <is>
          <t>B1</t>
        </is>
      </c>
      <c r="C3351">
        <f>IF(B3351&lt;&gt;"NI",1,0)</f>
        <v/>
      </c>
      <c r="D3351">
        <f>VLOOKUP(B3351, Tabelas!A:C,3,FALSE())</f>
        <v/>
      </c>
      <c r="E3351">
        <f>VLOOKUP(B3351, Tabelas!A:C,2,FALSE())</f>
        <v/>
      </c>
    </row>
    <row r="3352">
      <c r="A3352" t="inlineStr">
        <is>
          <t>CONTINUUM MECHANICS AND THERMODYNAMICS (PRINT)</t>
        </is>
      </c>
      <c r="B3352" t="inlineStr">
        <is>
          <t>A2</t>
        </is>
      </c>
      <c r="C3352">
        <f>IF(B3352&lt;&gt;"NI",1,0)</f>
        <v/>
      </c>
      <c r="D3352">
        <f>VLOOKUP(B3352, Tabelas!A:C,3,FALSE())</f>
        <v/>
      </c>
      <c r="E3352">
        <f>VLOOKUP(B3352, Tabelas!A:C,2,FALSE())</f>
        <v/>
      </c>
    </row>
    <row r="3353">
      <c r="A3353" t="inlineStr">
        <is>
          <t>CONTRACAMPO (UFF)</t>
        </is>
      </c>
      <c r="B3353" t="inlineStr">
        <is>
          <t>A2</t>
        </is>
      </c>
      <c r="C3353">
        <f>IF(B3353&lt;&gt;"NI",1,0)</f>
        <v/>
      </c>
      <c r="D3353">
        <f>VLOOKUP(B3353, Tabelas!A:C,3,FALSE())</f>
        <v/>
      </c>
      <c r="E3353">
        <f>VLOOKUP(B3353, Tabelas!A:C,2,FALSE())</f>
        <v/>
      </c>
    </row>
    <row r="3354">
      <c r="A3354" t="inlineStr">
        <is>
          <t>CONTRACEPTION (STONEHAM)</t>
        </is>
      </c>
      <c r="B3354" t="inlineStr">
        <is>
          <t>A2</t>
        </is>
      </c>
      <c r="C3354">
        <f>IF(B3354&lt;&gt;"NI",1,0)</f>
        <v/>
      </c>
      <c r="D3354">
        <f>VLOOKUP(B3354, Tabelas!A:C,3,FALSE())</f>
        <v/>
      </c>
      <c r="E3354">
        <f>VLOOKUP(B3354, Tabelas!A:C,2,FALSE())</f>
        <v/>
      </c>
    </row>
    <row r="3355">
      <c r="A3355" t="inlineStr">
        <is>
          <t>CONTRACORRENTE: REVISTA DE ESTUDOS LITERÁRIOS</t>
        </is>
      </c>
      <c r="B3355" t="inlineStr">
        <is>
          <t>B1</t>
        </is>
      </c>
      <c r="C3355">
        <f>IF(B3355&lt;&gt;"NI",1,0)</f>
        <v/>
      </c>
      <c r="D3355">
        <f>VLOOKUP(B3355, Tabelas!A:C,3,FALSE())</f>
        <v/>
      </c>
      <c r="E3355">
        <f>VLOOKUP(B3355, Tabelas!A:C,2,FALSE())</f>
        <v/>
      </c>
    </row>
    <row r="3356">
      <c r="A3356" t="inlineStr">
        <is>
          <t>CONTRAPONTO</t>
        </is>
      </c>
      <c r="B3356" t="inlineStr">
        <is>
          <t>B3</t>
        </is>
      </c>
      <c r="C3356">
        <f>IF(B3356&lt;&gt;"NI",1,0)</f>
        <v/>
      </c>
      <c r="D3356">
        <f>VLOOKUP(B3356, Tabelas!A:C,3,FALSE())</f>
        <v/>
      </c>
      <c r="E3356">
        <f>VLOOKUP(B3356, Tabelas!A:C,2,FALSE())</f>
        <v/>
      </c>
    </row>
    <row r="3357">
      <c r="A3357" t="inlineStr">
        <is>
          <t>CONTRAPONTOS (ONLINE)</t>
        </is>
      </c>
      <c r="B3357" t="inlineStr">
        <is>
          <t>A3</t>
        </is>
      </c>
      <c r="C3357">
        <f>IF(B3357&lt;&gt;"NI",1,0)</f>
        <v/>
      </c>
      <c r="D3357">
        <f>VLOOKUP(B3357, Tabelas!A:C,3,FALSE())</f>
        <v/>
      </c>
      <c r="E3357">
        <f>VLOOKUP(B3357, Tabelas!A:C,2,FALSE())</f>
        <v/>
      </c>
    </row>
    <row r="3358">
      <c r="A3358" t="inlineStr">
        <is>
          <t>CONTRAPUNTO</t>
        </is>
      </c>
      <c r="B3358" t="inlineStr">
        <is>
          <t>B1</t>
        </is>
      </c>
      <c r="C3358">
        <f>IF(B3358&lt;&gt;"NI",1,0)</f>
        <v/>
      </c>
      <c r="D3358">
        <f>VLOOKUP(B3358, Tabelas!A:C,3,FALSE())</f>
        <v/>
      </c>
      <c r="E3358">
        <f>VLOOKUP(B3358, Tabelas!A:C,2,FALSE())</f>
        <v/>
      </c>
    </row>
    <row r="3359">
      <c r="A3359" t="inlineStr">
        <is>
          <t>CONTRAST MEDIA &amp; MOLECULAR IMAGING</t>
        </is>
      </c>
      <c r="B3359" t="inlineStr">
        <is>
          <t>A2</t>
        </is>
      </c>
      <c r="C3359">
        <f>IF(B3359&lt;&gt;"NI",1,0)</f>
        <v/>
      </c>
      <c r="D3359">
        <f>VLOOKUP(B3359, Tabelas!A:C,3,FALSE())</f>
        <v/>
      </c>
      <c r="E3359">
        <f>VLOOKUP(B3359, Tabelas!A:C,2,FALSE())</f>
        <v/>
      </c>
    </row>
    <row r="3360">
      <c r="A3360" t="inlineStr">
        <is>
          <t>CONTRATEXTO - REVISTA DE LA FACULTAD DE COMUNICACIÓN DE LA UNIVERSIDAD DE LIMA</t>
        </is>
      </c>
      <c r="B3360" t="inlineStr">
        <is>
          <t>A4</t>
        </is>
      </c>
      <c r="C3360">
        <f>IF(B3360&lt;&gt;"NI",1,0)</f>
        <v/>
      </c>
      <c r="D3360">
        <f>VLOOKUP(B3360, Tabelas!A:C,3,FALSE())</f>
        <v/>
      </c>
      <c r="E3360">
        <f>VLOOKUP(B3360, Tabelas!A:C,2,FALSE())</f>
        <v/>
      </c>
    </row>
    <row r="3361">
      <c r="A3361" t="inlineStr">
        <is>
          <t>CONTRIBUCIONES A LA ECONOMÍA</t>
        </is>
      </c>
      <c r="B3361" t="inlineStr">
        <is>
          <t>B4</t>
        </is>
      </c>
      <c r="C3361">
        <f>IF(B3361&lt;&gt;"NI",1,0)</f>
        <v/>
      </c>
      <c r="D3361">
        <f>VLOOKUP(B3361, Tabelas!A:C,3,FALSE())</f>
        <v/>
      </c>
      <c r="E3361">
        <f>VLOOKUP(B3361, Tabelas!A:C,2,FALSE())</f>
        <v/>
      </c>
    </row>
    <row r="3362">
      <c r="A3362" t="inlineStr">
        <is>
          <t>CONTRIBUCIONES A LAS CIENCIAS SOCIALES</t>
        </is>
      </c>
      <c r="B3362" t="inlineStr">
        <is>
          <t>B1</t>
        </is>
      </c>
      <c r="C3362">
        <f>IF(B3362&lt;&gt;"NI",1,0)</f>
        <v/>
      </c>
      <c r="D3362">
        <f>VLOOKUP(B3362, Tabelas!A:C,3,FALSE())</f>
        <v/>
      </c>
      <c r="E3362">
        <f>VLOOKUP(B3362, Tabelas!A:C,2,FALSE())</f>
        <v/>
      </c>
    </row>
    <row r="3363">
      <c r="A3363" t="inlineStr">
        <is>
          <t>CONTRIBUTIONS TO ALGEBRA AND GEOMETRY/BEITRAGE ZUR ALGEBRA UND GEOMETRIE</t>
        </is>
      </c>
      <c r="B3363" t="inlineStr">
        <is>
          <t>B3</t>
        </is>
      </c>
      <c r="C3363">
        <f>IF(B3363&lt;&gt;"NI",1,0)</f>
        <v/>
      </c>
      <c r="D3363">
        <f>VLOOKUP(B3363, Tabelas!A:C,3,FALSE())</f>
        <v/>
      </c>
      <c r="E3363">
        <f>VLOOKUP(B3363, Tabelas!A:C,2,FALSE())</f>
        <v/>
      </c>
    </row>
    <row r="3364">
      <c r="A3364" t="inlineStr">
        <is>
          <t>CONTRIBUTIONS TO PLASMA PHYSICS</t>
        </is>
      </c>
      <c r="B3364" t="inlineStr">
        <is>
          <t>A4</t>
        </is>
      </c>
      <c r="C3364">
        <f>IF(B3364&lt;&gt;"NI",1,0)</f>
        <v/>
      </c>
      <c r="D3364">
        <f>VLOOKUP(B3364, Tabelas!A:C,3,FALSE())</f>
        <v/>
      </c>
      <c r="E3364">
        <f>VLOOKUP(B3364, Tabelas!A:C,2,FALSE())</f>
        <v/>
      </c>
    </row>
    <row r="3365">
      <c r="A3365" t="inlineStr">
        <is>
          <t>CONTRIBUTIONS TO POLITICAL ECONOMY</t>
        </is>
      </c>
      <c r="B3365" t="inlineStr">
        <is>
          <t>B1</t>
        </is>
      </c>
      <c r="C3365">
        <f>IF(B3365&lt;&gt;"NI",1,0)</f>
        <v/>
      </c>
      <c r="D3365">
        <f>VLOOKUP(B3365, Tabelas!A:C,3,FALSE())</f>
        <v/>
      </c>
      <c r="E3365">
        <f>VLOOKUP(B3365, Tabelas!A:C,2,FALSE())</f>
        <v/>
      </c>
    </row>
    <row r="3366">
      <c r="A3366" t="inlineStr">
        <is>
          <t>CONTROL ENGINEERING PRACTICE</t>
        </is>
      </c>
      <c r="B3366" t="inlineStr">
        <is>
          <t>A1</t>
        </is>
      </c>
      <c r="C3366">
        <f>IF(B3366&lt;&gt;"NI",1,0)</f>
        <v/>
      </c>
      <c r="D3366">
        <f>VLOOKUP(B3366, Tabelas!A:C,3,FALSE())</f>
        <v/>
      </c>
      <c r="E3366">
        <f>VLOOKUP(B3366, Tabelas!A:C,2,FALSE())</f>
        <v/>
      </c>
    </row>
    <row r="3367">
      <c r="A3367" t="inlineStr">
        <is>
          <t>CONTROVÉRSIA (UNISINOS)</t>
        </is>
      </c>
      <c r="B3367" t="inlineStr">
        <is>
          <t>B3</t>
        </is>
      </c>
      <c r="C3367">
        <f>IF(B3367&lt;&gt;"NI",1,0)</f>
        <v/>
      </c>
      <c r="D3367">
        <f>VLOOKUP(B3367, Tabelas!A:C,3,FALSE())</f>
        <v/>
      </c>
      <c r="E3367">
        <f>VLOOKUP(B3367, Tabelas!A:C,2,FALSE())</f>
        <v/>
      </c>
    </row>
    <row r="3368">
      <c r="A3368" t="inlineStr">
        <is>
          <t>CONVENIT INTERNACIONAL (USP)</t>
        </is>
      </c>
      <c r="B3368" t="inlineStr">
        <is>
          <t>B2</t>
        </is>
      </c>
      <c r="C3368">
        <f>IF(B3368&lt;&gt;"NI",1,0)</f>
        <v/>
      </c>
      <c r="D3368">
        <f>VLOOKUP(B3368, Tabelas!A:C,3,FALSE())</f>
        <v/>
      </c>
      <c r="E3368">
        <f>VLOOKUP(B3368, Tabelas!A:C,2,FALSE())</f>
        <v/>
      </c>
    </row>
    <row r="3369">
      <c r="A3369" t="inlineStr">
        <is>
          <t>CONVERGÊNCIA</t>
        </is>
      </c>
      <c r="B3369" t="inlineStr">
        <is>
          <t>B4</t>
        </is>
      </c>
      <c r="C3369">
        <f>IF(B3369&lt;&gt;"NI",1,0)</f>
        <v/>
      </c>
      <c r="D3369">
        <f>VLOOKUP(B3369, Tabelas!A:C,3,FALSE())</f>
        <v/>
      </c>
      <c r="E3369">
        <f>VLOOKUP(B3369, Tabelas!A:C,2,FALSE())</f>
        <v/>
      </c>
    </row>
    <row r="3370">
      <c r="A3370" t="inlineStr">
        <is>
          <t>CONVERGENCIAS: REVISTA DE INVESITIGACAO E ENSINO DAS ARTES</t>
        </is>
      </c>
      <c r="B3370" t="inlineStr">
        <is>
          <t>A4</t>
        </is>
      </c>
      <c r="C3370">
        <f>IF(B3370&lt;&gt;"NI",1,0)</f>
        <v/>
      </c>
      <c r="D3370">
        <f>VLOOKUP(B3370, Tabelas!A:C,3,FALSE())</f>
        <v/>
      </c>
      <c r="E3370">
        <f>VLOOKUP(B3370, Tabelas!A:C,2,FALSE())</f>
        <v/>
      </c>
    </row>
    <row r="3371">
      <c r="A3371" t="inlineStr">
        <is>
          <t>CONVERSAS &amp; CONTROVÉRSIAS</t>
        </is>
      </c>
      <c r="B3371" t="inlineStr">
        <is>
          <t>B3</t>
        </is>
      </c>
      <c r="C3371">
        <f>IF(B3371&lt;&gt;"NI",1,0)</f>
        <v/>
      </c>
      <c r="D3371">
        <f>VLOOKUP(B3371, Tabelas!A:C,3,FALSE())</f>
        <v/>
      </c>
      <c r="E3371">
        <f>VLOOKUP(B3371, Tabelas!A:C,2,FALSE())</f>
        <v/>
      </c>
    </row>
    <row r="3372">
      <c r="A3372" t="inlineStr">
        <is>
          <t>COOPERATION AND CONFLICT</t>
        </is>
      </c>
      <c r="B3372" t="inlineStr">
        <is>
          <t>A1</t>
        </is>
      </c>
      <c r="C3372">
        <f>IF(B3372&lt;&gt;"NI",1,0)</f>
        <v/>
      </c>
      <c r="D3372">
        <f>VLOOKUP(B3372, Tabelas!A:C,3,FALSE())</f>
        <v/>
      </c>
      <c r="E3372">
        <f>VLOOKUP(B3372, Tabelas!A:C,2,FALSE())</f>
        <v/>
      </c>
    </row>
    <row r="3373">
      <c r="A3373" t="inlineStr">
        <is>
          <t>COOPERATIVISMO E ECONOMÍA SOCIAL</t>
        </is>
      </c>
      <c r="B3373" t="inlineStr">
        <is>
          <t>B2</t>
        </is>
      </c>
      <c r="C3373">
        <f>IF(B3373&lt;&gt;"NI",1,0)</f>
        <v/>
      </c>
      <c r="D3373">
        <f>VLOOKUP(B3373, Tabelas!A:C,3,FALSE())</f>
        <v/>
      </c>
      <c r="E3373">
        <f>VLOOKUP(B3373, Tabelas!A:C,2,FALSE())</f>
        <v/>
      </c>
    </row>
    <row r="3374">
      <c r="A3374" t="inlineStr">
        <is>
          <t>COOPERATIVISMO Y DESARROLLO</t>
        </is>
      </c>
      <c r="B3374" t="inlineStr">
        <is>
          <t>B1</t>
        </is>
      </c>
      <c r="C3374">
        <f>IF(B3374&lt;&gt;"NI",1,0)</f>
        <v/>
      </c>
      <c r="D3374">
        <f>VLOOKUP(B3374, Tabelas!A:C,3,FALSE())</f>
        <v/>
      </c>
      <c r="E3374">
        <f>VLOOKUP(B3374, Tabelas!A:C,2,FALSE())</f>
        <v/>
      </c>
    </row>
    <row r="3375">
      <c r="A3375" t="inlineStr">
        <is>
          <t>COORDINATION CHEMISTRY REVIEWS (PRINT)</t>
        </is>
      </c>
      <c r="B3375" t="inlineStr">
        <is>
          <t>A1</t>
        </is>
      </c>
      <c r="C3375">
        <f>IF(B3375&lt;&gt;"NI",1,0)</f>
        <v/>
      </c>
      <c r="D3375">
        <f>VLOOKUP(B3375, Tabelas!A:C,3,FALSE())</f>
        <v/>
      </c>
      <c r="E3375">
        <f>VLOOKUP(B3375, Tabelas!A:C,2,FALSE())</f>
        <v/>
      </c>
    </row>
    <row r="3376">
      <c r="A3376" t="inlineStr">
        <is>
          <t>COPD (MONTICELLO. SULLIVAN COUNTY)</t>
        </is>
      </c>
      <c r="B3376" t="inlineStr">
        <is>
          <t>A3</t>
        </is>
      </c>
      <c r="C3376">
        <f>IF(B3376&lt;&gt;"NI",1,0)</f>
        <v/>
      </c>
      <c r="D3376">
        <f>VLOOKUP(B3376, Tabelas!A:C,3,FALSE())</f>
        <v/>
      </c>
      <c r="E3376">
        <f>VLOOKUP(B3376, Tabelas!A:C,2,FALSE())</f>
        <v/>
      </c>
    </row>
    <row r="3377">
      <c r="A3377" t="inlineStr">
        <is>
          <t>COPEIA</t>
        </is>
      </c>
      <c r="B3377" t="inlineStr">
        <is>
          <t>A3</t>
        </is>
      </c>
      <c r="C3377">
        <f>IF(B3377&lt;&gt;"NI",1,0)</f>
        <v/>
      </c>
      <c r="D3377">
        <f>VLOOKUP(B3377, Tabelas!A:C,3,FALSE())</f>
        <v/>
      </c>
      <c r="E3377">
        <f>VLOOKUP(B3377, Tabelas!A:C,2,FALSE())</f>
        <v/>
      </c>
    </row>
    <row r="3378">
      <c r="A3378" t="inlineStr">
        <is>
          <t>CORAL REEFS (PRINT)</t>
        </is>
      </c>
      <c r="B3378" t="inlineStr">
        <is>
          <t>A1</t>
        </is>
      </c>
      <c r="C3378">
        <f>IF(B3378&lt;&gt;"NI",1,0)</f>
        <v/>
      </c>
      <c r="D3378">
        <f>VLOOKUP(B3378, Tabelas!A:C,3,FALSE())</f>
        <v/>
      </c>
      <c r="E3378">
        <f>VLOOKUP(B3378, Tabelas!A:C,2,FALSE())</f>
        <v/>
      </c>
    </row>
    <row r="3379">
      <c r="A3379" t="inlineStr">
        <is>
          <t>CORNEA</t>
        </is>
      </c>
      <c r="B3379" t="inlineStr">
        <is>
          <t>A2</t>
        </is>
      </c>
      <c r="C3379">
        <f>IF(B3379&lt;&gt;"NI",1,0)</f>
        <v/>
      </c>
      <c r="D3379">
        <f>VLOOKUP(B3379, Tabelas!A:C,3,FALSE())</f>
        <v/>
      </c>
      <c r="E3379">
        <f>VLOOKUP(B3379, Tabelas!A:C,2,FALSE())</f>
        <v/>
      </c>
    </row>
    <row r="3380">
      <c r="A3380" t="inlineStr">
        <is>
          <t>CORNELL INTERNATIONAL LAW JOURNAL</t>
        </is>
      </c>
      <c r="B3380" t="inlineStr">
        <is>
          <t>A1</t>
        </is>
      </c>
      <c r="C3380">
        <f>IF(B3380&lt;&gt;"NI",1,0)</f>
        <v/>
      </c>
      <c r="D3380">
        <f>VLOOKUP(B3380, Tabelas!A:C,3,FALSE())</f>
        <v/>
      </c>
      <c r="E3380">
        <f>VLOOKUP(B3380, Tabelas!A:C,2,FALSE())</f>
        <v/>
      </c>
    </row>
    <row r="3381">
      <c r="A3381" t="inlineStr">
        <is>
          <t>CORONARY ARTERY DISEASE</t>
        </is>
      </c>
      <c r="B3381" t="inlineStr">
        <is>
          <t>B1</t>
        </is>
      </c>
      <c r="C3381">
        <f>IF(B3381&lt;&gt;"NI",1,0)</f>
        <v/>
      </c>
      <c r="D3381">
        <f>VLOOKUP(B3381, Tabelas!A:C,3,FALSE())</f>
        <v/>
      </c>
      <c r="E3381">
        <f>VLOOKUP(B3381, Tabelas!A:C,2,FALSE())</f>
        <v/>
      </c>
    </row>
    <row r="3382">
      <c r="A3382" t="inlineStr">
        <is>
          <t>CORPOCONSCIÊNCIA</t>
        </is>
      </c>
      <c r="B3382" t="inlineStr">
        <is>
          <t>B4</t>
        </is>
      </c>
      <c r="C3382">
        <f>IF(B3382&lt;&gt;"NI",1,0)</f>
        <v/>
      </c>
      <c r="D3382">
        <f>VLOOKUP(B3382, Tabelas!A:C,3,FALSE())</f>
        <v/>
      </c>
      <c r="E3382">
        <f>VLOOKUP(B3382, Tabelas!A:C,2,FALSE())</f>
        <v/>
      </c>
    </row>
    <row r="3383">
      <c r="A3383" t="inlineStr">
        <is>
          <t>CORPOICA CIENCIA Y TECNOLOGIA AGROPECUARIA</t>
        </is>
      </c>
      <c r="B3383" t="inlineStr">
        <is>
          <t>B4</t>
        </is>
      </c>
      <c r="C3383">
        <f>IF(B3383&lt;&gt;"NI",1,0)</f>
        <v/>
      </c>
      <c r="D3383">
        <f>VLOOKUP(B3383, Tabelas!A:C,3,FALSE())</f>
        <v/>
      </c>
      <c r="E3383">
        <f>VLOOKUP(B3383, Tabelas!A:C,2,FALSE())</f>
        <v/>
      </c>
    </row>
    <row r="3384">
      <c r="A3384" t="inlineStr">
        <is>
          <t>CORPORA</t>
        </is>
      </c>
      <c r="B3384" t="inlineStr">
        <is>
          <t>A2</t>
        </is>
      </c>
      <c r="C3384">
        <f>IF(B3384&lt;&gt;"NI",1,0)</f>
        <v/>
      </c>
      <c r="D3384">
        <f>VLOOKUP(B3384, Tabelas!A:C,3,FALSE())</f>
        <v/>
      </c>
      <c r="E3384">
        <f>VLOOKUP(B3384, Tabelas!A:C,2,FALSE())</f>
        <v/>
      </c>
    </row>
    <row r="3385">
      <c r="A3385" t="inlineStr">
        <is>
          <t>CORPORATE GOVERNANCE (BRADFORD)</t>
        </is>
      </c>
      <c r="B3385" t="inlineStr">
        <is>
          <t>A2</t>
        </is>
      </c>
      <c r="C3385">
        <f>IF(B3385&lt;&gt;"NI",1,0)</f>
        <v/>
      </c>
      <c r="D3385">
        <f>VLOOKUP(B3385, Tabelas!A:C,3,FALSE())</f>
        <v/>
      </c>
      <c r="E3385">
        <f>VLOOKUP(B3385, Tabelas!A:C,2,FALSE())</f>
        <v/>
      </c>
    </row>
    <row r="3386">
      <c r="A3386" t="inlineStr">
        <is>
          <t>CORPORATE GOVERNANCE (OXFORD): AN INTERNATIONAL REVIEW</t>
        </is>
      </c>
      <c r="B3386" t="inlineStr">
        <is>
          <t>A1</t>
        </is>
      </c>
      <c r="C3386">
        <f>IF(B3386&lt;&gt;"NI",1,0)</f>
        <v/>
      </c>
      <c r="D3386">
        <f>VLOOKUP(B3386, Tabelas!A:C,3,FALSE())</f>
        <v/>
      </c>
      <c r="E3386">
        <f>VLOOKUP(B3386, Tabelas!A:C,2,FALSE())</f>
        <v/>
      </c>
    </row>
    <row r="3387">
      <c r="A3387" t="inlineStr">
        <is>
          <t>CORPORATE SOCIAL-RESPONSIBILITY AND ENVIRONMENTAL MANAGEMENT</t>
        </is>
      </c>
      <c r="B3387" t="inlineStr">
        <is>
          <t>A1</t>
        </is>
      </c>
      <c r="C3387">
        <f>IF(B3387&lt;&gt;"NI",1,0)</f>
        <v/>
      </c>
      <c r="D3387">
        <f>VLOOKUP(B3387, Tabelas!A:C,3,FALSE())</f>
        <v/>
      </c>
      <c r="E3387">
        <f>VLOOKUP(B3387, Tabelas!A:C,2,FALSE())</f>
        <v/>
      </c>
    </row>
    <row r="3388">
      <c r="A3388" t="inlineStr">
        <is>
          <t>CORRELATIO (SÃO BERNARDO DO CAMPO)</t>
        </is>
      </c>
      <c r="B3388" t="inlineStr">
        <is>
          <t>A4</t>
        </is>
      </c>
      <c r="C3388">
        <f>IF(B3388&lt;&gt;"NI",1,0)</f>
        <v/>
      </c>
      <c r="D3388">
        <f>VLOOKUP(B3388, Tabelas!A:C,3,FALSE())</f>
        <v/>
      </c>
      <c r="E3388">
        <f>VLOOKUP(B3388, Tabelas!A:C,2,FALSE())</f>
        <v/>
      </c>
    </row>
    <row r="3389">
      <c r="A3389" t="inlineStr">
        <is>
          <t>CORRESPONDENCIAS Y ANÁLISIS</t>
        </is>
      </c>
      <c r="B3389" t="inlineStr">
        <is>
          <t>B4</t>
        </is>
      </c>
      <c r="C3389">
        <f>IF(B3389&lt;&gt;"NI",1,0)</f>
        <v/>
      </c>
      <c r="D3389">
        <f>VLOOKUP(B3389, Tabelas!A:C,3,FALSE())</f>
        <v/>
      </c>
      <c r="E3389">
        <f>VLOOKUP(B3389, Tabelas!A:C,2,FALSE())</f>
        <v/>
      </c>
    </row>
    <row r="3390">
      <c r="A3390" t="inlineStr">
        <is>
          <t>CORROSION (HOUSTON, TEX.)</t>
        </is>
      </c>
      <c r="B3390" t="inlineStr">
        <is>
          <t>A2</t>
        </is>
      </c>
      <c r="C3390">
        <f>IF(B3390&lt;&gt;"NI",1,0)</f>
        <v/>
      </c>
      <c r="D3390">
        <f>VLOOKUP(B3390, Tabelas!A:C,3,FALSE())</f>
        <v/>
      </c>
      <c r="E3390">
        <f>VLOOKUP(B3390, Tabelas!A:C,2,FALSE())</f>
        <v/>
      </c>
    </row>
    <row r="3391">
      <c r="A3391" t="inlineStr">
        <is>
          <t>CORROSION ENGINEERING, SCIENCE AND TECHNOLOGY</t>
        </is>
      </c>
      <c r="B3391" t="inlineStr">
        <is>
          <t>A3</t>
        </is>
      </c>
      <c r="C3391">
        <f>IF(B3391&lt;&gt;"NI",1,0)</f>
        <v/>
      </c>
      <c r="D3391">
        <f>VLOOKUP(B3391, Tabelas!A:C,3,FALSE())</f>
        <v/>
      </c>
      <c r="E3391">
        <f>VLOOKUP(B3391, Tabelas!A:C,2,FALSE())</f>
        <v/>
      </c>
    </row>
    <row r="3392">
      <c r="A3392" t="inlineStr">
        <is>
          <t>CORROSION SCIENCE</t>
        </is>
      </c>
      <c r="B3392" t="inlineStr">
        <is>
          <t>A1</t>
        </is>
      </c>
      <c r="C3392">
        <f>IF(B3392&lt;&gt;"NI",1,0)</f>
        <v/>
      </c>
      <c r="D3392">
        <f>VLOOKUP(B3392, Tabelas!A:C,3,FALSE())</f>
        <v/>
      </c>
      <c r="E3392">
        <f>VLOOKUP(B3392, Tabelas!A:C,2,FALSE())</f>
        <v/>
      </c>
    </row>
    <row r="3393">
      <c r="A3393" t="inlineStr">
        <is>
          <t>CORTEX (MILANO. TESTO STAMPATO)</t>
        </is>
      </c>
      <c r="B3393" t="inlineStr">
        <is>
          <t>A1</t>
        </is>
      </c>
      <c r="C3393">
        <f>IF(B3393&lt;&gt;"NI",1,0)</f>
        <v/>
      </c>
      <c r="D3393">
        <f>VLOOKUP(B3393, Tabelas!A:C,3,FALSE())</f>
        <v/>
      </c>
      <c r="E3393">
        <f>VLOOKUP(B3393, Tabelas!A:C,2,FALSE())</f>
        <v/>
      </c>
    </row>
    <row r="3394">
      <c r="A3394" t="inlineStr">
        <is>
          <t>COUNTRY PROFILE. MONTENEGRO</t>
        </is>
      </c>
      <c r="B3394" t="inlineStr">
        <is>
          <t>B4</t>
        </is>
      </c>
      <c r="C3394">
        <f>IF(B3394&lt;&gt;"NI",1,0)</f>
        <v/>
      </c>
      <c r="D3394">
        <f>VLOOKUP(B3394, Tabelas!A:C,3,FALSE())</f>
        <v/>
      </c>
      <c r="E3394">
        <f>VLOOKUP(B3394, Tabelas!A:C,2,FALSE())</f>
        <v/>
      </c>
    </row>
    <row r="3395">
      <c r="A3395" t="inlineStr">
        <is>
          <t>CQ. CAMBRIDGE QUARTERLY OF HEALTHCARE ETHICS (PRINT)</t>
        </is>
      </c>
      <c r="B3395" t="inlineStr">
        <is>
          <t>A4</t>
        </is>
      </c>
      <c r="C3395">
        <f>IF(B3395&lt;&gt;"NI",1,0)</f>
        <v/>
      </c>
      <c r="D3395">
        <f>VLOOKUP(B3395, Tabelas!A:C,3,FALSE())</f>
        <v/>
      </c>
      <c r="E3395">
        <f>VLOOKUP(B3395, Tabelas!A:C,2,FALSE())</f>
        <v/>
      </c>
    </row>
    <row r="3396">
      <c r="A3396" t="inlineStr">
        <is>
          <t>CRANIO. JOURNAL OF CRANIOMANDIBULAR PRACTICE</t>
        </is>
      </c>
      <c r="B3396" t="inlineStr">
        <is>
          <t>B1</t>
        </is>
      </c>
      <c r="C3396">
        <f>IF(B3396&lt;&gt;"NI",1,0)</f>
        <v/>
      </c>
      <c r="D3396">
        <f>VLOOKUP(B3396, Tabelas!A:C,3,FALSE())</f>
        <v/>
      </c>
      <c r="E3396">
        <f>VLOOKUP(B3396, Tabelas!A:C,2,FALSE())</f>
        <v/>
      </c>
    </row>
    <row r="3397">
      <c r="A3397" t="inlineStr">
        <is>
          <t>CRANIOMAXILLOFACIAL TRAUMA &amp; RECONSTRUCTION</t>
        </is>
      </c>
      <c r="B3397" t="inlineStr">
        <is>
          <t>B1</t>
        </is>
      </c>
      <c r="C3397">
        <f>IF(B3397&lt;&gt;"NI",1,0)</f>
        <v/>
      </c>
      <c r="D3397">
        <f>VLOOKUP(B3397, Tabelas!A:C,3,FALSE())</f>
        <v/>
      </c>
      <c r="E3397">
        <f>VLOOKUP(B3397, Tabelas!A:C,2,FALSE())</f>
        <v/>
      </c>
    </row>
    <row r="3398">
      <c r="A3398" t="inlineStr">
        <is>
          <t>CRÁTILO: REVISTA DE ESTUDOS LINGUÍSTICOS E LITERÁRIOS</t>
        </is>
      </c>
      <c r="B3398" t="inlineStr">
        <is>
          <t>B1</t>
        </is>
      </c>
      <c r="C3398">
        <f>IF(B3398&lt;&gt;"NI",1,0)</f>
        <v/>
      </c>
      <c r="D3398">
        <f>VLOOKUP(B3398, Tabelas!A:C,3,FALSE())</f>
        <v/>
      </c>
      <c r="E3398">
        <f>VLOOKUP(B3398, Tabelas!A:C,2,FALSE())</f>
        <v/>
      </c>
    </row>
    <row r="3399">
      <c r="A3399" t="inlineStr">
        <is>
          <t>CREATIVE EDUCATION</t>
        </is>
      </c>
      <c r="B3399" t="inlineStr">
        <is>
          <t>B4</t>
        </is>
      </c>
      <c r="C3399">
        <f>IF(B3399&lt;&gt;"NI",1,0)</f>
        <v/>
      </c>
      <c r="D3399">
        <f>VLOOKUP(B3399, Tabelas!A:C,3,FALSE())</f>
        <v/>
      </c>
      <c r="E3399">
        <f>VLOOKUP(B3399, Tabelas!A:C,2,FALSE())</f>
        <v/>
      </c>
    </row>
    <row r="3400">
      <c r="A3400" t="inlineStr">
        <is>
          <t>CREATIVE INDUSTRIES JOURNAL (ONLINE)</t>
        </is>
      </c>
      <c r="B3400" t="inlineStr">
        <is>
          <t>A1</t>
        </is>
      </c>
      <c r="C3400">
        <f>IF(B3400&lt;&gt;"NI",1,0)</f>
        <v/>
      </c>
      <c r="D3400">
        <f>VLOOKUP(B3400, Tabelas!A:C,3,FALSE())</f>
        <v/>
      </c>
      <c r="E3400">
        <f>VLOOKUP(B3400, Tabelas!A:C,2,FALSE())</f>
        <v/>
      </c>
    </row>
    <row r="3401">
      <c r="A3401" t="inlineStr">
        <is>
          <t>CREATIVITY (ONLINE)</t>
        </is>
      </c>
      <c r="B3401" t="inlineStr">
        <is>
          <t>A2</t>
        </is>
      </c>
      <c r="C3401">
        <f>IF(B3401&lt;&gt;"NI",1,0)</f>
        <v/>
      </c>
      <c r="D3401">
        <f>VLOOKUP(B3401, Tabelas!A:C,3,FALSE())</f>
        <v/>
      </c>
      <c r="E3401">
        <f>VLOOKUP(B3401, Tabelas!A:C,2,FALSE())</f>
        <v/>
      </c>
    </row>
    <row r="3402">
      <c r="A3402" t="inlineStr">
        <is>
          <t>CREATIVITY RESEARCH JOURNAL</t>
        </is>
      </c>
      <c r="B3402" t="inlineStr">
        <is>
          <t>A2</t>
        </is>
      </c>
      <c r="C3402">
        <f>IF(B3402&lt;&gt;"NI",1,0)</f>
        <v/>
      </c>
      <c r="D3402">
        <f>VLOOKUP(B3402, Tabelas!A:C,3,FALSE())</f>
        <v/>
      </c>
      <c r="E3402">
        <f>VLOOKUP(B3402, Tabelas!A:C,2,FALSE())</f>
        <v/>
      </c>
    </row>
    <row r="3403">
      <c r="A3403" t="inlineStr">
        <is>
          <t>CREATIVITY RESEARCH JOURNAL</t>
        </is>
      </c>
      <c r="B3403" t="inlineStr">
        <is>
          <t>A2</t>
        </is>
      </c>
      <c r="C3403">
        <f>IF(B3403&lt;&gt;"NI",1,0)</f>
        <v/>
      </c>
      <c r="D3403">
        <f>VLOOKUP(B3403, Tabelas!A:C,3,FALSE())</f>
        <v/>
      </c>
      <c r="E3403">
        <f>VLOOKUP(B3403, Tabelas!A:C,2,FALSE())</f>
        <v/>
      </c>
    </row>
    <row r="3404">
      <c r="A3404" t="inlineStr">
        <is>
          <t>CRENEIDA. ANUARIO DE LITERATURAS HISPANICAS</t>
        </is>
      </c>
      <c r="B3404" t="inlineStr">
        <is>
          <t>A4</t>
        </is>
      </c>
      <c r="C3404">
        <f>IF(B3404&lt;&gt;"NI",1,0)</f>
        <v/>
      </c>
      <c r="D3404">
        <f>VLOOKUP(B3404, Tabelas!A:C,3,FALSE())</f>
        <v/>
      </c>
      <c r="E3404">
        <f>VLOOKUP(B3404, Tabelas!A:C,2,FALSE())</f>
        <v/>
      </c>
    </row>
    <row r="3405">
      <c r="A3405" t="inlineStr">
        <is>
          <t>CRETACEOUS RESEARCH (PRINT)</t>
        </is>
      </c>
      <c r="B3405" t="inlineStr">
        <is>
          <t>A2</t>
        </is>
      </c>
      <c r="C3405">
        <f>IF(B3405&lt;&gt;"NI",1,0)</f>
        <v/>
      </c>
      <c r="D3405">
        <f>VLOOKUP(B3405, Tabelas!A:C,3,FALSE())</f>
        <v/>
      </c>
      <c r="E3405">
        <f>VLOOKUP(B3405, Tabelas!A:C,2,FALSE())</f>
        <v/>
      </c>
    </row>
    <row r="3406">
      <c r="A3406" t="inlineStr">
        <is>
          <t>CRIAR EDUCAÇÃO REVISTA DO PROGRAMA DE PÓS-GRADUAÇÃO EM EDUCAÇÃO UNESC</t>
        </is>
      </c>
      <c r="B3406" t="inlineStr">
        <is>
          <t>B2</t>
        </is>
      </c>
      <c r="C3406">
        <f>IF(B3406&lt;&gt;"NI",1,0)</f>
        <v/>
      </c>
      <c r="D3406">
        <f>VLOOKUP(B3406, Tabelas!A:C,3,FALSE())</f>
        <v/>
      </c>
      <c r="E3406">
        <f>VLOOKUP(B3406, Tabelas!A:C,2,FALSE())</f>
        <v/>
      </c>
    </row>
    <row r="3407">
      <c r="A3407" t="inlineStr">
        <is>
          <t>CRIME, LAW AND SOCIAL CHANGE (PRINT)</t>
        </is>
      </c>
      <c r="B3407" t="inlineStr">
        <is>
          <t>A2</t>
        </is>
      </c>
      <c r="C3407">
        <f>IF(B3407&lt;&gt;"NI",1,0)</f>
        <v/>
      </c>
      <c r="D3407">
        <f>VLOOKUP(B3407, Tabelas!A:C,3,FALSE())</f>
        <v/>
      </c>
      <c r="E3407">
        <f>VLOOKUP(B3407, Tabelas!A:C,2,FALSE())</f>
        <v/>
      </c>
    </row>
    <row r="3408">
      <c r="A3408" t="inlineStr">
        <is>
          <t>CRIMINOLOGY &amp; CRIMINAL JUSTICE (PRINT)</t>
        </is>
      </c>
      <c r="B3408" t="inlineStr">
        <is>
          <t>A1</t>
        </is>
      </c>
      <c r="C3408">
        <f>IF(B3408&lt;&gt;"NI",1,0)</f>
        <v/>
      </c>
      <c r="D3408">
        <f>VLOOKUP(B3408, Tabelas!A:C,3,FALSE())</f>
        <v/>
      </c>
      <c r="E3408">
        <f>VLOOKUP(B3408, Tabelas!A:C,2,FALSE())</f>
        <v/>
      </c>
    </row>
    <row r="3409">
      <c r="A3409" t="inlineStr">
        <is>
          <t>CRISIS AND CRITIQUE (IMPRESSO)</t>
        </is>
      </c>
      <c r="B3409" t="inlineStr">
        <is>
          <t>A4</t>
        </is>
      </c>
      <c r="C3409">
        <f>IF(B3409&lt;&gt;"NI",1,0)</f>
        <v/>
      </c>
      <c r="D3409">
        <f>VLOOKUP(B3409, Tabelas!A:C,3,FALSE())</f>
        <v/>
      </c>
      <c r="E3409">
        <f>VLOOKUP(B3409, Tabelas!A:C,2,FALSE())</f>
        <v/>
      </c>
    </row>
    <row r="3410">
      <c r="A3410" t="inlineStr">
        <is>
          <t>CRÍTICA CULTURAL</t>
        </is>
      </c>
      <c r="B3410" t="inlineStr">
        <is>
          <t>B1</t>
        </is>
      </c>
      <c r="C3410">
        <f>IF(B3410&lt;&gt;"NI",1,0)</f>
        <v/>
      </c>
      <c r="D3410">
        <f>VLOOKUP(B3410, Tabelas!A:C,3,FALSE())</f>
        <v/>
      </c>
      <c r="E3410">
        <f>VLOOKUP(B3410, Tabelas!A:C,2,FALSE())</f>
        <v/>
      </c>
    </row>
    <row r="3411">
      <c r="A3411" t="inlineStr">
        <is>
          <t>CRÍTICA EDUCATIVA</t>
        </is>
      </c>
      <c r="B3411" t="inlineStr">
        <is>
          <t>B2</t>
        </is>
      </c>
      <c r="C3411">
        <f>IF(B3411&lt;&gt;"NI",1,0)</f>
        <v/>
      </c>
      <c r="D3411">
        <f>VLOOKUP(B3411, Tabelas!A:C,3,FALSE())</f>
        <v/>
      </c>
      <c r="E3411">
        <f>VLOOKUP(B3411, Tabelas!A:C,2,FALSE())</f>
        <v/>
      </c>
    </row>
    <row r="3412">
      <c r="A3412" t="inlineStr">
        <is>
          <t>CRITICA MARXISTA (SÃO PAULO)</t>
        </is>
      </c>
      <c r="B3412" t="inlineStr">
        <is>
          <t>B2</t>
        </is>
      </c>
      <c r="C3412">
        <f>IF(B3412&lt;&gt;"NI",1,0)</f>
        <v/>
      </c>
      <c r="D3412">
        <f>VLOOKUP(B3412, Tabelas!A:C,3,FALSE())</f>
        <v/>
      </c>
      <c r="E3412">
        <f>VLOOKUP(B3412, Tabelas!A:C,2,FALSE())</f>
        <v/>
      </c>
    </row>
    <row r="3413">
      <c r="A3413" t="inlineStr">
        <is>
          <t>CRÍTICA PENAL Y PODER</t>
        </is>
      </c>
      <c r="B3413" t="inlineStr">
        <is>
          <t>A3</t>
        </is>
      </c>
      <c r="C3413">
        <f>IF(B3413&lt;&gt;"NI",1,0)</f>
        <v/>
      </c>
      <c r="D3413">
        <f>VLOOKUP(B3413, Tabelas!A:C,3,FALSE())</f>
        <v/>
      </c>
      <c r="E3413">
        <f>VLOOKUP(B3413, Tabelas!A:C,2,FALSE())</f>
        <v/>
      </c>
    </row>
    <row r="3414">
      <c r="A3414" t="inlineStr">
        <is>
          <t>CRITICA Y RESISTENCIAS</t>
        </is>
      </c>
      <c r="B3414" t="inlineStr">
        <is>
          <t>B1</t>
        </is>
      </c>
      <c r="C3414">
        <f>IF(B3414&lt;&gt;"NI",1,0)</f>
        <v/>
      </c>
      <c r="D3414">
        <f>VLOOKUP(B3414, Tabelas!A:C,3,FALSE())</f>
        <v/>
      </c>
      <c r="E3414">
        <f>VLOOKUP(B3414, Tabelas!A:C,2,FALSE())</f>
        <v/>
      </c>
    </row>
    <row r="3415">
      <c r="A3415" t="inlineStr">
        <is>
          <t>CRITICAL AND RADICAL SOCIAL WORK (ONLINE)</t>
        </is>
      </c>
      <c r="B3415" t="inlineStr">
        <is>
          <t>A3</t>
        </is>
      </c>
      <c r="C3415">
        <f>IF(B3415&lt;&gt;"NI",1,0)</f>
        <v/>
      </c>
      <c r="D3415">
        <f>VLOOKUP(B3415, Tabelas!A:C,3,FALSE())</f>
        <v/>
      </c>
      <c r="E3415">
        <f>VLOOKUP(B3415, Tabelas!A:C,2,FALSE())</f>
        <v/>
      </c>
    </row>
    <row r="3416">
      <c r="A3416" t="inlineStr">
        <is>
          <t>CRITICAL ARTS</t>
        </is>
      </c>
      <c r="B3416" t="inlineStr">
        <is>
          <t>A3</t>
        </is>
      </c>
      <c r="C3416">
        <f>IF(B3416&lt;&gt;"NI",1,0)</f>
        <v/>
      </c>
      <c r="D3416">
        <f>VLOOKUP(B3416, Tabelas!A:C,3,FALSE())</f>
        <v/>
      </c>
      <c r="E3416">
        <f>VLOOKUP(B3416, Tabelas!A:C,2,FALSE())</f>
        <v/>
      </c>
    </row>
    <row r="3417">
      <c r="A3417" t="inlineStr">
        <is>
          <t>CRITICAL CARE (LONDON. PRINT)</t>
        </is>
      </c>
      <c r="B3417" t="inlineStr">
        <is>
          <t>A1</t>
        </is>
      </c>
      <c r="C3417">
        <f>IF(B3417&lt;&gt;"NI",1,0)</f>
        <v/>
      </c>
      <c r="D3417">
        <f>VLOOKUP(B3417, Tabelas!A:C,3,FALSE())</f>
        <v/>
      </c>
      <c r="E3417">
        <f>VLOOKUP(B3417, Tabelas!A:C,2,FALSE())</f>
        <v/>
      </c>
    </row>
    <row r="3418">
      <c r="A3418" t="inlineStr">
        <is>
          <t>CRITICAL CARE AND RESUSCITATION</t>
        </is>
      </c>
      <c r="B3418" t="inlineStr">
        <is>
          <t>A4</t>
        </is>
      </c>
      <c r="C3418">
        <f>IF(B3418&lt;&gt;"NI",1,0)</f>
        <v/>
      </c>
      <c r="D3418">
        <f>VLOOKUP(B3418, Tabelas!A:C,3,FALSE())</f>
        <v/>
      </c>
      <c r="E3418">
        <f>VLOOKUP(B3418, Tabelas!A:C,2,FALSE())</f>
        <v/>
      </c>
    </row>
    <row r="3419">
      <c r="A3419" t="inlineStr">
        <is>
          <t>CRITICAL CARE MEDICINE</t>
        </is>
      </c>
      <c r="B3419" t="inlineStr">
        <is>
          <t>A2</t>
        </is>
      </c>
      <c r="C3419">
        <f>IF(B3419&lt;&gt;"NI",1,0)</f>
        <v/>
      </c>
      <c r="D3419">
        <f>VLOOKUP(B3419, Tabelas!A:C,3,FALSE())</f>
        <v/>
      </c>
      <c r="E3419">
        <f>VLOOKUP(B3419, Tabelas!A:C,2,FALSE())</f>
        <v/>
      </c>
    </row>
    <row r="3420">
      <c r="A3420" t="inlineStr">
        <is>
          <t>CRITICAL CARE RESEARCH &amp; PRACTICE</t>
        </is>
      </c>
      <c r="B3420" t="inlineStr">
        <is>
          <t>A3</t>
        </is>
      </c>
      <c r="C3420">
        <f>IF(B3420&lt;&gt;"NI",1,0)</f>
        <v/>
      </c>
      <c r="D3420">
        <f>VLOOKUP(B3420, Tabelas!A:C,3,FALSE())</f>
        <v/>
      </c>
      <c r="E3420">
        <f>VLOOKUP(B3420, Tabelas!A:C,2,FALSE())</f>
        <v/>
      </c>
    </row>
    <row r="3421">
      <c r="A3421" t="inlineStr">
        <is>
          <t>CRITICAL DISCOURSE STUDIES (PRINT)</t>
        </is>
      </c>
      <c r="B3421" t="inlineStr">
        <is>
          <t>A2</t>
        </is>
      </c>
      <c r="C3421">
        <f>IF(B3421&lt;&gt;"NI",1,0)</f>
        <v/>
      </c>
      <c r="D3421">
        <f>VLOOKUP(B3421, Tabelas!A:C,3,FALSE())</f>
        <v/>
      </c>
      <c r="E3421">
        <f>VLOOKUP(B3421, Tabelas!A:C,2,FALSE())</f>
        <v/>
      </c>
    </row>
    <row r="3422">
      <c r="A3422" t="inlineStr">
        <is>
          <t>CRITICAL PERSPECTIVES ON INTERNATIONAL BUSINESS</t>
        </is>
      </c>
      <c r="B3422" t="inlineStr">
        <is>
          <t>A3</t>
        </is>
      </c>
      <c r="C3422">
        <f>IF(B3422&lt;&gt;"NI",1,0)</f>
        <v/>
      </c>
      <c r="D3422">
        <f>VLOOKUP(B3422, Tabelas!A:C,3,FALSE())</f>
        <v/>
      </c>
      <c r="E3422">
        <f>VLOOKUP(B3422, Tabelas!A:C,2,FALSE())</f>
        <v/>
      </c>
    </row>
    <row r="3423">
      <c r="A3423" t="inlineStr">
        <is>
          <t>CRITICAL POLICY STUDIES</t>
        </is>
      </c>
      <c r="B3423" t="inlineStr">
        <is>
          <t>A2</t>
        </is>
      </c>
      <c r="C3423">
        <f>IF(B3423&lt;&gt;"NI",1,0)</f>
        <v/>
      </c>
      <c r="D3423">
        <f>VLOOKUP(B3423, Tabelas!A:C,3,FALSE())</f>
        <v/>
      </c>
      <c r="E3423">
        <f>VLOOKUP(B3423, Tabelas!A:C,2,FALSE())</f>
        <v/>
      </c>
    </row>
    <row r="3424">
      <c r="A3424" t="inlineStr">
        <is>
          <t>CRITICAL PUBLIC HEALTH (PRINT)</t>
        </is>
      </c>
      <c r="B3424" t="inlineStr">
        <is>
          <t>A2</t>
        </is>
      </c>
      <c r="C3424">
        <f>IF(B3424&lt;&gt;"NI",1,0)</f>
        <v/>
      </c>
      <c r="D3424">
        <f>VLOOKUP(B3424, Tabelas!A:C,3,FALSE())</f>
        <v/>
      </c>
      <c r="E3424">
        <f>VLOOKUP(B3424, Tabelas!A:C,2,FALSE())</f>
        <v/>
      </c>
    </row>
    <row r="3425">
      <c r="A3425" t="inlineStr">
        <is>
          <t>CRITICAL REVIEWS IN ANALYTICAL CHEMISTRY</t>
        </is>
      </c>
      <c r="B3425" t="inlineStr">
        <is>
          <t>A2</t>
        </is>
      </c>
      <c r="C3425">
        <f>IF(B3425&lt;&gt;"NI",1,0)</f>
        <v/>
      </c>
      <c r="D3425">
        <f>VLOOKUP(B3425, Tabelas!A:C,3,FALSE())</f>
        <v/>
      </c>
      <c r="E3425">
        <f>VLOOKUP(B3425, Tabelas!A:C,2,FALSE())</f>
        <v/>
      </c>
    </row>
    <row r="3426">
      <c r="A3426" t="inlineStr">
        <is>
          <t>CRITICAL REVIEWS IN BIOTECHNOLOGY</t>
        </is>
      </c>
      <c r="B3426" t="inlineStr">
        <is>
          <t>A1</t>
        </is>
      </c>
      <c r="C3426">
        <f>IF(B3426&lt;&gt;"NI",1,0)</f>
        <v/>
      </c>
      <c r="D3426">
        <f>VLOOKUP(B3426, Tabelas!A:C,3,FALSE())</f>
        <v/>
      </c>
      <c r="E3426">
        <f>VLOOKUP(B3426, Tabelas!A:C,2,FALSE())</f>
        <v/>
      </c>
    </row>
    <row r="3427">
      <c r="A3427" t="inlineStr">
        <is>
          <t>CRITICAL REVIEWS IN ENVIRONMENTAL SCIENCE AND TECHNOLOGY</t>
        </is>
      </c>
      <c r="B3427" t="inlineStr">
        <is>
          <t>A1</t>
        </is>
      </c>
      <c r="C3427">
        <f>IF(B3427&lt;&gt;"NI",1,0)</f>
        <v/>
      </c>
      <c r="D3427">
        <f>VLOOKUP(B3427, Tabelas!A:C,3,FALSE())</f>
        <v/>
      </c>
      <c r="E3427">
        <f>VLOOKUP(B3427, Tabelas!A:C,2,FALSE())</f>
        <v/>
      </c>
    </row>
    <row r="3428">
      <c r="A3428" t="inlineStr">
        <is>
          <t>CRITICAL REVIEWS IN EUKARYOTIC GENE EXPRESSION</t>
        </is>
      </c>
      <c r="B3428" t="inlineStr">
        <is>
          <t>B1</t>
        </is>
      </c>
      <c r="C3428">
        <f>IF(B3428&lt;&gt;"NI",1,0)</f>
        <v/>
      </c>
      <c r="D3428">
        <f>VLOOKUP(B3428, Tabelas!A:C,3,FALSE())</f>
        <v/>
      </c>
      <c r="E3428">
        <f>VLOOKUP(B3428, Tabelas!A:C,2,FALSE())</f>
        <v/>
      </c>
    </row>
    <row r="3429">
      <c r="A3429" t="inlineStr">
        <is>
          <t>CRITICAL REVIEWS IN FOOD SCIENCE &amp; NUTRITION</t>
        </is>
      </c>
      <c r="B3429" t="inlineStr">
        <is>
          <t>A1</t>
        </is>
      </c>
      <c r="C3429">
        <f>IF(B3429&lt;&gt;"NI",1,0)</f>
        <v/>
      </c>
      <c r="D3429">
        <f>VLOOKUP(B3429, Tabelas!A:C,3,FALSE())</f>
        <v/>
      </c>
      <c r="E3429">
        <f>VLOOKUP(B3429, Tabelas!A:C,2,FALSE())</f>
        <v/>
      </c>
    </row>
    <row r="3430">
      <c r="A3430" t="inlineStr">
        <is>
          <t>CRITICAL REVIEWS IN FOOD SCIENCE AND NUTRITION</t>
        </is>
      </c>
      <c r="B3430" t="inlineStr">
        <is>
          <t>A1</t>
        </is>
      </c>
      <c r="C3430">
        <f>IF(B3430&lt;&gt;"NI",1,0)</f>
        <v/>
      </c>
      <c r="D3430">
        <f>VLOOKUP(B3430, Tabelas!A:C,3,FALSE())</f>
        <v/>
      </c>
      <c r="E3430">
        <f>VLOOKUP(B3430, Tabelas!A:C,2,FALSE())</f>
        <v/>
      </c>
    </row>
    <row r="3431">
      <c r="A3431" t="inlineStr">
        <is>
          <t>CRITICAL REVIEWS IN IMMUNOLOGY</t>
        </is>
      </c>
      <c r="B3431" t="inlineStr">
        <is>
          <t>B2</t>
        </is>
      </c>
      <c r="C3431">
        <f>IF(B3431&lt;&gt;"NI",1,0)</f>
        <v/>
      </c>
      <c r="D3431">
        <f>VLOOKUP(B3431, Tabelas!A:C,3,FALSE())</f>
        <v/>
      </c>
      <c r="E3431">
        <f>VLOOKUP(B3431, Tabelas!A:C,2,FALSE())</f>
        <v/>
      </c>
    </row>
    <row r="3432">
      <c r="A3432" t="inlineStr">
        <is>
          <t>CRITICAL REVIEWS IN MICROBIOLOGY</t>
        </is>
      </c>
      <c r="B3432" t="inlineStr">
        <is>
          <t>A1</t>
        </is>
      </c>
      <c r="C3432">
        <f>IF(B3432&lt;&gt;"NI",1,0)</f>
        <v/>
      </c>
      <c r="D3432">
        <f>VLOOKUP(B3432, Tabelas!A:C,3,FALSE())</f>
        <v/>
      </c>
      <c r="E3432">
        <f>VLOOKUP(B3432, Tabelas!A:C,2,FALSE())</f>
        <v/>
      </c>
    </row>
    <row r="3433">
      <c r="A3433" t="inlineStr">
        <is>
          <t>CRITICAL REVIEWS IN ONCOLOGY/HEMATOLOGY</t>
        </is>
      </c>
      <c r="B3433" t="inlineStr">
        <is>
          <t>A1</t>
        </is>
      </c>
      <c r="C3433">
        <f>IF(B3433&lt;&gt;"NI",1,0)</f>
        <v/>
      </c>
      <c r="D3433">
        <f>VLOOKUP(B3433, Tabelas!A:C,3,FALSE())</f>
        <v/>
      </c>
      <c r="E3433">
        <f>VLOOKUP(B3433, Tabelas!A:C,2,FALSE())</f>
        <v/>
      </c>
    </row>
    <row r="3434">
      <c r="A3434" t="inlineStr">
        <is>
          <t>CRITICAL REVIEWS IN PHYSICAL AND REHABILITATION MEDICINE</t>
        </is>
      </c>
      <c r="B3434" t="inlineStr">
        <is>
          <t>B3</t>
        </is>
      </c>
      <c r="C3434">
        <f>IF(B3434&lt;&gt;"NI",1,0)</f>
        <v/>
      </c>
      <c r="D3434">
        <f>VLOOKUP(B3434, Tabelas!A:C,3,FALSE())</f>
        <v/>
      </c>
      <c r="E3434">
        <f>VLOOKUP(B3434, Tabelas!A:C,2,FALSE())</f>
        <v/>
      </c>
    </row>
    <row r="3435">
      <c r="A3435" t="inlineStr">
        <is>
          <t>CRITICAL REVIEWS IN PLANT SCIENCES</t>
        </is>
      </c>
      <c r="B3435" t="inlineStr">
        <is>
          <t>A1</t>
        </is>
      </c>
      <c r="C3435">
        <f>IF(B3435&lt;&gt;"NI",1,0)</f>
        <v/>
      </c>
      <c r="D3435">
        <f>VLOOKUP(B3435, Tabelas!A:C,3,FALSE())</f>
        <v/>
      </c>
      <c r="E3435">
        <f>VLOOKUP(B3435, Tabelas!A:C,2,FALSE())</f>
        <v/>
      </c>
    </row>
    <row r="3436">
      <c r="A3436" t="inlineStr">
        <is>
          <t>CRITICAL REVIEWS IN TOXICOLOGY</t>
        </is>
      </c>
      <c r="B3436" t="inlineStr">
        <is>
          <t>A1</t>
        </is>
      </c>
      <c r="C3436">
        <f>IF(B3436&lt;&gt;"NI",1,0)</f>
        <v/>
      </c>
      <c r="D3436">
        <f>VLOOKUP(B3436, Tabelas!A:C,3,FALSE())</f>
        <v/>
      </c>
      <c r="E3436">
        <f>VLOOKUP(B3436, Tabelas!A:C,2,FALSE())</f>
        <v/>
      </c>
    </row>
    <row r="3437">
      <c r="A3437" t="inlineStr">
        <is>
          <t>CRITICAL SOCIOLOGY</t>
        </is>
      </c>
      <c r="B3437" t="inlineStr">
        <is>
          <t>A3</t>
        </is>
      </c>
      <c r="C3437">
        <f>IF(B3437&lt;&gt;"NI",1,0)</f>
        <v/>
      </c>
      <c r="D3437">
        <f>VLOOKUP(B3437, Tabelas!A:C,3,FALSE())</f>
        <v/>
      </c>
      <c r="E3437">
        <f>VLOOKUP(B3437, Tabelas!A:C,2,FALSE())</f>
        <v/>
      </c>
    </row>
    <row r="3438">
      <c r="A3438" t="inlineStr">
        <is>
          <t>CRITIQUE (GLASGOW)</t>
        </is>
      </c>
      <c r="B3438" t="inlineStr">
        <is>
          <t>A2</t>
        </is>
      </c>
      <c r="C3438">
        <f>IF(B3438&lt;&gt;"NI",1,0)</f>
        <v/>
      </c>
      <c r="D3438">
        <f>VLOOKUP(B3438, Tabelas!A:C,3,FALSE())</f>
        <v/>
      </c>
      <c r="E3438">
        <f>VLOOKUP(B3438, Tabelas!A:C,2,FALSE())</f>
        <v/>
      </c>
    </row>
    <row r="3439">
      <c r="A3439" t="inlineStr">
        <is>
          <t>CRONOS (NATAL. IMPRESSO)</t>
        </is>
      </c>
      <c r="B3439" t="inlineStr">
        <is>
          <t>B4</t>
        </is>
      </c>
      <c r="C3439">
        <f>IF(B3439&lt;&gt;"NI",1,0)</f>
        <v/>
      </c>
      <c r="D3439">
        <f>VLOOKUP(B3439, Tabelas!A:C,3,FALSE())</f>
        <v/>
      </c>
      <c r="E3439">
        <f>VLOOKUP(B3439, Tabelas!A:C,2,FALSE())</f>
        <v/>
      </c>
    </row>
    <row r="3440">
      <c r="A3440" t="inlineStr">
        <is>
          <t>CROP &amp; PASTURE SCIENCE (PRINT)</t>
        </is>
      </c>
      <c r="B3440" t="inlineStr">
        <is>
          <t>A3</t>
        </is>
      </c>
      <c r="C3440">
        <f>IF(B3440&lt;&gt;"NI",1,0)</f>
        <v/>
      </c>
      <c r="D3440">
        <f>VLOOKUP(B3440, Tabelas!A:C,3,FALSE())</f>
        <v/>
      </c>
      <c r="E3440">
        <f>VLOOKUP(B3440, Tabelas!A:C,2,FALSE())</f>
        <v/>
      </c>
    </row>
    <row r="3441">
      <c r="A3441" t="inlineStr">
        <is>
          <t>CROP BREEDING AND APPLIED BIOTECHNOLOGY (ONLINE)</t>
        </is>
      </c>
      <c r="B3441" t="inlineStr">
        <is>
          <t>A4</t>
        </is>
      </c>
      <c r="C3441">
        <f>IF(B3441&lt;&gt;"NI",1,0)</f>
        <v/>
      </c>
      <c r="D3441">
        <f>VLOOKUP(B3441, Tabelas!A:C,3,FALSE())</f>
        <v/>
      </c>
      <c r="E3441">
        <f>VLOOKUP(B3441, Tabelas!A:C,2,FALSE())</f>
        <v/>
      </c>
    </row>
    <row r="3442">
      <c r="A3442" t="inlineStr">
        <is>
          <t>CROP PROTECTION</t>
        </is>
      </c>
      <c r="B3442" t="inlineStr">
        <is>
          <t>A2</t>
        </is>
      </c>
      <c r="C3442">
        <f>IF(B3442&lt;&gt;"NI",1,0)</f>
        <v/>
      </c>
      <c r="D3442">
        <f>VLOOKUP(B3442, Tabelas!A:C,3,FALSE())</f>
        <v/>
      </c>
      <c r="E3442">
        <f>VLOOKUP(B3442, Tabelas!A:C,2,FALSE())</f>
        <v/>
      </c>
    </row>
    <row r="3443">
      <c r="A3443" t="inlineStr">
        <is>
          <t>CROP SCIENCE</t>
        </is>
      </c>
      <c r="B3443" t="inlineStr">
        <is>
          <t>A2</t>
        </is>
      </c>
      <c r="C3443">
        <f>IF(B3443&lt;&gt;"NI",1,0)</f>
        <v/>
      </c>
      <c r="D3443">
        <f>VLOOKUP(B3443, Tabelas!A:C,3,FALSE())</f>
        <v/>
      </c>
      <c r="E3443">
        <f>VLOOKUP(B3443, Tabelas!A:C,2,FALSE())</f>
        <v/>
      </c>
    </row>
    <row r="3444">
      <c r="A3444" t="inlineStr">
        <is>
          <t>CROP, FORAGE AND TURFGRASS MANAGEMENT</t>
        </is>
      </c>
      <c r="B3444" t="inlineStr">
        <is>
          <t>B2</t>
        </is>
      </c>
      <c r="C3444">
        <f>IF(B3444&lt;&gt;"NI",1,0)</f>
        <v/>
      </c>
      <c r="D3444">
        <f>VLOOKUP(B3444, Tabelas!A:C,3,FALSE())</f>
        <v/>
      </c>
      <c r="E3444">
        <f>VLOOKUP(B3444, Tabelas!A:C,2,FALSE())</f>
        <v/>
      </c>
    </row>
    <row r="3445">
      <c r="A3445" t="inlineStr">
        <is>
          <t>CROSS CURRENTS</t>
        </is>
      </c>
      <c r="B3445" t="inlineStr">
        <is>
          <t>B2</t>
        </is>
      </c>
      <c r="C3445">
        <f>IF(B3445&lt;&gt;"NI",1,0)</f>
        <v/>
      </c>
      <c r="D3445">
        <f>VLOOKUP(B3445, Tabelas!A:C,3,FALSE())</f>
        <v/>
      </c>
      <c r="E3445">
        <f>VLOOKUP(B3445, Tabelas!A:C,2,FALSE())</f>
        <v/>
      </c>
    </row>
    <row r="3446">
      <c r="A3446" t="inlineStr">
        <is>
          <t>CROSS-CULTURAL RESEARCH</t>
        </is>
      </c>
      <c r="B3446" t="inlineStr">
        <is>
          <t>A2</t>
        </is>
      </c>
      <c r="C3446">
        <f>IF(B3446&lt;&gt;"NI",1,0)</f>
        <v/>
      </c>
      <c r="D3446">
        <f>VLOOKUP(B3446, Tabelas!A:C,3,FALSE())</f>
        <v/>
      </c>
      <c r="E3446">
        <f>VLOOKUP(B3446, Tabelas!A:C,2,FALSE())</f>
        <v/>
      </c>
    </row>
    <row r="3447">
      <c r="A3447" t="inlineStr">
        <is>
          <t>CRUSTACEANA (LEIDEN. PRINT)</t>
        </is>
      </c>
      <c r="B3447" t="inlineStr">
        <is>
          <t>B2</t>
        </is>
      </c>
      <c r="C3447">
        <f>IF(B3447&lt;&gt;"NI",1,0)</f>
        <v/>
      </c>
      <c r="D3447">
        <f>VLOOKUP(B3447, Tabelas!A:C,3,FALSE())</f>
        <v/>
      </c>
      <c r="E3447">
        <f>VLOOKUP(B3447, Tabelas!A:C,2,FALSE())</f>
        <v/>
      </c>
    </row>
    <row r="3448">
      <c r="A3448" t="inlineStr">
        <is>
          <t>CRYOBIOLOGY (PRINT)</t>
        </is>
      </c>
      <c r="B3448" t="inlineStr">
        <is>
          <t>A2</t>
        </is>
      </c>
      <c r="C3448">
        <f>IF(B3448&lt;&gt;"NI",1,0)</f>
        <v/>
      </c>
      <c r="D3448">
        <f>VLOOKUP(B3448, Tabelas!A:C,3,FALSE())</f>
        <v/>
      </c>
      <c r="E3448">
        <f>VLOOKUP(B3448, Tabelas!A:C,2,FALSE())</f>
        <v/>
      </c>
    </row>
    <row r="3449">
      <c r="A3449" t="inlineStr">
        <is>
          <t>CRYOGENICS (GUILDFORD)</t>
        </is>
      </c>
      <c r="B3449" t="inlineStr">
        <is>
          <t>A4</t>
        </is>
      </c>
      <c r="C3449">
        <f>IF(B3449&lt;&gt;"NI",1,0)</f>
        <v/>
      </c>
      <c r="D3449">
        <f>VLOOKUP(B3449, Tabelas!A:C,3,FALSE())</f>
        <v/>
      </c>
      <c r="E3449">
        <f>VLOOKUP(B3449, Tabelas!A:C,2,FALSE())</f>
        <v/>
      </c>
    </row>
    <row r="3450">
      <c r="A3450" t="inlineStr">
        <is>
          <t>CRYO-LETTERS</t>
        </is>
      </c>
      <c r="B3450" t="inlineStr">
        <is>
          <t>A2</t>
        </is>
      </c>
      <c r="C3450">
        <f>IF(B3450&lt;&gt;"NI",1,0)</f>
        <v/>
      </c>
      <c r="D3450">
        <f>VLOOKUP(B3450, Tabelas!A:C,3,FALSE())</f>
        <v/>
      </c>
      <c r="E3450">
        <f>VLOOKUP(B3450, Tabelas!A:C,2,FALSE())</f>
        <v/>
      </c>
    </row>
    <row r="3451">
      <c r="A3451" t="inlineStr">
        <is>
          <t>CRYPTOGAMIE. ALGOLOGIE</t>
        </is>
      </c>
      <c r="B3451" t="inlineStr">
        <is>
          <t>A4</t>
        </is>
      </c>
      <c r="C3451">
        <f>IF(B3451&lt;&gt;"NI",1,0)</f>
        <v/>
      </c>
      <c r="D3451">
        <f>VLOOKUP(B3451, Tabelas!A:C,3,FALSE())</f>
        <v/>
      </c>
      <c r="E3451">
        <f>VLOOKUP(B3451, Tabelas!A:C,2,FALSE())</f>
        <v/>
      </c>
    </row>
    <row r="3452">
      <c r="A3452" t="inlineStr">
        <is>
          <t>CRYPTOGAMIE. BRYOLOGIE</t>
        </is>
      </c>
      <c r="B3452" t="inlineStr">
        <is>
          <t>B1</t>
        </is>
      </c>
      <c r="C3452">
        <f>IF(B3452&lt;&gt;"NI",1,0)</f>
        <v/>
      </c>
      <c r="D3452">
        <f>VLOOKUP(B3452, Tabelas!A:C,3,FALSE())</f>
        <v/>
      </c>
      <c r="E3452">
        <f>VLOOKUP(B3452, Tabelas!A:C,2,FALSE())</f>
        <v/>
      </c>
    </row>
    <row r="3453">
      <c r="A3453" t="inlineStr">
        <is>
          <t>CRYPTOGAMIE. MYCOLOGIE</t>
        </is>
      </c>
      <c r="B3453" t="inlineStr">
        <is>
          <t>A2</t>
        </is>
      </c>
      <c r="C3453">
        <f>IF(B3453&lt;&gt;"NI",1,0)</f>
        <v/>
      </c>
      <c r="D3453">
        <f>VLOOKUP(B3453, Tabelas!A:C,3,FALSE())</f>
        <v/>
      </c>
      <c r="E3453">
        <f>VLOOKUP(B3453, Tabelas!A:C,2,FALSE())</f>
        <v/>
      </c>
    </row>
    <row r="3454">
      <c r="A3454" t="inlineStr">
        <is>
          <t>CRYSTAL GROWTH &amp; DESIGN</t>
        </is>
      </c>
      <c r="B3454" t="inlineStr">
        <is>
          <t>A1</t>
        </is>
      </c>
      <c r="C3454">
        <f>IF(B3454&lt;&gt;"NI",1,0)</f>
        <v/>
      </c>
      <c r="D3454">
        <f>VLOOKUP(B3454, Tabelas!A:C,3,FALSE())</f>
        <v/>
      </c>
      <c r="E3454">
        <f>VLOOKUP(B3454, Tabelas!A:C,2,FALSE())</f>
        <v/>
      </c>
    </row>
    <row r="3455">
      <c r="A3455" t="inlineStr">
        <is>
          <t>CRYSTALS</t>
        </is>
      </c>
      <c r="B3455" t="inlineStr">
        <is>
          <t>B1</t>
        </is>
      </c>
      <c r="C3455">
        <f>IF(B3455&lt;&gt;"NI",1,0)</f>
        <v/>
      </c>
      <c r="D3455">
        <f>VLOOKUP(B3455, Tabelas!A:C,3,FALSE())</f>
        <v/>
      </c>
      <c r="E3455">
        <f>VLOOKUP(B3455, Tabelas!A:C,2,FALSE())</f>
        <v/>
      </c>
    </row>
    <row r="3456">
      <c r="A3456" t="inlineStr">
        <is>
          <t>CRYSTENGCOMM (CAMBRIDGE. ONLINE)</t>
        </is>
      </c>
      <c r="B3456" t="inlineStr">
        <is>
          <t>A2</t>
        </is>
      </c>
      <c r="C3456">
        <f>IF(B3456&lt;&gt;"NI",1,0)</f>
        <v/>
      </c>
      <c r="D3456">
        <f>VLOOKUP(B3456, Tabelas!A:C,3,FALSE())</f>
        <v/>
      </c>
      <c r="E3456">
        <f>VLOOKUP(B3456, Tabelas!A:C,2,FALSE())</f>
        <v/>
      </c>
    </row>
    <row r="3457">
      <c r="A3457" t="inlineStr">
        <is>
          <t>CS</t>
        </is>
      </c>
      <c r="B3457" t="inlineStr">
        <is>
          <t>A2</t>
        </is>
      </c>
      <c r="C3457">
        <f>IF(B3457&lt;&gt;"NI",1,0)</f>
        <v/>
      </c>
      <c r="D3457">
        <f>VLOOKUP(B3457, Tabelas!A:C,3,FALSE())</f>
        <v/>
      </c>
      <c r="E3457">
        <f>VLOOKUP(B3457, Tabelas!A:C,2,FALSE())</f>
        <v/>
      </c>
    </row>
    <row r="3458">
      <c r="A3458" t="inlineStr">
        <is>
          <t>CSONLINE (UFJF)</t>
        </is>
      </c>
      <c r="B3458" t="inlineStr">
        <is>
          <t>B3</t>
        </is>
      </c>
      <c r="C3458">
        <f>IF(B3458&lt;&gt;"NI",1,0)</f>
        <v/>
      </c>
      <c r="D3458">
        <f>VLOOKUP(B3458, Tabelas!A:C,3,FALSE())</f>
        <v/>
      </c>
      <c r="E3458">
        <f>VLOOKUP(B3458, Tabelas!A:C,2,FALSE())</f>
        <v/>
      </c>
    </row>
    <row r="3459">
      <c r="A3459" t="inlineStr">
        <is>
          <t>CUADERNOS CHILENOS DE HISTORIA DE LA EDUCACIÓN</t>
        </is>
      </c>
      <c r="B3459" t="inlineStr">
        <is>
          <t>B2</t>
        </is>
      </c>
      <c r="C3459">
        <f>IF(B3459&lt;&gt;"NI",1,0)</f>
        <v/>
      </c>
      <c r="D3459">
        <f>VLOOKUP(B3459, Tabelas!A:C,3,FALSE())</f>
        <v/>
      </c>
      <c r="E3459">
        <f>VLOOKUP(B3459, Tabelas!A:C,2,FALSE())</f>
        <v/>
      </c>
    </row>
    <row r="3460">
      <c r="A3460" t="inlineStr">
        <is>
          <t>CUADERNOS DE ADMINISTRACIÓN (ONLINE)</t>
        </is>
      </c>
      <c r="B3460" t="inlineStr">
        <is>
          <t>B1</t>
        </is>
      </c>
      <c r="C3460">
        <f>IF(B3460&lt;&gt;"NI",1,0)</f>
        <v/>
      </c>
      <c r="D3460">
        <f>VLOOKUP(B3460, Tabelas!A:C,3,FALSE())</f>
        <v/>
      </c>
      <c r="E3460">
        <f>VLOOKUP(B3460, Tabelas!A:C,2,FALSE())</f>
        <v/>
      </c>
    </row>
    <row r="3461">
      <c r="A3461" t="inlineStr">
        <is>
          <t>CUADERNOS DE ADMINISTRACIÓN. SERIE DE ORGANIZACIONES</t>
        </is>
      </c>
      <c r="B3461" t="inlineStr">
        <is>
          <t>A4</t>
        </is>
      </c>
      <c r="C3461">
        <f>IF(B3461&lt;&gt;"NI",1,0)</f>
        <v/>
      </c>
      <c r="D3461">
        <f>VLOOKUP(B3461, Tabelas!A:C,3,FALSE())</f>
        <v/>
      </c>
      <c r="E3461">
        <f>VLOOKUP(B3461, Tabelas!A:C,2,FALSE())</f>
        <v/>
      </c>
    </row>
    <row r="3462">
      <c r="A3462" t="inlineStr">
        <is>
          <t>CUADERNOS DE ANTROPOLOGÍA SOCIAL (EN LÍNEA)</t>
        </is>
      </c>
      <c r="B3462" t="inlineStr">
        <is>
          <t>A2</t>
        </is>
      </c>
      <c r="C3462">
        <f>IF(B3462&lt;&gt;"NI",1,0)</f>
        <v/>
      </c>
      <c r="D3462">
        <f>VLOOKUP(B3462, Tabelas!A:C,3,FALSE())</f>
        <v/>
      </c>
      <c r="E3462">
        <f>VLOOKUP(B3462, Tabelas!A:C,2,FALSE())</f>
        <v/>
      </c>
    </row>
    <row r="3463">
      <c r="A3463" t="inlineStr">
        <is>
          <t>CUADERNOS DE ANTROPOLOGÍA SOCIAL (IMPRESA)</t>
        </is>
      </c>
      <c r="B3463" t="inlineStr">
        <is>
          <t>A2</t>
        </is>
      </c>
      <c r="C3463">
        <f>IF(B3463&lt;&gt;"NI",1,0)</f>
        <v/>
      </c>
      <c r="D3463">
        <f>VLOOKUP(B3463, Tabelas!A:C,3,FALSE())</f>
        <v/>
      </c>
      <c r="E3463">
        <f>VLOOKUP(B3463, Tabelas!A:C,2,FALSE())</f>
        <v/>
      </c>
    </row>
    <row r="3464">
      <c r="A3464" t="inlineStr">
        <is>
          <t>CUADERNOS DE ARTE DE LA UNIVERSIDAD DE GRANADA</t>
        </is>
      </c>
      <c r="B3464" t="inlineStr">
        <is>
          <t>B3</t>
        </is>
      </c>
      <c r="C3464">
        <f>IF(B3464&lt;&gt;"NI",1,0)</f>
        <v/>
      </c>
      <c r="D3464">
        <f>VLOOKUP(B3464, Tabelas!A:C,3,FALSE())</f>
        <v/>
      </c>
      <c r="E3464">
        <f>VLOOKUP(B3464, Tabelas!A:C,2,FALSE())</f>
        <v/>
      </c>
    </row>
    <row r="3465">
      <c r="A3465" t="inlineStr">
        <is>
          <t>CUADERNOS DE CONTABILIDAD</t>
        </is>
      </c>
      <c r="B3465" t="inlineStr">
        <is>
          <t>B1</t>
        </is>
      </c>
      <c r="C3465">
        <f>IF(B3465&lt;&gt;"NI",1,0)</f>
        <v/>
      </c>
      <c r="D3465">
        <f>VLOOKUP(B3465, Tabelas!A:C,3,FALSE())</f>
        <v/>
      </c>
      <c r="E3465">
        <f>VLOOKUP(B3465, Tabelas!A:C,2,FALSE())</f>
        <v/>
      </c>
    </row>
    <row r="3466">
      <c r="A3466" t="inlineStr">
        <is>
          <t>CUADERNOS DE DESARROLLO RURAL</t>
        </is>
      </c>
      <c r="B3466" t="inlineStr">
        <is>
          <t>A2</t>
        </is>
      </c>
      <c r="C3466">
        <f>IF(B3466&lt;&gt;"NI",1,0)</f>
        <v/>
      </c>
      <c r="D3466">
        <f>VLOOKUP(B3466, Tabelas!A:C,3,FALSE())</f>
        <v/>
      </c>
      <c r="E3466">
        <f>VLOOKUP(B3466, Tabelas!A:C,2,FALSE())</f>
        <v/>
      </c>
    </row>
    <row r="3467">
      <c r="A3467" t="inlineStr">
        <is>
          <t>CUADERNOS DE ECONOMÍA</t>
        </is>
      </c>
      <c r="B3467" t="inlineStr">
        <is>
          <t>A3</t>
        </is>
      </c>
      <c r="C3467">
        <f>IF(B3467&lt;&gt;"NI",1,0)</f>
        <v/>
      </c>
      <c r="D3467">
        <f>VLOOKUP(B3467, Tabelas!A:C,3,FALSE())</f>
        <v/>
      </c>
      <c r="E3467">
        <f>VLOOKUP(B3467, Tabelas!A:C,2,FALSE())</f>
        <v/>
      </c>
    </row>
    <row r="3468">
      <c r="A3468" t="inlineStr">
        <is>
          <t>CUADERNOS DE ECONOMÍA (SANTAFÉ DE BOGOTÁ)</t>
        </is>
      </c>
      <c r="B3468" t="inlineStr">
        <is>
          <t>B2</t>
        </is>
      </c>
      <c r="C3468">
        <f>IF(B3468&lt;&gt;"NI",1,0)</f>
        <v/>
      </c>
      <c r="D3468">
        <f>VLOOKUP(B3468, Tabelas!A:C,3,FALSE())</f>
        <v/>
      </c>
      <c r="E3468">
        <f>VLOOKUP(B3468, Tabelas!A:C,2,FALSE())</f>
        <v/>
      </c>
    </row>
    <row r="3469">
      <c r="A3469" t="inlineStr">
        <is>
          <t>CUADERNOS DE EDUCACIÓN Y DESARROLLO</t>
        </is>
      </c>
      <c r="B3469" t="inlineStr">
        <is>
          <t>B3</t>
        </is>
      </c>
      <c r="C3469">
        <f>IF(B3469&lt;&gt;"NI",1,0)</f>
        <v/>
      </c>
      <c r="D3469">
        <f>VLOOKUP(B3469, Tabelas!A:C,3,FALSE())</f>
        <v/>
      </c>
      <c r="E3469">
        <f>VLOOKUP(B3469, Tabelas!A:C,2,FALSE())</f>
        <v/>
      </c>
    </row>
    <row r="3470">
      <c r="A3470" t="inlineStr">
        <is>
          <t>CUADERNOS DE ETNOMUSICOLOGÍA</t>
        </is>
      </c>
      <c r="B3470" t="inlineStr">
        <is>
          <t>B4</t>
        </is>
      </c>
      <c r="C3470">
        <f>IF(B3470&lt;&gt;"NI",1,0)</f>
        <v/>
      </c>
      <c r="D3470">
        <f>VLOOKUP(B3470, Tabelas!A:C,3,FALSE())</f>
        <v/>
      </c>
      <c r="E3470">
        <f>VLOOKUP(B3470, Tabelas!A:C,2,FALSE())</f>
        <v/>
      </c>
    </row>
    <row r="3471">
      <c r="A3471" t="inlineStr">
        <is>
          <t>CUADERNOS DE FILOLOGÍA ITALIANA</t>
        </is>
      </c>
      <c r="B3471" t="inlineStr">
        <is>
          <t>A4</t>
        </is>
      </c>
      <c r="C3471">
        <f>IF(B3471&lt;&gt;"NI",1,0)</f>
        <v/>
      </c>
      <c r="D3471">
        <f>VLOOKUP(B3471, Tabelas!A:C,3,FALSE())</f>
        <v/>
      </c>
      <c r="E3471">
        <f>VLOOKUP(B3471, Tabelas!A:C,2,FALSE())</f>
        <v/>
      </c>
    </row>
    <row r="3472">
      <c r="A3472" t="inlineStr">
        <is>
          <t>CUADERNOS DE GEOGRAFÌA</t>
        </is>
      </c>
      <c r="B3472" t="inlineStr">
        <is>
          <t>B3</t>
        </is>
      </c>
      <c r="C3472">
        <f>IF(B3472&lt;&gt;"NI",1,0)</f>
        <v/>
      </c>
      <c r="D3472">
        <f>VLOOKUP(B3472, Tabelas!A:C,3,FALSE())</f>
        <v/>
      </c>
      <c r="E3472">
        <f>VLOOKUP(B3472, Tabelas!A:C,2,FALSE())</f>
        <v/>
      </c>
    </row>
    <row r="3473">
      <c r="A3473" t="inlineStr">
        <is>
          <t>CUADERNOS DE GEOGRAFÍA: REVISTA COLOMBIANA DE GEOGRAFÍA (ON LINE)</t>
        </is>
      </c>
      <c r="B3473" t="inlineStr">
        <is>
          <t>B3</t>
        </is>
      </c>
      <c r="C3473">
        <f>IF(B3473&lt;&gt;"NI",1,0)</f>
        <v/>
      </c>
      <c r="D3473">
        <f>VLOOKUP(B3473, Tabelas!A:C,3,FALSE())</f>
        <v/>
      </c>
      <c r="E3473">
        <f>VLOOKUP(B3473, Tabelas!A:C,2,FALSE())</f>
        <v/>
      </c>
    </row>
    <row r="3474">
      <c r="A3474" t="inlineStr">
        <is>
          <t>CUADERNOS DE GOBIERNO Y ADMINISTRACIÓN PÚBLICA</t>
        </is>
      </c>
      <c r="B3474" t="inlineStr">
        <is>
          <t>B2</t>
        </is>
      </c>
      <c r="C3474">
        <f>IF(B3474&lt;&gt;"NI",1,0)</f>
        <v/>
      </c>
      <c r="D3474">
        <f>VLOOKUP(B3474, Tabelas!A:C,3,FALSE())</f>
        <v/>
      </c>
      <c r="E3474">
        <f>VLOOKUP(B3474, Tabelas!A:C,2,FALSE())</f>
        <v/>
      </c>
    </row>
    <row r="3475">
      <c r="A3475" t="inlineStr">
        <is>
          <t>CUADERNOS DE HERPETOLOGÍA</t>
        </is>
      </c>
      <c r="B3475" t="inlineStr">
        <is>
          <t>A2</t>
        </is>
      </c>
      <c r="C3475">
        <f>IF(B3475&lt;&gt;"NI",1,0)</f>
        <v/>
      </c>
      <c r="D3475">
        <f>VLOOKUP(B3475, Tabelas!A:C,3,FALSE())</f>
        <v/>
      </c>
      <c r="E3475">
        <f>VLOOKUP(B3475, Tabelas!A:C,2,FALSE())</f>
        <v/>
      </c>
    </row>
    <row r="3476">
      <c r="A3476" t="inlineStr">
        <is>
          <t>CUADERNOS DE INVESTIGACIÓN Y FORMACIÓN EN EDUCACIÓN MATEMÁTICA</t>
        </is>
      </c>
      <c r="B3476" t="inlineStr">
        <is>
          <t>B3</t>
        </is>
      </c>
      <c r="C3476">
        <f>IF(B3476&lt;&gt;"NI",1,0)</f>
        <v/>
      </c>
      <c r="D3476">
        <f>VLOOKUP(B3476, Tabelas!A:C,3,FALSE())</f>
        <v/>
      </c>
      <c r="E3476">
        <f>VLOOKUP(B3476, Tabelas!A:C,2,FALSE())</f>
        <v/>
      </c>
    </row>
    <row r="3477">
      <c r="A3477" t="inlineStr">
        <is>
          <t>CUADERNOS DE LA SOCIEDAD ESPAÑOLA DE CIENCIAS FORESTALES</t>
        </is>
      </c>
      <c r="B3477" t="inlineStr">
        <is>
          <t>B2</t>
        </is>
      </c>
      <c r="C3477">
        <f>IF(B3477&lt;&gt;"NI",1,0)</f>
        <v/>
      </c>
      <c r="D3477">
        <f>VLOOKUP(B3477, Tabelas!A:C,3,FALSE())</f>
        <v/>
      </c>
      <c r="E3477">
        <f>VLOOKUP(B3477, Tabelas!A:C,2,FALSE())</f>
        <v/>
      </c>
    </row>
    <row r="3478">
      <c r="A3478" t="inlineStr">
        <is>
          <t>CUADERNOS DE MARTE</t>
        </is>
      </c>
      <c r="B3478" t="inlineStr">
        <is>
          <t>B1</t>
        </is>
      </c>
      <c r="C3478">
        <f>IF(B3478&lt;&gt;"NI",1,0)</f>
        <v/>
      </c>
      <c r="D3478">
        <f>VLOOKUP(B3478, Tabelas!A:C,3,FALSE())</f>
        <v/>
      </c>
      <c r="E3478">
        <f>VLOOKUP(B3478, Tabelas!A:C,2,FALSE())</f>
        <v/>
      </c>
    </row>
    <row r="3479">
      <c r="A3479" t="inlineStr">
        <is>
          <t>CUADERNOS DE MEDICINA FORENSE</t>
        </is>
      </c>
      <c r="B3479" t="inlineStr">
        <is>
          <t>B4</t>
        </is>
      </c>
      <c r="C3479">
        <f>IF(B3479&lt;&gt;"NI",1,0)</f>
        <v/>
      </c>
      <c r="D3479">
        <f>VLOOKUP(B3479, Tabelas!A:C,3,FALSE())</f>
        <v/>
      </c>
      <c r="E3479">
        <f>VLOOKUP(B3479, Tabelas!A:C,2,FALSE())</f>
        <v/>
      </c>
    </row>
    <row r="3480">
      <c r="A3480" t="inlineStr">
        <is>
          <t>CUADERNOS DE MÚSICA IBEROAMERICANA</t>
        </is>
      </c>
      <c r="B3480" t="inlineStr">
        <is>
          <t>B1</t>
        </is>
      </c>
      <c r="C3480">
        <f>IF(B3480&lt;&gt;"NI",1,0)</f>
        <v/>
      </c>
      <c r="D3480">
        <f>VLOOKUP(B3480, Tabelas!A:C,3,FALSE())</f>
        <v/>
      </c>
      <c r="E3480">
        <f>VLOOKUP(B3480, Tabelas!A:C,2,FALSE())</f>
        <v/>
      </c>
    </row>
    <row r="3481">
      <c r="A3481" t="inlineStr">
        <is>
          <t>CUADERNOS DE MUSICA, ARTES VISUALES Y ARTES ESCENICAS</t>
        </is>
      </c>
      <c r="B3481" t="inlineStr">
        <is>
          <t>A2</t>
        </is>
      </c>
      <c r="C3481">
        <f>IF(B3481&lt;&gt;"NI",1,0)</f>
        <v/>
      </c>
      <c r="D3481">
        <f>VLOOKUP(B3481, Tabelas!A:C,3,FALSE())</f>
        <v/>
      </c>
      <c r="E3481">
        <f>VLOOKUP(B3481, Tabelas!A:C,2,FALSE())</f>
        <v/>
      </c>
    </row>
    <row r="3482">
      <c r="A3482" t="inlineStr">
        <is>
          <t>CUADERNOS DE MUSICA, ARTES VISUALES Y ARTES ESCENICAS</t>
        </is>
      </c>
      <c r="B3482" t="inlineStr">
        <is>
          <t>A2</t>
        </is>
      </c>
      <c r="C3482">
        <f>IF(B3482&lt;&gt;"NI",1,0)</f>
        <v/>
      </c>
      <c r="D3482">
        <f>VLOOKUP(B3482, Tabelas!A:C,3,FALSE())</f>
        <v/>
      </c>
      <c r="E3482">
        <f>VLOOKUP(B3482, Tabelas!A:C,2,FALSE())</f>
        <v/>
      </c>
    </row>
    <row r="3483">
      <c r="A3483" t="inlineStr">
        <is>
          <t>CUADERNOS DE NEUROPSICOLOGÍA</t>
        </is>
      </c>
      <c r="B3483" t="inlineStr">
        <is>
          <t>B1</t>
        </is>
      </c>
      <c r="C3483">
        <f>IF(B3483&lt;&gt;"NI",1,0)</f>
        <v/>
      </c>
      <c r="D3483">
        <f>VLOOKUP(B3483, Tabelas!A:C,3,FALSE())</f>
        <v/>
      </c>
      <c r="E3483">
        <f>VLOOKUP(B3483, Tabelas!A:C,2,FALSE())</f>
        <v/>
      </c>
    </row>
    <row r="3484">
      <c r="A3484" t="inlineStr">
        <is>
          <t>CUADERNOS DE POLÍTICA EXTERIOR ARGENTINA</t>
        </is>
      </c>
      <c r="B3484" t="inlineStr">
        <is>
          <t>B2</t>
        </is>
      </c>
      <c r="C3484">
        <f>IF(B3484&lt;&gt;"NI",1,0)</f>
        <v/>
      </c>
      <c r="D3484">
        <f>VLOOKUP(B3484, Tabelas!A:C,3,FALSE())</f>
        <v/>
      </c>
      <c r="E3484">
        <f>VLOOKUP(B3484, Tabelas!A:C,2,FALSE())</f>
        <v/>
      </c>
    </row>
    <row r="3485">
      <c r="A3485" t="inlineStr">
        <is>
          <t>CUADERNOS DE PSICOLOGIA</t>
        </is>
      </c>
      <c r="B3485" t="inlineStr">
        <is>
          <t>A3</t>
        </is>
      </c>
      <c r="C3485">
        <f>IF(B3485&lt;&gt;"NI",1,0)</f>
        <v/>
      </c>
      <c r="D3485">
        <f>VLOOKUP(B3485, Tabelas!A:C,3,FALSE())</f>
        <v/>
      </c>
      <c r="E3485">
        <f>VLOOKUP(B3485, Tabelas!A:C,2,FALSE())</f>
        <v/>
      </c>
    </row>
    <row r="3486">
      <c r="A3486" t="inlineStr">
        <is>
          <t>CUADERNOS DE PSICOLOGIA DEL DEPORTE</t>
        </is>
      </c>
      <c r="B3486" t="inlineStr">
        <is>
          <t>B2</t>
        </is>
      </c>
      <c r="C3486">
        <f>IF(B3486&lt;&gt;"NI",1,0)</f>
        <v/>
      </c>
      <c r="D3486">
        <f>VLOOKUP(B3486, Tabelas!A:C,3,FALSE())</f>
        <v/>
      </c>
      <c r="E3486">
        <f>VLOOKUP(B3486, Tabelas!A:C,2,FALSE())</f>
        <v/>
      </c>
    </row>
    <row r="3487">
      <c r="A3487" t="inlineStr">
        <is>
          <t>CUADERNOS DE TEORÍA SOCIAL (ONLINE)</t>
        </is>
      </c>
      <c r="B3487" t="inlineStr">
        <is>
          <t>B3</t>
        </is>
      </c>
      <c r="C3487">
        <f>IF(B3487&lt;&gt;"NI",1,0)</f>
        <v/>
      </c>
      <c r="D3487">
        <f>VLOOKUP(B3487, Tabelas!A:C,3,FALSE())</f>
        <v/>
      </c>
      <c r="E3487">
        <f>VLOOKUP(B3487, Tabelas!A:C,2,FALSE())</f>
        <v/>
      </c>
    </row>
    <row r="3488">
      <c r="A3488" t="inlineStr">
        <is>
          <t>CUADERNOS DE TRABAJO SOCIAL</t>
        </is>
      </c>
      <c r="B3488" t="inlineStr">
        <is>
          <t>A2</t>
        </is>
      </c>
      <c r="C3488">
        <f>IF(B3488&lt;&gt;"NI",1,0)</f>
        <v/>
      </c>
      <c r="D3488">
        <f>VLOOKUP(B3488, Tabelas!A:C,3,FALSE())</f>
        <v/>
      </c>
      <c r="E3488">
        <f>VLOOKUP(B3488, Tabelas!A:C,2,FALSE())</f>
        <v/>
      </c>
    </row>
    <row r="3489">
      <c r="A3489" t="inlineStr">
        <is>
          <t>CUADERNOS DEL CEL</t>
        </is>
      </c>
      <c r="B3489" t="inlineStr">
        <is>
          <t>B4</t>
        </is>
      </c>
      <c r="C3489">
        <f>IF(B3489&lt;&gt;"NI",1,0)</f>
        <v/>
      </c>
      <c r="D3489">
        <f>VLOOKUP(B3489, Tabelas!A:C,3,FALSE())</f>
        <v/>
      </c>
      <c r="E3489">
        <f>VLOOKUP(B3489, Tabelas!A:C,2,FALSE())</f>
        <v/>
      </c>
    </row>
    <row r="3490">
      <c r="A3490" t="inlineStr">
        <is>
          <t>CUADERNOS DEL CENDES</t>
        </is>
      </c>
      <c r="B3490" t="inlineStr">
        <is>
          <t>A2</t>
        </is>
      </c>
      <c r="C3490">
        <f>IF(B3490&lt;&gt;"NI",1,0)</f>
        <v/>
      </c>
      <c r="D3490">
        <f>VLOOKUP(B3490, Tabelas!A:C,3,FALSE())</f>
        <v/>
      </c>
      <c r="E3490">
        <f>VLOOKUP(B3490, Tabelas!A:C,2,FALSE())</f>
        <v/>
      </c>
    </row>
    <row r="3491">
      <c r="A3491" t="inlineStr">
        <is>
          <t>CUADERNOS DEL CENDES (EN LÍNEA)</t>
        </is>
      </c>
      <c r="B3491" t="inlineStr">
        <is>
          <t>A2</t>
        </is>
      </c>
      <c r="C3491">
        <f>IF(B3491&lt;&gt;"NI",1,0)</f>
        <v/>
      </c>
      <c r="D3491">
        <f>VLOOKUP(B3491, Tabelas!A:C,3,FALSE())</f>
        <v/>
      </c>
      <c r="E3491">
        <f>VLOOKUP(B3491, Tabelas!A:C,2,FALSE())</f>
        <v/>
      </c>
    </row>
    <row r="3492">
      <c r="A3492" t="inlineStr">
        <is>
          <t>CUADERNOS DEL CENTRO DE ESTUDIOS DE DISEÑO Y COMUNICACIÓN</t>
        </is>
      </c>
      <c r="B3492" t="inlineStr">
        <is>
          <t>A3</t>
        </is>
      </c>
      <c r="C3492">
        <f>IF(B3492&lt;&gt;"NI",1,0)</f>
        <v/>
      </c>
      <c r="D3492">
        <f>VLOOKUP(B3492, Tabelas!A:C,3,FALSE())</f>
        <v/>
      </c>
      <c r="E3492">
        <f>VLOOKUP(B3492, Tabelas!A:C,2,FALSE())</f>
        <v/>
      </c>
    </row>
    <row r="3493">
      <c r="A3493" t="inlineStr">
        <is>
          <t>CUADERNOS DEL CILHA</t>
        </is>
      </c>
      <c r="B3493" t="inlineStr">
        <is>
          <t>A3</t>
        </is>
      </c>
      <c r="C3493">
        <f>IF(B3493&lt;&gt;"NI",1,0)</f>
        <v/>
      </c>
      <c r="D3493">
        <f>VLOOKUP(B3493, Tabelas!A:C,3,FALSE())</f>
        <v/>
      </c>
      <c r="E3493">
        <f>VLOOKUP(B3493, Tabelas!A:C,2,FALSE())</f>
        <v/>
      </c>
    </row>
    <row r="3494">
      <c r="A3494" t="inlineStr">
        <is>
          <t>CUADERNOS DEL CIMBAGE</t>
        </is>
      </c>
      <c r="B3494" t="inlineStr">
        <is>
          <t>B1</t>
        </is>
      </c>
      <c r="C3494">
        <f>IF(B3494&lt;&gt;"NI",1,0)</f>
        <v/>
      </c>
      <c r="D3494">
        <f>VLOOKUP(B3494, Tabelas!A:C,3,FALSE())</f>
        <v/>
      </c>
      <c r="E3494">
        <f>VLOOKUP(B3494, Tabelas!A:C,2,FALSE())</f>
        <v/>
      </c>
    </row>
    <row r="3495">
      <c r="A3495" t="inlineStr">
        <is>
          <t>CUADERNOS DEL CLAEH</t>
        </is>
      </c>
      <c r="B3495" t="inlineStr">
        <is>
          <t>B2</t>
        </is>
      </c>
      <c r="C3495">
        <f>IF(B3495&lt;&gt;"NI",1,0)</f>
        <v/>
      </c>
      <c r="D3495">
        <f>VLOOKUP(B3495, Tabelas!A:C,3,FALSE())</f>
        <v/>
      </c>
      <c r="E3495">
        <f>VLOOKUP(B3495, Tabelas!A:C,2,FALSE())</f>
        <v/>
      </c>
    </row>
    <row r="3496">
      <c r="A3496" t="inlineStr">
        <is>
          <t>CUADERNOS DEL CLAEH</t>
        </is>
      </c>
      <c r="B3496" t="inlineStr">
        <is>
          <t>B2</t>
        </is>
      </c>
      <c r="C3496">
        <f>IF(B3496&lt;&gt;"NI",1,0)</f>
        <v/>
      </c>
      <c r="D3496">
        <f>VLOOKUP(B3496, Tabelas!A:C,3,FALSE())</f>
        <v/>
      </c>
      <c r="E3496">
        <f>VLOOKUP(B3496, Tabelas!A:C,2,FALSE())</f>
        <v/>
      </c>
    </row>
    <row r="3497">
      <c r="A3497" t="inlineStr">
        <is>
          <t>CUADERNOS DEL HIPOGRIFOS. REVISTA DE LITERATURA HISPANOAMERICANA Y COMPARADA</t>
        </is>
      </c>
      <c r="B3497" t="inlineStr">
        <is>
          <t>B3</t>
        </is>
      </c>
      <c r="C3497">
        <f>IF(B3497&lt;&gt;"NI",1,0)</f>
        <v/>
      </c>
      <c r="D3497">
        <f>VLOOKUP(B3497, Tabelas!A:C,3,FALSE())</f>
        <v/>
      </c>
      <c r="E3497">
        <f>VLOOKUP(B3497, Tabelas!A:C,2,FALSE())</f>
        <v/>
      </c>
    </row>
    <row r="3498">
      <c r="A3498" t="inlineStr">
        <is>
          <t>CUADERNOS DEL INSTITUTO NACIONAL DE ANTROPOLOGÍA Y PENSAMIENTO LATINOAMERICANO</t>
        </is>
      </c>
      <c r="B3498" t="inlineStr">
        <is>
          <t>B4</t>
        </is>
      </c>
      <c r="C3498">
        <f>IF(B3498&lt;&gt;"NI",1,0)</f>
        <v/>
      </c>
      <c r="D3498">
        <f>VLOOKUP(B3498, Tabelas!A:C,3,FALSE())</f>
        <v/>
      </c>
      <c r="E3498">
        <f>VLOOKUP(B3498, Tabelas!A:C,2,FALSE())</f>
        <v/>
      </c>
    </row>
    <row r="3499">
      <c r="A3499" t="inlineStr">
        <is>
          <t>CUADERNOS DEL SUR (BUENOS AIRES. 1984)</t>
        </is>
      </c>
      <c r="B3499" t="inlineStr">
        <is>
          <t>B1</t>
        </is>
      </c>
      <c r="C3499">
        <f>IF(B3499&lt;&gt;"NI",1,0)</f>
        <v/>
      </c>
      <c r="D3499">
        <f>VLOOKUP(B3499, Tabelas!A:C,3,FALSE())</f>
        <v/>
      </c>
      <c r="E3499">
        <f>VLOOKUP(B3499, Tabelas!A:C,2,FALSE())</f>
        <v/>
      </c>
    </row>
    <row r="3500">
      <c r="A3500" t="inlineStr">
        <is>
          <t>CUADERNOS JUDAICOS</t>
        </is>
      </c>
      <c r="B3500" t="inlineStr">
        <is>
          <t>A2</t>
        </is>
      </c>
      <c r="C3500">
        <f>IF(B3500&lt;&gt;"NI",1,0)</f>
        <v/>
      </c>
      <c r="D3500">
        <f>VLOOKUP(B3500, Tabelas!A:C,3,FALSE())</f>
        <v/>
      </c>
      <c r="E3500">
        <f>VLOOKUP(B3500, Tabelas!A:C,2,FALSE())</f>
        <v/>
      </c>
    </row>
    <row r="3501">
      <c r="A3501" t="inlineStr">
        <is>
          <t>CUADERNOS LIRICO</t>
        </is>
      </c>
      <c r="B3501" t="inlineStr">
        <is>
          <t>A3</t>
        </is>
      </c>
      <c r="C3501">
        <f>IF(B3501&lt;&gt;"NI",1,0)</f>
        <v/>
      </c>
      <c r="D3501">
        <f>VLOOKUP(B3501, Tabelas!A:C,3,FALSE())</f>
        <v/>
      </c>
      <c r="E3501">
        <f>VLOOKUP(B3501, Tabelas!A:C,2,FALSE())</f>
        <v/>
      </c>
    </row>
    <row r="3502">
      <c r="A3502" t="inlineStr">
        <is>
          <t>CUADERNOS MANUEL GIMÉNEZ ABAD</t>
        </is>
      </c>
      <c r="B3502" t="inlineStr">
        <is>
          <t>B1</t>
        </is>
      </c>
      <c r="C3502">
        <f>IF(B3502&lt;&gt;"NI",1,0)</f>
        <v/>
      </c>
      <c r="D3502">
        <f>VLOOKUP(B3502, Tabelas!A:C,3,FALSE())</f>
        <v/>
      </c>
      <c r="E3502">
        <f>VLOOKUP(B3502, Tabelas!A:C,2,FALSE())</f>
        <v/>
      </c>
    </row>
    <row r="3503">
      <c r="A3503" t="inlineStr">
        <is>
          <t>CUADERNOS MEDIEVALES</t>
        </is>
      </c>
      <c r="B3503" t="inlineStr">
        <is>
          <t>B3</t>
        </is>
      </c>
      <c r="C3503">
        <f>IF(B3503&lt;&gt;"NI",1,0)</f>
        <v/>
      </c>
      <c r="D3503">
        <f>VLOOKUP(B3503, Tabelas!A:C,3,FALSE())</f>
        <v/>
      </c>
      <c r="E3503">
        <f>VLOOKUP(B3503, Tabelas!A:C,2,FALSE())</f>
        <v/>
      </c>
    </row>
    <row r="3504">
      <c r="A3504" t="inlineStr">
        <is>
          <t>CUADERNOS SOBRE VICO</t>
        </is>
      </c>
      <c r="B3504" t="inlineStr">
        <is>
          <t>A4</t>
        </is>
      </c>
      <c r="C3504">
        <f>IF(B3504&lt;&gt;"NI",1,0)</f>
        <v/>
      </c>
      <c r="D3504">
        <f>VLOOKUP(B3504, Tabelas!A:C,3,FALSE())</f>
        <v/>
      </c>
      <c r="E3504">
        <f>VLOOKUP(B3504, Tabelas!A:C,2,FALSE())</f>
        <v/>
      </c>
    </row>
    <row r="3505">
      <c r="A3505" t="inlineStr">
        <is>
          <t>CUADERNOS.INFO</t>
        </is>
      </c>
      <c r="B3505" t="inlineStr">
        <is>
          <t>A1</t>
        </is>
      </c>
      <c r="C3505">
        <f>IF(B3505&lt;&gt;"NI",1,0)</f>
        <v/>
      </c>
      <c r="D3505">
        <f>VLOOKUP(B3505, Tabelas!A:C,3,FALSE())</f>
        <v/>
      </c>
      <c r="E3505">
        <f>VLOOKUP(B3505, Tabelas!A:C,2,FALSE())</f>
        <v/>
      </c>
    </row>
    <row r="3506">
      <c r="A3506" t="inlineStr">
        <is>
          <t>CUADERNOS.INFO</t>
        </is>
      </c>
      <c r="B3506" t="inlineStr">
        <is>
          <t>A1</t>
        </is>
      </c>
      <c r="C3506">
        <f>IF(B3506&lt;&gt;"NI",1,0)</f>
        <v/>
      </c>
      <c r="D3506">
        <f>VLOOKUP(B3506, Tabelas!A:C,3,FALSE())</f>
        <v/>
      </c>
      <c r="E3506">
        <f>VLOOKUP(B3506, Tabelas!A:C,2,FALSE())</f>
        <v/>
      </c>
    </row>
    <row r="3507">
      <c r="A3507" t="inlineStr">
        <is>
          <t>CUBAN JOURNAL OF AGRICULTURAL SCIENCE</t>
        </is>
      </c>
      <c r="B3507" t="inlineStr">
        <is>
          <t>B4</t>
        </is>
      </c>
      <c r="C3507">
        <f>IF(B3507&lt;&gt;"NI",1,0)</f>
        <v/>
      </c>
      <c r="D3507">
        <f>VLOOKUP(B3507, Tabelas!A:C,3,FALSE())</f>
        <v/>
      </c>
      <c r="E3507">
        <f>VLOOKUP(B3507, Tabelas!A:C,2,FALSE())</f>
        <v/>
      </c>
    </row>
    <row r="3508">
      <c r="A3508" t="inlineStr">
        <is>
          <t>CUESTION URBANA</t>
        </is>
      </c>
      <c r="B3508" t="inlineStr">
        <is>
          <t>B4</t>
        </is>
      </c>
      <c r="C3508">
        <f>IF(B3508&lt;&gt;"NI",1,0)</f>
        <v/>
      </c>
      <c r="D3508">
        <f>VLOOKUP(B3508, Tabelas!A:C,3,FALSE())</f>
        <v/>
      </c>
      <c r="E3508">
        <f>VLOOKUP(B3508, Tabelas!A:C,2,FALSE())</f>
        <v/>
      </c>
    </row>
    <row r="3509">
      <c r="A3509" t="inlineStr">
        <is>
          <t>CUESTIONES CONSTITUCIONALES: REVISTA MEXICANA DE DERECHO CONSTITUCIONAL</t>
        </is>
      </c>
      <c r="B3509" t="inlineStr">
        <is>
          <t>A2</t>
        </is>
      </c>
      <c r="C3509">
        <f>IF(B3509&lt;&gt;"NI",1,0)</f>
        <v/>
      </c>
      <c r="D3509">
        <f>VLOOKUP(B3509, Tabelas!A:C,3,FALSE())</f>
        <v/>
      </c>
      <c r="E3509">
        <f>VLOOKUP(B3509, Tabelas!A:C,2,FALSE())</f>
        <v/>
      </c>
    </row>
    <row r="3510">
      <c r="A3510" t="inlineStr">
        <is>
          <t>CUESTIONES DE GÉNERO: DE LA IGUALDAD Y LA DIFERENCIA</t>
        </is>
      </c>
      <c r="B3510" t="inlineStr">
        <is>
          <t>A3</t>
        </is>
      </c>
      <c r="C3510">
        <f>IF(B3510&lt;&gt;"NI",1,0)</f>
        <v/>
      </c>
      <c r="D3510">
        <f>VLOOKUP(B3510, Tabelas!A:C,3,FALSE())</f>
        <v/>
      </c>
      <c r="E3510">
        <f>VLOOKUP(B3510, Tabelas!A:C,2,FALSE())</f>
        <v/>
      </c>
    </row>
    <row r="3511">
      <c r="A3511" t="inlineStr">
        <is>
          <t>CUESTIONES DE SOCIOLOGÍA</t>
        </is>
      </c>
      <c r="B3511" t="inlineStr">
        <is>
          <t>B1</t>
        </is>
      </c>
      <c r="C3511">
        <f>IF(B3511&lt;&gt;"NI",1,0)</f>
        <v/>
      </c>
      <c r="D3511">
        <f>VLOOKUP(B3511, Tabelas!A:C,3,FALSE())</f>
        <v/>
      </c>
      <c r="E3511">
        <f>VLOOKUP(B3511, Tabelas!A:C,2,FALSE())</f>
        <v/>
      </c>
    </row>
    <row r="3512">
      <c r="A3512" t="inlineStr">
        <is>
          <t>CUESTIONES PEDAGÓGICAS</t>
        </is>
      </c>
      <c r="B3512" t="inlineStr">
        <is>
          <t>B4</t>
        </is>
      </c>
      <c r="C3512">
        <f>IF(B3512&lt;&gt;"NI",1,0)</f>
        <v/>
      </c>
      <c r="D3512">
        <f>VLOOKUP(B3512, Tabelas!A:C,3,FALSE())</f>
        <v/>
      </c>
      <c r="E3512">
        <f>VLOOKUP(B3512, Tabelas!A:C,2,FALSE())</f>
        <v/>
      </c>
    </row>
    <row r="3513">
      <c r="A3513" t="inlineStr">
        <is>
          <t>CUIDARTE</t>
        </is>
      </c>
      <c r="B3513" t="inlineStr">
        <is>
          <t>B1</t>
        </is>
      </c>
      <c r="C3513">
        <f>IF(B3513&lt;&gt;"NI",1,0)</f>
        <v/>
      </c>
      <c r="D3513">
        <f>VLOOKUP(B3513, Tabelas!A:C,3,FALSE())</f>
        <v/>
      </c>
      <c r="E3513">
        <f>VLOOKUP(B3513, Tabelas!A:C,2,FALSE())</f>
        <v/>
      </c>
    </row>
    <row r="3514">
      <c r="A3514" t="inlineStr">
        <is>
          <t>CUIDARTE. ENFERMAGEM</t>
        </is>
      </c>
      <c r="B3514" t="inlineStr">
        <is>
          <t>B3</t>
        </is>
      </c>
      <c r="C3514">
        <f>IF(B3514&lt;&gt;"NI",1,0)</f>
        <v/>
      </c>
      <c r="D3514">
        <f>VLOOKUP(B3514, Tabelas!A:C,3,FALSE())</f>
        <v/>
      </c>
      <c r="E3514">
        <f>VLOOKUP(B3514, Tabelas!A:C,2,FALSE())</f>
        <v/>
      </c>
    </row>
    <row r="3515">
      <c r="A3515" t="inlineStr">
        <is>
          <t>CUIHUÀ XUÉBAO / JOURNAL OF CATALYSIS (BEIJING)</t>
        </is>
      </c>
      <c r="B3515" t="inlineStr">
        <is>
          <t>A2</t>
        </is>
      </c>
      <c r="C3515">
        <f>IF(B3515&lt;&gt;"NI",1,0)</f>
        <v/>
      </c>
      <c r="D3515">
        <f>VLOOKUP(B3515, Tabelas!A:C,3,FALSE())</f>
        <v/>
      </c>
      <c r="E3515">
        <f>VLOOKUP(B3515, Tabelas!A:C,2,FALSE())</f>
        <v/>
      </c>
    </row>
    <row r="3516">
      <c r="A3516" t="inlineStr">
        <is>
          <t>CULTIVOS TROPICALES</t>
        </is>
      </c>
      <c r="B3516" t="inlineStr">
        <is>
          <t>B4</t>
        </is>
      </c>
      <c r="C3516">
        <f>IF(B3516&lt;&gt;"NI",1,0)</f>
        <v/>
      </c>
      <c r="D3516">
        <f>VLOOKUP(B3516, Tabelas!A:C,3,FALSE())</f>
        <v/>
      </c>
      <c r="E3516">
        <f>VLOOKUP(B3516, Tabelas!A:C,2,FALSE())</f>
        <v/>
      </c>
    </row>
    <row r="3517">
      <c r="A3517" t="inlineStr">
        <is>
          <t>CULTUR: REVISTA DE CULTURA E TURISMO</t>
        </is>
      </c>
      <c r="B3517" t="inlineStr">
        <is>
          <t>B1</t>
        </is>
      </c>
      <c r="C3517">
        <f>IF(B3517&lt;&gt;"NI",1,0)</f>
        <v/>
      </c>
      <c r="D3517">
        <f>VLOOKUP(B3517, Tabelas!A:C,3,FALSE())</f>
        <v/>
      </c>
      <c r="E3517">
        <f>VLOOKUP(B3517, Tabelas!A:C,2,FALSE())</f>
        <v/>
      </c>
    </row>
    <row r="3518">
      <c r="A3518" t="inlineStr">
        <is>
          <t>CULTURA DE LOS CUIDADOS</t>
        </is>
      </c>
      <c r="B3518" t="inlineStr">
        <is>
          <t>B1</t>
        </is>
      </c>
      <c r="C3518">
        <f>IF(B3518&lt;&gt;"NI",1,0)</f>
        <v/>
      </c>
      <c r="D3518">
        <f>VLOOKUP(B3518, Tabelas!A:C,3,FALSE())</f>
        <v/>
      </c>
      <c r="E3518">
        <f>VLOOKUP(B3518, Tabelas!A:C,2,FALSE())</f>
        <v/>
      </c>
    </row>
    <row r="3519">
      <c r="A3519" t="inlineStr">
        <is>
          <t>CULTURA E TRADUÇÃO</t>
        </is>
      </c>
      <c r="B3519" t="inlineStr">
        <is>
          <t>B1</t>
        </is>
      </c>
      <c r="C3519">
        <f>IF(B3519&lt;&gt;"NI",1,0)</f>
        <v/>
      </c>
      <c r="D3519">
        <f>VLOOKUP(B3519, Tabelas!A:C,3,FALSE())</f>
        <v/>
      </c>
      <c r="E3519">
        <f>VLOOKUP(B3519, Tabelas!A:C,2,FALSE())</f>
        <v/>
      </c>
    </row>
    <row r="3520">
      <c r="A3520" t="inlineStr">
        <is>
          <t>CULTURA HISTÓRICA &amp; PATRIMÔNIO</t>
        </is>
      </c>
      <c r="B3520" t="inlineStr">
        <is>
          <t>B2</t>
        </is>
      </c>
      <c r="C3520">
        <f>IF(B3520&lt;&gt;"NI",1,0)</f>
        <v/>
      </c>
      <c r="D3520">
        <f>VLOOKUP(B3520, Tabelas!A:C,3,FALSE())</f>
        <v/>
      </c>
      <c r="E3520">
        <f>VLOOKUP(B3520, Tabelas!A:C,2,FALSE())</f>
        <v/>
      </c>
    </row>
    <row r="3521">
      <c r="A3521" t="inlineStr">
        <is>
          <t>CULTURA Y DROGA (IMPRESSO)</t>
        </is>
      </c>
      <c r="B3521" t="inlineStr">
        <is>
          <t>B1</t>
        </is>
      </c>
      <c r="C3521">
        <f>IF(B3521&lt;&gt;"NI",1,0)</f>
        <v/>
      </c>
      <c r="D3521">
        <f>VLOOKUP(B3521, Tabelas!A:C,3,FALSE())</f>
        <v/>
      </c>
      <c r="E3521">
        <f>VLOOKUP(B3521, Tabelas!A:C,2,FALSE())</f>
        <v/>
      </c>
    </row>
    <row r="3522">
      <c r="A3522" t="inlineStr">
        <is>
          <t>CULTURA Y RELIGIÓN (EN LÍNEA)</t>
        </is>
      </c>
      <c r="B3522" t="inlineStr">
        <is>
          <t>A3</t>
        </is>
      </c>
      <c r="C3522">
        <f>IF(B3522&lt;&gt;"NI",1,0)</f>
        <v/>
      </c>
      <c r="D3522">
        <f>VLOOKUP(B3522, Tabelas!A:C,3,FALSE())</f>
        <v/>
      </c>
      <c r="E3522">
        <f>VLOOKUP(B3522, Tabelas!A:C,2,FALSE())</f>
        <v/>
      </c>
    </row>
    <row r="3523">
      <c r="A3523" t="inlineStr">
        <is>
          <t>CULTURA Y REPRESENTACIONES SOCIALES</t>
        </is>
      </c>
      <c r="B3523" t="inlineStr">
        <is>
          <t>A4</t>
        </is>
      </c>
      <c r="C3523">
        <f>IF(B3523&lt;&gt;"NI",1,0)</f>
        <v/>
      </c>
      <c r="D3523">
        <f>VLOOKUP(B3523, Tabelas!A:C,3,FALSE())</f>
        <v/>
      </c>
      <c r="E3523">
        <f>VLOOKUP(B3523, Tabelas!A:C,2,FALSE())</f>
        <v/>
      </c>
    </row>
    <row r="3524">
      <c r="A3524" t="inlineStr">
        <is>
          <t>CULTURAL DIVERSITY &amp; ETHNIC MINORITY PSYCHOLOGY</t>
        </is>
      </c>
      <c r="B3524" t="inlineStr">
        <is>
          <t>A2</t>
        </is>
      </c>
      <c r="C3524">
        <f>IF(B3524&lt;&gt;"NI",1,0)</f>
        <v/>
      </c>
      <c r="D3524">
        <f>VLOOKUP(B3524, Tabelas!A:C,3,FALSE())</f>
        <v/>
      </c>
      <c r="E3524">
        <f>VLOOKUP(B3524, Tabelas!A:C,2,FALSE())</f>
        <v/>
      </c>
    </row>
    <row r="3525">
      <c r="A3525" t="inlineStr">
        <is>
          <t>CULTURAL STUDIES OF SCIENCE EDUCATION (ON LINE)</t>
        </is>
      </c>
      <c r="B3525" t="inlineStr">
        <is>
          <t>A1</t>
        </is>
      </c>
      <c r="C3525">
        <f>IF(B3525&lt;&gt;"NI",1,0)</f>
        <v/>
      </c>
      <c r="D3525">
        <f>VLOOKUP(B3525, Tabelas!A:C,3,FALSE())</f>
        <v/>
      </c>
      <c r="E3525">
        <f>VLOOKUP(B3525, Tabelas!A:C,2,FALSE())</f>
        <v/>
      </c>
    </row>
    <row r="3526">
      <c r="A3526" t="inlineStr">
        <is>
          <t>CULTURAL-HISTORICAL PSYCHOLOGY</t>
        </is>
      </c>
      <c r="B3526" t="inlineStr">
        <is>
          <t>A1</t>
        </is>
      </c>
      <c r="C3526">
        <f>IF(B3526&lt;&gt;"NI",1,0)</f>
        <v/>
      </c>
      <c r="D3526">
        <f>VLOOKUP(B3526, Tabelas!A:C,3,FALSE())</f>
        <v/>
      </c>
      <c r="E3526">
        <f>VLOOKUP(B3526, Tabelas!A:C,2,FALSE())</f>
        <v/>
      </c>
    </row>
    <row r="3527">
      <c r="A3527" t="inlineStr">
        <is>
          <t>CULTURAS MIDIÁTICAS</t>
        </is>
      </c>
      <c r="B3527" t="inlineStr">
        <is>
          <t>B4</t>
        </is>
      </c>
      <c r="C3527">
        <f>IF(B3527&lt;&gt;"NI",1,0)</f>
        <v/>
      </c>
      <c r="D3527">
        <f>VLOOKUP(B3527, Tabelas!A:C,3,FALSE())</f>
        <v/>
      </c>
      <c r="E3527">
        <f>VLOOKUP(B3527, Tabelas!A:C,2,FALSE())</f>
        <v/>
      </c>
    </row>
    <row r="3528">
      <c r="A3528" t="inlineStr">
        <is>
          <t>CULTURE &amp; PSYCHOLOGY</t>
        </is>
      </c>
      <c r="B3528" t="inlineStr">
        <is>
          <t>A2</t>
        </is>
      </c>
      <c r="C3528">
        <f>IF(B3528&lt;&gt;"NI",1,0)</f>
        <v/>
      </c>
      <c r="D3528">
        <f>VLOOKUP(B3528, Tabelas!A:C,3,FALSE())</f>
        <v/>
      </c>
      <c r="E3528">
        <f>VLOOKUP(B3528, Tabelas!A:C,2,FALSE())</f>
        <v/>
      </c>
    </row>
    <row r="3529">
      <c r="A3529" t="inlineStr">
        <is>
          <t>CULTURE AND RELIGION</t>
        </is>
      </c>
      <c r="B3529" t="inlineStr">
        <is>
          <t>A3</t>
        </is>
      </c>
      <c r="C3529">
        <f>IF(B3529&lt;&gt;"NI",1,0)</f>
        <v/>
      </c>
      <c r="D3529">
        <f>VLOOKUP(B3529, Tabelas!A:C,3,FALSE())</f>
        <v/>
      </c>
      <c r="E3529">
        <f>VLOOKUP(B3529, Tabelas!A:C,2,FALSE())</f>
        <v/>
      </c>
    </row>
    <row r="3530">
      <c r="A3530" t="inlineStr">
        <is>
          <t>CULTURE, HEALTH &amp; SEXUALITY (PRINT)</t>
        </is>
      </c>
      <c r="B3530" t="inlineStr">
        <is>
          <t>A2</t>
        </is>
      </c>
      <c r="C3530">
        <f>IF(B3530&lt;&gt;"NI",1,0)</f>
        <v/>
      </c>
      <c r="D3530">
        <f>VLOOKUP(B3530, Tabelas!A:C,3,FALSE())</f>
        <v/>
      </c>
      <c r="E3530">
        <f>VLOOKUP(B3530, Tabelas!A:C,2,FALSE())</f>
        <v/>
      </c>
    </row>
    <row r="3531">
      <c r="A3531" t="inlineStr">
        <is>
          <t>CULTURE, PRACTICE AND EUROPEANIZATION</t>
        </is>
      </c>
      <c r="B3531" t="inlineStr">
        <is>
          <t>B3</t>
        </is>
      </c>
      <c r="C3531">
        <f>IF(B3531&lt;&gt;"NI",1,0)</f>
        <v/>
      </c>
      <c r="D3531">
        <f>VLOOKUP(B3531, Tabelas!A:C,3,FALSE())</f>
        <v/>
      </c>
      <c r="E3531">
        <f>VLOOKUP(B3531, Tabelas!A:C,2,FALSE())</f>
        <v/>
      </c>
    </row>
    <row r="3532">
      <c r="A3532" t="inlineStr">
        <is>
          <t>CULTURES-KAIRÓS</t>
        </is>
      </c>
      <c r="B3532" t="inlineStr">
        <is>
          <t>A4</t>
        </is>
      </c>
      <c r="C3532">
        <f>IF(B3532&lt;&gt;"NI",1,0)</f>
        <v/>
      </c>
      <c r="D3532">
        <f>VLOOKUP(B3532, Tabelas!A:C,3,FALSE())</f>
        <v/>
      </c>
      <c r="E3532">
        <f>VLOOKUP(B3532, Tabelas!A:C,2,FALSE())</f>
        <v/>
      </c>
    </row>
    <row r="3533">
      <c r="A3533" t="inlineStr">
        <is>
          <t>CURATOR</t>
        </is>
      </c>
      <c r="B3533" t="inlineStr">
        <is>
          <t>A1</t>
        </is>
      </c>
      <c r="C3533">
        <f>IF(B3533&lt;&gt;"NI",1,0)</f>
        <v/>
      </c>
      <c r="D3533">
        <f>VLOOKUP(B3533, Tabelas!A:C,3,FALSE())</f>
        <v/>
      </c>
      <c r="E3533">
        <f>VLOOKUP(B3533, Tabelas!A:C,2,FALSE())</f>
        <v/>
      </c>
    </row>
    <row r="3534">
      <c r="A3534" t="inlineStr">
        <is>
          <t>CURR ONCOL REP</t>
        </is>
      </c>
      <c r="B3534" t="inlineStr">
        <is>
          <t>A3</t>
        </is>
      </c>
      <c r="C3534">
        <f>IF(B3534&lt;&gt;"NI",1,0)</f>
        <v/>
      </c>
      <c r="D3534">
        <f>VLOOKUP(B3534, Tabelas!A:C,3,FALSE())</f>
        <v/>
      </c>
      <c r="E3534">
        <f>VLOOKUP(B3534, Tabelas!A:C,2,FALSE())</f>
        <v/>
      </c>
    </row>
    <row r="3535">
      <c r="A3535" t="inlineStr">
        <is>
          <t>CURRENT AGING AND LONGEVITY SCIENCE (PRINT)</t>
        </is>
      </c>
      <c r="B3535" t="inlineStr">
        <is>
          <t>A2</t>
        </is>
      </c>
      <c r="C3535">
        <f>IF(B3535&lt;&gt;"NI",1,0)</f>
        <v/>
      </c>
      <c r="D3535">
        <f>VLOOKUP(B3535, Tabelas!A:C,3,FALSE())</f>
        <v/>
      </c>
      <c r="E3535">
        <f>VLOOKUP(B3535, Tabelas!A:C,2,FALSE())</f>
        <v/>
      </c>
    </row>
    <row r="3536">
      <c r="A3536" t="inlineStr">
        <is>
          <t>CURRENT ALLERGY AND ASTHMA REPORTS</t>
        </is>
      </c>
      <c r="B3536" t="inlineStr">
        <is>
          <t>A3</t>
        </is>
      </c>
      <c r="C3536">
        <f>IF(B3536&lt;&gt;"NI",1,0)</f>
        <v/>
      </c>
      <c r="D3536">
        <f>VLOOKUP(B3536, Tabelas!A:C,3,FALSE())</f>
        <v/>
      </c>
      <c r="E3536">
        <f>VLOOKUP(B3536, Tabelas!A:C,2,FALSE())</f>
        <v/>
      </c>
    </row>
    <row r="3537">
      <c r="A3537" t="inlineStr">
        <is>
          <t>CURRENT ALZHEIMER RESEARCH</t>
        </is>
      </c>
      <c r="B3537" t="inlineStr">
        <is>
          <t>A2</t>
        </is>
      </c>
      <c r="C3537">
        <f>IF(B3537&lt;&gt;"NI",1,0)</f>
        <v/>
      </c>
      <c r="D3537">
        <f>VLOOKUP(B3537, Tabelas!A:C,3,FALSE())</f>
        <v/>
      </c>
      <c r="E3537">
        <f>VLOOKUP(B3537, Tabelas!A:C,2,FALSE())</f>
        <v/>
      </c>
    </row>
    <row r="3538">
      <c r="A3538" t="inlineStr">
        <is>
          <t>CURRENT ANALYTICAL CHEMISTRY</t>
        </is>
      </c>
      <c r="B3538" t="inlineStr">
        <is>
          <t>B2</t>
        </is>
      </c>
      <c r="C3538">
        <f>IF(B3538&lt;&gt;"NI",1,0)</f>
        <v/>
      </c>
      <c r="D3538">
        <f>VLOOKUP(B3538, Tabelas!A:C,3,FALSE())</f>
        <v/>
      </c>
      <c r="E3538">
        <f>VLOOKUP(B3538, Tabelas!A:C,2,FALSE())</f>
        <v/>
      </c>
    </row>
    <row r="3539">
      <c r="A3539" t="inlineStr">
        <is>
          <t>CURRENT ANTHROPOLOGY</t>
        </is>
      </c>
      <c r="B3539" t="inlineStr">
        <is>
          <t>A1</t>
        </is>
      </c>
      <c r="C3539">
        <f>IF(B3539&lt;&gt;"NI",1,0)</f>
        <v/>
      </c>
      <c r="D3539">
        <f>VLOOKUP(B3539, Tabelas!A:C,3,FALSE())</f>
        <v/>
      </c>
      <c r="E3539">
        <f>VLOOKUP(B3539, Tabelas!A:C,2,FALSE())</f>
        <v/>
      </c>
    </row>
    <row r="3540">
      <c r="A3540" t="inlineStr">
        <is>
          <t>CURRENT APPLIED PHYSICS</t>
        </is>
      </c>
      <c r="B3540" t="inlineStr">
        <is>
          <t>A4</t>
        </is>
      </c>
      <c r="C3540">
        <f>IF(B3540&lt;&gt;"NI",1,0)</f>
        <v/>
      </c>
      <c r="D3540">
        <f>VLOOKUP(B3540, Tabelas!A:C,3,FALSE())</f>
        <v/>
      </c>
      <c r="E3540">
        <f>VLOOKUP(B3540, Tabelas!A:C,2,FALSE())</f>
        <v/>
      </c>
    </row>
    <row r="3541">
      <c r="A3541" t="inlineStr">
        <is>
          <t>CURRENT ATHEROSCLEROSIS REPORTS</t>
        </is>
      </c>
      <c r="B3541" t="inlineStr">
        <is>
          <t>A4</t>
        </is>
      </c>
      <c r="C3541">
        <f>IF(B3541&lt;&gt;"NI",1,0)</f>
        <v/>
      </c>
      <c r="D3541">
        <f>VLOOKUP(B3541, Tabelas!A:C,3,FALSE())</f>
        <v/>
      </c>
      <c r="E3541">
        <f>VLOOKUP(B3541, Tabelas!A:C,2,FALSE())</f>
        <v/>
      </c>
    </row>
    <row r="3542">
      <c r="A3542" t="inlineStr">
        <is>
          <t>CURRENT BIOACTIVE COMPOUNDS</t>
        </is>
      </c>
      <c r="B3542" t="inlineStr">
        <is>
          <t>B1</t>
        </is>
      </c>
      <c r="C3542">
        <f>IF(B3542&lt;&gt;"NI",1,0)</f>
        <v/>
      </c>
      <c r="D3542">
        <f>VLOOKUP(B3542, Tabelas!A:C,3,FALSE())</f>
        <v/>
      </c>
      <c r="E3542">
        <f>VLOOKUP(B3542, Tabelas!A:C,2,FALSE())</f>
        <v/>
      </c>
    </row>
    <row r="3543">
      <c r="A3543" t="inlineStr">
        <is>
          <t>CURRENT BIOINFORMATICS (PRINT)</t>
        </is>
      </c>
      <c r="B3543" t="inlineStr">
        <is>
          <t>B3</t>
        </is>
      </c>
      <c r="C3543">
        <f>IF(B3543&lt;&gt;"NI",1,0)</f>
        <v/>
      </c>
      <c r="D3543">
        <f>VLOOKUP(B3543, Tabelas!A:C,3,FALSE())</f>
        <v/>
      </c>
      <c r="E3543">
        <f>VLOOKUP(B3543, Tabelas!A:C,2,FALSE())</f>
        <v/>
      </c>
    </row>
    <row r="3544">
      <c r="A3544" t="inlineStr">
        <is>
          <t>CURRENT BIOLOGY</t>
        </is>
      </c>
      <c r="B3544" t="inlineStr">
        <is>
          <t>A1</t>
        </is>
      </c>
      <c r="C3544">
        <f>IF(B3544&lt;&gt;"NI",1,0)</f>
        <v/>
      </c>
      <c r="D3544">
        <f>VLOOKUP(B3544, Tabelas!A:C,3,FALSE())</f>
        <v/>
      </c>
      <c r="E3544">
        <f>VLOOKUP(B3544, Tabelas!A:C,2,FALSE())</f>
        <v/>
      </c>
    </row>
    <row r="3545">
      <c r="A3545" t="inlineStr">
        <is>
          <t>CURRENT BIOMARKERS (ONLINE)</t>
        </is>
      </c>
      <c r="B3545" t="inlineStr">
        <is>
          <t>B4</t>
        </is>
      </c>
      <c r="C3545">
        <f>IF(B3545&lt;&gt;"NI",1,0)</f>
        <v/>
      </c>
      <c r="D3545">
        <f>VLOOKUP(B3545, Tabelas!A:C,3,FALSE())</f>
        <v/>
      </c>
      <c r="E3545">
        <f>VLOOKUP(B3545, Tabelas!A:C,2,FALSE())</f>
        <v/>
      </c>
    </row>
    <row r="3546">
      <c r="A3546" t="inlineStr">
        <is>
          <t>CURRENT CANCER DRUG TARGETS (PRINT)</t>
        </is>
      </c>
      <c r="B3546" t="inlineStr">
        <is>
          <t>A4</t>
        </is>
      </c>
      <c r="C3546">
        <f>IF(B3546&lt;&gt;"NI",1,0)</f>
        <v/>
      </c>
      <c r="D3546">
        <f>VLOOKUP(B3546, Tabelas!A:C,3,FALSE())</f>
        <v/>
      </c>
      <c r="E3546">
        <f>VLOOKUP(B3546, Tabelas!A:C,2,FALSE())</f>
        <v/>
      </c>
    </row>
    <row r="3547">
      <c r="A3547" t="inlineStr">
        <is>
          <t>CURRENT CARDIOLOGY REPORTS (PRINT)</t>
        </is>
      </c>
      <c r="B3547" t="inlineStr">
        <is>
          <t>A4</t>
        </is>
      </c>
      <c r="C3547">
        <f>IF(B3547&lt;&gt;"NI",1,0)</f>
        <v/>
      </c>
      <c r="D3547">
        <f>VLOOKUP(B3547, Tabelas!A:C,3,FALSE())</f>
        <v/>
      </c>
      <c r="E3547">
        <f>VLOOKUP(B3547, Tabelas!A:C,2,FALSE())</f>
        <v/>
      </c>
    </row>
    <row r="3548">
      <c r="A3548" t="inlineStr">
        <is>
          <t>CURRENT CARDIOLOGY REVIEWS</t>
        </is>
      </c>
      <c r="B3548" t="inlineStr">
        <is>
          <t>B1</t>
        </is>
      </c>
      <c r="C3548">
        <f>IF(B3548&lt;&gt;"NI",1,0)</f>
        <v/>
      </c>
      <c r="D3548">
        <f>VLOOKUP(B3548, Tabelas!A:C,3,FALSE())</f>
        <v/>
      </c>
      <c r="E3548">
        <f>VLOOKUP(B3548, Tabelas!A:C,2,FALSE())</f>
        <v/>
      </c>
    </row>
    <row r="3549">
      <c r="A3549" t="inlineStr">
        <is>
          <t>CURRENT CARDIOVASCULAR IMAGING REPORTS</t>
        </is>
      </c>
      <c r="B3549" t="inlineStr">
        <is>
          <t>B2</t>
        </is>
      </c>
      <c r="C3549">
        <f>IF(B3549&lt;&gt;"NI",1,0)</f>
        <v/>
      </c>
      <c r="D3549">
        <f>VLOOKUP(B3549, Tabelas!A:C,3,FALSE())</f>
        <v/>
      </c>
      <c r="E3549">
        <f>VLOOKUP(B3549, Tabelas!A:C,2,FALSE())</f>
        <v/>
      </c>
    </row>
    <row r="3550">
      <c r="A3550" t="inlineStr">
        <is>
          <t>CURRENT CHEMICAL BIOLOGY</t>
        </is>
      </c>
      <c r="B3550" t="inlineStr">
        <is>
          <t>B3</t>
        </is>
      </c>
      <c r="C3550">
        <f>IF(B3550&lt;&gt;"NI",1,0)</f>
        <v/>
      </c>
      <c r="D3550">
        <f>VLOOKUP(B3550, Tabelas!A:C,3,FALSE())</f>
        <v/>
      </c>
      <c r="E3550">
        <f>VLOOKUP(B3550, Tabelas!A:C,2,FALSE())</f>
        <v/>
      </c>
    </row>
    <row r="3551">
      <c r="A3551" t="inlineStr">
        <is>
          <t>CURRENT CLIMATE CHANGE REPORTS</t>
        </is>
      </c>
      <c r="B3551" t="inlineStr">
        <is>
          <t>B4</t>
        </is>
      </c>
      <c r="C3551">
        <f>IF(B3551&lt;&gt;"NI",1,0)</f>
        <v/>
      </c>
      <c r="D3551">
        <f>VLOOKUP(B3551, Tabelas!A:C,3,FALSE())</f>
        <v/>
      </c>
      <c r="E3551">
        <f>VLOOKUP(B3551, Tabelas!A:C,2,FALSE())</f>
        <v/>
      </c>
    </row>
    <row r="3552">
      <c r="A3552" t="inlineStr">
        <is>
          <t>CURRENT CLINICAL PHARMACOLOGY</t>
        </is>
      </c>
      <c r="B3552" t="inlineStr">
        <is>
          <t>B1</t>
        </is>
      </c>
      <c r="C3552">
        <f>IF(B3552&lt;&gt;"NI",1,0)</f>
        <v/>
      </c>
      <c r="D3552">
        <f>VLOOKUP(B3552, Tabelas!A:C,3,FALSE())</f>
        <v/>
      </c>
      <c r="E3552">
        <f>VLOOKUP(B3552, Tabelas!A:C,2,FALSE())</f>
        <v/>
      </c>
    </row>
    <row r="3553">
      <c r="A3553" t="inlineStr">
        <is>
          <t>CURRENT COLORECTAL CANCER REPORTS</t>
        </is>
      </c>
      <c r="B3553" t="inlineStr">
        <is>
          <t>B2</t>
        </is>
      </c>
      <c r="C3553">
        <f>IF(B3553&lt;&gt;"NI",1,0)</f>
        <v/>
      </c>
      <c r="D3553">
        <f>VLOOKUP(B3553, Tabelas!A:C,3,FALSE())</f>
        <v/>
      </c>
      <c r="E3553">
        <f>VLOOKUP(B3553, Tabelas!A:C,2,FALSE())</f>
        <v/>
      </c>
    </row>
    <row r="3554">
      <c r="A3554" t="inlineStr">
        <is>
          <t>CURRENT COMPUTER-AIDED DRUG DESIGN</t>
        </is>
      </c>
      <c r="B3554" t="inlineStr">
        <is>
          <t>B3</t>
        </is>
      </c>
      <c r="C3554">
        <f>IF(B3554&lt;&gt;"NI",1,0)</f>
        <v/>
      </c>
      <c r="D3554">
        <f>VLOOKUP(B3554, Tabelas!A:C,3,FALSE())</f>
        <v/>
      </c>
      <c r="E3554">
        <f>VLOOKUP(B3554, Tabelas!A:C,2,FALSE())</f>
        <v/>
      </c>
    </row>
    <row r="3555">
      <c r="A3555" t="inlineStr">
        <is>
          <t>CURRENT DIABETES REVIEWS</t>
        </is>
      </c>
      <c r="B3555" t="inlineStr">
        <is>
          <t>A4</t>
        </is>
      </c>
      <c r="C3555">
        <f>IF(B3555&lt;&gt;"NI",1,0)</f>
        <v/>
      </c>
      <c r="D3555">
        <f>VLOOKUP(B3555, Tabelas!A:C,3,FALSE())</f>
        <v/>
      </c>
      <c r="E3555">
        <f>VLOOKUP(B3555, Tabelas!A:C,2,FALSE())</f>
        <v/>
      </c>
    </row>
    <row r="3556">
      <c r="A3556" t="inlineStr">
        <is>
          <t>CURRENT DRUG DELIVERY</t>
        </is>
      </c>
      <c r="B3556" t="inlineStr">
        <is>
          <t>A4</t>
        </is>
      </c>
      <c r="C3556">
        <f>IF(B3556&lt;&gt;"NI",1,0)</f>
        <v/>
      </c>
      <c r="D3556">
        <f>VLOOKUP(B3556, Tabelas!A:C,3,FALSE())</f>
        <v/>
      </c>
      <c r="E3556">
        <f>VLOOKUP(B3556, Tabelas!A:C,2,FALSE())</f>
        <v/>
      </c>
    </row>
    <row r="3557">
      <c r="A3557" t="inlineStr">
        <is>
          <t>CURRENT DRUG DISCOVERY TECHNOLOGIES</t>
        </is>
      </c>
      <c r="B3557" t="inlineStr">
        <is>
          <t>B1</t>
        </is>
      </c>
      <c r="C3557">
        <f>IF(B3557&lt;&gt;"NI",1,0)</f>
        <v/>
      </c>
      <c r="D3557">
        <f>VLOOKUP(B3557, Tabelas!A:C,3,FALSE())</f>
        <v/>
      </c>
      <c r="E3557">
        <f>VLOOKUP(B3557, Tabelas!A:C,2,FALSE())</f>
        <v/>
      </c>
    </row>
    <row r="3558">
      <c r="A3558" t="inlineStr">
        <is>
          <t>CURRENT DRUG METABOLISM</t>
        </is>
      </c>
      <c r="B3558" t="inlineStr">
        <is>
          <t>A3</t>
        </is>
      </c>
      <c r="C3558">
        <f>IF(B3558&lt;&gt;"NI",1,0)</f>
        <v/>
      </c>
      <c r="D3558">
        <f>VLOOKUP(B3558, Tabelas!A:C,3,FALSE())</f>
        <v/>
      </c>
      <c r="E3558">
        <f>VLOOKUP(B3558, Tabelas!A:C,2,FALSE())</f>
        <v/>
      </c>
    </row>
    <row r="3559">
      <c r="A3559" t="inlineStr">
        <is>
          <t>CURRENT DRUG TARGETS</t>
        </is>
      </c>
      <c r="B3559" t="inlineStr">
        <is>
          <t>A2</t>
        </is>
      </c>
      <c r="C3559">
        <f>IF(B3559&lt;&gt;"NI",1,0)</f>
        <v/>
      </c>
      <c r="D3559">
        <f>VLOOKUP(B3559, Tabelas!A:C,3,FALSE())</f>
        <v/>
      </c>
      <c r="E3559">
        <f>VLOOKUP(B3559, Tabelas!A:C,2,FALSE())</f>
        <v/>
      </c>
    </row>
    <row r="3560">
      <c r="A3560" t="inlineStr">
        <is>
          <t>CURRENT DRUG TARGETS (PRINT)</t>
        </is>
      </c>
      <c r="B3560" t="inlineStr">
        <is>
          <t>A2</t>
        </is>
      </c>
      <c r="C3560">
        <f>IF(B3560&lt;&gt;"NI",1,0)</f>
        <v/>
      </c>
      <c r="D3560">
        <f>VLOOKUP(B3560, Tabelas!A:C,3,FALSE())</f>
        <v/>
      </c>
      <c r="E3560">
        <f>VLOOKUP(B3560, Tabelas!A:C,2,FALSE())</f>
        <v/>
      </c>
    </row>
    <row r="3561">
      <c r="A3561" t="inlineStr">
        <is>
          <t>CURRENT DRUG THERAPY (HILVERSUM)</t>
        </is>
      </c>
      <c r="B3561" t="inlineStr">
        <is>
          <t>B2</t>
        </is>
      </c>
      <c r="C3561">
        <f>IF(B3561&lt;&gt;"NI",1,0)</f>
        <v/>
      </c>
      <c r="D3561">
        <f>VLOOKUP(B3561, Tabelas!A:C,3,FALSE())</f>
        <v/>
      </c>
      <c r="E3561">
        <f>VLOOKUP(B3561, Tabelas!A:C,2,FALSE())</f>
        <v/>
      </c>
    </row>
    <row r="3562">
      <c r="A3562" t="inlineStr">
        <is>
          <t>CURRENT ENZYME INHIBITION</t>
        </is>
      </c>
      <c r="B3562" t="inlineStr">
        <is>
          <t>B3</t>
        </is>
      </c>
      <c r="C3562">
        <f>IF(B3562&lt;&gt;"NI",1,0)</f>
        <v/>
      </c>
      <c r="D3562">
        <f>VLOOKUP(B3562, Tabelas!A:C,3,FALSE())</f>
        <v/>
      </c>
      <c r="E3562">
        <f>VLOOKUP(B3562, Tabelas!A:C,2,FALSE())</f>
        <v/>
      </c>
    </row>
    <row r="3563">
      <c r="A3563" t="inlineStr">
        <is>
          <t>CURRENT EPIDEMIOLOGY REPORTS</t>
        </is>
      </c>
      <c r="B3563" t="inlineStr">
        <is>
          <t>B2</t>
        </is>
      </c>
      <c r="C3563">
        <f>IF(B3563&lt;&gt;"NI",1,0)</f>
        <v/>
      </c>
      <c r="D3563">
        <f>VLOOKUP(B3563, Tabelas!A:C,3,FALSE())</f>
        <v/>
      </c>
      <c r="E3563">
        <f>VLOOKUP(B3563, Tabelas!A:C,2,FALSE())</f>
        <v/>
      </c>
    </row>
    <row r="3564">
      <c r="A3564" t="inlineStr">
        <is>
          <t>CURRENT EYE RESEARCH (PRINT)</t>
        </is>
      </c>
      <c r="B3564" t="inlineStr">
        <is>
          <t>A2</t>
        </is>
      </c>
      <c r="C3564">
        <f>IF(B3564&lt;&gt;"NI",1,0)</f>
        <v/>
      </c>
      <c r="D3564">
        <f>VLOOKUP(B3564, Tabelas!A:C,3,FALSE())</f>
        <v/>
      </c>
      <c r="E3564">
        <f>VLOOKUP(B3564, Tabelas!A:C,2,FALSE())</f>
        <v/>
      </c>
    </row>
    <row r="3565">
      <c r="A3565" t="inlineStr">
        <is>
          <t>CURRENT FORESTRY REPORTS</t>
        </is>
      </c>
      <c r="B3565" t="inlineStr">
        <is>
          <t>A1</t>
        </is>
      </c>
      <c r="C3565">
        <f>IF(B3565&lt;&gt;"NI",1,0)</f>
        <v/>
      </c>
      <c r="D3565">
        <f>VLOOKUP(B3565, Tabelas!A:C,3,FALSE())</f>
        <v/>
      </c>
      <c r="E3565">
        <f>VLOOKUP(B3565, Tabelas!A:C,2,FALSE())</f>
        <v/>
      </c>
    </row>
    <row r="3566">
      <c r="A3566" t="inlineStr">
        <is>
          <t>CURRENT FUNGAL INFECTION REPORTS</t>
        </is>
      </c>
      <c r="B3566" t="inlineStr">
        <is>
          <t>B2</t>
        </is>
      </c>
      <c r="C3566">
        <f>IF(B3566&lt;&gt;"NI",1,0)</f>
        <v/>
      </c>
      <c r="D3566">
        <f>VLOOKUP(B3566, Tabelas!A:C,3,FALSE())</f>
        <v/>
      </c>
      <c r="E3566">
        <f>VLOOKUP(B3566, Tabelas!A:C,2,FALSE())</f>
        <v/>
      </c>
    </row>
    <row r="3567">
      <c r="A3567" t="inlineStr">
        <is>
          <t>CURRENT FUNGAL INFECTIONS REPORT</t>
        </is>
      </c>
      <c r="B3567" t="inlineStr">
        <is>
          <t>B2</t>
        </is>
      </c>
      <c r="C3567">
        <f>IF(B3567&lt;&gt;"NI",1,0)</f>
        <v/>
      </c>
      <c r="D3567">
        <f>VLOOKUP(B3567, Tabelas!A:C,3,FALSE())</f>
        <v/>
      </c>
      <c r="E3567">
        <f>VLOOKUP(B3567, Tabelas!A:C,2,FALSE())</f>
        <v/>
      </c>
    </row>
    <row r="3568">
      <c r="A3568" t="inlineStr">
        <is>
          <t>CURRENT GASTROENTEROLOGY REPORTS (PRINT)</t>
        </is>
      </c>
      <c r="B3568" t="inlineStr">
        <is>
          <t>A3</t>
        </is>
      </c>
      <c r="C3568">
        <f>IF(B3568&lt;&gt;"NI",1,0)</f>
        <v/>
      </c>
      <c r="D3568">
        <f>VLOOKUP(B3568, Tabelas!A:C,3,FALSE())</f>
        <v/>
      </c>
      <c r="E3568">
        <f>VLOOKUP(B3568, Tabelas!A:C,2,FALSE())</f>
        <v/>
      </c>
    </row>
    <row r="3569">
      <c r="A3569" t="inlineStr">
        <is>
          <t>CURRENT GENE THERAPY</t>
        </is>
      </c>
      <c r="B3569" t="inlineStr">
        <is>
          <t>A4</t>
        </is>
      </c>
      <c r="C3569">
        <f>IF(B3569&lt;&gt;"NI",1,0)</f>
        <v/>
      </c>
      <c r="D3569">
        <f>VLOOKUP(B3569, Tabelas!A:C,3,FALSE())</f>
        <v/>
      </c>
      <c r="E3569">
        <f>VLOOKUP(B3569, Tabelas!A:C,2,FALSE())</f>
        <v/>
      </c>
    </row>
    <row r="3570">
      <c r="A3570" t="inlineStr">
        <is>
          <t>CURRENT GENETIC MEDICINE REPORTS</t>
        </is>
      </c>
      <c r="B3570" t="inlineStr">
        <is>
          <t>B2</t>
        </is>
      </c>
      <c r="C3570">
        <f>IF(B3570&lt;&gt;"NI",1,0)</f>
        <v/>
      </c>
      <c r="D3570">
        <f>VLOOKUP(B3570, Tabelas!A:C,3,FALSE())</f>
        <v/>
      </c>
      <c r="E3570">
        <f>VLOOKUP(B3570, Tabelas!A:C,2,FALSE())</f>
        <v/>
      </c>
    </row>
    <row r="3571">
      <c r="A3571" t="inlineStr">
        <is>
          <t>CURRENT GENETICS</t>
        </is>
      </c>
      <c r="B3571" t="inlineStr">
        <is>
          <t>A3</t>
        </is>
      </c>
      <c r="C3571">
        <f>IF(B3571&lt;&gt;"NI",1,0)</f>
        <v/>
      </c>
      <c r="D3571">
        <f>VLOOKUP(B3571, Tabelas!A:C,3,FALSE())</f>
        <v/>
      </c>
      <c r="E3571">
        <f>VLOOKUP(B3571, Tabelas!A:C,2,FALSE())</f>
        <v/>
      </c>
    </row>
    <row r="3572">
      <c r="A3572" t="inlineStr">
        <is>
          <t>CURRENT GENOMICS</t>
        </is>
      </c>
      <c r="B3572" t="inlineStr">
        <is>
          <t>B1</t>
        </is>
      </c>
      <c r="C3572">
        <f>IF(B3572&lt;&gt;"NI",1,0)</f>
        <v/>
      </c>
      <c r="D3572">
        <f>VLOOKUP(B3572, Tabelas!A:C,3,FALSE())</f>
        <v/>
      </c>
      <c r="E3572">
        <f>VLOOKUP(B3572, Tabelas!A:C,2,FALSE())</f>
        <v/>
      </c>
    </row>
    <row r="3573">
      <c r="A3573" t="inlineStr">
        <is>
          <t>CURRENT GERONTOLOGY AND GERIATRICS RESEARCH</t>
        </is>
      </c>
      <c r="B3573" t="inlineStr">
        <is>
          <t>A4</t>
        </is>
      </c>
      <c r="C3573">
        <f>IF(B3573&lt;&gt;"NI",1,0)</f>
        <v/>
      </c>
      <c r="D3573">
        <f>VLOOKUP(B3573, Tabelas!A:C,3,FALSE())</f>
        <v/>
      </c>
      <c r="E3573">
        <f>VLOOKUP(B3573, Tabelas!A:C,2,FALSE())</f>
        <v/>
      </c>
    </row>
    <row r="3574">
      <c r="A3574" t="inlineStr">
        <is>
          <t>CURRENT HIV RESEARCH (PRINT)</t>
        </is>
      </c>
      <c r="B3574" t="inlineStr">
        <is>
          <t>B1</t>
        </is>
      </c>
      <c r="C3574">
        <f>IF(B3574&lt;&gt;"NI",1,0)</f>
        <v/>
      </c>
      <c r="D3574">
        <f>VLOOKUP(B3574, Tabelas!A:C,3,FALSE())</f>
        <v/>
      </c>
      <c r="E3574">
        <f>VLOOKUP(B3574, Tabelas!A:C,2,FALSE())</f>
        <v/>
      </c>
    </row>
    <row r="3575">
      <c r="A3575" t="inlineStr">
        <is>
          <t>CURRENT HYPERTENSION REPORTS (PRINT)</t>
        </is>
      </c>
      <c r="B3575" t="inlineStr">
        <is>
          <t>A3</t>
        </is>
      </c>
      <c r="C3575">
        <f>IF(B3575&lt;&gt;"NI",1,0)</f>
        <v/>
      </c>
      <c r="D3575">
        <f>VLOOKUP(B3575, Tabelas!A:C,3,FALSE())</f>
        <v/>
      </c>
      <c r="E3575">
        <f>VLOOKUP(B3575, Tabelas!A:C,2,FALSE())</f>
        <v/>
      </c>
    </row>
    <row r="3576">
      <c r="A3576" t="inlineStr">
        <is>
          <t>CURRENT IMMUNOLOGY REVIEWS</t>
        </is>
      </c>
      <c r="B3576" t="inlineStr">
        <is>
          <t>B4</t>
        </is>
      </c>
      <c r="C3576">
        <f>IF(B3576&lt;&gt;"NI",1,0)</f>
        <v/>
      </c>
      <c r="D3576">
        <f>VLOOKUP(B3576, Tabelas!A:C,3,FALSE())</f>
        <v/>
      </c>
      <c r="E3576">
        <f>VLOOKUP(B3576, Tabelas!A:C,2,FALSE())</f>
        <v/>
      </c>
    </row>
    <row r="3577">
      <c r="A3577" t="inlineStr">
        <is>
          <t>CURRENT INFECTIOUS DISEASE REPORTS (PRINT)</t>
        </is>
      </c>
      <c r="B3577" t="inlineStr">
        <is>
          <t>A4</t>
        </is>
      </c>
      <c r="C3577">
        <f>IF(B3577&lt;&gt;"NI",1,0)</f>
        <v/>
      </c>
      <c r="D3577">
        <f>VLOOKUP(B3577, Tabelas!A:C,3,FALSE())</f>
        <v/>
      </c>
      <c r="E3577">
        <f>VLOOKUP(B3577, Tabelas!A:C,2,FALSE())</f>
        <v/>
      </c>
    </row>
    <row r="3578">
      <c r="A3578" t="inlineStr">
        <is>
          <t>CURRENT ISSUES IN LANGUAGE PLANNING</t>
        </is>
      </c>
      <c r="B3578" t="inlineStr">
        <is>
          <t>A2</t>
        </is>
      </c>
      <c r="C3578">
        <f>IF(B3578&lt;&gt;"NI",1,0)</f>
        <v/>
      </c>
      <c r="D3578">
        <f>VLOOKUP(B3578, Tabelas!A:C,3,FALSE())</f>
        <v/>
      </c>
      <c r="E3578">
        <f>VLOOKUP(B3578, Tabelas!A:C,2,FALSE())</f>
        <v/>
      </c>
    </row>
    <row r="3579">
      <c r="A3579" t="inlineStr">
        <is>
          <t>CURRENT ISSUES IN MOLECULAR BIOLOGY (PRINT)</t>
        </is>
      </c>
      <c r="B3579" t="inlineStr">
        <is>
          <t>A4</t>
        </is>
      </c>
      <c r="C3579">
        <f>IF(B3579&lt;&gt;"NI",1,0)</f>
        <v/>
      </c>
      <c r="D3579">
        <f>VLOOKUP(B3579, Tabelas!A:C,3,FALSE())</f>
        <v/>
      </c>
      <c r="E3579">
        <f>VLOOKUP(B3579, Tabelas!A:C,2,FALSE())</f>
        <v/>
      </c>
    </row>
    <row r="3580">
      <c r="A3580" t="inlineStr">
        <is>
          <t>CURRENT ISSUES IN TOURISM (IMPRESSO)</t>
        </is>
      </c>
      <c r="B3580" t="inlineStr">
        <is>
          <t>A1</t>
        </is>
      </c>
      <c r="C3580">
        <f>IF(B3580&lt;&gt;"NI",1,0)</f>
        <v/>
      </c>
      <c r="D3580">
        <f>VLOOKUP(B3580, Tabelas!A:C,3,FALSE())</f>
        <v/>
      </c>
      <c r="E3580">
        <f>VLOOKUP(B3580, Tabelas!A:C,2,FALSE())</f>
        <v/>
      </c>
    </row>
    <row r="3581">
      <c r="A3581" t="inlineStr">
        <is>
          <t>CURRENT MEDICAL RESEARCH AND OPINION</t>
        </is>
      </c>
      <c r="B3581" t="inlineStr">
        <is>
          <t>A1</t>
        </is>
      </c>
      <c r="C3581">
        <f>IF(B3581&lt;&gt;"NI",1,0)</f>
        <v/>
      </c>
      <c r="D3581">
        <f>VLOOKUP(B3581, Tabelas!A:C,3,FALSE())</f>
        <v/>
      </c>
      <c r="E3581">
        <f>VLOOKUP(B3581, Tabelas!A:C,2,FALSE())</f>
        <v/>
      </c>
    </row>
    <row r="3582">
      <c r="A3582" t="inlineStr">
        <is>
          <t>CURRENT MEDICINAL CHEMISTRY</t>
        </is>
      </c>
      <c r="B3582" t="inlineStr">
        <is>
          <t>A2</t>
        </is>
      </c>
      <c r="C3582">
        <f>IF(B3582&lt;&gt;"NI",1,0)</f>
        <v/>
      </c>
      <c r="D3582">
        <f>VLOOKUP(B3582, Tabelas!A:C,3,FALSE())</f>
        <v/>
      </c>
      <c r="E3582">
        <f>VLOOKUP(B3582, Tabelas!A:C,2,FALSE())</f>
        <v/>
      </c>
    </row>
    <row r="3583">
      <c r="A3583" t="inlineStr">
        <is>
          <t>CURRENT MEDICINAL CHEMISTRY</t>
        </is>
      </c>
      <c r="B3583" t="inlineStr">
        <is>
          <t>A2</t>
        </is>
      </c>
      <c r="C3583">
        <f>IF(B3583&lt;&gt;"NI",1,0)</f>
        <v/>
      </c>
      <c r="D3583">
        <f>VLOOKUP(B3583, Tabelas!A:C,3,FALSE())</f>
        <v/>
      </c>
      <c r="E3583">
        <f>VLOOKUP(B3583, Tabelas!A:C,2,FALSE())</f>
        <v/>
      </c>
    </row>
    <row r="3584">
      <c r="A3584" t="inlineStr">
        <is>
          <t>CURRENT MICROBIOLOGY</t>
        </is>
      </c>
      <c r="B3584" t="inlineStr">
        <is>
          <t>B1</t>
        </is>
      </c>
      <c r="C3584">
        <f>IF(B3584&lt;&gt;"NI",1,0)</f>
        <v/>
      </c>
      <c r="D3584">
        <f>VLOOKUP(B3584, Tabelas!A:C,3,FALSE())</f>
        <v/>
      </c>
      <c r="E3584">
        <f>VLOOKUP(B3584, Tabelas!A:C,2,FALSE())</f>
        <v/>
      </c>
    </row>
    <row r="3585">
      <c r="A3585" t="inlineStr">
        <is>
          <t>CURRENT MICROBIOLOGY (PRINT)</t>
        </is>
      </c>
      <c r="B3585" t="inlineStr">
        <is>
          <t>B1</t>
        </is>
      </c>
      <c r="C3585">
        <f>IF(B3585&lt;&gt;"NI",1,0)</f>
        <v/>
      </c>
      <c r="D3585">
        <f>VLOOKUP(B3585, Tabelas!A:C,3,FALSE())</f>
        <v/>
      </c>
      <c r="E3585">
        <f>VLOOKUP(B3585, Tabelas!A:C,2,FALSE())</f>
        <v/>
      </c>
    </row>
    <row r="3586">
      <c r="A3586" t="inlineStr">
        <is>
          <t>CURRENT MOLECULAR MEDICINE</t>
        </is>
      </c>
      <c r="B3586" t="inlineStr">
        <is>
          <t>A4</t>
        </is>
      </c>
      <c r="C3586">
        <f>IF(B3586&lt;&gt;"NI",1,0)</f>
        <v/>
      </c>
      <c r="D3586">
        <f>VLOOKUP(B3586, Tabelas!A:C,3,FALSE())</f>
        <v/>
      </c>
      <c r="E3586">
        <f>VLOOKUP(B3586, Tabelas!A:C,2,FALSE())</f>
        <v/>
      </c>
    </row>
    <row r="3587">
      <c r="A3587" t="inlineStr">
        <is>
          <t>CURRENT MOLECULAR PHARMACOLOGY (PRINT)</t>
        </is>
      </c>
      <c r="B3587" t="inlineStr">
        <is>
          <t>A4</t>
        </is>
      </c>
      <c r="C3587">
        <f>IF(B3587&lt;&gt;"NI",1,0)</f>
        <v/>
      </c>
      <c r="D3587">
        <f>VLOOKUP(B3587, Tabelas!A:C,3,FALSE())</f>
        <v/>
      </c>
      <c r="E3587">
        <f>VLOOKUP(B3587, Tabelas!A:C,2,FALSE())</f>
        <v/>
      </c>
    </row>
    <row r="3588">
      <c r="A3588" t="inlineStr">
        <is>
          <t>CURRENT NANOSCIENCE</t>
        </is>
      </c>
      <c r="B3588" t="inlineStr">
        <is>
          <t>A4</t>
        </is>
      </c>
      <c r="C3588">
        <f>IF(B3588&lt;&gt;"NI",1,0)</f>
        <v/>
      </c>
      <c r="D3588">
        <f>VLOOKUP(B3588, Tabelas!A:C,3,FALSE())</f>
        <v/>
      </c>
      <c r="E3588">
        <f>VLOOKUP(B3588, Tabelas!A:C,2,FALSE())</f>
        <v/>
      </c>
    </row>
    <row r="3589">
      <c r="A3589" t="inlineStr">
        <is>
          <t>CURRENT NEUROPHARMACOLOGY</t>
        </is>
      </c>
      <c r="B3589" t="inlineStr">
        <is>
          <t>A1</t>
        </is>
      </c>
      <c r="C3589">
        <f>IF(B3589&lt;&gt;"NI",1,0)</f>
        <v/>
      </c>
      <c r="D3589">
        <f>VLOOKUP(B3589, Tabelas!A:C,3,FALSE())</f>
        <v/>
      </c>
      <c r="E3589">
        <f>VLOOKUP(B3589, Tabelas!A:C,2,FALSE())</f>
        <v/>
      </c>
    </row>
    <row r="3590">
      <c r="A3590" t="inlineStr">
        <is>
          <t>CURRENT NEUROVASCULAR RESEARCH</t>
        </is>
      </c>
      <c r="B3590" t="inlineStr">
        <is>
          <t>B1</t>
        </is>
      </c>
      <c r="C3590">
        <f>IF(B3590&lt;&gt;"NI",1,0)</f>
        <v/>
      </c>
      <c r="D3590">
        <f>VLOOKUP(B3590, Tabelas!A:C,3,FALSE())</f>
        <v/>
      </c>
      <c r="E3590">
        <f>VLOOKUP(B3590, Tabelas!A:C,2,FALSE())</f>
        <v/>
      </c>
    </row>
    <row r="3591">
      <c r="A3591" t="inlineStr">
        <is>
          <t>CURRENT NUTRITION REPORTS (ONLINE)</t>
        </is>
      </c>
      <c r="B3591" t="inlineStr">
        <is>
          <t>A4</t>
        </is>
      </c>
      <c r="C3591">
        <f>IF(B3591&lt;&gt;"NI",1,0)</f>
        <v/>
      </c>
      <c r="D3591">
        <f>VLOOKUP(B3591, Tabelas!A:C,3,FALSE())</f>
        <v/>
      </c>
      <c r="E3591">
        <f>VLOOKUP(B3591, Tabelas!A:C,2,FALSE())</f>
        <v/>
      </c>
    </row>
    <row r="3592">
      <c r="A3592" t="inlineStr">
        <is>
          <t>CURRENT OBESITY REPORTS</t>
        </is>
      </c>
      <c r="B3592" t="inlineStr">
        <is>
          <t>A1</t>
        </is>
      </c>
      <c r="C3592">
        <f>IF(B3592&lt;&gt;"NI",1,0)</f>
        <v/>
      </c>
      <c r="D3592">
        <f>VLOOKUP(B3592, Tabelas!A:C,3,FALSE())</f>
        <v/>
      </c>
      <c r="E3592">
        <f>VLOOKUP(B3592, Tabelas!A:C,2,FALSE())</f>
        <v/>
      </c>
    </row>
    <row r="3593">
      <c r="A3593" t="inlineStr">
        <is>
          <t>CURRENT OBSTETRICS AND GYNECOLOGY REPORTS</t>
        </is>
      </c>
      <c r="B3593" t="inlineStr">
        <is>
          <t>B1</t>
        </is>
      </c>
      <c r="C3593">
        <f>IF(B3593&lt;&gt;"NI",1,0)</f>
        <v/>
      </c>
      <c r="D3593">
        <f>VLOOKUP(B3593, Tabelas!A:C,3,FALSE())</f>
        <v/>
      </c>
      <c r="E3593">
        <f>VLOOKUP(B3593, Tabelas!A:C,2,FALSE())</f>
        <v/>
      </c>
    </row>
    <row r="3594">
      <c r="A3594" t="inlineStr">
        <is>
          <t>CURRENT OPINION IN ALLERGY AND CLINICAL IMMUNOLOGY</t>
        </is>
      </c>
      <c r="B3594" t="inlineStr">
        <is>
          <t>A3</t>
        </is>
      </c>
      <c r="C3594">
        <f>IF(B3594&lt;&gt;"NI",1,0)</f>
        <v/>
      </c>
      <c r="D3594">
        <f>VLOOKUP(B3594, Tabelas!A:C,3,FALSE())</f>
        <v/>
      </c>
      <c r="E3594">
        <f>VLOOKUP(B3594, Tabelas!A:C,2,FALSE())</f>
        <v/>
      </c>
    </row>
    <row r="3595">
      <c r="A3595" t="inlineStr">
        <is>
          <t>CURRENT OPINION IN BIOTECHNOLOGY</t>
        </is>
      </c>
      <c r="B3595" t="inlineStr">
        <is>
          <t>A1</t>
        </is>
      </c>
      <c r="C3595">
        <f>IF(B3595&lt;&gt;"NI",1,0)</f>
        <v/>
      </c>
      <c r="D3595">
        <f>VLOOKUP(B3595, Tabelas!A:C,3,FALSE())</f>
        <v/>
      </c>
      <c r="E3595">
        <f>VLOOKUP(B3595, Tabelas!A:C,2,FALSE())</f>
        <v/>
      </c>
    </row>
    <row r="3596">
      <c r="A3596" t="inlineStr">
        <is>
          <t>CURRENT OPINION IN CHEMICAL ENGINEERING</t>
        </is>
      </c>
      <c r="B3596" t="inlineStr">
        <is>
          <t>A2</t>
        </is>
      </c>
      <c r="C3596">
        <f>IF(B3596&lt;&gt;"NI",1,0)</f>
        <v/>
      </c>
      <c r="D3596">
        <f>VLOOKUP(B3596, Tabelas!A:C,3,FALSE())</f>
        <v/>
      </c>
      <c r="E3596">
        <f>VLOOKUP(B3596, Tabelas!A:C,2,FALSE())</f>
        <v/>
      </c>
    </row>
    <row r="3597">
      <c r="A3597" t="inlineStr">
        <is>
          <t>CURRENT OPINION IN CLINICAL NUTRITION AND METABOLIC CARE</t>
        </is>
      </c>
      <c r="B3597" t="inlineStr">
        <is>
          <t>A1</t>
        </is>
      </c>
      <c r="C3597">
        <f>IF(B3597&lt;&gt;"NI",1,0)</f>
        <v/>
      </c>
      <c r="D3597">
        <f>VLOOKUP(B3597, Tabelas!A:C,3,FALSE())</f>
        <v/>
      </c>
      <c r="E3597">
        <f>VLOOKUP(B3597, Tabelas!A:C,2,FALSE())</f>
        <v/>
      </c>
    </row>
    <row r="3598">
      <c r="A3598" t="inlineStr">
        <is>
          <t>CURRENT OPINION IN COLLOID &amp; INTERFACE SCIENCE</t>
        </is>
      </c>
      <c r="B3598" t="inlineStr">
        <is>
          <t>A1</t>
        </is>
      </c>
      <c r="C3598">
        <f>IF(B3598&lt;&gt;"NI",1,0)</f>
        <v/>
      </c>
      <c r="D3598">
        <f>VLOOKUP(B3598, Tabelas!A:C,3,FALSE())</f>
        <v/>
      </c>
      <c r="E3598">
        <f>VLOOKUP(B3598, Tabelas!A:C,2,FALSE())</f>
        <v/>
      </c>
    </row>
    <row r="3599">
      <c r="A3599" t="inlineStr">
        <is>
          <t>CURRENT OPINION IN CRITICAL CARE</t>
        </is>
      </c>
      <c r="B3599" t="inlineStr">
        <is>
          <t>A2</t>
        </is>
      </c>
      <c r="C3599">
        <f>IF(B3599&lt;&gt;"NI",1,0)</f>
        <v/>
      </c>
      <c r="D3599">
        <f>VLOOKUP(B3599, Tabelas!A:C,3,FALSE())</f>
        <v/>
      </c>
      <c r="E3599">
        <f>VLOOKUP(B3599, Tabelas!A:C,2,FALSE())</f>
        <v/>
      </c>
    </row>
    <row r="3600">
      <c r="A3600" t="inlineStr">
        <is>
          <t>CURRENT OPINION IN ENDOCRINOLOGY, DIABETES AND OBESITY (PRINT)</t>
        </is>
      </c>
      <c r="B3600" t="inlineStr">
        <is>
          <t>A2</t>
        </is>
      </c>
      <c r="C3600">
        <f>IF(B3600&lt;&gt;"NI",1,0)</f>
        <v/>
      </c>
      <c r="D3600">
        <f>VLOOKUP(B3600, Tabelas!A:C,3,FALSE())</f>
        <v/>
      </c>
      <c r="E3600">
        <f>VLOOKUP(B3600, Tabelas!A:C,2,FALSE())</f>
        <v/>
      </c>
    </row>
    <row r="3601">
      <c r="A3601" t="inlineStr">
        <is>
          <t>CURRENT OPINION IN ENVIRONMENTAL SUSTAINABILITY (PRINT)</t>
        </is>
      </c>
      <c r="B3601" t="inlineStr">
        <is>
          <t>A1</t>
        </is>
      </c>
      <c r="C3601">
        <f>IF(B3601&lt;&gt;"NI",1,0)</f>
        <v/>
      </c>
      <c r="D3601">
        <f>VLOOKUP(B3601, Tabelas!A:C,3,FALSE())</f>
        <v/>
      </c>
      <c r="E3601">
        <f>VLOOKUP(B3601, Tabelas!A:C,2,FALSE())</f>
        <v/>
      </c>
    </row>
    <row r="3602">
      <c r="A3602" t="inlineStr">
        <is>
          <t>CURRENT OPINION IN FOOD SCIENCE</t>
        </is>
      </c>
      <c r="B3602" t="inlineStr">
        <is>
          <t>A1</t>
        </is>
      </c>
      <c r="C3602">
        <f>IF(B3602&lt;&gt;"NI",1,0)</f>
        <v/>
      </c>
      <c r="D3602">
        <f>VLOOKUP(B3602, Tabelas!A:C,3,FALSE())</f>
        <v/>
      </c>
      <c r="E3602">
        <f>VLOOKUP(B3602, Tabelas!A:C,2,FALSE())</f>
        <v/>
      </c>
    </row>
    <row r="3603">
      <c r="A3603" t="inlineStr">
        <is>
          <t>CURRENT OPINION IN GASTROENTEROLOGY</t>
        </is>
      </c>
      <c r="B3603" t="inlineStr">
        <is>
          <t>A2</t>
        </is>
      </c>
      <c r="C3603">
        <f>IF(B3603&lt;&gt;"NI",1,0)</f>
        <v/>
      </c>
      <c r="D3603">
        <f>VLOOKUP(B3603, Tabelas!A:C,3,FALSE())</f>
        <v/>
      </c>
      <c r="E3603">
        <f>VLOOKUP(B3603, Tabelas!A:C,2,FALSE())</f>
        <v/>
      </c>
    </row>
    <row r="3604">
      <c r="A3604" t="inlineStr">
        <is>
          <t>CURRENT OPINION IN GREEN AND SUSTAINABLE CHEMISTRY</t>
        </is>
      </c>
      <c r="B3604" t="inlineStr">
        <is>
          <t>B2</t>
        </is>
      </c>
      <c r="C3604">
        <f>IF(B3604&lt;&gt;"NI",1,0)</f>
        <v/>
      </c>
      <c r="D3604">
        <f>VLOOKUP(B3604, Tabelas!A:C,3,FALSE())</f>
        <v/>
      </c>
      <c r="E3604">
        <f>VLOOKUP(B3604, Tabelas!A:C,2,FALSE())</f>
        <v/>
      </c>
    </row>
    <row r="3605">
      <c r="A3605" t="inlineStr">
        <is>
          <t>CURRENT OPINION IN HEMATOLOGY</t>
        </is>
      </c>
      <c r="B3605" t="inlineStr">
        <is>
          <t>A2</t>
        </is>
      </c>
      <c r="C3605">
        <f>IF(B3605&lt;&gt;"NI",1,0)</f>
        <v/>
      </c>
      <c r="D3605">
        <f>VLOOKUP(B3605, Tabelas!A:C,3,FALSE())</f>
        <v/>
      </c>
      <c r="E3605">
        <f>VLOOKUP(B3605, Tabelas!A:C,2,FALSE())</f>
        <v/>
      </c>
    </row>
    <row r="3606">
      <c r="A3606" t="inlineStr">
        <is>
          <t>CURRENT OPINION IN INFECTIOUS DISEASES</t>
        </is>
      </c>
      <c r="B3606" t="inlineStr">
        <is>
          <t>A2</t>
        </is>
      </c>
      <c r="C3606">
        <f>IF(B3606&lt;&gt;"NI",1,0)</f>
        <v/>
      </c>
      <c r="D3606">
        <f>VLOOKUP(B3606, Tabelas!A:C,3,FALSE())</f>
        <v/>
      </c>
      <c r="E3606">
        <f>VLOOKUP(B3606, Tabelas!A:C,2,FALSE())</f>
        <v/>
      </c>
    </row>
    <row r="3607">
      <c r="A3607" t="inlineStr">
        <is>
          <t>CURRENT OPINION IN INSECT SCIENCE</t>
        </is>
      </c>
      <c r="B3607" t="inlineStr">
        <is>
          <t>A1</t>
        </is>
      </c>
      <c r="C3607">
        <f>IF(B3607&lt;&gt;"NI",1,0)</f>
        <v/>
      </c>
      <c r="D3607">
        <f>VLOOKUP(B3607, Tabelas!A:C,3,FALSE())</f>
        <v/>
      </c>
      <c r="E3607">
        <f>VLOOKUP(B3607, Tabelas!A:C,2,FALSE())</f>
        <v/>
      </c>
    </row>
    <row r="3608">
      <c r="A3608" t="inlineStr">
        <is>
          <t>CURRENT OPINION IN LIPIDOLOGY</t>
        </is>
      </c>
      <c r="B3608" t="inlineStr">
        <is>
          <t>A2</t>
        </is>
      </c>
      <c r="C3608">
        <f>IF(B3608&lt;&gt;"NI",1,0)</f>
        <v/>
      </c>
      <c r="D3608">
        <f>VLOOKUP(B3608, Tabelas!A:C,3,FALSE())</f>
        <v/>
      </c>
      <c r="E3608">
        <f>VLOOKUP(B3608, Tabelas!A:C,2,FALSE())</f>
        <v/>
      </c>
    </row>
    <row r="3609">
      <c r="A3609" t="inlineStr">
        <is>
          <t>CURRENT OPINION IN MICROBIOLOGY</t>
        </is>
      </c>
      <c r="B3609" t="inlineStr">
        <is>
          <t>A1</t>
        </is>
      </c>
      <c r="C3609">
        <f>IF(B3609&lt;&gt;"NI",1,0)</f>
        <v/>
      </c>
      <c r="D3609">
        <f>VLOOKUP(B3609, Tabelas!A:C,3,FALSE())</f>
        <v/>
      </c>
      <c r="E3609">
        <f>VLOOKUP(B3609, Tabelas!A:C,2,FALSE())</f>
        <v/>
      </c>
    </row>
    <row r="3610">
      <c r="A3610" t="inlineStr">
        <is>
          <t>CURRENT OPINION IN NEPHROLOGY AND HYPERTENSION</t>
        </is>
      </c>
      <c r="B3610" t="inlineStr">
        <is>
          <t>A2</t>
        </is>
      </c>
      <c r="C3610">
        <f>IF(B3610&lt;&gt;"NI",1,0)</f>
        <v/>
      </c>
      <c r="D3610">
        <f>VLOOKUP(B3610, Tabelas!A:C,3,FALSE())</f>
        <v/>
      </c>
      <c r="E3610">
        <f>VLOOKUP(B3610, Tabelas!A:C,2,FALSE())</f>
        <v/>
      </c>
    </row>
    <row r="3611">
      <c r="A3611" t="inlineStr">
        <is>
          <t>CURRENT OPINION IN NEUROBIOLOGY</t>
        </is>
      </c>
      <c r="B3611" t="inlineStr">
        <is>
          <t>A1</t>
        </is>
      </c>
      <c r="C3611">
        <f>IF(B3611&lt;&gt;"NI",1,0)</f>
        <v/>
      </c>
      <c r="D3611">
        <f>VLOOKUP(B3611, Tabelas!A:C,3,FALSE())</f>
        <v/>
      </c>
      <c r="E3611">
        <f>VLOOKUP(B3611, Tabelas!A:C,2,FALSE())</f>
        <v/>
      </c>
    </row>
    <row r="3612">
      <c r="A3612" t="inlineStr">
        <is>
          <t>CURRENT OPINION IN NEUROLOGY</t>
        </is>
      </c>
      <c r="B3612" t="inlineStr">
        <is>
          <t>A1</t>
        </is>
      </c>
      <c r="C3612">
        <f>IF(B3612&lt;&gt;"NI",1,0)</f>
        <v/>
      </c>
      <c r="D3612">
        <f>VLOOKUP(B3612, Tabelas!A:C,3,FALSE())</f>
        <v/>
      </c>
      <c r="E3612">
        <f>VLOOKUP(B3612, Tabelas!A:C,2,FALSE())</f>
        <v/>
      </c>
    </row>
    <row r="3613">
      <c r="A3613" t="inlineStr">
        <is>
          <t>CURRENT OPINION IN OBSTETRICS &amp; GYNECOLOGY</t>
        </is>
      </c>
      <c r="B3613" t="inlineStr">
        <is>
          <t>A1</t>
        </is>
      </c>
      <c r="C3613">
        <f>IF(B3613&lt;&gt;"NI",1,0)</f>
        <v/>
      </c>
      <c r="D3613">
        <f>VLOOKUP(B3613, Tabelas!A:C,3,FALSE())</f>
        <v/>
      </c>
      <c r="E3613">
        <f>VLOOKUP(B3613, Tabelas!A:C,2,FALSE())</f>
        <v/>
      </c>
    </row>
    <row r="3614">
      <c r="A3614" t="inlineStr">
        <is>
          <t>CURRENT OPINION IN ONCOLOGY</t>
        </is>
      </c>
      <c r="B3614" t="inlineStr">
        <is>
          <t>A3</t>
        </is>
      </c>
      <c r="C3614">
        <f>IF(B3614&lt;&gt;"NI",1,0)</f>
        <v/>
      </c>
      <c r="D3614">
        <f>VLOOKUP(B3614, Tabelas!A:C,3,FALSE())</f>
        <v/>
      </c>
      <c r="E3614">
        <f>VLOOKUP(B3614, Tabelas!A:C,2,FALSE())</f>
        <v/>
      </c>
    </row>
    <row r="3615">
      <c r="A3615" t="inlineStr">
        <is>
          <t>CURRENT OPINION IN OPHTHALMOLOGY</t>
        </is>
      </c>
      <c r="B3615" t="inlineStr">
        <is>
          <t>A2</t>
        </is>
      </c>
      <c r="C3615">
        <f>IF(B3615&lt;&gt;"NI",1,0)</f>
        <v/>
      </c>
      <c r="D3615">
        <f>VLOOKUP(B3615, Tabelas!A:C,3,FALSE())</f>
        <v/>
      </c>
      <c r="E3615">
        <f>VLOOKUP(B3615, Tabelas!A:C,2,FALSE())</f>
        <v/>
      </c>
    </row>
    <row r="3616">
      <c r="A3616" t="inlineStr">
        <is>
          <t>CURRENT OPINION IN OTOLARYNGOLOGY &amp; HEAD AND NECK SURGERY</t>
        </is>
      </c>
      <c r="B3616" t="inlineStr">
        <is>
          <t>A4</t>
        </is>
      </c>
      <c r="C3616">
        <f>IF(B3616&lt;&gt;"NI",1,0)</f>
        <v/>
      </c>
      <c r="D3616">
        <f>VLOOKUP(B3616, Tabelas!A:C,3,FALSE())</f>
        <v/>
      </c>
      <c r="E3616">
        <f>VLOOKUP(B3616, Tabelas!A:C,2,FALSE())</f>
        <v/>
      </c>
    </row>
    <row r="3617">
      <c r="A3617" t="inlineStr">
        <is>
          <t>CURRENT OPINION IN PEDIATRICS</t>
        </is>
      </c>
      <c r="B3617" t="inlineStr">
        <is>
          <t>A1</t>
        </is>
      </c>
      <c r="C3617">
        <f>IF(B3617&lt;&gt;"NI",1,0)</f>
        <v/>
      </c>
      <c r="D3617">
        <f>VLOOKUP(B3617, Tabelas!A:C,3,FALSE())</f>
        <v/>
      </c>
      <c r="E3617">
        <f>VLOOKUP(B3617, Tabelas!A:C,2,FALSE())</f>
        <v/>
      </c>
    </row>
    <row r="3618">
      <c r="A3618" t="inlineStr">
        <is>
          <t>CURRENT OPINION IN PLANT BIOLOGY</t>
        </is>
      </c>
      <c r="B3618" t="inlineStr">
        <is>
          <t>A1</t>
        </is>
      </c>
      <c r="C3618">
        <f>IF(B3618&lt;&gt;"NI",1,0)</f>
        <v/>
      </c>
      <c r="D3618">
        <f>VLOOKUP(B3618, Tabelas!A:C,3,FALSE())</f>
        <v/>
      </c>
      <c r="E3618">
        <f>VLOOKUP(B3618, Tabelas!A:C,2,FALSE())</f>
        <v/>
      </c>
    </row>
    <row r="3619">
      <c r="A3619" t="inlineStr">
        <is>
          <t>CURRENT OPINION IN PSYCHIATRY</t>
        </is>
      </c>
      <c r="B3619" t="inlineStr">
        <is>
          <t>A1</t>
        </is>
      </c>
      <c r="C3619">
        <f>IF(B3619&lt;&gt;"NI",1,0)</f>
        <v/>
      </c>
      <c r="D3619">
        <f>VLOOKUP(B3619, Tabelas!A:C,3,FALSE())</f>
        <v/>
      </c>
      <c r="E3619">
        <f>VLOOKUP(B3619, Tabelas!A:C,2,FALSE())</f>
        <v/>
      </c>
    </row>
    <row r="3620">
      <c r="A3620" t="inlineStr">
        <is>
          <t>CURRENT OPINION IN PULMONARY MEDICINE</t>
        </is>
      </c>
      <c r="B3620" t="inlineStr">
        <is>
          <t>A2</t>
        </is>
      </c>
      <c r="C3620">
        <f>IF(B3620&lt;&gt;"NI",1,0)</f>
        <v/>
      </c>
      <c r="D3620">
        <f>VLOOKUP(B3620, Tabelas!A:C,3,FALSE())</f>
        <v/>
      </c>
      <c r="E3620">
        <f>VLOOKUP(B3620, Tabelas!A:C,2,FALSE())</f>
        <v/>
      </c>
    </row>
    <row r="3621">
      <c r="A3621" t="inlineStr">
        <is>
          <t>CURRENT OPINION IN RHEUMATOLOGY</t>
        </is>
      </c>
      <c r="B3621" t="inlineStr">
        <is>
          <t>A1</t>
        </is>
      </c>
      <c r="C3621">
        <f>IF(B3621&lt;&gt;"NI",1,0)</f>
        <v/>
      </c>
      <c r="D3621">
        <f>VLOOKUP(B3621, Tabelas!A:C,3,FALSE())</f>
        <v/>
      </c>
      <c r="E3621">
        <f>VLOOKUP(B3621, Tabelas!A:C,2,FALSE())</f>
        <v/>
      </c>
    </row>
    <row r="3622">
      <c r="A3622" t="inlineStr">
        <is>
          <t>CURRENT OPINION IN STRUCTURAL BIOLOGY</t>
        </is>
      </c>
      <c r="B3622" t="inlineStr">
        <is>
          <t>A1</t>
        </is>
      </c>
      <c r="C3622">
        <f>IF(B3622&lt;&gt;"NI",1,0)</f>
        <v/>
      </c>
      <c r="D3622">
        <f>VLOOKUP(B3622, Tabelas!A:C,3,FALSE())</f>
        <v/>
      </c>
      <c r="E3622">
        <f>VLOOKUP(B3622, Tabelas!A:C,2,FALSE())</f>
        <v/>
      </c>
    </row>
    <row r="3623">
      <c r="A3623" t="inlineStr">
        <is>
          <t>CURRENT OPINION IN SUPPORTIVE AND PALLIATIVE CARE</t>
        </is>
      </c>
      <c r="B3623" t="inlineStr">
        <is>
          <t>A3</t>
        </is>
      </c>
      <c r="C3623">
        <f>IF(B3623&lt;&gt;"NI",1,0)</f>
        <v/>
      </c>
      <c r="D3623">
        <f>VLOOKUP(B3623, Tabelas!A:C,3,FALSE())</f>
        <v/>
      </c>
      <c r="E3623">
        <f>VLOOKUP(B3623, Tabelas!A:C,2,FALSE())</f>
        <v/>
      </c>
    </row>
    <row r="3624">
      <c r="A3624" t="inlineStr">
        <is>
          <t>CURRENT OPINION IN VIROLOGY</t>
        </is>
      </c>
      <c r="B3624" t="inlineStr">
        <is>
          <t>A1</t>
        </is>
      </c>
      <c r="C3624">
        <f>IF(B3624&lt;&gt;"NI",1,0)</f>
        <v/>
      </c>
      <c r="D3624">
        <f>VLOOKUP(B3624, Tabelas!A:C,3,FALSE())</f>
        <v/>
      </c>
      <c r="E3624">
        <f>VLOOKUP(B3624, Tabelas!A:C,2,FALSE())</f>
        <v/>
      </c>
    </row>
    <row r="3625">
      <c r="A3625" t="inlineStr">
        <is>
          <t>CURRENT ORAL HEALTH REPORTS</t>
        </is>
      </c>
      <c r="B3625" t="inlineStr">
        <is>
          <t>B1</t>
        </is>
      </c>
      <c r="C3625">
        <f>IF(B3625&lt;&gt;"NI",1,0)</f>
        <v/>
      </c>
      <c r="D3625">
        <f>VLOOKUP(B3625, Tabelas!A:C,3,FALSE())</f>
        <v/>
      </c>
      <c r="E3625">
        <f>VLOOKUP(B3625, Tabelas!A:C,2,FALSE())</f>
        <v/>
      </c>
    </row>
    <row r="3626">
      <c r="A3626" t="inlineStr">
        <is>
          <t>CURRENT ORGANIC CHEMISTRY</t>
        </is>
      </c>
      <c r="B3626" t="inlineStr">
        <is>
          <t>A4</t>
        </is>
      </c>
      <c r="C3626">
        <f>IF(B3626&lt;&gt;"NI",1,0)</f>
        <v/>
      </c>
      <c r="D3626">
        <f>VLOOKUP(B3626, Tabelas!A:C,3,FALSE())</f>
        <v/>
      </c>
      <c r="E3626">
        <f>VLOOKUP(B3626, Tabelas!A:C,2,FALSE())</f>
        <v/>
      </c>
    </row>
    <row r="3627">
      <c r="A3627" t="inlineStr">
        <is>
          <t>CURRENT ORGANIC SYNTHESIS</t>
        </is>
      </c>
      <c r="B3627" t="inlineStr">
        <is>
          <t>B1</t>
        </is>
      </c>
      <c r="C3627">
        <f>IF(B3627&lt;&gt;"NI",1,0)</f>
        <v/>
      </c>
      <c r="D3627">
        <f>VLOOKUP(B3627, Tabelas!A:C,3,FALSE())</f>
        <v/>
      </c>
      <c r="E3627">
        <f>VLOOKUP(B3627, Tabelas!A:C,2,FALSE())</f>
        <v/>
      </c>
    </row>
    <row r="3628">
      <c r="A3628" t="inlineStr">
        <is>
          <t>CURRENT OSTEOPOROSIS REPORTS</t>
        </is>
      </c>
      <c r="B3628" t="inlineStr">
        <is>
          <t>A2</t>
        </is>
      </c>
      <c r="C3628">
        <f>IF(B3628&lt;&gt;"NI",1,0)</f>
        <v/>
      </c>
      <c r="D3628">
        <f>VLOOKUP(B3628, Tabelas!A:C,3,FALSE())</f>
        <v/>
      </c>
      <c r="E3628">
        <f>VLOOKUP(B3628, Tabelas!A:C,2,FALSE())</f>
        <v/>
      </c>
    </row>
    <row r="3629">
      <c r="A3629" t="inlineStr">
        <is>
          <t>CURRENT PAIN AND HEADACHE REPORTS (ONLINE)</t>
        </is>
      </c>
      <c r="B3629" t="inlineStr">
        <is>
          <t>A3</t>
        </is>
      </c>
      <c r="C3629">
        <f>IF(B3629&lt;&gt;"NI",1,0)</f>
        <v/>
      </c>
      <c r="D3629">
        <f>VLOOKUP(B3629, Tabelas!A:C,3,FALSE())</f>
        <v/>
      </c>
      <c r="E3629">
        <f>VLOOKUP(B3629, Tabelas!A:C,2,FALSE())</f>
        <v/>
      </c>
    </row>
    <row r="3630">
      <c r="A3630" t="inlineStr">
        <is>
          <t>CURRENT PEDIATRIC RESEARCH (PRINT)</t>
        </is>
      </c>
      <c r="B3630" t="inlineStr">
        <is>
          <t>B3</t>
        </is>
      </c>
      <c r="C3630">
        <f>IF(B3630&lt;&gt;"NI",1,0)</f>
        <v/>
      </c>
      <c r="D3630">
        <f>VLOOKUP(B3630, Tabelas!A:C,3,FALSE())</f>
        <v/>
      </c>
      <c r="E3630">
        <f>VLOOKUP(B3630, Tabelas!A:C,2,FALSE())</f>
        <v/>
      </c>
    </row>
    <row r="3631">
      <c r="A3631" t="inlineStr">
        <is>
          <t>CURRENT PEDIATRIC REVIEWS</t>
        </is>
      </c>
      <c r="B3631" t="inlineStr">
        <is>
          <t>A4</t>
        </is>
      </c>
      <c r="C3631">
        <f>IF(B3631&lt;&gt;"NI",1,0)</f>
        <v/>
      </c>
      <c r="D3631">
        <f>VLOOKUP(B3631, Tabelas!A:C,3,FALSE())</f>
        <v/>
      </c>
      <c r="E3631">
        <f>VLOOKUP(B3631, Tabelas!A:C,2,FALSE())</f>
        <v/>
      </c>
    </row>
    <row r="3632">
      <c r="A3632" t="inlineStr">
        <is>
          <t>CURRENT PHARMACEUTICAL ANALYSIS</t>
        </is>
      </c>
      <c r="B3632" t="inlineStr">
        <is>
          <t>B1</t>
        </is>
      </c>
      <c r="C3632">
        <f>IF(B3632&lt;&gt;"NI",1,0)</f>
        <v/>
      </c>
      <c r="D3632">
        <f>VLOOKUP(B3632, Tabelas!A:C,3,FALSE())</f>
        <v/>
      </c>
      <c r="E3632">
        <f>VLOOKUP(B3632, Tabelas!A:C,2,FALSE())</f>
        <v/>
      </c>
    </row>
    <row r="3633">
      <c r="A3633" t="inlineStr">
        <is>
          <t>CURRENT PHARMACEUTICAL BIOTECHNOLOGY (PRINT)</t>
        </is>
      </c>
      <c r="B3633" t="inlineStr">
        <is>
          <t>B1</t>
        </is>
      </c>
      <c r="C3633">
        <f>IF(B3633&lt;&gt;"NI",1,0)</f>
        <v/>
      </c>
      <c r="D3633">
        <f>VLOOKUP(B3633, Tabelas!A:C,3,FALSE())</f>
        <v/>
      </c>
      <c r="E3633">
        <f>VLOOKUP(B3633, Tabelas!A:C,2,FALSE())</f>
        <v/>
      </c>
    </row>
    <row r="3634">
      <c r="A3634" t="inlineStr">
        <is>
          <t>CURRENT PHARMACEUTICAL DESIGN (PRINT)</t>
        </is>
      </c>
      <c r="B3634" t="inlineStr">
        <is>
          <t>A3</t>
        </is>
      </c>
      <c r="C3634">
        <f>IF(B3634&lt;&gt;"NI",1,0)</f>
        <v/>
      </c>
      <c r="D3634">
        <f>VLOOKUP(B3634, Tabelas!A:C,3,FALSE())</f>
        <v/>
      </c>
      <c r="E3634">
        <f>VLOOKUP(B3634, Tabelas!A:C,2,FALSE())</f>
        <v/>
      </c>
    </row>
    <row r="3635">
      <c r="A3635" t="inlineStr">
        <is>
          <t>CURRENT PHARMACOGENOMICS AND PERSONALIZED MEDICINE: THE INTERNATIONAL JOURNAL FOR EXPERT REVIEWS IN PHARMACOGENOMICS</t>
        </is>
      </c>
      <c r="B3635" t="inlineStr">
        <is>
          <t>B4</t>
        </is>
      </c>
      <c r="C3635">
        <f>IF(B3635&lt;&gt;"NI",1,0)</f>
        <v/>
      </c>
      <c r="D3635">
        <f>VLOOKUP(B3635, Tabelas!A:C,3,FALSE())</f>
        <v/>
      </c>
      <c r="E3635">
        <f>VLOOKUP(B3635, Tabelas!A:C,2,FALSE())</f>
        <v/>
      </c>
    </row>
    <row r="3636">
      <c r="A3636" t="inlineStr">
        <is>
          <t>CURRENT PLANT BIOLOGY</t>
        </is>
      </c>
      <c r="B3636" t="inlineStr">
        <is>
          <t>A2</t>
        </is>
      </c>
      <c r="C3636">
        <f>IF(B3636&lt;&gt;"NI",1,0)</f>
        <v/>
      </c>
      <c r="D3636">
        <f>VLOOKUP(B3636, Tabelas!A:C,3,FALSE())</f>
        <v/>
      </c>
      <c r="E3636">
        <f>VLOOKUP(B3636, Tabelas!A:C,2,FALSE())</f>
        <v/>
      </c>
    </row>
    <row r="3637">
      <c r="A3637" t="inlineStr">
        <is>
          <t>CURRENT PROBLEMS IN CARDIOLOGY</t>
        </is>
      </c>
      <c r="B3637" t="inlineStr">
        <is>
          <t>A3</t>
        </is>
      </c>
      <c r="C3637">
        <f>IF(B3637&lt;&gt;"NI",1,0)</f>
        <v/>
      </c>
      <c r="D3637">
        <f>VLOOKUP(B3637, Tabelas!A:C,3,FALSE())</f>
        <v/>
      </c>
      <c r="E3637">
        <f>VLOOKUP(B3637, Tabelas!A:C,2,FALSE())</f>
        <v/>
      </c>
    </row>
    <row r="3638">
      <c r="A3638" t="inlineStr">
        <is>
          <t>CURRENT PROTEIN AND PEPTIDE SCIENCE</t>
        </is>
      </c>
      <c r="B3638" t="inlineStr">
        <is>
          <t>A4</t>
        </is>
      </c>
      <c r="C3638">
        <f>IF(B3638&lt;&gt;"NI",1,0)</f>
        <v/>
      </c>
      <c r="D3638">
        <f>VLOOKUP(B3638, Tabelas!A:C,3,FALSE())</f>
        <v/>
      </c>
      <c r="E3638">
        <f>VLOOKUP(B3638, Tabelas!A:C,2,FALSE())</f>
        <v/>
      </c>
    </row>
    <row r="3639">
      <c r="A3639" t="inlineStr">
        <is>
          <t>CURRENT PROTEOMICS</t>
        </is>
      </c>
      <c r="B3639" t="inlineStr">
        <is>
          <t>B4</t>
        </is>
      </c>
      <c r="C3639">
        <f>IF(B3639&lt;&gt;"NI",1,0)</f>
        <v/>
      </c>
      <c r="D3639">
        <f>VLOOKUP(B3639, Tabelas!A:C,3,FALSE())</f>
        <v/>
      </c>
      <c r="E3639">
        <f>VLOOKUP(B3639, Tabelas!A:C,2,FALSE())</f>
        <v/>
      </c>
    </row>
    <row r="3640">
      <c r="A3640" t="inlineStr">
        <is>
          <t>CURRENT PROTOCOLS IN CHEMICAL</t>
        </is>
      </c>
      <c r="B3640" t="inlineStr">
        <is>
          <t>A3</t>
        </is>
      </c>
      <c r="C3640">
        <f>IF(B3640&lt;&gt;"NI",1,0)</f>
        <v/>
      </c>
      <c r="D3640">
        <f>VLOOKUP(B3640, Tabelas!A:C,3,FALSE())</f>
        <v/>
      </c>
      <c r="E3640">
        <f>VLOOKUP(B3640, Tabelas!A:C,2,FALSE())</f>
        <v/>
      </c>
    </row>
    <row r="3641">
      <c r="A3641" t="inlineStr">
        <is>
          <t>CURRENT PROTOCOLS IN PROTEIN SCIENCE</t>
        </is>
      </c>
      <c r="B3641" t="inlineStr">
        <is>
          <t>B2</t>
        </is>
      </c>
      <c r="C3641">
        <f>IF(B3641&lt;&gt;"NI",1,0)</f>
        <v/>
      </c>
      <c r="D3641">
        <f>VLOOKUP(B3641, Tabelas!A:C,3,FALSE())</f>
        <v/>
      </c>
      <c r="E3641">
        <f>VLOOKUP(B3641, Tabelas!A:C,2,FALSE())</f>
        <v/>
      </c>
    </row>
    <row r="3642">
      <c r="A3642" t="inlineStr">
        <is>
          <t>CURRENT PSYCHIATRY REPORTS</t>
        </is>
      </c>
      <c r="B3642" t="inlineStr">
        <is>
          <t>A1</t>
        </is>
      </c>
      <c r="C3642">
        <f>IF(B3642&lt;&gt;"NI",1,0)</f>
        <v/>
      </c>
      <c r="D3642">
        <f>VLOOKUP(B3642, Tabelas!A:C,3,FALSE())</f>
        <v/>
      </c>
      <c r="E3642">
        <f>VLOOKUP(B3642, Tabelas!A:C,2,FALSE())</f>
        <v/>
      </c>
    </row>
    <row r="3643">
      <c r="A3643" t="inlineStr">
        <is>
          <t>CURRENT PSYCHOLOGY (NEW BRUNSWICK, N.J.)</t>
        </is>
      </c>
      <c r="B3643" t="inlineStr">
        <is>
          <t>B1</t>
        </is>
      </c>
      <c r="C3643">
        <f>IF(B3643&lt;&gt;"NI",1,0)</f>
        <v/>
      </c>
      <c r="D3643">
        <f>VLOOKUP(B3643, Tabelas!A:C,3,FALSE())</f>
        <v/>
      </c>
      <c r="E3643">
        <f>VLOOKUP(B3643, Tabelas!A:C,2,FALSE())</f>
        <v/>
      </c>
    </row>
    <row r="3644">
      <c r="A3644" t="inlineStr">
        <is>
          <t>CURRENT RADIOPHARMACEUTICALS</t>
        </is>
      </c>
      <c r="B3644" t="inlineStr">
        <is>
          <t>B1</t>
        </is>
      </c>
      <c r="C3644">
        <f>IF(B3644&lt;&gt;"NI",1,0)</f>
        <v/>
      </c>
      <c r="D3644">
        <f>VLOOKUP(B3644, Tabelas!A:C,3,FALSE())</f>
        <v/>
      </c>
      <c r="E3644">
        <f>VLOOKUP(B3644, Tabelas!A:C,2,FALSE())</f>
        <v/>
      </c>
    </row>
    <row r="3645">
      <c r="A3645" t="inlineStr">
        <is>
          <t>CURRENT RESEARCH IN ENVIRONMENTAL &amp; APPLIED MYCOLOGY</t>
        </is>
      </c>
      <c r="B3645" t="inlineStr">
        <is>
          <t>B3</t>
        </is>
      </c>
      <c r="C3645">
        <f>IF(B3645&lt;&gt;"NI",1,0)</f>
        <v/>
      </c>
      <c r="D3645">
        <f>VLOOKUP(B3645, Tabelas!A:C,3,FALSE())</f>
        <v/>
      </c>
      <c r="E3645">
        <f>VLOOKUP(B3645, Tabelas!A:C,2,FALSE())</f>
        <v/>
      </c>
    </row>
    <row r="3646">
      <c r="A3646" t="inlineStr">
        <is>
          <t>CURRENT RESPIRATORY MEDICINE REVIEWS</t>
        </is>
      </c>
      <c r="B3646" t="inlineStr">
        <is>
          <t>B2</t>
        </is>
      </c>
      <c r="C3646">
        <f>IF(B3646&lt;&gt;"NI",1,0)</f>
        <v/>
      </c>
      <c r="D3646">
        <f>VLOOKUP(B3646, Tabelas!A:C,3,FALSE())</f>
        <v/>
      </c>
      <c r="E3646">
        <f>VLOOKUP(B3646, Tabelas!A:C,2,FALSE())</f>
        <v/>
      </c>
    </row>
    <row r="3647">
      <c r="A3647" t="inlineStr">
        <is>
          <t>CURRENT REVIEWS IN MUSCULOSKELETAL MEDICINE</t>
        </is>
      </c>
      <c r="B3647" t="inlineStr">
        <is>
          <t>A3</t>
        </is>
      </c>
      <c r="C3647">
        <f>IF(B3647&lt;&gt;"NI",1,0)</f>
        <v/>
      </c>
      <c r="D3647">
        <f>VLOOKUP(B3647, Tabelas!A:C,3,FALSE())</f>
        <v/>
      </c>
      <c r="E3647">
        <f>VLOOKUP(B3647, Tabelas!A:C,2,FALSE())</f>
        <v/>
      </c>
    </row>
    <row r="3648">
      <c r="A3648" t="inlineStr">
        <is>
          <t>CURRENT RHEUMATOLOGY REPORTS</t>
        </is>
      </c>
      <c r="B3648" t="inlineStr">
        <is>
          <t>A3</t>
        </is>
      </c>
      <c r="C3648">
        <f>IF(B3648&lt;&gt;"NI",1,0)</f>
        <v/>
      </c>
      <c r="D3648">
        <f>VLOOKUP(B3648, Tabelas!A:C,3,FALSE())</f>
        <v/>
      </c>
      <c r="E3648">
        <f>VLOOKUP(B3648, Tabelas!A:C,2,FALSE())</f>
        <v/>
      </c>
    </row>
    <row r="3649">
      <c r="A3649" t="inlineStr">
        <is>
          <t>CURRENT SCIENCE (BANGALORE)</t>
        </is>
      </c>
      <c r="B3649" t="inlineStr">
        <is>
          <t>A3</t>
        </is>
      </c>
      <c r="C3649">
        <f>IF(B3649&lt;&gt;"NI",1,0)</f>
        <v/>
      </c>
      <c r="D3649">
        <f>VLOOKUP(B3649, Tabelas!A:C,3,FALSE())</f>
        <v/>
      </c>
      <c r="E3649">
        <f>VLOOKUP(B3649, Tabelas!A:C,2,FALSE())</f>
        <v/>
      </c>
    </row>
    <row r="3650">
      <c r="A3650" t="inlineStr">
        <is>
          <t>CURRENT SEXUAL HEALTH REPORTS</t>
        </is>
      </c>
      <c r="B3650" t="inlineStr">
        <is>
          <t>B4</t>
        </is>
      </c>
      <c r="C3650">
        <f>IF(B3650&lt;&gt;"NI",1,0)</f>
        <v/>
      </c>
      <c r="D3650">
        <f>VLOOKUP(B3650, Tabelas!A:C,3,FALSE())</f>
        <v/>
      </c>
      <c r="E3650">
        <f>VLOOKUP(B3650, Tabelas!A:C,2,FALSE())</f>
        <v/>
      </c>
    </row>
    <row r="3651">
      <c r="A3651" t="inlineStr">
        <is>
          <t>CURRENT SOCIOLOGY (PRINT)</t>
        </is>
      </c>
      <c r="B3651" t="inlineStr">
        <is>
          <t>A1</t>
        </is>
      </c>
      <c r="C3651">
        <f>IF(B3651&lt;&gt;"NI",1,0)</f>
        <v/>
      </c>
      <c r="D3651">
        <f>VLOOKUP(B3651, Tabelas!A:C,3,FALSE())</f>
        <v/>
      </c>
      <c r="E3651">
        <f>VLOOKUP(B3651, Tabelas!A:C,2,FALSE())</f>
        <v/>
      </c>
    </row>
    <row r="3652">
      <c r="A3652" t="inlineStr">
        <is>
          <t>CURRENT STEM CELL RESEARCH AND THERAPY</t>
        </is>
      </c>
      <c r="B3652" t="inlineStr">
        <is>
          <t>A4</t>
        </is>
      </c>
      <c r="C3652">
        <f>IF(B3652&lt;&gt;"NI",1,0)</f>
        <v/>
      </c>
      <c r="D3652">
        <f>VLOOKUP(B3652, Tabelas!A:C,3,FALSE())</f>
        <v/>
      </c>
      <c r="E3652">
        <f>VLOOKUP(B3652, Tabelas!A:C,2,FALSE())</f>
        <v/>
      </c>
    </row>
    <row r="3653">
      <c r="A3653" t="inlineStr">
        <is>
          <t>CURRENT TOPICS IN MEDICINAL CHEMISTRY (PRINT)</t>
        </is>
      </c>
      <c r="B3653" t="inlineStr">
        <is>
          <t>A2</t>
        </is>
      </c>
      <c r="C3653">
        <f>IF(B3653&lt;&gt;"NI",1,0)</f>
        <v/>
      </c>
      <c r="D3653">
        <f>VLOOKUP(B3653, Tabelas!A:C,3,FALSE())</f>
        <v/>
      </c>
      <c r="E3653">
        <f>VLOOKUP(B3653, Tabelas!A:C,2,FALSE())</f>
        <v/>
      </c>
    </row>
    <row r="3654">
      <c r="A3654" t="inlineStr">
        <is>
          <t>CURRENT TOPICS IN MICROBIOLOGY AND IMMUNOLOGY</t>
        </is>
      </c>
      <c r="B3654" t="inlineStr">
        <is>
          <t>A1</t>
        </is>
      </c>
      <c r="C3654">
        <f>IF(B3654&lt;&gt;"NI",1,0)</f>
        <v/>
      </c>
      <c r="D3654">
        <f>VLOOKUP(B3654, Tabelas!A:C,3,FALSE())</f>
        <v/>
      </c>
      <c r="E3654">
        <f>VLOOKUP(B3654, Tabelas!A:C,2,FALSE())</f>
        <v/>
      </c>
    </row>
    <row r="3655">
      <c r="A3655" t="inlineStr">
        <is>
          <t>CURRENT TOPICS IN PHARMACOLOGY</t>
        </is>
      </c>
      <c r="B3655" t="inlineStr">
        <is>
          <t>B3</t>
        </is>
      </c>
      <c r="C3655">
        <f>IF(B3655&lt;&gt;"NI",1,0)</f>
        <v/>
      </c>
      <c r="D3655">
        <f>VLOOKUP(B3655, Tabelas!A:C,3,FALSE())</f>
        <v/>
      </c>
      <c r="E3655">
        <f>VLOOKUP(B3655, Tabelas!A:C,2,FALSE())</f>
        <v/>
      </c>
    </row>
    <row r="3656">
      <c r="A3656" t="inlineStr">
        <is>
          <t>CURRENT TOPICS IN TOXICOLOGY</t>
        </is>
      </c>
      <c r="B3656" t="inlineStr">
        <is>
          <t>B4</t>
        </is>
      </c>
      <c r="C3656">
        <f>IF(B3656&lt;&gt;"NI",1,0)</f>
        <v/>
      </c>
      <c r="D3656">
        <f>VLOOKUP(B3656, Tabelas!A:C,3,FALSE())</f>
        <v/>
      </c>
      <c r="E3656">
        <f>VLOOKUP(B3656, Tabelas!A:C,2,FALSE())</f>
        <v/>
      </c>
    </row>
    <row r="3657">
      <c r="A3657" t="inlineStr">
        <is>
          <t>CURRENT TREATMENT OPTIONS IN ONCOLOGY</t>
        </is>
      </c>
      <c r="B3657" t="inlineStr">
        <is>
          <t>A3</t>
        </is>
      </c>
      <c r="C3657">
        <f>IF(B3657&lt;&gt;"NI",1,0)</f>
        <v/>
      </c>
      <c r="D3657">
        <f>VLOOKUP(B3657, Tabelas!A:C,3,FALSE())</f>
        <v/>
      </c>
      <c r="E3657">
        <f>VLOOKUP(B3657, Tabelas!A:C,2,FALSE())</f>
        <v/>
      </c>
    </row>
    <row r="3658">
      <c r="A3658" t="inlineStr">
        <is>
          <t>CURRENT TRENDS IN BIOTECHNOLOGY AND PHARMACY</t>
        </is>
      </c>
      <c r="B3658" t="inlineStr">
        <is>
          <t>B3</t>
        </is>
      </c>
      <c r="C3658">
        <f>IF(B3658&lt;&gt;"NI",1,0)</f>
        <v/>
      </c>
      <c r="D3658">
        <f>VLOOKUP(B3658, Tabelas!A:C,3,FALSE())</f>
        <v/>
      </c>
      <c r="E3658">
        <f>VLOOKUP(B3658, Tabelas!A:C,2,FALSE())</f>
        <v/>
      </c>
    </row>
    <row r="3659">
      <c r="A3659" t="inlineStr">
        <is>
          <t>CURRENT TRENDS IN IMMUNOLOGY</t>
        </is>
      </c>
      <c r="B3659" t="inlineStr">
        <is>
          <t>B4</t>
        </is>
      </c>
      <c r="C3659">
        <f>IF(B3659&lt;&gt;"NI",1,0)</f>
        <v/>
      </c>
      <c r="D3659">
        <f>VLOOKUP(B3659, Tabelas!A:C,3,FALSE())</f>
        <v/>
      </c>
      <c r="E3659">
        <f>VLOOKUP(B3659, Tabelas!A:C,2,FALSE())</f>
        <v/>
      </c>
    </row>
    <row r="3660">
      <c r="A3660" t="inlineStr">
        <is>
          <t>CURRENT URBAN STUDIES</t>
        </is>
      </c>
      <c r="B3660" t="inlineStr">
        <is>
          <t>B4</t>
        </is>
      </c>
      <c r="C3660">
        <f>IF(B3660&lt;&gt;"NI",1,0)</f>
        <v/>
      </c>
      <c r="D3660">
        <f>VLOOKUP(B3660, Tabelas!A:C,3,FALSE())</f>
        <v/>
      </c>
      <c r="E3660">
        <f>VLOOKUP(B3660, Tabelas!A:C,2,FALSE())</f>
        <v/>
      </c>
    </row>
    <row r="3661">
      <c r="A3661" t="inlineStr">
        <is>
          <t>CURRENT URBAN STUDIES (ONLINE)</t>
        </is>
      </c>
      <c r="B3661" t="inlineStr">
        <is>
          <t>B4</t>
        </is>
      </c>
      <c r="C3661">
        <f>IF(B3661&lt;&gt;"NI",1,0)</f>
        <v/>
      </c>
      <c r="D3661">
        <f>VLOOKUP(B3661, Tabelas!A:C,3,FALSE())</f>
        <v/>
      </c>
      <c r="E3661">
        <f>VLOOKUP(B3661, Tabelas!A:C,2,FALSE())</f>
        <v/>
      </c>
    </row>
    <row r="3662">
      <c r="A3662" t="inlineStr">
        <is>
          <t>CURRENT UROLOGY REPORTS (PRINT)</t>
        </is>
      </c>
      <c r="B3662" t="inlineStr">
        <is>
          <t>A3</t>
        </is>
      </c>
      <c r="C3662">
        <f>IF(B3662&lt;&gt;"NI",1,0)</f>
        <v/>
      </c>
      <c r="D3662">
        <f>VLOOKUP(B3662, Tabelas!A:C,3,FALSE())</f>
        <v/>
      </c>
      <c r="E3662">
        <f>VLOOKUP(B3662, Tabelas!A:C,2,FALSE())</f>
        <v/>
      </c>
    </row>
    <row r="3663">
      <c r="A3663" t="inlineStr">
        <is>
          <t>CURRENT VASCULAR PHARMACOLOGY</t>
        </is>
      </c>
      <c r="B3663" t="inlineStr">
        <is>
          <t>A3</t>
        </is>
      </c>
      <c r="C3663">
        <f>IF(B3663&lt;&gt;"NI",1,0)</f>
        <v/>
      </c>
      <c r="D3663">
        <f>VLOOKUP(B3663, Tabelas!A:C,3,FALSE())</f>
        <v/>
      </c>
      <c r="E3663">
        <f>VLOOKUP(B3663, Tabelas!A:C,2,FALSE())</f>
        <v/>
      </c>
    </row>
    <row r="3664">
      <c r="A3664" t="inlineStr">
        <is>
          <t>CURRENT WOMEN'S HEALTH REVIEWS (PRINT)</t>
        </is>
      </c>
      <c r="B3664" t="inlineStr">
        <is>
          <t>B2</t>
        </is>
      </c>
      <c r="C3664">
        <f>IF(B3664&lt;&gt;"NI",1,0)</f>
        <v/>
      </c>
      <c r="D3664">
        <f>VLOOKUP(B3664, Tabelas!A:C,3,FALSE())</f>
        <v/>
      </c>
      <c r="E3664">
        <f>VLOOKUP(B3664, Tabelas!A:C,2,FALSE())</f>
        <v/>
      </c>
    </row>
    <row r="3665">
      <c r="A3665" t="inlineStr">
        <is>
          <t>CURRENT ZOOLOGY</t>
        </is>
      </c>
      <c r="B3665" t="inlineStr">
        <is>
          <t>A2</t>
        </is>
      </c>
      <c r="C3665">
        <f>IF(B3665&lt;&gt;"NI",1,0)</f>
        <v/>
      </c>
      <c r="D3665">
        <f>VLOOKUP(B3665, Tabelas!A:C,3,FALSE())</f>
        <v/>
      </c>
      <c r="E3665">
        <f>VLOOKUP(B3665, Tabelas!A:C,2,FALSE())</f>
        <v/>
      </c>
    </row>
    <row r="3666">
      <c r="A3666" t="inlineStr">
        <is>
          <t>CURRENTS IN PHARMACY TEACHING AND LEARNING</t>
        </is>
      </c>
      <c r="B3666" t="inlineStr">
        <is>
          <t>B1</t>
        </is>
      </c>
      <c r="C3666">
        <f>IF(B3666&lt;&gt;"NI",1,0)</f>
        <v/>
      </c>
      <c r="D3666">
        <f>VLOOKUP(B3666, Tabelas!A:C,3,FALSE())</f>
        <v/>
      </c>
      <c r="E3666">
        <f>VLOOKUP(B3666, Tabelas!A:C,2,FALSE())</f>
        <v/>
      </c>
    </row>
    <row r="3667">
      <c r="A3667" t="inlineStr">
        <is>
          <t>CURRÍCULO SEM FRONTEIRAS</t>
        </is>
      </c>
      <c r="B3667" t="inlineStr">
        <is>
          <t>A1</t>
        </is>
      </c>
      <c r="C3667">
        <f>IF(B3667&lt;&gt;"NI",1,0)</f>
        <v/>
      </c>
      <c r="D3667">
        <f>VLOOKUP(B3667, Tabelas!A:C,3,FALSE())</f>
        <v/>
      </c>
      <c r="E3667">
        <f>VLOOKUP(B3667, Tabelas!A:C,2,FALSE())</f>
        <v/>
      </c>
    </row>
    <row r="3668">
      <c r="A3668" t="inlineStr">
        <is>
          <t>CUSTOS E @GRONEGOCIOSONLINE</t>
        </is>
      </c>
      <c r="B3668" t="inlineStr">
        <is>
          <t>A3</t>
        </is>
      </c>
      <c r="C3668">
        <f>IF(B3668&lt;&gt;"NI",1,0)</f>
        <v/>
      </c>
      <c r="D3668">
        <f>VLOOKUP(B3668, Tabelas!A:C,3,FALSE())</f>
        <v/>
      </c>
      <c r="E3668">
        <f>VLOOKUP(B3668, Tabelas!A:C,2,FALSE())</f>
        <v/>
      </c>
    </row>
    <row r="3669">
      <c r="A3669" t="inlineStr">
        <is>
          <t>CUYONOMICS. INVESTIGACIONES EN ECONOMÍA REGIONAL</t>
        </is>
      </c>
      <c r="B3669" t="inlineStr">
        <is>
          <t>B4</t>
        </is>
      </c>
      <c r="C3669">
        <f>IF(B3669&lt;&gt;"NI",1,0)</f>
        <v/>
      </c>
      <c r="D3669">
        <f>VLOOKUP(B3669, Tabelas!A:C,3,FALSE())</f>
        <v/>
      </c>
      <c r="E3669">
        <f>VLOOKUP(B3669, Tabelas!A:C,2,FALSE())</f>
        <v/>
      </c>
    </row>
    <row r="3670">
      <c r="A3670" t="inlineStr">
        <is>
          <t>CYBERGEO (PARIS)</t>
        </is>
      </c>
      <c r="B3670" t="inlineStr">
        <is>
          <t>A4</t>
        </is>
      </c>
      <c r="C3670">
        <f>IF(B3670&lt;&gt;"NI",1,0)</f>
        <v/>
      </c>
      <c r="D3670">
        <f>VLOOKUP(B3670, Tabelas!A:C,3,FALSE())</f>
        <v/>
      </c>
      <c r="E3670">
        <f>VLOOKUP(B3670, Tabelas!A:C,2,FALSE())</f>
        <v/>
      </c>
    </row>
    <row r="3671">
      <c r="A3671" t="inlineStr">
        <is>
          <t>CYBERNETICS AND PHYSICS</t>
        </is>
      </c>
      <c r="B3671" t="inlineStr">
        <is>
          <t>A4</t>
        </is>
      </c>
      <c r="C3671">
        <f>IF(B3671&lt;&gt;"NI",1,0)</f>
        <v/>
      </c>
      <c r="D3671">
        <f>VLOOKUP(B3671, Tabelas!A:C,3,FALSE())</f>
        <v/>
      </c>
      <c r="E3671">
        <f>VLOOKUP(B3671, Tabelas!A:C,2,FALSE())</f>
        <v/>
      </c>
    </row>
    <row r="3672">
      <c r="A3672" t="inlineStr">
        <is>
          <t>CYBERPSYCH BEH SOC N</t>
        </is>
      </c>
      <c r="B3672" t="inlineStr">
        <is>
          <t>A1</t>
        </is>
      </c>
      <c r="C3672">
        <f>IF(B3672&lt;&gt;"NI",1,0)</f>
        <v/>
      </c>
      <c r="D3672">
        <f>VLOOKUP(B3672, Tabelas!A:C,3,FALSE())</f>
        <v/>
      </c>
      <c r="E3672">
        <f>VLOOKUP(B3672, Tabelas!A:C,2,FALSE())</f>
        <v/>
      </c>
    </row>
    <row r="3673">
      <c r="A3673" t="inlineStr">
        <is>
          <t>CYBERPSYCHOLOGY</t>
        </is>
      </c>
      <c r="B3673" t="inlineStr">
        <is>
          <t>A3</t>
        </is>
      </c>
      <c r="C3673">
        <f>IF(B3673&lt;&gt;"NI",1,0)</f>
        <v/>
      </c>
      <c r="D3673">
        <f>VLOOKUP(B3673, Tabelas!A:C,3,FALSE())</f>
        <v/>
      </c>
      <c r="E3673">
        <f>VLOOKUP(B3673, Tabelas!A:C,2,FALSE())</f>
        <v/>
      </c>
    </row>
    <row r="3674">
      <c r="A3674" t="inlineStr">
        <is>
          <t>CYBIUM</t>
        </is>
      </c>
      <c r="B3674" t="inlineStr">
        <is>
          <t>B2</t>
        </is>
      </c>
      <c r="C3674">
        <f>IF(B3674&lt;&gt;"NI",1,0)</f>
        <v/>
      </c>
      <c r="D3674">
        <f>VLOOKUP(B3674, Tabelas!A:C,3,FALSE())</f>
        <v/>
      </c>
      <c r="E3674">
        <f>VLOOKUP(B3674, Tabelas!A:C,2,FALSE())</f>
        <v/>
      </c>
    </row>
    <row r="3675">
      <c r="A3675" t="inlineStr">
        <is>
          <t>CYBIUM (PARIS)</t>
        </is>
      </c>
      <c r="B3675" t="inlineStr">
        <is>
          <t>B2</t>
        </is>
      </c>
      <c r="C3675">
        <f>IF(B3675&lt;&gt;"NI",1,0)</f>
        <v/>
      </c>
      <c r="D3675">
        <f>VLOOKUP(B3675, Tabelas!A:C,3,FALSE())</f>
        <v/>
      </c>
      <c r="E3675">
        <f>VLOOKUP(B3675, Tabelas!A:C,2,FALSE())</f>
        <v/>
      </c>
    </row>
    <row r="3676">
      <c r="A3676" t="inlineStr">
        <is>
          <t>CYPRIOT JOURNAL OF EDUCATIONAL SCIENCES</t>
        </is>
      </c>
      <c r="B3676" t="inlineStr">
        <is>
          <t>A1</t>
        </is>
      </c>
      <c r="C3676">
        <f>IF(B3676&lt;&gt;"NI",1,0)</f>
        <v/>
      </c>
      <c r="D3676">
        <f>VLOOKUP(B3676, Tabelas!A:C,3,FALSE())</f>
        <v/>
      </c>
      <c r="E3676">
        <f>VLOOKUP(B3676, Tabelas!A:C,2,FALSE())</f>
        <v/>
      </c>
    </row>
    <row r="3677">
      <c r="A3677" t="inlineStr">
        <is>
          <t>CYTOGENETIC AND GENOME RESEARCH (ONLINE)</t>
        </is>
      </c>
      <c r="B3677" t="inlineStr">
        <is>
          <t>A4</t>
        </is>
      </c>
      <c r="C3677">
        <f>IF(B3677&lt;&gt;"NI",1,0)</f>
        <v/>
      </c>
      <c r="D3677">
        <f>VLOOKUP(B3677, Tabelas!A:C,3,FALSE())</f>
        <v/>
      </c>
      <c r="E3677">
        <f>VLOOKUP(B3677, Tabelas!A:C,2,FALSE())</f>
        <v/>
      </c>
    </row>
    <row r="3678">
      <c r="A3678" t="inlineStr">
        <is>
          <t>CYTOGENETIC AND GENOME RESEARCH (PRINTED ED.)</t>
        </is>
      </c>
      <c r="B3678" t="inlineStr">
        <is>
          <t>A4</t>
        </is>
      </c>
      <c r="C3678">
        <f>IF(B3678&lt;&gt;"NI",1,0)</f>
        <v/>
      </c>
      <c r="D3678">
        <f>VLOOKUP(B3678, Tabelas!A:C,3,FALSE())</f>
        <v/>
      </c>
      <c r="E3678">
        <f>VLOOKUP(B3678, Tabelas!A:C,2,FALSE())</f>
        <v/>
      </c>
    </row>
    <row r="3679">
      <c r="A3679" t="inlineStr">
        <is>
          <t>CYTOKINE</t>
        </is>
      </c>
      <c r="B3679" t="inlineStr">
        <is>
          <t>A2</t>
        </is>
      </c>
      <c r="C3679">
        <f>IF(B3679&lt;&gt;"NI",1,0)</f>
        <v/>
      </c>
      <c r="D3679">
        <f>VLOOKUP(B3679, Tabelas!A:C,3,FALSE())</f>
        <v/>
      </c>
      <c r="E3679">
        <f>VLOOKUP(B3679, Tabelas!A:C,2,FALSE())</f>
        <v/>
      </c>
    </row>
    <row r="3680">
      <c r="A3680" t="inlineStr">
        <is>
          <t>CYTOKINE &amp; GROWTH FACTOR REVIEWS</t>
        </is>
      </c>
      <c r="B3680" t="inlineStr">
        <is>
          <t>A1</t>
        </is>
      </c>
      <c r="C3680">
        <f>IF(B3680&lt;&gt;"NI",1,0)</f>
        <v/>
      </c>
      <c r="D3680">
        <f>VLOOKUP(B3680, Tabelas!A:C,3,FALSE())</f>
        <v/>
      </c>
      <c r="E3680">
        <f>VLOOKUP(B3680, Tabelas!A:C,2,FALSE())</f>
        <v/>
      </c>
    </row>
    <row r="3681">
      <c r="A3681" t="inlineStr">
        <is>
          <t>CYTOLOGIA</t>
        </is>
      </c>
      <c r="B3681" t="inlineStr">
        <is>
          <t>B3</t>
        </is>
      </c>
      <c r="C3681">
        <f>IF(B3681&lt;&gt;"NI",1,0)</f>
        <v/>
      </c>
      <c r="D3681">
        <f>VLOOKUP(B3681, Tabelas!A:C,3,FALSE())</f>
        <v/>
      </c>
      <c r="E3681">
        <f>VLOOKUP(B3681, Tabelas!A:C,2,FALSE())</f>
        <v/>
      </c>
    </row>
    <row r="3682">
      <c r="A3682" t="inlineStr">
        <is>
          <t>CYTOMETRY PART A</t>
        </is>
      </c>
      <c r="B3682" t="inlineStr">
        <is>
          <t>A2</t>
        </is>
      </c>
      <c r="C3682">
        <f>IF(B3682&lt;&gt;"NI",1,0)</f>
        <v/>
      </c>
      <c r="D3682">
        <f>VLOOKUP(B3682, Tabelas!A:C,3,FALSE())</f>
        <v/>
      </c>
      <c r="E3682">
        <f>VLOOKUP(B3682, Tabelas!A:C,2,FALSE())</f>
        <v/>
      </c>
    </row>
    <row r="3683">
      <c r="A3683" t="inlineStr">
        <is>
          <t>CYTOMETRY. PART A</t>
        </is>
      </c>
      <c r="B3683" t="inlineStr">
        <is>
          <t>A2</t>
        </is>
      </c>
      <c r="C3683">
        <f>IF(B3683&lt;&gt;"NI",1,0)</f>
        <v/>
      </c>
      <c r="D3683">
        <f>VLOOKUP(B3683, Tabelas!A:C,3,FALSE())</f>
        <v/>
      </c>
      <c r="E3683">
        <f>VLOOKUP(B3683, Tabelas!A:C,2,FALSE())</f>
        <v/>
      </c>
    </row>
    <row r="3684">
      <c r="A3684" t="inlineStr">
        <is>
          <t>CYTOMETRY. PART B, CLINICAL CYTOMETRY</t>
        </is>
      </c>
      <c r="B3684" t="inlineStr">
        <is>
          <t>A3</t>
        </is>
      </c>
      <c r="C3684">
        <f>IF(B3684&lt;&gt;"NI",1,0)</f>
        <v/>
      </c>
      <c r="D3684">
        <f>VLOOKUP(B3684, Tabelas!A:C,3,FALSE())</f>
        <v/>
      </c>
      <c r="E3684">
        <f>VLOOKUP(B3684, Tabelas!A:C,2,FALSE())</f>
        <v/>
      </c>
    </row>
    <row r="3685">
      <c r="A3685" t="inlineStr">
        <is>
          <t>CYTOPATHOLOGY (OXFORD. PRINT)</t>
        </is>
      </c>
      <c r="B3685" t="inlineStr">
        <is>
          <t>B1</t>
        </is>
      </c>
      <c r="C3685">
        <f>IF(B3685&lt;&gt;"NI",1,0)</f>
        <v/>
      </c>
      <c r="D3685">
        <f>VLOOKUP(B3685, Tabelas!A:C,3,FALSE())</f>
        <v/>
      </c>
      <c r="E3685">
        <f>VLOOKUP(B3685, Tabelas!A:C,2,FALSE())</f>
        <v/>
      </c>
    </row>
    <row r="3686">
      <c r="A3686" t="inlineStr">
        <is>
          <t>CYTOTECHNOLOGY (DORDRECHT)</t>
        </is>
      </c>
      <c r="B3686" t="inlineStr">
        <is>
          <t>B1</t>
        </is>
      </c>
      <c r="C3686">
        <f>IF(B3686&lt;&gt;"NI",1,0)</f>
        <v/>
      </c>
      <c r="D3686">
        <f>VLOOKUP(B3686, Tabelas!A:C,3,FALSE())</f>
        <v/>
      </c>
      <c r="E3686">
        <f>VLOOKUP(B3686, Tabelas!A:C,2,FALSE())</f>
        <v/>
      </c>
    </row>
    <row r="3687">
      <c r="A3687" t="inlineStr">
        <is>
          <t>CYTOTHERAPY</t>
        </is>
      </c>
      <c r="B3687" t="inlineStr">
        <is>
          <t>A2</t>
        </is>
      </c>
      <c r="C3687">
        <f>IF(B3687&lt;&gt;"NI",1,0)</f>
        <v/>
      </c>
      <c r="D3687">
        <f>VLOOKUP(B3687, Tabelas!A:C,3,FALSE())</f>
        <v/>
      </c>
      <c r="E3687">
        <f>VLOOKUP(B3687, Tabelas!A:C,2,FALSE())</f>
        <v/>
      </c>
    </row>
    <row r="3688">
      <c r="A3688" t="inlineStr">
        <is>
          <t>CYTOTHERAPY (OXFORD)</t>
        </is>
      </c>
      <c r="B3688" t="inlineStr">
        <is>
          <t>A2</t>
        </is>
      </c>
      <c r="C3688">
        <f>IF(B3688&lt;&gt;"NI",1,0)</f>
        <v/>
      </c>
      <c r="D3688">
        <f>VLOOKUP(B3688, Tabelas!A:C,3,FALSE())</f>
        <v/>
      </c>
      <c r="E3688">
        <f>VLOOKUP(B3688, Tabelas!A:C,2,FALSE())</f>
        <v/>
      </c>
    </row>
    <row r="3689">
      <c r="A3689" t="inlineStr">
        <is>
          <t>CZECH JOURNAL OF ANIMAL SCIENCE</t>
        </is>
      </c>
      <c r="B3689" t="inlineStr">
        <is>
          <t>A4</t>
        </is>
      </c>
      <c r="C3689">
        <f>IF(B3689&lt;&gt;"NI",1,0)</f>
        <v/>
      </c>
      <c r="D3689">
        <f>VLOOKUP(B3689, Tabelas!A:C,3,FALSE())</f>
        <v/>
      </c>
      <c r="E3689">
        <f>VLOOKUP(B3689, Tabelas!A:C,2,FALSE())</f>
        <v/>
      </c>
    </row>
    <row r="3690">
      <c r="A3690" t="inlineStr">
        <is>
          <t>CZECH JOURNAL OF FOOD SCIENCES</t>
        </is>
      </c>
      <c r="B3690" t="inlineStr">
        <is>
          <t>B2</t>
        </is>
      </c>
      <c r="C3690">
        <f>IF(B3690&lt;&gt;"NI",1,0)</f>
        <v/>
      </c>
      <c r="D3690">
        <f>VLOOKUP(B3690, Tabelas!A:C,3,FALSE())</f>
        <v/>
      </c>
      <c r="E3690">
        <f>VLOOKUP(B3690, Tabelas!A:C,2,FALSE())</f>
        <v/>
      </c>
    </row>
    <row r="3691">
      <c r="A3691" t="inlineStr">
        <is>
          <t>CZECHOSLOVAK MATHEMATICAL JOURNAL (PRAGUE, PRINT)</t>
        </is>
      </c>
      <c r="B3691" t="inlineStr">
        <is>
          <t>B3</t>
        </is>
      </c>
      <c r="C3691">
        <f>IF(B3691&lt;&gt;"NI",1,0)</f>
        <v/>
      </c>
      <c r="D3691">
        <f>VLOOKUP(B3691, Tabelas!A:C,3,FALSE())</f>
        <v/>
      </c>
      <c r="E3691">
        <f>VLOOKUP(B3691, Tabelas!A:C,2,FALSE())</f>
        <v/>
      </c>
    </row>
    <row r="3692">
      <c r="A3692" t="inlineStr">
        <is>
          <t>DA INVESTIGAÇÃO ÀS PRÁTICAS</t>
        </is>
      </c>
      <c r="B3692" t="inlineStr">
        <is>
          <t>B3</t>
        </is>
      </c>
      <c r="C3692">
        <f>IF(B3692&lt;&gt;"NI",1,0)</f>
        <v/>
      </c>
      <c r="D3692">
        <f>VLOOKUP(B3692, Tabelas!A:C,3,FALSE())</f>
        <v/>
      </c>
      <c r="E3692">
        <f>VLOOKUP(B3692, Tabelas!A:C,2,FALSE())</f>
        <v/>
      </c>
    </row>
    <row r="3693">
      <c r="A3693" t="inlineStr">
        <is>
          <t>DADOS - REVISTA DE CIÊNCIAS SOCIAIS</t>
        </is>
      </c>
      <c r="B3693" t="inlineStr">
        <is>
          <t>A1</t>
        </is>
      </c>
      <c r="C3693">
        <f>IF(B3693&lt;&gt;"NI",1,0)</f>
        <v/>
      </c>
      <c r="D3693">
        <f>VLOOKUP(B3693, Tabelas!A:C,3,FALSE())</f>
        <v/>
      </c>
      <c r="E3693">
        <f>VLOOKUP(B3693, Tabelas!A:C,2,FALSE())</f>
        <v/>
      </c>
    </row>
    <row r="3694">
      <c r="A3694" t="inlineStr">
        <is>
          <t>DAEDALUS (CAMBRIDGE)</t>
        </is>
      </c>
      <c r="B3694" t="inlineStr">
        <is>
          <t>A1</t>
        </is>
      </c>
      <c r="C3694">
        <f>IF(B3694&lt;&gt;"NI",1,0)</f>
        <v/>
      </c>
      <c r="D3694">
        <f>VLOOKUP(B3694, Tabelas!A:C,3,FALSE())</f>
        <v/>
      </c>
      <c r="E3694">
        <f>VLOOKUP(B3694, Tabelas!A:C,2,FALSE())</f>
        <v/>
      </c>
    </row>
    <row r="3695">
      <c r="A3695" t="inlineStr">
        <is>
          <t>DAGSTUHL REPORTS</t>
        </is>
      </c>
      <c r="B3695" t="inlineStr">
        <is>
          <t>B2</t>
        </is>
      </c>
      <c r="C3695">
        <f>IF(B3695&lt;&gt;"NI",1,0)</f>
        <v/>
      </c>
      <c r="D3695">
        <f>VLOOKUP(B3695, Tabelas!A:C,3,FALSE())</f>
        <v/>
      </c>
      <c r="E3695">
        <f>VLOOKUP(B3695, Tabelas!A:C,2,FALSE())</f>
        <v/>
      </c>
    </row>
    <row r="3696">
      <c r="A3696" t="inlineStr">
        <is>
          <t>DALTON TRANSACTIONS (2003. PRINT)</t>
        </is>
      </c>
      <c r="B3696" t="inlineStr">
        <is>
          <t>A1</t>
        </is>
      </c>
      <c r="C3696">
        <f>IF(B3696&lt;&gt;"NI",1,0)</f>
        <v/>
      </c>
      <c r="D3696">
        <f>VLOOKUP(B3696, Tabelas!A:C,3,FALSE())</f>
        <v/>
      </c>
      <c r="E3696">
        <f>VLOOKUP(B3696, Tabelas!A:C,2,FALSE())</f>
        <v/>
      </c>
    </row>
    <row r="3697">
      <c r="A3697" t="inlineStr">
        <is>
          <t>DAPESQUISA</t>
        </is>
      </c>
      <c r="B3697" t="inlineStr">
        <is>
          <t>A4</t>
        </is>
      </c>
      <c r="C3697">
        <f>IF(B3697&lt;&gt;"NI",1,0)</f>
        <v/>
      </c>
      <c r="D3697">
        <f>VLOOKUP(B3697, Tabelas!A:C,3,FALSE())</f>
        <v/>
      </c>
      <c r="E3697">
        <f>VLOOKUP(B3697, Tabelas!A:C,2,FALSE())</f>
        <v/>
      </c>
    </row>
    <row r="3698">
      <c r="A3698" t="inlineStr">
        <is>
          <t>DARANDINA REVISTELETRÔNICA</t>
        </is>
      </c>
      <c r="B3698" t="inlineStr">
        <is>
          <t>B3</t>
        </is>
      </c>
      <c r="C3698">
        <f>IF(B3698&lt;&gt;"NI",1,0)</f>
        <v/>
      </c>
      <c r="D3698">
        <f>VLOOKUP(B3698, Tabelas!A:C,3,FALSE())</f>
        <v/>
      </c>
      <c r="E3698">
        <f>VLOOKUP(B3698, Tabelas!A:C,2,FALSE())</f>
        <v/>
      </c>
    </row>
    <row r="3699">
      <c r="A3699" t="inlineStr">
        <is>
          <t>DARU JOURNAL OF PHARMACEUTICAL SCIENCES</t>
        </is>
      </c>
      <c r="B3699" t="inlineStr">
        <is>
          <t>A4</t>
        </is>
      </c>
      <c r="C3699">
        <f>IF(B3699&lt;&gt;"NI",1,0)</f>
        <v/>
      </c>
      <c r="D3699">
        <f>VLOOKUP(B3699, Tabelas!A:C,3,FALSE())</f>
        <v/>
      </c>
      <c r="E3699">
        <f>VLOOKUP(B3699, Tabelas!A:C,2,FALSE())</f>
        <v/>
      </c>
    </row>
    <row r="3700">
      <c r="A3700" t="inlineStr">
        <is>
          <t>DARWINIANA</t>
        </is>
      </c>
      <c r="B3700" t="inlineStr">
        <is>
          <t>B2</t>
        </is>
      </c>
      <c r="C3700">
        <f>IF(B3700&lt;&gt;"NI",1,0)</f>
        <v/>
      </c>
      <c r="D3700">
        <f>VLOOKUP(B3700, Tabelas!A:C,3,FALSE())</f>
        <v/>
      </c>
      <c r="E3700">
        <f>VLOOKUP(B3700, Tabelas!A:C,2,FALSE())</f>
        <v/>
      </c>
    </row>
    <row r="3701">
      <c r="A3701" t="inlineStr">
        <is>
          <t>DAS QUESTÕES</t>
        </is>
      </c>
      <c r="B3701" t="inlineStr">
        <is>
          <t>B4</t>
        </is>
      </c>
      <c r="C3701">
        <f>IF(B3701&lt;&gt;"NI",1,0)</f>
        <v/>
      </c>
      <c r="D3701">
        <f>VLOOKUP(B3701, Tabelas!A:C,3,FALSE())</f>
        <v/>
      </c>
      <c r="E3701">
        <f>VLOOKUP(B3701, Tabelas!A:C,2,FALSE())</f>
        <v/>
      </c>
    </row>
    <row r="3702">
      <c r="A3702" t="inlineStr">
        <is>
          <t>DATA &amp; KNOWLEDGE ENGINEERING</t>
        </is>
      </c>
      <c r="B3702" t="inlineStr">
        <is>
          <t>A3</t>
        </is>
      </c>
      <c r="C3702">
        <f>IF(B3702&lt;&gt;"NI",1,0)</f>
        <v/>
      </c>
      <c r="D3702">
        <f>VLOOKUP(B3702, Tabelas!A:C,3,FALSE())</f>
        <v/>
      </c>
      <c r="E3702">
        <f>VLOOKUP(B3702, Tabelas!A:C,2,FALSE())</f>
        <v/>
      </c>
    </row>
    <row r="3703">
      <c r="A3703" t="inlineStr">
        <is>
          <t>DATA MINING AND KNOWLEDGE DISCOVERY</t>
        </is>
      </c>
      <c r="B3703" t="inlineStr">
        <is>
          <t>A1</t>
        </is>
      </c>
      <c r="C3703">
        <f>IF(B3703&lt;&gt;"NI",1,0)</f>
        <v/>
      </c>
      <c r="D3703">
        <f>VLOOKUP(B3703, Tabelas!A:C,3,FALSE())</f>
        <v/>
      </c>
      <c r="E3703">
        <f>VLOOKUP(B3703, Tabelas!A:C,2,FALSE())</f>
        <v/>
      </c>
    </row>
    <row r="3704">
      <c r="A3704" t="inlineStr">
        <is>
          <t>DATA SCIENCE JOURNAL</t>
        </is>
      </c>
      <c r="B3704" t="inlineStr">
        <is>
          <t>A4</t>
        </is>
      </c>
      <c r="C3704">
        <f>IF(B3704&lt;&gt;"NI",1,0)</f>
        <v/>
      </c>
      <c r="D3704">
        <f>VLOOKUP(B3704, Tabelas!A:C,3,FALSE())</f>
        <v/>
      </c>
      <c r="E3704">
        <f>VLOOKUP(B3704, Tabelas!A:C,2,FALSE())</f>
        <v/>
      </c>
    </row>
    <row r="3705">
      <c r="A3705" t="inlineStr">
        <is>
          <t>DATABASE: THE JOURNAL OF BIOLOGICAL DATABASES AND CURATION</t>
        </is>
      </c>
      <c r="B3705" t="inlineStr">
        <is>
          <t>A1</t>
        </is>
      </c>
      <c r="C3705">
        <f>IF(B3705&lt;&gt;"NI",1,0)</f>
        <v/>
      </c>
      <c r="D3705">
        <f>VLOOKUP(B3705, Tabelas!A:C,3,FALSE())</f>
        <v/>
      </c>
      <c r="E3705">
        <f>VLOOKUP(B3705, Tabelas!A:C,2,FALSE())</f>
        <v/>
      </c>
    </row>
    <row r="3706">
      <c r="A3706" t="inlineStr">
        <is>
          <t>DATJOURNAL DESIGN ART AND TECHNOLOGY</t>
        </is>
      </c>
      <c r="B3706" t="inlineStr">
        <is>
          <t>B1</t>
        </is>
      </c>
      <c r="C3706">
        <f>IF(B3706&lt;&gt;"NI",1,0)</f>
        <v/>
      </c>
      <c r="D3706">
        <f>VLOOKUP(B3706, Tabelas!A:C,3,FALSE())</f>
        <v/>
      </c>
      <c r="E3706">
        <f>VLOOKUP(B3706, Tabelas!A:C,2,FALSE())</f>
        <v/>
      </c>
    </row>
    <row r="3707">
      <c r="A3707" t="inlineStr">
        <is>
          <t>DE GENERE</t>
        </is>
      </c>
      <c r="B3707" t="inlineStr">
        <is>
          <t>A3</t>
        </is>
      </c>
      <c r="C3707">
        <f>IF(B3707&lt;&gt;"NI",1,0)</f>
        <v/>
      </c>
      <c r="D3707">
        <f>VLOOKUP(B3707, Tabelas!A:C,3,FALSE())</f>
        <v/>
      </c>
      <c r="E3707">
        <f>VLOOKUP(B3707, Tabelas!A:C,2,FALSE())</f>
        <v/>
      </c>
    </row>
    <row r="3708">
      <c r="A3708" t="inlineStr">
        <is>
          <t>DE JURE (BELO HORIZONTE)</t>
        </is>
      </c>
      <c r="B3708" t="inlineStr">
        <is>
          <t>A2</t>
        </is>
      </c>
      <c r="C3708">
        <f>IF(B3708&lt;&gt;"NI",1,0)</f>
        <v/>
      </c>
      <c r="D3708">
        <f>VLOOKUP(B3708, Tabelas!A:C,3,FALSE())</f>
        <v/>
      </c>
      <c r="E3708">
        <f>VLOOKUP(B3708, Tabelas!A:C,2,FALSE())</f>
        <v/>
      </c>
    </row>
    <row r="3709">
      <c r="A3709" t="inlineStr">
        <is>
          <t>DE RAÍZ DIVERSA. REVISTA ESPECIALIZADA EN ESTUDIOS LATINOAMERICANOS</t>
        </is>
      </c>
      <c r="B3709" t="inlineStr">
        <is>
          <t>B4</t>
        </is>
      </c>
      <c r="C3709">
        <f>IF(B3709&lt;&gt;"NI",1,0)</f>
        <v/>
      </c>
      <c r="D3709">
        <f>VLOOKUP(B3709, Tabelas!A:C,3,FALSE())</f>
        <v/>
      </c>
      <c r="E3709">
        <f>VLOOKUP(B3709, Tabelas!A:C,2,FALSE())</f>
        <v/>
      </c>
    </row>
    <row r="3710">
      <c r="A3710" t="inlineStr">
        <is>
          <t>DEAFNESS &amp; EDUCATION INTERNATIONAL</t>
        </is>
      </c>
      <c r="B3710" t="inlineStr">
        <is>
          <t>B1</t>
        </is>
      </c>
      <c r="C3710">
        <f>IF(B3710&lt;&gt;"NI",1,0)</f>
        <v/>
      </c>
      <c r="D3710">
        <f>VLOOKUP(B3710, Tabelas!A:C,3,FALSE())</f>
        <v/>
      </c>
      <c r="E3710">
        <f>VLOOKUP(B3710, Tabelas!A:C,2,FALSE())</f>
        <v/>
      </c>
    </row>
    <row r="3711">
      <c r="A3711" t="inlineStr">
        <is>
          <t>DE-ARQ - REVISTA DE ARQUITETURA DE LA UNIVERSIDAD DE LOS ANDES / JOURNAL OF ARCHITECTURE, UNIVERSIDAD DE LOS ANDES</t>
        </is>
      </c>
      <c r="B3711" t="inlineStr">
        <is>
          <t>B1</t>
        </is>
      </c>
      <c r="C3711">
        <f>IF(B3711&lt;&gt;"NI",1,0)</f>
        <v/>
      </c>
      <c r="D3711">
        <f>VLOOKUP(B3711, Tabelas!A:C,3,FALSE())</f>
        <v/>
      </c>
      <c r="E3711">
        <f>VLOOKUP(B3711, Tabelas!A:C,2,FALSE())</f>
        <v/>
      </c>
    </row>
    <row r="3712">
      <c r="A3712" t="inlineStr">
        <is>
          <t>DEATH STUDIES</t>
        </is>
      </c>
      <c r="B3712" t="inlineStr">
        <is>
          <t>A3</t>
        </is>
      </c>
      <c r="C3712">
        <f>IF(B3712&lt;&gt;"NI",1,0)</f>
        <v/>
      </c>
      <c r="D3712">
        <f>VLOOKUP(B3712, Tabelas!A:C,3,FALSE())</f>
        <v/>
      </c>
      <c r="E3712">
        <f>VLOOKUP(B3712, Tabelas!A:C,2,FALSE())</f>
        <v/>
      </c>
    </row>
    <row r="3713">
      <c r="A3713" t="inlineStr">
        <is>
          <t>DEBATE FEMINISTA</t>
        </is>
      </c>
      <c r="B3713" t="inlineStr">
        <is>
          <t>A3</t>
        </is>
      </c>
      <c r="C3713">
        <f>IF(B3713&lt;&gt;"NI",1,0)</f>
        <v/>
      </c>
      <c r="D3713">
        <f>VLOOKUP(B3713, Tabelas!A:C,3,FALSE())</f>
        <v/>
      </c>
      <c r="E3713">
        <f>VLOOKUP(B3713, Tabelas!A:C,2,FALSE())</f>
        <v/>
      </c>
    </row>
    <row r="3714">
      <c r="A3714" t="inlineStr">
        <is>
          <t>DEBATE TERMINOLÓGICO</t>
        </is>
      </c>
      <c r="B3714" t="inlineStr">
        <is>
          <t>B3</t>
        </is>
      </c>
      <c r="C3714">
        <f>IF(B3714&lt;&gt;"NI",1,0)</f>
        <v/>
      </c>
      <c r="D3714">
        <f>VLOOKUP(B3714, Tabelas!A:C,3,FALSE())</f>
        <v/>
      </c>
      <c r="E3714">
        <f>VLOOKUP(B3714, Tabelas!A:C,2,FALSE())</f>
        <v/>
      </c>
    </row>
    <row r="3715">
      <c r="A3715" t="inlineStr">
        <is>
          <t>DEBATER A EUROPA</t>
        </is>
      </c>
      <c r="B3715" t="inlineStr">
        <is>
          <t>B2</t>
        </is>
      </c>
      <c r="C3715">
        <f>IF(B3715&lt;&gt;"NI",1,0)</f>
        <v/>
      </c>
      <c r="D3715">
        <f>VLOOKUP(B3715, Tabelas!A:C,3,FALSE())</f>
        <v/>
      </c>
      <c r="E3715">
        <f>VLOOKUP(B3715, Tabelas!A:C,2,FALSE())</f>
        <v/>
      </c>
    </row>
    <row r="3716">
      <c r="A3716" t="inlineStr">
        <is>
          <t>DEBATES (UNIRIO)</t>
        </is>
      </c>
      <c r="B3716" t="inlineStr">
        <is>
          <t>B2</t>
        </is>
      </c>
      <c r="C3716">
        <f>IF(B3716&lt;&gt;"NI",1,0)</f>
        <v/>
      </c>
      <c r="D3716">
        <f>VLOOKUP(B3716, Tabelas!A:C,3,FALSE())</f>
        <v/>
      </c>
      <c r="E3716">
        <f>VLOOKUP(B3716, Tabelas!A:C,2,FALSE())</f>
        <v/>
      </c>
    </row>
    <row r="3717">
      <c r="A3717" t="inlineStr">
        <is>
          <t>DEBATES DO NER (UFRGS. IMPRESSO)</t>
        </is>
      </c>
      <c r="B3717" t="inlineStr">
        <is>
          <t>A2</t>
        </is>
      </c>
      <c r="C3717">
        <f>IF(B3717&lt;&gt;"NI",1,0)</f>
        <v/>
      </c>
      <c r="D3717">
        <f>VLOOKUP(B3717, Tabelas!A:C,3,FALSE())</f>
        <v/>
      </c>
      <c r="E3717">
        <f>VLOOKUP(B3717, Tabelas!A:C,2,FALSE())</f>
        <v/>
      </c>
    </row>
    <row r="3718">
      <c r="A3718" t="inlineStr">
        <is>
          <t>DEBATES EM EDUCAÇÃO</t>
        </is>
      </c>
      <c r="B3718" t="inlineStr">
        <is>
          <t>A2</t>
        </is>
      </c>
      <c r="C3718">
        <f>IF(B3718&lt;&gt;"NI",1,0)</f>
        <v/>
      </c>
      <c r="D3718">
        <f>VLOOKUP(B3718, Tabelas!A:C,3,FALSE())</f>
        <v/>
      </c>
      <c r="E3718">
        <f>VLOOKUP(B3718, Tabelas!A:C,2,FALSE())</f>
        <v/>
      </c>
    </row>
    <row r="3719">
      <c r="A3719" t="inlineStr">
        <is>
          <t>DEBATES EM EDUCAÇÃO CIENTÍFICA E TECNOLÓGICA</t>
        </is>
      </c>
      <c r="B3719" t="inlineStr">
        <is>
          <t>A4</t>
        </is>
      </c>
      <c r="C3719">
        <f>IF(B3719&lt;&gt;"NI",1,0)</f>
        <v/>
      </c>
      <c r="D3719">
        <f>VLOOKUP(B3719, Tabelas!A:C,3,FALSE())</f>
        <v/>
      </c>
      <c r="E3719">
        <f>VLOOKUP(B3719, Tabelas!A:C,2,FALSE())</f>
        <v/>
      </c>
    </row>
    <row r="3720">
      <c r="A3720" t="inlineStr">
        <is>
          <t>DECISION SUPPORT SYSTEMS</t>
        </is>
      </c>
      <c r="B3720" t="inlineStr">
        <is>
          <t>A1</t>
        </is>
      </c>
      <c r="C3720">
        <f>IF(B3720&lt;&gt;"NI",1,0)</f>
        <v/>
      </c>
      <c r="D3720">
        <f>VLOOKUP(B3720, Tabelas!A:C,3,FALSE())</f>
        <v/>
      </c>
      <c r="E3720">
        <f>VLOOKUP(B3720, Tabelas!A:C,2,FALSE())</f>
        <v/>
      </c>
    </row>
    <row r="3721">
      <c r="A3721" t="inlineStr">
        <is>
          <t>DEDICA. REVISTA DE EDUCAÇÃO E HUMANIDADES (DREH)</t>
        </is>
      </c>
      <c r="B3721" t="inlineStr">
        <is>
          <t>B1</t>
        </is>
      </c>
      <c r="C3721">
        <f>IF(B3721&lt;&gt;"NI",1,0)</f>
        <v/>
      </c>
      <c r="D3721">
        <f>VLOOKUP(B3721, Tabelas!A:C,3,FALSE())</f>
        <v/>
      </c>
      <c r="E3721">
        <f>VLOOKUP(B3721, Tabelas!A:C,2,FALSE())</f>
        <v/>
      </c>
    </row>
    <row r="3722">
      <c r="A3722" t="inlineStr">
        <is>
          <t>DEEP-SEA RESEARCH. PART 1. OCEANOGRAPHIC RESEARCH PAPERS</t>
        </is>
      </c>
      <c r="B3722" t="inlineStr">
        <is>
          <t>A2</t>
        </is>
      </c>
      <c r="C3722">
        <f>IF(B3722&lt;&gt;"NI",1,0)</f>
        <v/>
      </c>
      <c r="D3722">
        <f>VLOOKUP(B3722, Tabelas!A:C,3,FALSE())</f>
        <v/>
      </c>
      <c r="E3722">
        <f>VLOOKUP(B3722, Tabelas!A:C,2,FALSE())</f>
        <v/>
      </c>
    </row>
    <row r="3723">
      <c r="A3723" t="inlineStr">
        <is>
          <t>DEEP-SEA RESEARCH. PART 2. TROPICAL STUDIES IN OCEANOGRAPHY</t>
        </is>
      </c>
      <c r="B3723" t="inlineStr">
        <is>
          <t>A2</t>
        </is>
      </c>
      <c r="C3723">
        <f>IF(B3723&lt;&gt;"NI",1,0)</f>
        <v/>
      </c>
      <c r="D3723">
        <f>VLOOKUP(B3723, Tabelas!A:C,3,FALSE())</f>
        <v/>
      </c>
      <c r="E3723">
        <f>VLOOKUP(B3723, Tabelas!A:C,2,FALSE())</f>
        <v/>
      </c>
    </row>
    <row r="3724">
      <c r="A3724" t="inlineStr">
        <is>
          <t>DEFECT AND DIFFUSION FORUM</t>
        </is>
      </c>
      <c r="B3724" t="inlineStr">
        <is>
          <t>B3</t>
        </is>
      </c>
      <c r="C3724">
        <f>IF(B3724&lt;&gt;"NI",1,0)</f>
        <v/>
      </c>
      <c r="D3724">
        <f>VLOOKUP(B3724, Tabelas!A:C,3,FALSE())</f>
        <v/>
      </c>
      <c r="E3724">
        <f>VLOOKUP(B3724, Tabelas!A:C,2,FALSE())</f>
        <v/>
      </c>
    </row>
    <row r="3725">
      <c r="A3725" t="inlineStr">
        <is>
          <t>DEFENCE S&amp;T TECHNICAL BULLETIN</t>
        </is>
      </c>
      <c r="B3725" t="inlineStr">
        <is>
          <t>B2</t>
        </is>
      </c>
      <c r="C3725">
        <f>IF(B3725&lt;&gt;"NI",1,0)</f>
        <v/>
      </c>
      <c r="D3725">
        <f>VLOOKUP(B3725, Tabelas!A:C,3,FALSE())</f>
        <v/>
      </c>
      <c r="E3725">
        <f>VLOOKUP(B3725, Tabelas!A:C,2,FALSE())</f>
        <v/>
      </c>
    </row>
    <row r="3726">
      <c r="A3726" t="inlineStr">
        <is>
          <t>DEFENCE SCIENCE JOURNAL</t>
        </is>
      </c>
      <c r="B3726" t="inlineStr">
        <is>
          <t>B1</t>
        </is>
      </c>
      <c r="C3726">
        <f>IF(B3726&lt;&gt;"NI",1,0)</f>
        <v/>
      </c>
      <c r="D3726">
        <f>VLOOKUP(B3726, Tabelas!A:C,3,FALSE())</f>
        <v/>
      </c>
      <c r="E3726">
        <f>VLOOKUP(B3726, Tabelas!A:C,2,FALSE())</f>
        <v/>
      </c>
    </row>
    <row r="3727">
      <c r="A3727" t="inlineStr">
        <is>
          <t>DEGRÉS</t>
        </is>
      </c>
      <c r="B3727" t="inlineStr">
        <is>
          <t>B4</t>
        </is>
      </c>
      <c r="C3727">
        <f>IF(B3727&lt;&gt;"NI",1,0)</f>
        <v/>
      </c>
      <c r="D3727">
        <f>VLOOKUP(B3727, Tabelas!A:C,3,FALSE())</f>
        <v/>
      </c>
      <c r="E3727">
        <f>VLOOKUP(B3727, Tabelas!A:C,2,FALSE())</f>
        <v/>
      </c>
    </row>
    <row r="3728">
      <c r="A3728" t="inlineStr">
        <is>
          <t>DELOS: DESARROLLO LOCAL SOSTENIBLE</t>
        </is>
      </c>
      <c r="B3728" t="inlineStr">
        <is>
          <t>A4</t>
        </is>
      </c>
      <c r="C3728">
        <f>IF(B3728&lt;&gt;"NI",1,0)</f>
        <v/>
      </c>
      <c r="D3728">
        <f>VLOOKUP(B3728, Tabelas!A:C,3,FALSE())</f>
        <v/>
      </c>
      <c r="E3728">
        <f>VLOOKUP(B3728, Tabelas!A:C,2,FALSE())</f>
        <v/>
      </c>
    </row>
    <row r="3729">
      <c r="A3729" t="inlineStr">
        <is>
          <t>DELTA. DOCUMENTAÇÃO DE ESTUDOS EM LINGUÍSTICA TEÓRICA E APLICADA (ONLINE)</t>
        </is>
      </c>
      <c r="B3729" t="inlineStr">
        <is>
          <t>A1</t>
        </is>
      </c>
      <c r="C3729">
        <f>IF(B3729&lt;&gt;"NI",1,0)</f>
        <v/>
      </c>
      <c r="D3729">
        <f>VLOOKUP(B3729, Tabelas!A:C,3,FALSE())</f>
        <v/>
      </c>
      <c r="E3729">
        <f>VLOOKUP(B3729, Tabelas!A:C,2,FALSE())</f>
        <v/>
      </c>
    </row>
    <row r="3730">
      <c r="A3730" t="inlineStr">
        <is>
          <t>DEMARCACIONES</t>
        </is>
      </c>
      <c r="B3730" t="inlineStr">
        <is>
          <t>B4</t>
        </is>
      </c>
      <c r="C3730">
        <f>IF(B3730&lt;&gt;"NI",1,0)</f>
        <v/>
      </c>
      <c r="D3730">
        <f>VLOOKUP(B3730, Tabelas!A:C,3,FALSE())</f>
        <v/>
      </c>
      <c r="E3730">
        <f>VLOOKUP(B3730, Tabelas!A:C,2,FALSE())</f>
        <v/>
      </c>
    </row>
    <row r="3731">
      <c r="A3731" t="inlineStr">
        <is>
          <t>DEMENTIA &amp; NEUROPSYCHOLOGIA</t>
        </is>
      </c>
      <c r="B3731" t="inlineStr">
        <is>
          <t>B3</t>
        </is>
      </c>
      <c r="C3731">
        <f>IF(B3731&lt;&gt;"NI",1,0)</f>
        <v/>
      </c>
      <c r="D3731">
        <f>VLOOKUP(B3731, Tabelas!A:C,3,FALSE())</f>
        <v/>
      </c>
      <c r="E3731">
        <f>VLOOKUP(B3731, Tabelas!A:C,2,FALSE())</f>
        <v/>
      </c>
    </row>
    <row r="3732">
      <c r="A3732" t="inlineStr">
        <is>
          <t>DEMENTIA (LONDON)</t>
        </is>
      </c>
      <c r="B3732" t="inlineStr">
        <is>
          <t>A2</t>
        </is>
      </c>
      <c r="C3732">
        <f>IF(B3732&lt;&gt;"NI",1,0)</f>
        <v/>
      </c>
      <c r="D3732">
        <f>VLOOKUP(B3732, Tabelas!A:C,3,FALSE())</f>
        <v/>
      </c>
      <c r="E3732">
        <f>VLOOKUP(B3732, Tabelas!A:C,2,FALSE())</f>
        <v/>
      </c>
    </row>
    <row r="3733">
      <c r="A3733" t="inlineStr">
        <is>
          <t>DEMENTIA AND GERIATRIC COGNITIVE DISORDERS</t>
        </is>
      </c>
      <c r="B3733" t="inlineStr">
        <is>
          <t>A2</t>
        </is>
      </c>
      <c r="C3733">
        <f>IF(B3733&lt;&gt;"NI",1,0)</f>
        <v/>
      </c>
      <c r="D3733">
        <f>VLOOKUP(B3733, Tabelas!A:C,3,FALSE())</f>
        <v/>
      </c>
      <c r="E3733">
        <f>VLOOKUP(B3733, Tabelas!A:C,2,FALSE())</f>
        <v/>
      </c>
    </row>
    <row r="3734">
      <c r="A3734" t="inlineStr">
        <is>
          <t>DEMENTIA AND GERIATRIC COGNITIVE DISORDERS (ONLINE)</t>
        </is>
      </c>
      <c r="B3734" t="inlineStr">
        <is>
          <t>A2</t>
        </is>
      </c>
      <c r="C3734">
        <f>IF(B3734&lt;&gt;"NI",1,0)</f>
        <v/>
      </c>
      <c r="D3734">
        <f>VLOOKUP(B3734, Tabelas!A:C,3,FALSE())</f>
        <v/>
      </c>
      <c r="E3734">
        <f>VLOOKUP(B3734, Tabelas!A:C,2,FALSE())</f>
        <v/>
      </c>
    </row>
    <row r="3735">
      <c r="A3735" t="inlineStr">
        <is>
          <t>DEMETRA: ALIMENTAÇÃO, NUTRIÇÃO &amp; SAÚDE</t>
        </is>
      </c>
      <c r="B3735" t="inlineStr">
        <is>
          <t>B4</t>
        </is>
      </c>
      <c r="C3735">
        <f>IF(B3735&lt;&gt;"NI",1,0)</f>
        <v/>
      </c>
      <c r="D3735">
        <f>VLOOKUP(B3735, Tabelas!A:C,3,FALSE())</f>
        <v/>
      </c>
      <c r="E3735">
        <f>VLOOKUP(B3735, Tabelas!A:C,2,FALSE())</f>
        <v/>
      </c>
    </row>
    <row r="3736">
      <c r="A3736" t="inlineStr">
        <is>
          <t>DEMOCRACIA DIGITAL E GOVERNO ELETRÔNICO</t>
        </is>
      </c>
      <c r="B3736" t="inlineStr">
        <is>
          <t>B1</t>
        </is>
      </c>
      <c r="C3736">
        <f>IF(B3736&lt;&gt;"NI",1,0)</f>
        <v/>
      </c>
      <c r="D3736">
        <f>VLOOKUP(B3736, Tabelas!A:C,3,FALSE())</f>
        <v/>
      </c>
      <c r="E3736">
        <f>VLOOKUP(B3736, Tabelas!A:C,2,FALSE())</f>
        <v/>
      </c>
    </row>
    <row r="3737">
      <c r="A3737" t="inlineStr">
        <is>
          <t>DEMOCRACY AND SECURITY</t>
        </is>
      </c>
      <c r="B3737" t="inlineStr">
        <is>
          <t>B1</t>
        </is>
      </c>
      <c r="C3737">
        <f>IF(B3737&lt;&gt;"NI",1,0)</f>
        <v/>
      </c>
      <c r="D3737">
        <f>VLOOKUP(B3737, Tabelas!A:C,3,FALSE())</f>
        <v/>
      </c>
      <c r="E3737">
        <f>VLOOKUP(B3737, Tabelas!A:C,2,FALSE())</f>
        <v/>
      </c>
    </row>
    <row r="3738">
      <c r="A3738" t="inlineStr">
        <is>
          <t>DEMOGRAPHIC RESEARCH</t>
        </is>
      </c>
      <c r="B3738" t="inlineStr">
        <is>
          <t>A2</t>
        </is>
      </c>
      <c r="C3738">
        <f>IF(B3738&lt;&gt;"NI",1,0)</f>
        <v/>
      </c>
      <c r="D3738">
        <f>VLOOKUP(B3738, Tabelas!A:C,3,FALSE())</f>
        <v/>
      </c>
      <c r="E3738">
        <f>VLOOKUP(B3738, Tabelas!A:C,2,FALSE())</f>
        <v/>
      </c>
    </row>
    <row r="3739">
      <c r="A3739" t="inlineStr">
        <is>
          <t>DEMOGRAPHY (CHICAGO)</t>
        </is>
      </c>
      <c r="B3739" t="inlineStr">
        <is>
          <t>A1</t>
        </is>
      </c>
      <c r="C3739">
        <f>IF(B3739&lt;&gt;"NI",1,0)</f>
        <v/>
      </c>
      <c r="D3739">
        <f>VLOOKUP(B3739, Tabelas!A:C,3,FALSE())</f>
        <v/>
      </c>
      <c r="E3739">
        <f>VLOOKUP(B3739, Tabelas!A:C,2,FALSE())</f>
        <v/>
      </c>
    </row>
    <row r="3740">
      <c r="A3740" t="inlineStr">
        <is>
          <t>DEMONSTRATIO MATHEMATICA</t>
        </is>
      </c>
      <c r="B3740" t="inlineStr">
        <is>
          <t>B3</t>
        </is>
      </c>
      <c r="C3740">
        <f>IF(B3740&lt;&gt;"NI",1,0)</f>
        <v/>
      </c>
      <c r="D3740">
        <f>VLOOKUP(B3740, Tabelas!A:C,3,FALSE())</f>
        <v/>
      </c>
      <c r="E3740">
        <f>VLOOKUP(B3740, Tabelas!A:C,2,FALSE())</f>
        <v/>
      </c>
    </row>
    <row r="3741">
      <c r="A3741" t="inlineStr">
        <is>
          <t>DENDROBIOLOGY</t>
        </is>
      </c>
      <c r="B3741" t="inlineStr">
        <is>
          <t>A3</t>
        </is>
      </c>
      <c r="C3741">
        <f>IF(B3741&lt;&gt;"NI",1,0)</f>
        <v/>
      </c>
      <c r="D3741">
        <f>VLOOKUP(B3741, Tabelas!A:C,3,FALSE())</f>
        <v/>
      </c>
      <c r="E3741">
        <f>VLOOKUP(B3741, Tabelas!A:C,2,FALSE())</f>
        <v/>
      </c>
    </row>
    <row r="3742">
      <c r="A3742" t="inlineStr">
        <is>
          <t>DENDROCHRONOLOGIA (VERONA)</t>
        </is>
      </c>
      <c r="B3742" t="inlineStr">
        <is>
          <t>A2</t>
        </is>
      </c>
      <c r="C3742">
        <f>IF(B3742&lt;&gt;"NI",1,0)</f>
        <v/>
      </c>
      <c r="D3742">
        <f>VLOOKUP(B3742, Tabelas!A:C,3,FALSE())</f>
        <v/>
      </c>
      <c r="E3742">
        <f>VLOOKUP(B3742, Tabelas!A:C,2,FALSE())</f>
        <v/>
      </c>
    </row>
    <row r="3743">
      <c r="A3743" t="inlineStr">
        <is>
          <t>DENTAL CADMOS</t>
        </is>
      </c>
      <c r="B3743" t="inlineStr">
        <is>
          <t>B4</t>
        </is>
      </c>
      <c r="C3743">
        <f>IF(B3743&lt;&gt;"NI",1,0)</f>
        <v/>
      </c>
      <c r="D3743">
        <f>VLOOKUP(B3743, Tabelas!A:C,3,FALSE())</f>
        <v/>
      </c>
      <c r="E3743">
        <f>VLOOKUP(B3743, Tabelas!A:C,2,FALSE())</f>
        <v/>
      </c>
    </row>
    <row r="3744">
      <c r="A3744" t="inlineStr">
        <is>
          <t>DENTAL HYPHOTESES</t>
        </is>
      </c>
      <c r="B3744" t="inlineStr">
        <is>
          <t>B3</t>
        </is>
      </c>
      <c r="C3744">
        <f>IF(B3744&lt;&gt;"NI",1,0)</f>
        <v/>
      </c>
      <c r="D3744">
        <f>VLOOKUP(B3744, Tabelas!A:C,3,FALSE())</f>
        <v/>
      </c>
      <c r="E3744">
        <f>VLOOKUP(B3744, Tabelas!A:C,2,FALSE())</f>
        <v/>
      </c>
    </row>
    <row r="3745">
      <c r="A3745" t="inlineStr">
        <is>
          <t>DENTAL MATERIALS</t>
        </is>
      </c>
      <c r="B3745" t="inlineStr">
        <is>
          <t>A1</t>
        </is>
      </c>
      <c r="C3745">
        <f>IF(B3745&lt;&gt;"NI",1,0)</f>
        <v/>
      </c>
      <c r="D3745">
        <f>VLOOKUP(B3745, Tabelas!A:C,3,FALSE())</f>
        <v/>
      </c>
      <c r="E3745">
        <f>VLOOKUP(B3745, Tabelas!A:C,2,FALSE())</f>
        <v/>
      </c>
    </row>
    <row r="3746">
      <c r="A3746" t="inlineStr">
        <is>
          <t>DENTAL MATERIALS JOURNAL</t>
        </is>
      </c>
      <c r="B3746" t="inlineStr">
        <is>
          <t>A3</t>
        </is>
      </c>
      <c r="C3746">
        <f>IF(B3746&lt;&gt;"NI",1,0)</f>
        <v/>
      </c>
      <c r="D3746">
        <f>VLOOKUP(B3746, Tabelas!A:C,3,FALSE())</f>
        <v/>
      </c>
      <c r="E3746">
        <f>VLOOKUP(B3746, Tabelas!A:C,2,FALSE())</f>
        <v/>
      </c>
    </row>
    <row r="3747">
      <c r="A3747" t="inlineStr">
        <is>
          <t>DENTAL PRESS ENDODONTICS</t>
        </is>
      </c>
      <c r="B3747" t="inlineStr">
        <is>
          <t>B4</t>
        </is>
      </c>
      <c r="C3747">
        <f>IF(B3747&lt;&gt;"NI",1,0)</f>
        <v/>
      </c>
      <c r="D3747">
        <f>VLOOKUP(B3747, Tabelas!A:C,3,FALSE())</f>
        <v/>
      </c>
      <c r="E3747">
        <f>VLOOKUP(B3747, Tabelas!A:C,2,FALSE())</f>
        <v/>
      </c>
    </row>
    <row r="3748">
      <c r="A3748" t="inlineStr">
        <is>
          <t>DENTAL PRESS JOURNAL OF ORTHODONTICS</t>
        </is>
      </c>
      <c r="B3748" t="inlineStr">
        <is>
          <t>A4</t>
        </is>
      </c>
      <c r="C3748">
        <f>IF(B3748&lt;&gt;"NI",1,0)</f>
        <v/>
      </c>
      <c r="D3748">
        <f>VLOOKUP(B3748, Tabelas!A:C,3,FALSE())</f>
        <v/>
      </c>
      <c r="E3748">
        <f>VLOOKUP(B3748, Tabelas!A:C,2,FALSE())</f>
        <v/>
      </c>
    </row>
    <row r="3749">
      <c r="A3749" t="inlineStr">
        <is>
          <t>DENTAL RESEARCH JOURNAL</t>
        </is>
      </c>
      <c r="B3749" t="inlineStr">
        <is>
          <t>A4</t>
        </is>
      </c>
      <c r="C3749">
        <f>IF(B3749&lt;&gt;"NI",1,0)</f>
        <v/>
      </c>
      <c r="D3749">
        <f>VLOOKUP(B3749, Tabelas!A:C,3,FALSE())</f>
        <v/>
      </c>
      <c r="E3749">
        <f>VLOOKUP(B3749, Tabelas!A:C,2,FALSE())</f>
        <v/>
      </c>
    </row>
    <row r="3750">
      <c r="A3750" t="inlineStr">
        <is>
          <t>DENTAL TRAUMATOLOGY (PRINT)</t>
        </is>
      </c>
      <c r="B3750" t="inlineStr">
        <is>
          <t>A3</t>
        </is>
      </c>
      <c r="C3750">
        <f>IF(B3750&lt;&gt;"NI",1,0)</f>
        <v/>
      </c>
      <c r="D3750">
        <f>VLOOKUP(B3750, Tabelas!A:C,3,FALSE())</f>
        <v/>
      </c>
      <c r="E3750">
        <f>VLOOKUP(B3750, Tabelas!A:C,2,FALSE())</f>
        <v/>
      </c>
    </row>
    <row r="3751">
      <c r="A3751" t="inlineStr">
        <is>
          <t>DENTISTRY TODAY</t>
        </is>
      </c>
      <c r="B3751" t="inlineStr">
        <is>
          <t>B4</t>
        </is>
      </c>
      <c r="C3751">
        <f>IF(B3751&lt;&gt;"NI",1,0)</f>
        <v/>
      </c>
      <c r="D3751">
        <f>VLOOKUP(B3751, Tabelas!A:C,3,FALSE())</f>
        <v/>
      </c>
      <c r="E3751">
        <f>VLOOKUP(B3751, Tabelas!A:C,2,FALSE())</f>
        <v/>
      </c>
    </row>
    <row r="3752">
      <c r="A3752" t="inlineStr">
        <is>
          <t>DENTO-MAXILLO-FACIAL RADIOLOGY</t>
        </is>
      </c>
      <c r="B3752" t="inlineStr">
        <is>
          <t>A2</t>
        </is>
      </c>
      <c r="C3752">
        <f>IF(B3752&lt;&gt;"NI",1,0)</f>
        <v/>
      </c>
      <c r="D3752">
        <f>VLOOKUP(B3752, Tabelas!A:C,3,FALSE())</f>
        <v/>
      </c>
      <c r="E3752">
        <f>VLOOKUP(B3752, Tabelas!A:C,2,FALSE())</f>
        <v/>
      </c>
    </row>
    <row r="3753">
      <c r="A3753" t="inlineStr">
        <is>
          <t>DEPRESSION AND ANXIETY (PRINT)</t>
        </is>
      </c>
      <c r="B3753" t="inlineStr">
        <is>
          <t>A1</t>
        </is>
      </c>
      <c r="C3753">
        <f>IF(B3753&lt;&gt;"NI",1,0)</f>
        <v/>
      </c>
      <c r="D3753">
        <f>VLOOKUP(B3753, Tabelas!A:C,3,FALSE())</f>
        <v/>
      </c>
      <c r="E3753">
        <f>VLOOKUP(B3753, Tabelas!A:C,2,FALSE())</f>
        <v/>
      </c>
    </row>
    <row r="3754">
      <c r="A3754" t="inlineStr">
        <is>
          <t>DER STAHLBAU</t>
        </is>
      </c>
      <c r="B3754" t="inlineStr">
        <is>
          <t>B3</t>
        </is>
      </c>
      <c r="C3754">
        <f>IF(B3754&lt;&gt;"NI",1,0)</f>
        <v/>
      </c>
      <c r="D3754">
        <f>VLOOKUP(B3754, Tabelas!A:C,3,FALSE())</f>
        <v/>
      </c>
      <c r="E3754">
        <f>VLOOKUP(B3754, Tabelas!A:C,2,FALSE())</f>
        <v/>
      </c>
    </row>
    <row r="3755">
      <c r="A3755" t="inlineStr">
        <is>
          <t>DERECHO PUCP</t>
        </is>
      </c>
      <c r="B3755" t="inlineStr">
        <is>
          <t>B1</t>
        </is>
      </c>
      <c r="C3755">
        <f>IF(B3755&lt;&gt;"NI",1,0)</f>
        <v/>
      </c>
      <c r="D3755">
        <f>VLOOKUP(B3755, Tabelas!A:C,3,FALSE())</f>
        <v/>
      </c>
      <c r="E3755">
        <f>VLOOKUP(B3755, Tabelas!A:C,2,FALSE())</f>
        <v/>
      </c>
    </row>
    <row r="3756">
      <c r="A3756" t="inlineStr">
        <is>
          <t>DERECHO PUCP</t>
        </is>
      </c>
      <c r="B3756" t="inlineStr">
        <is>
          <t>B1</t>
        </is>
      </c>
      <c r="C3756">
        <f>IF(B3756&lt;&gt;"NI",1,0)</f>
        <v/>
      </c>
      <c r="D3756">
        <f>VLOOKUP(B3756, Tabelas!A:C,3,FALSE())</f>
        <v/>
      </c>
      <c r="E3756">
        <f>VLOOKUP(B3756, Tabelas!A:C,2,FALSE())</f>
        <v/>
      </c>
    </row>
    <row r="3757">
      <c r="A3757" t="inlineStr">
        <is>
          <t>DERECHO Y CAMBIO SOCIAL</t>
        </is>
      </c>
      <c r="B3757" t="inlineStr">
        <is>
          <t>B1</t>
        </is>
      </c>
      <c r="C3757">
        <f>IF(B3757&lt;&gt;"NI",1,0)</f>
        <v/>
      </c>
      <c r="D3757">
        <f>VLOOKUP(B3757, Tabelas!A:C,3,FALSE())</f>
        <v/>
      </c>
      <c r="E3757">
        <f>VLOOKUP(B3757, Tabelas!A:C,2,FALSE())</f>
        <v/>
      </c>
    </row>
    <row r="3758">
      <c r="A3758" t="inlineStr">
        <is>
          <t>DERECHOS Y LIBERTADES</t>
        </is>
      </c>
      <c r="B3758" t="inlineStr">
        <is>
          <t>A4</t>
        </is>
      </c>
      <c r="C3758">
        <f>IF(B3758&lt;&gt;"NI",1,0)</f>
        <v/>
      </c>
      <c r="D3758">
        <f>VLOOKUP(B3758, Tabelas!A:C,3,FALSE())</f>
        <v/>
      </c>
      <c r="E3758">
        <f>VLOOKUP(B3758, Tabelas!A:C,2,FALSE())</f>
        <v/>
      </c>
    </row>
    <row r="3759">
      <c r="A3759" t="inlineStr">
        <is>
          <t>DERIVAS ANALÍTICAS</t>
        </is>
      </c>
      <c r="B3759" t="inlineStr">
        <is>
          <t>B4</t>
        </is>
      </c>
      <c r="C3759">
        <f>IF(B3759&lt;&gt;"NI",1,0)</f>
        <v/>
      </c>
      <c r="D3759">
        <f>VLOOKUP(B3759, Tabelas!A:C,3,FALSE())</f>
        <v/>
      </c>
      <c r="E3759">
        <f>VLOOKUP(B3759, Tabelas!A:C,2,FALSE())</f>
        <v/>
      </c>
    </row>
    <row r="3760">
      <c r="A3760" t="inlineStr">
        <is>
          <t>DERMATO-ENDOCRINOLOGY</t>
        </is>
      </c>
      <c r="B3760" t="inlineStr">
        <is>
          <t>A1</t>
        </is>
      </c>
      <c r="C3760">
        <f>IF(B3760&lt;&gt;"NI",1,0)</f>
        <v/>
      </c>
      <c r="D3760">
        <f>VLOOKUP(B3760, Tabelas!A:C,3,FALSE())</f>
        <v/>
      </c>
      <c r="E3760">
        <f>VLOOKUP(B3760, Tabelas!A:C,2,FALSE())</f>
        <v/>
      </c>
    </row>
    <row r="3761">
      <c r="A3761" t="inlineStr">
        <is>
          <t>DERMATOLOGIC SURGERY</t>
        </is>
      </c>
      <c r="B3761" t="inlineStr">
        <is>
          <t>A3</t>
        </is>
      </c>
      <c r="C3761">
        <f>IF(B3761&lt;&gt;"NI",1,0)</f>
        <v/>
      </c>
      <c r="D3761">
        <f>VLOOKUP(B3761, Tabelas!A:C,3,FALSE())</f>
        <v/>
      </c>
      <c r="E3761">
        <f>VLOOKUP(B3761, Tabelas!A:C,2,FALSE())</f>
        <v/>
      </c>
    </row>
    <row r="3762">
      <c r="A3762" t="inlineStr">
        <is>
          <t>DERMATOLOGY (BASEL)</t>
        </is>
      </c>
      <c r="B3762" t="inlineStr">
        <is>
          <t>A2</t>
        </is>
      </c>
      <c r="C3762">
        <f>IF(B3762&lt;&gt;"NI",1,0)</f>
        <v/>
      </c>
      <c r="D3762">
        <f>VLOOKUP(B3762, Tabelas!A:C,3,FALSE())</f>
        <v/>
      </c>
      <c r="E3762">
        <f>VLOOKUP(B3762, Tabelas!A:C,2,FALSE())</f>
        <v/>
      </c>
    </row>
    <row r="3763">
      <c r="A3763" t="inlineStr">
        <is>
          <t>DERMATOLOGY ONLINE JOURNAL</t>
        </is>
      </c>
      <c r="B3763" t="inlineStr">
        <is>
          <t>B2</t>
        </is>
      </c>
      <c r="C3763">
        <f>IF(B3763&lt;&gt;"NI",1,0)</f>
        <v/>
      </c>
      <c r="D3763">
        <f>VLOOKUP(B3763, Tabelas!A:C,3,FALSE())</f>
        <v/>
      </c>
      <c r="E3763">
        <f>VLOOKUP(B3763, Tabelas!A:C,2,FALSE())</f>
        <v/>
      </c>
    </row>
    <row r="3764">
      <c r="A3764" t="inlineStr">
        <is>
          <t>DERMATOLOGY RESEARCH AND PRACTICE</t>
        </is>
      </c>
      <c r="B3764" t="inlineStr">
        <is>
          <t>A3</t>
        </is>
      </c>
      <c r="C3764">
        <f>IF(B3764&lt;&gt;"NI",1,0)</f>
        <v/>
      </c>
      <c r="D3764">
        <f>VLOOKUP(B3764, Tabelas!A:C,3,FALSE())</f>
        <v/>
      </c>
      <c r="E3764">
        <f>VLOOKUP(B3764, Tabelas!A:C,2,FALSE())</f>
        <v/>
      </c>
    </row>
    <row r="3765">
      <c r="A3765" t="inlineStr">
        <is>
          <t>DERMATOLOGY RESEARCH AND PRACTICE</t>
        </is>
      </c>
      <c r="B3765" t="inlineStr">
        <is>
          <t>A3</t>
        </is>
      </c>
      <c r="C3765">
        <f>IF(B3765&lt;&gt;"NI",1,0)</f>
        <v/>
      </c>
      <c r="D3765">
        <f>VLOOKUP(B3765, Tabelas!A:C,3,FALSE())</f>
        <v/>
      </c>
      <c r="E3765">
        <f>VLOOKUP(B3765, Tabelas!A:C,2,FALSE())</f>
        <v/>
      </c>
    </row>
    <row r="3766">
      <c r="A3766" t="inlineStr">
        <is>
          <t>DESACATOS. REVISTA DE ANTROPOLOGÍA SOCIAL</t>
        </is>
      </c>
      <c r="B3766" t="inlineStr">
        <is>
          <t>A1</t>
        </is>
      </c>
      <c r="C3766">
        <f>IF(B3766&lt;&gt;"NI",1,0)</f>
        <v/>
      </c>
      <c r="D3766">
        <f>VLOOKUP(B3766, Tabelas!A:C,3,FALSE())</f>
        <v/>
      </c>
      <c r="E3766">
        <f>VLOOKUP(B3766, Tabelas!A:C,2,FALSE())</f>
        <v/>
      </c>
    </row>
    <row r="3767">
      <c r="A3767" t="inlineStr">
        <is>
          <t>DESAFIO (CAMPO GRANDE)</t>
        </is>
      </c>
      <c r="B3767" t="inlineStr">
        <is>
          <t>B1</t>
        </is>
      </c>
      <c r="C3767">
        <f>IF(B3767&lt;&gt;"NI",1,0)</f>
        <v/>
      </c>
      <c r="D3767">
        <f>VLOOKUP(B3767, Tabelas!A:C,3,FALSE())</f>
        <v/>
      </c>
      <c r="E3767">
        <f>VLOOKUP(B3767, Tabelas!A:C,2,FALSE())</f>
        <v/>
      </c>
    </row>
    <row r="3768">
      <c r="A3768" t="inlineStr">
        <is>
          <t>DESAFÍOS (ROSARIO)</t>
        </is>
      </c>
      <c r="B3768" t="inlineStr">
        <is>
          <t>A4</t>
        </is>
      </c>
      <c r="C3768">
        <f>IF(B3768&lt;&gt;"NI",1,0)</f>
        <v/>
      </c>
      <c r="D3768">
        <f>VLOOKUP(B3768, Tabelas!A:C,3,FALSE())</f>
        <v/>
      </c>
      <c r="E3768">
        <f>VLOOKUP(B3768, Tabelas!A:C,2,FALSE())</f>
        <v/>
      </c>
    </row>
    <row r="3769">
      <c r="A3769" t="inlineStr">
        <is>
          <t>DESAFIOS: REVISTA INTERDISCIPLINAR DA UNIVERSIDADE FEDERAL DO TOCANTINS</t>
        </is>
      </c>
      <c r="B3769" t="inlineStr">
        <is>
          <t>B1</t>
        </is>
      </c>
      <c r="C3769">
        <f>IF(B3769&lt;&gt;"NI",1,0)</f>
        <v/>
      </c>
      <c r="D3769">
        <f>VLOOKUP(B3769, Tabelas!A:C,3,FALSE())</f>
        <v/>
      </c>
      <c r="E3769">
        <f>VLOOKUP(B3769, Tabelas!A:C,2,FALSE())</f>
        <v/>
      </c>
    </row>
    <row r="3770">
      <c r="A3770" t="inlineStr">
        <is>
          <t>DESALINATION (AMSTERDAM)</t>
        </is>
      </c>
      <c r="B3770" t="inlineStr">
        <is>
          <t>A1</t>
        </is>
      </c>
      <c r="C3770">
        <f>IF(B3770&lt;&gt;"NI",1,0)</f>
        <v/>
      </c>
      <c r="D3770">
        <f>VLOOKUP(B3770, Tabelas!A:C,3,FALSE())</f>
        <v/>
      </c>
      <c r="E3770">
        <f>VLOOKUP(B3770, Tabelas!A:C,2,FALSE())</f>
        <v/>
      </c>
    </row>
    <row r="3771">
      <c r="A3771" t="inlineStr">
        <is>
          <t>DESALINATION AND WATER TREATMENT (ONLINE)</t>
        </is>
      </c>
      <c r="B3771" t="inlineStr">
        <is>
          <t>A3</t>
        </is>
      </c>
      <c r="C3771">
        <f>IF(B3771&lt;&gt;"NI",1,0)</f>
        <v/>
      </c>
      <c r="D3771">
        <f>VLOOKUP(B3771, Tabelas!A:C,3,FALSE())</f>
        <v/>
      </c>
      <c r="E3771">
        <f>VLOOKUP(B3771, Tabelas!A:C,2,FALSE())</f>
        <v/>
      </c>
    </row>
    <row r="3772">
      <c r="A3772" t="inlineStr">
        <is>
          <t>DESALINATION AND WATER TREATMENT (PRINT)</t>
        </is>
      </c>
      <c r="B3772" t="inlineStr">
        <is>
          <t>A3</t>
        </is>
      </c>
      <c r="C3772">
        <f>IF(B3772&lt;&gt;"NI",1,0)</f>
        <v/>
      </c>
      <c r="D3772">
        <f>VLOOKUP(B3772, Tabelas!A:C,3,FALSE())</f>
        <v/>
      </c>
      <c r="E3772">
        <f>VLOOKUP(B3772, Tabelas!A:C,2,FALSE())</f>
        <v/>
      </c>
    </row>
    <row r="3773">
      <c r="A3773" t="inlineStr">
        <is>
          <t>DESCENTRADA - REVISTA INTERDISCIPLINARIA DE FEMINISMOS Y GÉNERO</t>
        </is>
      </c>
      <c r="B3773" t="inlineStr">
        <is>
          <t>A4</t>
        </is>
      </c>
      <c r="C3773">
        <f>IF(B3773&lt;&gt;"NI",1,0)</f>
        <v/>
      </c>
      <c r="D3773">
        <f>VLOOKUP(B3773, Tabelas!A:C,3,FALSE())</f>
        <v/>
      </c>
      <c r="E3773">
        <f>VLOOKUP(B3773, Tabelas!A:C,2,FALSE())</f>
        <v/>
      </c>
    </row>
    <row r="3774">
      <c r="A3774" t="inlineStr">
        <is>
          <t>DESDE EL SUR</t>
        </is>
      </c>
      <c r="B3774" t="inlineStr">
        <is>
          <t>B1</t>
        </is>
      </c>
      <c r="C3774">
        <f>IF(B3774&lt;&gt;"NI",1,0)</f>
        <v/>
      </c>
      <c r="D3774">
        <f>VLOOKUP(B3774, Tabelas!A:C,3,FALSE())</f>
        <v/>
      </c>
      <c r="E3774">
        <f>VLOOKUP(B3774, Tabelas!A:C,2,FALSE())</f>
        <v/>
      </c>
    </row>
    <row r="3775">
      <c r="A3775" t="inlineStr">
        <is>
          <t>DESENREDO</t>
        </is>
      </c>
      <c r="B3775" t="inlineStr">
        <is>
          <t>A2</t>
        </is>
      </c>
      <c r="C3775">
        <f>IF(B3775&lt;&gt;"NI",1,0)</f>
        <v/>
      </c>
      <c r="D3775">
        <f>VLOOKUP(B3775, Tabelas!A:C,3,FALSE())</f>
        <v/>
      </c>
      <c r="E3775">
        <f>VLOOKUP(B3775, Tabelas!A:C,2,FALSE())</f>
        <v/>
      </c>
    </row>
    <row r="3776">
      <c r="A3776" t="inlineStr">
        <is>
          <t>DESENREDOS</t>
        </is>
      </c>
      <c r="B3776" t="inlineStr">
        <is>
          <t>A2</t>
        </is>
      </c>
      <c r="C3776">
        <f>IF(B3776&lt;&gt;"NI",1,0)</f>
        <v/>
      </c>
      <c r="D3776">
        <f>VLOOKUP(B3776, Tabelas!A:C,3,FALSE())</f>
        <v/>
      </c>
      <c r="E3776">
        <f>VLOOKUP(B3776, Tabelas!A:C,2,FALSE())</f>
        <v/>
      </c>
    </row>
    <row r="3777">
      <c r="A3777" t="inlineStr">
        <is>
          <t>DESENVOLVE: REVISTA DE GESTÃO DA UNILASALLE</t>
        </is>
      </c>
      <c r="B3777" t="inlineStr">
        <is>
          <t>B2</t>
        </is>
      </c>
      <c r="C3777">
        <f>IF(B3777&lt;&gt;"NI",1,0)</f>
        <v/>
      </c>
      <c r="D3777">
        <f>VLOOKUP(B3777, Tabelas!A:C,3,FALSE())</f>
        <v/>
      </c>
      <c r="E3777">
        <f>VLOOKUP(B3777, Tabelas!A:C,2,FALSE())</f>
        <v/>
      </c>
    </row>
    <row r="3778">
      <c r="A3778" t="inlineStr">
        <is>
          <t>DESENVOLVIMENTO E MEIO AMBIENTE</t>
        </is>
      </c>
      <c r="B3778" t="inlineStr">
        <is>
          <t>A2</t>
        </is>
      </c>
      <c r="C3778">
        <f>IF(B3778&lt;&gt;"NI",1,0)</f>
        <v/>
      </c>
      <c r="D3778">
        <f>VLOOKUP(B3778, Tabelas!A:C,3,FALSE())</f>
        <v/>
      </c>
      <c r="E3778">
        <f>VLOOKUP(B3778, Tabelas!A:C,2,FALSE())</f>
        <v/>
      </c>
    </row>
    <row r="3779">
      <c r="A3779" t="inlineStr">
        <is>
          <t>DESENVOLVIMENTO E MEIO AMBIENTE (UFPR)</t>
        </is>
      </c>
      <c r="B3779" t="inlineStr">
        <is>
          <t>A2</t>
        </is>
      </c>
      <c r="C3779">
        <f>IF(B3779&lt;&gt;"NI",1,0)</f>
        <v/>
      </c>
      <c r="D3779">
        <f>VLOOKUP(B3779, Tabelas!A:C,3,FALSE())</f>
        <v/>
      </c>
      <c r="E3779">
        <f>VLOOKUP(B3779, Tabelas!A:C,2,FALSE())</f>
        <v/>
      </c>
    </row>
    <row r="3780">
      <c r="A3780" t="inlineStr">
        <is>
          <t>DESENVOLVIMENTO EM DEBATE</t>
        </is>
      </c>
      <c r="B3780" t="inlineStr">
        <is>
          <t>A2</t>
        </is>
      </c>
      <c r="C3780">
        <f>IF(B3780&lt;&gt;"NI",1,0)</f>
        <v/>
      </c>
      <c r="D3780">
        <f>VLOOKUP(B3780, Tabelas!A:C,3,FALSE())</f>
        <v/>
      </c>
      <c r="E3780">
        <f>VLOOKUP(B3780, Tabelas!A:C,2,FALSE())</f>
        <v/>
      </c>
    </row>
    <row r="3781">
      <c r="A3781" t="inlineStr">
        <is>
          <t>DESENVOLVIMENTO REGIONAL EM DEBATE</t>
        </is>
      </c>
      <c r="B3781" t="inlineStr">
        <is>
          <t>A4</t>
        </is>
      </c>
      <c r="C3781">
        <f>IF(B3781&lt;&gt;"NI",1,0)</f>
        <v/>
      </c>
      <c r="D3781">
        <f>VLOOKUP(B3781, Tabelas!A:C,3,FALSE())</f>
        <v/>
      </c>
      <c r="E3781">
        <f>VLOOKUP(B3781, Tabelas!A:C,2,FALSE())</f>
        <v/>
      </c>
    </row>
    <row r="3782">
      <c r="A3782" t="inlineStr">
        <is>
          <t>DESENVOLVIMENTO RURAL INTERDISCIPLINAR</t>
        </is>
      </c>
      <c r="B3782" t="inlineStr">
        <is>
          <t>B4</t>
        </is>
      </c>
      <c r="C3782">
        <f>IF(B3782&lt;&gt;"NI",1,0)</f>
        <v/>
      </c>
      <c r="D3782">
        <f>VLOOKUP(B3782, Tabelas!A:C,3,FALSE())</f>
        <v/>
      </c>
      <c r="E3782">
        <f>VLOOKUP(B3782, Tabelas!A:C,2,FALSE())</f>
        <v/>
      </c>
    </row>
    <row r="3783">
      <c r="A3783" t="inlineStr">
        <is>
          <t>DESENVOLVIMENTO SOCIOECONÔMICO EM DEBATE</t>
        </is>
      </c>
      <c r="B3783" t="inlineStr">
        <is>
          <t>B3</t>
        </is>
      </c>
      <c r="C3783">
        <f>IF(B3783&lt;&gt;"NI",1,0)</f>
        <v/>
      </c>
      <c r="D3783">
        <f>VLOOKUP(B3783, Tabelas!A:C,3,FALSE())</f>
        <v/>
      </c>
      <c r="E3783">
        <f>VLOOKUP(B3783, Tabelas!A:C,2,FALSE())</f>
        <v/>
      </c>
    </row>
    <row r="3784">
      <c r="A3784" t="inlineStr">
        <is>
          <t>DESENVOLVIMENTO, FRONTEIRAS E CIDADANIA</t>
        </is>
      </c>
      <c r="B3784" t="inlineStr">
        <is>
          <t>B3</t>
        </is>
      </c>
      <c r="C3784">
        <f>IF(B3784&lt;&gt;"NI",1,0)</f>
        <v/>
      </c>
      <c r="D3784">
        <f>VLOOKUP(B3784, Tabelas!A:C,3,FALSE())</f>
        <v/>
      </c>
      <c r="E3784">
        <f>VLOOKUP(B3784, Tabelas!A:C,2,FALSE())</f>
        <v/>
      </c>
    </row>
    <row r="3785">
      <c r="A3785" t="inlineStr">
        <is>
          <t>DESIDADES - REVISTA ELETRÔNICA DE DIVULGAÇÃO CIENTÍFICA DA INFÂNCIA E JUVENTUDE</t>
        </is>
      </c>
      <c r="B3785" t="inlineStr">
        <is>
          <t>B2</t>
        </is>
      </c>
      <c r="C3785">
        <f>IF(B3785&lt;&gt;"NI",1,0)</f>
        <v/>
      </c>
      <c r="D3785">
        <f>VLOOKUP(B3785, Tabelas!A:C,3,FALSE())</f>
        <v/>
      </c>
      <c r="E3785">
        <f>VLOOKUP(B3785, Tabelas!A:C,2,FALSE())</f>
        <v/>
      </c>
    </row>
    <row r="3786">
      <c r="A3786" t="inlineStr">
        <is>
          <t>DESIGN AUTOMATION FOR EMBEDDED SYSTEMS</t>
        </is>
      </c>
      <c r="B3786" t="inlineStr">
        <is>
          <t>B2</t>
        </is>
      </c>
      <c r="C3786">
        <f>IF(B3786&lt;&gt;"NI",1,0)</f>
        <v/>
      </c>
      <c r="D3786">
        <f>VLOOKUP(B3786, Tabelas!A:C,3,FALSE())</f>
        <v/>
      </c>
      <c r="E3786">
        <f>VLOOKUP(B3786, Tabelas!A:C,2,FALSE())</f>
        <v/>
      </c>
    </row>
    <row r="3787">
      <c r="A3787" t="inlineStr">
        <is>
          <t>DESIGN E TECNOLOGIA</t>
        </is>
      </c>
      <c r="B3787" t="inlineStr">
        <is>
          <t>A2</t>
        </is>
      </c>
      <c r="C3787">
        <f>IF(B3787&lt;&gt;"NI",1,0)</f>
        <v/>
      </c>
      <c r="D3787">
        <f>VLOOKUP(B3787, Tabelas!A:C,3,FALSE())</f>
        <v/>
      </c>
      <c r="E3787">
        <f>VLOOKUP(B3787, Tabelas!A:C,2,FALSE())</f>
        <v/>
      </c>
    </row>
    <row r="3788">
      <c r="A3788" t="inlineStr">
        <is>
          <t>DESIGN PRINCIPLES AND PRACTICES</t>
        </is>
      </c>
      <c r="B3788" t="inlineStr">
        <is>
          <t>A3</t>
        </is>
      </c>
      <c r="C3788">
        <f>IF(B3788&lt;&gt;"NI",1,0)</f>
        <v/>
      </c>
      <c r="D3788">
        <f>VLOOKUP(B3788, Tabelas!A:C,3,FALSE())</f>
        <v/>
      </c>
      <c r="E3788">
        <f>VLOOKUP(B3788, Tabelas!A:C,2,FALSE())</f>
        <v/>
      </c>
    </row>
    <row r="3789">
      <c r="A3789" t="inlineStr">
        <is>
          <t>DESIGN STUDIES</t>
        </is>
      </c>
      <c r="B3789" t="inlineStr">
        <is>
          <t>A1</t>
        </is>
      </c>
      <c r="C3789">
        <f>IF(B3789&lt;&gt;"NI",1,0)</f>
        <v/>
      </c>
      <c r="D3789">
        <f>VLOOKUP(B3789, Tabelas!A:C,3,FALSE())</f>
        <v/>
      </c>
      <c r="E3789">
        <f>VLOOKUP(B3789, Tabelas!A:C,2,FALSE())</f>
        <v/>
      </c>
    </row>
    <row r="3790">
      <c r="A3790" t="inlineStr">
        <is>
          <t>DESIGNIA</t>
        </is>
      </c>
      <c r="B3790" t="inlineStr">
        <is>
          <t>B1</t>
        </is>
      </c>
      <c r="C3790">
        <f>IF(B3790&lt;&gt;"NI",1,0)</f>
        <v/>
      </c>
      <c r="D3790">
        <f>VLOOKUP(B3790, Tabelas!A:C,3,FALSE())</f>
        <v/>
      </c>
      <c r="E3790">
        <f>VLOOKUP(B3790, Tabelas!A:C,2,FALSE())</f>
        <v/>
      </c>
    </row>
    <row r="3791">
      <c r="A3791" t="inlineStr">
        <is>
          <t>DESIGNIS (BARCELONA)</t>
        </is>
      </c>
      <c r="B3791" t="inlineStr">
        <is>
          <t>B2</t>
        </is>
      </c>
      <c r="C3791">
        <f>IF(B3791&lt;&gt;"NI",1,0)</f>
        <v/>
      </c>
      <c r="D3791">
        <f>VLOOKUP(B3791, Tabelas!A:C,3,FALSE())</f>
        <v/>
      </c>
      <c r="E3791">
        <f>VLOOKUP(B3791, Tabelas!A:C,2,FALSE())</f>
        <v/>
      </c>
    </row>
    <row r="3792">
      <c r="A3792" t="inlineStr">
        <is>
          <t>DESIGNS, CODES AND CRYPTOGRAPHY</t>
        </is>
      </c>
      <c r="B3792" t="inlineStr">
        <is>
          <t>B1</t>
        </is>
      </c>
      <c r="C3792">
        <f>IF(B3792&lt;&gt;"NI",1,0)</f>
        <v/>
      </c>
      <c r="D3792">
        <f>VLOOKUP(B3792, Tabelas!A:C,3,FALSE())</f>
        <v/>
      </c>
      <c r="E3792">
        <f>VLOOKUP(B3792, Tabelas!A:C,2,FALSE())</f>
        <v/>
      </c>
    </row>
    <row r="3793">
      <c r="A3793" t="inlineStr">
        <is>
          <t>DESTAQUES ACADÊMICOS</t>
        </is>
      </c>
      <c r="B3793" t="inlineStr">
        <is>
          <t>B3</t>
        </is>
      </c>
      <c r="C3793">
        <f>IF(B3793&lt;&gt;"NI",1,0)</f>
        <v/>
      </c>
      <c r="D3793">
        <f>VLOOKUP(B3793, Tabelas!A:C,3,FALSE())</f>
        <v/>
      </c>
      <c r="E3793">
        <f>VLOOKUP(B3793, Tabelas!A:C,2,FALSE())</f>
        <v/>
      </c>
    </row>
    <row r="3794">
      <c r="A3794" t="inlineStr">
        <is>
          <t>DEUTSCH ALS FREMDSPRACHE</t>
        </is>
      </c>
      <c r="B3794" t="inlineStr">
        <is>
          <t>A2</t>
        </is>
      </c>
      <c r="C3794">
        <f>IF(B3794&lt;&gt;"NI",1,0)</f>
        <v/>
      </c>
      <c r="D3794">
        <f>VLOOKUP(B3794, Tabelas!A:C,3,FALSE())</f>
        <v/>
      </c>
      <c r="E3794">
        <f>VLOOKUP(B3794, Tabelas!A:C,2,FALSE())</f>
        <v/>
      </c>
    </row>
    <row r="3795">
      <c r="A3795" t="inlineStr">
        <is>
          <t>DEUTSCHE MEDIZINISCHE WOCHENSCHRIFT</t>
        </is>
      </c>
      <c r="B3795" t="inlineStr">
        <is>
          <t>B2</t>
        </is>
      </c>
      <c r="C3795">
        <f>IF(B3795&lt;&gt;"NI",1,0)</f>
        <v/>
      </c>
      <c r="D3795">
        <f>VLOOKUP(B3795, Tabelas!A:C,3,FALSE())</f>
        <v/>
      </c>
      <c r="E3795">
        <f>VLOOKUP(B3795, Tabelas!A:C,2,FALSE())</f>
        <v/>
      </c>
    </row>
    <row r="3796">
      <c r="A3796" t="inlineStr">
        <is>
          <t>DEVELOPING WORLD BIOETHICS (PRINT)</t>
        </is>
      </c>
      <c r="B3796" t="inlineStr">
        <is>
          <t>A4</t>
        </is>
      </c>
      <c r="C3796">
        <f>IF(B3796&lt;&gt;"NI",1,0)</f>
        <v/>
      </c>
      <c r="D3796">
        <f>VLOOKUP(B3796, Tabelas!A:C,3,FALSE())</f>
        <v/>
      </c>
      <c r="E3796">
        <f>VLOOKUP(B3796, Tabelas!A:C,2,FALSE())</f>
        <v/>
      </c>
    </row>
    <row r="3797">
      <c r="A3797" t="inlineStr">
        <is>
          <t>DEVELOPMENT (CAMBRIDGE)</t>
        </is>
      </c>
      <c r="B3797" t="inlineStr">
        <is>
          <t>A1</t>
        </is>
      </c>
      <c r="C3797">
        <f>IF(B3797&lt;&gt;"NI",1,0)</f>
        <v/>
      </c>
      <c r="D3797">
        <f>VLOOKUP(B3797, Tabelas!A:C,3,FALSE())</f>
        <v/>
      </c>
      <c r="E3797">
        <f>VLOOKUP(B3797, Tabelas!A:C,2,FALSE())</f>
        <v/>
      </c>
    </row>
    <row r="3798">
      <c r="A3798" t="inlineStr">
        <is>
          <t>DEVELOPMENT AND CHANGE (PRINT)</t>
        </is>
      </c>
      <c r="B3798" t="inlineStr">
        <is>
          <t>A2</t>
        </is>
      </c>
      <c r="C3798">
        <f>IF(B3798&lt;&gt;"NI",1,0)</f>
        <v/>
      </c>
      <c r="D3798">
        <f>VLOOKUP(B3798, Tabelas!A:C,3,FALSE())</f>
        <v/>
      </c>
      <c r="E3798">
        <f>VLOOKUP(B3798, Tabelas!A:C,2,FALSE())</f>
        <v/>
      </c>
    </row>
    <row r="3799">
      <c r="A3799" t="inlineStr">
        <is>
          <t>DEVELOPMENT AND PSYCHOPATHOLOGY (PRINT)</t>
        </is>
      </c>
      <c r="B3799" t="inlineStr">
        <is>
          <t>A1</t>
        </is>
      </c>
      <c r="C3799">
        <f>IF(B3799&lt;&gt;"NI",1,0)</f>
        <v/>
      </c>
      <c r="D3799">
        <f>VLOOKUP(B3799, Tabelas!A:C,3,FALSE())</f>
        <v/>
      </c>
      <c r="E3799">
        <f>VLOOKUP(B3799, Tabelas!A:C,2,FALSE())</f>
        <v/>
      </c>
    </row>
    <row r="3800">
      <c r="A3800" t="inlineStr">
        <is>
          <t>DEVELOPMENT IN PRACTICE (PRINT)</t>
        </is>
      </c>
      <c r="B3800" t="inlineStr">
        <is>
          <t>A2</t>
        </is>
      </c>
      <c r="C3800">
        <f>IF(B3800&lt;&gt;"NI",1,0)</f>
        <v/>
      </c>
      <c r="D3800">
        <f>VLOOKUP(B3800, Tabelas!A:C,3,FALSE())</f>
        <v/>
      </c>
      <c r="E3800">
        <f>VLOOKUP(B3800, Tabelas!A:C,2,FALSE())</f>
        <v/>
      </c>
    </row>
    <row r="3801">
      <c r="A3801" t="inlineStr">
        <is>
          <t>DEVELOPMENT POLICY REVIEW (PRINT)</t>
        </is>
      </c>
      <c r="B3801" t="inlineStr">
        <is>
          <t>A2</t>
        </is>
      </c>
      <c r="C3801">
        <f>IF(B3801&lt;&gt;"NI",1,0)</f>
        <v/>
      </c>
      <c r="D3801">
        <f>VLOOKUP(B3801, Tabelas!A:C,3,FALSE())</f>
        <v/>
      </c>
      <c r="E3801">
        <f>VLOOKUP(B3801, Tabelas!A:C,2,FALSE())</f>
        <v/>
      </c>
    </row>
    <row r="3802">
      <c r="A3802" t="inlineStr">
        <is>
          <t>DEVELOPMENT, GENES AND EVOLUTION (PRINT)</t>
        </is>
      </c>
      <c r="B3802" t="inlineStr">
        <is>
          <t>B1</t>
        </is>
      </c>
      <c r="C3802">
        <f>IF(B3802&lt;&gt;"NI",1,0)</f>
        <v/>
      </c>
      <c r="D3802">
        <f>VLOOKUP(B3802, Tabelas!A:C,3,FALSE())</f>
        <v/>
      </c>
      <c r="E3802">
        <f>VLOOKUP(B3802, Tabelas!A:C,2,FALSE())</f>
        <v/>
      </c>
    </row>
    <row r="3803">
      <c r="A3803" t="inlineStr">
        <is>
          <t>DEVELOPMENTAL AND COMPARATIVE IMMUNOLOGY</t>
        </is>
      </c>
      <c r="B3803" t="inlineStr">
        <is>
          <t>A2</t>
        </is>
      </c>
      <c r="C3803">
        <f>IF(B3803&lt;&gt;"NI",1,0)</f>
        <v/>
      </c>
      <c r="D3803">
        <f>VLOOKUP(B3803, Tabelas!A:C,3,FALSE())</f>
        <v/>
      </c>
      <c r="E3803">
        <f>VLOOKUP(B3803, Tabelas!A:C,2,FALSE())</f>
        <v/>
      </c>
    </row>
    <row r="3804">
      <c r="A3804" t="inlineStr">
        <is>
          <t>DEVELOPMENTAL BIOLOGY (PRINT)</t>
        </is>
      </c>
      <c r="B3804" t="inlineStr">
        <is>
          <t>A2</t>
        </is>
      </c>
      <c r="C3804">
        <f>IF(B3804&lt;&gt;"NI",1,0)</f>
        <v/>
      </c>
      <c r="D3804">
        <f>VLOOKUP(B3804, Tabelas!A:C,3,FALSE())</f>
        <v/>
      </c>
      <c r="E3804">
        <f>VLOOKUP(B3804, Tabelas!A:C,2,FALSE())</f>
        <v/>
      </c>
    </row>
    <row r="3805">
      <c r="A3805" t="inlineStr">
        <is>
          <t>DEVELOPMENTAL CELL</t>
        </is>
      </c>
      <c r="B3805" t="inlineStr">
        <is>
          <t>A1</t>
        </is>
      </c>
      <c r="C3805">
        <f>IF(B3805&lt;&gt;"NI",1,0)</f>
        <v/>
      </c>
      <c r="D3805">
        <f>VLOOKUP(B3805, Tabelas!A:C,3,FALSE())</f>
        <v/>
      </c>
      <c r="E3805">
        <f>VLOOKUP(B3805, Tabelas!A:C,2,FALSE())</f>
        <v/>
      </c>
    </row>
    <row r="3806">
      <c r="A3806" t="inlineStr">
        <is>
          <t>DEVELOPMENTAL DYNAMICS</t>
        </is>
      </c>
      <c r="B3806" t="inlineStr">
        <is>
          <t>A3</t>
        </is>
      </c>
      <c r="C3806">
        <f>IF(B3806&lt;&gt;"NI",1,0)</f>
        <v/>
      </c>
      <c r="D3806">
        <f>VLOOKUP(B3806, Tabelas!A:C,3,FALSE())</f>
        <v/>
      </c>
      <c r="E3806">
        <f>VLOOKUP(B3806, Tabelas!A:C,2,FALSE())</f>
        <v/>
      </c>
    </row>
    <row r="3807">
      <c r="A3807" t="inlineStr">
        <is>
          <t>DEVELOPMENTAL MEDICINE AND CHILD NEUROLOGY (PRINT)</t>
        </is>
      </c>
      <c r="B3807" t="inlineStr">
        <is>
          <t>A1</t>
        </is>
      </c>
      <c r="C3807">
        <f>IF(B3807&lt;&gt;"NI",1,0)</f>
        <v/>
      </c>
      <c r="D3807">
        <f>VLOOKUP(B3807, Tabelas!A:C,3,FALSE())</f>
        <v/>
      </c>
      <c r="E3807">
        <f>VLOOKUP(B3807, Tabelas!A:C,2,FALSE())</f>
        <v/>
      </c>
    </row>
    <row r="3808">
      <c r="A3808" t="inlineStr">
        <is>
          <t>DEVELOPMENTAL NEUROBIOLOGY</t>
        </is>
      </c>
      <c r="B3808" t="inlineStr">
        <is>
          <t>A3</t>
        </is>
      </c>
      <c r="C3808">
        <f>IF(B3808&lt;&gt;"NI",1,0)</f>
        <v/>
      </c>
      <c r="D3808">
        <f>VLOOKUP(B3808, Tabelas!A:C,3,FALSE())</f>
        <v/>
      </c>
      <c r="E3808">
        <f>VLOOKUP(B3808, Tabelas!A:C,2,FALSE())</f>
        <v/>
      </c>
    </row>
    <row r="3809">
      <c r="A3809" t="inlineStr">
        <is>
          <t>DEVELOPMENTAL NEUROPSYCHOLOGY</t>
        </is>
      </c>
      <c r="B3809" t="inlineStr">
        <is>
          <t>A2</t>
        </is>
      </c>
      <c r="C3809">
        <f>IF(B3809&lt;&gt;"NI",1,0)</f>
        <v/>
      </c>
      <c r="D3809">
        <f>VLOOKUP(B3809, Tabelas!A:C,3,FALSE())</f>
        <v/>
      </c>
      <c r="E3809">
        <f>VLOOKUP(B3809, Tabelas!A:C,2,FALSE())</f>
        <v/>
      </c>
    </row>
    <row r="3810">
      <c r="A3810" t="inlineStr">
        <is>
          <t>DEVELOPMENTAL NEUROREHABILITATION</t>
        </is>
      </c>
      <c r="B3810" t="inlineStr">
        <is>
          <t>A4</t>
        </is>
      </c>
      <c r="C3810">
        <f>IF(B3810&lt;&gt;"NI",1,0)</f>
        <v/>
      </c>
      <c r="D3810">
        <f>VLOOKUP(B3810, Tabelas!A:C,3,FALSE())</f>
        <v/>
      </c>
      <c r="E3810">
        <f>VLOOKUP(B3810, Tabelas!A:C,2,FALSE())</f>
        <v/>
      </c>
    </row>
    <row r="3811">
      <c r="A3811" t="inlineStr">
        <is>
          <t>DEVELOPMENTAL PSYCHOBIOLOGY (PRINT)</t>
        </is>
      </c>
      <c r="B3811" t="inlineStr">
        <is>
          <t>A2</t>
        </is>
      </c>
      <c r="C3811">
        <f>IF(B3811&lt;&gt;"NI",1,0)</f>
        <v/>
      </c>
      <c r="D3811">
        <f>VLOOKUP(B3811, Tabelas!A:C,3,FALSE())</f>
        <v/>
      </c>
      <c r="E3811">
        <f>VLOOKUP(B3811, Tabelas!A:C,2,FALSE())</f>
        <v/>
      </c>
    </row>
    <row r="3812">
      <c r="A3812" t="inlineStr">
        <is>
          <t>DÉVIANCE ET SOCIÉTÉ (REVUE)</t>
        </is>
      </c>
      <c r="B3812" t="inlineStr">
        <is>
          <t>A2</t>
        </is>
      </c>
      <c r="C3812">
        <f>IF(B3812&lt;&gt;"NI",1,0)</f>
        <v/>
      </c>
      <c r="D3812">
        <f>VLOOKUP(B3812, Tabelas!A:C,3,FALSE())</f>
        <v/>
      </c>
      <c r="E3812">
        <f>VLOOKUP(B3812, Tabelas!A:C,2,FALSE())</f>
        <v/>
      </c>
    </row>
    <row r="3813">
      <c r="A3813" t="inlineStr">
        <is>
          <t>DEVIANT BEHAVIOR</t>
        </is>
      </c>
      <c r="B3813" t="inlineStr">
        <is>
          <t>A2</t>
        </is>
      </c>
      <c r="C3813">
        <f>IF(B3813&lt;&gt;"NI",1,0)</f>
        <v/>
      </c>
      <c r="D3813">
        <f>VLOOKUP(B3813, Tabelas!A:C,3,FALSE())</f>
        <v/>
      </c>
      <c r="E3813">
        <f>VLOOKUP(B3813, Tabelas!A:C,2,FALSE())</f>
        <v/>
      </c>
    </row>
    <row r="3814">
      <c r="A3814" t="inlineStr">
        <is>
          <t>DEVIR EDUCAÇÃO</t>
        </is>
      </c>
      <c r="B3814" t="inlineStr">
        <is>
          <t>B2</t>
        </is>
      </c>
      <c r="C3814">
        <f>IF(B3814&lt;&gt;"NI",1,0)</f>
        <v/>
      </c>
      <c r="D3814">
        <f>VLOOKUP(B3814, Tabelas!A:C,3,FALSE())</f>
        <v/>
      </c>
      <c r="E3814">
        <f>VLOOKUP(B3814, Tabelas!A:C,2,FALSE())</f>
        <v/>
      </c>
    </row>
    <row r="3815">
      <c r="A3815" t="inlineStr">
        <is>
          <t>DEVIRES - CINEMA E HUMANIDADES</t>
        </is>
      </c>
      <c r="B3815" t="inlineStr">
        <is>
          <t>A3</t>
        </is>
      </c>
      <c r="C3815">
        <f>IF(B3815&lt;&gt;"NI",1,0)</f>
        <v/>
      </c>
      <c r="D3815">
        <f>VLOOKUP(B3815, Tabelas!A:C,3,FALSE())</f>
        <v/>
      </c>
      <c r="E3815">
        <f>VLOOKUP(B3815, Tabelas!A:C,2,FALSE())</f>
        <v/>
      </c>
    </row>
    <row r="3816">
      <c r="A3816" t="inlineStr">
        <is>
          <t>DEVIRES: CINEMA E HUMANIDADES</t>
        </is>
      </c>
      <c r="B3816" t="inlineStr">
        <is>
          <t>A3</t>
        </is>
      </c>
      <c r="C3816">
        <f>IF(B3816&lt;&gt;"NI",1,0)</f>
        <v/>
      </c>
      <c r="D3816">
        <f>VLOOKUP(B3816, Tabelas!A:C,3,FALSE())</f>
        <v/>
      </c>
      <c r="E3816">
        <f>VLOOKUP(B3816, Tabelas!A:C,2,FALSE())</f>
        <v/>
      </c>
    </row>
    <row r="3817">
      <c r="A3817" t="inlineStr">
        <is>
          <t>DI@LOGUS</t>
        </is>
      </c>
      <c r="B3817" t="inlineStr">
        <is>
          <t>B3</t>
        </is>
      </c>
      <c r="C3817">
        <f>IF(B3817&lt;&gt;"NI",1,0)</f>
        <v/>
      </c>
      <c r="D3817">
        <f>VLOOKUP(B3817, Tabelas!A:C,3,FALSE())</f>
        <v/>
      </c>
      <c r="E3817">
        <f>VLOOKUP(B3817, Tabelas!A:C,2,FALSE())</f>
        <v/>
      </c>
    </row>
    <row r="3818">
      <c r="A3818" t="inlineStr">
        <is>
          <t>DIABETES &amp; METABOLIC SYNDROME (PRINT)</t>
        </is>
      </c>
      <c r="B3818" t="inlineStr">
        <is>
          <t>A3</t>
        </is>
      </c>
      <c r="C3818">
        <f>IF(B3818&lt;&gt;"NI",1,0)</f>
        <v/>
      </c>
      <c r="D3818">
        <f>VLOOKUP(B3818, Tabelas!A:C,3,FALSE())</f>
        <v/>
      </c>
      <c r="E3818">
        <f>VLOOKUP(B3818, Tabelas!A:C,2,FALSE())</f>
        <v/>
      </c>
    </row>
    <row r="3819">
      <c r="A3819" t="inlineStr">
        <is>
          <t>DIABETES &amp; METABOLIC SYNDROME (PRINT)</t>
        </is>
      </c>
      <c r="B3819" t="inlineStr">
        <is>
          <t>A3</t>
        </is>
      </c>
      <c r="C3819">
        <f>IF(B3819&lt;&gt;"NI",1,0)</f>
        <v/>
      </c>
      <c r="D3819">
        <f>VLOOKUP(B3819, Tabelas!A:C,3,FALSE())</f>
        <v/>
      </c>
      <c r="E3819">
        <f>VLOOKUP(B3819, Tabelas!A:C,2,FALSE())</f>
        <v/>
      </c>
    </row>
    <row r="3820">
      <c r="A3820" t="inlineStr">
        <is>
          <t>DIABETES &amp; METABOLISM</t>
        </is>
      </c>
      <c r="B3820" t="inlineStr">
        <is>
          <t>A2</t>
        </is>
      </c>
      <c r="C3820">
        <f>IF(B3820&lt;&gt;"NI",1,0)</f>
        <v/>
      </c>
      <c r="D3820">
        <f>VLOOKUP(B3820, Tabelas!A:C,3,FALSE())</f>
        <v/>
      </c>
      <c r="E3820">
        <f>VLOOKUP(B3820, Tabelas!A:C,2,FALSE())</f>
        <v/>
      </c>
    </row>
    <row r="3821">
      <c r="A3821" t="inlineStr">
        <is>
          <t>DIABETES &amp; VASCULAR DISEASE RESEARCH</t>
        </is>
      </c>
      <c r="B3821" t="inlineStr">
        <is>
          <t>A2</t>
        </is>
      </c>
      <c r="C3821">
        <f>IF(B3821&lt;&gt;"NI",1,0)</f>
        <v/>
      </c>
      <c r="D3821">
        <f>VLOOKUP(B3821, Tabelas!A:C,3,FALSE())</f>
        <v/>
      </c>
      <c r="E3821">
        <f>VLOOKUP(B3821, Tabelas!A:C,2,FALSE())</f>
        <v/>
      </c>
    </row>
    <row r="3822">
      <c r="A3822" t="inlineStr">
        <is>
          <t>DIABETES (NEW YORK, N.Y.)</t>
        </is>
      </c>
      <c r="B3822" t="inlineStr">
        <is>
          <t>A1</t>
        </is>
      </c>
      <c r="C3822">
        <f>IF(B3822&lt;&gt;"NI",1,0)</f>
        <v/>
      </c>
      <c r="D3822">
        <f>VLOOKUP(B3822, Tabelas!A:C,3,FALSE())</f>
        <v/>
      </c>
      <c r="E3822">
        <f>VLOOKUP(B3822, Tabelas!A:C,2,FALSE())</f>
        <v/>
      </c>
    </row>
    <row r="3823">
      <c r="A3823" t="inlineStr">
        <is>
          <t>DIABETES CARE</t>
        </is>
      </c>
      <c r="B3823" t="inlineStr">
        <is>
          <t>A1</t>
        </is>
      </c>
      <c r="C3823">
        <f>IF(B3823&lt;&gt;"NI",1,0)</f>
        <v/>
      </c>
      <c r="D3823">
        <f>VLOOKUP(B3823, Tabelas!A:C,3,FALSE())</f>
        <v/>
      </c>
      <c r="E3823">
        <f>VLOOKUP(B3823, Tabelas!A:C,2,FALSE())</f>
        <v/>
      </c>
    </row>
    <row r="3824">
      <c r="A3824" t="inlineStr">
        <is>
          <t>DIABETES RESEARCH AND CLINICAL PRACTICE (PRINT)</t>
        </is>
      </c>
      <c r="B3824" t="inlineStr">
        <is>
          <t>A3</t>
        </is>
      </c>
      <c r="C3824">
        <f>IF(B3824&lt;&gt;"NI",1,0)</f>
        <v/>
      </c>
      <c r="D3824">
        <f>VLOOKUP(B3824, Tabelas!A:C,3,FALSE())</f>
        <v/>
      </c>
      <c r="E3824">
        <f>VLOOKUP(B3824, Tabelas!A:C,2,FALSE())</f>
        <v/>
      </c>
    </row>
    <row r="3825">
      <c r="A3825" t="inlineStr">
        <is>
          <t>DIABETES TECHNOLOGY &amp; THERAPEUTICS</t>
        </is>
      </c>
      <c r="B3825" t="inlineStr">
        <is>
          <t>A4</t>
        </is>
      </c>
      <c r="C3825">
        <f>IF(B3825&lt;&gt;"NI",1,0)</f>
        <v/>
      </c>
      <c r="D3825">
        <f>VLOOKUP(B3825, Tabelas!A:C,3,FALSE())</f>
        <v/>
      </c>
      <c r="E3825">
        <f>VLOOKUP(B3825, Tabelas!A:C,2,FALSE())</f>
        <v/>
      </c>
    </row>
    <row r="3826">
      <c r="A3826" t="inlineStr">
        <is>
          <t>DIABETES, METABOLIC SYNDROME AND OBESITY: TARGETS AND THERAPY</t>
        </is>
      </c>
      <c r="B3826" t="inlineStr">
        <is>
          <t>A1</t>
        </is>
      </c>
      <c r="C3826">
        <f>IF(B3826&lt;&gt;"NI",1,0)</f>
        <v/>
      </c>
      <c r="D3826">
        <f>VLOOKUP(B3826, Tabelas!A:C,3,FALSE())</f>
        <v/>
      </c>
      <c r="E3826">
        <f>VLOOKUP(B3826, Tabelas!A:C,2,FALSE())</f>
        <v/>
      </c>
    </row>
    <row r="3827">
      <c r="A3827" t="inlineStr">
        <is>
          <t>DIABETES, OBESITY AND METABOLISM (PRINT)</t>
        </is>
      </c>
      <c r="B3827" t="inlineStr">
        <is>
          <t>A1</t>
        </is>
      </c>
      <c r="C3827">
        <f>IF(B3827&lt;&gt;"NI",1,0)</f>
        <v/>
      </c>
      <c r="D3827">
        <f>VLOOKUP(B3827, Tabelas!A:C,3,FALSE())</f>
        <v/>
      </c>
      <c r="E3827">
        <f>VLOOKUP(B3827, Tabelas!A:C,2,FALSE())</f>
        <v/>
      </c>
    </row>
    <row r="3828">
      <c r="A3828" t="inlineStr">
        <is>
          <t>DIABETES/METABOLISM RESEARCH AND REVIEWS (ONLINE)</t>
        </is>
      </c>
      <c r="B3828" t="inlineStr">
        <is>
          <t>A1</t>
        </is>
      </c>
      <c r="C3828">
        <f>IF(B3828&lt;&gt;"NI",1,0)</f>
        <v/>
      </c>
      <c r="D3828">
        <f>VLOOKUP(B3828, Tabelas!A:C,3,FALSE())</f>
        <v/>
      </c>
      <c r="E3828">
        <f>VLOOKUP(B3828, Tabelas!A:C,2,FALSE())</f>
        <v/>
      </c>
    </row>
    <row r="3829">
      <c r="A3829" t="inlineStr">
        <is>
          <t>DIABETES/METABOLISM RESEARCH AND REVIEWS (PRINT)</t>
        </is>
      </c>
      <c r="B3829" t="inlineStr">
        <is>
          <t>A1</t>
        </is>
      </c>
      <c r="C3829">
        <f>IF(B3829&lt;&gt;"NI",1,0)</f>
        <v/>
      </c>
      <c r="D3829">
        <f>VLOOKUP(B3829, Tabelas!A:C,3,FALSE())</f>
        <v/>
      </c>
      <c r="E3829">
        <f>VLOOKUP(B3829, Tabelas!A:C,2,FALSE())</f>
        <v/>
      </c>
    </row>
    <row r="3830">
      <c r="A3830" t="inlineStr">
        <is>
          <t>DIABETIC FOOT &amp; ANKLE</t>
        </is>
      </c>
      <c r="B3830" t="inlineStr">
        <is>
          <t>A3</t>
        </is>
      </c>
      <c r="C3830">
        <f>IF(B3830&lt;&gt;"NI",1,0)</f>
        <v/>
      </c>
      <c r="D3830">
        <f>VLOOKUP(B3830, Tabelas!A:C,3,FALSE())</f>
        <v/>
      </c>
      <c r="E3830">
        <f>VLOOKUP(B3830, Tabelas!A:C,2,FALSE())</f>
        <v/>
      </c>
    </row>
    <row r="3831">
      <c r="A3831" t="inlineStr">
        <is>
          <t>DIABETIC MEDICINE</t>
        </is>
      </c>
      <c r="B3831" t="inlineStr">
        <is>
          <t>A3</t>
        </is>
      </c>
      <c r="C3831">
        <f>IF(B3831&lt;&gt;"NI",1,0)</f>
        <v/>
      </c>
      <c r="D3831">
        <f>VLOOKUP(B3831, Tabelas!A:C,3,FALSE())</f>
        <v/>
      </c>
      <c r="E3831">
        <f>VLOOKUP(B3831, Tabelas!A:C,2,FALSE())</f>
        <v/>
      </c>
    </row>
    <row r="3832">
      <c r="A3832" t="inlineStr">
        <is>
          <t>DIABETOLOGIA (BERLIN)</t>
        </is>
      </c>
      <c r="B3832" t="inlineStr">
        <is>
          <t>A1</t>
        </is>
      </c>
      <c r="C3832">
        <f>IF(B3832&lt;&gt;"NI",1,0)</f>
        <v/>
      </c>
      <c r="D3832">
        <f>VLOOKUP(B3832, Tabelas!A:C,3,FALSE())</f>
        <v/>
      </c>
      <c r="E3832">
        <f>VLOOKUP(B3832, Tabelas!A:C,2,FALSE())</f>
        <v/>
      </c>
    </row>
    <row r="3833">
      <c r="A3833" t="inlineStr">
        <is>
          <t>DIABETOLOGY &amp; METABOLIC SYNDROME</t>
        </is>
      </c>
      <c r="B3833" t="inlineStr">
        <is>
          <t>A4</t>
        </is>
      </c>
      <c r="C3833">
        <f>IF(B3833&lt;&gt;"NI",1,0)</f>
        <v/>
      </c>
      <c r="D3833">
        <f>VLOOKUP(B3833, Tabelas!A:C,3,FALSE())</f>
        <v/>
      </c>
      <c r="E3833">
        <f>VLOOKUP(B3833, Tabelas!A:C,2,FALSE())</f>
        <v/>
      </c>
    </row>
    <row r="3834">
      <c r="A3834" t="inlineStr">
        <is>
          <t>DIACRITICA</t>
        </is>
      </c>
      <c r="B3834" t="inlineStr">
        <is>
          <t>A2</t>
        </is>
      </c>
      <c r="C3834">
        <f>IF(B3834&lt;&gt;"NI",1,0)</f>
        <v/>
      </c>
      <c r="D3834">
        <f>VLOOKUP(B3834, Tabelas!A:C,3,FALSE())</f>
        <v/>
      </c>
      <c r="E3834">
        <f>VLOOKUP(B3834, Tabelas!A:C,2,FALSE())</f>
        <v/>
      </c>
    </row>
    <row r="3835">
      <c r="A3835" t="inlineStr">
        <is>
          <t>DIACRÍTICA (ON LINE)</t>
        </is>
      </c>
      <c r="B3835" t="inlineStr">
        <is>
          <t>A2</t>
        </is>
      </c>
      <c r="C3835">
        <f>IF(B3835&lt;&gt;"NI",1,0)</f>
        <v/>
      </c>
      <c r="D3835">
        <f>VLOOKUP(B3835, Tabelas!A:C,3,FALSE())</f>
        <v/>
      </c>
      <c r="E3835">
        <f>VLOOKUP(B3835, Tabelas!A:C,2,FALSE())</f>
        <v/>
      </c>
    </row>
    <row r="3836">
      <c r="A3836" t="inlineStr">
        <is>
          <t>DIACRONIE. STUDI DI STORIA CONTEMPORANEA</t>
        </is>
      </c>
      <c r="B3836" t="inlineStr">
        <is>
          <t>A3</t>
        </is>
      </c>
      <c r="C3836">
        <f>IF(B3836&lt;&gt;"NI",1,0)</f>
        <v/>
      </c>
      <c r="D3836">
        <f>VLOOKUP(B3836, Tabelas!A:C,3,FALSE())</f>
        <v/>
      </c>
      <c r="E3836">
        <f>VLOOKUP(B3836, Tabelas!A:C,2,FALSE())</f>
        <v/>
      </c>
    </row>
    <row r="3837">
      <c r="A3837" t="inlineStr">
        <is>
          <t>DIADORIM (RIO DE JANEIRO)</t>
        </is>
      </c>
      <c r="B3837" t="inlineStr">
        <is>
          <t>A3</t>
        </is>
      </c>
      <c r="C3837">
        <f>IF(B3837&lt;&gt;"NI",1,0)</f>
        <v/>
      </c>
      <c r="D3837">
        <f>VLOOKUP(B3837, Tabelas!A:C,3,FALSE())</f>
        <v/>
      </c>
      <c r="E3837">
        <f>VLOOKUP(B3837, Tabelas!A:C,2,FALSE())</f>
        <v/>
      </c>
    </row>
    <row r="3838">
      <c r="A3838" t="inlineStr">
        <is>
          <t>DIAGNOSTIC AND INTERVENTIONAL RADIOLOGY</t>
        </is>
      </c>
      <c r="B3838" t="inlineStr">
        <is>
          <t>A4</t>
        </is>
      </c>
      <c r="C3838">
        <f>IF(B3838&lt;&gt;"NI",1,0)</f>
        <v/>
      </c>
      <c r="D3838">
        <f>VLOOKUP(B3838, Tabelas!A:C,3,FALSE())</f>
        <v/>
      </c>
      <c r="E3838">
        <f>VLOOKUP(B3838, Tabelas!A:C,2,FALSE())</f>
        <v/>
      </c>
    </row>
    <row r="3839">
      <c r="A3839" t="inlineStr">
        <is>
          <t>DIAGNOSTIC CYTOPATHOLOGY (PRINT)</t>
        </is>
      </c>
      <c r="B3839" t="inlineStr">
        <is>
          <t>B1</t>
        </is>
      </c>
      <c r="C3839">
        <f>IF(B3839&lt;&gt;"NI",1,0)</f>
        <v/>
      </c>
      <c r="D3839">
        <f>VLOOKUP(B3839, Tabelas!A:C,3,FALSE())</f>
        <v/>
      </c>
      <c r="E3839">
        <f>VLOOKUP(B3839, Tabelas!A:C,2,FALSE())</f>
        <v/>
      </c>
    </row>
    <row r="3840">
      <c r="A3840" t="inlineStr">
        <is>
          <t>DIAGNOSTIC HISTOPATHOLOGY (PRINT)</t>
        </is>
      </c>
      <c r="B3840" t="inlineStr">
        <is>
          <t>B3</t>
        </is>
      </c>
      <c r="C3840">
        <f>IF(B3840&lt;&gt;"NI",1,0)</f>
        <v/>
      </c>
      <c r="D3840">
        <f>VLOOKUP(B3840, Tabelas!A:C,3,FALSE())</f>
        <v/>
      </c>
      <c r="E3840">
        <f>VLOOKUP(B3840, Tabelas!A:C,2,FALSE())</f>
        <v/>
      </c>
    </row>
    <row r="3841">
      <c r="A3841" t="inlineStr">
        <is>
          <t>DIAGNOSTIC MICROBIOLOGY AND INFECTIOUS DISEASE</t>
        </is>
      </c>
      <c r="B3841" t="inlineStr">
        <is>
          <t>A3</t>
        </is>
      </c>
      <c r="C3841">
        <f>IF(B3841&lt;&gt;"NI",1,0)</f>
        <v/>
      </c>
      <c r="D3841">
        <f>VLOOKUP(B3841, Tabelas!A:C,3,FALSE())</f>
        <v/>
      </c>
      <c r="E3841">
        <f>VLOOKUP(B3841, Tabelas!A:C,2,FALSE())</f>
        <v/>
      </c>
    </row>
    <row r="3842">
      <c r="A3842" t="inlineStr">
        <is>
          <t>DIAGNOSTIC PATHOLOGY</t>
        </is>
      </c>
      <c r="B3842" t="inlineStr">
        <is>
          <t>A2</t>
        </is>
      </c>
      <c r="C3842">
        <f>IF(B3842&lt;&gt;"NI",1,0)</f>
        <v/>
      </c>
      <c r="D3842">
        <f>VLOOKUP(B3842, Tabelas!A:C,3,FALSE())</f>
        <v/>
      </c>
      <c r="E3842">
        <f>VLOOKUP(B3842, Tabelas!A:C,2,FALSE())</f>
        <v/>
      </c>
    </row>
    <row r="3843">
      <c r="A3843" t="inlineStr">
        <is>
          <t>DIALEKTIKÉ</t>
        </is>
      </c>
      <c r="B3843" t="inlineStr">
        <is>
          <t>B4</t>
        </is>
      </c>
      <c r="C3843">
        <f>IF(B3843&lt;&gt;"NI",1,0)</f>
        <v/>
      </c>
      <c r="D3843">
        <f>VLOOKUP(B3843, Tabelas!A:C,3,FALSE())</f>
        <v/>
      </c>
      <c r="E3843">
        <f>VLOOKUP(B3843, Tabelas!A:C,2,FALSE())</f>
        <v/>
      </c>
    </row>
    <row r="3844">
      <c r="A3844" t="inlineStr">
        <is>
          <t>DIALOGIA (UNINOVE. IMPRESSO)</t>
        </is>
      </c>
      <c r="B3844" t="inlineStr">
        <is>
          <t>B1</t>
        </is>
      </c>
      <c r="C3844">
        <f>IF(B3844&lt;&gt;"NI",1,0)</f>
        <v/>
      </c>
      <c r="D3844">
        <f>VLOOKUP(B3844, Tabelas!A:C,3,FALSE())</f>
        <v/>
      </c>
      <c r="E3844">
        <f>VLOOKUP(B3844, Tabelas!A:C,2,FALSE())</f>
        <v/>
      </c>
    </row>
    <row r="3845">
      <c r="A3845" t="inlineStr">
        <is>
          <t>DIÁLOGO</t>
        </is>
      </c>
      <c r="B3845" t="inlineStr">
        <is>
          <t>B3</t>
        </is>
      </c>
      <c r="C3845">
        <f>IF(B3845&lt;&gt;"NI",1,0)</f>
        <v/>
      </c>
      <c r="D3845">
        <f>VLOOKUP(B3845, Tabelas!A:C,3,FALSE())</f>
        <v/>
      </c>
      <c r="E3845">
        <f>VLOOKUP(B3845, Tabelas!A:C,2,FALSE())</f>
        <v/>
      </c>
    </row>
    <row r="3846">
      <c r="A3846" t="inlineStr">
        <is>
          <t>DIÁLOGO (CANOAS)</t>
        </is>
      </c>
      <c r="B3846" t="inlineStr">
        <is>
          <t>B3</t>
        </is>
      </c>
      <c r="C3846">
        <f>IF(B3846&lt;&gt;"NI",1,0)</f>
        <v/>
      </c>
      <c r="D3846">
        <f>VLOOKUP(B3846, Tabelas!A:C,3,FALSE())</f>
        <v/>
      </c>
      <c r="E3846">
        <f>VLOOKUP(B3846, Tabelas!A:C,2,FALSE())</f>
        <v/>
      </c>
    </row>
    <row r="3847">
      <c r="A3847" t="inlineStr">
        <is>
          <t>DIÁLOGO COM A ECONOMIA CRIATIVA</t>
        </is>
      </c>
      <c r="B3847" t="inlineStr">
        <is>
          <t>B1</t>
        </is>
      </c>
      <c r="C3847">
        <f>IF(B3847&lt;&gt;"NI",1,0)</f>
        <v/>
      </c>
      <c r="D3847">
        <f>VLOOKUP(B3847, Tabelas!A:C,3,FALSE())</f>
        <v/>
      </c>
      <c r="E3847">
        <f>VLOOKUP(B3847, Tabelas!A:C,2,FALSE())</f>
        <v/>
      </c>
    </row>
    <row r="3848">
      <c r="A3848" t="inlineStr">
        <is>
          <t>DIÁLOGOS &amp; CIÊNCIA (ONLINE)</t>
        </is>
      </c>
      <c r="B3848" t="inlineStr">
        <is>
          <t>B3</t>
        </is>
      </c>
      <c r="C3848">
        <f>IF(B3848&lt;&gt;"NI",1,0)</f>
        <v/>
      </c>
      <c r="D3848">
        <f>VLOOKUP(B3848, Tabelas!A:C,3,FALSE())</f>
        <v/>
      </c>
      <c r="E3848">
        <f>VLOOKUP(B3848, Tabelas!A:C,2,FALSE())</f>
        <v/>
      </c>
    </row>
    <row r="3849">
      <c r="A3849" t="inlineStr">
        <is>
          <t>DIÁLOGOS (MARINGÁ. IMPRESSO)</t>
        </is>
      </c>
      <c r="B3849" t="inlineStr">
        <is>
          <t>A2</t>
        </is>
      </c>
      <c r="C3849">
        <f>IF(B3849&lt;&gt;"NI",1,0)</f>
        <v/>
      </c>
      <c r="D3849">
        <f>VLOOKUP(B3849, Tabelas!A:C,3,FALSE())</f>
        <v/>
      </c>
      <c r="E3849">
        <f>VLOOKUP(B3849, Tabelas!A:C,2,FALSE())</f>
        <v/>
      </c>
    </row>
    <row r="3850">
      <c r="A3850" t="inlineStr">
        <is>
          <t>DIA-LOGOS (RIO DE JANEIRO)</t>
        </is>
      </c>
      <c r="B3850" t="inlineStr">
        <is>
          <t>B3</t>
        </is>
      </c>
      <c r="C3850">
        <f>IF(B3850&lt;&gt;"NI",1,0)</f>
        <v/>
      </c>
      <c r="D3850">
        <f>VLOOKUP(B3850, Tabelas!A:C,3,FALSE())</f>
        <v/>
      </c>
      <c r="E3850">
        <f>VLOOKUP(B3850, Tabelas!A:C,2,FALSE())</f>
        <v/>
      </c>
    </row>
    <row r="3851">
      <c r="A3851" t="inlineStr">
        <is>
          <t>DIÁLOGOS ACADÊMICOS</t>
        </is>
      </c>
      <c r="B3851" t="inlineStr">
        <is>
          <t>B4</t>
        </is>
      </c>
      <c r="C3851">
        <f>IF(B3851&lt;&gt;"NI",1,0)</f>
        <v/>
      </c>
      <c r="D3851">
        <f>VLOOKUP(B3851, Tabelas!A:C,3,FALSE())</f>
        <v/>
      </c>
      <c r="E3851">
        <f>VLOOKUP(B3851, Tabelas!A:C,2,FALSE())</f>
        <v/>
      </c>
    </row>
    <row r="3852">
      <c r="A3852" t="inlineStr">
        <is>
          <t>DIÁLOGOS DE SABERES</t>
        </is>
      </c>
      <c r="B3852" t="inlineStr">
        <is>
          <t>B4</t>
        </is>
      </c>
      <c r="C3852">
        <f>IF(B3852&lt;&gt;"NI",1,0)</f>
        <v/>
      </c>
      <c r="D3852">
        <f>VLOOKUP(B3852, Tabelas!A:C,3,FALSE())</f>
        <v/>
      </c>
      <c r="E3852">
        <f>VLOOKUP(B3852, Tabelas!A:C,2,FALSE())</f>
        <v/>
      </c>
    </row>
    <row r="3853">
      <c r="A3853" t="inlineStr">
        <is>
          <t>DIÁLOGOS E PERSPECTIVAS EM EDUCAÇÃO ESPECIAL</t>
        </is>
      </c>
      <c r="B3853" t="inlineStr">
        <is>
          <t>B4</t>
        </is>
      </c>
      <c r="C3853">
        <f>IF(B3853&lt;&gt;"NI",1,0)</f>
        <v/>
      </c>
      <c r="D3853">
        <f>VLOOKUP(B3853, Tabelas!A:C,3,FALSE())</f>
        <v/>
      </c>
      <c r="E3853">
        <f>VLOOKUP(B3853, Tabelas!A:C,2,FALSE())</f>
        <v/>
      </c>
    </row>
    <row r="3854">
      <c r="A3854" t="inlineStr">
        <is>
          <t>DIÁLOGOS LATINOAMERICANOS</t>
        </is>
      </c>
      <c r="B3854" t="inlineStr">
        <is>
          <t>A2</t>
        </is>
      </c>
      <c r="C3854">
        <f>IF(B3854&lt;&gt;"NI",1,0)</f>
        <v/>
      </c>
      <c r="D3854">
        <f>VLOOKUP(B3854, Tabelas!A:C,3,FALSE())</f>
        <v/>
      </c>
      <c r="E3854">
        <f>VLOOKUP(B3854, Tabelas!A:C,2,FALSE())</f>
        <v/>
      </c>
    </row>
    <row r="3855">
      <c r="A3855" t="inlineStr">
        <is>
          <t>DIÁLOGOS PERTINENTES</t>
        </is>
      </c>
      <c r="B3855" t="inlineStr">
        <is>
          <t>A4</t>
        </is>
      </c>
      <c r="C3855">
        <f>IF(B3855&lt;&gt;"NI",1,0)</f>
        <v/>
      </c>
      <c r="D3855">
        <f>VLOOKUP(B3855, Tabelas!A:C,3,FALSE())</f>
        <v/>
      </c>
      <c r="E3855">
        <f>VLOOKUP(B3855, Tabelas!A:C,2,FALSE())</f>
        <v/>
      </c>
    </row>
    <row r="3856">
      <c r="A3856" t="inlineStr">
        <is>
          <t>DIÁLOGOS POSSÍVEIS (FSBA)</t>
        </is>
      </c>
      <c r="B3856" t="inlineStr">
        <is>
          <t>A4</t>
        </is>
      </c>
      <c r="C3856">
        <f>IF(B3856&lt;&gt;"NI",1,0)</f>
        <v/>
      </c>
      <c r="D3856">
        <f>VLOOKUP(B3856, Tabelas!A:C,3,FALSE())</f>
        <v/>
      </c>
      <c r="E3856">
        <f>VLOOKUP(B3856, Tabelas!A:C,2,FALSE())</f>
        <v/>
      </c>
    </row>
    <row r="3857">
      <c r="A3857" t="inlineStr">
        <is>
          <t>DIÁLOGOS POSSÍVEIS (ONLINE)</t>
        </is>
      </c>
      <c r="B3857" t="inlineStr">
        <is>
          <t>A4</t>
        </is>
      </c>
      <c r="C3857">
        <f>IF(B3857&lt;&gt;"NI",1,0)</f>
        <v/>
      </c>
      <c r="D3857">
        <f>VLOOKUP(B3857, Tabelas!A:C,3,FALSE())</f>
        <v/>
      </c>
      <c r="E3857">
        <f>VLOOKUP(B3857, Tabelas!A:C,2,FALSE())</f>
        <v/>
      </c>
    </row>
    <row r="3858">
      <c r="A3858" t="inlineStr">
        <is>
          <t>DIÁLOGOS: REVISTA DE ESTUDOS LINGUÍSTICOS, LITERÁRIOS, CULTURAIS E DA CONTEMPORANEIDADE</t>
        </is>
      </c>
      <c r="B3858" t="inlineStr">
        <is>
          <t>B4</t>
        </is>
      </c>
      <c r="C3858">
        <f>IF(B3858&lt;&gt;"NI",1,0)</f>
        <v/>
      </c>
      <c r="D3858">
        <f>VLOOKUP(B3858, Tabelas!A:C,3,FALSE())</f>
        <v/>
      </c>
      <c r="E3858">
        <f>VLOOKUP(B3858, Tabelas!A:C,2,FALSE())</f>
        <v/>
      </c>
    </row>
    <row r="3859">
      <c r="A3859" t="inlineStr">
        <is>
          <t>DIALOGUE - CANADIAN PHILOSOPHICAL ASSOCIATION</t>
        </is>
      </c>
      <c r="B3859" t="inlineStr">
        <is>
          <t>A4</t>
        </is>
      </c>
      <c r="C3859">
        <f>IF(B3859&lt;&gt;"NI",1,0)</f>
        <v/>
      </c>
      <c r="D3859">
        <f>VLOOKUP(B3859, Tabelas!A:C,3,FALSE())</f>
        <v/>
      </c>
      <c r="E3859">
        <f>VLOOKUP(B3859, Tabelas!A:C,2,FALSE())</f>
        <v/>
      </c>
    </row>
    <row r="3860">
      <c r="A3860" t="inlineStr">
        <is>
          <t>DIALOGUE - CANADIAN PHILOSOPHICAL ASSOCIATION (ONLINE)</t>
        </is>
      </c>
      <c r="B3860" t="inlineStr">
        <is>
          <t>A4</t>
        </is>
      </c>
      <c r="C3860">
        <f>IF(B3860&lt;&gt;"NI",1,0)</f>
        <v/>
      </c>
      <c r="D3860">
        <f>VLOOKUP(B3860, Tabelas!A:C,3,FALSE())</f>
        <v/>
      </c>
      <c r="E3860">
        <f>VLOOKUP(B3860, Tabelas!A:C,2,FALSE())</f>
        <v/>
      </c>
    </row>
    <row r="3861">
      <c r="A3861" t="inlineStr">
        <is>
          <t>DIALOGUES D'HISTOIRE ANCIENNE</t>
        </is>
      </c>
      <c r="B3861" t="inlineStr">
        <is>
          <t>A4</t>
        </is>
      </c>
      <c r="C3861">
        <f>IF(B3861&lt;&gt;"NI",1,0)</f>
        <v/>
      </c>
      <c r="D3861">
        <f>VLOOKUP(B3861, Tabelas!A:C,3,FALSE())</f>
        <v/>
      </c>
      <c r="E3861">
        <f>VLOOKUP(B3861, Tabelas!A:C,2,FALSE())</f>
        <v/>
      </c>
    </row>
    <row r="3862">
      <c r="A3862" t="inlineStr">
        <is>
          <t>DIALOGUES IN PHIULOSOPHY, MENTAL AND NEURO SCIENCES</t>
        </is>
      </c>
      <c r="B3862" t="inlineStr">
        <is>
          <t>B4</t>
        </is>
      </c>
      <c r="C3862">
        <f>IF(B3862&lt;&gt;"NI",1,0)</f>
        <v/>
      </c>
      <c r="D3862">
        <f>VLOOKUP(B3862, Tabelas!A:C,3,FALSE())</f>
        <v/>
      </c>
      <c r="E3862">
        <f>VLOOKUP(B3862, Tabelas!A:C,2,FALSE())</f>
        <v/>
      </c>
    </row>
    <row r="3863">
      <c r="A3863" t="inlineStr">
        <is>
          <t>DIAMOND AND RELATED MATERIALS</t>
        </is>
      </c>
      <c r="B3863" t="inlineStr">
        <is>
          <t>A2</t>
        </is>
      </c>
      <c r="C3863">
        <f>IF(B3863&lt;&gt;"NI",1,0)</f>
        <v/>
      </c>
      <c r="D3863">
        <f>VLOOKUP(B3863, Tabelas!A:C,3,FALSE())</f>
        <v/>
      </c>
      <c r="E3863">
        <f>VLOOKUP(B3863, Tabelas!A:C,2,FALSE())</f>
        <v/>
      </c>
    </row>
    <row r="3864">
      <c r="A3864" t="inlineStr">
        <is>
          <t>DIAPHORA - REVISTA DA SOCIEDADE DE PSICOLOGIA DO RIO GRANDE DO SUL</t>
        </is>
      </c>
      <c r="B3864" t="inlineStr">
        <is>
          <t>B1</t>
        </is>
      </c>
      <c r="C3864">
        <f>IF(B3864&lt;&gt;"NI",1,0)</f>
        <v/>
      </c>
      <c r="D3864">
        <f>VLOOKUP(B3864, Tabelas!A:C,3,FALSE())</f>
        <v/>
      </c>
      <c r="E3864">
        <f>VLOOKUP(B3864, Tabelas!A:C,2,FALSE())</f>
        <v/>
      </c>
    </row>
    <row r="3865">
      <c r="A3865" t="inlineStr">
        <is>
          <t>DIATOM RESEARCH</t>
        </is>
      </c>
      <c r="B3865" t="inlineStr">
        <is>
          <t>B1</t>
        </is>
      </c>
      <c r="C3865">
        <f>IF(B3865&lt;&gt;"NI",1,0)</f>
        <v/>
      </c>
      <c r="D3865">
        <f>VLOOKUP(B3865, Tabelas!A:C,3,FALSE())</f>
        <v/>
      </c>
      <c r="E3865">
        <f>VLOOKUP(B3865, Tabelas!A:C,2,FALSE())</f>
        <v/>
      </c>
    </row>
    <row r="3866">
      <c r="A3866" t="inlineStr">
        <is>
          <t>DIDÁCTICAS ESPECÍFICAS</t>
        </is>
      </c>
      <c r="B3866" t="inlineStr">
        <is>
          <t>B2</t>
        </is>
      </c>
      <c r="C3866">
        <f>IF(B3866&lt;&gt;"NI",1,0)</f>
        <v/>
      </c>
      <c r="D3866">
        <f>VLOOKUP(B3866, Tabelas!A:C,3,FALSE())</f>
        <v/>
      </c>
      <c r="E3866">
        <f>VLOOKUP(B3866, Tabelas!A:C,2,FALSE())</f>
        <v/>
      </c>
    </row>
    <row r="3867">
      <c r="A3867" t="inlineStr">
        <is>
          <t>DIDASC@ALIA: DIDACTICA Y EDUCACIÓN</t>
        </is>
      </c>
      <c r="B3867" t="inlineStr">
        <is>
          <t>B2</t>
        </is>
      </c>
      <c r="C3867">
        <f>IF(B3867&lt;&gt;"NI",1,0)</f>
        <v/>
      </c>
      <c r="D3867">
        <f>VLOOKUP(B3867, Tabelas!A:C,3,FALSE())</f>
        <v/>
      </c>
      <c r="E3867">
        <f>VLOOKUP(B3867, Tabelas!A:C,2,FALSE())</f>
        <v/>
      </c>
    </row>
    <row r="3868">
      <c r="A3868" t="inlineStr">
        <is>
          <t>DIDASKALIA (LISBOA)</t>
        </is>
      </c>
      <c r="B3868" t="inlineStr">
        <is>
          <t>B1</t>
        </is>
      </c>
      <c r="C3868">
        <f>IF(B3868&lt;&gt;"NI",1,0)</f>
        <v/>
      </c>
      <c r="D3868">
        <f>VLOOKUP(B3868, Tabelas!A:C,3,FALSE())</f>
        <v/>
      </c>
      <c r="E3868">
        <f>VLOOKUP(B3868, Tabelas!A:C,2,FALSE())</f>
        <v/>
      </c>
    </row>
    <row r="3869">
      <c r="A3869" t="inlineStr">
        <is>
          <t>DIDATTICA DELLA MATEMATICA</t>
        </is>
      </c>
      <c r="B3869" t="inlineStr">
        <is>
          <t>B3</t>
        </is>
      </c>
      <c r="C3869">
        <f>IF(B3869&lt;&gt;"NI",1,0)</f>
        <v/>
      </c>
      <c r="D3869">
        <f>VLOOKUP(B3869, Tabelas!A:C,3,FALSE())</f>
        <v/>
      </c>
      <c r="E3869">
        <f>VLOOKUP(B3869, Tabelas!A:C,2,FALSE())</f>
        <v/>
      </c>
    </row>
    <row r="3870">
      <c r="A3870" t="inlineStr">
        <is>
          <t>DIE ERDE (BERLIN)</t>
        </is>
      </c>
      <c r="B3870" t="inlineStr">
        <is>
          <t>A4</t>
        </is>
      </c>
      <c r="C3870">
        <f>IF(B3870&lt;&gt;"NI",1,0)</f>
        <v/>
      </c>
      <c r="D3870">
        <f>VLOOKUP(B3870, Tabelas!A:C,3,FALSE())</f>
        <v/>
      </c>
      <c r="E3870">
        <f>VLOOKUP(B3870, Tabelas!A:C,2,FALSE())</f>
        <v/>
      </c>
    </row>
    <row r="3871">
      <c r="A3871" t="inlineStr">
        <is>
          <t>DIE PHARMAZIE (BERLIN)</t>
        </is>
      </c>
      <c r="B3871" t="inlineStr">
        <is>
          <t>A4</t>
        </is>
      </c>
      <c r="C3871">
        <f>IF(B3871&lt;&gt;"NI",1,0)</f>
        <v/>
      </c>
      <c r="D3871">
        <f>VLOOKUP(B3871, Tabelas!A:C,3,FALSE())</f>
        <v/>
      </c>
      <c r="E3871">
        <f>VLOOKUP(B3871, Tabelas!A:C,2,FALSE())</f>
        <v/>
      </c>
    </row>
    <row r="3872">
      <c r="A3872" t="inlineStr">
        <is>
          <t>DIFFERENTIAL AND INTEGRAL EQUATIONS</t>
        </is>
      </c>
      <c r="B3872" t="inlineStr">
        <is>
          <t>A2</t>
        </is>
      </c>
      <c r="C3872">
        <f>IF(B3872&lt;&gt;"NI",1,0)</f>
        <v/>
      </c>
      <c r="D3872">
        <f>VLOOKUP(B3872, Tabelas!A:C,3,FALSE())</f>
        <v/>
      </c>
      <c r="E3872">
        <f>VLOOKUP(B3872, Tabelas!A:C,2,FALSE())</f>
        <v/>
      </c>
    </row>
    <row r="3873">
      <c r="A3873" t="inlineStr">
        <is>
          <t>DIFFERENTIAL EQUATIONS AND DYNAMICAL SYSTEMS</t>
        </is>
      </c>
      <c r="B3873" t="inlineStr">
        <is>
          <t>B3</t>
        </is>
      </c>
      <c r="C3873">
        <f>IF(B3873&lt;&gt;"NI",1,0)</f>
        <v/>
      </c>
      <c r="D3873">
        <f>VLOOKUP(B3873, Tabelas!A:C,3,FALSE())</f>
        <v/>
      </c>
      <c r="E3873">
        <f>VLOOKUP(B3873, Tabelas!A:C,2,FALSE())</f>
        <v/>
      </c>
    </row>
    <row r="3874">
      <c r="A3874" t="inlineStr">
        <is>
          <t>DIFFERENTIAL GEOMETRY AND ITS APPLICATIONS</t>
        </is>
      </c>
      <c r="B3874" t="inlineStr">
        <is>
          <t>A4</t>
        </is>
      </c>
      <c r="C3874">
        <f>IF(B3874&lt;&gt;"NI",1,0)</f>
        <v/>
      </c>
      <c r="D3874">
        <f>VLOOKUP(B3874, Tabelas!A:C,3,FALSE())</f>
        <v/>
      </c>
      <c r="E3874">
        <f>VLOOKUP(B3874, Tabelas!A:C,2,FALSE())</f>
        <v/>
      </c>
    </row>
    <row r="3875">
      <c r="A3875" t="inlineStr">
        <is>
          <t>DIFFERENTIATION (LONDON)</t>
        </is>
      </c>
      <c r="B3875" t="inlineStr">
        <is>
          <t>A3</t>
        </is>
      </c>
      <c r="C3875">
        <f>IF(B3875&lt;&gt;"NI",1,0)</f>
        <v/>
      </c>
      <c r="D3875">
        <f>VLOOKUP(B3875, Tabelas!A:C,3,FALSE())</f>
        <v/>
      </c>
      <c r="E3875">
        <f>VLOOKUP(B3875, Tabelas!A:C,2,FALSE())</f>
        <v/>
      </c>
    </row>
    <row r="3876">
      <c r="A3876" t="inlineStr">
        <is>
          <t>DIFFUSION AND DEFECT DATA, SOLID STATE DATA. PART A, DEFECT AND DIFFUSION FORUM</t>
        </is>
      </c>
      <c r="B3876" t="inlineStr">
        <is>
          <t>B3</t>
        </is>
      </c>
      <c r="C3876">
        <f>IF(B3876&lt;&gt;"NI",1,0)</f>
        <v/>
      </c>
      <c r="D3876">
        <f>VLOOKUP(B3876, Tabelas!A:C,3,FALSE())</f>
        <v/>
      </c>
      <c r="E3876">
        <f>VLOOKUP(B3876, Tabelas!A:C,2,FALSE())</f>
        <v/>
      </c>
    </row>
    <row r="3877">
      <c r="A3877" t="inlineStr">
        <is>
          <t>DIFFUSION FOUNDATIONS</t>
        </is>
      </c>
      <c r="B3877" t="inlineStr">
        <is>
          <t>B4</t>
        </is>
      </c>
      <c r="C3877">
        <f>IF(B3877&lt;&gt;"NI",1,0)</f>
        <v/>
      </c>
      <c r="D3877">
        <f>VLOOKUP(B3877, Tabelas!A:C,3,FALSE())</f>
        <v/>
      </c>
      <c r="E3877">
        <f>VLOOKUP(B3877, Tabelas!A:C,2,FALSE())</f>
        <v/>
      </c>
    </row>
    <row r="3878">
      <c r="A3878" t="inlineStr">
        <is>
          <t>DIGESTIVE AND LIVER DISEASE</t>
        </is>
      </c>
      <c r="B3878" t="inlineStr">
        <is>
          <t>A3</t>
        </is>
      </c>
      <c r="C3878">
        <f>IF(B3878&lt;&gt;"NI",1,0)</f>
        <v/>
      </c>
      <c r="D3878">
        <f>VLOOKUP(B3878, Tabelas!A:C,3,FALSE())</f>
        <v/>
      </c>
      <c r="E3878">
        <f>VLOOKUP(B3878, Tabelas!A:C,2,FALSE())</f>
        <v/>
      </c>
    </row>
    <row r="3879">
      <c r="A3879" t="inlineStr">
        <is>
          <t>DIGESTIVE DISEASES (BASEL)</t>
        </is>
      </c>
      <c r="B3879" t="inlineStr">
        <is>
          <t>A3</t>
        </is>
      </c>
      <c r="C3879">
        <f>IF(B3879&lt;&gt;"NI",1,0)</f>
        <v/>
      </c>
      <c r="D3879">
        <f>VLOOKUP(B3879, Tabelas!A:C,3,FALSE())</f>
        <v/>
      </c>
      <c r="E3879">
        <f>VLOOKUP(B3879, Tabelas!A:C,2,FALSE())</f>
        <v/>
      </c>
    </row>
    <row r="3880">
      <c r="A3880" t="inlineStr">
        <is>
          <t>DIGESTIVE DISEASES AND SCIENCES</t>
        </is>
      </c>
      <c r="B3880" t="inlineStr">
        <is>
          <t>A3</t>
        </is>
      </c>
      <c r="C3880">
        <f>IF(B3880&lt;&gt;"NI",1,0)</f>
        <v/>
      </c>
      <c r="D3880">
        <f>VLOOKUP(B3880, Tabelas!A:C,3,FALSE())</f>
        <v/>
      </c>
      <c r="E3880">
        <f>VLOOKUP(B3880, Tabelas!A:C,2,FALSE())</f>
        <v/>
      </c>
    </row>
    <row r="3881">
      <c r="A3881" t="inlineStr">
        <is>
          <t>DIGESTIVE ENDOSCOPY (PRINT)</t>
        </is>
      </c>
      <c r="B3881" t="inlineStr">
        <is>
          <t>A1</t>
        </is>
      </c>
      <c r="C3881">
        <f>IF(B3881&lt;&gt;"NI",1,0)</f>
        <v/>
      </c>
      <c r="D3881">
        <f>VLOOKUP(B3881, Tabelas!A:C,3,FALSE())</f>
        <v/>
      </c>
      <c r="E3881">
        <f>VLOOKUP(B3881, Tabelas!A:C,2,FALSE())</f>
        <v/>
      </c>
    </row>
    <row r="3882">
      <c r="A3882" t="inlineStr">
        <is>
          <t>DIGITAL AGE IN SEMIOTICS &amp; COMMUNICATION</t>
        </is>
      </c>
      <c r="B3882" t="inlineStr">
        <is>
          <t>B4</t>
        </is>
      </c>
      <c r="C3882">
        <f>IF(B3882&lt;&gt;"NI",1,0)</f>
        <v/>
      </c>
      <c r="D3882">
        <f>VLOOKUP(B3882, Tabelas!A:C,3,FALSE())</f>
        <v/>
      </c>
      <c r="E3882">
        <f>VLOOKUP(B3882, Tabelas!A:C,2,FALSE())</f>
        <v/>
      </c>
    </row>
    <row r="3883">
      <c r="A3883" t="inlineStr">
        <is>
          <t>DIGITAL CREATIVITY (EXETER)</t>
        </is>
      </c>
      <c r="B3883" t="inlineStr">
        <is>
          <t>B2</t>
        </is>
      </c>
      <c r="C3883">
        <f>IF(B3883&lt;&gt;"NI",1,0)</f>
        <v/>
      </c>
      <c r="D3883">
        <f>VLOOKUP(B3883, Tabelas!A:C,3,FALSE())</f>
        <v/>
      </c>
      <c r="E3883">
        <f>VLOOKUP(B3883, Tabelas!A:C,2,FALSE())</f>
        <v/>
      </c>
    </row>
    <row r="3884">
      <c r="A3884" t="inlineStr">
        <is>
          <t>DIGITAL JOURNALISM</t>
        </is>
      </c>
      <c r="B3884" t="inlineStr">
        <is>
          <t>A1</t>
        </is>
      </c>
      <c r="C3884">
        <f>IF(B3884&lt;&gt;"NI",1,0)</f>
        <v/>
      </c>
      <c r="D3884">
        <f>VLOOKUP(B3884, Tabelas!A:C,3,FALSE())</f>
        <v/>
      </c>
      <c r="E3884">
        <f>VLOOKUP(B3884, Tabelas!A:C,2,FALSE())</f>
        <v/>
      </c>
    </row>
    <row r="3885">
      <c r="A3885" t="inlineStr">
        <is>
          <t>DIGITAL SIGNAL PROCESSING (PRINT)</t>
        </is>
      </c>
      <c r="B3885" t="inlineStr">
        <is>
          <t>A1</t>
        </is>
      </c>
      <c r="C3885">
        <f>IF(B3885&lt;&gt;"NI",1,0)</f>
        <v/>
      </c>
      <c r="D3885">
        <f>VLOOKUP(B3885, Tabelas!A:C,3,FALSE())</f>
        <v/>
      </c>
      <c r="E3885">
        <f>VLOOKUP(B3885, Tabelas!A:C,2,FALSE())</f>
        <v/>
      </c>
    </row>
    <row r="3886">
      <c r="A3886" t="inlineStr">
        <is>
          <t>DÍGITOS : REVISTA DE COMUNICACIÓN DIGITAL</t>
        </is>
      </c>
      <c r="B3886" t="inlineStr">
        <is>
          <t>A3</t>
        </is>
      </c>
      <c r="C3886">
        <f>IF(B3886&lt;&gt;"NI",1,0)</f>
        <v/>
      </c>
      <c r="D3886">
        <f>VLOOKUP(B3886, Tabelas!A:C,3,FALSE())</f>
        <v/>
      </c>
      <c r="E3886">
        <f>VLOOKUP(B3886, Tabelas!A:C,2,FALSE())</f>
        <v/>
      </c>
    </row>
    <row r="3887">
      <c r="A3887" t="inlineStr">
        <is>
          <t>DIGNIDADE RE-VISTA</t>
        </is>
      </c>
      <c r="B3887" t="inlineStr">
        <is>
          <t>B4</t>
        </is>
      </c>
      <c r="C3887">
        <f>IF(B3887&lt;&gt;"NI",1,0)</f>
        <v/>
      </c>
      <c r="D3887">
        <f>VLOOKUP(B3887, Tabelas!A:C,3,FALSE())</f>
        <v/>
      </c>
      <c r="E3887">
        <f>VLOOKUP(B3887, Tabelas!A:C,2,FALSE())</f>
        <v/>
      </c>
    </row>
    <row r="3888">
      <c r="A3888" t="inlineStr">
        <is>
          <t>DILBILIM ARA¿TIRMALARI DERGISI</t>
        </is>
      </c>
      <c r="B3888" t="inlineStr">
        <is>
          <t>A4</t>
        </is>
      </c>
      <c r="C3888">
        <f>IF(B3888&lt;&gt;"NI",1,0)</f>
        <v/>
      </c>
      <c r="D3888">
        <f>VLOOKUP(B3888, Tabelas!A:C,3,FALSE())</f>
        <v/>
      </c>
      <c r="E3888">
        <f>VLOOKUP(B3888, Tabelas!A:C,2,FALSE())</f>
        <v/>
      </c>
    </row>
    <row r="3889">
      <c r="A3889" t="inlineStr">
        <is>
          <t>DILEMAS: REVISTA DE ESTUDOS DE CONFLITO E CONTROLE SOCIAL</t>
        </is>
      </c>
      <c r="B3889" t="inlineStr">
        <is>
          <t>A3</t>
        </is>
      </c>
      <c r="C3889">
        <f>IF(B3889&lt;&gt;"NI",1,0)</f>
        <v/>
      </c>
      <c r="D3889">
        <f>VLOOKUP(B3889, Tabelas!A:C,3,FALSE())</f>
        <v/>
      </c>
      <c r="E3889">
        <f>VLOOKUP(B3889, Tabelas!A:C,2,FALSE())</f>
        <v/>
      </c>
    </row>
    <row r="3890">
      <c r="A3890" t="inlineStr">
        <is>
          <t>DIMENSIÓN EMPRESARIAL</t>
        </is>
      </c>
      <c r="B3890" t="inlineStr">
        <is>
          <t>B2</t>
        </is>
      </c>
      <c r="C3890">
        <f>IF(B3890&lt;&gt;"NI",1,0)</f>
        <v/>
      </c>
      <c r="D3890">
        <f>VLOOKUP(B3890, Tabelas!A:C,3,FALSE())</f>
        <v/>
      </c>
      <c r="E3890">
        <f>VLOOKUP(B3890, Tabelas!A:C,2,FALSE())</f>
        <v/>
      </c>
    </row>
    <row r="3891">
      <c r="A3891" t="inlineStr">
        <is>
          <t>DIMENSÕES: REVISTA DE HISTÓRIA DA UFES</t>
        </is>
      </c>
      <c r="B3891" t="inlineStr">
        <is>
          <t>A3</t>
        </is>
      </c>
      <c r="C3891">
        <f>IF(B3891&lt;&gt;"NI",1,0)</f>
        <v/>
      </c>
      <c r="D3891">
        <f>VLOOKUP(B3891, Tabelas!A:C,3,FALSE())</f>
        <v/>
      </c>
      <c r="E3891">
        <f>VLOOKUP(B3891, Tabelas!A:C,2,FALSE())</f>
        <v/>
      </c>
    </row>
    <row r="3892">
      <c r="A3892" t="inlineStr">
        <is>
          <t>DIPLOMACIA</t>
        </is>
      </c>
      <c r="B3892" t="inlineStr">
        <is>
          <t>B4</t>
        </is>
      </c>
      <c r="C3892">
        <f>IF(B3892&lt;&gt;"NI",1,0)</f>
        <v/>
      </c>
      <c r="D3892">
        <f>VLOOKUP(B3892, Tabelas!A:C,3,FALSE())</f>
        <v/>
      </c>
      <c r="E3892">
        <f>VLOOKUP(B3892, Tabelas!A:C,2,FALSE())</f>
        <v/>
      </c>
    </row>
    <row r="3893">
      <c r="A3893" t="inlineStr">
        <is>
          <t>DIPLOWEB</t>
        </is>
      </c>
      <c r="B3893" t="inlineStr">
        <is>
          <t>B4</t>
        </is>
      </c>
      <c r="C3893">
        <f>IF(B3893&lt;&gt;"NI",1,0)</f>
        <v/>
      </c>
      <c r="D3893">
        <f>VLOOKUP(B3893, Tabelas!A:C,3,FALSE())</f>
        <v/>
      </c>
      <c r="E3893">
        <f>VLOOKUP(B3893, Tabelas!A:C,2,FALSE())</f>
        <v/>
      </c>
    </row>
    <row r="3894">
      <c r="A3894" t="inlineStr">
        <is>
          <t>DIRECCION Y ORGANIZACION</t>
        </is>
      </c>
      <c r="B3894" t="inlineStr">
        <is>
          <t>B4</t>
        </is>
      </c>
      <c r="C3894">
        <f>IF(B3894&lt;&gt;"NI",1,0)</f>
        <v/>
      </c>
      <c r="D3894">
        <f>VLOOKUP(B3894, Tabelas!A:C,3,FALSE())</f>
        <v/>
      </c>
      <c r="E3894">
        <f>VLOOKUP(B3894, Tabelas!A:C,2,FALSE())</f>
        <v/>
      </c>
    </row>
    <row r="3895">
      <c r="A3895" t="inlineStr">
        <is>
          <t>DIREITO &amp; JUSTIÇA SOCIAL</t>
        </is>
      </c>
      <c r="B3895" t="inlineStr">
        <is>
          <t>B4</t>
        </is>
      </c>
      <c r="C3895">
        <f>IF(B3895&lt;&gt;"NI",1,0)</f>
        <v/>
      </c>
      <c r="D3895">
        <f>VLOOKUP(B3895, Tabelas!A:C,3,FALSE())</f>
        <v/>
      </c>
      <c r="E3895">
        <f>VLOOKUP(B3895, Tabelas!A:C,2,FALSE())</f>
        <v/>
      </c>
    </row>
    <row r="3896">
      <c r="A3896" t="inlineStr">
        <is>
          <t>DIREITO &amp; PAZ</t>
        </is>
      </c>
      <c r="B3896" t="inlineStr">
        <is>
          <t>B1</t>
        </is>
      </c>
      <c r="C3896">
        <f>IF(B3896&lt;&gt;"NI",1,0)</f>
        <v/>
      </c>
      <c r="D3896">
        <f>VLOOKUP(B3896, Tabelas!A:C,3,FALSE())</f>
        <v/>
      </c>
      <c r="E3896">
        <f>VLOOKUP(B3896, Tabelas!A:C,2,FALSE())</f>
        <v/>
      </c>
    </row>
    <row r="3897">
      <c r="A3897" t="inlineStr">
        <is>
          <t>DIREITO E DESENVOLVIMENTO</t>
        </is>
      </c>
      <c r="B3897" t="inlineStr">
        <is>
          <t>A4</t>
        </is>
      </c>
      <c r="C3897">
        <f>IF(B3897&lt;&gt;"NI",1,0)</f>
        <v/>
      </c>
      <c r="D3897">
        <f>VLOOKUP(B3897, Tabelas!A:C,3,FALSE())</f>
        <v/>
      </c>
      <c r="E3897">
        <f>VLOOKUP(B3897, Tabelas!A:C,2,FALSE())</f>
        <v/>
      </c>
    </row>
    <row r="3898">
      <c r="A3898" t="inlineStr">
        <is>
          <t>DIREITO EM DEBATE</t>
        </is>
      </c>
      <c r="B3898" t="inlineStr">
        <is>
          <t>A4</t>
        </is>
      </c>
      <c r="C3898">
        <f>IF(B3898&lt;&gt;"NI",1,0)</f>
        <v/>
      </c>
      <c r="D3898">
        <f>VLOOKUP(B3898, Tabelas!A:C,3,FALSE())</f>
        <v/>
      </c>
      <c r="E3898">
        <f>VLOOKUP(B3898, Tabelas!A:C,2,FALSE())</f>
        <v/>
      </c>
    </row>
    <row r="3899">
      <c r="A3899" t="inlineStr">
        <is>
          <t>DIREITO PÚBLICO (ONLINE)</t>
        </is>
      </c>
      <c r="B3899" t="inlineStr">
        <is>
          <t>A1</t>
        </is>
      </c>
      <c r="C3899">
        <f>IF(B3899&lt;&gt;"NI",1,0)</f>
        <v/>
      </c>
      <c r="D3899">
        <f>VLOOKUP(B3899, Tabelas!A:C,3,FALSE())</f>
        <v/>
      </c>
      <c r="E3899">
        <f>VLOOKUP(B3899, Tabelas!A:C,2,FALSE())</f>
        <v/>
      </c>
    </row>
    <row r="3900">
      <c r="A3900" t="inlineStr">
        <is>
          <t>DIREITO TRIBUTÁRIO ATUAL</t>
        </is>
      </c>
      <c r="B3900" t="inlineStr">
        <is>
          <t>B4</t>
        </is>
      </c>
      <c r="C3900">
        <f>IF(B3900&lt;&gt;"NI",1,0)</f>
        <v/>
      </c>
      <c r="D3900">
        <f>VLOOKUP(B3900, Tabelas!A:C,3,FALSE())</f>
        <v/>
      </c>
      <c r="E3900">
        <f>VLOOKUP(B3900, Tabelas!A:C,2,FALSE())</f>
        <v/>
      </c>
    </row>
    <row r="3901">
      <c r="A3901" t="inlineStr">
        <is>
          <t>DIREITO, ESTADO E SOCIEDADE (IMPRESSO)</t>
        </is>
      </c>
      <c r="B3901" t="inlineStr">
        <is>
          <t>A2</t>
        </is>
      </c>
      <c r="C3901">
        <f>IF(B3901&lt;&gt;"NI",1,0)</f>
        <v/>
      </c>
      <c r="D3901">
        <f>VLOOKUP(B3901, Tabelas!A:C,3,FALSE())</f>
        <v/>
      </c>
      <c r="E3901">
        <f>VLOOKUP(B3901, Tabelas!A:C,2,FALSE())</f>
        <v/>
      </c>
    </row>
    <row r="3902">
      <c r="A3902" t="inlineStr">
        <is>
          <t>DIREITOS CULTURAIS (ONLINE)</t>
        </is>
      </c>
      <c r="B3902" t="inlineStr">
        <is>
          <t>B1</t>
        </is>
      </c>
      <c r="C3902">
        <f>IF(B3902&lt;&gt;"NI",1,0)</f>
        <v/>
      </c>
      <c r="D3902">
        <f>VLOOKUP(B3902, Tabelas!A:C,3,FALSE())</f>
        <v/>
      </c>
      <c r="E3902">
        <f>VLOOKUP(B3902, Tabelas!A:C,2,FALSE())</f>
        <v/>
      </c>
    </row>
    <row r="3903">
      <c r="A3903" t="inlineStr">
        <is>
          <t>DIREITOS FUNDAMENTAIS &amp; JUSTIÇA</t>
        </is>
      </c>
      <c r="B3903" t="inlineStr">
        <is>
          <t>A3</t>
        </is>
      </c>
      <c r="C3903">
        <f>IF(B3903&lt;&gt;"NI",1,0)</f>
        <v/>
      </c>
      <c r="D3903">
        <f>VLOOKUP(B3903, Tabelas!A:C,3,FALSE())</f>
        <v/>
      </c>
      <c r="E3903">
        <f>VLOOKUP(B3903, Tabelas!A:C,2,FALSE())</f>
        <v/>
      </c>
    </row>
    <row r="3904">
      <c r="A3904" t="inlineStr">
        <is>
          <t>DIREITOS, TRABALHO E POLÍTICA SOCIAL</t>
        </is>
      </c>
      <c r="B3904" t="inlineStr">
        <is>
          <t>B2</t>
        </is>
      </c>
      <c r="C3904">
        <f>IF(B3904&lt;&gt;"NI",1,0)</f>
        <v/>
      </c>
      <c r="D3904">
        <f>VLOOKUP(B3904, Tabelas!A:C,3,FALSE())</f>
        <v/>
      </c>
      <c r="E3904">
        <f>VLOOKUP(B3904, Tabelas!A:C,2,FALSE())</f>
        <v/>
      </c>
    </row>
    <row r="3905">
      <c r="A3905" t="inlineStr">
        <is>
          <t>DIRITTO E PRATICA TRIBUTARIA INTERNAZIONALE</t>
        </is>
      </c>
      <c r="B3905" t="inlineStr">
        <is>
          <t>B1</t>
        </is>
      </c>
      <c r="C3905">
        <f>IF(B3905&lt;&gt;"NI",1,0)</f>
        <v/>
      </c>
      <c r="D3905">
        <f>VLOOKUP(B3905, Tabelas!A:C,3,FALSE())</f>
        <v/>
      </c>
      <c r="E3905">
        <f>VLOOKUP(B3905, Tabelas!A:C,2,FALSE())</f>
        <v/>
      </c>
    </row>
    <row r="3906">
      <c r="A3906" t="inlineStr">
        <is>
          <t>DISABILITY AND REHABILITATION</t>
        </is>
      </c>
      <c r="B3906" t="inlineStr">
        <is>
          <t>A2</t>
        </is>
      </c>
      <c r="C3906">
        <f>IF(B3906&lt;&gt;"NI",1,0)</f>
        <v/>
      </c>
      <c r="D3906">
        <f>VLOOKUP(B3906, Tabelas!A:C,3,FALSE())</f>
        <v/>
      </c>
      <c r="E3906">
        <f>VLOOKUP(B3906, Tabelas!A:C,2,FALSE())</f>
        <v/>
      </c>
    </row>
    <row r="3907">
      <c r="A3907" t="inlineStr">
        <is>
          <t>DISABILITY AND REHABILITATION: ASSISTIVE TECHNOLOGY</t>
        </is>
      </c>
      <c r="B3907" t="inlineStr">
        <is>
          <t>B3</t>
        </is>
      </c>
      <c r="C3907">
        <f>IF(B3907&lt;&gt;"NI",1,0)</f>
        <v/>
      </c>
      <c r="D3907">
        <f>VLOOKUP(B3907, Tabelas!A:C,3,FALSE())</f>
        <v/>
      </c>
      <c r="E3907">
        <f>VLOOKUP(B3907, Tabelas!A:C,2,FALSE())</f>
        <v/>
      </c>
    </row>
    <row r="3908">
      <c r="A3908" t="inlineStr">
        <is>
          <t>DISABILITY, CBR &amp; INCLUSIVE DEVELOPMENT</t>
        </is>
      </c>
      <c r="B3908" t="inlineStr">
        <is>
          <t>B1</t>
        </is>
      </c>
      <c r="C3908">
        <f>IF(B3908&lt;&gt;"NI",1,0)</f>
        <v/>
      </c>
      <c r="D3908">
        <f>VLOOKUP(B3908, Tabelas!A:C,3,FALSE())</f>
        <v/>
      </c>
      <c r="E3908">
        <f>VLOOKUP(B3908, Tabelas!A:C,2,FALSE())</f>
        <v/>
      </c>
    </row>
    <row r="3909">
      <c r="A3909" t="inlineStr">
        <is>
          <t>DISASTER PREVENTION AND MANAGEMENT</t>
        </is>
      </c>
      <c r="B3909" t="inlineStr">
        <is>
          <t>A3</t>
        </is>
      </c>
      <c r="C3909">
        <f>IF(B3909&lt;&gt;"NI",1,0)</f>
        <v/>
      </c>
      <c r="D3909">
        <f>VLOOKUP(B3909, Tabelas!A:C,3,FALSE())</f>
        <v/>
      </c>
      <c r="E3909">
        <f>VLOOKUP(B3909, Tabelas!A:C,2,FALSE())</f>
        <v/>
      </c>
    </row>
    <row r="3910">
      <c r="A3910" t="inlineStr">
        <is>
          <t>DISASTERS (BRADWORTHY. PRINT)</t>
        </is>
      </c>
      <c r="B3910" t="inlineStr">
        <is>
          <t>A1</t>
        </is>
      </c>
      <c r="C3910">
        <f>IF(B3910&lt;&gt;"NI",1,0)</f>
        <v/>
      </c>
      <c r="D3910">
        <f>VLOOKUP(B3910, Tabelas!A:C,3,FALSE())</f>
        <v/>
      </c>
      <c r="E3910">
        <f>VLOOKUP(B3910, Tabelas!A:C,2,FALSE())</f>
        <v/>
      </c>
    </row>
    <row r="3911">
      <c r="A3911" t="inlineStr">
        <is>
          <t>DISCIPLINARIUM SCIENTIA. SÉRIE CIÊNCIAS HUMANAS (ONLINE)</t>
        </is>
      </c>
      <c r="B3911" t="inlineStr">
        <is>
          <t>B3</t>
        </is>
      </c>
      <c r="C3911">
        <f>IF(B3911&lt;&gt;"NI",1,0)</f>
        <v/>
      </c>
      <c r="D3911">
        <f>VLOOKUP(B3911, Tabelas!A:C,3,FALSE())</f>
        <v/>
      </c>
      <c r="E3911">
        <f>VLOOKUP(B3911, Tabelas!A:C,2,FALSE())</f>
        <v/>
      </c>
    </row>
    <row r="3912">
      <c r="A3912" t="inlineStr">
        <is>
          <t>DISCIPLINARUM SCIENTIA</t>
        </is>
      </c>
      <c r="B3912" t="inlineStr">
        <is>
          <t>B3</t>
        </is>
      </c>
      <c r="C3912">
        <f>IF(B3912&lt;&gt;"NI",1,0)</f>
        <v/>
      </c>
      <c r="D3912">
        <f>VLOOKUP(B3912, Tabelas!A:C,3,FALSE())</f>
        <v/>
      </c>
      <c r="E3912">
        <f>VLOOKUP(B3912, Tabelas!A:C,2,FALSE())</f>
        <v/>
      </c>
    </row>
    <row r="3913">
      <c r="A3913" t="inlineStr">
        <is>
          <t>DISCIPLINARUM SCIENTIA. SÉRIE ARTES, LETRAS E COMUNICAÇÃO</t>
        </is>
      </c>
      <c r="B3913" t="inlineStr">
        <is>
          <t>B3</t>
        </is>
      </c>
      <c r="C3913">
        <f>IF(B3913&lt;&gt;"NI",1,0)</f>
        <v/>
      </c>
      <c r="D3913">
        <f>VLOOKUP(B3913, Tabelas!A:C,3,FALSE())</f>
        <v/>
      </c>
      <c r="E3913">
        <f>VLOOKUP(B3913, Tabelas!A:C,2,FALSE())</f>
        <v/>
      </c>
    </row>
    <row r="3914">
      <c r="A3914" t="inlineStr">
        <is>
          <t>DISCIPLINARUM SCIENTIA. SÉRIE CIÊNCIAS BIOLÓGICAS E DA SAÚDE</t>
        </is>
      </c>
      <c r="B3914" t="inlineStr">
        <is>
          <t>B3</t>
        </is>
      </c>
      <c r="C3914">
        <f>IF(B3914&lt;&gt;"NI",1,0)</f>
        <v/>
      </c>
      <c r="D3914">
        <f>VLOOKUP(B3914, Tabelas!A:C,3,FALSE())</f>
        <v/>
      </c>
      <c r="E3914">
        <f>VLOOKUP(B3914, Tabelas!A:C,2,FALSE())</f>
        <v/>
      </c>
    </row>
    <row r="3915">
      <c r="A3915" t="inlineStr">
        <is>
          <t>DISCIPLINARUM SCIENTIA. SÉRIE CIÊNCIAS DA SAÚDE</t>
        </is>
      </c>
      <c r="B3915" t="inlineStr">
        <is>
          <t>B3</t>
        </is>
      </c>
      <c r="C3915">
        <f>IF(B3915&lt;&gt;"NI",1,0)</f>
        <v/>
      </c>
      <c r="D3915">
        <f>VLOOKUP(B3915, Tabelas!A:C,3,FALSE())</f>
        <v/>
      </c>
      <c r="E3915">
        <f>VLOOKUP(B3915, Tabelas!A:C,2,FALSE())</f>
        <v/>
      </c>
    </row>
    <row r="3916">
      <c r="A3916" t="inlineStr">
        <is>
          <t>DISCIPLINARUM SCIENTIA. SÉRIE CIÊNCIAS HUMANAS</t>
        </is>
      </c>
      <c r="B3916" t="inlineStr">
        <is>
          <t>B3</t>
        </is>
      </c>
      <c r="C3916">
        <f>IF(B3916&lt;&gt;"NI",1,0)</f>
        <v/>
      </c>
      <c r="D3916">
        <f>VLOOKUP(B3916, Tabelas!A:C,3,FALSE())</f>
        <v/>
      </c>
      <c r="E3916">
        <f>VLOOKUP(B3916, Tabelas!A:C,2,FALSE())</f>
        <v/>
      </c>
    </row>
    <row r="3917">
      <c r="A3917" t="inlineStr">
        <is>
          <t>DISCIPLINARUM SCIENTIA. SÉRIE CIÊNCIAS NATURAIS E TECNOLÓGICAS</t>
        </is>
      </c>
      <c r="B3917" t="inlineStr">
        <is>
          <t>B3</t>
        </is>
      </c>
      <c r="C3917">
        <f>IF(B3917&lt;&gt;"NI",1,0)</f>
        <v/>
      </c>
      <c r="D3917">
        <f>VLOOKUP(B3917, Tabelas!A:C,3,FALSE())</f>
        <v/>
      </c>
      <c r="E3917">
        <f>VLOOKUP(B3917, Tabelas!A:C,2,FALSE())</f>
        <v/>
      </c>
    </row>
    <row r="3918">
      <c r="A3918" t="inlineStr">
        <is>
          <t>DISCONTINUITY, NONLINEARITY AND COMPLEXITY</t>
        </is>
      </c>
      <c r="B3918" t="inlineStr">
        <is>
          <t>B3</t>
        </is>
      </c>
      <c r="C3918">
        <f>IF(B3918&lt;&gt;"NI",1,0)</f>
        <v/>
      </c>
      <c r="D3918">
        <f>VLOOKUP(B3918, Tabelas!A:C,3,FALSE())</f>
        <v/>
      </c>
      <c r="E3918">
        <f>VLOOKUP(B3918, Tabelas!A:C,2,FALSE())</f>
        <v/>
      </c>
    </row>
    <row r="3919">
      <c r="A3919" t="inlineStr">
        <is>
          <t>DISCOURSE &amp; COMMUNICATION</t>
        </is>
      </c>
      <c r="B3919" t="inlineStr">
        <is>
          <t>A3</t>
        </is>
      </c>
      <c r="C3919">
        <f>IF(B3919&lt;&gt;"NI",1,0)</f>
        <v/>
      </c>
      <c r="D3919">
        <f>VLOOKUP(B3919, Tabelas!A:C,3,FALSE())</f>
        <v/>
      </c>
      <c r="E3919">
        <f>VLOOKUP(B3919, Tabelas!A:C,2,FALSE())</f>
        <v/>
      </c>
    </row>
    <row r="3920">
      <c r="A3920" t="inlineStr">
        <is>
          <t>DISCRETE &amp; COMPUTATIONAL GEOMETRY</t>
        </is>
      </c>
      <c r="B3920" t="inlineStr">
        <is>
          <t>A2</t>
        </is>
      </c>
      <c r="C3920">
        <f>IF(B3920&lt;&gt;"NI",1,0)</f>
        <v/>
      </c>
      <c r="D3920">
        <f>VLOOKUP(B3920, Tabelas!A:C,3,FALSE())</f>
        <v/>
      </c>
      <c r="E3920">
        <f>VLOOKUP(B3920, Tabelas!A:C,2,FALSE())</f>
        <v/>
      </c>
    </row>
    <row r="3921">
      <c r="A3921" t="inlineStr">
        <is>
          <t>DISCRETE AND CONTINUOUS DYNAMICAL SYSTEMS</t>
        </is>
      </c>
      <c r="B3921" t="inlineStr">
        <is>
          <t>A2</t>
        </is>
      </c>
      <c r="C3921">
        <f>IF(B3921&lt;&gt;"NI",1,0)</f>
        <v/>
      </c>
      <c r="D3921">
        <f>VLOOKUP(B3921, Tabelas!A:C,3,FALSE())</f>
        <v/>
      </c>
      <c r="E3921">
        <f>VLOOKUP(B3921, Tabelas!A:C,2,FALSE())</f>
        <v/>
      </c>
    </row>
    <row r="3922">
      <c r="A3922" t="inlineStr">
        <is>
          <t>DISCRETE AND CONTINUOUS DYNAMICAL SYSTEMS. SERIES B</t>
        </is>
      </c>
      <c r="B3922" t="inlineStr">
        <is>
          <t>A3</t>
        </is>
      </c>
      <c r="C3922">
        <f>IF(B3922&lt;&gt;"NI",1,0)</f>
        <v/>
      </c>
      <c r="D3922">
        <f>VLOOKUP(B3922, Tabelas!A:C,3,FALSE())</f>
        <v/>
      </c>
      <c r="E3922">
        <f>VLOOKUP(B3922, Tabelas!A:C,2,FALSE())</f>
        <v/>
      </c>
    </row>
    <row r="3923">
      <c r="A3923" t="inlineStr">
        <is>
          <t>DISCRETE AND CONTINUOUS DYNAMICAL SYSTEMS. SERIES S</t>
        </is>
      </c>
      <c r="B3923" t="inlineStr">
        <is>
          <t>B1</t>
        </is>
      </c>
      <c r="C3923">
        <f>IF(B3923&lt;&gt;"NI",1,0)</f>
        <v/>
      </c>
      <c r="D3923">
        <f>VLOOKUP(B3923, Tabelas!A:C,3,FALSE())</f>
        <v/>
      </c>
      <c r="E3923">
        <f>VLOOKUP(B3923, Tabelas!A:C,2,FALSE())</f>
        <v/>
      </c>
    </row>
    <row r="3924">
      <c r="A3924" t="inlineStr">
        <is>
          <t>DISCRETE APPLIED MATHEMATICS</t>
        </is>
      </c>
      <c r="B3924" t="inlineStr">
        <is>
          <t>A2</t>
        </is>
      </c>
      <c r="C3924">
        <f>IF(B3924&lt;&gt;"NI",1,0)</f>
        <v/>
      </c>
      <c r="D3924">
        <f>VLOOKUP(B3924, Tabelas!A:C,3,FALSE())</f>
        <v/>
      </c>
      <c r="E3924">
        <f>VLOOKUP(B3924, Tabelas!A:C,2,FALSE())</f>
        <v/>
      </c>
    </row>
    <row r="3925">
      <c r="A3925" t="inlineStr">
        <is>
          <t>DISCRETE DYNAMICS IN NATURE AND SOCIETY</t>
        </is>
      </c>
      <c r="B3925" t="inlineStr">
        <is>
          <t>B2</t>
        </is>
      </c>
      <c r="C3925">
        <f>IF(B3925&lt;&gt;"NI",1,0)</f>
        <v/>
      </c>
      <c r="D3925">
        <f>VLOOKUP(B3925, Tabelas!A:C,3,FALSE())</f>
        <v/>
      </c>
      <c r="E3925">
        <f>VLOOKUP(B3925, Tabelas!A:C,2,FALSE())</f>
        <v/>
      </c>
    </row>
    <row r="3926">
      <c r="A3926" t="inlineStr">
        <is>
          <t>DISCRETE EVENT DYNAMIC SYSTEMS</t>
        </is>
      </c>
      <c r="B3926" t="inlineStr">
        <is>
          <t>A2</t>
        </is>
      </c>
      <c r="C3926">
        <f>IF(B3926&lt;&gt;"NI",1,0)</f>
        <v/>
      </c>
      <c r="D3926">
        <f>VLOOKUP(B3926, Tabelas!A:C,3,FALSE())</f>
        <v/>
      </c>
      <c r="E3926">
        <f>VLOOKUP(B3926, Tabelas!A:C,2,FALSE())</f>
        <v/>
      </c>
    </row>
    <row r="3927">
      <c r="A3927" t="inlineStr">
        <is>
          <t>DISCRETE MATHEMATICS</t>
        </is>
      </c>
      <c r="B3927" t="inlineStr">
        <is>
          <t>A3</t>
        </is>
      </c>
      <c r="C3927">
        <f>IF(B3927&lt;&gt;"NI",1,0)</f>
        <v/>
      </c>
      <c r="D3927">
        <f>VLOOKUP(B3927, Tabelas!A:C,3,FALSE())</f>
        <v/>
      </c>
      <c r="E3927">
        <f>VLOOKUP(B3927, Tabelas!A:C,2,FALSE())</f>
        <v/>
      </c>
    </row>
    <row r="3928">
      <c r="A3928" t="inlineStr">
        <is>
          <t>DISCRETE MATHEMATICS AND THEORETICAL COMPUTER SCIENCE (ONLINE)</t>
        </is>
      </c>
      <c r="B3928" t="inlineStr">
        <is>
          <t>A4</t>
        </is>
      </c>
      <c r="C3928">
        <f>IF(B3928&lt;&gt;"NI",1,0)</f>
        <v/>
      </c>
      <c r="D3928">
        <f>VLOOKUP(B3928, Tabelas!A:C,3,FALSE())</f>
        <v/>
      </c>
      <c r="E3928">
        <f>VLOOKUP(B3928, Tabelas!A:C,2,FALSE())</f>
        <v/>
      </c>
    </row>
    <row r="3929">
      <c r="A3929" t="inlineStr">
        <is>
          <t>DISCRETE MATHEMATICS, ALGORITHMS AND APPLICATIONS</t>
        </is>
      </c>
      <c r="B3929" t="inlineStr">
        <is>
          <t>B3</t>
        </is>
      </c>
      <c r="C3929">
        <f>IF(B3929&lt;&gt;"NI",1,0)</f>
        <v/>
      </c>
      <c r="D3929">
        <f>VLOOKUP(B3929, Tabelas!A:C,3,FALSE())</f>
        <v/>
      </c>
      <c r="E3929">
        <f>VLOOKUP(B3929, Tabelas!A:C,2,FALSE())</f>
        <v/>
      </c>
    </row>
    <row r="3930">
      <c r="A3930" t="inlineStr">
        <is>
          <t>DISCURSO</t>
        </is>
      </c>
      <c r="B3930" t="inlineStr">
        <is>
          <t>A2</t>
        </is>
      </c>
      <c r="C3930">
        <f>IF(B3930&lt;&gt;"NI",1,0)</f>
        <v/>
      </c>
      <c r="D3930">
        <f>VLOOKUP(B3930, Tabelas!A:C,3,FALSE())</f>
        <v/>
      </c>
      <c r="E3930">
        <f>VLOOKUP(B3930, Tabelas!A:C,2,FALSE())</f>
        <v/>
      </c>
    </row>
    <row r="3931">
      <c r="A3931" t="inlineStr">
        <is>
          <t>DISCURSO &amp; SOCIEDAD</t>
        </is>
      </c>
      <c r="B3931" t="inlineStr">
        <is>
          <t>A1</t>
        </is>
      </c>
      <c r="C3931">
        <f>IF(B3931&lt;&gt;"NI",1,0)</f>
        <v/>
      </c>
      <c r="D3931">
        <f>VLOOKUP(B3931, Tabelas!A:C,3,FALSE())</f>
        <v/>
      </c>
      <c r="E3931">
        <f>VLOOKUP(B3931, Tabelas!A:C,2,FALSE())</f>
        <v/>
      </c>
    </row>
    <row r="3932">
      <c r="A3932" t="inlineStr">
        <is>
          <t>DISCURSOS FOTOGRÁFICOS</t>
        </is>
      </c>
      <c r="B3932" t="inlineStr">
        <is>
          <t>B3</t>
        </is>
      </c>
      <c r="C3932">
        <f>IF(B3932&lt;&gt;"NI",1,0)</f>
        <v/>
      </c>
      <c r="D3932">
        <f>VLOOKUP(B3932, Tabelas!A:C,3,FALSE())</f>
        <v/>
      </c>
      <c r="E3932">
        <f>VLOOKUP(B3932, Tabelas!A:C,2,FALSE())</f>
        <v/>
      </c>
    </row>
    <row r="3933">
      <c r="A3933" t="inlineStr">
        <is>
          <t>DISCUSSIONES MATHEMATICAE. GRAPH THEORY</t>
        </is>
      </c>
      <c r="B3933" t="inlineStr">
        <is>
          <t>B2</t>
        </is>
      </c>
      <c r="C3933">
        <f>IF(B3933&lt;&gt;"NI",1,0)</f>
        <v/>
      </c>
      <c r="D3933">
        <f>VLOOKUP(B3933, Tabelas!A:C,3,FALSE())</f>
        <v/>
      </c>
      <c r="E3933">
        <f>VLOOKUP(B3933, Tabelas!A:C,2,FALSE())</f>
        <v/>
      </c>
    </row>
    <row r="3934">
      <c r="A3934" t="inlineStr">
        <is>
          <t>DISEASE MARKERS (PRINT)</t>
        </is>
      </c>
      <c r="B3934" t="inlineStr">
        <is>
          <t>A3</t>
        </is>
      </c>
      <c r="C3934">
        <f>IF(B3934&lt;&gt;"NI",1,0)</f>
        <v/>
      </c>
      <c r="D3934">
        <f>VLOOKUP(B3934, Tabelas!A:C,3,FALSE())</f>
        <v/>
      </c>
      <c r="E3934">
        <f>VLOOKUP(B3934, Tabelas!A:C,2,FALSE())</f>
        <v/>
      </c>
    </row>
    <row r="3935">
      <c r="A3935" t="inlineStr">
        <is>
          <t>DISEASE MODELS &amp; MECHANISMS</t>
        </is>
      </c>
      <c r="B3935" t="inlineStr">
        <is>
          <t>A1</t>
        </is>
      </c>
      <c r="C3935">
        <f>IF(B3935&lt;&gt;"NI",1,0)</f>
        <v/>
      </c>
      <c r="D3935">
        <f>VLOOKUP(B3935, Tabelas!A:C,3,FALSE())</f>
        <v/>
      </c>
      <c r="E3935">
        <f>VLOOKUP(B3935, Tabelas!A:C,2,FALSE())</f>
        <v/>
      </c>
    </row>
    <row r="3936">
      <c r="A3936" t="inlineStr">
        <is>
          <t>DISEASES OF AQUATIC ORGANISMS</t>
        </is>
      </c>
      <c r="B3936" t="inlineStr">
        <is>
          <t>A3</t>
        </is>
      </c>
      <c r="C3936">
        <f>IF(B3936&lt;&gt;"NI",1,0)</f>
        <v/>
      </c>
      <c r="D3936">
        <f>VLOOKUP(B3936, Tabelas!A:C,3,FALSE())</f>
        <v/>
      </c>
      <c r="E3936">
        <f>VLOOKUP(B3936, Tabelas!A:C,2,FALSE())</f>
        <v/>
      </c>
    </row>
    <row r="3937">
      <c r="A3937" t="inlineStr">
        <is>
          <t>DISEASES OF THE COLON &amp; RECTUM</t>
        </is>
      </c>
      <c r="B3937" t="inlineStr">
        <is>
          <t>A1</t>
        </is>
      </c>
      <c r="C3937">
        <f>IF(B3937&lt;&gt;"NI",1,0)</f>
        <v/>
      </c>
      <c r="D3937">
        <f>VLOOKUP(B3937, Tabelas!A:C,3,FALSE())</f>
        <v/>
      </c>
      <c r="E3937">
        <f>VLOOKUP(B3937, Tabelas!A:C,2,FALSE())</f>
        <v/>
      </c>
    </row>
    <row r="3938">
      <c r="A3938" t="inlineStr">
        <is>
          <t>DISEASES OF THE ESOPHAGUS</t>
        </is>
      </c>
      <c r="B3938" t="inlineStr">
        <is>
          <t>A3</t>
        </is>
      </c>
      <c r="C3938">
        <f>IF(B3938&lt;&gt;"NI",1,0)</f>
        <v/>
      </c>
      <c r="D3938">
        <f>VLOOKUP(B3938, Tabelas!A:C,3,FALSE())</f>
        <v/>
      </c>
      <c r="E3938">
        <f>VLOOKUP(B3938, Tabelas!A:C,2,FALSE())</f>
        <v/>
      </c>
    </row>
    <row r="3939">
      <c r="A3939" t="inlineStr">
        <is>
          <t>DISEGNARECON - ATTI DEI SEMINARI</t>
        </is>
      </c>
      <c r="B3939" t="inlineStr">
        <is>
          <t>B1</t>
        </is>
      </c>
      <c r="C3939">
        <f>IF(B3939&lt;&gt;"NI",1,0)</f>
        <v/>
      </c>
      <c r="D3939">
        <f>VLOOKUP(B3939, Tabelas!A:C,3,FALSE())</f>
        <v/>
      </c>
      <c r="E3939">
        <f>VLOOKUP(B3939, Tabelas!A:C,2,FALSE())</f>
        <v/>
      </c>
    </row>
    <row r="3940">
      <c r="A3940" t="inlineStr">
        <is>
          <t>DISEÑO EN SÍNTESIS: REFLEXIONES SOBRE LA CULTURA DEL DISEÑO</t>
        </is>
      </c>
      <c r="B3940" t="inlineStr">
        <is>
          <t>B4</t>
        </is>
      </c>
      <c r="C3940">
        <f>IF(B3940&lt;&gt;"NI",1,0)</f>
        <v/>
      </c>
      <c r="D3940">
        <f>VLOOKUP(B3940, Tabelas!A:C,3,FALSE())</f>
        <v/>
      </c>
      <c r="E3940">
        <f>VLOOKUP(B3940, Tabelas!A:C,2,FALSE())</f>
        <v/>
      </c>
    </row>
    <row r="3941">
      <c r="A3941" t="inlineStr">
        <is>
          <t>DISP - THE PLANNING REVIEW [0251-3625]</t>
        </is>
      </c>
      <c r="B3941" t="inlineStr">
        <is>
          <t>A2</t>
        </is>
      </c>
      <c r="C3941">
        <f>IF(B3941&lt;&gt;"NI",1,0)</f>
        <v/>
      </c>
      <c r="D3941">
        <f>VLOOKUP(B3941, Tabelas!A:C,3,FALSE())</f>
        <v/>
      </c>
      <c r="E3941">
        <f>VLOOKUP(B3941, Tabelas!A:C,2,FALSE())</f>
        <v/>
      </c>
    </row>
    <row r="3942">
      <c r="A3942" t="inlineStr">
        <is>
          <t>DISPOSITIVA</t>
        </is>
      </c>
      <c r="B3942" t="inlineStr">
        <is>
          <t>B2</t>
        </is>
      </c>
      <c r="C3942">
        <f>IF(B3942&lt;&gt;"NI",1,0)</f>
        <v/>
      </c>
      <c r="D3942">
        <f>VLOOKUP(B3942, Tabelas!A:C,3,FALSE())</f>
        <v/>
      </c>
      <c r="E3942">
        <f>VLOOKUP(B3942, Tabelas!A:C,2,FALSE())</f>
        <v/>
      </c>
    </row>
    <row r="3943">
      <c r="A3943" t="inlineStr">
        <is>
          <t>DISPUTATIO (LISBOA)</t>
        </is>
      </c>
      <c r="B3943" t="inlineStr">
        <is>
          <t>A3</t>
        </is>
      </c>
      <c r="C3943">
        <f>IF(B3943&lt;&gt;"NI",1,0)</f>
        <v/>
      </c>
      <c r="D3943">
        <f>VLOOKUP(B3943, Tabelas!A:C,3,FALSE())</f>
        <v/>
      </c>
      <c r="E3943">
        <f>VLOOKUP(B3943, Tabelas!A:C,2,FALSE())</f>
        <v/>
      </c>
    </row>
    <row r="3944">
      <c r="A3944" t="inlineStr">
        <is>
          <t>DISPUTATIO. PHILOSOPHICAL RESEARCH BULLETIN/BOLETÍN DE INVESTIGACIÓN FILOSÓFICA</t>
        </is>
      </c>
      <c r="B3944" t="inlineStr">
        <is>
          <t>B1</t>
        </is>
      </c>
      <c r="C3944">
        <f>IF(B3944&lt;&gt;"NI",1,0)</f>
        <v/>
      </c>
      <c r="D3944">
        <f>VLOOKUP(B3944, Tabelas!A:C,3,FALSE())</f>
        <v/>
      </c>
      <c r="E3944">
        <f>VLOOKUP(B3944, Tabelas!A:C,2,FALSE())</f>
        <v/>
      </c>
    </row>
    <row r="3945">
      <c r="A3945" t="inlineStr">
        <is>
          <t>DISSERTATIO (UFPEL)</t>
        </is>
      </c>
      <c r="B3945" t="inlineStr">
        <is>
          <t>A2</t>
        </is>
      </c>
      <c r="C3945">
        <f>IF(B3945&lt;&gt;"NI",1,0)</f>
        <v/>
      </c>
      <c r="D3945">
        <f>VLOOKUP(B3945, Tabelas!A:C,3,FALSE())</f>
        <v/>
      </c>
      <c r="E3945">
        <f>VLOOKUP(B3945, Tabelas!A:C,2,FALSE())</f>
        <v/>
      </c>
    </row>
    <row r="3946">
      <c r="A3946" t="inlineStr">
        <is>
          <t>DISSOLUTION TECHNOLOGIES</t>
        </is>
      </c>
      <c r="B3946" t="inlineStr">
        <is>
          <t>B3</t>
        </is>
      </c>
      <c r="C3946">
        <f>IF(B3946&lt;&gt;"NI",1,0)</f>
        <v/>
      </c>
      <c r="D3946">
        <f>VLOOKUP(B3946, Tabelas!A:C,3,FALSE())</f>
        <v/>
      </c>
      <c r="E3946">
        <f>VLOOKUP(B3946, Tabelas!A:C,2,FALSE())</f>
        <v/>
      </c>
    </row>
    <row r="3947">
      <c r="A3947" t="inlineStr">
        <is>
          <t>DISSONÂNCIA: REVISTA DE TEORIA CRÍTICA</t>
        </is>
      </c>
      <c r="B3947" t="inlineStr">
        <is>
          <t>B2</t>
        </is>
      </c>
      <c r="C3947">
        <f>IF(B3947&lt;&gt;"NI",1,0)</f>
        <v/>
      </c>
      <c r="D3947">
        <f>VLOOKUP(B3947, Tabelas!A:C,3,FALSE())</f>
        <v/>
      </c>
      <c r="E3947">
        <f>VLOOKUP(B3947, Tabelas!A:C,2,FALSE())</f>
        <v/>
      </c>
    </row>
    <row r="3948">
      <c r="A3948" t="inlineStr">
        <is>
          <t>DISTANCES ET MÉDIATIONS DES SAVOIRS</t>
        </is>
      </c>
      <c r="B3948" t="inlineStr">
        <is>
          <t>B1</t>
        </is>
      </c>
      <c r="C3948">
        <f>IF(B3948&lt;&gt;"NI",1,0)</f>
        <v/>
      </c>
      <c r="D3948">
        <f>VLOOKUP(B3948, Tabelas!A:C,3,FALSE())</f>
        <v/>
      </c>
      <c r="E3948">
        <f>VLOOKUP(B3948, Tabelas!A:C,2,FALSE())</f>
        <v/>
      </c>
    </row>
    <row r="3949">
      <c r="A3949" t="inlineStr">
        <is>
          <t>DISTÚRBIOS DA COMUNICAÇÃO</t>
        </is>
      </c>
      <c r="B3949" t="inlineStr">
        <is>
          <t>B3</t>
        </is>
      </c>
      <c r="C3949">
        <f>IF(B3949&lt;&gt;"NI",1,0)</f>
        <v/>
      </c>
      <c r="D3949">
        <f>VLOOKUP(B3949, Tabelas!A:C,3,FALSE())</f>
        <v/>
      </c>
      <c r="E3949">
        <f>VLOOKUP(B3949, Tabelas!A:C,2,FALSE())</f>
        <v/>
      </c>
    </row>
    <row r="3950">
      <c r="A3950" t="inlineStr">
        <is>
          <t>DITO EFEITO</t>
        </is>
      </c>
      <c r="B3950" t="inlineStr">
        <is>
          <t>B2</t>
        </is>
      </c>
      <c r="C3950">
        <f>IF(B3950&lt;&gt;"NI",1,0)</f>
        <v/>
      </c>
      <c r="D3950">
        <f>VLOOKUP(B3950, Tabelas!A:C,3,FALSE())</f>
        <v/>
      </c>
      <c r="E3950">
        <f>VLOOKUP(B3950, Tabelas!A:C,2,FALSE())</f>
        <v/>
      </c>
    </row>
    <row r="3951">
      <c r="A3951" t="inlineStr">
        <is>
          <t>DIVERS@! (MATINHOS)</t>
        </is>
      </c>
      <c r="B3951" t="inlineStr">
        <is>
          <t>B3</t>
        </is>
      </c>
      <c r="C3951">
        <f>IF(B3951&lt;&gt;"NI",1,0)</f>
        <v/>
      </c>
      <c r="D3951">
        <f>VLOOKUP(B3951, Tabelas!A:C,3,FALSE())</f>
        <v/>
      </c>
      <c r="E3951">
        <f>VLOOKUP(B3951, Tabelas!A:C,2,FALSE())</f>
        <v/>
      </c>
    </row>
    <row r="3952">
      <c r="A3952" t="inlineStr">
        <is>
          <t>DIVERSA (PARNAÍBA. IMPRESSO)</t>
        </is>
      </c>
      <c r="B3952" t="inlineStr">
        <is>
          <t>B4</t>
        </is>
      </c>
      <c r="C3952">
        <f>IF(B3952&lt;&gt;"NI",1,0)</f>
        <v/>
      </c>
      <c r="D3952">
        <f>VLOOKUP(B3952, Tabelas!A:C,3,FALSE())</f>
        <v/>
      </c>
      <c r="E3952">
        <f>VLOOKUP(B3952, Tabelas!A:C,2,FALSE())</f>
        <v/>
      </c>
    </row>
    <row r="3953">
      <c r="A3953" t="inlineStr">
        <is>
          <t>DIVERSIDADE RELIGIOSA</t>
        </is>
      </c>
      <c r="B3953" t="inlineStr">
        <is>
          <t>B1</t>
        </is>
      </c>
      <c r="C3953">
        <f>IF(B3953&lt;&gt;"NI",1,0)</f>
        <v/>
      </c>
      <c r="D3953">
        <f>VLOOKUP(B3953, Tabelas!A:C,3,FALSE())</f>
        <v/>
      </c>
      <c r="E3953">
        <f>VLOOKUP(B3953, Tabelas!A:C,2,FALSE())</f>
        <v/>
      </c>
    </row>
    <row r="3954">
      <c r="A3954" t="inlineStr">
        <is>
          <t>DIVERSITAS (UNIVERSIDAD SANTO TOMAS)</t>
        </is>
      </c>
      <c r="B3954" t="inlineStr">
        <is>
          <t>A3</t>
        </is>
      </c>
      <c r="C3954">
        <f>IF(B3954&lt;&gt;"NI",1,0)</f>
        <v/>
      </c>
      <c r="D3954">
        <f>VLOOKUP(B3954, Tabelas!A:C,3,FALSE())</f>
        <v/>
      </c>
      <c r="E3954">
        <f>VLOOKUP(B3954, Tabelas!A:C,2,FALSE())</f>
        <v/>
      </c>
    </row>
    <row r="3955">
      <c r="A3955" t="inlineStr">
        <is>
          <t>DIVERSITAS JOURNAL</t>
        </is>
      </c>
      <c r="B3955" t="inlineStr">
        <is>
          <t>B2</t>
        </is>
      </c>
      <c r="C3955">
        <f>IF(B3955&lt;&gt;"NI",1,0)</f>
        <v/>
      </c>
      <c r="D3955">
        <f>VLOOKUP(B3955, Tabelas!A:C,3,FALSE())</f>
        <v/>
      </c>
      <c r="E3955">
        <f>VLOOKUP(B3955, Tabelas!A:C,2,FALSE())</f>
        <v/>
      </c>
    </row>
    <row r="3956">
      <c r="A3956" t="inlineStr">
        <is>
          <t>DIVERSITATES</t>
        </is>
      </c>
      <c r="B3956" t="inlineStr">
        <is>
          <t>B4</t>
        </is>
      </c>
      <c r="C3956">
        <f>IF(B3956&lt;&gt;"NI",1,0)</f>
        <v/>
      </c>
      <c r="D3956">
        <f>VLOOKUP(B3956, Tabelas!A:C,3,FALSE())</f>
        <v/>
      </c>
      <c r="E3956">
        <f>VLOOKUP(B3956, Tabelas!A:C,2,FALSE())</f>
        <v/>
      </c>
    </row>
    <row r="3957">
      <c r="A3957" t="inlineStr">
        <is>
          <t>DIVERSITY</t>
        </is>
      </c>
      <c r="B3957" t="inlineStr">
        <is>
          <t>A2</t>
        </is>
      </c>
      <c r="C3957">
        <f>IF(B3957&lt;&gt;"NI",1,0)</f>
        <v/>
      </c>
      <c r="D3957">
        <f>VLOOKUP(B3957, Tabelas!A:C,3,FALSE())</f>
        <v/>
      </c>
      <c r="E3957">
        <f>VLOOKUP(B3957, Tabelas!A:C,2,FALSE())</f>
        <v/>
      </c>
    </row>
    <row r="3958">
      <c r="A3958" t="inlineStr">
        <is>
          <t>DIVERSITY AND DISTRIBUTIONS (PRINT)</t>
        </is>
      </c>
      <c r="B3958" t="inlineStr">
        <is>
          <t>A1</t>
        </is>
      </c>
      <c r="C3958">
        <f>IF(B3958&lt;&gt;"NI",1,0)</f>
        <v/>
      </c>
      <c r="D3958">
        <f>VLOOKUP(B3958, Tabelas!A:C,3,FALSE())</f>
        <v/>
      </c>
      <c r="E3958">
        <f>VLOOKUP(B3958, Tabelas!A:C,2,FALSE())</f>
        <v/>
      </c>
    </row>
    <row r="3959">
      <c r="A3959" t="inlineStr">
        <is>
          <t>DIVERSITY IN HEALTH AND CARE (PRINT)</t>
        </is>
      </c>
      <c r="B3959" t="inlineStr">
        <is>
          <t>B3</t>
        </is>
      </c>
      <c r="C3959">
        <f>IF(B3959&lt;&gt;"NI",1,0)</f>
        <v/>
      </c>
      <c r="D3959">
        <f>VLOOKUP(B3959, Tabelas!A:C,3,FALSE())</f>
        <v/>
      </c>
      <c r="E3959">
        <f>VLOOKUP(B3959, Tabelas!A:C,2,FALSE())</f>
        <v/>
      </c>
    </row>
    <row r="3960">
      <c r="A3960" t="inlineStr">
        <is>
          <t>DIVULGACAO EM SAUDE PARA DEBATE</t>
        </is>
      </c>
      <c r="B3960" t="inlineStr">
        <is>
          <t>B4</t>
        </is>
      </c>
      <c r="C3960">
        <f>IF(B3960&lt;&gt;"NI",1,0)</f>
        <v/>
      </c>
      <c r="D3960">
        <f>VLOOKUP(B3960, Tabelas!A:C,3,FALSE())</f>
        <v/>
      </c>
      <c r="E3960">
        <f>VLOOKUP(B3960, Tabelas!A:C,2,FALSE())</f>
        <v/>
      </c>
    </row>
    <row r="3961">
      <c r="A3961" t="inlineStr">
        <is>
          <t>DLCV (UFPB)</t>
        </is>
      </c>
      <c r="B3961" t="inlineStr">
        <is>
          <t>B4</t>
        </is>
      </c>
      <c r="C3961">
        <f>IF(B3961&lt;&gt;"NI",1,0)</f>
        <v/>
      </c>
      <c r="D3961">
        <f>VLOOKUP(B3961, Tabelas!A:C,3,FALSE())</f>
        <v/>
      </c>
      <c r="E3961">
        <f>VLOOKUP(B3961, Tabelas!A:C,2,FALSE())</f>
        <v/>
      </c>
    </row>
    <row r="3962">
      <c r="A3962" t="inlineStr">
        <is>
          <t>DNA AND CELL BIOLOGY</t>
        </is>
      </c>
      <c r="B3962" t="inlineStr">
        <is>
          <t>A4</t>
        </is>
      </c>
      <c r="C3962">
        <f>IF(B3962&lt;&gt;"NI",1,0)</f>
        <v/>
      </c>
      <c r="D3962">
        <f>VLOOKUP(B3962, Tabelas!A:C,3,FALSE())</f>
        <v/>
      </c>
      <c r="E3962">
        <f>VLOOKUP(B3962, Tabelas!A:C,2,FALSE())</f>
        <v/>
      </c>
    </row>
    <row r="3963">
      <c r="A3963" t="inlineStr">
        <is>
          <t>DNA REPAIR (PRINT)</t>
        </is>
      </c>
      <c r="B3963" t="inlineStr">
        <is>
          <t>A1</t>
        </is>
      </c>
      <c r="C3963">
        <f>IF(B3963&lt;&gt;"NI",1,0)</f>
        <v/>
      </c>
      <c r="D3963">
        <f>VLOOKUP(B3963, Tabelas!A:C,3,FALSE())</f>
        <v/>
      </c>
      <c r="E3963">
        <f>VLOOKUP(B3963, Tabelas!A:C,2,FALSE())</f>
        <v/>
      </c>
    </row>
    <row r="3964">
      <c r="A3964" t="inlineStr">
        <is>
          <t>DNA RESEARCH</t>
        </is>
      </c>
      <c r="B3964" t="inlineStr">
        <is>
          <t>A1</t>
        </is>
      </c>
      <c r="C3964">
        <f>IF(B3964&lt;&gt;"NI",1,0)</f>
        <v/>
      </c>
      <c r="D3964">
        <f>VLOOKUP(B3964, Tabelas!A:C,3,FALSE())</f>
        <v/>
      </c>
      <c r="E3964">
        <f>VLOOKUP(B3964, Tabelas!A:C,2,FALSE())</f>
        <v/>
      </c>
    </row>
    <row r="3965">
      <c r="A3965" t="inlineStr">
        <is>
          <t>DOBRA[S] ¿ REVISTA DA ASSOCIAÇÃO BRASILEIRA DE ESTUDOS DE PESQUISAS EM MODA</t>
        </is>
      </c>
      <c r="B3965" t="inlineStr">
        <is>
          <t>A2</t>
        </is>
      </c>
      <c r="C3965">
        <f>IF(B3965&lt;&gt;"NI",1,0)</f>
        <v/>
      </c>
      <c r="D3965">
        <f>VLOOKUP(B3965, Tabelas!A:C,3,FALSE())</f>
        <v/>
      </c>
      <c r="E3965">
        <f>VLOOKUP(B3965, Tabelas!A:C,2,FALSE())</f>
        <v/>
      </c>
    </row>
    <row r="3966">
      <c r="A3966" t="inlineStr">
        <is>
          <t>DOBRA[S] ¿ REVISTA DA ASSOCIAÇÃO BRASILEIRA DE ESTUDOS DE PESQUISAS EM MODA</t>
        </is>
      </c>
      <c r="B3966" t="inlineStr">
        <is>
          <t>A2</t>
        </is>
      </c>
      <c r="C3966">
        <f>IF(B3966&lt;&gt;"NI",1,0)</f>
        <v/>
      </c>
      <c r="D3966">
        <f>VLOOKUP(B3966, Tabelas!A:C,3,FALSE())</f>
        <v/>
      </c>
      <c r="E3966">
        <f>VLOOKUP(B3966, Tabelas!A:C,2,FALSE())</f>
        <v/>
      </c>
    </row>
    <row r="3967">
      <c r="A3967" t="inlineStr">
        <is>
          <t>DOC ON-LINE: REVISTA DIGITAL DE CINEMA DOCUMENTARIO</t>
        </is>
      </c>
      <c r="B3967" t="inlineStr">
        <is>
          <t>A3</t>
        </is>
      </c>
      <c r="C3967">
        <f>IF(B3967&lt;&gt;"NI",1,0)</f>
        <v/>
      </c>
      <c r="D3967">
        <f>VLOOKUP(B3967, Tabelas!A:C,3,FALSE())</f>
        <v/>
      </c>
      <c r="E3967">
        <f>VLOOKUP(B3967, Tabelas!A:C,2,FALSE())</f>
        <v/>
      </c>
    </row>
    <row r="3968">
      <c r="A3968" t="inlineStr">
        <is>
          <t>DOCUMENTA MATHEMATICA (PRINT)</t>
        </is>
      </c>
      <c r="B3968" t="inlineStr">
        <is>
          <t>A2</t>
        </is>
      </c>
      <c r="C3968">
        <f>IF(B3968&lt;&gt;"NI",1,0)</f>
        <v/>
      </c>
      <c r="D3968">
        <f>VLOOKUP(B3968, Tabelas!A:C,3,FALSE())</f>
        <v/>
      </c>
      <c r="E3968">
        <f>VLOOKUP(B3968, Tabelas!A:C,2,FALSE())</f>
        <v/>
      </c>
    </row>
    <row r="3969">
      <c r="A3969" t="inlineStr">
        <is>
          <t>DOCUMENTA OPHTHALMOLOGICA</t>
        </is>
      </c>
      <c r="B3969" t="inlineStr">
        <is>
          <t>A2</t>
        </is>
      </c>
      <c r="C3969">
        <f>IF(B3969&lt;&gt;"NI",1,0)</f>
        <v/>
      </c>
      <c r="D3969">
        <f>VLOOKUP(B3969, Tabelas!A:C,3,FALSE())</f>
        <v/>
      </c>
      <c r="E3969">
        <f>VLOOKUP(B3969, Tabelas!A:C,2,FALSE())</f>
        <v/>
      </c>
    </row>
    <row r="3970">
      <c r="A3970" t="inlineStr">
        <is>
          <t>DOCUMENTACION DE LAS CIENCIAS DE LA INFORMACION</t>
        </is>
      </c>
      <c r="B3970" t="inlineStr">
        <is>
          <t>A4</t>
        </is>
      </c>
      <c r="C3970">
        <f>IF(B3970&lt;&gt;"NI",1,0)</f>
        <v/>
      </c>
      <c r="D3970">
        <f>VLOOKUP(B3970, Tabelas!A:C,3,FALSE())</f>
        <v/>
      </c>
      <c r="E3970">
        <f>VLOOKUP(B3970, Tabelas!A:C,2,FALSE())</f>
        <v/>
      </c>
    </row>
    <row r="3971">
      <c r="A3971" t="inlineStr">
        <is>
          <t>DOCUMENTI GEOGRAFICI</t>
        </is>
      </c>
      <c r="B3971" t="inlineStr">
        <is>
          <t>B2</t>
        </is>
      </c>
      <c r="C3971">
        <f>IF(B3971&lt;&gt;"NI",1,0)</f>
        <v/>
      </c>
      <c r="D3971">
        <f>VLOOKUP(B3971, Tabelas!A:C,3,FALSE())</f>
        <v/>
      </c>
      <c r="E3971">
        <f>VLOOKUP(B3971, Tabelas!A:C,2,FALSE())</f>
        <v/>
      </c>
    </row>
    <row r="3972">
      <c r="A3972" t="inlineStr">
        <is>
          <t>DOCUMENTOS Y APORTES EN ADMINISTRACIÓN PÚBLICA Y GESTIÓN ESTATAL</t>
        </is>
      </c>
      <c r="B3972" t="inlineStr">
        <is>
          <t>B1</t>
        </is>
      </c>
      <c r="C3972">
        <f>IF(B3972&lt;&gt;"NI",1,0)</f>
        <v/>
      </c>
      <c r="D3972">
        <f>VLOOKUP(B3972, Tabelas!A:C,3,FALSE())</f>
        <v/>
      </c>
      <c r="E3972">
        <f>VLOOKUP(B3972, Tabelas!A:C,2,FALSE())</f>
        <v/>
      </c>
    </row>
    <row r="3973">
      <c r="A3973" t="inlineStr">
        <is>
          <t>DOCUMENTOS. EMBRAPA AGROPECUÁRIA OESTE</t>
        </is>
      </c>
      <c r="B3973" t="inlineStr">
        <is>
          <t>B4</t>
        </is>
      </c>
      <c r="C3973">
        <f>IF(B3973&lt;&gt;"NI",1,0)</f>
        <v/>
      </c>
      <c r="D3973">
        <f>VLOOKUP(B3973, Tabelas!A:C,3,FALSE())</f>
        <v/>
      </c>
      <c r="E3973">
        <f>VLOOKUP(B3973, Tabelas!A:C,2,FALSE())</f>
        <v/>
      </c>
    </row>
    <row r="3974">
      <c r="A3974" t="inlineStr">
        <is>
          <t>DOIS PONTOS (UFPR)</t>
        </is>
      </c>
      <c r="B3974" t="inlineStr">
        <is>
          <t>A2</t>
        </is>
      </c>
      <c r="C3974">
        <f>IF(B3974&lt;&gt;"NI",1,0)</f>
        <v/>
      </c>
      <c r="D3974">
        <f>VLOOKUP(B3974, Tabelas!A:C,3,FALSE())</f>
        <v/>
      </c>
      <c r="E3974">
        <f>VLOOKUP(B3974, Tabelas!A:C,2,FALSE())</f>
        <v/>
      </c>
    </row>
    <row r="3975">
      <c r="A3975" t="inlineStr">
        <is>
          <t>DOMESTIC ANIMAL ENDOCRINOLOGY</t>
        </is>
      </c>
      <c r="B3975" t="inlineStr">
        <is>
          <t>A1</t>
        </is>
      </c>
      <c r="C3975">
        <f>IF(B3975&lt;&gt;"NI",1,0)</f>
        <v/>
      </c>
      <c r="D3975">
        <f>VLOOKUP(B3975, Tabelas!A:C,3,FALSE())</f>
        <v/>
      </c>
      <c r="E3975">
        <f>VLOOKUP(B3975, Tabelas!A:C,2,FALSE())</f>
        <v/>
      </c>
    </row>
    <row r="3976">
      <c r="A3976" t="inlineStr">
        <is>
          <t>DOMINIO DE LAS CIENCIAS</t>
        </is>
      </c>
      <c r="B3976" t="inlineStr">
        <is>
          <t>B4</t>
        </is>
      </c>
      <c r="C3976">
        <f>IF(B3976&lt;&gt;"NI",1,0)</f>
        <v/>
      </c>
      <c r="D3976">
        <f>VLOOKUP(B3976, Tabelas!A:C,3,FALSE())</f>
        <v/>
      </c>
      <c r="E3976">
        <f>VLOOKUP(B3976, Tabelas!A:C,2,FALSE())</f>
        <v/>
      </c>
    </row>
    <row r="3977">
      <c r="A3977" t="inlineStr">
        <is>
          <t>DOMÍNIOS DA IMAGEM (UEL)</t>
        </is>
      </c>
      <c r="B3977" t="inlineStr">
        <is>
          <t>A4</t>
        </is>
      </c>
      <c r="C3977">
        <f>IF(B3977&lt;&gt;"NI",1,0)</f>
        <v/>
      </c>
      <c r="D3977">
        <f>VLOOKUP(B3977, Tabelas!A:C,3,FALSE())</f>
        <v/>
      </c>
      <c r="E3977">
        <f>VLOOKUP(B3977, Tabelas!A:C,2,FALSE())</f>
        <v/>
      </c>
    </row>
    <row r="3978">
      <c r="A3978" t="inlineStr">
        <is>
          <t>DOMÍNIOS DE LINGU@GEM</t>
        </is>
      </c>
      <c r="B3978" t="inlineStr">
        <is>
          <t>A2</t>
        </is>
      </c>
      <c r="C3978">
        <f>IF(B3978&lt;&gt;"NI",1,0)</f>
        <v/>
      </c>
      <c r="D3978">
        <f>VLOOKUP(B3978, Tabelas!A:C,3,FALSE())</f>
        <v/>
      </c>
      <c r="E3978">
        <f>VLOOKUP(B3978, Tabelas!A:C,2,FALSE())</f>
        <v/>
      </c>
    </row>
    <row r="3979">
      <c r="A3979" t="inlineStr">
        <is>
          <t>DORSAL. REVISTA DE ESTUDIOS FOUCAULTIANOS</t>
        </is>
      </c>
      <c r="B3979" t="inlineStr">
        <is>
          <t>B2</t>
        </is>
      </c>
      <c r="C3979">
        <f>IF(B3979&lt;&gt;"NI",1,0)</f>
        <v/>
      </c>
      <c r="D3979">
        <f>VLOOKUP(B3979, Tabelas!A:C,3,FALSE())</f>
        <v/>
      </c>
      <c r="E3979">
        <f>VLOOKUP(B3979, Tabelas!A:C,2,FALSE())</f>
        <v/>
      </c>
    </row>
    <row r="3980">
      <c r="A3980" t="inlineStr">
        <is>
          <t>DOS ALGARVES</t>
        </is>
      </c>
      <c r="B3980" t="inlineStr">
        <is>
          <t>A2</t>
        </is>
      </c>
      <c r="C3980">
        <f>IF(B3980&lt;&gt;"NI",1,0)</f>
        <v/>
      </c>
      <c r="D3980">
        <f>VLOOKUP(B3980, Tabelas!A:C,3,FALSE())</f>
        <v/>
      </c>
      <c r="E3980">
        <f>VLOOKUP(B3980, Tabelas!A:C,2,FALSE())</f>
        <v/>
      </c>
    </row>
    <row r="3981">
      <c r="A3981" t="inlineStr">
        <is>
          <t>DOSE-RESPONSE</t>
        </is>
      </c>
      <c r="B3981" t="inlineStr">
        <is>
          <t>A2</t>
        </is>
      </c>
      <c r="C3981">
        <f>IF(B3981&lt;&gt;"NI",1,0)</f>
        <v/>
      </c>
      <c r="D3981">
        <f>VLOOKUP(B3981, Tabelas!A:C,3,FALSE())</f>
        <v/>
      </c>
      <c r="E3981">
        <f>VLOOKUP(B3981, Tabelas!A:C,2,FALSE())</f>
        <v/>
      </c>
    </row>
    <row r="3982">
      <c r="A3982" t="inlineStr">
        <is>
          <t>DOXA: REVISTA BRASILEIRA DE PSICOLOGIA E EDUCAÇÃO</t>
        </is>
      </c>
      <c r="B3982" t="inlineStr">
        <is>
          <t>B2</t>
        </is>
      </c>
      <c r="C3982">
        <f>IF(B3982&lt;&gt;"NI",1,0)</f>
        <v/>
      </c>
      <c r="D3982">
        <f>VLOOKUP(B3982, Tabelas!A:C,3,FALSE())</f>
        <v/>
      </c>
      <c r="E3982">
        <f>VLOOKUP(B3982, Tabelas!A:C,2,FALSE())</f>
        <v/>
      </c>
    </row>
    <row r="3983">
      <c r="A3983" t="inlineStr">
        <is>
          <t>DPCE ONLINE</t>
        </is>
      </c>
      <c r="B3983" t="inlineStr">
        <is>
          <t>B4</t>
        </is>
      </c>
      <c r="C3983">
        <f>IF(B3983&lt;&gt;"NI",1,0)</f>
        <v/>
      </c>
      <c r="D3983">
        <f>VLOOKUP(B3983, Tabelas!A:C,3,FALSE())</f>
        <v/>
      </c>
      <c r="E3983">
        <f>VLOOKUP(B3983, Tabelas!A:C,2,FALSE())</f>
        <v/>
      </c>
    </row>
    <row r="3984">
      <c r="A3984" t="inlineStr">
        <is>
          <t>DRAMATURGIA EM FOCO</t>
        </is>
      </c>
      <c r="B3984" t="inlineStr">
        <is>
          <t>B3</t>
        </is>
      </c>
      <c r="C3984">
        <f>IF(B3984&lt;&gt;"NI",1,0)</f>
        <v/>
      </c>
      <c r="D3984">
        <f>VLOOKUP(B3984, Tabelas!A:C,3,FALSE())</f>
        <v/>
      </c>
      <c r="E3984">
        <f>VLOOKUP(B3984, Tabelas!A:C,2,FALSE())</f>
        <v/>
      </c>
    </row>
    <row r="3985">
      <c r="A3985" t="inlineStr">
        <is>
          <t>DRAMATURGIAS. REVISTA DO LABORATÓRIO DE DRAMATURGIA (LADI-UNB)</t>
        </is>
      </c>
      <c r="B3985" t="inlineStr">
        <is>
          <t>A3</t>
        </is>
      </c>
      <c r="C3985">
        <f>IF(B3985&lt;&gt;"NI",1,0)</f>
        <v/>
      </c>
      <c r="D3985">
        <f>VLOOKUP(B3985, Tabelas!A:C,3,FALSE())</f>
        <v/>
      </c>
      <c r="E3985">
        <f>VLOOKUP(B3985, Tabelas!A:C,2,FALSE())</f>
        <v/>
      </c>
    </row>
    <row r="3986">
      <c r="A3986" t="inlineStr">
        <is>
          <t>DROIT ET SOCIÉTÉ (PARIS. 1985)</t>
        </is>
      </c>
      <c r="B3986" t="inlineStr">
        <is>
          <t>B2</t>
        </is>
      </c>
      <c r="C3986">
        <f>IF(B3986&lt;&gt;"NI",1,0)</f>
        <v/>
      </c>
      <c r="D3986">
        <f>VLOOKUP(B3986, Tabelas!A:C,3,FALSE())</f>
        <v/>
      </c>
      <c r="E3986">
        <f>VLOOKUP(B3986, Tabelas!A:C,2,FALSE())</f>
        <v/>
      </c>
    </row>
    <row r="3987">
      <c r="A3987" t="inlineStr">
        <is>
          <t>DRONES</t>
        </is>
      </c>
      <c r="B3987" t="inlineStr">
        <is>
          <t>B4</t>
        </is>
      </c>
      <c r="C3987">
        <f>IF(B3987&lt;&gt;"NI",1,0)</f>
        <v/>
      </c>
      <c r="D3987">
        <f>VLOOKUP(B3987, Tabelas!A:C,3,FALSE())</f>
        <v/>
      </c>
      <c r="E3987">
        <f>VLOOKUP(B3987, Tabelas!A:C,2,FALSE())</f>
        <v/>
      </c>
    </row>
    <row r="3988">
      <c r="A3988" t="inlineStr">
        <is>
          <t>DRUG AND ALCOHOL DEPENDENCE</t>
        </is>
      </c>
      <c r="B3988" t="inlineStr">
        <is>
          <t>A1</t>
        </is>
      </c>
      <c r="C3988">
        <f>IF(B3988&lt;&gt;"NI",1,0)</f>
        <v/>
      </c>
      <c r="D3988">
        <f>VLOOKUP(B3988, Tabelas!A:C,3,FALSE())</f>
        <v/>
      </c>
      <c r="E3988">
        <f>VLOOKUP(B3988, Tabelas!A:C,2,FALSE())</f>
        <v/>
      </c>
    </row>
    <row r="3989">
      <c r="A3989" t="inlineStr">
        <is>
          <t>DRUG AND ALCOHOL REVIEW</t>
        </is>
      </c>
      <c r="B3989" t="inlineStr">
        <is>
          <t>A1</t>
        </is>
      </c>
      <c r="C3989">
        <f>IF(B3989&lt;&gt;"NI",1,0)</f>
        <v/>
      </c>
      <c r="D3989">
        <f>VLOOKUP(B3989, Tabelas!A:C,3,FALSE())</f>
        <v/>
      </c>
      <c r="E3989">
        <f>VLOOKUP(B3989, Tabelas!A:C,2,FALSE())</f>
        <v/>
      </c>
    </row>
    <row r="3990">
      <c r="A3990" t="inlineStr">
        <is>
          <t>DRUG AND ALCOHOL REVIEW</t>
        </is>
      </c>
      <c r="B3990" t="inlineStr">
        <is>
          <t>A1</t>
        </is>
      </c>
      <c r="C3990">
        <f>IF(B3990&lt;&gt;"NI",1,0)</f>
        <v/>
      </c>
      <c r="D3990">
        <f>VLOOKUP(B3990, Tabelas!A:C,3,FALSE())</f>
        <v/>
      </c>
      <c r="E3990">
        <f>VLOOKUP(B3990, Tabelas!A:C,2,FALSE())</f>
        <v/>
      </c>
    </row>
    <row r="3991">
      <c r="A3991" t="inlineStr">
        <is>
          <t>DRUG AND CHEMICAL TOXICOLOGY (NEW YORK, N.Y. 1978)</t>
        </is>
      </c>
      <c r="B3991" t="inlineStr">
        <is>
          <t>A4</t>
        </is>
      </c>
      <c r="C3991">
        <f>IF(B3991&lt;&gt;"NI",1,0)</f>
        <v/>
      </c>
      <c r="D3991">
        <f>VLOOKUP(B3991, Tabelas!A:C,3,FALSE())</f>
        <v/>
      </c>
      <c r="E3991">
        <f>VLOOKUP(B3991, Tabelas!A:C,2,FALSE())</f>
        <v/>
      </c>
    </row>
    <row r="3992">
      <c r="A3992" t="inlineStr">
        <is>
          <t>DRUG DELIVERY</t>
        </is>
      </c>
      <c r="B3992" t="inlineStr">
        <is>
          <t>A2</t>
        </is>
      </c>
      <c r="C3992">
        <f>IF(B3992&lt;&gt;"NI",1,0)</f>
        <v/>
      </c>
      <c r="D3992">
        <f>VLOOKUP(B3992, Tabelas!A:C,3,FALSE())</f>
        <v/>
      </c>
      <c r="E3992">
        <f>VLOOKUP(B3992, Tabelas!A:C,2,FALSE())</f>
        <v/>
      </c>
    </row>
    <row r="3993">
      <c r="A3993" t="inlineStr">
        <is>
          <t>DRUG DELIVERY AND TRANSLATIONAL RESEARCH</t>
        </is>
      </c>
      <c r="B3993" t="inlineStr">
        <is>
          <t>A2</t>
        </is>
      </c>
      <c r="C3993">
        <f>IF(B3993&lt;&gt;"NI",1,0)</f>
        <v/>
      </c>
      <c r="D3993">
        <f>VLOOKUP(B3993, Tabelas!A:C,3,FALSE())</f>
        <v/>
      </c>
      <c r="E3993">
        <f>VLOOKUP(B3993, Tabelas!A:C,2,FALSE())</f>
        <v/>
      </c>
    </row>
    <row r="3994">
      <c r="A3994" t="inlineStr">
        <is>
          <t>DRUG DELIVERY LETTERS</t>
        </is>
      </c>
      <c r="B3994" t="inlineStr">
        <is>
          <t>A4</t>
        </is>
      </c>
      <c r="C3994">
        <f>IF(B3994&lt;&gt;"NI",1,0)</f>
        <v/>
      </c>
      <c r="D3994">
        <f>VLOOKUP(B3994, Tabelas!A:C,3,FALSE())</f>
        <v/>
      </c>
      <c r="E3994">
        <f>VLOOKUP(B3994, Tabelas!A:C,2,FALSE())</f>
        <v/>
      </c>
    </row>
    <row r="3995">
      <c r="A3995" t="inlineStr">
        <is>
          <t>DRUG DESIGN, DEVELOPMENT AND THERAPY</t>
        </is>
      </c>
      <c r="B3995" t="inlineStr">
        <is>
          <t>A2</t>
        </is>
      </c>
      <c r="C3995">
        <f>IF(B3995&lt;&gt;"NI",1,0)</f>
        <v/>
      </c>
      <c r="D3995">
        <f>VLOOKUP(B3995, Tabelas!A:C,3,FALSE())</f>
        <v/>
      </c>
      <c r="E3995">
        <f>VLOOKUP(B3995, Tabelas!A:C,2,FALSE())</f>
        <v/>
      </c>
    </row>
    <row r="3996">
      <c r="A3996" t="inlineStr">
        <is>
          <t>DRUG DEVELOPMENT AND INDUSTRIAL PHARMACY (PRINT)</t>
        </is>
      </c>
      <c r="B3996" t="inlineStr">
        <is>
          <t>A4</t>
        </is>
      </c>
      <c r="C3996">
        <f>IF(B3996&lt;&gt;"NI",1,0)</f>
        <v/>
      </c>
      <c r="D3996">
        <f>VLOOKUP(B3996, Tabelas!A:C,3,FALSE())</f>
        <v/>
      </c>
      <c r="E3996">
        <f>VLOOKUP(B3996, Tabelas!A:C,2,FALSE())</f>
        <v/>
      </c>
    </row>
    <row r="3997">
      <c r="A3997" t="inlineStr">
        <is>
          <t>DRUG DEVELOPMENT RESEARCH (PRINT)</t>
        </is>
      </c>
      <c r="B3997" t="inlineStr">
        <is>
          <t>A4</t>
        </is>
      </c>
      <c r="C3997">
        <f>IF(B3997&lt;&gt;"NI",1,0)</f>
        <v/>
      </c>
      <c r="D3997">
        <f>VLOOKUP(B3997, Tabelas!A:C,3,FALSE())</f>
        <v/>
      </c>
      <c r="E3997">
        <f>VLOOKUP(B3997, Tabelas!A:C,2,FALSE())</f>
        <v/>
      </c>
    </row>
    <row r="3998">
      <c r="A3998" t="inlineStr">
        <is>
          <t>DRUG DISCOVERY TODAY</t>
        </is>
      </c>
      <c r="B3998" t="inlineStr">
        <is>
          <t>A1</t>
        </is>
      </c>
      <c r="C3998">
        <f>IF(B3998&lt;&gt;"NI",1,0)</f>
        <v/>
      </c>
      <c r="D3998">
        <f>VLOOKUP(B3998, Tabelas!A:C,3,FALSE())</f>
        <v/>
      </c>
      <c r="E3998">
        <f>VLOOKUP(B3998, Tabelas!A:C,2,FALSE())</f>
        <v/>
      </c>
    </row>
    <row r="3999">
      <c r="A3999" t="inlineStr">
        <is>
          <t>DRUG METABOLISM AND DISPOSITION</t>
        </is>
      </c>
      <c r="B3999" t="inlineStr">
        <is>
          <t>A2</t>
        </is>
      </c>
      <c r="C3999">
        <f>IF(B3999&lt;&gt;"NI",1,0)</f>
        <v/>
      </c>
      <c r="D3999">
        <f>VLOOKUP(B3999, Tabelas!A:C,3,FALSE())</f>
        <v/>
      </c>
      <c r="E3999">
        <f>VLOOKUP(B3999, Tabelas!A:C,2,FALSE())</f>
        <v/>
      </c>
    </row>
    <row r="4000">
      <c r="A4000" t="inlineStr">
        <is>
          <t>DRUG METABOLISM AND PERSONALIZED THERAPY</t>
        </is>
      </c>
      <c r="B4000" t="inlineStr">
        <is>
          <t>A4</t>
        </is>
      </c>
      <c r="C4000">
        <f>IF(B4000&lt;&gt;"NI",1,0)</f>
        <v/>
      </c>
      <c r="D4000">
        <f>VLOOKUP(B4000, Tabelas!A:C,3,FALSE())</f>
        <v/>
      </c>
      <c r="E4000">
        <f>VLOOKUP(B4000, Tabelas!A:C,2,FALSE())</f>
        <v/>
      </c>
    </row>
    <row r="4001">
      <c r="A4001" t="inlineStr">
        <is>
          <t>DRUG METABOLISM LETTERS</t>
        </is>
      </c>
      <c r="B4001" t="inlineStr">
        <is>
          <t>B1</t>
        </is>
      </c>
      <c r="C4001">
        <f>IF(B4001&lt;&gt;"NI",1,0)</f>
        <v/>
      </c>
      <c r="D4001">
        <f>VLOOKUP(B4001, Tabelas!A:C,3,FALSE())</f>
        <v/>
      </c>
      <c r="E4001">
        <f>VLOOKUP(B4001, Tabelas!A:C,2,FALSE())</f>
        <v/>
      </c>
    </row>
    <row r="4002">
      <c r="A4002" t="inlineStr">
        <is>
          <t>DRUG RESEARCH</t>
        </is>
      </c>
      <c r="B4002" t="inlineStr">
        <is>
          <t>B2</t>
        </is>
      </c>
      <c r="C4002">
        <f>IF(B4002&lt;&gt;"NI",1,0)</f>
        <v/>
      </c>
      <c r="D4002">
        <f>VLOOKUP(B4002, Tabelas!A:C,3,FALSE())</f>
        <v/>
      </c>
      <c r="E4002">
        <f>VLOOKUP(B4002, Tabelas!A:C,2,FALSE())</f>
        <v/>
      </c>
    </row>
    <row r="4003">
      <c r="A4003" t="inlineStr">
        <is>
          <t>DRUG RESISTANCE UPDATES</t>
        </is>
      </c>
      <c r="B4003" t="inlineStr">
        <is>
          <t>A1</t>
        </is>
      </c>
      <c r="C4003">
        <f>IF(B4003&lt;&gt;"NI",1,0)</f>
        <v/>
      </c>
      <c r="D4003">
        <f>VLOOKUP(B4003, Tabelas!A:C,3,FALSE())</f>
        <v/>
      </c>
      <c r="E4003">
        <f>VLOOKUP(B4003, Tabelas!A:C,2,FALSE())</f>
        <v/>
      </c>
    </row>
    <row r="4004">
      <c r="A4004" t="inlineStr">
        <is>
          <t>DRUG TEST ANAL</t>
        </is>
      </c>
      <c r="B4004" t="inlineStr">
        <is>
          <t>A2</t>
        </is>
      </c>
      <c r="C4004">
        <f>IF(B4004&lt;&gt;"NI",1,0)</f>
        <v/>
      </c>
      <c r="D4004">
        <f>VLOOKUP(B4004, Tabelas!A:C,3,FALSE())</f>
        <v/>
      </c>
      <c r="E4004">
        <f>VLOOKUP(B4004, Tabelas!A:C,2,FALSE())</f>
        <v/>
      </c>
    </row>
    <row r="4005">
      <c r="A4005" t="inlineStr">
        <is>
          <t>DRUG TESTING AND ANALYSIS</t>
        </is>
      </c>
      <c r="B4005" t="inlineStr">
        <is>
          <t>A2</t>
        </is>
      </c>
      <c r="C4005">
        <f>IF(B4005&lt;&gt;"NI",1,0)</f>
        <v/>
      </c>
      <c r="D4005">
        <f>VLOOKUP(B4005, Tabelas!A:C,3,FALSE())</f>
        <v/>
      </c>
      <c r="E4005">
        <f>VLOOKUP(B4005, Tabelas!A:C,2,FALSE())</f>
        <v/>
      </c>
    </row>
    <row r="4006">
      <c r="A4006" t="inlineStr">
        <is>
          <t>DRUGS (BASEL)</t>
        </is>
      </c>
      <c r="B4006" t="inlineStr">
        <is>
          <t>A1</t>
        </is>
      </c>
      <c r="C4006">
        <f>IF(B4006&lt;&gt;"NI",1,0)</f>
        <v/>
      </c>
      <c r="D4006">
        <f>VLOOKUP(B4006, Tabelas!A:C,3,FALSE())</f>
        <v/>
      </c>
      <c r="E4006">
        <f>VLOOKUP(B4006, Tabelas!A:C,2,FALSE())</f>
        <v/>
      </c>
    </row>
    <row r="4007">
      <c r="A4007" t="inlineStr">
        <is>
          <t>DRUGS IN CONTEXT</t>
        </is>
      </c>
      <c r="B4007" t="inlineStr">
        <is>
          <t>A2</t>
        </is>
      </c>
      <c r="C4007">
        <f>IF(B4007&lt;&gt;"NI",1,0)</f>
        <v/>
      </c>
      <c r="D4007">
        <f>VLOOKUP(B4007, Tabelas!A:C,3,FALSE())</f>
        <v/>
      </c>
      <c r="E4007">
        <f>VLOOKUP(B4007, Tabelas!A:C,2,FALSE())</f>
        <v/>
      </c>
    </row>
    <row r="4008">
      <c r="A4008" t="inlineStr">
        <is>
          <t>DRUGS IN R&amp;D</t>
        </is>
      </c>
      <c r="B4008" t="inlineStr">
        <is>
          <t>A4</t>
        </is>
      </c>
      <c r="C4008">
        <f>IF(B4008&lt;&gt;"NI",1,0)</f>
        <v/>
      </c>
      <c r="D4008">
        <f>VLOOKUP(B4008, Tabelas!A:C,3,FALSE())</f>
        <v/>
      </c>
      <c r="E4008">
        <f>VLOOKUP(B4008, Tabelas!A:C,2,FALSE())</f>
        <v/>
      </c>
    </row>
    <row r="4009">
      <c r="A4009" t="inlineStr">
        <is>
          <t>DRUGS OF TODAY (1998. PRINT)</t>
        </is>
      </c>
      <c r="B4009" t="inlineStr">
        <is>
          <t>B2</t>
        </is>
      </c>
      <c r="C4009">
        <f>IF(B4009&lt;&gt;"NI",1,0)</f>
        <v/>
      </c>
      <c r="D4009">
        <f>VLOOKUP(B4009, Tabelas!A:C,3,FALSE())</f>
        <v/>
      </c>
      <c r="E4009">
        <f>VLOOKUP(B4009, Tabelas!A:C,2,FALSE())</f>
        <v/>
      </c>
    </row>
    <row r="4010">
      <c r="A4010" t="inlineStr">
        <is>
          <t>DRVNA INDUSTRIJA</t>
        </is>
      </c>
      <c r="B4010" t="inlineStr">
        <is>
          <t>B1</t>
        </is>
      </c>
      <c r="C4010">
        <f>IF(B4010&lt;&gt;"NI",1,0)</f>
        <v/>
      </c>
      <c r="D4010">
        <f>VLOOKUP(B4010, Tabelas!A:C,3,FALSE())</f>
        <v/>
      </c>
      <c r="E4010">
        <f>VLOOKUP(B4010, Tabelas!A:C,2,FALSE())</f>
        <v/>
      </c>
    </row>
    <row r="4011">
      <c r="A4011" t="inlineStr">
        <is>
          <t>DRYING TECHNOLOGY</t>
        </is>
      </c>
      <c r="B4011" t="inlineStr">
        <is>
          <t>A2</t>
        </is>
      </c>
      <c r="C4011">
        <f>IF(B4011&lt;&gt;"NI",1,0)</f>
        <v/>
      </c>
      <c r="D4011">
        <f>VLOOKUP(B4011, Tabelas!A:C,3,FALSE())</f>
        <v/>
      </c>
      <c r="E4011">
        <f>VLOOKUP(B4011, Tabelas!A:C,2,FALSE())</f>
        <v/>
      </c>
    </row>
    <row r="4012">
      <c r="A4012" t="inlineStr">
        <is>
          <t>DUC IN ALTUM (MURIAÉ)</t>
        </is>
      </c>
      <c r="B4012" t="inlineStr">
        <is>
          <t>B4</t>
        </is>
      </c>
      <c r="C4012">
        <f>IF(B4012&lt;&gt;"NI",1,0)</f>
        <v/>
      </c>
      <c r="D4012">
        <f>VLOOKUP(B4012, Tabelas!A:C,3,FALSE())</f>
        <v/>
      </c>
      <c r="E4012">
        <f>VLOOKUP(B4012, Tabelas!A:C,2,FALSE())</f>
        <v/>
      </c>
    </row>
    <row r="4013">
      <c r="A4013" t="inlineStr">
        <is>
          <t>DUC IN ALTUM CADERNOS DE DIREITO</t>
        </is>
      </c>
      <c r="B4013" t="inlineStr">
        <is>
          <t>A4</t>
        </is>
      </c>
      <c r="C4013">
        <f>IF(B4013&lt;&gt;"NI",1,0)</f>
        <v/>
      </c>
      <c r="D4013">
        <f>VLOOKUP(B4013, Tabelas!A:C,3,FALSE())</f>
        <v/>
      </c>
      <c r="E4013">
        <f>VLOOKUP(B4013, Tabelas!A:C,2,FALSE())</f>
        <v/>
      </c>
    </row>
    <row r="4014">
      <c r="A4014" t="inlineStr">
        <is>
          <t>DUKE LAW JOURNAL</t>
        </is>
      </c>
      <c r="B4014" t="inlineStr">
        <is>
          <t>A2</t>
        </is>
      </c>
      <c r="C4014">
        <f>IF(B4014&lt;&gt;"NI",1,0)</f>
        <v/>
      </c>
      <c r="D4014">
        <f>VLOOKUP(B4014, Tabelas!A:C,3,FALSE())</f>
        <v/>
      </c>
      <c r="E4014">
        <f>VLOOKUP(B4014, Tabelas!A:C,2,FALSE())</f>
        <v/>
      </c>
    </row>
    <row r="4015">
      <c r="A4015" t="inlineStr">
        <is>
          <t>DUKE MATHEMATICAL JOURNAL</t>
        </is>
      </c>
      <c r="B4015" t="inlineStr">
        <is>
          <t>A1</t>
        </is>
      </c>
      <c r="C4015">
        <f>IF(B4015&lt;&gt;"NI",1,0)</f>
        <v/>
      </c>
      <c r="D4015">
        <f>VLOOKUP(B4015, Tabelas!A:C,3,FALSE())</f>
        <v/>
      </c>
      <c r="E4015">
        <f>VLOOKUP(B4015, Tabelas!A:C,2,FALSE())</f>
        <v/>
      </c>
    </row>
    <row r="4016">
      <c r="A4016" t="inlineStr">
        <is>
          <t>DYES AND PIGMENTS</t>
        </is>
      </c>
      <c r="B4016" t="inlineStr">
        <is>
          <t>A1</t>
        </is>
      </c>
      <c r="C4016">
        <f>IF(B4016&lt;&gt;"NI",1,0)</f>
        <v/>
      </c>
      <c r="D4016">
        <f>VLOOKUP(B4016, Tabelas!A:C,3,FALSE())</f>
        <v/>
      </c>
      <c r="E4016">
        <f>VLOOKUP(B4016, Tabelas!A:C,2,FALSE())</f>
        <v/>
      </c>
    </row>
    <row r="4017">
      <c r="A4017" t="inlineStr">
        <is>
          <t>DYNA</t>
        </is>
      </c>
      <c r="B4017" t="inlineStr">
        <is>
          <t>B4</t>
        </is>
      </c>
      <c r="C4017">
        <f>IF(B4017&lt;&gt;"NI",1,0)</f>
        <v/>
      </c>
      <c r="D4017">
        <f>VLOOKUP(B4017, Tabelas!A:C,3,FALSE())</f>
        <v/>
      </c>
      <c r="E4017">
        <f>VLOOKUP(B4017, Tabelas!A:C,2,FALSE())</f>
        <v/>
      </c>
    </row>
    <row r="4018">
      <c r="A4018" t="inlineStr">
        <is>
          <t>DYNA (MEDELLÍN)</t>
        </is>
      </c>
      <c r="B4018" t="inlineStr">
        <is>
          <t>B2</t>
        </is>
      </c>
      <c r="C4018">
        <f>IF(B4018&lt;&gt;"NI",1,0)</f>
        <v/>
      </c>
      <c r="D4018">
        <f>VLOOKUP(B4018, Tabelas!A:C,3,FALSE())</f>
        <v/>
      </c>
      <c r="E4018">
        <f>VLOOKUP(B4018, Tabelas!A:C,2,FALSE())</f>
        <v/>
      </c>
    </row>
    <row r="4019">
      <c r="A4019" t="inlineStr">
        <is>
          <t>DYNAMICAL SYSTEMS (PRINT)</t>
        </is>
      </c>
      <c r="B4019" t="inlineStr">
        <is>
          <t>B2</t>
        </is>
      </c>
      <c r="C4019">
        <f>IF(B4019&lt;&gt;"NI",1,0)</f>
        <v/>
      </c>
      <c r="D4019">
        <f>VLOOKUP(B4019, Tabelas!A:C,3,FALSE())</f>
        <v/>
      </c>
      <c r="E4019">
        <f>VLOOKUP(B4019, Tabelas!A:C,2,FALSE())</f>
        <v/>
      </c>
    </row>
    <row r="4020">
      <c r="A4020" t="inlineStr">
        <is>
          <t>DYNAMICS OF ATMOSPHERES AND OCEANS</t>
        </is>
      </c>
      <c r="B4020" t="inlineStr">
        <is>
          <t>A4</t>
        </is>
      </c>
      <c r="C4020">
        <f>IF(B4020&lt;&gt;"NI",1,0)</f>
        <v/>
      </c>
      <c r="D4020">
        <f>VLOOKUP(B4020, Tabelas!A:C,3,FALSE())</f>
        <v/>
      </c>
      <c r="E4020">
        <f>VLOOKUP(B4020, Tabelas!A:C,2,FALSE())</f>
        <v/>
      </c>
    </row>
    <row r="4021">
      <c r="A4021" t="inlineStr">
        <is>
          <t>DYNAMICS OF CONTINUOUS, DISCRETE AND IMPULSIVE SYSTEM</t>
        </is>
      </c>
      <c r="B4021" t="inlineStr">
        <is>
          <t>B4</t>
        </is>
      </c>
      <c r="C4021">
        <f>IF(B4021&lt;&gt;"NI",1,0)</f>
        <v/>
      </c>
      <c r="D4021">
        <f>VLOOKUP(B4021, Tabelas!A:C,3,FALSE())</f>
        <v/>
      </c>
      <c r="E4021">
        <f>VLOOKUP(B4021, Tabelas!A:C,2,FALSE())</f>
        <v/>
      </c>
    </row>
    <row r="4022">
      <c r="A4022" t="inlineStr">
        <is>
          <t>DYNAMIS (FURB. ONLINE)</t>
        </is>
      </c>
      <c r="B4022" t="inlineStr">
        <is>
          <t>B1</t>
        </is>
      </c>
      <c r="C4022">
        <f>IF(B4022&lt;&gt;"NI",1,0)</f>
        <v/>
      </c>
      <c r="D4022">
        <f>VLOOKUP(B4022, Tabelas!A:C,3,FALSE())</f>
        <v/>
      </c>
      <c r="E4022">
        <f>VLOOKUP(B4022, Tabelas!A:C,2,FALSE())</f>
        <v/>
      </c>
    </row>
    <row r="4023">
      <c r="A4023" t="inlineStr">
        <is>
          <t>DYSPHAGIA (NEW YORK. PRINT)</t>
        </is>
      </c>
      <c r="B4023" t="inlineStr">
        <is>
          <t>A2</t>
        </is>
      </c>
      <c r="C4023">
        <f>IF(B4023&lt;&gt;"NI",1,0)</f>
        <v/>
      </c>
      <c r="D4023">
        <f>VLOOKUP(B4023, Tabelas!A:C,3,FALSE())</f>
        <v/>
      </c>
      <c r="E4023">
        <f>VLOOKUP(B4023, Tabelas!A:C,2,FALSE())</f>
        <v/>
      </c>
    </row>
    <row r="4024">
      <c r="A4024" t="inlineStr">
        <is>
          <t>EAD EM FOCO - REVISTA DE EDUCAÇÃO A DISTÂNCIA</t>
        </is>
      </c>
      <c r="B4024" t="inlineStr">
        <is>
          <t>A3</t>
        </is>
      </c>
      <c r="C4024">
        <f>IF(B4024&lt;&gt;"NI",1,0)</f>
        <v/>
      </c>
      <c r="D4024">
        <f>VLOOKUP(B4024, Tabelas!A:C,3,FALSE())</f>
        <v/>
      </c>
      <c r="E4024">
        <f>VLOOKUP(B4024, Tabelas!A:C,2,FALSE())</f>
        <v/>
      </c>
    </row>
    <row r="4025">
      <c r="A4025" t="inlineStr">
        <is>
          <t>EAR AND HEARING (PRINT)</t>
        </is>
      </c>
      <c r="B4025" t="inlineStr">
        <is>
          <t>A1</t>
        </is>
      </c>
      <c r="C4025">
        <f>IF(B4025&lt;&gt;"NI",1,0)</f>
        <v/>
      </c>
      <c r="D4025">
        <f>VLOOKUP(B4025, Tabelas!A:C,3,FALSE())</f>
        <v/>
      </c>
      <c r="E4025">
        <f>VLOOKUP(B4025, Tabelas!A:C,2,FALSE())</f>
        <v/>
      </c>
    </row>
    <row r="4026">
      <c r="A4026" t="inlineStr">
        <is>
          <t>EAR, NOSE, &amp; THROAT JOURNAL</t>
        </is>
      </c>
      <c r="B4026" t="inlineStr">
        <is>
          <t>B3</t>
        </is>
      </c>
      <c r="C4026">
        <f>IF(B4026&lt;&gt;"NI",1,0)</f>
        <v/>
      </c>
      <c r="D4026">
        <f>VLOOKUP(B4026, Tabelas!A:C,3,FALSE())</f>
        <v/>
      </c>
      <c r="E4026">
        <f>VLOOKUP(B4026, Tabelas!A:C,2,FALSE())</f>
        <v/>
      </c>
    </row>
    <row r="4027">
      <c r="A4027" t="inlineStr">
        <is>
          <t>EARLY CHILD DEVELOPMENT AND CARE</t>
        </is>
      </c>
      <c r="B4027" t="inlineStr">
        <is>
          <t>A1</t>
        </is>
      </c>
      <c r="C4027">
        <f>IF(B4027&lt;&gt;"NI",1,0)</f>
        <v/>
      </c>
      <c r="D4027">
        <f>VLOOKUP(B4027, Tabelas!A:C,3,FALSE())</f>
        <v/>
      </c>
      <c r="E4027">
        <f>VLOOKUP(B4027, Tabelas!A:C,2,FALSE())</f>
        <v/>
      </c>
    </row>
    <row r="4028">
      <c r="A4028" t="inlineStr">
        <is>
          <t>EARLY CHILDHOOD EDUCATION JOURNAL</t>
        </is>
      </c>
      <c r="B4028" t="inlineStr">
        <is>
          <t>A2</t>
        </is>
      </c>
      <c r="C4028">
        <f>IF(B4028&lt;&gt;"NI",1,0)</f>
        <v/>
      </c>
      <c r="D4028">
        <f>VLOOKUP(B4028, Tabelas!A:C,3,FALSE())</f>
        <v/>
      </c>
      <c r="E4028">
        <f>VLOOKUP(B4028, Tabelas!A:C,2,FALSE())</f>
        <v/>
      </c>
    </row>
    <row r="4029">
      <c r="A4029" t="inlineStr">
        <is>
          <t>EARLY CHILDHOOD RESEARCH QUARTERLY</t>
        </is>
      </c>
      <c r="B4029" t="inlineStr">
        <is>
          <t>A1</t>
        </is>
      </c>
      <c r="C4029">
        <f>IF(B4029&lt;&gt;"NI",1,0)</f>
        <v/>
      </c>
      <c r="D4029">
        <f>VLOOKUP(B4029, Tabelas!A:C,3,FALSE())</f>
        <v/>
      </c>
      <c r="E4029">
        <f>VLOOKUP(B4029, Tabelas!A:C,2,FALSE())</f>
        <v/>
      </c>
    </row>
    <row r="4030">
      <c r="A4030" t="inlineStr">
        <is>
          <t>EARLY EDUCATION AND DEVELOPMENT</t>
        </is>
      </c>
      <c r="B4030" t="inlineStr">
        <is>
          <t>A3</t>
        </is>
      </c>
      <c r="C4030">
        <f>IF(B4030&lt;&gt;"NI",1,0)</f>
        <v/>
      </c>
      <c r="D4030">
        <f>VLOOKUP(B4030, Tabelas!A:C,3,FALSE())</f>
        <v/>
      </c>
      <c r="E4030">
        <f>VLOOKUP(B4030, Tabelas!A:C,2,FALSE())</f>
        <v/>
      </c>
    </row>
    <row r="4031">
      <c r="A4031" t="inlineStr">
        <is>
          <t>EARLY HUMAN DEVELOPMENT</t>
        </is>
      </c>
      <c r="B4031" t="inlineStr">
        <is>
          <t>A2</t>
        </is>
      </c>
      <c r="C4031">
        <f>IF(B4031&lt;&gt;"NI",1,0)</f>
        <v/>
      </c>
      <c r="D4031">
        <f>VLOOKUP(B4031, Tabelas!A:C,3,FALSE())</f>
        <v/>
      </c>
      <c r="E4031">
        <f>VLOOKUP(B4031, Tabelas!A:C,2,FALSE())</f>
        <v/>
      </c>
    </row>
    <row r="4032">
      <c r="A4032" t="inlineStr">
        <is>
          <t>EARLY INTERVENTION IN PSYCHIATRY (PRINT)</t>
        </is>
      </c>
      <c r="B4032" t="inlineStr">
        <is>
          <t>A2</t>
        </is>
      </c>
      <c r="C4032">
        <f>IF(B4032&lt;&gt;"NI",1,0)</f>
        <v/>
      </c>
      <c r="D4032">
        <f>VLOOKUP(B4032, Tabelas!A:C,3,FALSE())</f>
        <v/>
      </c>
      <c r="E4032">
        <f>VLOOKUP(B4032, Tabelas!A:C,2,FALSE())</f>
        <v/>
      </c>
    </row>
    <row r="4033">
      <c r="A4033" t="inlineStr">
        <is>
          <t>EARTH AND ENVIRONMENTAL SCIENCE TRANSACTIONS OF THE ROYAL SOCIETY OF EDINBURGH (PRINT)</t>
        </is>
      </c>
      <c r="B4033" t="inlineStr">
        <is>
          <t>B1</t>
        </is>
      </c>
      <c r="C4033">
        <f>IF(B4033&lt;&gt;"NI",1,0)</f>
        <v/>
      </c>
      <c r="D4033">
        <f>VLOOKUP(B4033, Tabelas!A:C,3,FALSE())</f>
        <v/>
      </c>
      <c r="E4033">
        <f>VLOOKUP(B4033, Tabelas!A:C,2,FALSE())</f>
        <v/>
      </c>
    </row>
    <row r="4034">
      <c r="A4034" t="inlineStr">
        <is>
          <t>EARTH AND PLANETARY SCIENCE LETTERS</t>
        </is>
      </c>
      <c r="B4034" t="inlineStr">
        <is>
          <t>A1</t>
        </is>
      </c>
      <c r="C4034">
        <f>IF(B4034&lt;&gt;"NI",1,0)</f>
        <v/>
      </c>
      <c r="D4034">
        <f>VLOOKUP(B4034, Tabelas!A:C,3,FALSE())</f>
        <v/>
      </c>
      <c r="E4034">
        <f>VLOOKUP(B4034, Tabelas!A:C,2,FALSE())</f>
        <v/>
      </c>
    </row>
    <row r="4035">
      <c r="A4035" t="inlineStr">
        <is>
          <t>EARTH INTERACTIONS</t>
        </is>
      </c>
      <c r="B4035" t="inlineStr">
        <is>
          <t>A2</t>
        </is>
      </c>
      <c r="C4035">
        <f>IF(B4035&lt;&gt;"NI",1,0)</f>
        <v/>
      </c>
      <c r="D4035">
        <f>VLOOKUP(B4035, Tabelas!A:C,3,FALSE())</f>
        <v/>
      </c>
      <c r="E4035">
        <f>VLOOKUP(B4035, Tabelas!A:C,2,FALSE())</f>
        <v/>
      </c>
    </row>
    <row r="4036">
      <c r="A4036" t="inlineStr">
        <is>
          <t>EARTH SCIENCE INFORMATICS (PRINT)</t>
        </is>
      </c>
      <c r="B4036" t="inlineStr">
        <is>
          <t>A2</t>
        </is>
      </c>
      <c r="C4036">
        <f>IF(B4036&lt;&gt;"NI",1,0)</f>
        <v/>
      </c>
      <c r="D4036">
        <f>VLOOKUP(B4036, Tabelas!A:C,3,FALSE())</f>
        <v/>
      </c>
      <c r="E4036">
        <f>VLOOKUP(B4036, Tabelas!A:C,2,FALSE())</f>
        <v/>
      </c>
    </row>
    <row r="4037">
      <c r="A4037" t="inlineStr">
        <is>
          <t>EARTH SCIENCES RESEARCH JOURNAL</t>
        </is>
      </c>
      <c r="B4037" t="inlineStr">
        <is>
          <t>B1</t>
        </is>
      </c>
      <c r="C4037">
        <f>IF(B4037&lt;&gt;"NI",1,0)</f>
        <v/>
      </c>
      <c r="D4037">
        <f>VLOOKUP(B4037, Tabelas!A:C,3,FALSE())</f>
        <v/>
      </c>
      <c r="E4037">
        <f>VLOOKUP(B4037, Tabelas!A:C,2,FALSE())</f>
        <v/>
      </c>
    </row>
    <row r="4038">
      <c r="A4038" t="inlineStr">
        <is>
          <t>EARTH SURFACE DYNAMICS (PRINT)</t>
        </is>
      </c>
      <c r="B4038" t="inlineStr">
        <is>
          <t>A2</t>
        </is>
      </c>
      <c r="C4038">
        <f>IF(B4038&lt;&gt;"NI",1,0)</f>
        <v/>
      </c>
      <c r="D4038">
        <f>VLOOKUP(B4038, Tabelas!A:C,3,FALSE())</f>
        <v/>
      </c>
      <c r="E4038">
        <f>VLOOKUP(B4038, Tabelas!A:C,2,FALSE())</f>
        <v/>
      </c>
    </row>
    <row r="4039">
      <c r="A4039" t="inlineStr">
        <is>
          <t>EARTH SURFACE PROCESSES AND LANDFORMS (ONLINE)</t>
        </is>
      </c>
      <c r="B4039" t="inlineStr">
        <is>
          <t>A2</t>
        </is>
      </c>
      <c r="C4039">
        <f>IF(B4039&lt;&gt;"NI",1,0)</f>
        <v/>
      </c>
      <c r="D4039">
        <f>VLOOKUP(B4039, Tabelas!A:C,3,FALSE())</f>
        <v/>
      </c>
      <c r="E4039">
        <f>VLOOKUP(B4039, Tabelas!A:C,2,FALSE())</f>
        <v/>
      </c>
    </row>
    <row r="4040">
      <c r="A4040" t="inlineStr">
        <is>
          <t>EARTH SYSTEM DYNAMICS</t>
        </is>
      </c>
      <c r="B4040" t="inlineStr">
        <is>
          <t>A1</t>
        </is>
      </c>
      <c r="C4040">
        <f>IF(B4040&lt;&gt;"NI",1,0)</f>
        <v/>
      </c>
      <c r="D4040">
        <f>VLOOKUP(B4040, Tabelas!A:C,3,FALSE())</f>
        <v/>
      </c>
      <c r="E4040">
        <f>VLOOKUP(B4040, Tabelas!A:C,2,FALSE())</f>
        <v/>
      </c>
    </row>
    <row r="4041">
      <c r="A4041" t="inlineStr">
        <is>
          <t>EARTH SYSTEM SCIENCE DATA</t>
        </is>
      </c>
      <c r="B4041" t="inlineStr">
        <is>
          <t>A1</t>
        </is>
      </c>
      <c r="C4041">
        <f>IF(B4041&lt;&gt;"NI",1,0)</f>
        <v/>
      </c>
      <c r="D4041">
        <f>VLOOKUP(B4041, Tabelas!A:C,3,FALSE())</f>
        <v/>
      </c>
      <c r="E4041">
        <f>VLOOKUP(B4041, Tabelas!A:C,2,FALSE())</f>
        <v/>
      </c>
    </row>
    <row r="4042">
      <c r="A4042" t="inlineStr">
        <is>
          <t>EARTH SYSTEMS AND ENVIRONMENT</t>
        </is>
      </c>
      <c r="B4042" t="inlineStr">
        <is>
          <t>B1</t>
        </is>
      </c>
      <c r="C4042">
        <f>IF(B4042&lt;&gt;"NI",1,0)</f>
        <v/>
      </c>
      <c r="D4042">
        <f>VLOOKUP(B4042, Tabelas!A:C,3,FALSE())</f>
        <v/>
      </c>
      <c r="E4042">
        <f>VLOOKUP(B4042, Tabelas!A:C,2,FALSE())</f>
        <v/>
      </c>
    </row>
    <row r="4043">
      <c r="A4043" t="inlineStr">
        <is>
          <t>EARTH, PLANETS AND SPACE</t>
        </is>
      </c>
      <c r="B4043" t="inlineStr">
        <is>
          <t>A2</t>
        </is>
      </c>
      <c r="C4043">
        <f>IF(B4043&lt;&gt;"NI",1,0)</f>
        <v/>
      </c>
      <c r="D4043">
        <f>VLOOKUP(B4043, Tabelas!A:C,3,FALSE())</f>
        <v/>
      </c>
      <c r="E4043">
        <f>VLOOKUP(B4043, Tabelas!A:C,2,FALSE())</f>
        <v/>
      </c>
    </row>
    <row r="4044">
      <c r="A4044" t="inlineStr">
        <is>
          <t>EARTH'S FUTURE</t>
        </is>
      </c>
      <c r="B4044" t="inlineStr">
        <is>
          <t>A1</t>
        </is>
      </c>
      <c r="C4044">
        <f>IF(B4044&lt;&gt;"NI",1,0)</f>
        <v/>
      </c>
      <c r="D4044">
        <f>VLOOKUP(B4044, Tabelas!A:C,3,FALSE())</f>
        <v/>
      </c>
      <c r="E4044">
        <f>VLOOKUP(B4044, Tabelas!A:C,2,FALSE())</f>
        <v/>
      </c>
    </row>
    <row r="4045">
      <c r="A4045" t="inlineStr">
        <is>
          <t>EARTH-SCIENCE REVIEWS</t>
        </is>
      </c>
      <c r="B4045" t="inlineStr">
        <is>
          <t>A1</t>
        </is>
      </c>
      <c r="C4045">
        <f>IF(B4045&lt;&gt;"NI",1,0)</f>
        <v/>
      </c>
      <c r="D4045">
        <f>VLOOKUP(B4045, Tabelas!A:C,3,FALSE())</f>
        <v/>
      </c>
      <c r="E4045">
        <f>VLOOKUP(B4045, Tabelas!A:C,2,FALSE())</f>
        <v/>
      </c>
    </row>
    <row r="4046">
      <c r="A4046" t="inlineStr">
        <is>
          <t>EATING AND WEIGHT DISORDERS (ONLINE)</t>
        </is>
      </c>
      <c r="B4046" t="inlineStr">
        <is>
          <t>A2</t>
        </is>
      </c>
      <c r="C4046">
        <f>IF(B4046&lt;&gt;"NI",1,0)</f>
        <v/>
      </c>
      <c r="D4046">
        <f>VLOOKUP(B4046, Tabelas!A:C,3,FALSE())</f>
        <v/>
      </c>
      <c r="E4046">
        <f>VLOOKUP(B4046, Tabelas!A:C,2,FALSE())</f>
        <v/>
      </c>
    </row>
    <row r="4047">
      <c r="A4047" t="inlineStr">
        <is>
          <t>EATING AND WEIGHT DISORDERS (PRINTED TEXT)</t>
        </is>
      </c>
      <c r="B4047" t="inlineStr">
        <is>
          <t>A2</t>
        </is>
      </c>
      <c r="C4047">
        <f>IF(B4047&lt;&gt;"NI",1,0)</f>
        <v/>
      </c>
      <c r="D4047">
        <f>VLOOKUP(B4047, Tabelas!A:C,3,FALSE())</f>
        <v/>
      </c>
      <c r="E4047">
        <f>VLOOKUP(B4047, Tabelas!A:C,2,FALSE())</f>
        <v/>
      </c>
    </row>
    <row r="4048">
      <c r="A4048" t="inlineStr">
        <is>
          <t>EBIOMEDICINE</t>
        </is>
      </c>
      <c r="B4048" t="inlineStr">
        <is>
          <t>A1</t>
        </is>
      </c>
      <c r="C4048">
        <f>IF(B4048&lt;&gt;"NI",1,0)</f>
        <v/>
      </c>
      <c r="D4048">
        <f>VLOOKUP(B4048, Tabelas!A:C,3,FALSE())</f>
        <v/>
      </c>
      <c r="E4048">
        <f>VLOOKUP(B4048, Tabelas!A:C,2,FALSE())</f>
        <v/>
      </c>
    </row>
    <row r="4049">
      <c r="A4049" t="inlineStr">
        <is>
          <t>E-CADERNOS CES (ONLINE)</t>
        </is>
      </c>
      <c r="B4049" t="inlineStr">
        <is>
          <t>B2</t>
        </is>
      </c>
      <c r="C4049">
        <f>IF(B4049&lt;&gt;"NI",1,0)</f>
        <v/>
      </c>
      <c r="D4049">
        <f>VLOOKUP(B4049, Tabelas!A:C,3,FALSE())</f>
        <v/>
      </c>
      <c r="E4049">
        <f>VLOOKUP(B4049, Tabelas!A:C,2,FALSE())</f>
        <v/>
      </c>
    </row>
    <row r="4050">
      <c r="A4050" t="inlineStr">
        <is>
          <t>ECANCER MEDICAL JOURNAL</t>
        </is>
      </c>
      <c r="B4050" t="inlineStr">
        <is>
          <t>B1</t>
        </is>
      </c>
      <c r="C4050">
        <f>IF(B4050&lt;&gt;"NI",1,0)</f>
        <v/>
      </c>
      <c r="D4050">
        <f>VLOOKUP(B4050, Tabelas!A:C,3,FALSE())</f>
        <v/>
      </c>
      <c r="E4050">
        <f>VLOOKUP(B4050, Tabelas!A:C,2,FALSE())</f>
        <v/>
      </c>
    </row>
    <row r="4051">
      <c r="A4051" t="inlineStr">
        <is>
          <t>ECCOM - EDUCAÇÃO, CULTURA E COMUNICAÇÃO</t>
        </is>
      </c>
      <c r="B4051" t="inlineStr">
        <is>
          <t>A4</t>
        </is>
      </c>
      <c r="C4051">
        <f>IF(B4051&lt;&gt;"NI",1,0)</f>
        <v/>
      </c>
      <c r="D4051">
        <f>VLOOKUP(B4051, Tabelas!A:C,3,FALSE())</f>
        <v/>
      </c>
      <c r="E4051">
        <f>VLOOKUP(B4051, Tabelas!A:C,2,FALSE())</f>
        <v/>
      </c>
    </row>
    <row r="4052">
      <c r="A4052" t="inlineStr">
        <is>
          <t>ECCOS REVISTA CIENTÍFICA (ONLINE)</t>
        </is>
      </c>
      <c r="B4052" t="inlineStr">
        <is>
          <t>A3</t>
        </is>
      </c>
      <c r="C4052">
        <f>IF(B4052&lt;&gt;"NI",1,0)</f>
        <v/>
      </c>
      <c r="D4052">
        <f>VLOOKUP(B4052, Tabelas!A:C,3,FALSE())</f>
        <v/>
      </c>
      <c r="E4052">
        <f>VLOOKUP(B4052, Tabelas!A:C,2,FALSE())</f>
        <v/>
      </c>
    </row>
    <row r="4053">
      <c r="A4053" t="inlineStr">
        <is>
          <t>ECHOCARDIOGRAPHY (MOUNT KISCO, N.Y. PRINT)</t>
        </is>
      </c>
      <c r="B4053" t="inlineStr">
        <is>
          <t>B1</t>
        </is>
      </c>
      <c r="C4053">
        <f>IF(B4053&lt;&gt;"NI",1,0)</f>
        <v/>
      </c>
      <c r="D4053">
        <f>VLOOKUP(B4053, Tabelas!A:C,3,FALSE())</f>
        <v/>
      </c>
      <c r="E4053">
        <f>VLOOKUP(B4053, Tabelas!A:C,2,FALSE())</f>
        <v/>
      </c>
    </row>
    <row r="4054">
      <c r="A4054" t="inlineStr">
        <is>
          <t>ECHOGÉO (PARIS)</t>
        </is>
      </c>
      <c r="B4054" t="inlineStr">
        <is>
          <t>B4</t>
        </is>
      </c>
      <c r="C4054">
        <f>IF(B4054&lt;&gt;"NI",1,0)</f>
        <v/>
      </c>
      <c r="D4054">
        <f>VLOOKUP(B4054, Tabelas!A:C,3,FALSE())</f>
        <v/>
      </c>
      <c r="E4054">
        <f>VLOOKUP(B4054, Tabelas!A:C,2,FALSE())</f>
        <v/>
      </c>
    </row>
    <row r="4055">
      <c r="A4055" t="inlineStr">
        <is>
          <t>E-CIVITAS (BELO HORIZONTE)</t>
        </is>
      </c>
      <c r="B4055" t="inlineStr">
        <is>
          <t>B4</t>
        </is>
      </c>
      <c r="C4055">
        <f>IF(B4055&lt;&gt;"NI",1,0)</f>
        <v/>
      </c>
      <c r="D4055">
        <f>VLOOKUP(B4055, Tabelas!A:C,3,FALSE())</f>
        <v/>
      </c>
      <c r="E4055">
        <f>VLOOKUP(B4055, Tabelas!A:C,2,FALSE())</f>
        <v/>
      </c>
    </row>
    <row r="4056">
      <c r="A4056" t="inlineStr">
        <is>
          <t>ECLÉTICA QUÍMICA</t>
        </is>
      </c>
      <c r="B4056" t="inlineStr">
        <is>
          <t>B4</t>
        </is>
      </c>
      <c r="C4056">
        <f>IF(B4056&lt;&gt;"NI",1,0)</f>
        <v/>
      </c>
      <c r="D4056">
        <f>VLOOKUP(B4056, Tabelas!A:C,3,FALSE())</f>
        <v/>
      </c>
      <c r="E4056">
        <f>VLOOKUP(B4056, Tabelas!A:C,2,FALSE())</f>
        <v/>
      </c>
    </row>
    <row r="4057">
      <c r="A4057" t="inlineStr">
        <is>
          <t>ECLÉTICA QUÍMICA (UNESP. ARARAQUARA. IMPRESSO)</t>
        </is>
      </c>
      <c r="B4057" t="inlineStr">
        <is>
          <t>B4</t>
        </is>
      </c>
      <c r="C4057">
        <f>IF(B4057&lt;&gt;"NI",1,0)</f>
        <v/>
      </c>
      <c r="D4057">
        <f>VLOOKUP(B4057, Tabelas!A:C,3,FALSE())</f>
        <v/>
      </c>
      <c r="E4057">
        <f>VLOOKUP(B4057, Tabelas!A:C,2,FALSE())</f>
        <v/>
      </c>
    </row>
    <row r="4058">
      <c r="A4058" t="inlineStr">
        <is>
          <t>ECO (UFRJ)</t>
        </is>
      </c>
      <c r="B4058" t="inlineStr">
        <is>
          <t>A2</t>
        </is>
      </c>
      <c r="C4058">
        <f>IF(B4058&lt;&gt;"NI",1,0)</f>
        <v/>
      </c>
      <c r="D4058">
        <f>VLOOKUP(B4058, Tabelas!A:C,3,FALSE())</f>
        <v/>
      </c>
      <c r="E4058">
        <f>VLOOKUP(B4058, Tabelas!A:C,2,FALSE())</f>
        <v/>
      </c>
    </row>
    <row r="4059">
      <c r="A4059" t="inlineStr">
        <is>
          <t>ECOGRAPHY (COPENHAGEN)</t>
        </is>
      </c>
      <c r="B4059" t="inlineStr">
        <is>
          <t>A1</t>
        </is>
      </c>
      <c r="C4059">
        <f>IF(B4059&lt;&gt;"NI",1,0)</f>
        <v/>
      </c>
      <c r="D4059">
        <f>VLOOKUP(B4059, Tabelas!A:C,3,FALSE())</f>
        <v/>
      </c>
      <c r="E4059">
        <f>VLOOKUP(B4059, Tabelas!A:C,2,FALSE())</f>
        <v/>
      </c>
    </row>
    <row r="4060">
      <c r="A4060" t="inlineStr">
        <is>
          <t>ECOHEALTH (NEW YORK. PRINT)</t>
        </is>
      </c>
      <c r="B4060" t="inlineStr">
        <is>
          <t>A3</t>
        </is>
      </c>
      <c r="C4060">
        <f>IF(B4060&lt;&gt;"NI",1,0)</f>
        <v/>
      </c>
      <c r="D4060">
        <f>VLOOKUP(B4060, Tabelas!A:C,3,FALSE())</f>
        <v/>
      </c>
      <c r="E4060">
        <f>VLOOKUP(B4060, Tabelas!A:C,2,FALSE())</f>
        <v/>
      </c>
    </row>
    <row r="4061">
      <c r="A4061" t="inlineStr">
        <is>
          <t>ECOHYDROLOGY</t>
        </is>
      </c>
      <c r="B4061" t="inlineStr">
        <is>
          <t>A1</t>
        </is>
      </c>
      <c r="C4061">
        <f>IF(B4061&lt;&gt;"NI",1,0)</f>
        <v/>
      </c>
      <c r="D4061">
        <f>VLOOKUP(B4061, Tabelas!A:C,3,FALSE())</f>
        <v/>
      </c>
      <c r="E4061">
        <f>VLOOKUP(B4061, Tabelas!A:C,2,FALSE())</f>
        <v/>
      </c>
    </row>
    <row r="4062">
      <c r="A4062" t="inlineStr">
        <is>
          <t>ECOHYDROLOGY &amp; HYDROBIOLOGY</t>
        </is>
      </c>
      <c r="B4062" t="inlineStr">
        <is>
          <t>A4</t>
        </is>
      </c>
      <c r="C4062">
        <f>IF(B4062&lt;&gt;"NI",1,0)</f>
        <v/>
      </c>
      <c r="D4062">
        <f>VLOOKUP(B4062, Tabelas!A:C,3,FALSE())</f>
        <v/>
      </c>
      <c r="E4062">
        <f>VLOOKUP(B4062, Tabelas!A:C,2,FALSE())</f>
        <v/>
      </c>
    </row>
    <row r="4063">
      <c r="A4063" t="inlineStr">
        <is>
          <t>ECOLINGUÍSTICA: REVISTA BRASILEIRA DE ECOLOGIA E LINGUAGEM</t>
        </is>
      </c>
      <c r="B4063" t="inlineStr">
        <is>
          <t>A4</t>
        </is>
      </c>
      <c r="C4063">
        <f>IF(B4063&lt;&gt;"NI",1,0)</f>
        <v/>
      </c>
      <c r="D4063">
        <f>VLOOKUP(B4063, Tabelas!A:C,3,FALSE())</f>
        <v/>
      </c>
      <c r="E4063">
        <f>VLOOKUP(B4063, Tabelas!A:C,2,FALSE())</f>
        <v/>
      </c>
    </row>
    <row r="4064">
      <c r="A4064" t="inlineStr">
        <is>
          <t>ECOLOGÍA AUSTRAL (EN LÍNEA)</t>
        </is>
      </c>
      <c r="B4064" t="inlineStr">
        <is>
          <t>B2</t>
        </is>
      </c>
      <c r="C4064">
        <f>IF(B4064&lt;&gt;"NI",1,0)</f>
        <v/>
      </c>
      <c r="D4064">
        <f>VLOOKUP(B4064, Tabelas!A:C,3,FALSE())</f>
        <v/>
      </c>
      <c r="E4064">
        <f>VLOOKUP(B4064, Tabelas!A:C,2,FALSE())</f>
        <v/>
      </c>
    </row>
    <row r="4065">
      <c r="A4065" t="inlineStr">
        <is>
          <t>ECOLOGÍA POLÍTICA</t>
        </is>
      </c>
      <c r="B4065" t="inlineStr">
        <is>
          <t>A3</t>
        </is>
      </c>
      <c r="C4065">
        <f>IF(B4065&lt;&gt;"NI",1,0)</f>
        <v/>
      </c>
      <c r="D4065">
        <f>VLOOKUP(B4065, Tabelas!A:C,3,FALSE())</f>
        <v/>
      </c>
      <c r="E4065">
        <f>VLOOKUP(B4065, Tabelas!A:C,2,FALSE())</f>
        <v/>
      </c>
    </row>
    <row r="4066">
      <c r="A4066" t="inlineStr">
        <is>
          <t>ECOLOGICAL APPLICATIONS</t>
        </is>
      </c>
      <c r="B4066" t="inlineStr">
        <is>
          <t>A1</t>
        </is>
      </c>
      <c r="C4066">
        <f>IF(B4066&lt;&gt;"NI",1,0)</f>
        <v/>
      </c>
      <c r="D4066">
        <f>VLOOKUP(B4066, Tabelas!A:C,3,FALSE())</f>
        <v/>
      </c>
      <c r="E4066">
        <f>VLOOKUP(B4066, Tabelas!A:C,2,FALSE())</f>
        <v/>
      </c>
    </row>
    <row r="4067">
      <c r="A4067" t="inlineStr">
        <is>
          <t>ECOLOGICAL COMPLEXITY (PRINT)</t>
        </is>
      </c>
      <c r="B4067" t="inlineStr">
        <is>
          <t>A3</t>
        </is>
      </c>
      <c r="C4067">
        <f>IF(B4067&lt;&gt;"NI",1,0)</f>
        <v/>
      </c>
      <c r="D4067">
        <f>VLOOKUP(B4067, Tabelas!A:C,3,FALSE())</f>
        <v/>
      </c>
      <c r="E4067">
        <f>VLOOKUP(B4067, Tabelas!A:C,2,FALSE())</f>
        <v/>
      </c>
    </row>
    <row r="4068">
      <c r="A4068" t="inlineStr">
        <is>
          <t>ECOLOGICAL ECONOMICS (AMSTERDAM)</t>
        </is>
      </c>
      <c r="B4068" t="inlineStr">
        <is>
          <t>A1</t>
        </is>
      </c>
      <c r="C4068">
        <f>IF(B4068&lt;&gt;"NI",1,0)</f>
        <v/>
      </c>
      <c r="D4068">
        <f>VLOOKUP(B4068, Tabelas!A:C,3,FALSE())</f>
        <v/>
      </c>
      <c r="E4068">
        <f>VLOOKUP(B4068, Tabelas!A:C,2,FALSE())</f>
        <v/>
      </c>
    </row>
    <row r="4069">
      <c r="A4069" t="inlineStr">
        <is>
          <t>ECOLOGICAL ENGINEERING</t>
        </is>
      </c>
      <c r="B4069" t="inlineStr">
        <is>
          <t>A1</t>
        </is>
      </c>
      <c r="C4069">
        <f>IF(B4069&lt;&gt;"NI",1,0)</f>
        <v/>
      </c>
      <c r="D4069">
        <f>VLOOKUP(B4069, Tabelas!A:C,3,FALSE())</f>
        <v/>
      </c>
      <c r="E4069">
        <f>VLOOKUP(B4069, Tabelas!A:C,2,FALSE())</f>
        <v/>
      </c>
    </row>
    <row r="4070">
      <c r="A4070" t="inlineStr">
        <is>
          <t>ECOLOGICAL ENTOMOLOGY (PRINT)</t>
        </is>
      </c>
      <c r="B4070" t="inlineStr">
        <is>
          <t>A1</t>
        </is>
      </c>
      <c r="C4070">
        <f>IF(B4070&lt;&gt;"NI",1,0)</f>
        <v/>
      </c>
      <c r="D4070">
        <f>VLOOKUP(B4070, Tabelas!A:C,3,FALSE())</f>
        <v/>
      </c>
      <c r="E4070">
        <f>VLOOKUP(B4070, Tabelas!A:C,2,FALSE())</f>
        <v/>
      </c>
    </row>
    <row r="4071">
      <c r="A4071" t="inlineStr">
        <is>
          <t>ECOLOGICAL INDICATORS</t>
        </is>
      </c>
      <c r="B4071" t="inlineStr">
        <is>
          <t>A1</t>
        </is>
      </c>
      <c r="C4071">
        <f>IF(B4071&lt;&gt;"NI",1,0)</f>
        <v/>
      </c>
      <c r="D4071">
        <f>VLOOKUP(B4071, Tabelas!A:C,3,FALSE())</f>
        <v/>
      </c>
      <c r="E4071">
        <f>VLOOKUP(B4071, Tabelas!A:C,2,FALSE())</f>
        <v/>
      </c>
    </row>
    <row r="4072">
      <c r="A4072" t="inlineStr">
        <is>
          <t>ECOLOGICAL INFORMATICS (PRINT)</t>
        </is>
      </c>
      <c r="B4072" t="inlineStr">
        <is>
          <t>A1</t>
        </is>
      </c>
      <c r="C4072">
        <f>IF(B4072&lt;&gt;"NI",1,0)</f>
        <v/>
      </c>
      <c r="D4072">
        <f>VLOOKUP(B4072, Tabelas!A:C,3,FALSE())</f>
        <v/>
      </c>
      <c r="E4072">
        <f>VLOOKUP(B4072, Tabelas!A:C,2,FALSE())</f>
        <v/>
      </c>
    </row>
    <row r="4073">
      <c r="A4073" t="inlineStr">
        <is>
          <t>ECOLOGICAL MODELLING</t>
        </is>
      </c>
      <c r="B4073" t="inlineStr">
        <is>
          <t>A3</t>
        </is>
      </c>
      <c r="C4073">
        <f>IF(B4073&lt;&gt;"NI",1,0)</f>
        <v/>
      </c>
      <c r="D4073">
        <f>VLOOKUP(B4073, Tabelas!A:C,3,FALSE())</f>
        <v/>
      </c>
      <c r="E4073">
        <f>VLOOKUP(B4073, Tabelas!A:C,2,FALSE())</f>
        <v/>
      </c>
    </row>
    <row r="4074">
      <c r="A4074" t="inlineStr">
        <is>
          <t>ECOLOGICAL MONOGRAPHS</t>
        </is>
      </c>
      <c r="B4074" t="inlineStr">
        <is>
          <t>A1</t>
        </is>
      </c>
      <c r="C4074">
        <f>IF(B4074&lt;&gt;"NI",1,0)</f>
        <v/>
      </c>
      <c r="D4074">
        <f>VLOOKUP(B4074, Tabelas!A:C,3,FALSE())</f>
        <v/>
      </c>
      <c r="E4074">
        <f>VLOOKUP(B4074, Tabelas!A:C,2,FALSE())</f>
        <v/>
      </c>
    </row>
    <row r="4075">
      <c r="A4075" t="inlineStr">
        <is>
          <t>ECOLOGICAL RESEARCH</t>
        </is>
      </c>
      <c r="B4075" t="inlineStr">
        <is>
          <t>A3</t>
        </is>
      </c>
      <c r="C4075">
        <f>IF(B4075&lt;&gt;"NI",1,0)</f>
        <v/>
      </c>
      <c r="D4075">
        <f>VLOOKUP(B4075, Tabelas!A:C,3,FALSE())</f>
        <v/>
      </c>
      <c r="E4075">
        <f>VLOOKUP(B4075, Tabelas!A:C,2,FALSE())</f>
        <v/>
      </c>
    </row>
    <row r="4076">
      <c r="A4076" t="inlineStr">
        <is>
          <t>ECOLOGICAL RESEARCH</t>
        </is>
      </c>
      <c r="B4076" t="inlineStr">
        <is>
          <t>A3</t>
        </is>
      </c>
      <c r="C4076">
        <f>IF(B4076&lt;&gt;"NI",1,0)</f>
        <v/>
      </c>
      <c r="D4076">
        <f>VLOOKUP(B4076, Tabelas!A:C,3,FALSE())</f>
        <v/>
      </c>
      <c r="E4076">
        <f>VLOOKUP(B4076, Tabelas!A:C,2,FALSE())</f>
        <v/>
      </c>
    </row>
    <row r="4077">
      <c r="A4077" t="inlineStr">
        <is>
          <t>ECOLOGIE (BRUNOY)</t>
        </is>
      </c>
      <c r="B4077" t="inlineStr">
        <is>
          <t>B2</t>
        </is>
      </c>
      <c r="C4077">
        <f>IF(B4077&lt;&gt;"NI",1,0)</f>
        <v/>
      </c>
      <c r="D4077">
        <f>VLOOKUP(B4077, Tabelas!A:C,3,FALSE())</f>
        <v/>
      </c>
      <c r="E4077">
        <f>VLOOKUP(B4077, Tabelas!A:C,2,FALSE())</f>
        <v/>
      </c>
    </row>
    <row r="4078">
      <c r="A4078" t="inlineStr">
        <is>
          <t>ECOLOGY</t>
        </is>
      </c>
      <c r="B4078" t="inlineStr">
        <is>
          <t>A1</t>
        </is>
      </c>
      <c r="C4078">
        <f>IF(B4078&lt;&gt;"NI",1,0)</f>
        <v/>
      </c>
      <c r="D4078">
        <f>VLOOKUP(B4078, Tabelas!A:C,3,FALSE())</f>
        <v/>
      </c>
      <c r="E4078">
        <f>VLOOKUP(B4078, Tabelas!A:C,2,FALSE())</f>
        <v/>
      </c>
    </row>
    <row r="4079">
      <c r="A4079" t="inlineStr">
        <is>
          <t>ECOLOGY (BROOKLYN, NEW YORK, N.Y.)</t>
        </is>
      </c>
      <c r="B4079" t="inlineStr">
        <is>
          <t>A1</t>
        </is>
      </c>
      <c r="C4079">
        <f>IF(B4079&lt;&gt;"NI",1,0)</f>
        <v/>
      </c>
      <c r="D4079">
        <f>VLOOKUP(B4079, Tabelas!A:C,3,FALSE())</f>
        <v/>
      </c>
      <c r="E4079">
        <f>VLOOKUP(B4079, Tabelas!A:C,2,FALSE())</f>
        <v/>
      </c>
    </row>
    <row r="4080">
      <c r="A4080" t="inlineStr">
        <is>
          <t>ECOLOGY AND EVOLUTION</t>
        </is>
      </c>
      <c r="B4080" t="inlineStr">
        <is>
          <t>A2</t>
        </is>
      </c>
      <c r="C4080">
        <f>IF(B4080&lt;&gt;"NI",1,0)</f>
        <v/>
      </c>
      <c r="D4080">
        <f>VLOOKUP(B4080, Tabelas!A:C,3,FALSE())</f>
        <v/>
      </c>
      <c r="E4080">
        <f>VLOOKUP(B4080, Tabelas!A:C,2,FALSE())</f>
        <v/>
      </c>
    </row>
    <row r="4081">
      <c r="A4081" t="inlineStr">
        <is>
          <t>ECOLOGY AND SOCIETY: A JOURNAL OF INTEGRATIVE SCIENCE FOR RESILIENCE AND SUSTAINABILITY</t>
        </is>
      </c>
      <c r="B4081" t="inlineStr">
        <is>
          <t>A1</t>
        </is>
      </c>
      <c r="C4081">
        <f>IF(B4081&lt;&gt;"NI",1,0)</f>
        <v/>
      </c>
      <c r="D4081">
        <f>VLOOKUP(B4081, Tabelas!A:C,3,FALSE())</f>
        <v/>
      </c>
      <c r="E4081">
        <f>VLOOKUP(B4081, Tabelas!A:C,2,FALSE())</f>
        <v/>
      </c>
    </row>
    <row r="4082">
      <c r="A4082" t="inlineStr">
        <is>
          <t>ECOLOGY LETTERS (PRINT)</t>
        </is>
      </c>
      <c r="B4082" t="inlineStr">
        <is>
          <t>A1</t>
        </is>
      </c>
      <c r="C4082">
        <f>IF(B4082&lt;&gt;"NI",1,0)</f>
        <v/>
      </c>
      <c r="D4082">
        <f>VLOOKUP(B4082, Tabelas!A:C,3,FALSE())</f>
        <v/>
      </c>
      <c r="E4082">
        <f>VLOOKUP(B4082, Tabelas!A:C,2,FALSE())</f>
        <v/>
      </c>
    </row>
    <row r="4083">
      <c r="A4083" t="inlineStr">
        <is>
          <t>ECOLOGY OF FOOD AND NUTRITION</t>
        </is>
      </c>
      <c r="B4083" t="inlineStr">
        <is>
          <t>A4</t>
        </is>
      </c>
      <c r="C4083">
        <f>IF(B4083&lt;&gt;"NI",1,0)</f>
        <v/>
      </c>
      <c r="D4083">
        <f>VLOOKUP(B4083, Tabelas!A:C,3,FALSE())</f>
        <v/>
      </c>
      <c r="E4083">
        <f>VLOOKUP(B4083, Tabelas!A:C,2,FALSE())</f>
        <v/>
      </c>
    </row>
    <row r="4084">
      <c r="A4084" t="inlineStr">
        <is>
          <t>ECOLOGY OF FRESHWATER FISH</t>
        </is>
      </c>
      <c r="B4084" t="inlineStr">
        <is>
          <t>A3</t>
        </is>
      </c>
      <c r="C4084">
        <f>IF(B4084&lt;&gt;"NI",1,0)</f>
        <v/>
      </c>
      <c r="D4084">
        <f>VLOOKUP(B4084, Tabelas!A:C,3,FALSE())</f>
        <v/>
      </c>
      <c r="E4084">
        <f>VLOOKUP(B4084, Tabelas!A:C,2,FALSE())</f>
        <v/>
      </c>
    </row>
    <row r="4085">
      <c r="A4085" t="inlineStr">
        <is>
          <t>E-COM (BELO HORIZONTE)</t>
        </is>
      </c>
      <c r="B4085" t="inlineStr">
        <is>
          <t>B2</t>
        </is>
      </c>
      <c r="C4085">
        <f>IF(B4085&lt;&gt;"NI",1,0)</f>
        <v/>
      </c>
      <c r="D4085">
        <f>VLOOKUP(B4085, Tabelas!A:C,3,FALSE())</f>
        <v/>
      </c>
      <c r="E4085">
        <f>VLOOKUP(B4085, Tabelas!A:C,2,FALSE())</f>
        <v/>
      </c>
    </row>
    <row r="4086">
      <c r="A4086" t="inlineStr">
        <is>
          <t>E-COMPÓS (BRASÍLIA)</t>
        </is>
      </c>
      <c r="B4086" t="inlineStr">
        <is>
          <t>A2</t>
        </is>
      </c>
      <c r="C4086">
        <f>IF(B4086&lt;&gt;"NI",1,0)</f>
        <v/>
      </c>
      <c r="D4086">
        <f>VLOOKUP(B4086, Tabelas!A:C,3,FALSE())</f>
        <v/>
      </c>
      <c r="E4086">
        <f>VLOOKUP(B4086, Tabelas!A:C,2,FALSE())</f>
        <v/>
      </c>
    </row>
    <row r="4087">
      <c r="A4087" t="inlineStr">
        <is>
          <t>ECONOMETRIC RESEARCH IN FINANCE</t>
        </is>
      </c>
      <c r="B4087" t="inlineStr">
        <is>
          <t>B4</t>
        </is>
      </c>
      <c r="C4087">
        <f>IF(B4087&lt;&gt;"NI",1,0)</f>
        <v/>
      </c>
      <c r="D4087">
        <f>VLOOKUP(B4087, Tabelas!A:C,3,FALSE())</f>
        <v/>
      </c>
      <c r="E4087">
        <f>VLOOKUP(B4087, Tabelas!A:C,2,FALSE())</f>
        <v/>
      </c>
    </row>
    <row r="4088">
      <c r="A4088" t="inlineStr">
        <is>
          <t>ECONOMETRIC REVIEWS</t>
        </is>
      </c>
      <c r="B4088" t="inlineStr">
        <is>
          <t>A1</t>
        </is>
      </c>
      <c r="C4088">
        <f>IF(B4088&lt;&gt;"NI",1,0)</f>
        <v/>
      </c>
      <c r="D4088">
        <f>VLOOKUP(B4088, Tabelas!A:C,3,FALSE())</f>
        <v/>
      </c>
      <c r="E4088">
        <f>VLOOKUP(B4088, Tabelas!A:C,2,FALSE())</f>
        <v/>
      </c>
    </row>
    <row r="4089">
      <c r="A4089" t="inlineStr">
        <is>
          <t>ECONOMETRIC THEORY (PRINT)</t>
        </is>
      </c>
      <c r="B4089" t="inlineStr">
        <is>
          <t>A1</t>
        </is>
      </c>
      <c r="C4089">
        <f>IF(B4089&lt;&gt;"NI",1,0)</f>
        <v/>
      </c>
      <c r="D4089">
        <f>VLOOKUP(B4089, Tabelas!A:C,3,FALSE())</f>
        <v/>
      </c>
      <c r="E4089">
        <f>VLOOKUP(B4089, Tabelas!A:C,2,FALSE())</f>
        <v/>
      </c>
    </row>
    <row r="4090">
      <c r="A4090" t="inlineStr">
        <is>
          <t>ECONOMETRICA (CHICAGO)</t>
        </is>
      </c>
      <c r="B4090" t="inlineStr">
        <is>
          <t>A1</t>
        </is>
      </c>
      <c r="C4090">
        <f>IF(B4090&lt;&gt;"NI",1,0)</f>
        <v/>
      </c>
      <c r="D4090">
        <f>VLOOKUP(B4090, Tabelas!A:C,3,FALSE())</f>
        <v/>
      </c>
      <c r="E4090">
        <f>VLOOKUP(B4090, Tabelas!A:C,2,FALSE())</f>
        <v/>
      </c>
    </row>
    <row r="4091">
      <c r="A4091" t="inlineStr">
        <is>
          <t>ECONOMETRICS JOURNAL (PRINT)</t>
        </is>
      </c>
      <c r="B4091" t="inlineStr">
        <is>
          <t>A2</t>
        </is>
      </c>
      <c r="C4091">
        <f>IF(B4091&lt;&gt;"NI",1,0)</f>
        <v/>
      </c>
      <c r="D4091">
        <f>VLOOKUP(B4091, Tabelas!A:C,3,FALSE())</f>
        <v/>
      </c>
      <c r="E4091">
        <f>VLOOKUP(B4091, Tabelas!A:C,2,FALSE())</f>
        <v/>
      </c>
    </row>
    <row r="4092">
      <c r="A4092" t="inlineStr">
        <is>
          <t>ECONOMIA</t>
        </is>
      </c>
      <c r="B4092" t="inlineStr">
        <is>
          <t>A3</t>
        </is>
      </c>
      <c r="C4092">
        <f>IF(B4092&lt;&gt;"NI",1,0)</f>
        <v/>
      </c>
      <c r="D4092">
        <f>VLOOKUP(B4092, Tabelas!A:C,3,FALSE())</f>
        <v/>
      </c>
      <c r="E4092">
        <f>VLOOKUP(B4092, Tabelas!A:C,2,FALSE())</f>
        <v/>
      </c>
    </row>
    <row r="4093">
      <c r="A4093" t="inlineStr">
        <is>
          <t>ECONOMÍA</t>
        </is>
      </c>
      <c r="B4093" t="inlineStr">
        <is>
          <t>A2</t>
        </is>
      </c>
      <c r="C4093">
        <f>IF(B4093&lt;&gt;"NI",1,0)</f>
        <v/>
      </c>
      <c r="D4093">
        <f>VLOOKUP(B4093, Tabelas!A:C,3,FALSE())</f>
        <v/>
      </c>
      <c r="E4093">
        <f>VLOOKUP(B4093, Tabelas!A:C,2,FALSE())</f>
        <v/>
      </c>
    </row>
    <row r="4094">
      <c r="A4094" t="inlineStr">
        <is>
          <t>ECONOMIA &amp; REGIÃO</t>
        </is>
      </c>
      <c r="B4094" t="inlineStr">
        <is>
          <t>B2</t>
        </is>
      </c>
      <c r="C4094">
        <f>IF(B4094&lt;&gt;"NI",1,0)</f>
        <v/>
      </c>
      <c r="D4094">
        <f>VLOOKUP(B4094, Tabelas!A:C,3,FALSE())</f>
        <v/>
      </c>
      <c r="E4094">
        <f>VLOOKUP(B4094, Tabelas!A:C,2,FALSE())</f>
        <v/>
      </c>
    </row>
    <row r="4095">
      <c r="A4095" t="inlineStr">
        <is>
          <t>ECONOMÍA (WASHINGTON, D.C.)</t>
        </is>
      </c>
      <c r="B4095" t="inlineStr">
        <is>
          <t>A2</t>
        </is>
      </c>
      <c r="C4095">
        <f>IF(B4095&lt;&gt;"NI",1,0)</f>
        <v/>
      </c>
      <c r="D4095">
        <f>VLOOKUP(B4095, Tabelas!A:C,3,FALSE())</f>
        <v/>
      </c>
      <c r="E4095">
        <f>VLOOKUP(B4095, Tabelas!A:C,2,FALSE())</f>
        <v/>
      </c>
    </row>
    <row r="4096">
      <c r="A4096" t="inlineStr">
        <is>
          <t>ECONOMIA AGRO-ALIMENTARE</t>
        </is>
      </c>
      <c r="B4096" t="inlineStr">
        <is>
          <t>B4</t>
        </is>
      </c>
      <c r="C4096">
        <f>IF(B4096&lt;&gt;"NI",1,0)</f>
        <v/>
      </c>
      <c r="D4096">
        <f>VLOOKUP(B4096, Tabelas!A:C,3,FALSE())</f>
        <v/>
      </c>
      <c r="E4096">
        <f>VLOOKUP(B4096, Tabelas!A:C,2,FALSE())</f>
        <v/>
      </c>
    </row>
    <row r="4097">
      <c r="A4097" t="inlineStr">
        <is>
          <t>ECONOMIA APLICADA (IMPRESSO)</t>
        </is>
      </c>
      <c r="B4097" t="inlineStr">
        <is>
          <t>A3</t>
        </is>
      </c>
      <c r="C4097">
        <f>IF(B4097&lt;&gt;"NI",1,0)</f>
        <v/>
      </c>
      <c r="D4097">
        <f>VLOOKUP(B4097, Tabelas!A:C,3,FALSE())</f>
        <v/>
      </c>
      <c r="E4097">
        <f>VLOOKUP(B4097, Tabelas!A:C,2,FALSE())</f>
        <v/>
      </c>
    </row>
    <row r="4098">
      <c r="A4098" t="inlineStr">
        <is>
          <t>ECONOMIA E DESENVOLVIMENTO (RECIFE)</t>
        </is>
      </c>
      <c r="B4098" t="inlineStr">
        <is>
          <t>B3</t>
        </is>
      </c>
      <c r="C4098">
        <f>IF(B4098&lt;&gt;"NI",1,0)</f>
        <v/>
      </c>
      <c r="D4098">
        <f>VLOOKUP(B4098, Tabelas!A:C,3,FALSE())</f>
        <v/>
      </c>
      <c r="E4098">
        <f>VLOOKUP(B4098, Tabelas!A:C,2,FALSE())</f>
        <v/>
      </c>
    </row>
    <row r="4099">
      <c r="A4099" t="inlineStr">
        <is>
          <t>ECONOMIA E DESENVOLVIMENTO (SANTA MARIA, ONLINE)</t>
        </is>
      </c>
      <c r="B4099" t="inlineStr">
        <is>
          <t>B4</t>
        </is>
      </c>
      <c r="C4099">
        <f>IF(B4099&lt;&gt;"NI",1,0)</f>
        <v/>
      </c>
      <c r="D4099">
        <f>VLOOKUP(B4099, Tabelas!A:C,3,FALSE())</f>
        <v/>
      </c>
      <c r="E4099">
        <f>VLOOKUP(B4099, Tabelas!A:C,2,FALSE())</f>
        <v/>
      </c>
    </row>
    <row r="4100">
      <c r="A4100" t="inlineStr">
        <is>
          <t>ECONOMIA E DESENVOLVIMENTO (SANTA MARIA. IMPRESSO)</t>
        </is>
      </c>
      <c r="B4100" t="inlineStr">
        <is>
          <t>B4</t>
        </is>
      </c>
      <c r="C4100">
        <f>IF(B4100&lt;&gt;"NI",1,0)</f>
        <v/>
      </c>
      <c r="D4100">
        <f>VLOOKUP(B4100, Tabelas!A:C,3,FALSE())</f>
        <v/>
      </c>
      <c r="E4100">
        <f>VLOOKUP(B4100, Tabelas!A:C,2,FALSE())</f>
        <v/>
      </c>
    </row>
    <row r="4101">
      <c r="A4101" t="inlineStr">
        <is>
          <t>ECONOMIA E SOCIEDADE (UNICAMP)</t>
        </is>
      </c>
      <c r="B4101" t="inlineStr">
        <is>
          <t>A3</t>
        </is>
      </c>
      <c r="C4101">
        <f>IF(B4101&lt;&gt;"NI",1,0)</f>
        <v/>
      </c>
      <c r="D4101">
        <f>VLOOKUP(B4101, Tabelas!A:C,3,FALSE())</f>
        <v/>
      </c>
      <c r="E4101">
        <f>VLOOKUP(B4101, Tabelas!A:C,2,FALSE())</f>
        <v/>
      </c>
    </row>
    <row r="4102">
      <c r="A4102" t="inlineStr">
        <is>
          <t>ECONOMIA ENSAIOS (UFU. IMPRESSO)</t>
        </is>
      </c>
      <c r="B4102" t="inlineStr">
        <is>
          <t>B1</t>
        </is>
      </c>
      <c r="C4102">
        <f>IF(B4102&lt;&gt;"NI",1,0)</f>
        <v/>
      </c>
      <c r="D4102">
        <f>VLOOKUP(B4102, Tabelas!A:C,3,FALSE())</f>
        <v/>
      </c>
      <c r="E4102">
        <f>VLOOKUP(B4102, Tabelas!A:C,2,FALSE())</f>
        <v/>
      </c>
    </row>
    <row r="4103">
      <c r="A4103" t="inlineStr">
        <is>
          <t>ECONOMIA PUBBLICA</t>
        </is>
      </c>
      <c r="B4103" t="inlineStr">
        <is>
          <t>B2</t>
        </is>
      </c>
      <c r="C4103">
        <f>IF(B4103&lt;&gt;"NI",1,0)</f>
        <v/>
      </c>
      <c r="D4103">
        <f>VLOOKUP(B4103, Tabelas!A:C,3,FALSE())</f>
        <v/>
      </c>
      <c r="E4103">
        <f>VLOOKUP(B4103, Tabelas!A:C,2,FALSE())</f>
        <v/>
      </c>
    </row>
    <row r="4104">
      <c r="A4104" t="inlineStr">
        <is>
          <t>ECONOMÍA UNAM</t>
        </is>
      </c>
      <c r="B4104" t="inlineStr">
        <is>
          <t>B1</t>
        </is>
      </c>
      <c r="C4104">
        <f>IF(B4104&lt;&gt;"NI",1,0)</f>
        <v/>
      </c>
      <c r="D4104">
        <f>VLOOKUP(B4104, Tabelas!A:C,3,FALSE())</f>
        <v/>
      </c>
      <c r="E4104">
        <f>VLOOKUP(B4104, Tabelas!A:C,2,FALSE())</f>
        <v/>
      </c>
    </row>
    <row r="4105">
      <c r="A4105" t="inlineStr">
        <is>
          <t>ECONOMIA Y DESARROLLO</t>
        </is>
      </c>
      <c r="B4105" t="inlineStr">
        <is>
          <t>A2</t>
        </is>
      </c>
      <c r="C4105">
        <f>IF(B4105&lt;&gt;"NI",1,0)</f>
        <v/>
      </c>
      <c r="D4105">
        <f>VLOOKUP(B4105, Tabelas!A:C,3,FALSE())</f>
        <v/>
      </c>
      <c r="E4105">
        <f>VLOOKUP(B4105, Tabelas!A:C,2,FALSE())</f>
        <v/>
      </c>
    </row>
    <row r="4106">
      <c r="A4106" t="inlineStr">
        <is>
          <t>ECONOMÍA, SOCIEDAD Y TERRITORIO</t>
        </is>
      </c>
      <c r="B4106" t="inlineStr">
        <is>
          <t>B1</t>
        </is>
      </c>
      <c r="C4106">
        <f>IF(B4106&lt;&gt;"NI",1,0)</f>
        <v/>
      </c>
      <c r="D4106">
        <f>VLOOKUP(B4106, Tabelas!A:C,3,FALSE())</f>
        <v/>
      </c>
      <c r="E4106">
        <f>VLOOKUP(B4106, Tabelas!A:C,2,FALSE())</f>
        <v/>
      </c>
    </row>
    <row r="4107">
      <c r="A4107" t="inlineStr">
        <is>
          <t>ECONOMÍA, SOCIEDAD Y TERRITORIO</t>
        </is>
      </c>
      <c r="B4107" t="inlineStr">
        <is>
          <t>B1</t>
        </is>
      </c>
      <c r="C4107">
        <f>IF(B4107&lt;&gt;"NI",1,0)</f>
        <v/>
      </c>
      <c r="D4107">
        <f>VLOOKUP(B4107, Tabelas!A:C,3,FALSE())</f>
        <v/>
      </c>
      <c r="E4107">
        <f>VLOOKUP(B4107, Tabelas!A:C,2,FALSE())</f>
        <v/>
      </c>
    </row>
    <row r="4108">
      <c r="A4108" t="inlineStr">
        <is>
          <t>ECONOMIC ANALYSIS LAW REVIEW</t>
        </is>
      </c>
      <c r="B4108" t="inlineStr">
        <is>
          <t>B4</t>
        </is>
      </c>
      <c r="C4108">
        <f>IF(B4108&lt;&gt;"NI",1,0)</f>
        <v/>
      </c>
      <c r="D4108">
        <f>VLOOKUP(B4108, Tabelas!A:C,3,FALSE())</f>
        <v/>
      </c>
      <c r="E4108">
        <f>VLOOKUP(B4108, Tabelas!A:C,2,FALSE())</f>
        <v/>
      </c>
    </row>
    <row r="4109">
      <c r="A4109" t="inlineStr">
        <is>
          <t>ECONOMIC ANALYSIS OF LAW REVIEW</t>
        </is>
      </c>
      <c r="B4109" t="inlineStr">
        <is>
          <t>A2</t>
        </is>
      </c>
      <c r="C4109">
        <f>IF(B4109&lt;&gt;"NI",1,0)</f>
        <v/>
      </c>
      <c r="D4109">
        <f>VLOOKUP(B4109, Tabelas!A:C,3,FALSE())</f>
        <v/>
      </c>
      <c r="E4109">
        <f>VLOOKUP(B4109, Tabelas!A:C,2,FALSE())</f>
        <v/>
      </c>
    </row>
    <row r="4110">
      <c r="A4110" t="inlineStr">
        <is>
          <t>ECONOMIC AND REGIONAL STUDIES</t>
        </is>
      </c>
      <c r="B4110" t="inlineStr">
        <is>
          <t>A4</t>
        </is>
      </c>
      <c r="C4110">
        <f>IF(B4110&lt;&gt;"NI",1,0)</f>
        <v/>
      </c>
      <c r="D4110">
        <f>VLOOKUP(B4110, Tabelas!A:C,3,FALSE())</f>
        <v/>
      </c>
      <c r="E4110">
        <f>VLOOKUP(B4110, Tabelas!A:C,2,FALSE())</f>
        <v/>
      </c>
    </row>
    <row r="4111">
      <c r="A4111" t="inlineStr">
        <is>
          <t>ECONOMIC ANTHROPOLOGY</t>
        </is>
      </c>
      <c r="B4111" t="inlineStr">
        <is>
          <t>A2</t>
        </is>
      </c>
      <c r="C4111">
        <f>IF(B4111&lt;&gt;"NI",1,0)</f>
        <v/>
      </c>
      <c r="D4111">
        <f>VLOOKUP(B4111, Tabelas!A:C,3,FALSE())</f>
        <v/>
      </c>
      <c r="E4111">
        <f>VLOOKUP(B4111, Tabelas!A:C,2,FALSE())</f>
        <v/>
      </c>
    </row>
    <row r="4112">
      <c r="A4112" t="inlineStr">
        <is>
          <t>ECONOMIC BOTANY</t>
        </is>
      </c>
      <c r="B4112" t="inlineStr">
        <is>
          <t>A3</t>
        </is>
      </c>
      <c r="C4112">
        <f>IF(B4112&lt;&gt;"NI",1,0)</f>
        <v/>
      </c>
      <c r="D4112">
        <f>VLOOKUP(B4112, Tabelas!A:C,3,FALSE())</f>
        <v/>
      </c>
      <c r="E4112">
        <f>VLOOKUP(B4112, Tabelas!A:C,2,FALSE())</f>
        <v/>
      </c>
    </row>
    <row r="4113">
      <c r="A4113" t="inlineStr">
        <is>
          <t>ECONOMIC DEVELOPMENT AND CULTURAL CHANGE</t>
        </is>
      </c>
      <c r="B4113" t="inlineStr">
        <is>
          <t>A1</t>
        </is>
      </c>
      <c r="C4113">
        <f>IF(B4113&lt;&gt;"NI",1,0)</f>
        <v/>
      </c>
      <c r="D4113">
        <f>VLOOKUP(B4113, Tabelas!A:C,3,FALSE())</f>
        <v/>
      </c>
      <c r="E4113">
        <f>VLOOKUP(B4113, Tabelas!A:C,2,FALSE())</f>
        <v/>
      </c>
    </row>
    <row r="4114">
      <c r="A4114" t="inlineStr">
        <is>
          <t>ECONOMIC GEOLOGY AND THE BULLETIN OF THE SOCIETY OF ECONOMIC GEOLOGISTS</t>
        </is>
      </c>
      <c r="B4114" t="inlineStr">
        <is>
          <t>A1</t>
        </is>
      </c>
      <c r="C4114">
        <f>IF(B4114&lt;&gt;"NI",1,0)</f>
        <v/>
      </c>
      <c r="D4114">
        <f>VLOOKUP(B4114, Tabelas!A:C,3,FALSE())</f>
        <v/>
      </c>
      <c r="E4114">
        <f>VLOOKUP(B4114, Tabelas!A:C,2,FALSE())</f>
        <v/>
      </c>
    </row>
    <row r="4115">
      <c r="A4115" t="inlineStr">
        <is>
          <t>ECONOMIC HISTORY REVIEW</t>
        </is>
      </c>
      <c r="B4115" t="inlineStr">
        <is>
          <t>A1</t>
        </is>
      </c>
      <c r="C4115">
        <f>IF(B4115&lt;&gt;"NI",1,0)</f>
        <v/>
      </c>
      <c r="D4115">
        <f>VLOOKUP(B4115, Tabelas!A:C,3,FALSE())</f>
        <v/>
      </c>
      <c r="E4115">
        <f>VLOOKUP(B4115, Tabelas!A:C,2,FALSE())</f>
        <v/>
      </c>
    </row>
    <row r="4116">
      <c r="A4116" t="inlineStr">
        <is>
          <t>ECONOMIC INQUIRY</t>
        </is>
      </c>
      <c r="B4116" t="inlineStr">
        <is>
          <t>A1</t>
        </is>
      </c>
      <c r="C4116">
        <f>IF(B4116&lt;&gt;"NI",1,0)</f>
        <v/>
      </c>
      <c r="D4116">
        <f>VLOOKUP(B4116, Tabelas!A:C,3,FALSE())</f>
        <v/>
      </c>
      <c r="E4116">
        <f>VLOOKUP(B4116, Tabelas!A:C,2,FALSE())</f>
        <v/>
      </c>
    </row>
    <row r="4117">
      <c r="A4117" t="inlineStr">
        <is>
          <t>ECONOMIC JOURNAL (LONDON. PRINT)</t>
        </is>
      </c>
      <c r="B4117" t="inlineStr">
        <is>
          <t>A1</t>
        </is>
      </c>
      <c r="C4117">
        <f>IF(B4117&lt;&gt;"NI",1,0)</f>
        <v/>
      </c>
      <c r="D4117">
        <f>VLOOKUP(B4117, Tabelas!A:C,3,FALSE())</f>
        <v/>
      </c>
      <c r="E4117">
        <f>VLOOKUP(B4117, Tabelas!A:C,2,FALSE())</f>
        <v/>
      </c>
    </row>
    <row r="4118">
      <c r="A4118" t="inlineStr">
        <is>
          <t>ECONOMIC MODELLING</t>
        </is>
      </c>
      <c r="B4118" t="inlineStr">
        <is>
          <t>A1</t>
        </is>
      </c>
      <c r="C4118">
        <f>IF(B4118&lt;&gt;"NI",1,0)</f>
        <v/>
      </c>
      <c r="D4118">
        <f>VLOOKUP(B4118, Tabelas!A:C,3,FALSE())</f>
        <v/>
      </c>
      <c r="E4118">
        <f>VLOOKUP(B4118, Tabelas!A:C,2,FALSE())</f>
        <v/>
      </c>
    </row>
    <row r="4119">
      <c r="A4119" t="inlineStr">
        <is>
          <t>ECONOMIC OUTLOOK (LONDON. 1977. PRINT)</t>
        </is>
      </c>
      <c r="B4119" t="inlineStr">
        <is>
          <t>B4</t>
        </is>
      </c>
      <c r="C4119">
        <f>IF(B4119&lt;&gt;"NI",1,0)</f>
        <v/>
      </c>
      <c r="D4119">
        <f>VLOOKUP(B4119, Tabelas!A:C,3,FALSE())</f>
        <v/>
      </c>
      <c r="E4119">
        <f>VLOOKUP(B4119, Tabelas!A:C,2,FALSE())</f>
        <v/>
      </c>
    </row>
    <row r="4120">
      <c r="A4120" t="inlineStr">
        <is>
          <t>ECONOMIC POLICY (PRINT)</t>
        </is>
      </c>
      <c r="B4120" t="inlineStr">
        <is>
          <t>A1</t>
        </is>
      </c>
      <c r="C4120">
        <f>IF(B4120&lt;&gt;"NI",1,0)</f>
        <v/>
      </c>
      <c r="D4120">
        <f>VLOOKUP(B4120, Tabelas!A:C,3,FALSE())</f>
        <v/>
      </c>
      <c r="E4120">
        <f>VLOOKUP(B4120, Tabelas!A:C,2,FALSE())</f>
        <v/>
      </c>
    </row>
    <row r="4121">
      <c r="A4121" t="inlineStr">
        <is>
          <t>ECONOMIC SYSTEMS</t>
        </is>
      </c>
      <c r="B4121" t="inlineStr">
        <is>
          <t>A2</t>
        </is>
      </c>
      <c r="C4121">
        <f>IF(B4121&lt;&gt;"NI",1,0)</f>
        <v/>
      </c>
      <c r="D4121">
        <f>VLOOKUP(B4121, Tabelas!A:C,3,FALSE())</f>
        <v/>
      </c>
      <c r="E4121">
        <f>VLOOKUP(B4121, Tabelas!A:C,2,FALSE())</f>
        <v/>
      </c>
    </row>
    <row r="4122">
      <c r="A4122" t="inlineStr">
        <is>
          <t>ECONOMIC SYSTEMS RESEARCH (PRINT)</t>
        </is>
      </c>
      <c r="B4122" t="inlineStr">
        <is>
          <t>A2</t>
        </is>
      </c>
      <c r="C4122">
        <f>IF(B4122&lt;&gt;"NI",1,0)</f>
        <v/>
      </c>
      <c r="D4122">
        <f>VLOOKUP(B4122, Tabelas!A:C,3,FALSE())</f>
        <v/>
      </c>
      <c r="E4122">
        <f>VLOOKUP(B4122, Tabelas!A:C,2,FALSE())</f>
        <v/>
      </c>
    </row>
    <row r="4123">
      <c r="A4123" t="inlineStr">
        <is>
          <t>ECONOMIC THEORY</t>
        </is>
      </c>
      <c r="B4123" t="inlineStr">
        <is>
          <t>A1</t>
        </is>
      </c>
      <c r="C4123">
        <f>IF(B4123&lt;&gt;"NI",1,0)</f>
        <v/>
      </c>
      <c r="D4123">
        <f>VLOOKUP(B4123, Tabelas!A:C,3,FALSE())</f>
        <v/>
      </c>
      <c r="E4123">
        <f>VLOOKUP(B4123, Tabelas!A:C,2,FALSE())</f>
        <v/>
      </c>
    </row>
    <row r="4124">
      <c r="A4124" t="inlineStr">
        <is>
          <t>ECONÔMICA (NITERÓI)</t>
        </is>
      </c>
      <c r="B4124" t="inlineStr">
        <is>
          <t>A4</t>
        </is>
      </c>
      <c r="C4124">
        <f>IF(B4124&lt;&gt;"NI",1,0)</f>
        <v/>
      </c>
      <c r="D4124">
        <f>VLOOKUP(B4124, Tabelas!A:C,3,FALSE())</f>
        <v/>
      </c>
      <c r="E4124">
        <f>VLOOKUP(B4124, Tabelas!A:C,2,FALSE())</f>
        <v/>
      </c>
    </row>
    <row r="4125">
      <c r="A4125" t="inlineStr">
        <is>
          <t>ECONOMICS AND HUMAN BIOLOGY</t>
        </is>
      </c>
      <c r="B4125" t="inlineStr">
        <is>
          <t>A1</t>
        </is>
      </c>
      <c r="C4125">
        <f>IF(B4125&lt;&gt;"NI",1,0)</f>
        <v/>
      </c>
      <c r="D4125">
        <f>VLOOKUP(B4125, Tabelas!A:C,3,FALSE())</f>
        <v/>
      </c>
      <c r="E4125">
        <f>VLOOKUP(B4125, Tabelas!A:C,2,FALSE())</f>
        <v/>
      </c>
    </row>
    <row r="4126">
      <c r="A4126" t="inlineStr">
        <is>
          <t>ECONOMICS BULLETIN</t>
        </is>
      </c>
      <c r="B4126" t="inlineStr">
        <is>
          <t>A4</t>
        </is>
      </c>
      <c r="C4126">
        <f>IF(B4126&lt;&gt;"NI",1,0)</f>
        <v/>
      </c>
      <c r="D4126">
        <f>VLOOKUP(B4126, Tabelas!A:C,3,FALSE())</f>
        <v/>
      </c>
      <c r="E4126">
        <f>VLOOKUP(B4126, Tabelas!A:C,2,FALSE())</f>
        <v/>
      </c>
    </row>
    <row r="4127">
      <c r="A4127" t="inlineStr">
        <is>
          <t>ECONOMICS LETTERS</t>
        </is>
      </c>
      <c r="B4127" t="inlineStr">
        <is>
          <t>A1</t>
        </is>
      </c>
      <c r="C4127">
        <f>IF(B4127&lt;&gt;"NI",1,0)</f>
        <v/>
      </c>
      <c r="D4127">
        <f>VLOOKUP(B4127, Tabelas!A:C,3,FALSE())</f>
        <v/>
      </c>
      <c r="E4127">
        <f>VLOOKUP(B4127, Tabelas!A:C,2,FALSE())</f>
        <v/>
      </c>
    </row>
    <row r="4128">
      <c r="A4128" t="inlineStr">
        <is>
          <t>ECONOMICS OF INNOVATION AND NEW TECHNOLOGY</t>
        </is>
      </c>
      <c r="B4128" t="inlineStr">
        <is>
          <t>A2</t>
        </is>
      </c>
      <c r="C4128">
        <f>IF(B4128&lt;&gt;"NI",1,0)</f>
        <v/>
      </c>
      <c r="D4128">
        <f>VLOOKUP(B4128, Tabelas!A:C,3,FALSE())</f>
        <v/>
      </c>
      <c r="E4128">
        <f>VLOOKUP(B4128, Tabelas!A:C,2,FALSE())</f>
        <v/>
      </c>
    </row>
    <row r="4129">
      <c r="A4129" t="inlineStr">
        <is>
          <t>ECONOMICS. JOURNAL ARTICLES</t>
        </is>
      </c>
      <c r="B4129" t="inlineStr">
        <is>
          <t>A4</t>
        </is>
      </c>
      <c r="C4129">
        <f>IF(B4129&lt;&gt;"NI",1,0)</f>
        <v/>
      </c>
      <c r="D4129">
        <f>VLOOKUP(B4129, Tabelas!A:C,3,FALSE())</f>
        <v/>
      </c>
      <c r="E4129">
        <f>VLOOKUP(B4129, Tabelas!A:C,2,FALSE())</f>
        <v/>
      </c>
    </row>
    <row r="4130">
      <c r="A4130" t="inlineStr">
        <is>
          <t>ECOPSYCHOLOGY</t>
        </is>
      </c>
      <c r="B4130" t="inlineStr">
        <is>
          <t>A2</t>
        </is>
      </c>
      <c r="C4130">
        <f>IF(B4130&lt;&gt;"NI",1,0)</f>
        <v/>
      </c>
      <c r="D4130">
        <f>VLOOKUP(B4130, Tabelas!A:C,3,FALSE())</f>
        <v/>
      </c>
      <c r="E4130">
        <f>VLOOKUP(B4130, Tabelas!A:C,2,FALSE())</f>
        <v/>
      </c>
    </row>
    <row r="4131">
      <c r="A4131" t="inlineStr">
        <is>
          <t>ECOS ONLINE</t>
        </is>
      </c>
      <c r="B4131" t="inlineStr">
        <is>
          <t>A2</t>
        </is>
      </c>
      <c r="C4131">
        <f>IF(B4131&lt;&gt;"NI",1,0)</f>
        <v/>
      </c>
      <c r="D4131">
        <f>VLOOKUP(B4131, Tabelas!A:C,3,FALSE())</f>
        <v/>
      </c>
      <c r="E4131">
        <f>VLOOKUP(B4131, Tabelas!A:C,2,FALSE())</f>
        <v/>
      </c>
    </row>
    <row r="4132">
      <c r="A4132" t="inlineStr">
        <is>
          <t>ÉCOSCIENCE (SAINTE-FOY)</t>
        </is>
      </c>
      <c r="B4132" t="inlineStr">
        <is>
          <t>B1</t>
        </is>
      </c>
      <c r="C4132">
        <f>IF(B4132&lt;&gt;"NI",1,0)</f>
        <v/>
      </c>
      <c r="D4132">
        <f>VLOOKUP(B4132, Tabelas!A:C,3,FALSE())</f>
        <v/>
      </c>
      <c r="E4132">
        <f>VLOOKUP(B4132, Tabelas!A:C,2,FALSE())</f>
        <v/>
      </c>
    </row>
    <row r="4133">
      <c r="A4133" t="inlineStr">
        <is>
          <t>ECOSISTEMAS (MADRID. INTERNET)</t>
        </is>
      </c>
      <c r="B4133" t="inlineStr">
        <is>
          <t>B4</t>
        </is>
      </c>
      <c r="C4133">
        <f>IF(B4133&lt;&gt;"NI",1,0)</f>
        <v/>
      </c>
      <c r="D4133">
        <f>VLOOKUP(B4133, Tabelas!A:C,3,FALSE())</f>
        <v/>
      </c>
      <c r="E4133">
        <f>VLOOKUP(B4133, Tabelas!A:C,2,FALSE())</f>
        <v/>
      </c>
    </row>
    <row r="4134">
      <c r="A4134" t="inlineStr">
        <is>
          <t>ECOSISTEMAS Y RECURSOS AGROPECUARIOS</t>
        </is>
      </c>
      <c r="B4134" t="inlineStr">
        <is>
          <t>B4</t>
        </is>
      </c>
      <c r="C4134">
        <f>IF(B4134&lt;&gt;"NI",1,0)</f>
        <v/>
      </c>
      <c r="D4134">
        <f>VLOOKUP(B4134, Tabelas!A:C,3,FALSE())</f>
        <v/>
      </c>
      <c r="E4134">
        <f>VLOOKUP(B4134, Tabelas!A:C,2,FALSE())</f>
        <v/>
      </c>
    </row>
    <row r="4135">
      <c r="A4135" t="inlineStr">
        <is>
          <t>ECOSPHERE</t>
        </is>
      </c>
      <c r="B4135" t="inlineStr">
        <is>
          <t>A2</t>
        </is>
      </c>
      <c r="C4135">
        <f>IF(B4135&lt;&gt;"NI",1,0)</f>
        <v/>
      </c>
      <c r="D4135">
        <f>VLOOKUP(B4135, Tabelas!A:C,3,FALSE())</f>
        <v/>
      </c>
      <c r="E4135">
        <f>VLOOKUP(B4135, Tabelas!A:C,2,FALSE())</f>
        <v/>
      </c>
    </row>
    <row r="4136">
      <c r="A4136" t="inlineStr">
        <is>
          <t>ECOSYSTEM HEALTH AND SUSTAINABILITY</t>
        </is>
      </c>
      <c r="B4136" t="inlineStr">
        <is>
          <t>B4</t>
        </is>
      </c>
      <c r="C4136">
        <f>IF(B4136&lt;&gt;"NI",1,0)</f>
        <v/>
      </c>
      <c r="D4136">
        <f>VLOOKUP(B4136, Tabelas!A:C,3,FALSE())</f>
        <v/>
      </c>
      <c r="E4136">
        <f>VLOOKUP(B4136, Tabelas!A:C,2,FALSE())</f>
        <v/>
      </c>
    </row>
    <row r="4137">
      <c r="A4137" t="inlineStr">
        <is>
          <t>ECOSYSTEM SERVICES</t>
        </is>
      </c>
      <c r="B4137" t="inlineStr">
        <is>
          <t>A1</t>
        </is>
      </c>
      <c r="C4137">
        <f>IF(B4137&lt;&gt;"NI",1,0)</f>
        <v/>
      </c>
      <c r="D4137">
        <f>VLOOKUP(B4137, Tabelas!A:C,3,FALSE())</f>
        <v/>
      </c>
      <c r="E4137">
        <f>VLOOKUP(B4137, Tabelas!A:C,2,FALSE())</f>
        <v/>
      </c>
    </row>
    <row r="4138">
      <c r="A4138" t="inlineStr">
        <is>
          <t>ECOSYSTEMS (NEW YORK. PRINT)</t>
        </is>
      </c>
      <c r="B4138" t="inlineStr">
        <is>
          <t>A1</t>
        </is>
      </c>
      <c r="C4138">
        <f>IF(B4138&lt;&gt;"NI",1,0)</f>
        <v/>
      </c>
      <c r="D4138">
        <f>VLOOKUP(B4138, Tabelas!A:C,3,FALSE())</f>
        <v/>
      </c>
      <c r="E4138">
        <f>VLOOKUP(B4138, Tabelas!A:C,2,FALSE())</f>
        <v/>
      </c>
    </row>
    <row r="4139">
      <c r="A4139" t="inlineStr">
        <is>
          <t>ECOTOXICOLOGY (LONDON)</t>
        </is>
      </c>
      <c r="B4139" t="inlineStr">
        <is>
          <t>A2</t>
        </is>
      </c>
      <c r="C4139">
        <f>IF(B4139&lt;&gt;"NI",1,0)</f>
        <v/>
      </c>
      <c r="D4139">
        <f>VLOOKUP(B4139, Tabelas!A:C,3,FALSE())</f>
        <v/>
      </c>
      <c r="E4139">
        <f>VLOOKUP(B4139, Tabelas!A:C,2,FALSE())</f>
        <v/>
      </c>
    </row>
    <row r="4140">
      <c r="A4140" t="inlineStr">
        <is>
          <t>ECOTOXICOLOGY AND ENVIRONMENTAL SAFETY</t>
        </is>
      </c>
      <c r="B4140" t="inlineStr">
        <is>
          <t>A1</t>
        </is>
      </c>
      <c r="C4140">
        <f>IF(B4140&lt;&gt;"NI",1,0)</f>
        <v/>
      </c>
      <c r="D4140">
        <f>VLOOKUP(B4140, Tabelas!A:C,3,FALSE())</f>
        <v/>
      </c>
      <c r="E4140">
        <f>VLOOKUP(B4140, Tabelas!A:C,2,FALSE())</f>
        <v/>
      </c>
    </row>
    <row r="4141">
      <c r="A4141" t="inlineStr">
        <is>
          <t>ECS JOURNAL OF SOLID STATE SCIENCE AND TECHNOLOGY</t>
        </is>
      </c>
      <c r="B4141" t="inlineStr">
        <is>
          <t>A3</t>
        </is>
      </c>
      <c r="C4141">
        <f>IF(B4141&lt;&gt;"NI",1,0)</f>
        <v/>
      </c>
      <c r="D4141">
        <f>VLOOKUP(B4141, Tabelas!A:C,3,FALSE())</f>
        <v/>
      </c>
      <c r="E4141">
        <f>VLOOKUP(B4141, Tabelas!A:C,2,FALSE())</f>
        <v/>
      </c>
    </row>
    <row r="4142">
      <c r="A4142" t="inlineStr">
        <is>
          <t>ECS TRANSACTIONS</t>
        </is>
      </c>
      <c r="B4142" t="inlineStr">
        <is>
          <t>B2</t>
        </is>
      </c>
      <c r="C4142">
        <f>IF(B4142&lt;&gt;"NI",1,0)</f>
        <v/>
      </c>
      <c r="D4142">
        <f>VLOOKUP(B4142, Tabelas!A:C,3,FALSE())</f>
        <v/>
      </c>
      <c r="E4142">
        <f>VLOOKUP(B4142, Tabelas!A:C,2,FALSE())</f>
        <v/>
      </c>
    </row>
    <row r="4143">
      <c r="A4143" t="inlineStr">
        <is>
          <t>EDINBURGH JOURNAL OF BOTANY</t>
        </is>
      </c>
      <c r="B4143" t="inlineStr">
        <is>
          <t>B2</t>
        </is>
      </c>
      <c r="C4143">
        <f>IF(B4143&lt;&gt;"NI",1,0)</f>
        <v/>
      </c>
      <c r="D4143">
        <f>VLOOKUP(B4143, Tabelas!A:C,3,FALSE())</f>
        <v/>
      </c>
      <c r="E4143">
        <f>VLOOKUP(B4143, Tabelas!A:C,2,FALSE())</f>
        <v/>
      </c>
    </row>
    <row r="4144">
      <c r="A4144" t="inlineStr">
        <is>
          <t>EDITORIAL LARANJEIRAS (RIO DE JANEIRO)</t>
        </is>
      </c>
      <c r="B4144" t="inlineStr">
        <is>
          <t>B4</t>
        </is>
      </c>
      <c r="C4144">
        <f>IF(B4144&lt;&gt;"NI",1,0)</f>
        <v/>
      </c>
      <c r="D4144">
        <f>VLOOKUP(B4144, Tabelas!A:C,3,FALSE())</f>
        <v/>
      </c>
      <c r="E4144">
        <f>VLOOKUP(B4144, Tabelas!A:C,2,FALSE())</f>
        <v/>
      </c>
    </row>
    <row r="4145">
      <c r="A4145" t="inlineStr">
        <is>
          <t>EDUCA - REVISTA MULTIDISCIPLINAR EM EDUCAÇÃO</t>
        </is>
      </c>
      <c r="B4145" t="inlineStr">
        <is>
          <t>B1</t>
        </is>
      </c>
      <c r="C4145">
        <f>IF(B4145&lt;&gt;"NI",1,0)</f>
        <v/>
      </c>
      <c r="D4145">
        <f>VLOOKUP(B4145, Tabelas!A:C,3,FALSE())</f>
        <v/>
      </c>
      <c r="E4145">
        <f>VLOOKUP(B4145, Tabelas!A:C,2,FALSE())</f>
        <v/>
      </c>
    </row>
    <row r="4146">
      <c r="A4146" t="inlineStr">
        <is>
          <t>EDUCAÇÃO - REVISTA CIENTÍFICA DO CENTRO UNIVERSITÁRIO CLARETIANO</t>
        </is>
      </c>
      <c r="B4146" t="inlineStr">
        <is>
          <t>B4</t>
        </is>
      </c>
      <c r="C4146">
        <f>IF(B4146&lt;&gt;"NI",1,0)</f>
        <v/>
      </c>
      <c r="D4146">
        <f>VLOOKUP(B4146, Tabelas!A:C,3,FALSE())</f>
        <v/>
      </c>
      <c r="E4146">
        <f>VLOOKUP(B4146, Tabelas!A:C,2,FALSE())</f>
        <v/>
      </c>
    </row>
    <row r="4147">
      <c r="A4147" t="inlineStr">
        <is>
          <t>EDUCAÇÃO &amp; LINGUAGEM</t>
        </is>
      </c>
      <c r="B4147" t="inlineStr">
        <is>
          <t>B1</t>
        </is>
      </c>
      <c r="C4147">
        <f>IF(B4147&lt;&gt;"NI",1,0)</f>
        <v/>
      </c>
      <c r="D4147">
        <f>VLOOKUP(B4147, Tabelas!A:C,3,FALSE())</f>
        <v/>
      </c>
      <c r="E4147">
        <f>VLOOKUP(B4147, Tabelas!A:C,2,FALSE())</f>
        <v/>
      </c>
    </row>
    <row r="4148">
      <c r="A4148" t="inlineStr">
        <is>
          <t>EDUCAÇÃO &amp; LINGUAGEM (ONLINE)</t>
        </is>
      </c>
      <c r="B4148" t="inlineStr">
        <is>
          <t>B1</t>
        </is>
      </c>
      <c r="C4148">
        <f>IF(B4148&lt;&gt;"NI",1,0)</f>
        <v/>
      </c>
      <c r="D4148">
        <f>VLOOKUP(B4148, Tabelas!A:C,3,FALSE())</f>
        <v/>
      </c>
      <c r="E4148">
        <f>VLOOKUP(B4148, Tabelas!A:C,2,FALSE())</f>
        <v/>
      </c>
    </row>
    <row r="4149">
      <c r="A4149" t="inlineStr">
        <is>
          <t>EDUCAÇÃO &amp; SOCIEDADE</t>
        </is>
      </c>
      <c r="B4149" t="inlineStr">
        <is>
          <t>A1</t>
        </is>
      </c>
      <c r="C4149">
        <f>IF(B4149&lt;&gt;"NI",1,0)</f>
        <v/>
      </c>
      <c r="D4149">
        <f>VLOOKUP(B4149, Tabelas!A:C,3,FALSE())</f>
        <v/>
      </c>
      <c r="E4149">
        <f>VLOOKUP(B4149, Tabelas!A:C,2,FALSE())</f>
        <v/>
      </c>
    </row>
    <row r="4150">
      <c r="A4150" t="inlineStr">
        <is>
          <t>EDUCAÇÃO &amp; TECNOLOGIA</t>
        </is>
      </c>
      <c r="B4150" t="inlineStr">
        <is>
          <t>B2</t>
        </is>
      </c>
      <c r="C4150">
        <f>IF(B4150&lt;&gt;"NI",1,0)</f>
        <v/>
      </c>
      <c r="D4150">
        <f>VLOOKUP(B4150, Tabelas!A:C,3,FALSE())</f>
        <v/>
      </c>
      <c r="E4150">
        <f>VLOOKUP(B4150, Tabelas!A:C,2,FALSE())</f>
        <v/>
      </c>
    </row>
    <row r="4151">
      <c r="A4151" t="inlineStr">
        <is>
          <t>EDUCAÇÃO (PORTO ALEGRE)</t>
        </is>
      </c>
      <c r="B4151" t="inlineStr">
        <is>
          <t>A2</t>
        </is>
      </c>
      <c r="C4151">
        <f>IF(B4151&lt;&gt;"NI",1,0)</f>
        <v/>
      </c>
      <c r="D4151">
        <f>VLOOKUP(B4151, Tabelas!A:C,3,FALSE())</f>
        <v/>
      </c>
      <c r="E4151">
        <f>VLOOKUP(B4151, Tabelas!A:C,2,FALSE())</f>
        <v/>
      </c>
    </row>
    <row r="4152">
      <c r="A4152" t="inlineStr">
        <is>
          <t>EDUCAÇÃO (UFSM)</t>
        </is>
      </c>
      <c r="B4152" t="inlineStr">
        <is>
          <t>A2</t>
        </is>
      </c>
      <c r="C4152">
        <f>IF(B4152&lt;&gt;"NI",1,0)</f>
        <v/>
      </c>
      <c r="D4152">
        <f>VLOOKUP(B4152, Tabelas!A:C,3,FALSE())</f>
        <v/>
      </c>
      <c r="E4152">
        <f>VLOOKUP(B4152, Tabelas!A:C,2,FALSE())</f>
        <v/>
      </c>
    </row>
    <row r="4153">
      <c r="A4153" t="inlineStr">
        <is>
          <t>EDUCAÇÃO BÁSICA REVISTA</t>
        </is>
      </c>
      <c r="B4153" t="inlineStr">
        <is>
          <t>B4</t>
        </is>
      </c>
      <c r="C4153">
        <f>IF(B4153&lt;&gt;"NI",1,0)</f>
        <v/>
      </c>
      <c r="D4153">
        <f>VLOOKUP(B4153, Tabelas!A:C,3,FALSE())</f>
        <v/>
      </c>
      <c r="E4153">
        <f>VLOOKUP(B4153, Tabelas!A:C,2,FALSE())</f>
        <v/>
      </c>
    </row>
    <row r="4154">
      <c r="A4154" t="inlineStr">
        <is>
          <t>EDUCAÇÃO E CULTURA CONTEMPORÂNEA (ONLINE)</t>
        </is>
      </c>
      <c r="B4154" t="inlineStr">
        <is>
          <t>A3</t>
        </is>
      </c>
      <c r="C4154">
        <f>IF(B4154&lt;&gt;"NI",1,0)</f>
        <v/>
      </c>
      <c r="D4154">
        <f>VLOOKUP(B4154, Tabelas!A:C,3,FALSE())</f>
        <v/>
      </c>
      <c r="E4154">
        <f>VLOOKUP(B4154, Tabelas!A:C,2,FALSE())</f>
        <v/>
      </c>
    </row>
    <row r="4155">
      <c r="A4155" t="inlineStr">
        <is>
          <t>EDUCAÇÃO E FILOSOFIA (UFU. IMPRESSO)</t>
        </is>
      </c>
      <c r="B4155" t="inlineStr">
        <is>
          <t>A2</t>
        </is>
      </c>
      <c r="C4155">
        <f>IF(B4155&lt;&gt;"NI",1,0)</f>
        <v/>
      </c>
      <c r="D4155">
        <f>VLOOKUP(B4155, Tabelas!A:C,3,FALSE())</f>
        <v/>
      </c>
      <c r="E4155">
        <f>VLOOKUP(B4155, Tabelas!A:C,2,FALSE())</f>
        <v/>
      </c>
    </row>
    <row r="4156">
      <c r="A4156" t="inlineStr">
        <is>
          <t>EDUCAÇÃO E PESQUISA</t>
        </is>
      </c>
      <c r="B4156" t="inlineStr">
        <is>
          <t>A1</t>
        </is>
      </c>
      <c r="C4156">
        <f>IF(B4156&lt;&gt;"NI",1,0)</f>
        <v/>
      </c>
      <c r="D4156">
        <f>VLOOKUP(B4156, Tabelas!A:C,3,FALSE())</f>
        <v/>
      </c>
      <c r="E4156">
        <f>VLOOKUP(B4156, Tabelas!A:C,2,FALSE())</f>
        <v/>
      </c>
    </row>
    <row r="4157">
      <c r="A4157" t="inlineStr">
        <is>
          <t>EDUCAÇÃO E POLÍTICAS EM DEBATE</t>
        </is>
      </c>
      <c r="B4157" t="inlineStr">
        <is>
          <t>B3</t>
        </is>
      </c>
      <c r="C4157">
        <f>IF(B4157&lt;&gt;"NI",1,0)</f>
        <v/>
      </c>
      <c r="D4157">
        <f>VLOOKUP(B4157, Tabelas!A:C,3,FALSE())</f>
        <v/>
      </c>
      <c r="E4157">
        <f>VLOOKUP(B4157, Tabelas!A:C,2,FALSE())</f>
        <v/>
      </c>
    </row>
    <row r="4158">
      <c r="A4158" t="inlineStr">
        <is>
          <t>EDUCACAO E REALIDADE</t>
        </is>
      </c>
      <c r="B4158" t="inlineStr">
        <is>
          <t>A1</t>
        </is>
      </c>
      <c r="C4158">
        <f>IF(B4158&lt;&gt;"NI",1,0)</f>
        <v/>
      </c>
      <c r="D4158">
        <f>VLOOKUP(B4158, Tabelas!A:C,3,FALSE())</f>
        <v/>
      </c>
      <c r="E4158">
        <f>VLOOKUP(B4158, Tabelas!A:C,2,FALSE())</f>
        <v/>
      </c>
    </row>
    <row r="4159">
      <c r="A4159" t="inlineStr">
        <is>
          <t>EDUCAÇÃO EM ANÁLISE</t>
        </is>
      </c>
      <c r="B4159" t="inlineStr">
        <is>
          <t>B3</t>
        </is>
      </c>
      <c r="C4159">
        <f>IF(B4159&lt;&gt;"NI",1,0)</f>
        <v/>
      </c>
      <c r="D4159">
        <f>VLOOKUP(B4159, Tabelas!A:C,3,FALSE())</f>
        <v/>
      </c>
      <c r="E4159">
        <f>VLOOKUP(B4159, Tabelas!A:C,2,FALSE())</f>
        <v/>
      </c>
    </row>
    <row r="4160">
      <c r="A4160" t="inlineStr">
        <is>
          <t>EDUCAÇÃO EM DEBATE (UFC)</t>
        </is>
      </c>
      <c r="B4160" t="inlineStr">
        <is>
          <t>B3</t>
        </is>
      </c>
      <c r="C4160">
        <f>IF(B4160&lt;&gt;"NI",1,0)</f>
        <v/>
      </c>
      <c r="D4160">
        <f>VLOOKUP(B4160, Tabelas!A:C,3,FALSE())</f>
        <v/>
      </c>
      <c r="E4160">
        <f>VLOOKUP(B4160, Tabelas!A:C,2,FALSE())</f>
        <v/>
      </c>
    </row>
    <row r="4161">
      <c r="A4161" t="inlineStr">
        <is>
          <t>EDUCAÇÃO EM FOCO (UEMG)</t>
        </is>
      </c>
      <c r="B4161" t="inlineStr">
        <is>
          <t>A4</t>
        </is>
      </c>
      <c r="C4161">
        <f>IF(B4161&lt;&gt;"NI",1,0)</f>
        <v/>
      </c>
      <c r="D4161">
        <f>VLOOKUP(B4161, Tabelas!A:C,3,FALSE())</f>
        <v/>
      </c>
      <c r="E4161">
        <f>VLOOKUP(B4161, Tabelas!A:C,2,FALSE())</f>
        <v/>
      </c>
    </row>
    <row r="4162">
      <c r="A4162" t="inlineStr">
        <is>
          <t>EDUCAÇÃO EM FOCO (UEMG) ONLINE</t>
        </is>
      </c>
      <c r="B4162" t="inlineStr">
        <is>
          <t>A4</t>
        </is>
      </c>
      <c r="C4162">
        <f>IF(B4162&lt;&gt;"NI",1,0)</f>
        <v/>
      </c>
      <c r="D4162">
        <f>VLOOKUP(B4162, Tabelas!A:C,3,FALSE())</f>
        <v/>
      </c>
      <c r="E4162">
        <f>VLOOKUP(B4162, Tabelas!A:C,2,FALSE())</f>
        <v/>
      </c>
    </row>
    <row r="4163">
      <c r="A4163" t="inlineStr">
        <is>
          <t>EDUCAÇÃO EM FOCO (UFJF) ONLINE</t>
        </is>
      </c>
      <c r="B4163" t="inlineStr">
        <is>
          <t>A4</t>
        </is>
      </c>
      <c r="C4163">
        <f>IF(B4163&lt;&gt;"NI",1,0)</f>
        <v/>
      </c>
      <c r="D4163">
        <f>VLOOKUP(B4163, Tabelas!A:C,3,FALSE())</f>
        <v/>
      </c>
      <c r="E4163">
        <f>VLOOKUP(B4163, Tabelas!A:C,2,FALSE())</f>
        <v/>
      </c>
    </row>
    <row r="4164">
      <c r="A4164" t="inlineStr">
        <is>
          <t>EDUCAÇÃO EM FOCO (UFJF) PRINT</t>
        </is>
      </c>
      <c r="B4164" t="inlineStr">
        <is>
          <t>A4</t>
        </is>
      </c>
      <c r="C4164">
        <f>IF(B4164&lt;&gt;"NI",1,0)</f>
        <v/>
      </c>
      <c r="D4164">
        <f>VLOOKUP(B4164, Tabelas!A:C,3,FALSE())</f>
        <v/>
      </c>
      <c r="E4164">
        <f>VLOOKUP(B4164, Tabelas!A:C,2,FALSE())</f>
        <v/>
      </c>
    </row>
    <row r="4165">
      <c r="A4165" t="inlineStr">
        <is>
          <t>EDUCACAO EM PERSPECTIVA (IMPRESSO)</t>
        </is>
      </c>
      <c r="B4165" t="inlineStr">
        <is>
          <t>A4</t>
        </is>
      </c>
      <c r="C4165">
        <f>IF(B4165&lt;&gt;"NI",1,0)</f>
        <v/>
      </c>
      <c r="D4165">
        <f>VLOOKUP(B4165, Tabelas!A:C,3,FALSE())</f>
        <v/>
      </c>
      <c r="E4165">
        <f>VLOOKUP(B4165, Tabelas!A:C,2,FALSE())</f>
        <v/>
      </c>
    </row>
    <row r="4166">
      <c r="A4166" t="inlineStr">
        <is>
          <t>EDUCAÇÃO EM QUÍMICA EN PUNTO DE VISTA</t>
        </is>
      </c>
      <c r="B4166" t="inlineStr">
        <is>
          <t>B1</t>
        </is>
      </c>
      <c r="C4166">
        <f>IF(B4166&lt;&gt;"NI",1,0)</f>
        <v/>
      </c>
      <c r="D4166">
        <f>VLOOKUP(B4166, Tabelas!A:C,3,FALSE())</f>
        <v/>
      </c>
      <c r="E4166">
        <f>VLOOKUP(B4166, Tabelas!A:C,2,FALSE())</f>
        <v/>
      </c>
    </row>
    <row r="4167">
      <c r="A4167" t="inlineStr">
        <is>
          <t>EDUCAÇÃO EM REVISTA (UFMG - ONLINE)</t>
        </is>
      </c>
      <c r="B4167" t="inlineStr">
        <is>
          <t>A1</t>
        </is>
      </c>
      <c r="C4167">
        <f>IF(B4167&lt;&gt;"NI",1,0)</f>
        <v/>
      </c>
      <c r="D4167">
        <f>VLOOKUP(B4167, Tabelas!A:C,3,FALSE())</f>
        <v/>
      </c>
      <c r="E4167">
        <f>VLOOKUP(B4167, Tabelas!A:C,2,FALSE())</f>
        <v/>
      </c>
    </row>
    <row r="4168">
      <c r="A4168" t="inlineStr">
        <is>
          <t>EDUCAÇÃO EM REVISTA (UNESP. MARÍLIA)</t>
        </is>
      </c>
      <c r="B4168" t="inlineStr">
        <is>
          <t>B4</t>
        </is>
      </c>
      <c r="C4168">
        <f>IF(B4168&lt;&gt;"NI",1,0)</f>
        <v/>
      </c>
      <c r="D4168">
        <f>VLOOKUP(B4168, Tabelas!A:C,3,FALSE())</f>
        <v/>
      </c>
      <c r="E4168">
        <f>VLOOKUP(B4168, Tabelas!A:C,2,FALSE())</f>
        <v/>
      </c>
    </row>
    <row r="4169">
      <c r="A4169" t="inlineStr">
        <is>
          <t>EDUCAÇÃO MATEMÁTICA DEBATE</t>
        </is>
      </c>
      <c r="B4169" t="inlineStr">
        <is>
          <t>B2</t>
        </is>
      </c>
      <c r="C4169">
        <f>IF(B4169&lt;&gt;"NI",1,0)</f>
        <v/>
      </c>
      <c r="D4169">
        <f>VLOOKUP(B4169, Tabelas!A:C,3,FALSE())</f>
        <v/>
      </c>
      <c r="E4169">
        <f>VLOOKUP(B4169, Tabelas!A:C,2,FALSE())</f>
        <v/>
      </c>
    </row>
    <row r="4170">
      <c r="A4170" t="inlineStr">
        <is>
          <t>EDUCAÇÃO MATEMÁTICA EM REVISTA (SÃO PAULO)</t>
        </is>
      </c>
      <c r="B4170" t="inlineStr">
        <is>
          <t>A3</t>
        </is>
      </c>
      <c r="C4170">
        <f>IF(B4170&lt;&gt;"NI",1,0)</f>
        <v/>
      </c>
      <c r="D4170">
        <f>VLOOKUP(B4170, Tabelas!A:C,3,FALSE())</f>
        <v/>
      </c>
      <c r="E4170">
        <f>VLOOKUP(B4170, Tabelas!A:C,2,FALSE())</f>
        <v/>
      </c>
    </row>
    <row r="4171">
      <c r="A4171" t="inlineStr">
        <is>
          <t>EDUCAÇÃO MATEMÁTICA PESQUISA (ONLINE)</t>
        </is>
      </c>
      <c r="B4171" t="inlineStr">
        <is>
          <t>B1</t>
        </is>
      </c>
      <c r="C4171">
        <f>IF(B4171&lt;&gt;"NI",1,0)</f>
        <v/>
      </c>
      <c r="D4171">
        <f>VLOOKUP(B4171, Tabelas!A:C,3,FALSE())</f>
        <v/>
      </c>
      <c r="E4171">
        <f>VLOOKUP(B4171, Tabelas!A:C,2,FALSE())</f>
        <v/>
      </c>
    </row>
    <row r="4172">
      <c r="A4172" t="inlineStr">
        <is>
          <t>EDUCAÇÃO ON-LINE (PUCRJ)</t>
        </is>
      </c>
      <c r="B4172" t="inlineStr">
        <is>
          <t>B1</t>
        </is>
      </c>
      <c r="C4172">
        <f>IF(B4172&lt;&gt;"NI",1,0)</f>
        <v/>
      </c>
      <c r="D4172">
        <f>VLOOKUP(B4172, Tabelas!A:C,3,FALSE())</f>
        <v/>
      </c>
      <c r="E4172">
        <f>VLOOKUP(B4172, Tabelas!A:C,2,FALSE())</f>
        <v/>
      </c>
    </row>
    <row r="4173">
      <c r="A4173" t="inlineStr">
        <is>
          <t>EDUCAÇÃO POR ESCRITO PUCRS</t>
        </is>
      </c>
      <c r="B4173" t="inlineStr">
        <is>
          <t>B1</t>
        </is>
      </c>
      <c r="C4173">
        <f>IF(B4173&lt;&gt;"NI",1,0)</f>
        <v/>
      </c>
      <c r="D4173">
        <f>VLOOKUP(B4173, Tabelas!A:C,3,FALSE())</f>
        <v/>
      </c>
      <c r="E4173">
        <f>VLOOKUP(B4173, Tabelas!A:C,2,FALSE())</f>
        <v/>
      </c>
    </row>
    <row r="4174">
      <c r="A4174" t="inlineStr">
        <is>
          <t>EDUCAÇÃO PROFISSIONAL E TECNOLÓGICA EM REVISTA</t>
        </is>
      </c>
      <c r="B4174" t="inlineStr">
        <is>
          <t>A4</t>
        </is>
      </c>
      <c r="C4174">
        <f>IF(B4174&lt;&gt;"NI",1,0)</f>
        <v/>
      </c>
      <c r="D4174">
        <f>VLOOKUP(B4174, Tabelas!A:C,3,FALSE())</f>
        <v/>
      </c>
      <c r="E4174">
        <f>VLOOKUP(B4174, Tabelas!A:C,2,FALSE())</f>
        <v/>
      </c>
    </row>
    <row r="4175">
      <c r="A4175" t="inlineStr">
        <is>
          <t>EDUCAÇÃO TEMÁTICA DIGITAL</t>
        </is>
      </c>
      <c r="B4175" t="inlineStr">
        <is>
          <t>A2</t>
        </is>
      </c>
      <c r="C4175">
        <f>IF(B4175&lt;&gt;"NI",1,0)</f>
        <v/>
      </c>
      <c r="D4175">
        <f>VLOOKUP(B4175, Tabelas!A:C,3,FALSE())</f>
        <v/>
      </c>
      <c r="E4175">
        <f>VLOOKUP(B4175, Tabelas!A:C,2,FALSE())</f>
        <v/>
      </c>
    </row>
    <row r="4176">
      <c r="A4176" t="inlineStr">
        <is>
          <t>EDUCAÇÃO UNISINOS</t>
        </is>
      </c>
      <c r="B4176" t="inlineStr">
        <is>
          <t>A2</t>
        </is>
      </c>
      <c r="C4176">
        <f>IF(B4176&lt;&gt;"NI",1,0)</f>
        <v/>
      </c>
      <c r="D4176">
        <f>VLOOKUP(B4176, Tabelas!A:C,3,FALSE())</f>
        <v/>
      </c>
      <c r="E4176">
        <f>VLOOKUP(B4176, Tabelas!A:C,2,FALSE())</f>
        <v/>
      </c>
    </row>
    <row r="4177">
      <c r="A4177" t="inlineStr">
        <is>
          <t>EDUCAÇÃO, CULTURA E SOCIEDADE</t>
        </is>
      </c>
      <c r="B4177" t="inlineStr">
        <is>
          <t>B1</t>
        </is>
      </c>
      <c r="C4177">
        <f>IF(B4177&lt;&gt;"NI",1,0)</f>
        <v/>
      </c>
      <c r="D4177">
        <f>VLOOKUP(B4177, Tabelas!A:C,3,FALSE())</f>
        <v/>
      </c>
      <c r="E4177">
        <f>VLOOKUP(B4177, Tabelas!A:C,2,FALSE())</f>
        <v/>
      </c>
    </row>
    <row r="4178">
      <c r="A4178" t="inlineStr">
        <is>
          <t>EDUCACAO, FORMACAO &amp; TECNOLOGIAS</t>
        </is>
      </c>
      <c r="B4178" t="inlineStr">
        <is>
          <t>A2</t>
        </is>
      </c>
      <c r="C4178">
        <f>IF(B4178&lt;&gt;"NI",1,0)</f>
        <v/>
      </c>
      <c r="D4178">
        <f>VLOOKUP(B4178, Tabelas!A:C,3,FALSE())</f>
        <v/>
      </c>
      <c r="E4178">
        <f>VLOOKUP(B4178, Tabelas!A:C,2,FALSE())</f>
        <v/>
      </c>
    </row>
    <row r="4179">
      <c r="A4179" t="inlineStr">
        <is>
          <t>EDUCAÇÃO, GESTÃO E SOCIEDADE. REVISTA</t>
        </is>
      </c>
      <c r="B4179" t="inlineStr">
        <is>
          <t>A3</t>
        </is>
      </c>
      <c r="C4179">
        <f>IF(B4179&lt;&gt;"NI",1,0)</f>
        <v/>
      </c>
      <c r="D4179">
        <f>VLOOKUP(B4179, Tabelas!A:C,3,FALSE())</f>
        <v/>
      </c>
      <c r="E4179">
        <f>VLOOKUP(B4179, Tabelas!A:C,2,FALSE())</f>
        <v/>
      </c>
    </row>
    <row r="4180">
      <c r="A4180" t="inlineStr">
        <is>
          <t>EDUCAÇÃO, SOCIEDADE &amp; CULTURAS</t>
        </is>
      </c>
      <c r="B4180" t="inlineStr">
        <is>
          <t>A3</t>
        </is>
      </c>
      <c r="C4180">
        <f>IF(B4180&lt;&gt;"NI",1,0)</f>
        <v/>
      </c>
      <c r="D4180">
        <f>VLOOKUP(B4180, Tabelas!A:C,3,FALSE())</f>
        <v/>
      </c>
      <c r="E4180">
        <f>VLOOKUP(B4180, Tabelas!A:C,2,FALSE())</f>
        <v/>
      </c>
    </row>
    <row r="4181">
      <c r="A4181" t="inlineStr">
        <is>
          <t>EDUCAÇÃO: TEORIA E PRÁTICA</t>
        </is>
      </c>
      <c r="B4181" t="inlineStr">
        <is>
          <t>A3</t>
        </is>
      </c>
      <c r="C4181">
        <f>IF(B4181&lt;&gt;"NI",1,0)</f>
        <v/>
      </c>
      <c r="D4181">
        <f>VLOOKUP(B4181, Tabelas!A:C,3,FALSE())</f>
        <v/>
      </c>
      <c r="E4181">
        <f>VLOOKUP(B4181, Tabelas!A:C,2,FALSE())</f>
        <v/>
      </c>
    </row>
    <row r="4182">
      <c r="A4182" t="inlineStr">
        <is>
          <t>EDUCACIÓN (LIMA. 1992)</t>
        </is>
      </c>
      <c r="B4182" t="inlineStr">
        <is>
          <t>A4</t>
        </is>
      </c>
      <c r="C4182">
        <f>IF(B4182&lt;&gt;"NI",1,0)</f>
        <v/>
      </c>
      <c r="D4182">
        <f>VLOOKUP(B4182, Tabelas!A:C,3,FALSE())</f>
        <v/>
      </c>
      <c r="E4182">
        <f>VLOOKUP(B4182, Tabelas!A:C,2,FALSE())</f>
        <v/>
      </c>
    </row>
    <row r="4183">
      <c r="A4183" t="inlineStr">
        <is>
          <t>EDUCACIÓN ARTÍSTICA. REVISTA DE INVESTIGACIÓN</t>
        </is>
      </c>
      <c r="B4183" t="inlineStr">
        <is>
          <t>A2</t>
        </is>
      </c>
      <c r="C4183">
        <f>IF(B4183&lt;&gt;"NI",1,0)</f>
        <v/>
      </c>
      <c r="D4183">
        <f>VLOOKUP(B4183, Tabelas!A:C,3,FALSE())</f>
        <v/>
      </c>
      <c r="E4183">
        <f>VLOOKUP(B4183, Tabelas!A:C,2,FALSE())</f>
        <v/>
      </c>
    </row>
    <row r="4184">
      <c r="A4184" t="inlineStr">
        <is>
          <t>EDUCACIÓN FÍSICA Y CIENCIA</t>
        </is>
      </c>
      <c r="B4184" t="inlineStr">
        <is>
          <t>B3</t>
        </is>
      </c>
      <c r="C4184">
        <f>IF(B4184&lt;&gt;"NI",1,0)</f>
        <v/>
      </c>
      <c r="D4184">
        <f>VLOOKUP(B4184, Tabelas!A:C,3,FALSE())</f>
        <v/>
      </c>
      <c r="E4184">
        <f>VLOOKUP(B4184, Tabelas!A:C,2,FALSE())</f>
        <v/>
      </c>
    </row>
    <row r="4185">
      <c r="A4185" t="inlineStr">
        <is>
          <t>EDUCACION FISICA Y DEPORTE</t>
        </is>
      </c>
      <c r="B4185" t="inlineStr">
        <is>
          <t>B4</t>
        </is>
      </c>
      <c r="C4185">
        <f>IF(B4185&lt;&gt;"NI",1,0)</f>
        <v/>
      </c>
      <c r="D4185">
        <f>VLOOKUP(B4185, Tabelas!A:C,3,FALSE())</f>
        <v/>
      </c>
      <c r="E4185">
        <f>VLOOKUP(B4185, Tabelas!A:C,2,FALSE())</f>
        <v/>
      </c>
    </row>
    <row r="4186">
      <c r="A4186" t="inlineStr">
        <is>
          <t>EDUCACIÓN MATEMÁTICA</t>
        </is>
      </c>
      <c r="B4186" t="inlineStr">
        <is>
          <t>A2</t>
        </is>
      </c>
      <c r="C4186">
        <f>IF(B4186&lt;&gt;"NI",1,0)</f>
        <v/>
      </c>
      <c r="D4186">
        <f>VLOOKUP(B4186, Tabelas!A:C,3,FALSE())</f>
        <v/>
      </c>
      <c r="E4186">
        <f>VLOOKUP(B4186, Tabelas!A:C,2,FALSE())</f>
        <v/>
      </c>
    </row>
    <row r="4187">
      <c r="A4187" t="inlineStr">
        <is>
          <t>EDUCACIÓN MÉDICA SUPERIOR</t>
        </is>
      </c>
      <c r="B4187" t="inlineStr">
        <is>
          <t>A1</t>
        </is>
      </c>
      <c r="C4187">
        <f>IF(B4187&lt;&gt;"NI",1,0)</f>
        <v/>
      </c>
      <c r="D4187">
        <f>VLOOKUP(B4187, Tabelas!A:C,3,FALSE())</f>
        <v/>
      </c>
      <c r="E4187">
        <f>VLOOKUP(B4187, Tabelas!A:C,2,FALSE())</f>
        <v/>
      </c>
    </row>
    <row r="4188">
      <c r="A4188" t="inlineStr">
        <is>
          <t>EDUCACION QUIMICA</t>
        </is>
      </c>
      <c r="B4188" t="inlineStr">
        <is>
          <t>B4</t>
        </is>
      </c>
      <c r="C4188">
        <f>IF(B4188&lt;&gt;"NI",1,0)</f>
        <v/>
      </c>
      <c r="D4188">
        <f>VLOOKUP(B4188, Tabelas!A:C,3,FALSE())</f>
        <v/>
      </c>
      <c r="E4188">
        <f>VLOOKUP(B4188, Tabelas!A:C,2,FALSE())</f>
        <v/>
      </c>
    </row>
    <row r="4189">
      <c r="A4189" t="inlineStr">
        <is>
          <t>EDUCACIÓN QUÍMICA</t>
        </is>
      </c>
      <c r="B4189" t="inlineStr">
        <is>
          <t>B4</t>
        </is>
      </c>
      <c r="C4189">
        <f>IF(B4189&lt;&gt;"NI",1,0)</f>
        <v/>
      </c>
      <c r="D4189">
        <f>VLOOKUP(B4189, Tabelas!A:C,3,FALSE())</f>
        <v/>
      </c>
      <c r="E4189">
        <f>VLOOKUP(B4189, Tabelas!A:C,2,FALSE())</f>
        <v/>
      </c>
    </row>
    <row r="4190">
      <c r="A4190" t="inlineStr">
        <is>
          <t>EDUCACIÓN Y HUMANISMO</t>
        </is>
      </c>
      <c r="B4190" t="inlineStr">
        <is>
          <t>A3</t>
        </is>
      </c>
      <c r="C4190">
        <f>IF(B4190&lt;&gt;"NI",1,0)</f>
        <v/>
      </c>
      <c r="D4190">
        <f>VLOOKUP(B4190, Tabelas!A:C,3,FALSE())</f>
        <v/>
      </c>
      <c r="E4190">
        <f>VLOOKUP(B4190, Tabelas!A:C,2,FALSE())</f>
        <v/>
      </c>
    </row>
    <row r="4191">
      <c r="A4191" t="inlineStr">
        <is>
          <t>EDUCAMAZÔNIA</t>
        </is>
      </c>
      <c r="B4191" t="inlineStr">
        <is>
          <t>B3</t>
        </is>
      </c>
      <c r="C4191">
        <f>IF(B4191&lt;&gt;"NI",1,0)</f>
        <v/>
      </c>
      <c r="D4191">
        <f>VLOOKUP(B4191, Tabelas!A:C,3,FALSE())</f>
        <v/>
      </c>
      <c r="E4191">
        <f>VLOOKUP(B4191, Tabelas!A:C,2,FALSE())</f>
        <v/>
      </c>
    </row>
    <row r="4192">
      <c r="A4192" t="inlineStr">
        <is>
          <t>EDUCAR EM REVISTA</t>
        </is>
      </c>
      <c r="B4192" t="inlineStr">
        <is>
          <t>A1</t>
        </is>
      </c>
      <c r="C4192">
        <f>IF(B4192&lt;&gt;"NI",1,0)</f>
        <v/>
      </c>
      <c r="D4192">
        <f>VLOOKUP(B4192, Tabelas!A:C,3,FALSE())</f>
        <v/>
      </c>
      <c r="E4192">
        <f>VLOOKUP(B4192, Tabelas!A:C,2,FALSE())</f>
        <v/>
      </c>
    </row>
    <row r="4193">
      <c r="A4193" t="inlineStr">
        <is>
          <t>EDUCATIO SIGLO XXI</t>
        </is>
      </c>
      <c r="B4193" t="inlineStr">
        <is>
          <t>A2</t>
        </is>
      </c>
      <c r="C4193">
        <f>IF(B4193&lt;&gt;"NI",1,0)</f>
        <v/>
      </c>
      <c r="D4193">
        <f>VLOOKUP(B4193, Tabelas!A:C,3,FALSE())</f>
        <v/>
      </c>
      <c r="E4193">
        <f>VLOOKUP(B4193, Tabelas!A:C,2,FALSE())</f>
        <v/>
      </c>
    </row>
    <row r="4194">
      <c r="A4194" t="inlineStr">
        <is>
          <t>EDUCATION + TRAINING (LONDON)</t>
        </is>
      </c>
      <c r="B4194" t="inlineStr">
        <is>
          <t>A1</t>
        </is>
      </c>
      <c r="C4194">
        <f>IF(B4194&lt;&gt;"NI",1,0)</f>
        <v/>
      </c>
      <c r="D4194">
        <f>VLOOKUP(B4194, Tabelas!A:C,3,FALSE())</f>
        <v/>
      </c>
      <c r="E4194">
        <f>VLOOKUP(B4194, Tabelas!A:C,2,FALSE())</f>
        <v/>
      </c>
    </row>
    <row r="4195">
      <c r="A4195" t="inlineStr">
        <is>
          <t>EDUCATION 3-13: INTERNATIONAL JOURNAL OF PRIMARY, ELEMENTARY AND EARLY YEARS EDUCATION</t>
        </is>
      </c>
      <c r="B4195" t="inlineStr">
        <is>
          <t>B1</t>
        </is>
      </c>
      <c r="C4195">
        <f>IF(B4195&lt;&gt;"NI",1,0)</f>
        <v/>
      </c>
      <c r="D4195">
        <f>VLOOKUP(B4195, Tabelas!A:C,3,FALSE())</f>
        <v/>
      </c>
      <c r="E4195">
        <f>VLOOKUP(B4195, Tabelas!A:C,2,FALSE())</f>
        <v/>
      </c>
    </row>
    <row r="4196">
      <c r="A4196" t="inlineStr">
        <is>
          <t>EDUCATION AND INFORMATION TECHNOLOGIES</t>
        </is>
      </c>
      <c r="B4196" t="inlineStr">
        <is>
          <t>A1</t>
        </is>
      </c>
      <c r="C4196">
        <f>IF(B4196&lt;&gt;"NI",1,0)</f>
        <v/>
      </c>
      <c r="D4196">
        <f>VLOOKUP(B4196, Tabelas!A:C,3,FALSE())</f>
        <v/>
      </c>
      <c r="E4196">
        <f>VLOOKUP(B4196, Tabelas!A:C,2,FALSE())</f>
        <v/>
      </c>
    </row>
    <row r="4197">
      <c r="A4197" t="inlineStr">
        <is>
          <t>EDUCATION AND LINGUISTICS RESEARCH</t>
        </is>
      </c>
      <c r="B4197" t="inlineStr">
        <is>
          <t>A2</t>
        </is>
      </c>
      <c r="C4197">
        <f>IF(B4197&lt;&gt;"NI",1,0)</f>
        <v/>
      </c>
      <c r="D4197">
        <f>VLOOKUP(B4197, Tabelas!A:C,3,FALSE())</f>
        <v/>
      </c>
      <c r="E4197">
        <f>VLOOKUP(B4197, Tabelas!A:C,2,FALSE())</f>
        <v/>
      </c>
    </row>
    <row r="4198">
      <c r="A4198" t="inlineStr">
        <is>
          <t>EDUCATION AND SCIENCE WITHOUT BORDERS</t>
        </is>
      </c>
      <c r="B4198" t="inlineStr">
        <is>
          <t>B1</t>
        </is>
      </c>
      <c r="C4198">
        <f>IF(B4198&lt;&gt;"NI",1,0)</f>
        <v/>
      </c>
      <c r="D4198">
        <f>VLOOKUP(B4198, Tabelas!A:C,3,FALSE())</f>
        <v/>
      </c>
      <c r="E4198">
        <f>VLOOKUP(B4198, Tabelas!A:C,2,FALSE())</f>
        <v/>
      </c>
    </row>
    <row r="4199">
      <c r="A4199" t="inlineStr">
        <is>
          <t>EDUCATION COMPAREE</t>
        </is>
      </c>
      <c r="B4199" t="inlineStr">
        <is>
          <t>B2</t>
        </is>
      </c>
      <c r="C4199">
        <f>IF(B4199&lt;&gt;"NI",1,0)</f>
        <v/>
      </c>
      <c r="D4199">
        <f>VLOOKUP(B4199, Tabelas!A:C,3,FALSE())</f>
        <v/>
      </c>
      <c r="E4199">
        <f>VLOOKUP(B4199, Tabelas!A:C,2,FALSE())</f>
        <v/>
      </c>
    </row>
    <row r="4200">
      <c r="A4200" t="inlineStr">
        <is>
          <t>EDUCATION FOR CHEMICAL ENGINEERS</t>
        </is>
      </c>
      <c r="B4200" t="inlineStr">
        <is>
          <t>A3</t>
        </is>
      </c>
      <c r="C4200">
        <f>IF(B4200&lt;&gt;"NI",1,0)</f>
        <v/>
      </c>
      <c r="D4200">
        <f>VLOOKUP(B4200, Tabelas!A:C,3,FALSE())</f>
        <v/>
      </c>
      <c r="E4200">
        <f>VLOOKUP(B4200, Tabelas!A:C,2,FALSE())</f>
        <v/>
      </c>
    </row>
    <row r="4201">
      <c r="A4201" t="inlineStr">
        <is>
          <t>EDUCATION FOR INFORMATION</t>
        </is>
      </c>
      <c r="B4201" t="inlineStr">
        <is>
          <t>A4</t>
        </is>
      </c>
      <c r="C4201">
        <f>IF(B4201&lt;&gt;"NI",1,0)</f>
        <v/>
      </c>
      <c r="D4201">
        <f>VLOOKUP(B4201, Tabelas!A:C,3,FALSE())</f>
        <v/>
      </c>
      <c r="E4201">
        <f>VLOOKUP(B4201, Tabelas!A:C,2,FALSE())</f>
        <v/>
      </c>
    </row>
    <row r="4202">
      <c r="A4202" t="inlineStr">
        <is>
          <t>EDUCATION FOR PRIMARY CARE (PRINT)</t>
        </is>
      </c>
      <c r="B4202" t="inlineStr">
        <is>
          <t>B3</t>
        </is>
      </c>
      <c r="C4202">
        <f>IF(B4202&lt;&gt;"NI",1,0)</f>
        <v/>
      </c>
      <c r="D4202">
        <f>VLOOKUP(B4202, Tabelas!A:C,3,FALSE())</f>
        <v/>
      </c>
      <c r="E4202">
        <f>VLOOKUP(B4202, Tabelas!A:C,2,FALSE())</f>
        <v/>
      </c>
    </row>
    <row r="4203">
      <c r="A4203" t="inlineStr">
        <is>
          <t>EDUCATION RESEARCH INTERNATIONAL</t>
        </is>
      </c>
      <c r="B4203" t="inlineStr">
        <is>
          <t>B1</t>
        </is>
      </c>
      <c r="C4203">
        <f>IF(B4203&lt;&gt;"NI",1,0)</f>
        <v/>
      </c>
      <c r="D4203">
        <f>VLOOKUP(B4203, Tabelas!A:C,3,FALSE())</f>
        <v/>
      </c>
      <c r="E4203">
        <f>VLOOKUP(B4203, Tabelas!A:C,2,FALSE())</f>
        <v/>
      </c>
    </row>
    <row r="4204">
      <c r="A4204" t="inlineStr">
        <is>
          <t>EDUCATION SCIENCES</t>
        </is>
      </c>
      <c r="B4204" t="inlineStr">
        <is>
          <t>A2</t>
        </is>
      </c>
      <c r="C4204">
        <f>IF(B4204&lt;&gt;"NI",1,0)</f>
        <v/>
      </c>
      <c r="D4204">
        <f>VLOOKUP(B4204, Tabelas!A:C,3,FALSE())</f>
        <v/>
      </c>
      <c r="E4204">
        <f>VLOOKUP(B4204, Tabelas!A:C,2,FALSE())</f>
        <v/>
      </c>
    </row>
    <row r="4205">
      <c r="A4205" t="inlineStr">
        <is>
          <t>EDUCATION SCIENCES AND SOCIETY</t>
        </is>
      </c>
      <c r="B4205" t="inlineStr">
        <is>
          <t>B1</t>
        </is>
      </c>
      <c r="C4205">
        <f>IF(B4205&lt;&gt;"NI",1,0)</f>
        <v/>
      </c>
      <c r="D4205">
        <f>VLOOKUP(B4205, Tabelas!A:C,3,FALSE())</f>
        <v/>
      </c>
      <c r="E4205">
        <f>VLOOKUP(B4205, Tabelas!A:C,2,FALSE())</f>
        <v/>
      </c>
    </row>
    <row r="4206">
      <c r="A4206" t="inlineStr">
        <is>
          <t>EDUCATIONAL ACTION RESEARCH</t>
        </is>
      </c>
      <c r="B4206" t="inlineStr">
        <is>
          <t>B1</t>
        </is>
      </c>
      <c r="C4206">
        <f>IF(B4206&lt;&gt;"NI",1,0)</f>
        <v/>
      </c>
      <c r="D4206">
        <f>VLOOKUP(B4206, Tabelas!A:C,3,FALSE())</f>
        <v/>
      </c>
      <c r="E4206">
        <f>VLOOKUP(B4206, Tabelas!A:C,2,FALSE())</f>
        <v/>
      </c>
    </row>
    <row r="4207">
      <c r="A4207" t="inlineStr">
        <is>
          <t>EDUCATIONAL GERONTOLOGY</t>
        </is>
      </c>
      <c r="B4207" t="inlineStr">
        <is>
          <t>B3</t>
        </is>
      </c>
      <c r="C4207">
        <f>IF(B4207&lt;&gt;"NI",1,0)</f>
        <v/>
      </c>
      <c r="D4207">
        <f>VLOOKUP(B4207, Tabelas!A:C,3,FALSE())</f>
        <v/>
      </c>
      <c r="E4207">
        <f>VLOOKUP(B4207, Tabelas!A:C,2,FALSE())</f>
        <v/>
      </c>
    </row>
    <row r="4208">
      <c r="A4208" t="inlineStr">
        <is>
          <t>EDUCATIONAL HORIZONS</t>
        </is>
      </c>
      <c r="B4208" t="inlineStr">
        <is>
          <t>B4</t>
        </is>
      </c>
      <c r="C4208">
        <f>IF(B4208&lt;&gt;"NI",1,0)</f>
        <v/>
      </c>
      <c r="D4208">
        <f>VLOOKUP(B4208, Tabelas!A:C,3,FALSE())</f>
        <v/>
      </c>
      <c r="E4208">
        <f>VLOOKUP(B4208, Tabelas!A:C,2,FALSE())</f>
        <v/>
      </c>
    </row>
    <row r="4209">
      <c r="A4209" t="inlineStr">
        <is>
          <t>EDUCATIONAL PHILOSOPHY AND THEORY (ONLINE)</t>
        </is>
      </c>
      <c r="B4209" t="inlineStr">
        <is>
          <t>A1</t>
        </is>
      </c>
      <c r="C4209">
        <f>IF(B4209&lt;&gt;"NI",1,0)</f>
        <v/>
      </c>
      <c r="D4209">
        <f>VLOOKUP(B4209, Tabelas!A:C,3,FALSE())</f>
        <v/>
      </c>
      <c r="E4209">
        <f>VLOOKUP(B4209, Tabelas!A:C,2,FALSE())</f>
        <v/>
      </c>
    </row>
    <row r="4210">
      <c r="A4210" t="inlineStr">
        <is>
          <t>EDUCATIONAL PHILOSOPHY AND THEORY (PRINT)</t>
        </is>
      </c>
      <c r="B4210" t="inlineStr">
        <is>
          <t>A1</t>
        </is>
      </c>
      <c r="C4210">
        <f>IF(B4210&lt;&gt;"NI",1,0)</f>
        <v/>
      </c>
      <c r="D4210">
        <f>VLOOKUP(B4210, Tabelas!A:C,3,FALSE())</f>
        <v/>
      </c>
      <c r="E4210">
        <f>VLOOKUP(B4210, Tabelas!A:C,2,FALSE())</f>
        <v/>
      </c>
    </row>
    <row r="4211">
      <c r="A4211" t="inlineStr">
        <is>
          <t>EDUCATIONAL RESEARCH</t>
        </is>
      </c>
      <c r="B4211" t="inlineStr">
        <is>
          <t>A3</t>
        </is>
      </c>
      <c r="C4211">
        <f>IF(B4211&lt;&gt;"NI",1,0)</f>
        <v/>
      </c>
      <c r="D4211">
        <f>VLOOKUP(B4211, Tabelas!A:C,3,FALSE())</f>
        <v/>
      </c>
      <c r="E4211">
        <f>VLOOKUP(B4211, Tabelas!A:C,2,FALSE())</f>
        <v/>
      </c>
    </row>
    <row r="4212">
      <c r="A4212" t="inlineStr">
        <is>
          <t>EDUCATIONAL STUDIES IN MATHEMATICS</t>
        </is>
      </c>
      <c r="B4212" t="inlineStr">
        <is>
          <t>A1</t>
        </is>
      </c>
      <c r="C4212">
        <f>IF(B4212&lt;&gt;"NI",1,0)</f>
        <v/>
      </c>
      <c r="D4212">
        <f>VLOOKUP(B4212, Tabelas!A:C,3,FALSE())</f>
        <v/>
      </c>
      <c r="E4212">
        <f>VLOOKUP(B4212, Tabelas!A:C,2,FALSE())</f>
        <v/>
      </c>
    </row>
    <row r="4213">
      <c r="A4213" t="inlineStr">
        <is>
          <t>EDUCATIVA (UCG)</t>
        </is>
      </c>
      <c r="B4213" t="inlineStr">
        <is>
          <t>B1</t>
        </is>
      </c>
      <c r="C4213">
        <f>IF(B4213&lt;&gt;"NI",1,0)</f>
        <v/>
      </c>
      <c r="D4213">
        <f>VLOOKUP(B4213, Tabelas!A:C,3,FALSE())</f>
        <v/>
      </c>
      <c r="E4213">
        <f>VLOOKUP(B4213, Tabelas!A:C,2,FALSE())</f>
        <v/>
      </c>
    </row>
    <row r="4214">
      <c r="A4214" t="inlineStr">
        <is>
          <t>EDUCAZIONE LINGUISTICA. LANGUAGE EDUCATION</t>
        </is>
      </c>
      <c r="B4214" t="inlineStr">
        <is>
          <t>A4</t>
        </is>
      </c>
      <c r="C4214">
        <f>IF(B4214&lt;&gt;"NI",1,0)</f>
        <v/>
      </c>
      <c r="D4214">
        <f>VLOOKUP(B4214, Tabelas!A:C,3,FALSE())</f>
        <v/>
      </c>
      <c r="E4214">
        <f>VLOOKUP(B4214, Tabelas!A:C,2,FALSE())</f>
        <v/>
      </c>
    </row>
    <row r="4215">
      <c r="A4215" t="inlineStr">
        <is>
          <t>EDUCERE (MÉRIDA)</t>
        </is>
      </c>
      <c r="B4215" t="inlineStr">
        <is>
          <t>B1</t>
        </is>
      </c>
      <c r="C4215">
        <f>IF(B4215&lt;&gt;"NI",1,0)</f>
        <v/>
      </c>
      <c r="D4215">
        <f>VLOOKUP(B4215, Tabelas!A:C,3,FALSE())</f>
        <v/>
      </c>
      <c r="E4215">
        <f>VLOOKUP(B4215, Tabelas!A:C,2,FALSE())</f>
        <v/>
      </c>
    </row>
    <row r="4216">
      <c r="A4216" t="inlineStr">
        <is>
          <t>EDUCERE (UMUARAMA. IMPRESSO)</t>
        </is>
      </c>
      <c r="B4216" t="inlineStr">
        <is>
          <t>B4</t>
        </is>
      </c>
      <c r="C4216">
        <f>IF(B4216&lt;&gt;"NI",1,0)</f>
        <v/>
      </c>
      <c r="D4216">
        <f>VLOOKUP(B4216, Tabelas!A:C,3,FALSE())</f>
        <v/>
      </c>
      <c r="E4216">
        <f>VLOOKUP(B4216, Tabelas!A:C,2,FALSE())</f>
        <v/>
      </c>
    </row>
    <row r="4217">
      <c r="A4217" t="inlineStr">
        <is>
          <t>EDUCERE ET EDUCARE (VERSÃO ELETRÔNICA)</t>
        </is>
      </c>
      <c r="B4217" t="inlineStr">
        <is>
          <t>B2</t>
        </is>
      </c>
      <c r="C4217">
        <f>IF(B4217&lt;&gt;"NI",1,0)</f>
        <v/>
      </c>
      <c r="D4217">
        <f>VLOOKUP(B4217, Tabelas!A:C,3,FALSE())</f>
        <v/>
      </c>
      <c r="E4217">
        <f>VLOOKUP(B4217, Tabelas!A:C,2,FALSE())</f>
        <v/>
      </c>
    </row>
    <row r="4218">
      <c r="A4218" t="inlineStr">
        <is>
          <t>EDUCERE: REVISTA DA EDUCAÇÃO DA UNIPAR (ONLINE)</t>
        </is>
      </c>
      <c r="B4218" t="inlineStr">
        <is>
          <t>B4</t>
        </is>
      </c>
      <c r="C4218">
        <f>IF(B4218&lt;&gt;"NI",1,0)</f>
        <v/>
      </c>
      <c r="D4218">
        <f>VLOOKUP(B4218, Tabelas!A:C,3,FALSE())</f>
        <v/>
      </c>
      <c r="E4218">
        <f>VLOOKUP(B4218, Tabelas!A:C,2,FALSE())</f>
        <v/>
      </c>
    </row>
    <row r="4219">
      <c r="A4219" t="inlineStr">
        <is>
          <t>EDUPSYKHÉ</t>
        </is>
      </c>
      <c r="B4219" t="inlineStr">
        <is>
          <t>B1</t>
        </is>
      </c>
      <c r="C4219">
        <f>IF(B4219&lt;&gt;"NI",1,0)</f>
        <v/>
      </c>
      <c r="D4219">
        <f>VLOOKUP(B4219, Tabelas!A:C,3,FALSE())</f>
        <v/>
      </c>
      <c r="E4219">
        <f>VLOOKUP(B4219, Tabelas!A:C,2,FALSE())</f>
        <v/>
      </c>
    </row>
    <row r="4220">
      <c r="A4220" t="inlineStr">
        <is>
          <t>EFEMERIDES MEXICANA - ESTUDIOS FILOSÓFICOS, TEOLÓGICOS E HISTÓRICOS</t>
        </is>
      </c>
      <c r="B4220" t="inlineStr">
        <is>
          <t>B4</t>
        </is>
      </c>
      <c r="C4220">
        <f>IF(B4220&lt;&gt;"NI",1,0)</f>
        <v/>
      </c>
      <c r="D4220">
        <f>VLOOKUP(B4220, Tabelas!A:C,3,FALSE())</f>
        <v/>
      </c>
      <c r="E4220">
        <f>VLOOKUP(B4220, Tabelas!A:C,2,FALSE())</f>
        <v/>
      </c>
    </row>
    <row r="4221">
      <c r="A4221" t="inlineStr">
        <is>
          <t>EGA REVISTA DE EXPRESIÓN GRÁFICA ARQUITECTÓNICA</t>
        </is>
      </c>
      <c r="B4221" t="inlineStr">
        <is>
          <t>B1</t>
        </is>
      </c>
      <c r="C4221">
        <f>IF(B4221&lt;&gt;"NI",1,0)</f>
        <v/>
      </c>
      <c r="D4221">
        <f>VLOOKUP(B4221, Tabelas!A:C,3,FALSE())</f>
        <v/>
      </c>
      <c r="E4221">
        <f>VLOOKUP(B4221, Tabelas!A:C,2,FALSE())</f>
        <v/>
      </c>
    </row>
    <row r="4222">
      <c r="A4222" t="inlineStr">
        <is>
          <t>E-HUM</t>
        </is>
      </c>
      <c r="B4222" t="inlineStr">
        <is>
          <t>B2</t>
        </is>
      </c>
      <c r="C4222">
        <f>IF(B4222&lt;&gt;"NI",1,0)</f>
        <v/>
      </c>
      <c r="D4222">
        <f>VLOOKUP(B4222, Tabelas!A:C,3,FALSE())</f>
        <v/>
      </c>
      <c r="E4222">
        <f>VLOOKUP(B4222, Tabelas!A:C,2,FALSE())</f>
        <v/>
      </c>
    </row>
    <row r="4223">
      <c r="A4223" t="inlineStr">
        <is>
          <t>EHUMANISTA</t>
        </is>
      </c>
      <c r="B4223" t="inlineStr">
        <is>
          <t>A2</t>
        </is>
      </c>
      <c r="C4223">
        <f>IF(B4223&lt;&gt;"NI",1,0)</f>
        <v/>
      </c>
      <c r="D4223">
        <f>VLOOKUP(B4223, Tabelas!A:C,3,FALSE())</f>
        <v/>
      </c>
      <c r="E4223">
        <f>VLOOKUP(B4223, Tabelas!A:C,2,FALSE())</f>
        <v/>
      </c>
    </row>
    <row r="4224">
      <c r="A4224" t="inlineStr">
        <is>
          <t>EID&amp;A REVISTA ELETRÔNICA DE ESTUDOS INTEGRADOS EM DISCURSO E ARGUMENTAÇÃO</t>
        </is>
      </c>
      <c r="B4224" t="inlineStr">
        <is>
          <t>A4</t>
        </is>
      </c>
      <c r="C4224">
        <f>IF(B4224&lt;&gt;"NI",1,0)</f>
        <v/>
      </c>
      <c r="D4224">
        <f>VLOOKUP(B4224, Tabelas!A:C,3,FALSE())</f>
        <v/>
      </c>
      <c r="E4224">
        <f>VLOOKUP(B4224, Tabelas!A:C,2,FALSE())</f>
        <v/>
      </c>
    </row>
    <row r="4225">
      <c r="A4225" t="inlineStr">
        <is>
          <t>EIKASIA - REVISTA DE FILOSOFÍA</t>
        </is>
      </c>
      <c r="B4225" t="inlineStr">
        <is>
          <t>B1</t>
        </is>
      </c>
      <c r="C4225">
        <f>IF(B4225&lt;&gt;"NI",1,0)</f>
        <v/>
      </c>
      <c r="D4225">
        <f>VLOOKUP(B4225, Tabelas!A:C,3,FALSE())</f>
        <v/>
      </c>
      <c r="E4225">
        <f>VLOOKUP(B4225, Tabelas!A:C,2,FALSE())</f>
        <v/>
      </c>
    </row>
    <row r="4226">
      <c r="A4226" t="inlineStr">
        <is>
          <t>EIKON - JOURNAL ON SEMIOTICS AND CULTURE</t>
        </is>
      </c>
      <c r="B4226" t="inlineStr">
        <is>
          <t>B4</t>
        </is>
      </c>
      <c r="C4226">
        <f>IF(B4226&lt;&gt;"NI",1,0)</f>
        <v/>
      </c>
      <c r="D4226">
        <f>VLOOKUP(B4226, Tabelas!A:C,3,FALSE())</f>
        <v/>
      </c>
      <c r="E4226">
        <f>VLOOKUP(B4226, Tabelas!A:C,2,FALSE())</f>
        <v/>
      </c>
    </row>
    <row r="4227">
      <c r="A4227" t="inlineStr">
        <is>
          <t>EINSTEIN (SÃO PAULO)</t>
        </is>
      </c>
      <c r="B4227" t="inlineStr">
        <is>
          <t>B1</t>
        </is>
      </c>
      <c r="C4227">
        <f>IF(B4227&lt;&gt;"NI",1,0)</f>
        <v/>
      </c>
      <c r="D4227">
        <f>VLOOKUP(B4227, Tabelas!A:C,3,FALSE())</f>
        <v/>
      </c>
      <c r="E4227">
        <f>VLOOKUP(B4227, Tabelas!A:C,2,FALSE())</f>
        <v/>
      </c>
    </row>
    <row r="4228">
      <c r="A4228" t="inlineStr">
        <is>
          <t>E-INTERNATIONAL RELATIONS</t>
        </is>
      </c>
      <c r="B4228" t="inlineStr">
        <is>
          <t>A4</t>
        </is>
      </c>
      <c r="C4228">
        <f>IF(B4228&lt;&gt;"NI",1,0)</f>
        <v/>
      </c>
      <c r="D4228">
        <f>VLOOKUP(B4228, Tabelas!A:C,3,FALSE())</f>
        <v/>
      </c>
      <c r="E4228">
        <f>VLOOKUP(B4228, Tabelas!A:C,2,FALSE())</f>
        <v/>
      </c>
    </row>
    <row r="4229">
      <c r="A4229" t="inlineStr">
        <is>
          <t>EIXOS TECH</t>
        </is>
      </c>
      <c r="B4229" t="inlineStr">
        <is>
          <t>B4</t>
        </is>
      </c>
      <c r="C4229">
        <f>IF(B4229&lt;&gt;"NI",1,0)</f>
        <v/>
      </c>
      <c r="D4229">
        <f>VLOOKUP(B4229, Tabelas!A:C,3,FALSE())</f>
        <v/>
      </c>
      <c r="E4229">
        <f>VLOOKUP(B4229, Tabelas!A:C,2,FALSE())</f>
        <v/>
      </c>
    </row>
    <row r="4230">
      <c r="A4230" t="inlineStr">
        <is>
          <t>EJD. EUROPEAN JOURNAL OF DERMATOLOGY</t>
        </is>
      </c>
      <c r="B4230" t="inlineStr">
        <is>
          <t>A4</t>
        </is>
      </c>
      <c r="C4230">
        <f>IF(B4230&lt;&gt;"NI",1,0)</f>
        <v/>
      </c>
      <c r="D4230">
        <f>VLOOKUP(B4230, Tabelas!A:C,3,FALSE())</f>
        <v/>
      </c>
      <c r="E4230">
        <f>VLOOKUP(B4230, Tabelas!A:C,2,FALSE())</f>
        <v/>
      </c>
    </row>
    <row r="4231">
      <c r="A4231" t="inlineStr">
        <is>
          <t>EJN. EUROPEAN JOURNAL OF NEUROSCIENCE (ONLINE)</t>
        </is>
      </c>
      <c r="B4231" t="inlineStr">
        <is>
          <t>A3</t>
        </is>
      </c>
      <c r="C4231">
        <f>IF(B4231&lt;&gt;"NI",1,0)</f>
        <v/>
      </c>
      <c r="D4231">
        <f>VLOOKUP(B4231, Tabelas!A:C,3,FALSE())</f>
        <v/>
      </c>
      <c r="E4231">
        <f>VLOOKUP(B4231, Tabelas!A:C,2,FALSE())</f>
        <v/>
      </c>
    </row>
    <row r="4232">
      <c r="A4232" t="inlineStr">
        <is>
          <t>EJNMMI RESEARCH</t>
        </is>
      </c>
      <c r="B4232" t="inlineStr">
        <is>
          <t>A3</t>
        </is>
      </c>
      <c r="C4232">
        <f>IF(B4232&lt;&gt;"NI",1,0)</f>
        <v/>
      </c>
      <c r="D4232">
        <f>VLOOKUP(B4232, Tabelas!A:C,3,FALSE())</f>
        <v/>
      </c>
      <c r="E4232">
        <f>VLOOKUP(B4232, Tabelas!A:C,2,FALSE())</f>
        <v/>
      </c>
    </row>
    <row r="4233">
      <c r="A4233" t="inlineStr">
        <is>
          <t>E-JOURNAL - CIGR</t>
        </is>
      </c>
      <c r="B4233" t="inlineStr">
        <is>
          <t>B1</t>
        </is>
      </c>
      <c r="C4233">
        <f>IF(B4233&lt;&gt;"NI",1,0)</f>
        <v/>
      </c>
      <c r="D4233">
        <f>VLOOKUP(B4233, Tabelas!A:C,3,FALSE())</f>
        <v/>
      </c>
      <c r="E4233">
        <f>VLOOKUP(B4233, Tabelas!A:C,2,FALSE())</f>
        <v/>
      </c>
    </row>
    <row r="4234">
      <c r="A4234" t="inlineStr">
        <is>
          <t>E-JOURNAL OF PORTUGUESE HISTORY</t>
        </is>
      </c>
      <c r="B4234" t="inlineStr">
        <is>
          <t>A2</t>
        </is>
      </c>
      <c r="C4234">
        <f>IF(B4234&lt;&gt;"NI",1,0)</f>
        <v/>
      </c>
      <c r="D4234">
        <f>VLOOKUP(B4234, Tabelas!A:C,3,FALSE())</f>
        <v/>
      </c>
      <c r="E4234">
        <f>VLOOKUP(B4234, Tabelas!A:C,2,FALSE())</f>
        <v/>
      </c>
    </row>
    <row r="4235">
      <c r="A4235" t="inlineStr">
        <is>
          <t>E-JOURNALL (ONLINE)</t>
        </is>
      </c>
      <c r="B4235" t="inlineStr">
        <is>
          <t>A3</t>
        </is>
      </c>
      <c r="C4235">
        <f>IF(B4235&lt;&gt;"NI",1,0)</f>
        <v/>
      </c>
      <c r="D4235">
        <f>VLOOKUP(B4235, Tabelas!A:C,3,FALSE())</f>
        <v/>
      </c>
      <c r="E4235">
        <f>VLOOKUP(B4235, Tabelas!A:C,2,FALSE())</f>
        <v/>
      </c>
    </row>
    <row r="4236">
      <c r="A4236" t="inlineStr">
        <is>
          <t>EKSPLOATACJA I NIEZAWODNO¿¿ - MAINTENANCE AND RELIABILITY</t>
        </is>
      </c>
      <c r="B4236" t="inlineStr">
        <is>
          <t>A3</t>
        </is>
      </c>
      <c r="C4236">
        <f>IF(B4236&lt;&gt;"NI",1,0)</f>
        <v/>
      </c>
      <c r="D4236">
        <f>VLOOKUP(B4236, Tabelas!A:C,3,FALSE())</f>
        <v/>
      </c>
      <c r="E4236">
        <f>VLOOKUP(B4236, Tabelas!A:C,2,FALSE())</f>
        <v/>
      </c>
    </row>
    <row r="4237">
      <c r="A4237" t="inlineStr">
        <is>
          <t>EKSTASIS REVISTA DE HERMENÊUTICA E FENOMENOLOGIA</t>
        </is>
      </c>
      <c r="B4237" t="inlineStr">
        <is>
          <t>B2</t>
        </is>
      </c>
      <c r="C4237">
        <f>IF(B4237&lt;&gt;"NI",1,0)</f>
        <v/>
      </c>
      <c r="D4237">
        <f>VLOOKUP(B4237, Tabelas!A:C,3,FALSE())</f>
        <v/>
      </c>
      <c r="E4237">
        <f>VLOOKUP(B4237, Tabelas!A:C,2,FALSE())</f>
        <v/>
      </c>
    </row>
    <row r="4238">
      <c r="A4238" t="inlineStr">
        <is>
          <t>EL HILO DE LA FÁBULA</t>
        </is>
      </c>
      <c r="B4238" t="inlineStr">
        <is>
          <t>B2</t>
        </is>
      </c>
      <c r="C4238">
        <f>IF(B4238&lt;&gt;"NI",1,0)</f>
        <v/>
      </c>
      <c r="D4238">
        <f>VLOOKUP(B4238, Tabelas!A:C,3,FALSE())</f>
        <v/>
      </c>
      <c r="E4238">
        <f>VLOOKUP(B4238, Tabelas!A:C,2,FALSE())</f>
        <v/>
      </c>
    </row>
    <row r="4239">
      <c r="A4239" t="inlineStr">
        <is>
          <t>EL JARDÍN DE LOS POETAS</t>
        </is>
      </c>
      <c r="B4239" t="inlineStr">
        <is>
          <t>A4</t>
        </is>
      </c>
      <c r="C4239">
        <f>IF(B4239&lt;&gt;"NI",1,0)</f>
        <v/>
      </c>
      <c r="D4239">
        <f>VLOOKUP(B4239, Tabelas!A:C,3,FALSE())</f>
        <v/>
      </c>
      <c r="E4239">
        <f>VLOOKUP(B4239, Tabelas!A:C,2,FALSE())</f>
        <v/>
      </c>
    </row>
    <row r="4240">
      <c r="A4240" t="inlineStr">
        <is>
          <t>EL OÍDO PENSANTE</t>
        </is>
      </c>
      <c r="B4240" t="inlineStr">
        <is>
          <t>A4</t>
        </is>
      </c>
      <c r="C4240">
        <f>IF(B4240&lt;&gt;"NI",1,0)</f>
        <v/>
      </c>
      <c r="D4240">
        <f>VLOOKUP(B4240, Tabelas!A:C,3,FALSE())</f>
        <v/>
      </c>
      <c r="E4240">
        <f>VLOOKUP(B4240, Tabelas!A:C,2,FALSE())</f>
        <v/>
      </c>
    </row>
    <row r="4241">
      <c r="A4241" t="inlineStr">
        <is>
          <t>EL PERIPLO SUSTENTABLE</t>
        </is>
      </c>
      <c r="B4241" t="inlineStr">
        <is>
          <t>B1</t>
        </is>
      </c>
      <c r="C4241">
        <f>IF(B4241&lt;&gt;"NI",1,0)</f>
        <v/>
      </c>
      <c r="D4241">
        <f>VLOOKUP(B4241, Tabelas!A:C,3,FALSE())</f>
        <v/>
      </c>
      <c r="E4241">
        <f>VLOOKUP(B4241, Tabelas!A:C,2,FALSE())</f>
        <v/>
      </c>
    </row>
    <row r="4242">
      <c r="A4242" t="inlineStr">
        <is>
          <t>EL PROFESIONAL DE LA INFORMACIÓN</t>
        </is>
      </c>
      <c r="B4242" t="inlineStr">
        <is>
          <t>A2</t>
        </is>
      </c>
      <c r="C4242">
        <f>IF(B4242&lt;&gt;"NI",1,0)</f>
        <v/>
      </c>
      <c r="D4242">
        <f>VLOOKUP(B4242, Tabelas!A:C,3,FALSE())</f>
        <v/>
      </c>
      <c r="E4242">
        <f>VLOOKUP(B4242, Tabelas!A:C,2,FALSE())</f>
        <v/>
      </c>
    </row>
    <row r="4243">
      <c r="A4243" t="inlineStr">
        <is>
          <t>EL PROFESIONAL DE LA INFORMACIÓN</t>
        </is>
      </c>
      <c r="B4243" t="inlineStr">
        <is>
          <t>A2</t>
        </is>
      </c>
      <c r="C4243">
        <f>IF(B4243&lt;&gt;"NI",1,0)</f>
        <v/>
      </c>
      <c r="D4243">
        <f>VLOOKUP(B4243, Tabelas!A:C,3,FALSE())</f>
        <v/>
      </c>
      <c r="E4243">
        <f>VLOOKUP(B4243, Tabelas!A:C,2,FALSE())</f>
        <v/>
      </c>
    </row>
    <row r="4244">
      <c r="A4244" t="inlineStr">
        <is>
          <t>EL TACO EN LA BREA</t>
        </is>
      </c>
      <c r="B4244" t="inlineStr">
        <is>
          <t>A3</t>
        </is>
      </c>
      <c r="C4244">
        <f>IF(B4244&lt;&gt;"NI",1,0)</f>
        <v/>
      </c>
      <c r="D4244">
        <f>VLOOKUP(B4244, Tabelas!A:C,3,FALSE())</f>
        <v/>
      </c>
      <c r="E4244">
        <f>VLOOKUP(B4244, Tabelas!A:C,2,FALSE())</f>
        <v/>
      </c>
    </row>
    <row r="4245">
      <c r="A4245" t="inlineStr">
        <is>
          <t>ELA- ETUDES LITTERAIRES AFRICAINES</t>
        </is>
      </c>
      <c r="B4245" t="inlineStr">
        <is>
          <t>B1</t>
        </is>
      </c>
      <c r="C4245">
        <f>IF(B4245&lt;&gt;"NI",1,0)</f>
        <v/>
      </c>
      <c r="D4245">
        <f>VLOOKUP(B4245, Tabelas!A:C,3,FALSE())</f>
        <v/>
      </c>
      <c r="E4245">
        <f>VLOOKUP(B4245, Tabelas!A:C,2,FALSE())</f>
        <v/>
      </c>
    </row>
    <row r="4246">
      <c r="A4246" t="inlineStr">
        <is>
          <t>ELECTION LAW JOURNAL</t>
        </is>
      </c>
      <c r="B4246" t="inlineStr">
        <is>
          <t>B2</t>
        </is>
      </c>
      <c r="C4246">
        <f>IF(B4246&lt;&gt;"NI",1,0)</f>
        <v/>
      </c>
      <c r="D4246">
        <f>VLOOKUP(B4246, Tabelas!A:C,3,FALSE())</f>
        <v/>
      </c>
      <c r="E4246">
        <f>VLOOKUP(B4246, Tabelas!A:C,2,FALSE())</f>
        <v/>
      </c>
    </row>
    <row r="4247">
      <c r="A4247" t="inlineStr">
        <is>
          <t>ELECTRA (PARIS. 1967)</t>
        </is>
      </c>
      <c r="B4247" t="inlineStr">
        <is>
          <t>B1</t>
        </is>
      </c>
      <c r="C4247">
        <f>IF(B4247&lt;&gt;"NI",1,0)</f>
        <v/>
      </c>
      <c r="D4247">
        <f>VLOOKUP(B4247, Tabelas!A:C,3,FALSE())</f>
        <v/>
      </c>
      <c r="E4247">
        <f>VLOOKUP(B4247, Tabelas!A:C,2,FALSE())</f>
        <v/>
      </c>
    </row>
    <row r="4248">
      <c r="A4248" t="inlineStr">
        <is>
          <t>ELECTRIC POWER COMPONENTS AND SYSTEMS</t>
        </is>
      </c>
      <c r="B4248" t="inlineStr">
        <is>
          <t>A3</t>
        </is>
      </c>
      <c r="C4248">
        <f>IF(B4248&lt;&gt;"NI",1,0)</f>
        <v/>
      </c>
      <c r="D4248">
        <f>VLOOKUP(B4248, Tabelas!A:C,3,FALSE())</f>
        <v/>
      </c>
      <c r="E4248">
        <f>VLOOKUP(B4248, Tabelas!A:C,2,FALSE())</f>
        <v/>
      </c>
    </row>
    <row r="4249">
      <c r="A4249" t="inlineStr">
        <is>
          <t>ELECTRIC POWER SYSTEMS RESEARCH (PRINT)</t>
        </is>
      </c>
      <c r="B4249" t="inlineStr">
        <is>
          <t>A2</t>
        </is>
      </c>
      <c r="C4249">
        <f>IF(B4249&lt;&gt;"NI",1,0)</f>
        <v/>
      </c>
      <c r="D4249">
        <f>VLOOKUP(B4249, Tabelas!A:C,3,FALSE())</f>
        <v/>
      </c>
      <c r="E4249">
        <f>VLOOKUP(B4249, Tabelas!A:C,2,FALSE())</f>
        <v/>
      </c>
    </row>
    <row r="4250">
      <c r="A4250" t="inlineStr">
        <is>
          <t>ELECTRICAL ENGINEERING (BERLIN. PRINT)</t>
        </is>
      </c>
      <c r="B4250" t="inlineStr">
        <is>
          <t>A3</t>
        </is>
      </c>
      <c r="C4250">
        <f>IF(B4250&lt;&gt;"NI",1,0)</f>
        <v/>
      </c>
      <c r="D4250">
        <f>VLOOKUP(B4250, Tabelas!A:C,3,FALSE())</f>
        <v/>
      </c>
      <c r="E4250">
        <f>VLOOKUP(B4250, Tabelas!A:C,2,FALSE())</f>
        <v/>
      </c>
    </row>
    <row r="4251">
      <c r="A4251" t="inlineStr">
        <is>
          <t>ELECTROANALYSIS</t>
        </is>
      </c>
      <c r="B4251" t="inlineStr">
        <is>
          <t>A3</t>
        </is>
      </c>
      <c r="C4251">
        <f>IF(B4251&lt;&gt;"NI",1,0)</f>
        <v/>
      </c>
      <c r="D4251">
        <f>VLOOKUP(B4251, Tabelas!A:C,3,FALSE())</f>
        <v/>
      </c>
      <c r="E4251">
        <f>VLOOKUP(B4251, Tabelas!A:C,2,FALSE())</f>
        <v/>
      </c>
    </row>
    <row r="4252">
      <c r="A4252" t="inlineStr">
        <is>
          <t>ELECTROCATALYSIS (PRINT)</t>
        </is>
      </c>
      <c r="B4252" t="inlineStr">
        <is>
          <t>A4</t>
        </is>
      </c>
      <c r="C4252">
        <f>IF(B4252&lt;&gt;"NI",1,0)</f>
        <v/>
      </c>
      <c r="D4252">
        <f>VLOOKUP(B4252, Tabelas!A:C,3,FALSE())</f>
        <v/>
      </c>
      <c r="E4252">
        <f>VLOOKUP(B4252, Tabelas!A:C,2,FALSE())</f>
        <v/>
      </c>
    </row>
    <row r="4253">
      <c r="A4253" t="inlineStr">
        <is>
          <t>ELECTROCHEMISTRY COMMUNICATIONS</t>
        </is>
      </c>
      <c r="B4253" t="inlineStr">
        <is>
          <t>A1</t>
        </is>
      </c>
      <c r="C4253">
        <f>IF(B4253&lt;&gt;"NI",1,0)</f>
        <v/>
      </c>
      <c r="D4253">
        <f>VLOOKUP(B4253, Tabelas!A:C,3,FALSE())</f>
        <v/>
      </c>
      <c r="E4253">
        <f>VLOOKUP(B4253, Tabelas!A:C,2,FALSE())</f>
        <v/>
      </c>
    </row>
    <row r="4254">
      <c r="A4254" t="inlineStr">
        <is>
          <t>ELECTROCHIMICA ACTA</t>
        </is>
      </c>
      <c r="B4254" t="inlineStr">
        <is>
          <t>A1</t>
        </is>
      </c>
      <c r="C4254">
        <f>IF(B4254&lt;&gt;"NI",1,0)</f>
        <v/>
      </c>
      <c r="D4254">
        <f>VLOOKUP(B4254, Tabelas!A:C,3,FALSE())</f>
        <v/>
      </c>
      <c r="E4254">
        <f>VLOOKUP(B4254, Tabelas!A:C,2,FALSE())</f>
        <v/>
      </c>
    </row>
    <row r="4255">
      <c r="A4255" t="inlineStr">
        <is>
          <t>ELECTRON J STAT</t>
        </is>
      </c>
      <c r="B4255" t="inlineStr">
        <is>
          <t>A2</t>
        </is>
      </c>
      <c r="C4255">
        <f>IF(B4255&lt;&gt;"NI",1,0)</f>
        <v/>
      </c>
      <c r="D4255">
        <f>VLOOKUP(B4255, Tabelas!A:C,3,FALSE())</f>
        <v/>
      </c>
      <c r="E4255">
        <f>VLOOKUP(B4255, Tabelas!A:C,2,FALSE())</f>
        <v/>
      </c>
    </row>
    <row r="4256">
      <c r="A4256" t="inlineStr">
        <is>
          <t>ELECTRONIC COMMERCE RESEARCH AND APPLICATIONS</t>
        </is>
      </c>
      <c r="B4256" t="inlineStr">
        <is>
          <t>A1</t>
        </is>
      </c>
      <c r="C4256">
        <f>IF(B4256&lt;&gt;"NI",1,0)</f>
        <v/>
      </c>
      <c r="D4256">
        <f>VLOOKUP(B4256, Tabelas!A:C,3,FALSE())</f>
        <v/>
      </c>
      <c r="E4256">
        <f>VLOOKUP(B4256, Tabelas!A:C,2,FALSE())</f>
        <v/>
      </c>
    </row>
    <row r="4257">
      <c r="A4257" t="inlineStr">
        <is>
          <t>ELECTRONIC COMMUNICATIONS IN PROBABILITY</t>
        </is>
      </c>
      <c r="B4257" t="inlineStr">
        <is>
          <t>A4</t>
        </is>
      </c>
      <c r="C4257">
        <f>IF(B4257&lt;&gt;"NI",1,0)</f>
        <v/>
      </c>
      <c r="D4257">
        <f>VLOOKUP(B4257, Tabelas!A:C,3,FALSE())</f>
        <v/>
      </c>
      <c r="E4257">
        <f>VLOOKUP(B4257, Tabelas!A:C,2,FALSE())</f>
        <v/>
      </c>
    </row>
    <row r="4258">
      <c r="A4258" t="inlineStr">
        <is>
          <t>ELECTRONIC GOVERNMENT</t>
        </is>
      </c>
      <c r="B4258" t="inlineStr">
        <is>
          <t>A2</t>
        </is>
      </c>
      <c r="C4258">
        <f>IF(B4258&lt;&gt;"NI",1,0)</f>
        <v/>
      </c>
      <c r="D4258">
        <f>VLOOKUP(B4258, Tabelas!A:C,3,FALSE())</f>
        <v/>
      </c>
      <c r="E4258">
        <f>VLOOKUP(B4258, Tabelas!A:C,2,FALSE())</f>
        <v/>
      </c>
    </row>
    <row r="4259">
      <c r="A4259" t="inlineStr">
        <is>
          <t>ELECTRONIC JOURNAL OF APPLIED STATISTICAL ANALYSIS</t>
        </is>
      </c>
      <c r="B4259" t="inlineStr">
        <is>
          <t>B4</t>
        </is>
      </c>
      <c r="C4259">
        <f>IF(B4259&lt;&gt;"NI",1,0)</f>
        <v/>
      </c>
      <c r="D4259">
        <f>VLOOKUP(B4259, Tabelas!A:C,3,FALSE())</f>
        <v/>
      </c>
      <c r="E4259">
        <f>VLOOKUP(B4259, Tabelas!A:C,2,FALSE())</f>
        <v/>
      </c>
    </row>
    <row r="4260">
      <c r="A4260" t="inlineStr">
        <is>
          <t>ELECTRONIC JOURNAL OF BIOTECHNOLOGY</t>
        </is>
      </c>
      <c r="B4260" t="inlineStr">
        <is>
          <t>A4</t>
        </is>
      </c>
      <c r="C4260">
        <f>IF(B4260&lt;&gt;"NI",1,0)</f>
        <v/>
      </c>
      <c r="D4260">
        <f>VLOOKUP(B4260, Tabelas!A:C,3,FALSE())</f>
        <v/>
      </c>
      <c r="E4260">
        <f>VLOOKUP(B4260, Tabelas!A:C,2,FALSE())</f>
        <v/>
      </c>
    </row>
    <row r="4261">
      <c r="A4261" t="inlineStr">
        <is>
          <t>ELECTRONIC JOURNAL OF DIFFERENTIAL EQUATIONS</t>
        </is>
      </c>
      <c r="B4261" t="inlineStr">
        <is>
          <t>B1</t>
        </is>
      </c>
      <c r="C4261">
        <f>IF(B4261&lt;&gt;"NI",1,0)</f>
        <v/>
      </c>
      <c r="D4261">
        <f>VLOOKUP(B4261, Tabelas!A:C,3,FALSE())</f>
        <v/>
      </c>
      <c r="E4261">
        <f>VLOOKUP(B4261, Tabelas!A:C,2,FALSE())</f>
        <v/>
      </c>
    </row>
    <row r="4262">
      <c r="A4262" t="inlineStr">
        <is>
          <t>ELECTRONIC JOURNAL OF E-GOVERNMENT</t>
        </is>
      </c>
      <c r="B4262" t="inlineStr">
        <is>
          <t>B1</t>
        </is>
      </c>
      <c r="C4262">
        <f>IF(B4262&lt;&gt;"NI",1,0)</f>
        <v/>
      </c>
      <c r="D4262">
        <f>VLOOKUP(B4262, Tabelas!A:C,3,FALSE())</f>
        <v/>
      </c>
      <c r="E4262">
        <f>VLOOKUP(B4262, Tabelas!A:C,2,FALSE())</f>
        <v/>
      </c>
    </row>
    <row r="4263">
      <c r="A4263" t="inlineStr">
        <is>
          <t>ELECTRONIC JOURNAL OF PROBABILITY</t>
        </is>
      </c>
      <c r="B4263" t="inlineStr">
        <is>
          <t>A2</t>
        </is>
      </c>
      <c r="C4263">
        <f>IF(B4263&lt;&gt;"NI",1,0)</f>
        <v/>
      </c>
      <c r="D4263">
        <f>VLOOKUP(B4263, Tabelas!A:C,3,FALSE())</f>
        <v/>
      </c>
      <c r="E4263">
        <f>VLOOKUP(B4263, Tabelas!A:C,2,FALSE())</f>
        <v/>
      </c>
    </row>
    <row r="4264">
      <c r="A4264" t="inlineStr">
        <is>
          <t>ELECTRONIC JOURNAL ON THE QUALITATIVE THEORY OF DIFFERENTIAL EQUATIONS</t>
        </is>
      </c>
      <c r="B4264" t="inlineStr">
        <is>
          <t>B1</t>
        </is>
      </c>
      <c r="C4264">
        <f>IF(B4264&lt;&gt;"NI",1,0)</f>
        <v/>
      </c>
      <c r="D4264">
        <f>VLOOKUP(B4264, Tabelas!A:C,3,FALSE())</f>
        <v/>
      </c>
      <c r="E4264">
        <f>VLOOKUP(B4264, Tabelas!A:C,2,FALSE())</f>
        <v/>
      </c>
    </row>
    <row r="4265">
      <c r="A4265" t="inlineStr">
        <is>
          <t>ELECTRONIC LETTERS ON COMPUTER VISION AND IMAGE ANALYSIS</t>
        </is>
      </c>
      <c r="B4265" t="inlineStr">
        <is>
          <t>B4</t>
        </is>
      </c>
      <c r="C4265">
        <f>IF(B4265&lt;&gt;"NI",1,0)</f>
        <v/>
      </c>
      <c r="D4265">
        <f>VLOOKUP(B4265, Tabelas!A:C,3,FALSE())</f>
        <v/>
      </c>
      <c r="E4265">
        <f>VLOOKUP(B4265, Tabelas!A:C,2,FALSE())</f>
        <v/>
      </c>
    </row>
    <row r="4266">
      <c r="A4266" t="inlineStr">
        <is>
          <t>ELECTRONIC LIBRARY</t>
        </is>
      </c>
      <c r="B4266" t="inlineStr">
        <is>
          <t>A3</t>
        </is>
      </c>
      <c r="C4266">
        <f>IF(B4266&lt;&gt;"NI",1,0)</f>
        <v/>
      </c>
      <c r="D4266">
        <f>VLOOKUP(B4266, Tabelas!A:C,3,FALSE())</f>
        <v/>
      </c>
      <c r="E4266">
        <f>VLOOKUP(B4266, Tabelas!A:C,2,FALSE())</f>
        <v/>
      </c>
    </row>
    <row r="4267">
      <c r="A4267" t="inlineStr">
        <is>
          <t>ELECTRONIC MATERIALS LETTERS</t>
        </is>
      </c>
      <c r="B4267" t="inlineStr">
        <is>
          <t>A3</t>
        </is>
      </c>
      <c r="C4267">
        <f>IF(B4267&lt;&gt;"NI",1,0)</f>
        <v/>
      </c>
      <c r="D4267">
        <f>VLOOKUP(B4267, Tabelas!A:C,3,FALSE())</f>
        <v/>
      </c>
      <c r="E4267">
        <f>VLOOKUP(B4267, Tabelas!A:C,2,FALSE())</f>
        <v/>
      </c>
    </row>
    <row r="4268">
      <c r="A4268" t="inlineStr">
        <is>
          <t>ELECTRONIC NOTES IN DISCRETE MATHEMATICS</t>
        </is>
      </c>
      <c r="B4268" t="inlineStr">
        <is>
          <t>B3</t>
        </is>
      </c>
      <c r="C4268">
        <f>IF(B4268&lt;&gt;"NI",1,0)</f>
        <v/>
      </c>
      <c r="D4268">
        <f>VLOOKUP(B4268, Tabelas!A:C,3,FALSE())</f>
        <v/>
      </c>
      <c r="E4268">
        <f>VLOOKUP(B4268, Tabelas!A:C,2,FALSE())</f>
        <v/>
      </c>
    </row>
    <row r="4269">
      <c r="A4269" t="inlineStr">
        <is>
          <t>ELECTRONIC NOTES IN THEORETICAL COMPUTER SCIENCE</t>
        </is>
      </c>
      <c r="B4269" t="inlineStr">
        <is>
          <t>B1</t>
        </is>
      </c>
      <c r="C4269">
        <f>IF(B4269&lt;&gt;"NI",1,0)</f>
        <v/>
      </c>
      <c r="D4269">
        <f>VLOOKUP(B4269, Tabelas!A:C,3,FALSE())</f>
        <v/>
      </c>
      <c r="E4269">
        <f>VLOOKUP(B4269, Tabelas!A:C,2,FALSE())</f>
        <v/>
      </c>
    </row>
    <row r="4270">
      <c r="A4270" t="inlineStr">
        <is>
          <t>ELECTRONIC PROCEEDINGS IN THEORETICAL COMPUTER SCIENCE</t>
        </is>
      </c>
      <c r="B4270" t="inlineStr">
        <is>
          <t>B2</t>
        </is>
      </c>
      <c r="C4270">
        <f>IF(B4270&lt;&gt;"NI",1,0)</f>
        <v/>
      </c>
      <c r="D4270">
        <f>VLOOKUP(B4270, Tabelas!A:C,3,FALSE())</f>
        <v/>
      </c>
      <c r="E4270">
        <f>VLOOKUP(B4270, Tabelas!A:C,2,FALSE())</f>
        <v/>
      </c>
    </row>
    <row r="4271">
      <c r="A4271" t="inlineStr">
        <is>
          <t>ELECTRONIC RESEARCH ANNOUNCEMENTS IN MATHEMATICAL SCIENCES (ONLINE)</t>
        </is>
      </c>
      <c r="B4271" t="inlineStr">
        <is>
          <t>B1</t>
        </is>
      </c>
      <c r="C4271">
        <f>IF(B4271&lt;&gt;"NI",1,0)</f>
        <v/>
      </c>
      <c r="D4271">
        <f>VLOOKUP(B4271, Tabelas!A:C,3,FALSE())</f>
        <v/>
      </c>
      <c r="E4271">
        <f>VLOOKUP(B4271, Tabelas!A:C,2,FALSE())</f>
        <v/>
      </c>
    </row>
    <row r="4272">
      <c r="A4272" t="inlineStr">
        <is>
          <t>ELECTRONICS</t>
        </is>
      </c>
      <c r="B4272" t="inlineStr">
        <is>
          <t>A2</t>
        </is>
      </c>
      <c r="C4272">
        <f>IF(B4272&lt;&gt;"NI",1,0)</f>
        <v/>
      </c>
      <c r="D4272">
        <f>VLOOKUP(B4272, Tabelas!A:C,3,FALSE())</f>
        <v/>
      </c>
      <c r="E4272">
        <f>VLOOKUP(B4272, Tabelas!A:C,2,FALSE())</f>
        <v/>
      </c>
    </row>
    <row r="4273">
      <c r="A4273" t="inlineStr">
        <is>
          <t>ELECTRONICS LETTERS</t>
        </is>
      </c>
      <c r="B4273" t="inlineStr">
        <is>
          <t>A3</t>
        </is>
      </c>
      <c r="C4273">
        <f>IF(B4273&lt;&gt;"NI",1,0)</f>
        <v/>
      </c>
      <c r="D4273">
        <f>VLOOKUP(B4273, Tabelas!A:C,3,FALSE())</f>
        <v/>
      </c>
      <c r="E4273">
        <f>VLOOKUP(B4273, Tabelas!A:C,2,FALSE())</f>
        <v/>
      </c>
    </row>
    <row r="4274">
      <c r="A4274" t="inlineStr">
        <is>
          <t>ELECTROPHORESIS (WEINHEIM. PRINT)</t>
        </is>
      </c>
      <c r="B4274" t="inlineStr">
        <is>
          <t>A3</t>
        </is>
      </c>
      <c r="C4274">
        <f>IF(B4274&lt;&gt;"NI",1,0)</f>
        <v/>
      </c>
      <c r="D4274">
        <f>VLOOKUP(B4274, Tabelas!A:C,3,FALSE())</f>
        <v/>
      </c>
      <c r="E4274">
        <f>VLOOKUP(B4274, Tabelas!A:C,2,FALSE())</f>
        <v/>
      </c>
    </row>
    <row r="4275">
      <c r="A4275" t="inlineStr">
        <is>
          <t>E-LEGIS</t>
        </is>
      </c>
      <c r="B4275" t="inlineStr">
        <is>
          <t>A3</t>
        </is>
      </c>
      <c r="C4275">
        <f>IF(B4275&lt;&gt;"NI",1,0)</f>
        <v/>
      </c>
      <c r="D4275">
        <f>VLOOKUP(B4275, Tabelas!A:C,3,FALSE())</f>
        <v/>
      </c>
      <c r="E4275">
        <f>VLOOKUP(B4275, Tabelas!A:C,2,FALSE())</f>
        <v/>
      </c>
    </row>
    <row r="4276">
      <c r="A4276" t="inlineStr">
        <is>
          <t>ELEKTRIK</t>
        </is>
      </c>
      <c r="B4276" t="inlineStr">
        <is>
          <t>B1</t>
        </is>
      </c>
      <c r="C4276">
        <f>IF(B4276&lt;&gt;"NI",1,0)</f>
        <v/>
      </c>
      <c r="D4276">
        <f>VLOOKUP(B4276, Tabelas!A:C,3,FALSE())</f>
        <v/>
      </c>
      <c r="E4276">
        <f>VLOOKUP(B4276, Tabelas!A:C,2,FALSE())</f>
        <v/>
      </c>
    </row>
    <row r="4277">
      <c r="A4277" t="inlineStr">
        <is>
          <t>ELEMENTA: SCIENCE OF THE ANTHROPOCENE</t>
        </is>
      </c>
      <c r="B4277" t="inlineStr">
        <is>
          <t>A1</t>
        </is>
      </c>
      <c r="C4277">
        <f>IF(B4277&lt;&gt;"NI",1,0)</f>
        <v/>
      </c>
      <c r="D4277">
        <f>VLOOKUP(B4277, Tabelas!A:C,3,FALSE())</f>
        <v/>
      </c>
      <c r="E4277">
        <f>VLOOKUP(B4277, Tabelas!A:C,2,FALSE())</f>
        <v/>
      </c>
    </row>
    <row r="4278">
      <c r="A4278" t="inlineStr">
        <is>
          <t>ELEUTHERÍA</t>
        </is>
      </c>
      <c r="B4278" t="inlineStr">
        <is>
          <t>B1</t>
        </is>
      </c>
      <c r="C4278">
        <f>IF(B4278&lt;&gt;"NI",1,0)</f>
        <v/>
      </c>
      <c r="D4278">
        <f>VLOOKUP(B4278, Tabelas!A:C,3,FALSE())</f>
        <v/>
      </c>
      <c r="E4278">
        <f>VLOOKUP(B4278, Tabelas!A:C,2,FALSE())</f>
        <v/>
      </c>
    </row>
    <row r="4279">
      <c r="A4279" t="inlineStr">
        <is>
          <t>ELIFE</t>
        </is>
      </c>
      <c r="B4279" t="inlineStr">
        <is>
          <t>A1</t>
        </is>
      </c>
      <c r="C4279">
        <f>IF(B4279&lt;&gt;"NI",1,0)</f>
        <v/>
      </c>
      <c r="D4279">
        <f>VLOOKUP(B4279, Tabelas!A:C,3,FALSE())</f>
        <v/>
      </c>
      <c r="E4279">
        <f>VLOOKUP(B4279, Tabelas!A:C,2,FALSE())</f>
        <v/>
      </c>
    </row>
    <row r="4280">
      <c r="A4280" t="inlineStr">
        <is>
          <t>ÉLISÉE - REVISTA DE GEOGRAFIA DA UEG</t>
        </is>
      </c>
      <c r="B4280" t="inlineStr">
        <is>
          <t>B1</t>
        </is>
      </c>
      <c r="C4280">
        <f>IF(B4280&lt;&gt;"NI",1,0)</f>
        <v/>
      </c>
      <c r="D4280">
        <f>VLOOKUP(B4280, Tabelas!A:C,3,FALSE())</f>
        <v/>
      </c>
      <c r="E4280">
        <f>VLOOKUP(B4280, Tabelas!A:C,2,FALSE())</f>
        <v/>
      </c>
    </row>
    <row r="4281">
      <c r="A4281" t="inlineStr">
        <is>
          <t>ELOS. REVISTA DE LITERATURA INFANTIL E XUVENIL</t>
        </is>
      </c>
      <c r="B4281" t="inlineStr">
        <is>
          <t>B3</t>
        </is>
      </c>
      <c r="C4281">
        <f>IF(B4281&lt;&gt;"NI",1,0)</f>
        <v/>
      </c>
      <c r="D4281">
        <f>VLOOKUP(B4281, Tabelas!A:C,3,FALSE())</f>
        <v/>
      </c>
      <c r="E4281">
        <f>VLOOKUP(B4281, Tabelas!A:C,2,FALSE())</f>
        <v/>
      </c>
    </row>
    <row r="4282">
      <c r="A4282" t="inlineStr">
        <is>
          <t>ELT JOURNAL</t>
        </is>
      </c>
      <c r="B4282" t="inlineStr">
        <is>
          <t>A2</t>
        </is>
      </c>
      <c r="C4282">
        <f>IF(B4282&lt;&gt;"NI",1,0)</f>
        <v/>
      </c>
      <c r="D4282">
        <f>VLOOKUP(B4282, Tabelas!A:C,3,FALSE())</f>
        <v/>
      </c>
      <c r="E4282">
        <f>VLOOKUP(B4282, Tabelas!A:C,2,FALSE())</f>
        <v/>
      </c>
    </row>
    <row r="4283">
      <c r="A4283" t="inlineStr">
        <is>
          <t>ELYRA: REVISTA DA REDE INTERNACIONAL LYRACOMPOETICS</t>
        </is>
      </c>
      <c r="B4283" t="inlineStr">
        <is>
          <t>A4</t>
        </is>
      </c>
      <c r="C4283">
        <f>IF(B4283&lt;&gt;"NI",1,0)</f>
        <v/>
      </c>
      <c r="D4283">
        <f>VLOOKUP(B4283, Tabelas!A:C,3,FALSE())</f>
        <v/>
      </c>
      <c r="E4283">
        <f>VLOOKUP(B4283, Tabelas!A:C,2,FALSE())</f>
        <v/>
      </c>
    </row>
    <row r="4284">
      <c r="A4284" t="inlineStr">
        <is>
          <t>EM ABERTO</t>
        </is>
      </c>
      <c r="B4284" t="inlineStr">
        <is>
          <t>A4</t>
        </is>
      </c>
      <c r="C4284">
        <f>IF(B4284&lt;&gt;"NI",1,0)</f>
        <v/>
      </c>
      <c r="D4284">
        <f>VLOOKUP(B4284, Tabelas!A:C,3,FALSE())</f>
        <v/>
      </c>
      <c r="E4284">
        <f>VLOOKUP(B4284, Tabelas!A:C,2,FALSE())</f>
        <v/>
      </c>
    </row>
    <row r="4285">
      <c r="A4285" t="inlineStr">
        <is>
          <t>EM CONSTRUÇÃO</t>
        </is>
      </c>
      <c r="B4285" t="inlineStr">
        <is>
          <t>B2</t>
        </is>
      </c>
      <c r="C4285">
        <f>IF(B4285&lt;&gt;"NI",1,0)</f>
        <v/>
      </c>
      <c r="D4285">
        <f>VLOOKUP(B4285, Tabelas!A:C,3,FALSE())</f>
        <v/>
      </c>
      <c r="E4285">
        <f>VLOOKUP(B4285, Tabelas!A:C,2,FALSE())</f>
        <v/>
      </c>
    </row>
    <row r="4286">
      <c r="A4286" t="inlineStr">
        <is>
          <t>EM CURSO</t>
        </is>
      </c>
      <c r="B4286" t="inlineStr">
        <is>
          <t>B4</t>
        </is>
      </c>
      <c r="C4286">
        <f>IF(B4286&lt;&gt;"NI",1,0)</f>
        <v/>
      </c>
      <c r="D4286">
        <f>VLOOKUP(B4286, Tabelas!A:C,3,FALSE())</f>
        <v/>
      </c>
      <c r="E4286">
        <f>VLOOKUP(B4286, Tabelas!A:C,2,FALSE())</f>
        <v/>
      </c>
    </row>
    <row r="4287">
      <c r="A4287" t="inlineStr">
        <is>
          <t>EM DEBATE (BELO HORIZONTE)</t>
        </is>
      </c>
      <c r="B4287" t="inlineStr">
        <is>
          <t>B3</t>
        </is>
      </c>
      <c r="C4287">
        <f>IF(B4287&lt;&gt;"NI",1,0)</f>
        <v/>
      </c>
      <c r="D4287">
        <f>VLOOKUP(B4287, Tabelas!A:C,3,FALSE())</f>
        <v/>
      </c>
      <c r="E4287">
        <f>VLOOKUP(B4287, Tabelas!A:C,2,FALSE())</f>
        <v/>
      </c>
    </row>
    <row r="4288">
      <c r="A4288" t="inlineStr">
        <is>
          <t>EM PAUTA: REVISTA DE FORMAÇÃO PARA PROFISSIONAIS DA EDUCAÇÃO</t>
        </is>
      </c>
      <c r="B4288" t="inlineStr">
        <is>
          <t>A2</t>
        </is>
      </c>
      <c r="C4288">
        <f>IF(B4288&lt;&gt;"NI",1,0)</f>
        <v/>
      </c>
      <c r="D4288">
        <f>VLOOKUP(B4288, Tabelas!A:C,3,FALSE())</f>
        <v/>
      </c>
      <c r="E4288">
        <f>VLOOKUP(B4288, Tabelas!A:C,2,FALSE())</f>
        <v/>
      </c>
    </row>
    <row r="4289">
      <c r="A4289" t="inlineStr">
        <is>
          <t>EM PERSPECTIVA</t>
        </is>
      </c>
      <c r="B4289" t="inlineStr">
        <is>
          <t>B3</t>
        </is>
      </c>
      <c r="C4289">
        <f>IF(B4289&lt;&gt;"NI",1,0)</f>
        <v/>
      </c>
      <c r="D4289">
        <f>VLOOKUP(B4289, Tabelas!A:C,3,FALSE())</f>
        <v/>
      </c>
      <c r="E4289">
        <f>VLOOKUP(B4289, Tabelas!A:C,2,FALSE())</f>
        <v/>
      </c>
    </row>
    <row r="4290">
      <c r="A4290" t="inlineStr">
        <is>
          <t>EM QUESTÃO (UFRGS. IMPRESSO)</t>
        </is>
      </c>
      <c r="B4290" t="inlineStr">
        <is>
          <t>A3</t>
        </is>
      </c>
      <c r="C4290">
        <f>IF(B4290&lt;&gt;"NI",1,0)</f>
        <v/>
      </c>
      <c r="D4290">
        <f>VLOOKUP(B4290, Tabelas!A:C,3,FALSE())</f>
        <v/>
      </c>
      <c r="E4290">
        <f>VLOOKUP(B4290, Tabelas!A:C,2,FALSE())</f>
        <v/>
      </c>
    </row>
    <row r="4291">
      <c r="A4291" t="inlineStr">
        <is>
          <t>EM SOCIEDADE</t>
        </is>
      </c>
      <c r="B4291" t="inlineStr">
        <is>
          <t>B4</t>
        </is>
      </c>
      <c r="C4291">
        <f>IF(B4291&lt;&gt;"NI",1,0)</f>
        <v/>
      </c>
      <c r="D4291">
        <f>VLOOKUP(B4291, Tabelas!A:C,3,FALSE())</f>
        <v/>
      </c>
      <c r="E4291">
        <f>VLOOKUP(B4291, Tabelas!A:C,2,FALSE())</f>
        <v/>
      </c>
    </row>
    <row r="4292">
      <c r="A4292" t="inlineStr">
        <is>
          <t>EM TEIA - REVISTA DE EDUCAÇÃO MATEMÁTICA E TECNOLÓGICA IBEROAMERICANA</t>
        </is>
      </c>
      <c r="B4292" t="inlineStr">
        <is>
          <t>B1</t>
        </is>
      </c>
      <c r="C4292">
        <f>IF(B4292&lt;&gt;"NI",1,0)</f>
        <v/>
      </c>
      <c r="D4292">
        <f>VLOOKUP(B4292, Tabelas!A:C,3,FALSE())</f>
        <v/>
      </c>
      <c r="E4292">
        <f>VLOOKUP(B4292, Tabelas!A:C,2,FALSE())</f>
        <v/>
      </c>
    </row>
    <row r="4293">
      <c r="A4293" t="inlineStr">
        <is>
          <t>EM TEMPO (MARÍLIA. IMPRESSO)</t>
        </is>
      </c>
      <c r="B4293" t="inlineStr">
        <is>
          <t>B1</t>
        </is>
      </c>
      <c r="C4293">
        <f>IF(B4293&lt;&gt;"NI",1,0)</f>
        <v/>
      </c>
      <c r="D4293">
        <f>VLOOKUP(B4293, Tabelas!A:C,3,FALSE())</f>
        <v/>
      </c>
      <c r="E4293">
        <f>VLOOKUP(B4293, Tabelas!A:C,2,FALSE())</f>
        <v/>
      </c>
    </row>
    <row r="4294">
      <c r="A4294" t="inlineStr">
        <is>
          <t>EM TEMPO DE HISTÓRIAS</t>
        </is>
      </c>
      <c r="B4294" t="inlineStr">
        <is>
          <t>A4</t>
        </is>
      </c>
      <c r="C4294">
        <f>IF(B4294&lt;&gt;"NI",1,0)</f>
        <v/>
      </c>
      <c r="D4294">
        <f>VLOOKUP(B4294, Tabelas!A:C,3,FALSE())</f>
        <v/>
      </c>
      <c r="E4294">
        <f>VLOOKUP(B4294, Tabelas!A:C,2,FALSE())</f>
        <v/>
      </c>
    </row>
    <row r="4295">
      <c r="A4295" t="inlineStr">
        <is>
          <t>EM TESE (BELO HORIZONTE. ONLINE)</t>
        </is>
      </c>
      <c r="B4295" t="inlineStr">
        <is>
          <t>A4</t>
        </is>
      </c>
      <c r="C4295">
        <f>IF(B4295&lt;&gt;"NI",1,0)</f>
        <v/>
      </c>
      <c r="D4295">
        <f>VLOOKUP(B4295, Tabelas!A:C,3,FALSE())</f>
        <v/>
      </c>
      <c r="E4295">
        <f>VLOOKUP(B4295, Tabelas!A:C,2,FALSE())</f>
        <v/>
      </c>
    </row>
    <row r="4296">
      <c r="A4296" t="inlineStr">
        <is>
          <t>EM TESE (FLORIANÓPOLIS)</t>
        </is>
      </c>
      <c r="B4296" t="inlineStr">
        <is>
          <t>B3</t>
        </is>
      </c>
      <c r="C4296">
        <f>IF(B4296&lt;&gt;"NI",1,0)</f>
        <v/>
      </c>
      <c r="D4296">
        <f>VLOOKUP(B4296, Tabelas!A:C,3,FALSE())</f>
        <v/>
      </c>
      <c r="E4296">
        <f>VLOOKUP(B4296, Tabelas!A:C,2,FALSE())</f>
        <v/>
      </c>
    </row>
    <row r="4297">
      <c r="A4297" t="inlineStr">
        <is>
          <t>EMANCIPAÇÃO (ONLINE) (PONTA GROSSA)</t>
        </is>
      </c>
      <c r="B4297" t="inlineStr">
        <is>
          <t>A4</t>
        </is>
      </c>
      <c r="C4297">
        <f>IF(B4297&lt;&gt;"NI",1,0)</f>
        <v/>
      </c>
      <c r="D4297">
        <f>VLOOKUP(B4297, Tabelas!A:C,3,FALSE())</f>
        <v/>
      </c>
      <c r="E4297">
        <f>VLOOKUP(B4297, Tabelas!A:C,2,FALSE())</f>
        <v/>
      </c>
    </row>
    <row r="4298">
      <c r="A4298" t="inlineStr">
        <is>
          <t>EMBLEMAS (ONLINE)</t>
        </is>
      </c>
      <c r="B4298" t="inlineStr">
        <is>
          <t>B4</t>
        </is>
      </c>
      <c r="C4298">
        <f>IF(B4298&lt;&gt;"NI",1,0)</f>
        <v/>
      </c>
      <c r="D4298">
        <f>VLOOKUP(B4298, Tabelas!A:C,3,FALSE())</f>
        <v/>
      </c>
      <c r="E4298">
        <f>VLOOKUP(B4298, Tabelas!A:C,2,FALSE())</f>
        <v/>
      </c>
    </row>
    <row r="4299">
      <c r="A4299" t="inlineStr">
        <is>
          <t>EMBLEMAS (UFG. CATALÃO)</t>
        </is>
      </c>
      <c r="B4299" t="inlineStr">
        <is>
          <t>B4</t>
        </is>
      </c>
      <c r="C4299">
        <f>IF(B4299&lt;&gt;"NI",1,0)</f>
        <v/>
      </c>
      <c r="D4299">
        <f>VLOOKUP(B4299, Tabelas!A:C,3,FALSE())</f>
        <v/>
      </c>
      <c r="E4299">
        <f>VLOOKUP(B4299, Tabelas!A:C,2,FALSE())</f>
        <v/>
      </c>
    </row>
    <row r="4300">
      <c r="A4300" t="inlineStr">
        <is>
          <t>EMBO JOURNAL (PRINT)</t>
        </is>
      </c>
      <c r="B4300" t="inlineStr">
        <is>
          <t>A1</t>
        </is>
      </c>
      <c r="C4300">
        <f>IF(B4300&lt;&gt;"NI",1,0)</f>
        <v/>
      </c>
      <c r="D4300">
        <f>VLOOKUP(B4300, Tabelas!A:C,3,FALSE())</f>
        <v/>
      </c>
      <c r="E4300">
        <f>VLOOKUP(B4300, Tabelas!A:C,2,FALSE())</f>
        <v/>
      </c>
    </row>
    <row r="4301">
      <c r="A4301" t="inlineStr">
        <is>
          <t>EMBO MOLECULAR MEDICINE</t>
        </is>
      </c>
      <c r="B4301" t="inlineStr">
        <is>
          <t>A1</t>
        </is>
      </c>
      <c r="C4301">
        <f>IF(B4301&lt;&gt;"NI",1,0)</f>
        <v/>
      </c>
      <c r="D4301">
        <f>VLOOKUP(B4301, Tabelas!A:C,3,FALSE())</f>
        <v/>
      </c>
      <c r="E4301">
        <f>VLOOKUP(B4301, Tabelas!A:C,2,FALSE())</f>
        <v/>
      </c>
    </row>
    <row r="4302">
      <c r="A4302" t="inlineStr">
        <is>
          <t>EMBO REPORTS (PRINT)</t>
        </is>
      </c>
      <c r="B4302" t="inlineStr">
        <is>
          <t>A1</t>
        </is>
      </c>
      <c r="C4302">
        <f>IF(B4302&lt;&gt;"NI",1,0)</f>
        <v/>
      </c>
      <c r="D4302">
        <f>VLOOKUP(B4302, Tabelas!A:C,3,FALSE())</f>
        <v/>
      </c>
      <c r="E4302">
        <f>VLOOKUP(B4302, Tabelas!A:C,2,FALSE())</f>
        <v/>
      </c>
    </row>
    <row r="4303">
      <c r="A4303" t="inlineStr">
        <is>
          <t>EMERALD: STUDIES IN MEDIA AND COMMUNICATION</t>
        </is>
      </c>
      <c r="B4303" t="inlineStr">
        <is>
          <t>B2</t>
        </is>
      </c>
      <c r="C4303">
        <f>IF(B4303&lt;&gt;"NI",1,0)</f>
        <v/>
      </c>
      <c r="D4303">
        <f>VLOOKUP(B4303, Tabelas!A:C,3,FALSE())</f>
        <v/>
      </c>
      <c r="E4303">
        <f>VLOOKUP(B4303, Tabelas!A:C,2,FALSE())</f>
        <v/>
      </c>
    </row>
    <row r="4304">
      <c r="A4304" t="inlineStr">
        <is>
          <t>EMERGENCY MEDICINE JOURNAL (PRINT)</t>
        </is>
      </c>
      <c r="B4304" t="inlineStr">
        <is>
          <t>A2</t>
        </is>
      </c>
      <c r="C4304">
        <f>IF(B4304&lt;&gt;"NI",1,0)</f>
        <v/>
      </c>
      <c r="D4304">
        <f>VLOOKUP(B4304, Tabelas!A:C,3,FALSE())</f>
        <v/>
      </c>
      <c r="E4304">
        <f>VLOOKUP(B4304, Tabelas!A:C,2,FALSE())</f>
        <v/>
      </c>
    </row>
    <row r="4305">
      <c r="A4305" t="inlineStr">
        <is>
          <t>EMERGENCY RADIOLOGY (PRINT)</t>
        </is>
      </c>
      <c r="B4305" t="inlineStr">
        <is>
          <t>A3</t>
        </is>
      </c>
      <c r="C4305">
        <f>IF(B4305&lt;&gt;"NI",1,0)</f>
        <v/>
      </c>
      <c r="D4305">
        <f>VLOOKUP(B4305, Tabelas!A:C,3,FALSE())</f>
        <v/>
      </c>
      <c r="E4305">
        <f>VLOOKUP(B4305, Tabelas!A:C,2,FALSE())</f>
        <v/>
      </c>
    </row>
    <row r="4306">
      <c r="A4306" t="inlineStr">
        <is>
          <t>EMERGING INFECTIOUS DISEASES (ONLINE)</t>
        </is>
      </c>
      <c r="B4306" t="inlineStr">
        <is>
          <t>A1</t>
        </is>
      </c>
      <c r="C4306">
        <f>IF(B4306&lt;&gt;"NI",1,0)</f>
        <v/>
      </c>
      <c r="D4306">
        <f>VLOOKUP(B4306, Tabelas!A:C,3,FALSE())</f>
        <v/>
      </c>
      <c r="E4306">
        <f>VLOOKUP(B4306, Tabelas!A:C,2,FALSE())</f>
        <v/>
      </c>
    </row>
    <row r="4307">
      <c r="A4307" t="inlineStr">
        <is>
          <t>EMERGING INFECTIOUS DISEASES (PRINT)</t>
        </is>
      </c>
      <c r="B4307" t="inlineStr">
        <is>
          <t>A1</t>
        </is>
      </c>
      <c r="C4307">
        <f>IF(B4307&lt;&gt;"NI",1,0)</f>
        <v/>
      </c>
      <c r="D4307">
        <f>VLOOKUP(B4307, Tabelas!A:C,3,FALSE())</f>
        <v/>
      </c>
      <c r="E4307">
        <f>VLOOKUP(B4307, Tabelas!A:C,2,FALSE())</f>
        <v/>
      </c>
    </row>
    <row r="4308">
      <c r="A4308" t="inlineStr">
        <is>
          <t>EMERGING MARKETS CASE STUDIES COLLECTION</t>
        </is>
      </c>
      <c r="B4308" t="inlineStr">
        <is>
          <t>B3</t>
        </is>
      </c>
      <c r="C4308">
        <f>IF(B4308&lt;&gt;"NI",1,0)</f>
        <v/>
      </c>
      <c r="D4308">
        <f>VLOOKUP(B4308, Tabelas!A:C,3,FALSE())</f>
        <v/>
      </c>
      <c r="E4308">
        <f>VLOOKUP(B4308, Tabelas!A:C,2,FALSE())</f>
        <v/>
      </c>
    </row>
    <row r="4309">
      <c r="A4309" t="inlineStr">
        <is>
          <t>EMERGING MARKETS FINANCE &amp; TRADE</t>
        </is>
      </c>
      <c r="B4309" t="inlineStr">
        <is>
          <t>A2</t>
        </is>
      </c>
      <c r="C4309">
        <f>IF(B4309&lt;&gt;"NI",1,0)</f>
        <v/>
      </c>
      <c r="D4309">
        <f>VLOOKUP(B4309, Tabelas!A:C,3,FALSE())</f>
        <v/>
      </c>
      <c r="E4309">
        <f>VLOOKUP(B4309, Tabelas!A:C,2,FALSE())</f>
        <v/>
      </c>
    </row>
    <row r="4310">
      <c r="A4310" t="inlineStr">
        <is>
          <t>EMERGING MARKETS JOURNAL (ONLINE)</t>
        </is>
      </c>
      <c r="B4310" t="inlineStr">
        <is>
          <t>B3</t>
        </is>
      </c>
      <c r="C4310">
        <f>IF(B4310&lt;&gt;"NI",1,0)</f>
        <v/>
      </c>
      <c r="D4310">
        <f>VLOOKUP(B4310, Tabelas!A:C,3,FALSE())</f>
        <v/>
      </c>
      <c r="E4310">
        <f>VLOOKUP(B4310, Tabelas!A:C,2,FALSE())</f>
        <v/>
      </c>
    </row>
    <row r="4311">
      <c r="A4311" t="inlineStr">
        <is>
          <t>EMERGING MARKETS REVIEW</t>
        </is>
      </c>
      <c r="B4311" t="inlineStr">
        <is>
          <t>A2</t>
        </is>
      </c>
      <c r="C4311">
        <f>IF(B4311&lt;&gt;"NI",1,0)</f>
        <v/>
      </c>
      <c r="D4311">
        <f>VLOOKUP(B4311, Tabelas!A:C,3,FALSE())</f>
        <v/>
      </c>
      <c r="E4311">
        <f>VLOOKUP(B4311, Tabelas!A:C,2,FALSE())</f>
        <v/>
      </c>
    </row>
    <row r="4312">
      <c r="A4312" t="inlineStr">
        <is>
          <t>EMERGING MICROBES &amp; INFECTIONS (ONLINE)</t>
        </is>
      </c>
      <c r="B4312" t="inlineStr">
        <is>
          <t>A1</t>
        </is>
      </c>
      <c r="C4312">
        <f>IF(B4312&lt;&gt;"NI",1,0)</f>
        <v/>
      </c>
      <c r="D4312">
        <f>VLOOKUP(B4312, Tabelas!A:C,3,FALSE())</f>
        <v/>
      </c>
      <c r="E4312">
        <f>VLOOKUP(B4312, Tabelas!A:C,2,FALSE())</f>
        <v/>
      </c>
    </row>
    <row r="4313">
      <c r="A4313" t="inlineStr">
        <is>
          <t>EMERGING THEMES IN EPIDEMIOLOGY</t>
        </is>
      </c>
      <c r="B4313" t="inlineStr">
        <is>
          <t>B1</t>
        </is>
      </c>
      <c r="C4313">
        <f>IF(B4313&lt;&gt;"NI",1,0)</f>
        <v/>
      </c>
      <c r="D4313">
        <f>VLOOKUP(B4313, Tabelas!A:C,3,FALSE())</f>
        <v/>
      </c>
      <c r="E4313">
        <f>VLOOKUP(B4313, Tabelas!A:C,2,FALSE())</f>
        <v/>
      </c>
    </row>
    <row r="4314">
      <c r="A4314" t="inlineStr">
        <is>
          <t>E-METROPOLIS: REVISTA ELETRÔNICA DE ESTUDOS URBANOS E REGIONAIS</t>
        </is>
      </c>
      <c r="B4314" t="inlineStr">
        <is>
          <t>B2</t>
        </is>
      </c>
      <c r="C4314">
        <f>IF(B4314&lt;&gt;"NI",1,0)</f>
        <v/>
      </c>
      <c r="D4314">
        <f>VLOOKUP(B4314, Tabelas!A:C,3,FALSE())</f>
        <v/>
      </c>
      <c r="E4314">
        <f>VLOOKUP(B4314, Tabelas!A:C,2,FALSE())</f>
        <v/>
      </c>
    </row>
    <row r="4315">
      <c r="A4315" t="inlineStr">
        <is>
          <t>EMIRATES JOURNAL OF FOOD AND AGRICULTURE</t>
        </is>
      </c>
      <c r="B4315" t="inlineStr">
        <is>
          <t>B1</t>
        </is>
      </c>
      <c r="C4315">
        <f>IF(B4315&lt;&gt;"NI",1,0)</f>
        <v/>
      </c>
      <c r="D4315">
        <f>VLOOKUP(B4315, Tabelas!A:C,3,FALSE())</f>
        <v/>
      </c>
      <c r="E4315">
        <f>VLOOKUP(B4315, Tabelas!A:C,2,FALSE())</f>
        <v/>
      </c>
    </row>
    <row r="4316">
      <c r="A4316" t="inlineStr">
        <is>
          <t>EMIRATES JOURNAL OF FOOD AND AGRICULTURE (ONLINE)</t>
        </is>
      </c>
      <c r="B4316" t="inlineStr">
        <is>
          <t>B1</t>
        </is>
      </c>
      <c r="C4316">
        <f>IF(B4316&lt;&gt;"NI",1,0)</f>
        <v/>
      </c>
      <c r="D4316">
        <f>VLOOKUP(B4316, Tabelas!A:C,3,FALSE())</f>
        <v/>
      </c>
      <c r="E4316">
        <f>VLOOKUP(B4316, Tabelas!A:C,2,FALSE())</f>
        <v/>
      </c>
    </row>
    <row r="4317">
      <c r="A4317" t="inlineStr">
        <is>
          <t>E-MOSAICOS</t>
        </is>
      </c>
      <c r="B4317" t="inlineStr">
        <is>
          <t>B3</t>
        </is>
      </c>
      <c r="C4317">
        <f>IF(B4317&lt;&gt;"NI",1,0)</f>
        <v/>
      </c>
      <c r="D4317">
        <f>VLOOKUP(B4317, Tabelas!A:C,3,FALSE())</f>
        <v/>
      </c>
      <c r="E4317">
        <f>VLOOKUP(B4317, Tabelas!A:C,2,FALSE())</f>
        <v/>
      </c>
    </row>
    <row r="4318">
      <c r="A4318" t="inlineStr">
        <is>
          <t>E-MOSAICOS REVISTA MULTIDISCIPLINAR DE ENSINO, PESQUISA, EXTENSÃO E CULTURA DO INSTITUTO DE APLICAÇÃO FERNANDO RODRIGUES DA SILVEIRA (CAP-UERJ)</t>
        </is>
      </c>
      <c r="B4318" t="inlineStr">
        <is>
          <t>A3</t>
        </is>
      </c>
      <c r="C4318">
        <f>IF(B4318&lt;&gt;"NI",1,0)</f>
        <v/>
      </c>
      <c r="D4318">
        <f>VLOOKUP(B4318, Tabelas!A:C,3,FALSE())</f>
        <v/>
      </c>
      <c r="E4318">
        <f>VLOOKUP(B4318, Tabelas!A:C,2,FALSE())</f>
        <v/>
      </c>
    </row>
    <row r="4319">
      <c r="A4319" t="inlineStr">
        <is>
          <t>EMPAN (TOULOUSE)</t>
        </is>
      </c>
      <c r="B4319" t="inlineStr">
        <is>
          <t>B4</t>
        </is>
      </c>
      <c r="C4319">
        <f>IF(B4319&lt;&gt;"NI",1,0)</f>
        <v/>
      </c>
      <c r="D4319">
        <f>VLOOKUP(B4319, Tabelas!A:C,3,FALSE())</f>
        <v/>
      </c>
      <c r="E4319">
        <f>VLOOKUP(B4319, Tabelas!A:C,2,FALSE())</f>
        <v/>
      </c>
    </row>
    <row r="4320">
      <c r="A4320" t="inlineStr">
        <is>
          <t>EMPIRICAL ECONOMICS</t>
        </is>
      </c>
      <c r="B4320" t="inlineStr">
        <is>
          <t>A1</t>
        </is>
      </c>
      <c r="C4320">
        <f>IF(B4320&lt;&gt;"NI",1,0)</f>
        <v/>
      </c>
      <c r="D4320">
        <f>VLOOKUP(B4320, Tabelas!A:C,3,FALSE())</f>
        <v/>
      </c>
      <c r="E4320">
        <f>VLOOKUP(B4320, Tabelas!A:C,2,FALSE())</f>
        <v/>
      </c>
    </row>
    <row r="4321">
      <c r="A4321" t="inlineStr">
        <is>
          <t>EMPIRICAL SOFTWARE ENGINEERING</t>
        </is>
      </c>
      <c r="B4321" t="inlineStr">
        <is>
          <t>A1</t>
        </is>
      </c>
      <c r="C4321">
        <f>IF(B4321&lt;&gt;"NI",1,0)</f>
        <v/>
      </c>
      <c r="D4321">
        <f>VLOOKUP(B4321, Tabelas!A:C,3,FALSE())</f>
        <v/>
      </c>
      <c r="E4321">
        <f>VLOOKUP(B4321, Tabelas!A:C,2,FALSE())</f>
        <v/>
      </c>
    </row>
    <row r="4322">
      <c r="A4322" t="inlineStr">
        <is>
          <t>EMPLOYEE RELATIONS</t>
        </is>
      </c>
      <c r="B4322" t="inlineStr">
        <is>
          <t>A2</t>
        </is>
      </c>
      <c r="C4322">
        <f>IF(B4322&lt;&gt;"NI",1,0)</f>
        <v/>
      </c>
      <c r="D4322">
        <f>VLOOKUP(B4322, Tabelas!A:C,3,FALSE())</f>
        <v/>
      </c>
      <c r="E4322">
        <f>VLOOKUP(B4322, Tabelas!A:C,2,FALSE())</f>
        <v/>
      </c>
    </row>
    <row r="4323">
      <c r="A4323" t="inlineStr">
        <is>
          <t>EMPREENDEDORISMO, GESTÃO E NEGÓCIOS REVISTA DO CURSO DE ADMINISTRAÇÃO</t>
        </is>
      </c>
      <c r="B4323" t="inlineStr">
        <is>
          <t>B3</t>
        </is>
      </c>
      <c r="C4323">
        <f>IF(B4323&lt;&gt;"NI",1,0)</f>
        <v/>
      </c>
      <c r="D4323">
        <f>VLOOKUP(B4323, Tabelas!A:C,3,FALSE())</f>
        <v/>
      </c>
      <c r="E4323">
        <f>VLOOKUP(B4323, Tabelas!A:C,2,FALSE())</f>
        <v/>
      </c>
    </row>
    <row r="4324">
      <c r="A4324" t="inlineStr">
        <is>
          <t>EMPRENDIMIENTO Y NEGOCIOS INTERNACIONALES</t>
        </is>
      </c>
      <c r="B4324" t="inlineStr">
        <is>
          <t>B3</t>
        </is>
      </c>
      <c r="C4324">
        <f>IF(B4324&lt;&gt;"NI",1,0)</f>
        <v/>
      </c>
      <c r="D4324">
        <f>VLOOKUP(B4324, Tabelas!A:C,3,FALSE())</f>
        <v/>
      </c>
      <c r="E4324">
        <f>VLOOKUP(B4324, Tabelas!A:C,2,FALSE())</f>
        <v/>
      </c>
    </row>
    <row r="4325">
      <c r="A4325" t="inlineStr">
        <is>
          <t>EMU (MELBOURNE. PRINT)</t>
        </is>
      </c>
      <c r="B4325" t="inlineStr">
        <is>
          <t>A3</t>
        </is>
      </c>
      <c r="C4325">
        <f>IF(B4325&lt;&gt;"NI",1,0)</f>
        <v/>
      </c>
      <c r="D4325">
        <f>VLOOKUP(B4325, Tabelas!A:C,3,FALSE())</f>
        <v/>
      </c>
      <c r="E4325">
        <f>VLOOKUP(B4325, Tabelas!A:C,2,FALSE())</f>
        <v/>
      </c>
    </row>
    <row r="4326">
      <c r="A4326" t="inlineStr">
        <is>
          <t>ENCONTRO BRASILEIRO DE ESTUDANTES DE PÓS-GRADUAÇÃO EM EDUCAÇÃO MATEMÁTICA</t>
        </is>
      </c>
      <c r="B4326" t="inlineStr">
        <is>
          <t>A3</t>
        </is>
      </c>
      <c r="C4326">
        <f>IF(B4326&lt;&gt;"NI",1,0)</f>
        <v/>
      </c>
      <c r="D4326">
        <f>VLOOKUP(B4326, Tabelas!A:C,3,FALSE())</f>
        <v/>
      </c>
      <c r="E4326">
        <f>VLOOKUP(B4326, Tabelas!A:C,2,FALSE())</f>
        <v/>
      </c>
    </row>
    <row r="4327">
      <c r="A4327" t="inlineStr">
        <is>
          <t>ENCONTROS BIBLI (ONLINE)</t>
        </is>
      </c>
      <c r="B4327" t="inlineStr">
        <is>
          <t>A2</t>
        </is>
      </c>
      <c r="C4327">
        <f>IF(B4327&lt;&gt;"NI",1,0)</f>
        <v/>
      </c>
      <c r="D4327">
        <f>VLOOKUP(B4327, Tabelas!A:C,3,FALSE())</f>
        <v/>
      </c>
      <c r="E4327">
        <f>VLOOKUP(B4327, Tabelas!A:C,2,FALSE())</f>
        <v/>
      </c>
    </row>
    <row r="4328">
      <c r="A4328" t="inlineStr">
        <is>
          <t>ENCONTROS LUSÓFONOS</t>
        </is>
      </c>
      <c r="B4328" t="inlineStr">
        <is>
          <t>B4</t>
        </is>
      </c>
      <c r="C4328">
        <f>IF(B4328&lt;&gt;"NI",1,0)</f>
        <v/>
      </c>
      <c r="D4328">
        <f>VLOOKUP(B4328, Tabelas!A:C,3,FALSE())</f>
        <v/>
      </c>
      <c r="E4328">
        <f>VLOOKUP(B4328, Tabelas!A:C,2,FALSE())</f>
        <v/>
      </c>
    </row>
    <row r="4329">
      <c r="A4329" t="inlineStr">
        <is>
          <t>ENCONTROS TEOLÓGICOS</t>
        </is>
      </c>
      <c r="B4329" t="inlineStr">
        <is>
          <t>A4</t>
        </is>
      </c>
      <c r="C4329">
        <f>IF(B4329&lt;&gt;"NI",1,0)</f>
        <v/>
      </c>
      <c r="D4329">
        <f>VLOOKUP(B4329, Tabelas!A:C,3,FALSE())</f>
        <v/>
      </c>
      <c r="E4329">
        <f>VLOOKUP(B4329, Tabelas!A:C,2,FALSE())</f>
        <v/>
      </c>
    </row>
    <row r="4330">
      <c r="A4330" t="inlineStr">
        <is>
          <t>ENCUENTRO LATINOAMERICANO ELA</t>
        </is>
      </c>
      <c r="B4330" t="inlineStr">
        <is>
          <t>B3</t>
        </is>
      </c>
      <c r="C4330">
        <f>IF(B4330&lt;&gt;"NI",1,0)</f>
        <v/>
      </c>
      <c r="D4330">
        <f>VLOOKUP(B4330, Tabelas!A:C,3,FALSE())</f>
        <v/>
      </c>
      <c r="E4330">
        <f>VLOOKUP(B4330, Tabelas!A:C,2,FALSE())</f>
        <v/>
      </c>
    </row>
    <row r="4331">
      <c r="A4331" t="inlineStr">
        <is>
          <t>ENDANGERED SPECIES RESEARCH</t>
        </is>
      </c>
      <c r="B4331" t="inlineStr">
        <is>
          <t>A2</t>
        </is>
      </c>
      <c r="C4331">
        <f>IF(B4331&lt;&gt;"NI",1,0)</f>
        <v/>
      </c>
      <c r="D4331">
        <f>VLOOKUP(B4331, Tabelas!A:C,3,FALSE())</f>
        <v/>
      </c>
      <c r="E4331">
        <f>VLOOKUP(B4331, Tabelas!A:C,2,FALSE())</f>
        <v/>
      </c>
    </row>
    <row r="4332">
      <c r="A4332" t="inlineStr">
        <is>
          <t>ENDOCRINE (BASINGSTOKE)</t>
        </is>
      </c>
      <c r="B4332" t="inlineStr">
        <is>
          <t>A3</t>
        </is>
      </c>
      <c r="C4332">
        <f>IF(B4332&lt;&gt;"NI",1,0)</f>
        <v/>
      </c>
      <c r="D4332">
        <f>VLOOKUP(B4332, Tabelas!A:C,3,FALSE())</f>
        <v/>
      </c>
      <c r="E4332">
        <f>VLOOKUP(B4332, Tabelas!A:C,2,FALSE())</f>
        <v/>
      </c>
    </row>
    <row r="4333">
      <c r="A4333" t="inlineStr">
        <is>
          <t>ENDOCRINE CONNECTIONS</t>
        </is>
      </c>
      <c r="B4333" t="inlineStr">
        <is>
          <t>A3</t>
        </is>
      </c>
      <c r="C4333">
        <f>IF(B4333&lt;&gt;"NI",1,0)</f>
        <v/>
      </c>
      <c r="D4333">
        <f>VLOOKUP(B4333, Tabelas!A:C,3,FALSE())</f>
        <v/>
      </c>
      <c r="E4333">
        <f>VLOOKUP(B4333, Tabelas!A:C,2,FALSE())</f>
        <v/>
      </c>
    </row>
    <row r="4334">
      <c r="A4334" t="inlineStr">
        <is>
          <t>ENDOCRINE JOURNAL (TOKYO)</t>
        </is>
      </c>
      <c r="B4334" t="inlineStr">
        <is>
          <t>B1</t>
        </is>
      </c>
      <c r="C4334">
        <f>IF(B4334&lt;&gt;"NI",1,0)</f>
        <v/>
      </c>
      <c r="D4334">
        <f>VLOOKUP(B4334, Tabelas!A:C,3,FALSE())</f>
        <v/>
      </c>
      <c r="E4334">
        <f>VLOOKUP(B4334, Tabelas!A:C,2,FALSE())</f>
        <v/>
      </c>
    </row>
    <row r="4335">
      <c r="A4335" t="inlineStr">
        <is>
          <t>ENDOCRINE PATHOLOGY</t>
        </is>
      </c>
      <c r="B4335" t="inlineStr">
        <is>
          <t>A3</t>
        </is>
      </c>
      <c r="C4335">
        <f>IF(B4335&lt;&gt;"NI",1,0)</f>
        <v/>
      </c>
      <c r="D4335">
        <f>VLOOKUP(B4335, Tabelas!A:C,3,FALSE())</f>
        <v/>
      </c>
      <c r="E4335">
        <f>VLOOKUP(B4335, Tabelas!A:C,2,FALSE())</f>
        <v/>
      </c>
    </row>
    <row r="4336">
      <c r="A4336" t="inlineStr">
        <is>
          <t>ENDOCRINE PRACTICE</t>
        </is>
      </c>
      <c r="B4336" t="inlineStr">
        <is>
          <t>A3</t>
        </is>
      </c>
      <c r="C4336">
        <f>IF(B4336&lt;&gt;"NI",1,0)</f>
        <v/>
      </c>
      <c r="D4336">
        <f>VLOOKUP(B4336, Tabelas!A:C,3,FALSE())</f>
        <v/>
      </c>
      <c r="E4336">
        <f>VLOOKUP(B4336, Tabelas!A:C,2,FALSE())</f>
        <v/>
      </c>
    </row>
    <row r="4337">
      <c r="A4337" t="inlineStr">
        <is>
          <t>ENDOCRINE REGULATIONS (PRINT)</t>
        </is>
      </c>
      <c r="B4337" t="inlineStr">
        <is>
          <t>B2</t>
        </is>
      </c>
      <c r="C4337">
        <f>IF(B4337&lt;&gt;"NI",1,0)</f>
        <v/>
      </c>
      <c r="D4337">
        <f>VLOOKUP(B4337, Tabelas!A:C,3,FALSE())</f>
        <v/>
      </c>
      <c r="E4337">
        <f>VLOOKUP(B4337, Tabelas!A:C,2,FALSE())</f>
        <v/>
      </c>
    </row>
    <row r="4338">
      <c r="A4338" t="inlineStr">
        <is>
          <t>ENDOCRINE RESEARCH</t>
        </is>
      </c>
      <c r="B4338" t="inlineStr">
        <is>
          <t>B3</t>
        </is>
      </c>
      <c r="C4338">
        <f>IF(B4338&lt;&gt;"NI",1,0)</f>
        <v/>
      </c>
      <c r="D4338">
        <f>VLOOKUP(B4338, Tabelas!A:C,3,FALSE())</f>
        <v/>
      </c>
      <c r="E4338">
        <f>VLOOKUP(B4338, Tabelas!A:C,2,FALSE())</f>
        <v/>
      </c>
    </row>
    <row r="4339">
      <c r="A4339" t="inlineStr">
        <is>
          <t>ENDOCRINE REVIEWS</t>
        </is>
      </c>
      <c r="B4339" t="inlineStr">
        <is>
          <t>A1</t>
        </is>
      </c>
      <c r="C4339">
        <f>IF(B4339&lt;&gt;"NI",1,0)</f>
        <v/>
      </c>
      <c r="D4339">
        <f>VLOOKUP(B4339, Tabelas!A:C,3,FALSE())</f>
        <v/>
      </c>
      <c r="E4339">
        <f>VLOOKUP(B4339, Tabelas!A:C,2,FALSE())</f>
        <v/>
      </c>
    </row>
    <row r="4340">
      <c r="A4340" t="inlineStr">
        <is>
          <t>ENDOCRINE, METABOLIC AND IMMUNE DISORDERS. DRUG TARGETS</t>
        </is>
      </c>
      <c r="B4340" t="inlineStr">
        <is>
          <t>A4</t>
        </is>
      </c>
      <c r="C4340">
        <f>IF(B4340&lt;&gt;"NI",1,0)</f>
        <v/>
      </c>
      <c r="D4340">
        <f>VLOOKUP(B4340, Tabelas!A:C,3,FALSE())</f>
        <v/>
      </c>
      <c r="E4340">
        <f>VLOOKUP(B4340, Tabelas!A:C,2,FALSE())</f>
        <v/>
      </c>
    </row>
    <row r="4341">
      <c r="A4341" t="inlineStr">
        <is>
          <t>ENDOCRINE-RELATED CANCER</t>
        </is>
      </c>
      <c r="B4341" t="inlineStr">
        <is>
          <t>A1</t>
        </is>
      </c>
      <c r="C4341">
        <f>IF(B4341&lt;&gt;"NI",1,0)</f>
        <v/>
      </c>
      <c r="D4341">
        <f>VLOOKUP(B4341, Tabelas!A:C,3,FALSE())</f>
        <v/>
      </c>
      <c r="E4341">
        <f>VLOOKUP(B4341, Tabelas!A:C,2,FALSE())</f>
        <v/>
      </c>
    </row>
    <row r="4342">
      <c r="A4342" t="inlineStr">
        <is>
          <t>ENDOCRINOLOGY (PHILADELPHIA)</t>
        </is>
      </c>
      <c r="B4342" t="inlineStr">
        <is>
          <t>A2</t>
        </is>
      </c>
      <c r="C4342">
        <f>IF(B4342&lt;&gt;"NI",1,0)</f>
        <v/>
      </c>
      <c r="D4342">
        <f>VLOOKUP(B4342, Tabelas!A:C,3,FALSE())</f>
        <v/>
      </c>
      <c r="E4342">
        <f>VLOOKUP(B4342, Tabelas!A:C,2,FALSE())</f>
        <v/>
      </c>
    </row>
    <row r="4343">
      <c r="A4343" t="inlineStr">
        <is>
          <t>ENDOCRINOLOGY AND METABOLISM CLINICS OF NORTH AMERICA (PRINT)</t>
        </is>
      </c>
      <c r="B4343" t="inlineStr">
        <is>
          <t>A3</t>
        </is>
      </c>
      <c r="C4343">
        <f>IF(B4343&lt;&gt;"NI",1,0)</f>
        <v/>
      </c>
      <c r="D4343">
        <f>VLOOKUP(B4343, Tabelas!A:C,3,FALSE())</f>
        <v/>
      </c>
      <c r="E4343">
        <f>VLOOKUP(B4343, Tabelas!A:C,2,FALSE())</f>
        <v/>
      </c>
    </row>
    <row r="4344">
      <c r="A4344" t="inlineStr">
        <is>
          <t>ENDOCRINOLOGY, DIABETES &amp; METABOLISM CASE REPORTS</t>
        </is>
      </c>
      <c r="B4344" t="inlineStr">
        <is>
          <t>B1</t>
        </is>
      </c>
      <c r="C4344">
        <f>IF(B4344&lt;&gt;"NI",1,0)</f>
        <v/>
      </c>
      <c r="D4344">
        <f>VLOOKUP(B4344, Tabelas!A:C,3,FALSE())</f>
        <v/>
      </c>
      <c r="E4344">
        <f>VLOOKUP(B4344, Tabelas!A:C,2,FALSE())</f>
        <v/>
      </c>
    </row>
    <row r="4345">
      <c r="A4345" t="inlineStr">
        <is>
          <t>ENDOSCOPIC ULTRASOUND</t>
        </is>
      </c>
      <c r="B4345" t="inlineStr">
        <is>
          <t>A2</t>
        </is>
      </c>
      <c r="C4345">
        <f>IF(B4345&lt;&gt;"NI",1,0)</f>
        <v/>
      </c>
      <c r="D4345">
        <f>VLOOKUP(B4345, Tabelas!A:C,3,FALSE())</f>
        <v/>
      </c>
      <c r="E4345">
        <f>VLOOKUP(B4345, Tabelas!A:C,2,FALSE())</f>
        <v/>
      </c>
    </row>
    <row r="4346">
      <c r="A4346" t="inlineStr">
        <is>
          <t>ENDOSCOPY (STUTTGART)</t>
        </is>
      </c>
      <c r="B4346" t="inlineStr">
        <is>
          <t>A1</t>
        </is>
      </c>
      <c r="C4346">
        <f>IF(B4346&lt;&gt;"NI",1,0)</f>
        <v/>
      </c>
      <c r="D4346">
        <f>VLOOKUP(B4346, Tabelas!A:C,3,FALSE())</f>
        <v/>
      </c>
      <c r="E4346">
        <f>VLOOKUP(B4346, Tabelas!A:C,2,FALSE())</f>
        <v/>
      </c>
    </row>
    <row r="4347">
      <c r="A4347" t="inlineStr">
        <is>
          <t>ENDOSCOPY INTERNATIONAL OPEN</t>
        </is>
      </c>
      <c r="B4347" t="inlineStr">
        <is>
          <t>B4</t>
        </is>
      </c>
      <c r="C4347">
        <f>IF(B4347&lt;&gt;"NI",1,0)</f>
        <v/>
      </c>
      <c r="D4347">
        <f>VLOOKUP(B4347, Tabelas!A:C,3,FALSE())</f>
        <v/>
      </c>
      <c r="E4347">
        <f>VLOOKUP(B4347, Tabelas!A:C,2,FALSE())</f>
        <v/>
      </c>
    </row>
    <row r="4348">
      <c r="A4348" t="inlineStr">
        <is>
          <t>ENERGIA NA AGRICULTURA</t>
        </is>
      </c>
      <c r="B4348" t="inlineStr">
        <is>
          <t>B4</t>
        </is>
      </c>
      <c r="C4348">
        <f>IF(B4348&lt;&gt;"NI",1,0)</f>
        <v/>
      </c>
      <c r="D4348">
        <f>VLOOKUP(B4348, Tabelas!A:C,3,FALSE())</f>
        <v/>
      </c>
      <c r="E4348">
        <f>VLOOKUP(B4348, Tabelas!A:C,2,FALSE())</f>
        <v/>
      </c>
    </row>
    <row r="4349">
      <c r="A4349" t="inlineStr">
        <is>
          <t>ENERGIA NA AGRICULTURA</t>
        </is>
      </c>
      <c r="B4349" t="inlineStr">
        <is>
          <t>B4</t>
        </is>
      </c>
      <c r="C4349">
        <f>IF(B4349&lt;&gt;"NI",1,0)</f>
        <v/>
      </c>
      <c r="D4349">
        <f>VLOOKUP(B4349, Tabelas!A:C,3,FALSE())</f>
        <v/>
      </c>
      <c r="E4349">
        <f>VLOOKUP(B4349, Tabelas!A:C,2,FALSE())</f>
        <v/>
      </c>
    </row>
    <row r="4350">
      <c r="A4350" t="inlineStr">
        <is>
          <t>ENERGIES (BASEL)</t>
        </is>
      </c>
      <c r="B4350" t="inlineStr">
        <is>
          <t>A1</t>
        </is>
      </c>
      <c r="C4350">
        <f>IF(B4350&lt;&gt;"NI",1,0)</f>
        <v/>
      </c>
      <c r="D4350">
        <f>VLOOKUP(B4350, Tabelas!A:C,3,FALSE())</f>
        <v/>
      </c>
      <c r="E4350">
        <f>VLOOKUP(B4350, Tabelas!A:C,2,FALSE())</f>
        <v/>
      </c>
    </row>
    <row r="4351">
      <c r="A4351" t="inlineStr">
        <is>
          <t>ENERGY &amp; ENVIRONMENT (BRENTWOOD)</t>
        </is>
      </c>
      <c r="B4351" t="inlineStr">
        <is>
          <t>B1</t>
        </is>
      </c>
      <c r="C4351">
        <f>IF(B4351&lt;&gt;"NI",1,0)</f>
        <v/>
      </c>
      <c r="D4351">
        <f>VLOOKUP(B4351, Tabelas!A:C,3,FALSE())</f>
        <v/>
      </c>
      <c r="E4351">
        <f>VLOOKUP(B4351, Tabelas!A:C,2,FALSE())</f>
        <v/>
      </c>
    </row>
    <row r="4352">
      <c r="A4352" t="inlineStr">
        <is>
          <t>ENERGY &amp; FUELS (PRINT)</t>
        </is>
      </c>
      <c r="B4352" t="inlineStr">
        <is>
          <t>A1</t>
        </is>
      </c>
      <c r="C4352">
        <f>IF(B4352&lt;&gt;"NI",1,0)</f>
        <v/>
      </c>
      <c r="D4352">
        <f>VLOOKUP(B4352, Tabelas!A:C,3,FALSE())</f>
        <v/>
      </c>
      <c r="E4352">
        <f>VLOOKUP(B4352, Tabelas!A:C,2,FALSE())</f>
        <v/>
      </c>
    </row>
    <row r="4353">
      <c r="A4353" t="inlineStr">
        <is>
          <t>ENERGY (OXFORD)</t>
        </is>
      </c>
      <c r="B4353" t="inlineStr">
        <is>
          <t>A1</t>
        </is>
      </c>
      <c r="C4353">
        <f>IF(B4353&lt;&gt;"NI",1,0)</f>
        <v/>
      </c>
      <c r="D4353">
        <f>VLOOKUP(B4353, Tabelas!A:C,3,FALSE())</f>
        <v/>
      </c>
      <c r="E4353">
        <f>VLOOKUP(B4353, Tabelas!A:C,2,FALSE())</f>
        <v/>
      </c>
    </row>
    <row r="4354">
      <c r="A4354" t="inlineStr">
        <is>
          <t>ENERGY AND BUILDINGS</t>
        </is>
      </c>
      <c r="B4354" t="inlineStr">
        <is>
          <t>A1</t>
        </is>
      </c>
      <c r="C4354">
        <f>IF(B4354&lt;&gt;"NI",1,0)</f>
        <v/>
      </c>
      <c r="D4354">
        <f>VLOOKUP(B4354, Tabelas!A:C,3,FALSE())</f>
        <v/>
      </c>
      <c r="E4354">
        <f>VLOOKUP(B4354, Tabelas!A:C,2,FALSE())</f>
        <v/>
      </c>
    </row>
    <row r="4355">
      <c r="A4355" t="inlineStr">
        <is>
          <t>ENERGY AND ENVIRONMENTAL ENGINEERING</t>
        </is>
      </c>
      <c r="B4355" t="inlineStr">
        <is>
          <t>B4</t>
        </is>
      </c>
      <c r="C4355">
        <f>IF(B4355&lt;&gt;"NI",1,0)</f>
        <v/>
      </c>
      <c r="D4355">
        <f>VLOOKUP(B4355, Tabelas!A:C,3,FALSE())</f>
        <v/>
      </c>
      <c r="E4355">
        <f>VLOOKUP(B4355, Tabelas!A:C,2,FALSE())</f>
        <v/>
      </c>
    </row>
    <row r="4356">
      <c r="A4356" t="inlineStr">
        <is>
          <t>ENERGY CONVERSION AND MANAGEMENT</t>
        </is>
      </c>
      <c r="B4356" t="inlineStr">
        <is>
          <t>A1</t>
        </is>
      </c>
      <c r="C4356">
        <f>IF(B4356&lt;&gt;"NI",1,0)</f>
        <v/>
      </c>
      <c r="D4356">
        <f>VLOOKUP(B4356, Tabelas!A:C,3,FALSE())</f>
        <v/>
      </c>
      <c r="E4356">
        <f>VLOOKUP(B4356, Tabelas!A:C,2,FALSE())</f>
        <v/>
      </c>
    </row>
    <row r="4357">
      <c r="A4357" t="inlineStr">
        <is>
          <t>ENERGY ECONOMICS</t>
        </is>
      </c>
      <c r="B4357" t="inlineStr">
        <is>
          <t>A1</t>
        </is>
      </c>
      <c r="C4357">
        <f>IF(B4357&lt;&gt;"NI",1,0)</f>
        <v/>
      </c>
      <c r="D4357">
        <f>VLOOKUP(B4357, Tabelas!A:C,3,FALSE())</f>
        <v/>
      </c>
      <c r="E4357">
        <f>VLOOKUP(B4357, Tabelas!A:C,2,FALSE())</f>
        <v/>
      </c>
    </row>
    <row r="4358">
      <c r="A4358" t="inlineStr">
        <is>
          <t>ENERGY EFFICIENCY (ONLINE)</t>
        </is>
      </c>
      <c r="B4358" t="inlineStr">
        <is>
          <t>A2</t>
        </is>
      </c>
      <c r="C4358">
        <f>IF(B4358&lt;&gt;"NI",1,0)</f>
        <v/>
      </c>
      <c r="D4358">
        <f>VLOOKUP(B4358, Tabelas!A:C,3,FALSE())</f>
        <v/>
      </c>
      <c r="E4358">
        <f>VLOOKUP(B4358, Tabelas!A:C,2,FALSE())</f>
        <v/>
      </c>
    </row>
    <row r="4359">
      <c r="A4359" t="inlineStr">
        <is>
          <t>ENERGY EFFICIENCY (PRINT)</t>
        </is>
      </c>
      <c r="B4359" t="inlineStr">
        <is>
          <t>A2</t>
        </is>
      </c>
      <c r="C4359">
        <f>IF(B4359&lt;&gt;"NI",1,0)</f>
        <v/>
      </c>
      <c r="D4359">
        <f>VLOOKUP(B4359, Tabelas!A:C,3,FALSE())</f>
        <v/>
      </c>
      <c r="E4359">
        <f>VLOOKUP(B4359, Tabelas!A:C,2,FALSE())</f>
        <v/>
      </c>
    </row>
    <row r="4360">
      <c r="A4360" t="inlineStr">
        <is>
          <t>ENERGY EXPLORATION &amp; EXPLOITATION</t>
        </is>
      </c>
      <c r="B4360" t="inlineStr">
        <is>
          <t>A3</t>
        </is>
      </c>
      <c r="C4360">
        <f>IF(B4360&lt;&gt;"NI",1,0)</f>
        <v/>
      </c>
      <c r="D4360">
        <f>VLOOKUP(B4360, Tabelas!A:C,3,FALSE())</f>
        <v/>
      </c>
      <c r="E4360">
        <f>VLOOKUP(B4360, Tabelas!A:C,2,FALSE())</f>
        <v/>
      </c>
    </row>
    <row r="4361">
      <c r="A4361" t="inlineStr">
        <is>
          <t>ENERGY POLICY</t>
        </is>
      </c>
      <c r="B4361" t="inlineStr">
        <is>
          <t>A1</t>
        </is>
      </c>
      <c r="C4361">
        <f>IF(B4361&lt;&gt;"NI",1,0)</f>
        <v/>
      </c>
      <c r="D4361">
        <f>VLOOKUP(B4361, Tabelas!A:C,3,FALSE())</f>
        <v/>
      </c>
      <c r="E4361">
        <f>VLOOKUP(B4361, Tabelas!A:C,2,FALSE())</f>
        <v/>
      </c>
    </row>
    <row r="4362">
      <c r="A4362" t="inlineStr">
        <is>
          <t>ENERGY PROCEDIA</t>
        </is>
      </c>
      <c r="B4362" t="inlineStr">
        <is>
          <t>A3</t>
        </is>
      </c>
      <c r="C4362">
        <f>IF(B4362&lt;&gt;"NI",1,0)</f>
        <v/>
      </c>
      <c r="D4362">
        <f>VLOOKUP(B4362, Tabelas!A:C,3,FALSE())</f>
        <v/>
      </c>
      <c r="E4362">
        <f>VLOOKUP(B4362, Tabelas!A:C,2,FALSE())</f>
        <v/>
      </c>
    </row>
    <row r="4363">
      <c r="A4363" t="inlineStr">
        <is>
          <t>ENERGY RESEARCH &amp; SOCIAL SCIENCE</t>
        </is>
      </c>
      <c r="B4363" t="inlineStr">
        <is>
          <t>A1</t>
        </is>
      </c>
      <c r="C4363">
        <f>IF(B4363&lt;&gt;"NI",1,0)</f>
        <v/>
      </c>
      <c r="D4363">
        <f>VLOOKUP(B4363, Tabelas!A:C,3,FALSE())</f>
        <v/>
      </c>
      <c r="E4363">
        <f>VLOOKUP(B4363, Tabelas!A:C,2,FALSE())</f>
        <v/>
      </c>
    </row>
    <row r="4364">
      <c r="A4364" t="inlineStr">
        <is>
          <t>ENERGY SOURCES, PART A: RECOVERY, UTILIZATION, AND ENVIRONMENTAL EFFECTS</t>
        </is>
      </c>
      <c r="B4364" t="inlineStr">
        <is>
          <t>B2</t>
        </is>
      </c>
      <c r="C4364">
        <f>IF(B4364&lt;&gt;"NI",1,0)</f>
        <v/>
      </c>
      <c r="D4364">
        <f>VLOOKUP(B4364, Tabelas!A:C,3,FALSE())</f>
        <v/>
      </c>
      <c r="E4364">
        <f>VLOOKUP(B4364, Tabelas!A:C,2,FALSE())</f>
        <v/>
      </c>
    </row>
    <row r="4365">
      <c r="A4365" t="inlineStr">
        <is>
          <t>ENERGY SOURCES. PART A, RECOVERY, UTILIZATION, AND ENVIRONMENTAL EFFECTS</t>
        </is>
      </c>
      <c r="B4365" t="inlineStr">
        <is>
          <t>B2</t>
        </is>
      </c>
      <c r="C4365">
        <f>IF(B4365&lt;&gt;"NI",1,0)</f>
        <v/>
      </c>
      <c r="D4365">
        <f>VLOOKUP(B4365, Tabelas!A:C,3,FALSE())</f>
        <v/>
      </c>
      <c r="E4365">
        <f>VLOOKUP(B4365, Tabelas!A:C,2,FALSE())</f>
        <v/>
      </c>
    </row>
    <row r="4366">
      <c r="A4366" t="inlineStr">
        <is>
          <t>ENERGY SOURCES. PART B, ECONOMICS, PLANNING, AND POLICY</t>
        </is>
      </c>
      <c r="B4366" t="inlineStr">
        <is>
          <t>A4</t>
        </is>
      </c>
      <c r="C4366">
        <f>IF(B4366&lt;&gt;"NI",1,0)</f>
        <v/>
      </c>
      <c r="D4366">
        <f>VLOOKUP(B4366, Tabelas!A:C,3,FALSE())</f>
        <v/>
      </c>
      <c r="E4366">
        <f>VLOOKUP(B4366, Tabelas!A:C,2,FALSE())</f>
        <v/>
      </c>
    </row>
    <row r="4367">
      <c r="A4367" t="inlineStr">
        <is>
          <t>ENERGY STRATEGY REVIEWS</t>
        </is>
      </c>
      <c r="B4367" t="inlineStr">
        <is>
          <t>A3</t>
        </is>
      </c>
      <c r="C4367">
        <f>IF(B4367&lt;&gt;"NI",1,0)</f>
        <v/>
      </c>
      <c r="D4367">
        <f>VLOOKUP(B4367, Tabelas!A:C,3,FALSE())</f>
        <v/>
      </c>
      <c r="E4367">
        <f>VLOOKUP(B4367, Tabelas!A:C,2,FALSE())</f>
        <v/>
      </c>
    </row>
    <row r="4368">
      <c r="A4368" t="inlineStr">
        <is>
          <t>ENERGY SUSTAINABLE DEVELOPMENT</t>
        </is>
      </c>
      <c r="B4368" t="inlineStr">
        <is>
          <t>A1</t>
        </is>
      </c>
      <c r="C4368">
        <f>IF(B4368&lt;&gt;"NI",1,0)</f>
        <v/>
      </c>
      <c r="D4368">
        <f>VLOOKUP(B4368, Tabelas!A:C,3,FALSE())</f>
        <v/>
      </c>
      <c r="E4368">
        <f>VLOOKUP(B4368, Tabelas!A:C,2,FALSE())</f>
        <v/>
      </c>
    </row>
    <row r="4369">
      <c r="A4369" t="inlineStr">
        <is>
          <t>ENERGY SYSTEMS</t>
        </is>
      </c>
      <c r="B4369" t="inlineStr">
        <is>
          <t>A3</t>
        </is>
      </c>
      <c r="C4369">
        <f>IF(B4369&lt;&gt;"NI",1,0)</f>
        <v/>
      </c>
      <c r="D4369">
        <f>VLOOKUP(B4369, Tabelas!A:C,3,FALSE())</f>
        <v/>
      </c>
      <c r="E4369">
        <f>VLOOKUP(B4369, Tabelas!A:C,2,FALSE())</f>
        <v/>
      </c>
    </row>
    <row r="4370">
      <c r="A4370" t="inlineStr">
        <is>
          <t>ENERGY TECHNOLOGY</t>
        </is>
      </c>
      <c r="B4370" t="inlineStr">
        <is>
          <t>A2</t>
        </is>
      </c>
      <c r="C4370">
        <f>IF(B4370&lt;&gt;"NI",1,0)</f>
        <v/>
      </c>
      <c r="D4370">
        <f>VLOOKUP(B4370, Tabelas!A:C,3,FALSE())</f>
        <v/>
      </c>
      <c r="E4370">
        <f>VLOOKUP(B4370, Tabelas!A:C,2,FALSE())</f>
        <v/>
      </c>
    </row>
    <row r="4371">
      <c r="A4371" t="inlineStr">
        <is>
          <t>ENERGY, SUSTAINABILITY AND SOCIETY</t>
        </is>
      </c>
      <c r="B4371" t="inlineStr">
        <is>
          <t>A2</t>
        </is>
      </c>
      <c r="C4371">
        <f>IF(B4371&lt;&gt;"NI",1,0)</f>
        <v/>
      </c>
      <c r="D4371">
        <f>VLOOKUP(B4371, Tabelas!A:C,3,FALSE())</f>
        <v/>
      </c>
      <c r="E4371">
        <f>VLOOKUP(B4371, Tabelas!A:C,2,FALSE())</f>
        <v/>
      </c>
    </row>
    <row r="4372">
      <c r="A4372" t="inlineStr">
        <is>
          <t>ENERLAC</t>
        </is>
      </c>
      <c r="B4372" t="inlineStr">
        <is>
          <t>B4</t>
        </is>
      </c>
      <c r="C4372">
        <f>IF(B4372&lt;&gt;"NI",1,0)</f>
        <v/>
      </c>
      <c r="D4372">
        <f>VLOOKUP(B4372, Tabelas!A:C,3,FALSE())</f>
        <v/>
      </c>
      <c r="E4372">
        <f>VLOOKUP(B4372, Tabelas!A:C,2,FALSE())</f>
        <v/>
      </c>
    </row>
    <row r="4373">
      <c r="A4373" t="inlineStr">
        <is>
          <t>ENERLAC (ONLINE)</t>
        </is>
      </c>
      <c r="B4373" t="inlineStr">
        <is>
          <t>B4</t>
        </is>
      </c>
      <c r="C4373">
        <f>IF(B4373&lt;&gt;"NI",1,0)</f>
        <v/>
      </c>
      <c r="D4373">
        <f>VLOOKUP(B4373, Tabelas!A:C,3,FALSE())</f>
        <v/>
      </c>
      <c r="E4373">
        <f>VLOOKUP(B4373, Tabelas!A:C,2,FALSE())</f>
        <v/>
      </c>
    </row>
    <row r="4374">
      <c r="A4374" t="inlineStr">
        <is>
          <t>ENEURO (ONLINE)</t>
        </is>
      </c>
      <c r="B4374" t="inlineStr">
        <is>
          <t>A4</t>
        </is>
      </c>
      <c r="C4374">
        <f>IF(B4374&lt;&gt;"NI",1,0)</f>
        <v/>
      </c>
      <c r="D4374">
        <f>VLOOKUP(B4374, Tabelas!A:C,3,FALSE())</f>
        <v/>
      </c>
      <c r="E4374">
        <f>VLOOKUP(B4374, Tabelas!A:C,2,FALSE())</f>
        <v/>
      </c>
    </row>
    <row r="4375">
      <c r="A4375" t="inlineStr">
        <is>
          <t>ENEUROLOGICALSCI</t>
        </is>
      </c>
      <c r="B4375" t="inlineStr">
        <is>
          <t>B3</t>
        </is>
      </c>
      <c r="C4375">
        <f>IF(B4375&lt;&gt;"NI",1,0)</f>
        <v/>
      </c>
      <c r="D4375">
        <f>VLOOKUP(B4375, Tabelas!A:C,3,FALSE())</f>
        <v/>
      </c>
      <c r="E4375">
        <f>VLOOKUP(B4375, Tabelas!A:C,2,FALSE())</f>
        <v/>
      </c>
    </row>
    <row r="4376">
      <c r="A4376" t="inlineStr">
        <is>
          <t>ENFERMAGEM ATUAL</t>
        </is>
      </c>
      <c r="B4376" t="inlineStr">
        <is>
          <t>B4</t>
        </is>
      </c>
      <c r="C4376">
        <f>IF(B4376&lt;&gt;"NI",1,0)</f>
        <v/>
      </c>
      <c r="D4376">
        <f>VLOOKUP(B4376, Tabelas!A:C,3,FALSE())</f>
        <v/>
      </c>
      <c r="E4376">
        <f>VLOOKUP(B4376, Tabelas!A:C,2,FALSE())</f>
        <v/>
      </c>
    </row>
    <row r="4377">
      <c r="A4377" t="inlineStr">
        <is>
          <t>ENFERMAGEM ATUAL</t>
        </is>
      </c>
      <c r="B4377" t="inlineStr">
        <is>
          <t>B4</t>
        </is>
      </c>
      <c r="C4377">
        <f>IF(B4377&lt;&gt;"NI",1,0)</f>
        <v/>
      </c>
      <c r="D4377">
        <f>VLOOKUP(B4377, Tabelas!A:C,3,FALSE())</f>
        <v/>
      </c>
      <c r="E4377">
        <f>VLOOKUP(B4377, Tabelas!A:C,2,FALSE())</f>
        <v/>
      </c>
    </row>
    <row r="4378">
      <c r="A4378" t="inlineStr">
        <is>
          <t>ENFERMAGEM BRASIL</t>
        </is>
      </c>
      <c r="B4378" t="inlineStr">
        <is>
          <t>B4</t>
        </is>
      </c>
      <c r="C4378">
        <f>IF(B4378&lt;&gt;"NI",1,0)</f>
        <v/>
      </c>
      <c r="D4378">
        <f>VLOOKUP(B4378, Tabelas!A:C,3,FALSE())</f>
        <v/>
      </c>
      <c r="E4378">
        <f>VLOOKUP(B4378, Tabelas!A:C,2,FALSE())</f>
        <v/>
      </c>
    </row>
    <row r="4379">
      <c r="A4379" t="inlineStr">
        <is>
          <t>ENFERMAGEM EM FOCO</t>
        </is>
      </c>
      <c r="B4379" t="inlineStr">
        <is>
          <t>B1</t>
        </is>
      </c>
      <c r="C4379">
        <f>IF(B4379&lt;&gt;"NI",1,0)</f>
        <v/>
      </c>
      <c r="D4379">
        <f>VLOOKUP(B4379, Tabelas!A:C,3,FALSE())</f>
        <v/>
      </c>
      <c r="E4379">
        <f>VLOOKUP(B4379, Tabelas!A:C,2,FALSE())</f>
        <v/>
      </c>
    </row>
    <row r="4380">
      <c r="A4380" t="inlineStr">
        <is>
          <t>ENFERMAGEM REVISTA</t>
        </is>
      </c>
      <c r="B4380" t="inlineStr">
        <is>
          <t>B4</t>
        </is>
      </c>
      <c r="C4380">
        <f>IF(B4380&lt;&gt;"NI",1,0)</f>
        <v/>
      </c>
      <c r="D4380">
        <f>VLOOKUP(B4380, Tabelas!A:C,3,FALSE())</f>
        <v/>
      </c>
      <c r="E4380">
        <f>VLOOKUP(B4380, Tabelas!A:C,2,FALSE())</f>
        <v/>
      </c>
    </row>
    <row r="4381">
      <c r="A4381" t="inlineStr">
        <is>
          <t>ENFERMAGEM REVISTA (ONLINE)</t>
        </is>
      </c>
      <c r="B4381" t="inlineStr">
        <is>
          <t>B4</t>
        </is>
      </c>
      <c r="C4381">
        <f>IF(B4381&lt;&gt;"NI",1,0)</f>
        <v/>
      </c>
      <c r="D4381">
        <f>VLOOKUP(B4381, Tabelas!A:C,3,FALSE())</f>
        <v/>
      </c>
      <c r="E4381">
        <f>VLOOKUP(B4381, Tabelas!A:C,2,FALSE())</f>
        <v/>
      </c>
    </row>
    <row r="4382">
      <c r="A4382" t="inlineStr">
        <is>
          <t>ENFERMEDADES INFECCIOSAS Y MICROBIOLOGÍA CLÍNICA (ED. IMPRESA)</t>
        </is>
      </c>
      <c r="B4382" t="inlineStr">
        <is>
          <t>B3</t>
        </is>
      </c>
      <c r="C4382">
        <f>IF(B4382&lt;&gt;"NI",1,0)</f>
        <v/>
      </c>
      <c r="D4382">
        <f>VLOOKUP(B4382, Tabelas!A:C,3,FALSE())</f>
        <v/>
      </c>
      <c r="E4382">
        <f>VLOOKUP(B4382, Tabelas!A:C,2,FALSE())</f>
        <v/>
      </c>
    </row>
    <row r="4383">
      <c r="A4383" t="inlineStr">
        <is>
          <t>ENFERMERÍA</t>
        </is>
      </c>
      <c r="B4383" t="inlineStr">
        <is>
          <t>B1</t>
        </is>
      </c>
      <c r="C4383">
        <f>IF(B4383&lt;&gt;"NI",1,0)</f>
        <v/>
      </c>
      <c r="D4383">
        <f>VLOOKUP(B4383, Tabelas!A:C,3,FALSE())</f>
        <v/>
      </c>
      <c r="E4383">
        <f>VLOOKUP(B4383, Tabelas!A:C,2,FALSE())</f>
        <v/>
      </c>
    </row>
    <row r="4384">
      <c r="A4384" t="inlineStr">
        <is>
          <t>ENFERMERÍA ACTUAL DE COSTA RICA</t>
        </is>
      </c>
      <c r="B4384" t="inlineStr">
        <is>
          <t>B2</t>
        </is>
      </c>
      <c r="C4384">
        <f>IF(B4384&lt;&gt;"NI",1,0)</f>
        <v/>
      </c>
      <c r="D4384">
        <f>VLOOKUP(B4384, Tabelas!A:C,3,FALSE())</f>
        <v/>
      </c>
      <c r="E4384">
        <f>VLOOKUP(B4384, Tabelas!A:C,2,FALSE())</f>
        <v/>
      </c>
    </row>
    <row r="4385">
      <c r="A4385" t="inlineStr">
        <is>
          <t>ENFERMERÍA COMUNITARIA (INTERNET)</t>
        </is>
      </c>
      <c r="B4385" t="inlineStr">
        <is>
          <t>B4</t>
        </is>
      </c>
      <c r="C4385">
        <f>IF(B4385&lt;&gt;"NI",1,0)</f>
        <v/>
      </c>
      <c r="D4385">
        <f>VLOOKUP(B4385, Tabelas!A:C,3,FALSE())</f>
        <v/>
      </c>
      <c r="E4385">
        <f>VLOOKUP(B4385, Tabelas!A:C,2,FALSE())</f>
        <v/>
      </c>
    </row>
    <row r="4386">
      <c r="A4386" t="inlineStr">
        <is>
          <t>ENFERMERÍA GLOBAL</t>
        </is>
      </c>
      <c r="B4386" t="inlineStr">
        <is>
          <t>B3</t>
        </is>
      </c>
      <c r="C4386">
        <f>IF(B4386&lt;&gt;"NI",1,0)</f>
        <v/>
      </c>
      <c r="D4386">
        <f>VLOOKUP(B4386, Tabelas!A:C,3,FALSE())</f>
        <v/>
      </c>
      <c r="E4386">
        <f>VLOOKUP(B4386, Tabelas!A:C,2,FALSE())</f>
        <v/>
      </c>
    </row>
    <row r="4387">
      <c r="A4387" t="inlineStr">
        <is>
          <t>ENFERMERÍA UNIVERSITARIA (ONLINE)</t>
        </is>
      </c>
      <c r="B4387" t="inlineStr">
        <is>
          <t>B1</t>
        </is>
      </c>
      <c r="C4387">
        <f>IF(B4387&lt;&gt;"NI",1,0)</f>
        <v/>
      </c>
      <c r="D4387">
        <f>VLOOKUP(B4387, Tabelas!A:C,3,FALSE())</f>
        <v/>
      </c>
      <c r="E4387">
        <f>VLOOKUP(B4387, Tabelas!A:C,2,FALSE())</f>
        <v/>
      </c>
    </row>
    <row r="4388">
      <c r="A4388" t="inlineStr">
        <is>
          <t>ENFOQUE: REFLEXÃO CONTÁBIL (IMPRESSO)</t>
        </is>
      </c>
      <c r="B4388" t="inlineStr">
        <is>
          <t>A3</t>
        </is>
      </c>
      <c r="C4388">
        <f>IF(B4388&lt;&gt;"NI",1,0)</f>
        <v/>
      </c>
      <c r="D4388">
        <f>VLOOKUP(B4388, Tabelas!A:C,3,FALSE())</f>
        <v/>
      </c>
      <c r="E4388">
        <f>VLOOKUP(B4388, Tabelas!A:C,2,FALSE())</f>
        <v/>
      </c>
    </row>
    <row r="4389">
      <c r="A4389" t="inlineStr">
        <is>
          <t>ENGENHARIA AGRÍCOLA (IMPRESSO)</t>
        </is>
      </c>
      <c r="B4389" t="inlineStr">
        <is>
          <t>B2</t>
        </is>
      </c>
      <c r="C4389">
        <f>IF(B4389&lt;&gt;"NI",1,0)</f>
        <v/>
      </c>
      <c r="D4389">
        <f>VLOOKUP(B4389, Tabelas!A:C,3,FALSE())</f>
        <v/>
      </c>
      <c r="E4389">
        <f>VLOOKUP(B4389, Tabelas!A:C,2,FALSE())</f>
        <v/>
      </c>
    </row>
    <row r="4390">
      <c r="A4390" t="inlineStr">
        <is>
          <t>ENGENHARIA ESTUDO E PESQUISA</t>
        </is>
      </c>
      <c r="B4390" t="inlineStr">
        <is>
          <t>B4</t>
        </is>
      </c>
      <c r="C4390">
        <f>IF(B4390&lt;&gt;"NI",1,0)</f>
        <v/>
      </c>
      <c r="D4390">
        <f>VLOOKUP(B4390, Tabelas!A:C,3,FALSE())</f>
        <v/>
      </c>
      <c r="E4390">
        <f>VLOOKUP(B4390, Tabelas!A:C,2,FALSE())</f>
        <v/>
      </c>
    </row>
    <row r="4391">
      <c r="A4391" t="inlineStr">
        <is>
          <t>ENGENHARIA ESTUDO E PESQUISA</t>
        </is>
      </c>
      <c r="B4391" t="inlineStr">
        <is>
          <t>B4</t>
        </is>
      </c>
      <c r="C4391">
        <f>IF(B4391&lt;&gt;"NI",1,0)</f>
        <v/>
      </c>
      <c r="D4391">
        <f>VLOOKUP(B4391, Tabelas!A:C,3,FALSE())</f>
        <v/>
      </c>
      <c r="E4391">
        <f>VLOOKUP(B4391, Tabelas!A:C,2,FALSE())</f>
        <v/>
      </c>
    </row>
    <row r="4392">
      <c r="A4392" t="inlineStr">
        <is>
          <t>ENGENHARIA NA AGRICULTURA (ONLINE)</t>
        </is>
      </c>
      <c r="B4392" t="inlineStr">
        <is>
          <t>B4</t>
        </is>
      </c>
      <c r="C4392">
        <f>IF(B4392&lt;&gt;"NI",1,0)</f>
        <v/>
      </c>
      <c r="D4392">
        <f>VLOOKUP(B4392, Tabelas!A:C,3,FALSE())</f>
        <v/>
      </c>
      <c r="E4392">
        <f>VLOOKUP(B4392, Tabelas!A:C,2,FALSE())</f>
        <v/>
      </c>
    </row>
    <row r="4393">
      <c r="A4393" t="inlineStr">
        <is>
          <t>ENGENHARIA SANITÁRIA E AMBIENTAL</t>
        </is>
      </c>
      <c r="B4393" t="inlineStr">
        <is>
          <t>A3</t>
        </is>
      </c>
      <c r="C4393">
        <f>IF(B4393&lt;&gt;"NI",1,0)</f>
        <v/>
      </c>
      <c r="D4393">
        <f>VLOOKUP(B4393, Tabelas!A:C,3,FALSE())</f>
        <v/>
      </c>
      <c r="E4393">
        <f>VLOOKUP(B4393, Tabelas!A:C,2,FALSE())</f>
        <v/>
      </c>
    </row>
    <row r="4394">
      <c r="A4394" t="inlineStr">
        <is>
          <t>ENGENHARIA TÉRMICA</t>
        </is>
      </c>
      <c r="B4394" t="inlineStr">
        <is>
          <t>B4</t>
        </is>
      </c>
      <c r="C4394">
        <f>IF(B4394&lt;&gt;"NI",1,0)</f>
        <v/>
      </c>
      <c r="D4394">
        <f>VLOOKUP(B4394, Tabelas!A:C,3,FALSE())</f>
        <v/>
      </c>
      <c r="E4394">
        <f>VLOOKUP(B4394, Tabelas!A:C,2,FALSE())</f>
        <v/>
      </c>
    </row>
    <row r="4395">
      <c r="A4395" t="inlineStr">
        <is>
          <t>ENGINEERING ANALYSIS WITH BOUNDARY ELEMENTS</t>
        </is>
      </c>
      <c r="B4395" t="inlineStr">
        <is>
          <t>A1</t>
        </is>
      </c>
      <c r="C4395">
        <f>IF(B4395&lt;&gt;"NI",1,0)</f>
        <v/>
      </c>
      <c r="D4395">
        <f>VLOOKUP(B4395, Tabelas!A:C,3,FALSE())</f>
        <v/>
      </c>
      <c r="E4395">
        <f>VLOOKUP(B4395, Tabelas!A:C,2,FALSE())</f>
        <v/>
      </c>
    </row>
    <row r="4396">
      <c r="A4396" t="inlineStr">
        <is>
          <t>ENGINEERING APPLICATIONS OF ARTIFICIAL INTELLIGENCE</t>
        </is>
      </c>
      <c r="B4396" t="inlineStr">
        <is>
          <t>A1</t>
        </is>
      </c>
      <c r="C4396">
        <f>IF(B4396&lt;&gt;"NI",1,0)</f>
        <v/>
      </c>
      <c r="D4396">
        <f>VLOOKUP(B4396, Tabelas!A:C,3,FALSE())</f>
        <v/>
      </c>
      <c r="E4396">
        <f>VLOOKUP(B4396, Tabelas!A:C,2,FALSE())</f>
        <v/>
      </c>
    </row>
    <row r="4397">
      <c r="A4397" t="inlineStr">
        <is>
          <t>ENGINEERING APPLICATIONS OF COMPUTATIONAL FLUID MECHANICS</t>
        </is>
      </c>
      <c r="B4397" t="inlineStr">
        <is>
          <t>A2</t>
        </is>
      </c>
      <c r="C4397">
        <f>IF(B4397&lt;&gt;"NI",1,0)</f>
        <v/>
      </c>
      <c r="D4397">
        <f>VLOOKUP(B4397, Tabelas!A:C,3,FALSE())</f>
        <v/>
      </c>
      <c r="E4397">
        <f>VLOOKUP(B4397, Tabelas!A:C,2,FALSE())</f>
        <v/>
      </c>
    </row>
    <row r="4398">
      <c r="A4398" t="inlineStr">
        <is>
          <t>ENGINEERING COMPUTATIONS</t>
        </is>
      </c>
      <c r="B4398" t="inlineStr">
        <is>
          <t>A3</t>
        </is>
      </c>
      <c r="C4398">
        <f>IF(B4398&lt;&gt;"NI",1,0)</f>
        <v/>
      </c>
      <c r="D4398">
        <f>VLOOKUP(B4398, Tabelas!A:C,3,FALSE())</f>
        <v/>
      </c>
      <c r="E4398">
        <f>VLOOKUP(B4398, Tabelas!A:C,2,FALSE())</f>
        <v/>
      </c>
    </row>
    <row r="4399">
      <c r="A4399" t="inlineStr">
        <is>
          <t>ENGINEERING CONSTRUCTION AND ARCHITECTURAL MANAGEMENT (PRINT)</t>
        </is>
      </c>
      <c r="B4399" t="inlineStr">
        <is>
          <t>A1</t>
        </is>
      </c>
      <c r="C4399">
        <f>IF(B4399&lt;&gt;"NI",1,0)</f>
        <v/>
      </c>
      <c r="D4399">
        <f>VLOOKUP(B4399, Tabelas!A:C,3,FALSE())</f>
        <v/>
      </c>
      <c r="E4399">
        <f>VLOOKUP(B4399, Tabelas!A:C,2,FALSE())</f>
        <v/>
      </c>
    </row>
    <row r="4400">
      <c r="A4400" t="inlineStr">
        <is>
          <t>ENGINEERING FAILURE ANALYSIS</t>
        </is>
      </c>
      <c r="B4400" t="inlineStr">
        <is>
          <t>A1</t>
        </is>
      </c>
      <c r="C4400">
        <f>IF(B4400&lt;&gt;"NI",1,0)</f>
        <v/>
      </c>
      <c r="D4400">
        <f>VLOOKUP(B4400, Tabelas!A:C,3,FALSE())</f>
        <v/>
      </c>
      <c r="E4400">
        <f>VLOOKUP(B4400, Tabelas!A:C,2,FALSE())</f>
        <v/>
      </c>
    </row>
    <row r="4401">
      <c r="A4401" t="inlineStr">
        <is>
          <t>ENGINEERING FRACTURE MECHANICS</t>
        </is>
      </c>
      <c r="B4401" t="inlineStr">
        <is>
          <t>A2</t>
        </is>
      </c>
      <c r="C4401">
        <f>IF(B4401&lt;&gt;"NI",1,0)</f>
        <v/>
      </c>
      <c r="D4401">
        <f>VLOOKUP(B4401, Tabelas!A:C,3,FALSE())</f>
        <v/>
      </c>
      <c r="E4401">
        <f>VLOOKUP(B4401, Tabelas!A:C,2,FALSE())</f>
        <v/>
      </c>
    </row>
    <row r="4402">
      <c r="A4402" t="inlineStr">
        <is>
          <t>ENGINEERING GEOLOGY</t>
        </is>
      </c>
      <c r="B4402" t="inlineStr">
        <is>
          <t>A1</t>
        </is>
      </c>
      <c r="C4402">
        <f>IF(B4402&lt;&gt;"NI",1,0)</f>
        <v/>
      </c>
      <c r="D4402">
        <f>VLOOKUP(B4402, Tabelas!A:C,3,FALSE())</f>
        <v/>
      </c>
      <c r="E4402">
        <f>VLOOKUP(B4402, Tabelas!A:C,2,FALSE())</f>
        <v/>
      </c>
    </row>
    <row r="4403">
      <c r="A4403" t="inlineStr">
        <is>
          <t>ENGINEERING IN AGRICULTURE, ENVIRONMENT AND FOOD</t>
        </is>
      </c>
      <c r="B4403" t="inlineStr">
        <is>
          <t>A4</t>
        </is>
      </c>
      <c r="C4403">
        <f>IF(B4403&lt;&gt;"NI",1,0)</f>
        <v/>
      </c>
      <c r="D4403">
        <f>VLOOKUP(B4403, Tabelas!A:C,3,FALSE())</f>
        <v/>
      </c>
      <c r="E4403">
        <f>VLOOKUP(B4403, Tabelas!A:C,2,FALSE())</f>
        <v/>
      </c>
    </row>
    <row r="4404">
      <c r="A4404" t="inlineStr">
        <is>
          <t>ENGINEERING IN LIFE SCIENCES (PRINT)</t>
        </is>
      </c>
      <c r="B4404" t="inlineStr">
        <is>
          <t>A4</t>
        </is>
      </c>
      <c r="C4404">
        <f>IF(B4404&lt;&gt;"NI",1,0)</f>
        <v/>
      </c>
      <c r="D4404">
        <f>VLOOKUP(B4404, Tabelas!A:C,3,FALSE())</f>
        <v/>
      </c>
      <c r="E4404">
        <f>VLOOKUP(B4404, Tabelas!A:C,2,FALSE())</f>
        <v/>
      </c>
    </row>
    <row r="4405">
      <c r="A4405" t="inlineStr">
        <is>
          <t>ENGINEERING JOURNAL</t>
        </is>
      </c>
      <c r="B4405" t="inlineStr">
        <is>
          <t>A4</t>
        </is>
      </c>
      <c r="C4405">
        <f>IF(B4405&lt;&gt;"NI",1,0)</f>
        <v/>
      </c>
      <c r="D4405">
        <f>VLOOKUP(B4405, Tabelas!A:C,3,FALSE())</f>
        <v/>
      </c>
      <c r="E4405">
        <f>VLOOKUP(B4405, Tabelas!A:C,2,FALSE())</f>
        <v/>
      </c>
    </row>
    <row r="4406">
      <c r="A4406" t="inlineStr">
        <is>
          <t>ENGINEERING MANAGEMENT JOURNAL</t>
        </is>
      </c>
      <c r="B4406" t="inlineStr">
        <is>
          <t>A4</t>
        </is>
      </c>
      <c r="C4406">
        <f>IF(B4406&lt;&gt;"NI",1,0)</f>
        <v/>
      </c>
      <c r="D4406">
        <f>VLOOKUP(B4406, Tabelas!A:C,3,FALSE())</f>
        <v/>
      </c>
      <c r="E4406">
        <f>VLOOKUP(B4406, Tabelas!A:C,2,FALSE())</f>
        <v/>
      </c>
    </row>
    <row r="4407">
      <c r="A4407" t="inlineStr">
        <is>
          <t>ENGINEERING OPTIMIZATION (PRINT)</t>
        </is>
      </c>
      <c r="B4407" t="inlineStr">
        <is>
          <t>A2</t>
        </is>
      </c>
      <c r="C4407">
        <f>IF(B4407&lt;&gt;"NI",1,0)</f>
        <v/>
      </c>
      <c r="D4407">
        <f>VLOOKUP(B4407, Tabelas!A:C,3,FALSE())</f>
        <v/>
      </c>
      <c r="E4407">
        <f>VLOOKUP(B4407, Tabelas!A:C,2,FALSE())</f>
        <v/>
      </c>
    </row>
    <row r="4408">
      <c r="A4408" t="inlineStr">
        <is>
          <t>ENGINEERING STRUCTURES</t>
        </is>
      </c>
      <c r="B4408" t="inlineStr">
        <is>
          <t>A1</t>
        </is>
      </c>
      <c r="C4408">
        <f>IF(B4408&lt;&gt;"NI",1,0)</f>
        <v/>
      </c>
      <c r="D4408">
        <f>VLOOKUP(B4408, Tabelas!A:C,3,FALSE())</f>
        <v/>
      </c>
      <c r="E4408">
        <f>VLOOKUP(B4408, Tabelas!A:C,2,FALSE())</f>
        <v/>
      </c>
    </row>
    <row r="4409">
      <c r="A4409" t="inlineStr">
        <is>
          <t>ENGINEERING WITH COMPUTERS</t>
        </is>
      </c>
      <c r="B4409" t="inlineStr">
        <is>
          <t>A2</t>
        </is>
      </c>
      <c r="C4409">
        <f>IF(B4409&lt;&gt;"NI",1,0)</f>
        <v/>
      </c>
      <c r="D4409">
        <f>VLOOKUP(B4409, Tabelas!A:C,3,FALSE())</f>
        <v/>
      </c>
      <c r="E4409">
        <f>VLOOKUP(B4409, Tabelas!A:C,2,FALSE())</f>
        <v/>
      </c>
    </row>
    <row r="4410">
      <c r="A4410" t="inlineStr">
        <is>
          <t>ENGINEERING WITH COMPUTERS (INTERNET)</t>
        </is>
      </c>
      <c r="B4410" t="inlineStr">
        <is>
          <t>A2</t>
        </is>
      </c>
      <c r="C4410">
        <f>IF(B4410&lt;&gt;"NI",1,0)</f>
        <v/>
      </c>
      <c r="D4410">
        <f>VLOOKUP(B4410, Tabelas!A:C,3,FALSE())</f>
        <v/>
      </c>
      <c r="E4410">
        <f>VLOOKUP(B4410, Tabelas!A:C,2,FALSE())</f>
        <v/>
      </c>
    </row>
    <row r="4411">
      <c r="A4411" t="inlineStr">
        <is>
          <t>ENGLISH FOR SPECIFIC PURPOSES WORLD</t>
        </is>
      </c>
      <c r="B4411" t="inlineStr">
        <is>
          <t>B3</t>
        </is>
      </c>
      <c r="C4411">
        <f>IF(B4411&lt;&gt;"NI",1,0)</f>
        <v/>
      </c>
      <c r="D4411">
        <f>VLOOKUP(B4411, Tabelas!A:C,3,FALSE())</f>
        <v/>
      </c>
      <c r="E4411">
        <f>VLOOKUP(B4411, Tabelas!A:C,2,FALSE())</f>
        <v/>
      </c>
    </row>
    <row r="4412">
      <c r="A4412" t="inlineStr">
        <is>
          <t>ENGLISH LANGUAGE TEACHING</t>
        </is>
      </c>
      <c r="B4412" t="inlineStr">
        <is>
          <t>B1</t>
        </is>
      </c>
      <c r="C4412">
        <f>IF(B4412&lt;&gt;"NI",1,0)</f>
        <v/>
      </c>
      <c r="D4412">
        <f>VLOOKUP(B4412, Tabelas!A:C,3,FALSE())</f>
        <v/>
      </c>
      <c r="E4412">
        <f>VLOOKUP(B4412, Tabelas!A:C,2,FALSE())</f>
        <v/>
      </c>
    </row>
    <row r="4413">
      <c r="A4413" t="inlineStr">
        <is>
          <t>ENGLISH TODAY (CAMBRIDGE)</t>
        </is>
      </c>
      <c r="B4413" t="inlineStr">
        <is>
          <t>A4</t>
        </is>
      </c>
      <c r="C4413">
        <f>IF(B4413&lt;&gt;"NI",1,0)</f>
        <v/>
      </c>
      <c r="D4413">
        <f>VLOOKUP(B4413, Tabelas!A:C,3,FALSE())</f>
        <v/>
      </c>
      <c r="E4413">
        <f>VLOOKUP(B4413, Tabelas!A:C,2,FALSE())</f>
        <v/>
      </c>
    </row>
    <row r="4414">
      <c r="A4414" t="inlineStr">
        <is>
          <t>ENRAHONAR (BELLATERRA)</t>
        </is>
      </c>
      <c r="B4414" t="inlineStr">
        <is>
          <t>B1</t>
        </is>
      </c>
      <c r="C4414">
        <f>IF(B4414&lt;&gt;"NI",1,0)</f>
        <v/>
      </c>
      <c r="D4414">
        <f>VLOOKUP(B4414, Tabelas!A:C,3,FALSE())</f>
        <v/>
      </c>
      <c r="E4414">
        <f>VLOOKUP(B4414, Tabelas!A:C,2,FALSE())</f>
        <v/>
      </c>
    </row>
    <row r="4415">
      <c r="A4415" t="inlineStr">
        <is>
          <t>ENSAIO - AVALIAÇÃO E POLÍTICAS PÚBLICAS EM EDUCAÇÃO</t>
        </is>
      </c>
      <c r="B4415" t="inlineStr">
        <is>
          <t>A1</t>
        </is>
      </c>
      <c r="C4415">
        <f>IF(B4415&lt;&gt;"NI",1,0)</f>
        <v/>
      </c>
      <c r="D4415">
        <f>VLOOKUP(B4415, Tabelas!A:C,3,FALSE())</f>
        <v/>
      </c>
      <c r="E4415">
        <f>VLOOKUP(B4415, Tabelas!A:C,2,FALSE())</f>
        <v/>
      </c>
    </row>
    <row r="4416">
      <c r="A4416" t="inlineStr">
        <is>
          <t>ENSAIO: PESQUISA EM EDUCAÇÃO EM CIÊNCIAS (ONLINE)</t>
        </is>
      </c>
      <c r="B4416" t="inlineStr">
        <is>
          <t>A2</t>
        </is>
      </c>
      <c r="C4416">
        <f>IF(B4416&lt;&gt;"NI",1,0)</f>
        <v/>
      </c>
      <c r="D4416">
        <f>VLOOKUP(B4416, Tabelas!A:C,3,FALSE())</f>
        <v/>
      </c>
      <c r="E4416">
        <f>VLOOKUP(B4416, Tabelas!A:C,2,FALSE())</f>
        <v/>
      </c>
    </row>
    <row r="4417">
      <c r="A4417" t="inlineStr">
        <is>
          <t>ENSAIOS DE HISTÓRIA (FRANCA)</t>
        </is>
      </c>
      <c r="B4417" t="inlineStr">
        <is>
          <t>B4</t>
        </is>
      </c>
      <c r="C4417">
        <f>IF(B4417&lt;&gt;"NI",1,0)</f>
        <v/>
      </c>
      <c r="D4417">
        <f>VLOOKUP(B4417, Tabelas!A:C,3,FALSE())</f>
        <v/>
      </c>
      <c r="E4417">
        <f>VLOOKUP(B4417, Tabelas!A:C,2,FALSE())</f>
        <v/>
      </c>
    </row>
    <row r="4418">
      <c r="A4418" t="inlineStr">
        <is>
          <t>ENSAIOS E CIÊNCIA: CIÊNCIAS BIOLÓGICAS, AGRÁRIAS E DA SAÚDE</t>
        </is>
      </c>
      <c r="B4418" t="inlineStr">
        <is>
          <t>B1</t>
        </is>
      </c>
      <c r="C4418">
        <f>IF(B4418&lt;&gt;"NI",1,0)</f>
        <v/>
      </c>
      <c r="D4418">
        <f>VLOOKUP(B4418, Tabelas!A:C,3,FALSE())</f>
        <v/>
      </c>
      <c r="E4418">
        <f>VLOOKUP(B4418, Tabelas!A:C,2,FALSE())</f>
        <v/>
      </c>
    </row>
    <row r="4419">
      <c r="A4419" t="inlineStr">
        <is>
          <t>ENSAIOS E CIÊNCIA: CIÊNCIAS BIOLÓGICAS, AGRÁRIAS E DA SAÚDE</t>
        </is>
      </c>
      <c r="B4419" t="inlineStr">
        <is>
          <t>B1</t>
        </is>
      </c>
      <c r="C4419">
        <f>IF(B4419&lt;&gt;"NI",1,0)</f>
        <v/>
      </c>
      <c r="D4419">
        <f>VLOOKUP(B4419, Tabelas!A:C,3,FALSE())</f>
        <v/>
      </c>
      <c r="E4419">
        <f>VLOOKUP(B4419, Tabelas!A:C,2,FALSE())</f>
        <v/>
      </c>
    </row>
    <row r="4420">
      <c r="A4420" t="inlineStr">
        <is>
          <t>ENSAIOS FEE (IMPRESSO)</t>
        </is>
      </c>
      <c r="B4420" t="inlineStr">
        <is>
          <t>A4</t>
        </is>
      </c>
      <c r="C4420">
        <f>IF(B4420&lt;&gt;"NI",1,0)</f>
        <v/>
      </c>
      <c r="D4420">
        <f>VLOOKUP(B4420, Tabelas!A:C,3,FALSE())</f>
        <v/>
      </c>
      <c r="E4420">
        <f>VLOOKUP(B4420, Tabelas!A:C,2,FALSE())</f>
        <v/>
      </c>
    </row>
    <row r="4421">
      <c r="A4421" t="inlineStr">
        <is>
          <t>ENSAIOS PEDAGÓGICOS (SOROCABA)</t>
        </is>
      </c>
      <c r="B4421" t="inlineStr">
        <is>
          <t>B4</t>
        </is>
      </c>
      <c r="C4421">
        <f>IF(B4421&lt;&gt;"NI",1,0)</f>
        <v/>
      </c>
      <c r="D4421">
        <f>VLOOKUP(B4421, Tabelas!A:C,3,FALSE())</f>
        <v/>
      </c>
      <c r="E4421">
        <f>VLOOKUP(B4421, Tabelas!A:C,2,FALSE())</f>
        <v/>
      </c>
    </row>
    <row r="4422">
      <c r="A4422" t="inlineStr">
        <is>
          <t>ENSEÑANZA DE LAS CIENCIAS</t>
        </is>
      </c>
      <c r="B4422" t="inlineStr">
        <is>
          <t>A1</t>
        </is>
      </c>
      <c r="C4422">
        <f>IF(B4422&lt;&gt;"NI",1,0)</f>
        <v/>
      </c>
      <c r="D4422">
        <f>VLOOKUP(B4422, Tabelas!A:C,3,FALSE())</f>
        <v/>
      </c>
      <c r="E4422">
        <f>VLOOKUP(B4422, Tabelas!A:C,2,FALSE())</f>
        <v/>
      </c>
    </row>
    <row r="4423">
      <c r="A4423" t="inlineStr">
        <is>
          <t>ENSEÑANZA DE LAS CIENCIAS (ONLINE)</t>
        </is>
      </c>
      <c r="B4423" t="inlineStr">
        <is>
          <t>A1</t>
        </is>
      </c>
      <c r="C4423">
        <f>IF(B4423&lt;&gt;"NI",1,0)</f>
        <v/>
      </c>
      <c r="D4423">
        <f>VLOOKUP(B4423, Tabelas!A:C,3,FALSE())</f>
        <v/>
      </c>
      <c r="E4423">
        <f>VLOOKUP(B4423, Tabelas!A:C,2,FALSE())</f>
        <v/>
      </c>
    </row>
    <row r="4424">
      <c r="A4424" t="inlineStr">
        <is>
          <t>ENSEÑANZA DE LAS CIENCIAS DE LA TIERRA</t>
        </is>
      </c>
      <c r="B4424" t="inlineStr">
        <is>
          <t>A1</t>
        </is>
      </c>
      <c r="C4424">
        <f>IF(B4424&lt;&gt;"NI",1,0)</f>
        <v/>
      </c>
      <c r="D4424">
        <f>VLOOKUP(B4424, Tabelas!A:C,3,FALSE())</f>
        <v/>
      </c>
      <c r="E4424">
        <f>VLOOKUP(B4424, Tabelas!A:C,2,FALSE())</f>
        <v/>
      </c>
    </row>
    <row r="4425">
      <c r="A4425" t="inlineStr">
        <is>
          <t>ENSINO &amp; MULTIDISCIPLINARIDADE</t>
        </is>
      </c>
      <c r="B4425" t="inlineStr">
        <is>
          <t>B3</t>
        </is>
      </c>
      <c r="C4425">
        <f>IF(B4425&lt;&gt;"NI",1,0)</f>
        <v/>
      </c>
      <c r="D4425">
        <f>VLOOKUP(B4425, Tabelas!A:C,3,FALSE())</f>
        <v/>
      </c>
      <c r="E4425">
        <f>VLOOKUP(B4425, Tabelas!A:C,2,FALSE())</f>
        <v/>
      </c>
    </row>
    <row r="4426">
      <c r="A4426" t="inlineStr">
        <is>
          <t>ENSINO &amp; PESQUISA</t>
        </is>
      </c>
      <c r="B4426" t="inlineStr">
        <is>
          <t>A4</t>
        </is>
      </c>
      <c r="C4426">
        <f>IF(B4426&lt;&gt;"NI",1,0)</f>
        <v/>
      </c>
      <c r="D4426">
        <f>VLOOKUP(B4426, Tabelas!A:C,3,FALSE())</f>
        <v/>
      </c>
      <c r="E4426">
        <f>VLOOKUP(B4426, Tabelas!A:C,2,FALSE())</f>
        <v/>
      </c>
    </row>
    <row r="4427">
      <c r="A4427" t="inlineStr">
        <is>
          <t>ENSINO DA MATEMÁTICA EM DEBATE</t>
        </is>
      </c>
      <c r="B4427" t="inlineStr">
        <is>
          <t>A3</t>
        </is>
      </c>
      <c r="C4427">
        <f>IF(B4427&lt;&gt;"NI",1,0)</f>
        <v/>
      </c>
      <c r="D4427">
        <f>VLOOKUP(B4427, Tabelas!A:C,3,FALSE())</f>
        <v/>
      </c>
      <c r="E4427">
        <f>VLOOKUP(B4427, Tabelas!A:C,2,FALSE())</f>
        <v/>
      </c>
    </row>
    <row r="4428">
      <c r="A4428" t="inlineStr">
        <is>
          <t>ENSINO DE CIÊNCIAS E TECNOLOGIA EM REVISTA</t>
        </is>
      </c>
      <c r="B4428" t="inlineStr">
        <is>
          <t>A3</t>
        </is>
      </c>
      <c r="C4428">
        <f>IF(B4428&lt;&gt;"NI",1,0)</f>
        <v/>
      </c>
      <c r="D4428">
        <f>VLOOKUP(B4428, Tabelas!A:C,3,FALSE())</f>
        <v/>
      </c>
      <c r="E4428">
        <f>VLOOKUP(B4428, Tabelas!A:C,2,FALSE())</f>
        <v/>
      </c>
    </row>
    <row r="4429">
      <c r="A4429" t="inlineStr">
        <is>
          <t>ENSINO DE SOCIOLOGIA EM DEBATE</t>
        </is>
      </c>
      <c r="B4429" t="inlineStr">
        <is>
          <t>B4</t>
        </is>
      </c>
      <c r="C4429">
        <f>IF(B4429&lt;&gt;"NI",1,0)</f>
        <v/>
      </c>
      <c r="D4429">
        <f>VLOOKUP(B4429, Tabelas!A:C,3,FALSE())</f>
        <v/>
      </c>
      <c r="E4429">
        <f>VLOOKUP(B4429, Tabelas!A:C,2,FALSE())</f>
        <v/>
      </c>
    </row>
    <row r="4430">
      <c r="A4430" t="inlineStr">
        <is>
          <t>ENSINO EM FOCO (ONLINE)</t>
        </is>
      </c>
      <c r="B4430" t="inlineStr">
        <is>
          <t>B4</t>
        </is>
      </c>
      <c r="C4430">
        <f>IF(B4430&lt;&gt;"NI",1,0)</f>
        <v/>
      </c>
      <c r="D4430">
        <f>VLOOKUP(B4430, Tabelas!A:C,3,FALSE())</f>
        <v/>
      </c>
      <c r="E4430">
        <f>VLOOKUP(B4430, Tabelas!A:C,2,FALSE())</f>
        <v/>
      </c>
    </row>
    <row r="4431">
      <c r="A4431" t="inlineStr">
        <is>
          <t>ENSINO EM RE-VISTA (UFU. IMPRESSO)</t>
        </is>
      </c>
      <c r="B4431" t="inlineStr">
        <is>
          <t>A3</t>
        </is>
      </c>
      <c r="C4431">
        <f>IF(B4431&lt;&gt;"NI",1,0)</f>
        <v/>
      </c>
      <c r="D4431">
        <f>VLOOKUP(B4431, Tabelas!A:C,3,FALSE())</f>
        <v/>
      </c>
      <c r="E4431">
        <f>VLOOKUP(B4431, Tabelas!A:C,2,FALSE())</f>
        <v/>
      </c>
    </row>
    <row r="4432">
      <c r="A4432" t="inlineStr">
        <is>
          <t>ENSINO, SAÚDE E AMBIENTE</t>
        </is>
      </c>
      <c r="B4432" t="inlineStr">
        <is>
          <t>A4</t>
        </is>
      </c>
      <c r="C4432">
        <f>IF(B4432&lt;&gt;"NI",1,0)</f>
        <v/>
      </c>
      <c r="D4432">
        <f>VLOOKUP(B4432, Tabelas!A:C,3,FALSE())</f>
        <v/>
      </c>
      <c r="E4432">
        <f>VLOOKUP(B4432, Tabelas!A:C,2,FALSE())</f>
        <v/>
      </c>
    </row>
    <row r="4433">
      <c r="A4433" t="inlineStr">
        <is>
          <t>ENT &amp; AUDIOLOGY NEWS</t>
        </is>
      </c>
      <c r="B4433" t="inlineStr">
        <is>
          <t>B3</t>
        </is>
      </c>
      <c r="C4433">
        <f>IF(B4433&lt;&gt;"NI",1,0)</f>
        <v/>
      </c>
      <c r="D4433">
        <f>VLOOKUP(B4433, Tabelas!A:C,3,FALSE())</f>
        <v/>
      </c>
      <c r="E4433">
        <f>VLOOKUP(B4433, Tabelas!A:C,2,FALSE())</f>
        <v/>
      </c>
    </row>
    <row r="4434">
      <c r="A4434" t="inlineStr">
        <is>
          <t>ENTERPRISE INFORMATION SYSTEMS (PRINT)</t>
        </is>
      </c>
      <c r="B4434" t="inlineStr">
        <is>
          <t>A2</t>
        </is>
      </c>
      <c r="C4434">
        <f>IF(B4434&lt;&gt;"NI",1,0)</f>
        <v/>
      </c>
      <c r="D4434">
        <f>VLOOKUP(B4434, Tabelas!A:C,3,FALSE())</f>
        <v/>
      </c>
      <c r="E4434">
        <f>VLOOKUP(B4434, Tabelas!A:C,2,FALSE())</f>
        <v/>
      </c>
    </row>
    <row r="4435">
      <c r="A4435" t="inlineStr">
        <is>
          <t>ENTERTAINMENT COMPUTING</t>
        </is>
      </c>
      <c r="B4435" t="inlineStr">
        <is>
          <t>A4</t>
        </is>
      </c>
      <c r="C4435">
        <f>IF(B4435&lt;&gt;"NI",1,0)</f>
        <v/>
      </c>
      <c r="D4435">
        <f>VLOOKUP(B4435, Tabelas!A:C,3,FALSE())</f>
        <v/>
      </c>
      <c r="E4435">
        <f>VLOOKUP(B4435, Tabelas!A:C,2,FALSE())</f>
        <v/>
      </c>
    </row>
    <row r="4436">
      <c r="A4436" t="inlineStr">
        <is>
          <t>ENTHEORIA: CADERNOS DE LETRAS E HUMANAS</t>
        </is>
      </c>
      <c r="B4436" t="inlineStr">
        <is>
          <t>B4</t>
        </is>
      </c>
      <c r="C4436">
        <f>IF(B4436&lt;&gt;"NI",1,0)</f>
        <v/>
      </c>
      <c r="D4436">
        <f>VLOOKUP(B4436, Tabelas!A:C,3,FALSE())</f>
        <v/>
      </c>
      <c r="E4436">
        <f>VLOOKUP(B4436, Tabelas!A:C,2,FALSE())</f>
        <v/>
      </c>
    </row>
    <row r="4437">
      <c r="A4437" t="inlineStr">
        <is>
          <t>ENTOMOBRASILIS (VASSOURAS)</t>
        </is>
      </c>
      <c r="B4437" t="inlineStr">
        <is>
          <t>B4</t>
        </is>
      </c>
      <c r="C4437">
        <f>IF(B4437&lt;&gt;"NI",1,0)</f>
        <v/>
      </c>
      <c r="D4437">
        <f>VLOOKUP(B4437, Tabelas!A:C,3,FALSE())</f>
        <v/>
      </c>
      <c r="E4437">
        <f>VLOOKUP(B4437, Tabelas!A:C,2,FALSE())</f>
        <v/>
      </c>
    </row>
    <row r="4438">
      <c r="A4438" t="inlineStr">
        <is>
          <t>ENTOMOLOGIA EXPERIMENTALIS ET APPLICATA (PRINT)</t>
        </is>
      </c>
      <c r="B4438" t="inlineStr">
        <is>
          <t>A3</t>
        </is>
      </c>
      <c r="C4438">
        <f>IF(B4438&lt;&gt;"NI",1,0)</f>
        <v/>
      </c>
      <c r="D4438">
        <f>VLOOKUP(B4438, Tabelas!A:C,3,FALSE())</f>
        <v/>
      </c>
      <c r="E4438">
        <f>VLOOKUP(B4438, Tabelas!A:C,2,FALSE())</f>
        <v/>
      </c>
    </row>
    <row r="4439">
      <c r="A4439" t="inlineStr">
        <is>
          <t>ENTOMOLOGIA GENERALIS</t>
        </is>
      </c>
      <c r="B4439" t="inlineStr">
        <is>
          <t>A2</t>
        </is>
      </c>
      <c r="C4439">
        <f>IF(B4439&lt;&gt;"NI",1,0)</f>
        <v/>
      </c>
      <c r="D4439">
        <f>VLOOKUP(B4439, Tabelas!A:C,3,FALSE())</f>
        <v/>
      </c>
      <c r="E4439">
        <f>VLOOKUP(B4439, Tabelas!A:C,2,FALSE())</f>
        <v/>
      </c>
    </row>
    <row r="4440">
      <c r="A4440" t="inlineStr">
        <is>
          <t>ENTOMOLOGICA AMERICANA (NEW YORK. PRINT)</t>
        </is>
      </c>
      <c r="B4440" t="inlineStr">
        <is>
          <t>A4</t>
        </is>
      </c>
      <c r="C4440">
        <f>IF(B4440&lt;&gt;"NI",1,0)</f>
        <v/>
      </c>
      <c r="D4440">
        <f>VLOOKUP(B4440, Tabelas!A:C,3,FALSE())</f>
        <v/>
      </c>
      <c r="E4440">
        <f>VLOOKUP(B4440, Tabelas!A:C,2,FALSE())</f>
        <v/>
      </c>
    </row>
    <row r="4441">
      <c r="A4441" t="inlineStr">
        <is>
          <t>ENTOMOLOGICAL NEWS</t>
        </is>
      </c>
      <c r="B4441" t="inlineStr">
        <is>
          <t>B3</t>
        </is>
      </c>
      <c r="C4441">
        <f>IF(B4441&lt;&gt;"NI",1,0)</f>
        <v/>
      </c>
      <c r="D4441">
        <f>VLOOKUP(B4441, Tabelas!A:C,3,FALSE())</f>
        <v/>
      </c>
      <c r="E4441">
        <f>VLOOKUP(B4441, Tabelas!A:C,2,FALSE())</f>
        <v/>
      </c>
    </row>
    <row r="4442">
      <c r="A4442" t="inlineStr">
        <is>
          <t>ENTOMOLOGICAL SCIENCE (TOKYO)</t>
        </is>
      </c>
      <c r="B4442" t="inlineStr">
        <is>
          <t>A4</t>
        </is>
      </c>
      <c r="C4442">
        <f>IF(B4442&lt;&gt;"NI",1,0)</f>
        <v/>
      </c>
      <c r="D4442">
        <f>VLOOKUP(B4442, Tabelas!A:C,3,FALSE())</f>
        <v/>
      </c>
      <c r="E4442">
        <f>VLOOKUP(B4442, Tabelas!A:C,2,FALSE())</f>
        <v/>
      </c>
    </row>
    <row r="4443">
      <c r="A4443" t="inlineStr">
        <is>
          <t>ENTOMOLOGISK TIDSKRIFT (DOERBY)</t>
        </is>
      </c>
      <c r="B4443" t="inlineStr">
        <is>
          <t>B4</t>
        </is>
      </c>
      <c r="C4443">
        <f>IF(B4443&lt;&gt;"NI",1,0)</f>
        <v/>
      </c>
      <c r="D4443">
        <f>VLOOKUP(B4443, Tabelas!A:C,3,FALSE())</f>
        <v/>
      </c>
      <c r="E4443">
        <f>VLOOKUP(B4443, Tabelas!A:C,2,FALSE())</f>
        <v/>
      </c>
    </row>
    <row r="4444">
      <c r="A4444" t="inlineStr">
        <is>
          <t>ENTOMOTROPICA</t>
        </is>
      </c>
      <c r="B4444" t="inlineStr">
        <is>
          <t>B3</t>
        </is>
      </c>
      <c r="C4444">
        <f>IF(B4444&lt;&gt;"NI",1,0)</f>
        <v/>
      </c>
      <c r="D4444">
        <f>VLOOKUP(B4444, Tabelas!A:C,3,FALSE())</f>
        <v/>
      </c>
      <c r="E4444">
        <f>VLOOKUP(B4444, Tabelas!A:C,2,FALSE())</f>
        <v/>
      </c>
    </row>
    <row r="4445">
      <c r="A4445" t="inlineStr">
        <is>
          <t>ENTREHOJAS - REVISTA DE ESTUDIOS HISPÁNICOS</t>
        </is>
      </c>
      <c r="B4445" t="inlineStr">
        <is>
          <t>B1</t>
        </is>
      </c>
      <c r="C4445">
        <f>IF(B4445&lt;&gt;"NI",1,0)</f>
        <v/>
      </c>
      <c r="D4445">
        <f>VLOOKUP(B4445, Tabelas!A:C,3,FALSE())</f>
        <v/>
      </c>
      <c r="E4445">
        <f>VLOOKUP(B4445, Tabelas!A:C,2,FALSE())</f>
        <v/>
      </c>
    </row>
    <row r="4446">
      <c r="A4446" t="inlineStr">
        <is>
          <t>ENTRELACES (UFC)</t>
        </is>
      </c>
      <c r="B4446" t="inlineStr">
        <is>
          <t>B1</t>
        </is>
      </c>
      <c r="C4446">
        <f>IF(B4446&lt;&gt;"NI",1,0)</f>
        <v/>
      </c>
      <c r="D4446">
        <f>VLOOKUP(B4446, Tabelas!A:C,3,FALSE())</f>
        <v/>
      </c>
      <c r="E4446">
        <f>VLOOKUP(B4446, Tabelas!A:C,2,FALSE())</f>
        <v/>
      </c>
    </row>
    <row r="4447">
      <c r="A4447" t="inlineStr">
        <is>
          <t>ENTRELETRAS</t>
        </is>
      </c>
      <c r="B4447" t="inlineStr">
        <is>
          <t>A4</t>
        </is>
      </c>
      <c r="C4447">
        <f>IF(B4447&lt;&gt;"NI",1,0)</f>
        <v/>
      </c>
      <c r="D4447">
        <f>VLOOKUP(B4447, Tabelas!A:C,3,FALSE())</f>
        <v/>
      </c>
      <c r="E4447">
        <f>VLOOKUP(B4447, Tabelas!A:C,2,FALSE())</f>
        <v/>
      </c>
    </row>
    <row r="4448">
      <c r="A4448" t="inlineStr">
        <is>
          <t>ENTRELINHAS (UNISINOS. ONLINE)</t>
        </is>
      </c>
      <c r="B4448" t="inlineStr">
        <is>
          <t>B1</t>
        </is>
      </c>
      <c r="C4448">
        <f>IF(B4448&lt;&gt;"NI",1,0)</f>
        <v/>
      </c>
      <c r="D4448">
        <f>VLOOKUP(B4448, Tabelas!A:C,3,FALSE())</f>
        <v/>
      </c>
      <c r="E4448">
        <f>VLOOKUP(B4448, Tabelas!A:C,2,FALSE())</f>
        <v/>
      </c>
    </row>
    <row r="4449">
      <c r="A4449" t="inlineStr">
        <is>
          <t>ENTREMEIOS</t>
        </is>
      </c>
      <c r="B4449" t="inlineStr">
        <is>
          <t>B1</t>
        </is>
      </c>
      <c r="C4449">
        <f>IF(B4449&lt;&gt;"NI",1,0)</f>
        <v/>
      </c>
      <c r="D4449">
        <f>VLOOKUP(B4449, Tabelas!A:C,3,FALSE())</f>
        <v/>
      </c>
      <c r="E4449">
        <f>VLOOKUP(B4449, Tabelas!A:C,2,FALSE())</f>
        <v/>
      </c>
    </row>
    <row r="4450">
      <c r="A4450" t="inlineStr">
        <is>
          <t>ENTREPALAVRAS</t>
        </is>
      </c>
      <c r="B4450" t="inlineStr">
        <is>
          <t>A4</t>
        </is>
      </c>
      <c r="C4450">
        <f>IF(B4450&lt;&gt;"NI",1,0)</f>
        <v/>
      </c>
      <c r="D4450">
        <f>VLOOKUP(B4450, Tabelas!A:C,3,FALSE())</f>
        <v/>
      </c>
      <c r="E4450">
        <f>VLOOKUP(B4450, Tabelas!A:C,2,FALSE())</f>
        <v/>
      </c>
    </row>
    <row r="4451">
      <c r="A4451" t="inlineStr">
        <is>
          <t>ENTREPRENEURSHIP AND REGIONAL DEVELOPMENT</t>
        </is>
      </c>
      <c r="B4451" t="inlineStr">
        <is>
          <t>A1</t>
        </is>
      </c>
      <c r="C4451">
        <f>IF(B4451&lt;&gt;"NI",1,0)</f>
        <v/>
      </c>
      <c r="D4451">
        <f>VLOOKUP(B4451, Tabelas!A:C,3,FALSE())</f>
        <v/>
      </c>
      <c r="E4451">
        <f>VLOOKUP(B4451, Tabelas!A:C,2,FALSE())</f>
        <v/>
      </c>
    </row>
    <row r="4452">
      <c r="A4452" t="inlineStr">
        <is>
          <t>ENTRETEXTOS</t>
        </is>
      </c>
      <c r="B4452" t="inlineStr">
        <is>
          <t>B4</t>
        </is>
      </c>
      <c r="C4452">
        <f>IF(B4452&lt;&gt;"NI",1,0)</f>
        <v/>
      </c>
      <c r="D4452">
        <f>VLOOKUP(B4452, Tabelas!A:C,3,FALSE())</f>
        <v/>
      </c>
      <c r="E4452">
        <f>VLOOKUP(B4452, Tabelas!A:C,2,FALSE())</f>
        <v/>
      </c>
    </row>
    <row r="4453">
      <c r="A4453" t="inlineStr">
        <is>
          <t>ENTRETEXTOS (UEL)</t>
        </is>
      </c>
      <c r="B4453" t="inlineStr">
        <is>
          <t>B1</t>
        </is>
      </c>
      <c r="C4453">
        <f>IF(B4453&lt;&gt;"NI",1,0)</f>
        <v/>
      </c>
      <c r="D4453">
        <f>VLOOKUP(B4453, Tabelas!A:C,3,FALSE())</f>
        <v/>
      </c>
      <c r="E4453">
        <f>VLOOKUP(B4453, Tabelas!A:C,2,FALSE())</f>
        <v/>
      </c>
    </row>
    <row r="4454">
      <c r="A4454" t="inlineStr">
        <is>
          <t>ENTROPIA</t>
        </is>
      </c>
      <c r="B4454" t="inlineStr">
        <is>
          <t>B3</t>
        </is>
      </c>
      <c r="C4454">
        <f>IF(B4454&lt;&gt;"NI",1,0)</f>
        <v/>
      </c>
      <c r="D4454">
        <f>VLOOKUP(B4454, Tabelas!A:C,3,FALSE())</f>
        <v/>
      </c>
      <c r="E4454">
        <f>VLOOKUP(B4454, Tabelas!A:C,2,FALSE())</f>
        <v/>
      </c>
    </row>
    <row r="4455">
      <c r="A4455" t="inlineStr">
        <is>
          <t>ENTROPY (BASEL. ONLINE)</t>
        </is>
      </c>
      <c r="B4455" t="inlineStr">
        <is>
          <t>A4</t>
        </is>
      </c>
      <c r="C4455">
        <f>IF(B4455&lt;&gt;"NI",1,0)</f>
        <v/>
      </c>
      <c r="D4455">
        <f>VLOOKUP(B4455, Tabelas!A:C,3,FALSE())</f>
        <v/>
      </c>
      <c r="E4455">
        <f>VLOOKUP(B4455, Tabelas!A:C,2,FALSE())</f>
        <v/>
      </c>
    </row>
    <row r="4456">
      <c r="A4456" t="inlineStr">
        <is>
          <t>ENUNCIAÇÃO - REVISTA DO PROGRAMA DE PÓS-GRADUAÇÃO EM FILOSOFIA DA UFFRJ</t>
        </is>
      </c>
      <c r="B4456" t="inlineStr">
        <is>
          <t>B2</t>
        </is>
      </c>
      <c r="C4456">
        <f>IF(B4456&lt;&gt;"NI",1,0)</f>
        <v/>
      </c>
      <c r="D4456">
        <f>VLOOKUP(B4456, Tabelas!A:C,3,FALSE())</f>
        <v/>
      </c>
      <c r="E4456">
        <f>VLOOKUP(B4456, Tabelas!A:C,2,FALSE())</f>
        <v/>
      </c>
    </row>
    <row r="4457">
      <c r="A4457" t="inlineStr">
        <is>
          <t>ENUNCIACIÓN</t>
        </is>
      </c>
      <c r="B4457" t="inlineStr">
        <is>
          <t>A3</t>
        </is>
      </c>
      <c r="C4457">
        <f>IF(B4457&lt;&gt;"NI",1,0)</f>
        <v/>
      </c>
      <c r="D4457">
        <f>VLOOKUP(B4457, Tabelas!A:C,3,FALSE())</f>
        <v/>
      </c>
      <c r="E4457">
        <f>VLOOKUP(B4457, Tabelas!A:C,2,FALSE())</f>
        <v/>
      </c>
    </row>
    <row r="4458">
      <c r="A4458" t="inlineStr">
        <is>
          <t>ENVIONMETAL PROGRESS &amp; SUSTAINABLE ENERGY</t>
        </is>
      </c>
      <c r="B4458" t="inlineStr">
        <is>
          <t>A2</t>
        </is>
      </c>
      <c r="C4458">
        <f>IF(B4458&lt;&gt;"NI",1,0)</f>
        <v/>
      </c>
      <c r="D4458">
        <f>VLOOKUP(B4458, Tabelas!A:C,3,FALSE())</f>
        <v/>
      </c>
      <c r="E4458">
        <f>VLOOKUP(B4458, Tabelas!A:C,2,FALSE())</f>
        <v/>
      </c>
    </row>
    <row r="4459">
      <c r="A4459" t="inlineStr">
        <is>
          <t>ENVIRONMENT &amp; PLANNING. B, PLANNING &amp; DESIGN (PRINT)</t>
        </is>
      </c>
      <c r="B4459" t="inlineStr">
        <is>
          <t>A1</t>
        </is>
      </c>
      <c r="C4459">
        <f>IF(B4459&lt;&gt;"NI",1,0)</f>
        <v/>
      </c>
      <c r="D4459">
        <f>VLOOKUP(B4459, Tabelas!A:C,3,FALSE())</f>
        <v/>
      </c>
      <c r="E4459">
        <f>VLOOKUP(B4459, Tabelas!A:C,2,FALSE())</f>
        <v/>
      </c>
    </row>
    <row r="4460">
      <c r="A4460" t="inlineStr">
        <is>
          <t>ENVIRONMENT AND DEVELOPMENT ECONOMICS (PRINT)</t>
        </is>
      </c>
      <c r="B4460" t="inlineStr">
        <is>
          <t>A2</t>
        </is>
      </c>
      <c r="C4460">
        <f>IF(B4460&lt;&gt;"NI",1,0)</f>
        <v/>
      </c>
      <c r="D4460">
        <f>VLOOKUP(B4460, Tabelas!A:C,3,FALSE())</f>
        <v/>
      </c>
      <c r="E4460">
        <f>VLOOKUP(B4460, Tabelas!A:C,2,FALSE())</f>
        <v/>
      </c>
    </row>
    <row r="4461">
      <c r="A4461" t="inlineStr">
        <is>
          <t>ENVIRONMENT AND NATURAL RESOURCES RESEARCH</t>
        </is>
      </c>
      <c r="B4461" t="inlineStr">
        <is>
          <t>B2</t>
        </is>
      </c>
      <c r="C4461">
        <f>IF(B4461&lt;&gt;"NI",1,0)</f>
        <v/>
      </c>
      <c r="D4461">
        <f>VLOOKUP(B4461, Tabelas!A:C,3,FALSE())</f>
        <v/>
      </c>
      <c r="E4461">
        <f>VLOOKUP(B4461, Tabelas!A:C,2,FALSE())</f>
        <v/>
      </c>
    </row>
    <row r="4462">
      <c r="A4462" t="inlineStr">
        <is>
          <t>ENVIRONMENT AND PLANNING A</t>
        </is>
      </c>
      <c r="B4462" t="inlineStr">
        <is>
          <t>A2</t>
        </is>
      </c>
      <c r="C4462">
        <f>IF(B4462&lt;&gt;"NI",1,0)</f>
        <v/>
      </c>
      <c r="D4462">
        <f>VLOOKUP(B4462, Tabelas!A:C,3,FALSE())</f>
        <v/>
      </c>
      <c r="E4462">
        <f>VLOOKUP(B4462, Tabelas!A:C,2,FALSE())</f>
        <v/>
      </c>
    </row>
    <row r="4463">
      <c r="A4463" t="inlineStr">
        <is>
          <t>ENVIRONMENT AND PLANNING B: URBAN ANALYTICS AND CITY SCIENCE</t>
        </is>
      </c>
      <c r="B4463" t="inlineStr">
        <is>
          <t>A3</t>
        </is>
      </c>
      <c r="C4463">
        <f>IF(B4463&lt;&gt;"NI",1,0)</f>
        <v/>
      </c>
      <c r="D4463">
        <f>VLOOKUP(B4463, Tabelas!A:C,3,FALSE())</f>
        <v/>
      </c>
      <c r="E4463">
        <f>VLOOKUP(B4463, Tabelas!A:C,2,FALSE())</f>
        <v/>
      </c>
    </row>
    <row r="4464">
      <c r="A4464" t="inlineStr">
        <is>
          <t>ENVIRONMENT AND PLANNING D: SOCIETY AND SPACE</t>
        </is>
      </c>
      <c r="B4464" t="inlineStr">
        <is>
          <t>A1</t>
        </is>
      </c>
      <c r="C4464">
        <f>IF(B4464&lt;&gt;"NI",1,0)</f>
        <v/>
      </c>
      <c r="D4464">
        <f>VLOOKUP(B4464, Tabelas!A:C,3,FALSE())</f>
        <v/>
      </c>
      <c r="E4464">
        <f>VLOOKUP(B4464, Tabelas!A:C,2,FALSE())</f>
        <v/>
      </c>
    </row>
    <row r="4465">
      <c r="A4465" t="inlineStr">
        <is>
          <t>ENVIRONMENT AND PLANNING. D, SOCIETY &amp; SPACE (PRINT)</t>
        </is>
      </c>
      <c r="B4465" t="inlineStr">
        <is>
          <t>A1</t>
        </is>
      </c>
      <c r="C4465">
        <f>IF(B4465&lt;&gt;"NI",1,0)</f>
        <v/>
      </c>
      <c r="D4465">
        <f>VLOOKUP(B4465, Tabelas!A:C,3,FALSE())</f>
        <v/>
      </c>
      <c r="E4465">
        <f>VLOOKUP(B4465, Tabelas!A:C,2,FALSE())</f>
        <v/>
      </c>
    </row>
    <row r="4466">
      <c r="A4466" t="inlineStr">
        <is>
          <t>ENVIRONMENT INTERNATIONAL</t>
        </is>
      </c>
      <c r="B4466" t="inlineStr">
        <is>
          <t>A1</t>
        </is>
      </c>
      <c r="C4466">
        <f>IF(B4466&lt;&gt;"NI",1,0)</f>
        <v/>
      </c>
      <c r="D4466">
        <f>VLOOKUP(B4466, Tabelas!A:C,3,FALSE())</f>
        <v/>
      </c>
      <c r="E4466">
        <f>VLOOKUP(B4466, Tabelas!A:C,2,FALSE())</f>
        <v/>
      </c>
    </row>
    <row r="4467">
      <c r="A4467" t="inlineStr">
        <is>
          <t>ENVIRONMENT SYSTEMS AND DECISION</t>
        </is>
      </c>
      <c r="B4467" t="inlineStr">
        <is>
          <t>A3</t>
        </is>
      </c>
      <c r="C4467">
        <f>IF(B4467&lt;&gt;"NI",1,0)</f>
        <v/>
      </c>
      <c r="D4467">
        <f>VLOOKUP(B4467, Tabelas!A:C,3,FALSE())</f>
        <v/>
      </c>
      <c r="E4467">
        <f>VLOOKUP(B4467, Tabelas!A:C,2,FALSE())</f>
        <v/>
      </c>
    </row>
    <row r="4468">
      <c r="A4468" t="inlineStr">
        <is>
          <t>ENVIRONMENT, DEVELOPMENT AND SUSTAINABILITY</t>
        </is>
      </c>
      <c r="B4468" t="inlineStr">
        <is>
          <t>A3</t>
        </is>
      </c>
      <c r="C4468">
        <f>IF(B4468&lt;&gt;"NI",1,0)</f>
        <v/>
      </c>
      <c r="D4468">
        <f>VLOOKUP(B4468, Tabelas!A:C,3,FALSE())</f>
        <v/>
      </c>
      <c r="E4468">
        <f>VLOOKUP(B4468, Tabelas!A:C,2,FALSE())</f>
        <v/>
      </c>
    </row>
    <row r="4469">
      <c r="A4469" t="inlineStr">
        <is>
          <t>ENVIRONMENT, DEVELOPMENT AND SUSTAINABILITY</t>
        </is>
      </c>
      <c r="B4469" t="inlineStr">
        <is>
          <t>A3</t>
        </is>
      </c>
      <c r="C4469">
        <f>IF(B4469&lt;&gt;"NI",1,0)</f>
        <v/>
      </c>
      <c r="D4469">
        <f>VLOOKUP(B4469, Tabelas!A:C,3,FALSE())</f>
        <v/>
      </c>
      <c r="E4469">
        <f>VLOOKUP(B4469, Tabelas!A:C,2,FALSE())</f>
        <v/>
      </c>
    </row>
    <row r="4470">
      <c r="A4470" t="inlineStr">
        <is>
          <t>ENVIRONMENTAL AND ECOLOGICAL STATISTICS</t>
        </is>
      </c>
      <c r="B4470" t="inlineStr">
        <is>
          <t>B3</t>
        </is>
      </c>
      <c r="C4470">
        <f>IF(B4470&lt;&gt;"NI",1,0)</f>
        <v/>
      </c>
      <c r="D4470">
        <f>VLOOKUP(B4470, Tabelas!A:C,3,FALSE())</f>
        <v/>
      </c>
      <c r="E4470">
        <f>VLOOKUP(B4470, Tabelas!A:C,2,FALSE())</f>
        <v/>
      </c>
    </row>
    <row r="4471">
      <c r="A4471" t="inlineStr">
        <is>
          <t>ENVIRONMENTAL AND EXPERIMENTAL BOTANY</t>
        </is>
      </c>
      <c r="B4471" t="inlineStr">
        <is>
          <t>A1</t>
        </is>
      </c>
      <c r="C4471">
        <f>IF(B4471&lt;&gt;"NI",1,0)</f>
        <v/>
      </c>
      <c r="D4471">
        <f>VLOOKUP(B4471, Tabelas!A:C,3,FALSE())</f>
        <v/>
      </c>
      <c r="E4471">
        <f>VLOOKUP(B4471, Tabelas!A:C,2,FALSE())</f>
        <v/>
      </c>
    </row>
    <row r="4472">
      <c r="A4472" t="inlineStr">
        <is>
          <t>ENVIRONMENTAL AND MOLECULAR MUTAGENESIS (ONLINE)</t>
        </is>
      </c>
      <c r="B4472" t="inlineStr">
        <is>
          <t>A3</t>
        </is>
      </c>
      <c r="C4472">
        <f>IF(B4472&lt;&gt;"NI",1,0)</f>
        <v/>
      </c>
      <c r="D4472">
        <f>VLOOKUP(B4472, Tabelas!A:C,3,FALSE())</f>
        <v/>
      </c>
      <c r="E4472">
        <f>VLOOKUP(B4472, Tabelas!A:C,2,FALSE())</f>
        <v/>
      </c>
    </row>
    <row r="4473">
      <c r="A4473" t="inlineStr">
        <is>
          <t>ENVIRONMENTAL AND MOLECULAR MUTAGENESIS (PRINT)</t>
        </is>
      </c>
      <c r="B4473" t="inlineStr">
        <is>
          <t>A3</t>
        </is>
      </c>
      <c r="C4473">
        <f>IF(B4473&lt;&gt;"NI",1,0)</f>
        <v/>
      </c>
      <c r="D4473">
        <f>VLOOKUP(B4473, Tabelas!A:C,3,FALSE())</f>
        <v/>
      </c>
      <c r="E4473">
        <f>VLOOKUP(B4473, Tabelas!A:C,2,FALSE())</f>
        <v/>
      </c>
    </row>
    <row r="4474">
      <c r="A4474" t="inlineStr">
        <is>
          <t>ENVIRONMENTAL BIOLOGY OF FISHES</t>
        </is>
      </c>
      <c r="B4474" t="inlineStr">
        <is>
          <t>A4</t>
        </is>
      </c>
      <c r="C4474">
        <f>IF(B4474&lt;&gt;"NI",1,0)</f>
        <v/>
      </c>
      <c r="D4474">
        <f>VLOOKUP(B4474, Tabelas!A:C,3,FALSE())</f>
        <v/>
      </c>
      <c r="E4474">
        <f>VLOOKUP(B4474, Tabelas!A:C,2,FALSE())</f>
        <v/>
      </c>
    </row>
    <row r="4475">
      <c r="A4475" t="inlineStr">
        <is>
          <t>ENVIRONMENTAL CHEMISTRY (COLLINGWOOD. PRINT)</t>
        </is>
      </c>
      <c r="B4475" t="inlineStr">
        <is>
          <t>A2</t>
        </is>
      </c>
      <c r="C4475">
        <f>IF(B4475&lt;&gt;"NI",1,0)</f>
        <v/>
      </c>
      <c r="D4475">
        <f>VLOOKUP(B4475, Tabelas!A:C,3,FALSE())</f>
        <v/>
      </c>
      <c r="E4475">
        <f>VLOOKUP(B4475, Tabelas!A:C,2,FALSE())</f>
        <v/>
      </c>
    </row>
    <row r="4476">
      <c r="A4476" t="inlineStr">
        <is>
          <t>ENVIRONMENTAL CHEMISTRY LETTERS</t>
        </is>
      </c>
      <c r="B4476" t="inlineStr">
        <is>
          <t>A2</t>
        </is>
      </c>
      <c r="C4476">
        <f>IF(B4476&lt;&gt;"NI",1,0)</f>
        <v/>
      </c>
      <c r="D4476">
        <f>VLOOKUP(B4476, Tabelas!A:C,3,FALSE())</f>
        <v/>
      </c>
      <c r="E4476">
        <f>VLOOKUP(B4476, Tabelas!A:C,2,FALSE())</f>
        <v/>
      </c>
    </row>
    <row r="4477">
      <c r="A4477" t="inlineStr">
        <is>
          <t>ENVIRONMENTAL CHEMISTRY LETTERS (PRINT)</t>
        </is>
      </c>
      <c r="B4477" t="inlineStr">
        <is>
          <t>A2</t>
        </is>
      </c>
      <c r="C4477">
        <f>IF(B4477&lt;&gt;"NI",1,0)</f>
        <v/>
      </c>
      <c r="D4477">
        <f>VLOOKUP(B4477, Tabelas!A:C,3,FALSE())</f>
        <v/>
      </c>
      <c r="E4477">
        <f>VLOOKUP(B4477, Tabelas!A:C,2,FALSE())</f>
        <v/>
      </c>
    </row>
    <row r="4478">
      <c r="A4478" t="inlineStr">
        <is>
          <t>ENVIRONMENTAL CONSERVATION</t>
        </is>
      </c>
      <c r="B4478" t="inlineStr">
        <is>
          <t>A2</t>
        </is>
      </c>
      <c r="C4478">
        <f>IF(B4478&lt;&gt;"NI",1,0)</f>
        <v/>
      </c>
      <c r="D4478">
        <f>VLOOKUP(B4478, Tabelas!A:C,3,FALSE())</f>
        <v/>
      </c>
      <c r="E4478">
        <f>VLOOKUP(B4478, Tabelas!A:C,2,FALSE())</f>
        <v/>
      </c>
    </row>
    <row r="4479">
      <c r="A4479" t="inlineStr">
        <is>
          <t>ENVIRONMENTAL DEVELOPMENT</t>
        </is>
      </c>
      <c r="B4479" t="inlineStr">
        <is>
          <t>A1</t>
        </is>
      </c>
      <c r="C4479">
        <f>IF(B4479&lt;&gt;"NI",1,0)</f>
        <v/>
      </c>
      <c r="D4479">
        <f>VLOOKUP(B4479, Tabelas!A:C,3,FALSE())</f>
        <v/>
      </c>
      <c r="E4479">
        <f>VLOOKUP(B4479, Tabelas!A:C,2,FALSE())</f>
        <v/>
      </c>
    </row>
    <row r="4480">
      <c r="A4480" t="inlineStr">
        <is>
          <t>ENVIRONMENTAL EARTH SCIENCES (PRINT)</t>
        </is>
      </c>
      <c r="B4480" t="inlineStr">
        <is>
          <t>A3</t>
        </is>
      </c>
      <c r="C4480">
        <f>IF(B4480&lt;&gt;"NI",1,0)</f>
        <v/>
      </c>
      <c r="D4480">
        <f>VLOOKUP(B4480, Tabelas!A:C,3,FALSE())</f>
        <v/>
      </c>
      <c r="E4480">
        <f>VLOOKUP(B4480, Tabelas!A:C,2,FALSE())</f>
        <v/>
      </c>
    </row>
    <row r="4481">
      <c r="A4481" t="inlineStr">
        <is>
          <t>ENVIRONMENTAL EDUCATION RESEARCH</t>
        </is>
      </c>
      <c r="B4481" t="inlineStr">
        <is>
          <t>A1</t>
        </is>
      </c>
      <c r="C4481">
        <f>IF(B4481&lt;&gt;"NI",1,0)</f>
        <v/>
      </c>
      <c r="D4481">
        <f>VLOOKUP(B4481, Tabelas!A:C,3,FALSE())</f>
        <v/>
      </c>
      <c r="E4481">
        <f>VLOOKUP(B4481, Tabelas!A:C,2,FALSE())</f>
        <v/>
      </c>
    </row>
    <row r="4482">
      <c r="A4482" t="inlineStr">
        <is>
          <t>ENVIRONMENTAL EDUCATION RESEARCH (ONLINE)</t>
        </is>
      </c>
      <c r="B4482" t="inlineStr">
        <is>
          <t>A1</t>
        </is>
      </c>
      <c r="C4482">
        <f>IF(B4482&lt;&gt;"NI",1,0)</f>
        <v/>
      </c>
      <c r="D4482">
        <f>VLOOKUP(B4482, Tabelas!A:C,3,FALSE())</f>
        <v/>
      </c>
      <c r="E4482">
        <f>VLOOKUP(B4482, Tabelas!A:C,2,FALSE())</f>
        <v/>
      </c>
    </row>
    <row r="4483">
      <c r="A4483" t="inlineStr">
        <is>
          <t>ENVIRONMENTAL ENGINEERING AND MANAGEMENT JOURNAL (PRINT)</t>
        </is>
      </c>
      <c r="B4483" t="inlineStr">
        <is>
          <t>A4</t>
        </is>
      </c>
      <c r="C4483">
        <f>IF(B4483&lt;&gt;"NI",1,0)</f>
        <v/>
      </c>
      <c r="D4483">
        <f>VLOOKUP(B4483, Tabelas!A:C,3,FALSE())</f>
        <v/>
      </c>
      <c r="E4483">
        <f>VLOOKUP(B4483, Tabelas!A:C,2,FALSE())</f>
        <v/>
      </c>
    </row>
    <row r="4484">
      <c r="A4484" t="inlineStr">
        <is>
          <t>ENVIRONMENTAL ENTOMOLOGY</t>
        </is>
      </c>
      <c r="B4484" t="inlineStr">
        <is>
          <t>A3</t>
        </is>
      </c>
      <c r="C4484">
        <f>IF(B4484&lt;&gt;"NI",1,0)</f>
        <v/>
      </c>
      <c r="D4484">
        <f>VLOOKUP(B4484, Tabelas!A:C,3,FALSE())</f>
        <v/>
      </c>
      <c r="E4484">
        <f>VLOOKUP(B4484, Tabelas!A:C,2,FALSE())</f>
        <v/>
      </c>
    </row>
    <row r="4485">
      <c r="A4485" t="inlineStr">
        <is>
          <t>ENVIRONMENTAL GEOCHEMISTRY AND HEALTH</t>
        </is>
      </c>
      <c r="B4485" t="inlineStr">
        <is>
          <t>A2</t>
        </is>
      </c>
      <c r="C4485">
        <f>IF(B4485&lt;&gt;"NI",1,0)</f>
        <v/>
      </c>
      <c r="D4485">
        <f>VLOOKUP(B4485, Tabelas!A:C,3,FALSE())</f>
        <v/>
      </c>
      <c r="E4485">
        <f>VLOOKUP(B4485, Tabelas!A:C,2,FALSE())</f>
        <v/>
      </c>
    </row>
    <row r="4486">
      <c r="A4486" t="inlineStr">
        <is>
          <t>ENVIRONMENTAL GEOTECHNICS</t>
        </is>
      </c>
      <c r="B4486" t="inlineStr">
        <is>
          <t>A4</t>
        </is>
      </c>
      <c r="C4486">
        <f>IF(B4486&lt;&gt;"NI",1,0)</f>
        <v/>
      </c>
      <c r="D4486">
        <f>VLOOKUP(B4486, Tabelas!A:C,3,FALSE())</f>
        <v/>
      </c>
      <c r="E4486">
        <f>VLOOKUP(B4486, Tabelas!A:C,2,FALSE())</f>
        <v/>
      </c>
    </row>
    <row r="4487">
      <c r="A4487" t="inlineStr">
        <is>
          <t>ENVIRONMENTAL HEALTH (LONDON. 2002. ONLINE)</t>
        </is>
      </c>
      <c r="B4487" t="inlineStr">
        <is>
          <t>A1</t>
        </is>
      </c>
      <c r="C4487">
        <f>IF(B4487&lt;&gt;"NI",1,0)</f>
        <v/>
      </c>
      <c r="D4487">
        <f>VLOOKUP(B4487, Tabelas!A:C,3,FALSE())</f>
        <v/>
      </c>
      <c r="E4487">
        <f>VLOOKUP(B4487, Tabelas!A:C,2,FALSE())</f>
        <v/>
      </c>
    </row>
    <row r="4488">
      <c r="A4488" t="inlineStr">
        <is>
          <t>ENVIRONMENTAL HEALTH PERSPECTIVES</t>
        </is>
      </c>
      <c r="B4488" t="inlineStr">
        <is>
          <t>A1</t>
        </is>
      </c>
      <c r="C4488">
        <f>IF(B4488&lt;&gt;"NI",1,0)</f>
        <v/>
      </c>
      <c r="D4488">
        <f>VLOOKUP(B4488, Tabelas!A:C,3,FALSE())</f>
        <v/>
      </c>
      <c r="E4488">
        <f>VLOOKUP(B4488, Tabelas!A:C,2,FALSE())</f>
        <v/>
      </c>
    </row>
    <row r="4489">
      <c r="A4489" t="inlineStr">
        <is>
          <t>ENVIRONMENTAL IMPACT ASSESSMENT REVIEW</t>
        </is>
      </c>
      <c r="B4489" t="inlineStr">
        <is>
          <t>A1</t>
        </is>
      </c>
      <c r="C4489">
        <f>IF(B4489&lt;&gt;"NI",1,0)</f>
        <v/>
      </c>
      <c r="D4489">
        <f>VLOOKUP(B4489, Tabelas!A:C,3,FALSE())</f>
        <v/>
      </c>
      <c r="E4489">
        <f>VLOOKUP(B4489, Tabelas!A:C,2,FALSE())</f>
        <v/>
      </c>
    </row>
    <row r="4490">
      <c r="A4490" t="inlineStr">
        <is>
          <t>ENVIRONMENTAL MANAGEMENT (NEW YORK)</t>
        </is>
      </c>
      <c r="B4490" t="inlineStr">
        <is>
          <t>A2</t>
        </is>
      </c>
      <c r="C4490">
        <f>IF(B4490&lt;&gt;"NI",1,0)</f>
        <v/>
      </c>
      <c r="D4490">
        <f>VLOOKUP(B4490, Tabelas!A:C,3,FALSE())</f>
        <v/>
      </c>
      <c r="E4490">
        <f>VLOOKUP(B4490, Tabelas!A:C,2,FALSE())</f>
        <v/>
      </c>
    </row>
    <row r="4491">
      <c r="A4491" t="inlineStr">
        <is>
          <t>ENVIRONMENTAL MICROBIOLOGY (PRINT)</t>
        </is>
      </c>
      <c r="B4491" t="inlineStr">
        <is>
          <t>A1</t>
        </is>
      </c>
      <c r="C4491">
        <f>IF(B4491&lt;&gt;"NI",1,0)</f>
        <v/>
      </c>
      <c r="D4491">
        <f>VLOOKUP(B4491, Tabelas!A:C,3,FALSE())</f>
        <v/>
      </c>
      <c r="E4491">
        <f>VLOOKUP(B4491, Tabelas!A:C,2,FALSE())</f>
        <v/>
      </c>
    </row>
    <row r="4492">
      <c r="A4492" t="inlineStr">
        <is>
          <t>ENVIRONMENTAL MICROBIOLOGY REPORTS</t>
        </is>
      </c>
      <c r="B4492" t="inlineStr">
        <is>
          <t>A2</t>
        </is>
      </c>
      <c r="C4492">
        <f>IF(B4492&lt;&gt;"NI",1,0)</f>
        <v/>
      </c>
      <c r="D4492">
        <f>VLOOKUP(B4492, Tabelas!A:C,3,FALSE())</f>
        <v/>
      </c>
      <c r="E4492">
        <f>VLOOKUP(B4492, Tabelas!A:C,2,FALSE())</f>
        <v/>
      </c>
    </row>
    <row r="4493">
      <c r="A4493" t="inlineStr">
        <is>
          <t>ENVIRONMENTAL MODELING &amp; ASSESSMENT</t>
        </is>
      </c>
      <c r="B4493" t="inlineStr">
        <is>
          <t>A4</t>
        </is>
      </c>
      <c r="C4493">
        <f>IF(B4493&lt;&gt;"NI",1,0)</f>
        <v/>
      </c>
      <c r="D4493">
        <f>VLOOKUP(B4493, Tabelas!A:C,3,FALSE())</f>
        <v/>
      </c>
      <c r="E4493">
        <f>VLOOKUP(B4493, Tabelas!A:C,2,FALSE())</f>
        <v/>
      </c>
    </row>
    <row r="4494">
      <c r="A4494" t="inlineStr">
        <is>
          <t>ENVIRONMENTAL MODELLING &amp; SOFTWARE</t>
        </is>
      </c>
      <c r="B4494" t="inlineStr">
        <is>
          <t>A1</t>
        </is>
      </c>
      <c r="C4494">
        <f>IF(B4494&lt;&gt;"NI",1,0)</f>
        <v/>
      </c>
      <c r="D4494">
        <f>VLOOKUP(B4494, Tabelas!A:C,3,FALSE())</f>
        <v/>
      </c>
      <c r="E4494">
        <f>VLOOKUP(B4494, Tabelas!A:C,2,FALSE())</f>
        <v/>
      </c>
    </row>
    <row r="4495">
      <c r="A4495" t="inlineStr">
        <is>
          <t>ENVIRONMENTAL MONITORING AND ASSESSMENT (DORDRECHT. ONLINE)</t>
        </is>
      </c>
      <c r="B4495" t="inlineStr">
        <is>
          <t>A2</t>
        </is>
      </c>
      <c r="C4495">
        <f>IF(B4495&lt;&gt;"NI",1,0)</f>
        <v/>
      </c>
      <c r="D4495">
        <f>VLOOKUP(B4495, Tabelas!A:C,3,FALSE())</f>
        <v/>
      </c>
      <c r="E4495">
        <f>VLOOKUP(B4495, Tabelas!A:C,2,FALSE())</f>
        <v/>
      </c>
    </row>
    <row r="4496">
      <c r="A4496" t="inlineStr">
        <is>
          <t>ENVIRONMENTAL MONITORING AND ASSESSMENT (PRINT)</t>
        </is>
      </c>
      <c r="B4496" t="inlineStr">
        <is>
          <t>A2</t>
        </is>
      </c>
      <c r="C4496">
        <f>IF(B4496&lt;&gt;"NI",1,0)</f>
        <v/>
      </c>
      <c r="D4496">
        <f>VLOOKUP(B4496, Tabelas!A:C,3,FALSE())</f>
        <v/>
      </c>
      <c r="E4496">
        <f>VLOOKUP(B4496, Tabelas!A:C,2,FALSE())</f>
        <v/>
      </c>
    </row>
    <row r="4497">
      <c r="A4497" t="inlineStr">
        <is>
          <t>ENVIRONMENTAL NANOTECHNOLOGY, MONITORING &amp; MANAGEMENT</t>
        </is>
      </c>
      <c r="B4497" t="inlineStr">
        <is>
          <t>A3</t>
        </is>
      </c>
      <c r="C4497">
        <f>IF(B4497&lt;&gt;"NI",1,0)</f>
        <v/>
      </c>
      <c r="D4497">
        <f>VLOOKUP(B4497, Tabelas!A:C,3,FALSE())</f>
        <v/>
      </c>
      <c r="E4497">
        <f>VLOOKUP(B4497, Tabelas!A:C,2,FALSE())</f>
        <v/>
      </c>
    </row>
    <row r="4498">
      <c r="A4498" t="inlineStr">
        <is>
          <t>ENVIRONMENTAL POLICY AND GOVERNANCE</t>
        </is>
      </c>
      <c r="B4498" t="inlineStr">
        <is>
          <t>A2</t>
        </is>
      </c>
      <c r="C4498">
        <f>IF(B4498&lt;&gt;"NI",1,0)</f>
        <v/>
      </c>
      <c r="D4498">
        <f>VLOOKUP(B4498, Tabelas!A:C,3,FALSE())</f>
        <v/>
      </c>
      <c r="E4498">
        <f>VLOOKUP(B4498, Tabelas!A:C,2,FALSE())</f>
        <v/>
      </c>
    </row>
    <row r="4499">
      <c r="A4499" t="inlineStr">
        <is>
          <t>ENVIRONMENTAL POLLUTION (1987)</t>
        </is>
      </c>
      <c r="B4499" t="inlineStr">
        <is>
          <t>A1</t>
        </is>
      </c>
      <c r="C4499">
        <f>IF(B4499&lt;&gt;"NI",1,0)</f>
        <v/>
      </c>
      <c r="D4499">
        <f>VLOOKUP(B4499, Tabelas!A:C,3,FALSE())</f>
        <v/>
      </c>
      <c r="E4499">
        <f>VLOOKUP(B4499, Tabelas!A:C,2,FALSE())</f>
        <v/>
      </c>
    </row>
    <row r="4500">
      <c r="A4500" t="inlineStr">
        <is>
          <t>ENVIRONMENTAL POLLUTION (LONDON)</t>
        </is>
      </c>
      <c r="B4500" t="inlineStr">
        <is>
          <t>B4</t>
        </is>
      </c>
      <c r="C4500">
        <f>IF(B4500&lt;&gt;"NI",1,0)</f>
        <v/>
      </c>
      <c r="D4500">
        <f>VLOOKUP(B4500, Tabelas!A:C,3,FALSE())</f>
        <v/>
      </c>
      <c r="E4500">
        <f>VLOOKUP(B4500, Tabelas!A:C,2,FALSE())</f>
        <v/>
      </c>
    </row>
    <row r="4501">
      <c r="A4501" t="inlineStr">
        <is>
          <t>ENVIRONMENTAL PROCESSES</t>
        </is>
      </c>
      <c r="B4501" t="inlineStr">
        <is>
          <t>A3</t>
        </is>
      </c>
      <c r="C4501">
        <f>IF(B4501&lt;&gt;"NI",1,0)</f>
        <v/>
      </c>
      <c r="D4501">
        <f>VLOOKUP(B4501, Tabelas!A:C,3,FALSE())</f>
        <v/>
      </c>
      <c r="E4501">
        <f>VLOOKUP(B4501, Tabelas!A:C,2,FALSE())</f>
        <v/>
      </c>
    </row>
    <row r="4502">
      <c r="A4502" t="inlineStr">
        <is>
          <t>ENVIRONMENTAL PROGRESS &amp; SUSTAINABLE ENERGY (PRINT)</t>
        </is>
      </c>
      <c r="B4502" t="inlineStr">
        <is>
          <t>A2</t>
        </is>
      </c>
      <c r="C4502">
        <f>IF(B4502&lt;&gt;"NI",1,0)</f>
        <v/>
      </c>
      <c r="D4502">
        <f>VLOOKUP(B4502, Tabelas!A:C,3,FALSE())</f>
        <v/>
      </c>
      <c r="E4502">
        <f>VLOOKUP(B4502, Tabelas!A:C,2,FALSE())</f>
        <v/>
      </c>
    </row>
    <row r="4503">
      <c r="A4503" t="inlineStr">
        <is>
          <t>ENVIRONMENTAL QUALITY MANAGEMENT</t>
        </is>
      </c>
      <c r="B4503" t="inlineStr">
        <is>
          <t>A3</t>
        </is>
      </c>
      <c r="C4503">
        <f>IF(B4503&lt;&gt;"NI",1,0)</f>
        <v/>
      </c>
      <c r="D4503">
        <f>VLOOKUP(B4503, Tabelas!A:C,3,FALSE())</f>
        <v/>
      </c>
      <c r="E4503">
        <f>VLOOKUP(B4503, Tabelas!A:C,2,FALSE())</f>
        <v/>
      </c>
    </row>
    <row r="4504">
      <c r="A4504" t="inlineStr">
        <is>
          <t>ENVIRONMENTAL QUALITY MANAGEMENT (PRINT)</t>
        </is>
      </c>
      <c r="B4504" t="inlineStr">
        <is>
          <t>A3</t>
        </is>
      </c>
      <c r="C4504">
        <f>IF(B4504&lt;&gt;"NI",1,0)</f>
        <v/>
      </c>
      <c r="D4504">
        <f>VLOOKUP(B4504, Tabelas!A:C,3,FALSE())</f>
        <v/>
      </c>
      <c r="E4504">
        <f>VLOOKUP(B4504, Tabelas!A:C,2,FALSE())</f>
        <v/>
      </c>
    </row>
    <row r="4505">
      <c r="A4505" t="inlineStr">
        <is>
          <t>ENVIRONMENTAL RESEARCH (NEW YORK, N.Y. PRINT)</t>
        </is>
      </c>
      <c r="B4505" t="inlineStr">
        <is>
          <t>A1</t>
        </is>
      </c>
      <c r="C4505">
        <f>IF(B4505&lt;&gt;"NI",1,0)</f>
        <v/>
      </c>
      <c r="D4505">
        <f>VLOOKUP(B4505, Tabelas!A:C,3,FALSE())</f>
        <v/>
      </c>
      <c r="E4505">
        <f>VLOOKUP(B4505, Tabelas!A:C,2,FALSE())</f>
        <v/>
      </c>
    </row>
    <row r="4506">
      <c r="A4506" t="inlineStr">
        <is>
          <t>ENVIRONMENTAL RESEARCH JOURNAL</t>
        </is>
      </c>
      <c r="B4506" t="inlineStr">
        <is>
          <t>B4</t>
        </is>
      </c>
      <c r="C4506">
        <f>IF(B4506&lt;&gt;"NI",1,0)</f>
        <v/>
      </c>
      <c r="D4506">
        <f>VLOOKUP(B4506, Tabelas!A:C,3,FALSE())</f>
        <v/>
      </c>
      <c r="E4506">
        <f>VLOOKUP(B4506, Tabelas!A:C,2,FALSE())</f>
        <v/>
      </c>
    </row>
    <row r="4507">
      <c r="A4507" t="inlineStr">
        <is>
          <t>ENVIRONMENTAL RESEARCH LETTERS</t>
        </is>
      </c>
      <c r="B4507" t="inlineStr">
        <is>
          <t>A1</t>
        </is>
      </c>
      <c r="C4507">
        <f>IF(B4507&lt;&gt;"NI",1,0)</f>
        <v/>
      </c>
      <c r="D4507">
        <f>VLOOKUP(B4507, Tabelas!A:C,3,FALSE())</f>
        <v/>
      </c>
      <c r="E4507">
        <f>VLOOKUP(B4507, Tabelas!A:C,2,FALSE())</f>
        <v/>
      </c>
    </row>
    <row r="4508">
      <c r="A4508" t="inlineStr">
        <is>
          <t>ENVIRONMENTAL REVIEWS</t>
        </is>
      </c>
      <c r="B4508" t="inlineStr">
        <is>
          <t>A2</t>
        </is>
      </c>
      <c r="C4508">
        <f>IF(B4508&lt;&gt;"NI",1,0)</f>
        <v/>
      </c>
      <c r="D4508">
        <f>VLOOKUP(B4508, Tabelas!A:C,3,FALSE())</f>
        <v/>
      </c>
      <c r="E4508">
        <f>VLOOKUP(B4508, Tabelas!A:C,2,FALSE())</f>
        <v/>
      </c>
    </row>
    <row r="4509">
      <c r="A4509" t="inlineStr">
        <is>
          <t>ENVIRONMENTAL REVIEWS (PRINT)</t>
        </is>
      </c>
      <c r="B4509" t="inlineStr">
        <is>
          <t>A2</t>
        </is>
      </c>
      <c r="C4509">
        <f>IF(B4509&lt;&gt;"NI",1,0)</f>
        <v/>
      </c>
      <c r="D4509">
        <f>VLOOKUP(B4509, Tabelas!A:C,3,FALSE())</f>
        <v/>
      </c>
      <c r="E4509">
        <f>VLOOKUP(B4509, Tabelas!A:C,2,FALSE())</f>
        <v/>
      </c>
    </row>
    <row r="4510">
      <c r="A4510" t="inlineStr">
        <is>
          <t>ENVIRONMENTAL SCIENCE &amp; POLICY</t>
        </is>
      </c>
      <c r="B4510" t="inlineStr">
        <is>
          <t>A1</t>
        </is>
      </c>
      <c r="C4510">
        <f>IF(B4510&lt;&gt;"NI",1,0)</f>
        <v/>
      </c>
      <c r="D4510">
        <f>VLOOKUP(B4510, Tabelas!A:C,3,FALSE())</f>
        <v/>
      </c>
      <c r="E4510">
        <f>VLOOKUP(B4510, Tabelas!A:C,2,FALSE())</f>
        <v/>
      </c>
    </row>
    <row r="4511">
      <c r="A4511" t="inlineStr">
        <is>
          <t>ENVIRONMENTAL SCIENCE &amp; TECHNOLOGY</t>
        </is>
      </c>
      <c r="B4511" t="inlineStr">
        <is>
          <t>A1</t>
        </is>
      </c>
      <c r="C4511">
        <f>IF(B4511&lt;&gt;"NI",1,0)</f>
        <v/>
      </c>
      <c r="D4511">
        <f>VLOOKUP(B4511, Tabelas!A:C,3,FALSE())</f>
        <v/>
      </c>
      <c r="E4511">
        <f>VLOOKUP(B4511, Tabelas!A:C,2,FALSE())</f>
        <v/>
      </c>
    </row>
    <row r="4512">
      <c r="A4512" t="inlineStr">
        <is>
          <t>ENVIRONMENTAL SCIENCE AND POLLUTION RESEARCH INTERNATIONAL</t>
        </is>
      </c>
      <c r="B4512" t="inlineStr">
        <is>
          <t>A2</t>
        </is>
      </c>
      <c r="C4512">
        <f>IF(B4512&lt;&gt;"NI",1,0)</f>
        <v/>
      </c>
      <c r="D4512">
        <f>VLOOKUP(B4512, Tabelas!A:C,3,FALSE())</f>
        <v/>
      </c>
      <c r="E4512">
        <f>VLOOKUP(B4512, Tabelas!A:C,2,FALSE())</f>
        <v/>
      </c>
    </row>
    <row r="4513">
      <c r="A4513" t="inlineStr">
        <is>
          <t>ENVIRONMENTAL SCIENCE: NANO</t>
        </is>
      </c>
      <c r="B4513" t="inlineStr">
        <is>
          <t>A1</t>
        </is>
      </c>
      <c r="C4513">
        <f>IF(B4513&lt;&gt;"NI",1,0)</f>
        <v/>
      </c>
      <c r="D4513">
        <f>VLOOKUP(B4513, Tabelas!A:C,3,FALSE())</f>
        <v/>
      </c>
      <c r="E4513">
        <f>VLOOKUP(B4513, Tabelas!A:C,2,FALSE())</f>
        <v/>
      </c>
    </row>
    <row r="4514">
      <c r="A4514" t="inlineStr">
        <is>
          <t>ENVIRONMENTAL SCIENCE: PROCESSES &amp; IMPACTS</t>
        </is>
      </c>
      <c r="B4514" t="inlineStr">
        <is>
          <t>A2</t>
        </is>
      </c>
      <c r="C4514">
        <f>IF(B4514&lt;&gt;"NI",1,0)</f>
        <v/>
      </c>
      <c r="D4514">
        <f>VLOOKUP(B4514, Tabelas!A:C,3,FALSE())</f>
        <v/>
      </c>
      <c r="E4514">
        <f>VLOOKUP(B4514, Tabelas!A:C,2,FALSE())</f>
        <v/>
      </c>
    </row>
    <row r="4515">
      <c r="A4515" t="inlineStr">
        <is>
          <t>ENVIRONMENTAL SCIENCES EUROPE</t>
        </is>
      </c>
      <c r="B4515" t="inlineStr">
        <is>
          <t>A2</t>
        </is>
      </c>
      <c r="C4515">
        <f>IF(B4515&lt;&gt;"NI",1,0)</f>
        <v/>
      </c>
      <c r="D4515">
        <f>VLOOKUP(B4515, Tabelas!A:C,3,FALSE())</f>
        <v/>
      </c>
      <c r="E4515">
        <f>VLOOKUP(B4515, Tabelas!A:C,2,FALSE())</f>
        <v/>
      </c>
    </row>
    <row r="4516">
      <c r="A4516" t="inlineStr">
        <is>
          <t>ENVIRONMENTAL TECHNOLOGY</t>
        </is>
      </c>
      <c r="B4516" t="inlineStr">
        <is>
          <t>A2</t>
        </is>
      </c>
      <c r="C4516">
        <f>IF(B4516&lt;&gt;"NI",1,0)</f>
        <v/>
      </c>
      <c r="D4516">
        <f>VLOOKUP(B4516, Tabelas!A:C,3,FALSE())</f>
        <v/>
      </c>
      <c r="E4516">
        <f>VLOOKUP(B4516, Tabelas!A:C,2,FALSE())</f>
        <v/>
      </c>
    </row>
    <row r="4517">
      <c r="A4517" t="inlineStr">
        <is>
          <t>ENVIRONMENTAL TECHNOLOGY &amp; INNOVATION</t>
        </is>
      </c>
      <c r="B4517" t="inlineStr">
        <is>
          <t>A3</t>
        </is>
      </c>
      <c r="C4517">
        <f>IF(B4517&lt;&gt;"NI",1,0)</f>
        <v/>
      </c>
      <c r="D4517">
        <f>VLOOKUP(B4517, Tabelas!A:C,3,FALSE())</f>
        <v/>
      </c>
      <c r="E4517">
        <f>VLOOKUP(B4517, Tabelas!A:C,2,FALSE())</f>
        <v/>
      </c>
    </row>
    <row r="4518">
      <c r="A4518" t="inlineStr">
        <is>
          <t>ENVIRONMENTAL TOXICOLOGY (PRINT)</t>
        </is>
      </c>
      <c r="B4518" t="inlineStr">
        <is>
          <t>A2</t>
        </is>
      </c>
      <c r="C4518">
        <f>IF(B4518&lt;&gt;"NI",1,0)</f>
        <v/>
      </c>
      <c r="D4518">
        <f>VLOOKUP(B4518, Tabelas!A:C,3,FALSE())</f>
        <v/>
      </c>
      <c r="E4518">
        <f>VLOOKUP(B4518, Tabelas!A:C,2,FALSE())</f>
        <v/>
      </c>
    </row>
    <row r="4519">
      <c r="A4519" t="inlineStr">
        <is>
          <t>ENVIRONMENTAL TOXICOLOGY AND CHEMISTRY</t>
        </is>
      </c>
      <c r="B4519" t="inlineStr">
        <is>
          <t>A2</t>
        </is>
      </c>
      <c r="C4519">
        <f>IF(B4519&lt;&gt;"NI",1,0)</f>
        <v/>
      </c>
      <c r="D4519">
        <f>VLOOKUP(B4519, Tabelas!A:C,3,FALSE())</f>
        <v/>
      </c>
      <c r="E4519">
        <f>VLOOKUP(B4519, Tabelas!A:C,2,FALSE())</f>
        <v/>
      </c>
    </row>
    <row r="4520">
      <c r="A4520" t="inlineStr">
        <is>
          <t>ENVIRONMENTAL TOXICOLOGY AND PHARMACOLOGY</t>
        </is>
      </c>
      <c r="B4520" t="inlineStr">
        <is>
          <t>A2</t>
        </is>
      </c>
      <c r="C4520">
        <f>IF(B4520&lt;&gt;"NI",1,0)</f>
        <v/>
      </c>
      <c r="D4520">
        <f>VLOOKUP(B4520, Tabelas!A:C,3,FALSE())</f>
        <v/>
      </c>
      <c r="E4520">
        <f>VLOOKUP(B4520, Tabelas!A:C,2,FALSE())</f>
        <v/>
      </c>
    </row>
    <row r="4521">
      <c r="A4521" t="inlineStr">
        <is>
          <t>ENVIRONMETAL SCIENCE AND POLLUTION RESEARCH INTERNATIONAL (INTERNET)</t>
        </is>
      </c>
      <c r="B4521" t="inlineStr">
        <is>
          <t>A2</t>
        </is>
      </c>
      <c r="C4521">
        <f>IF(B4521&lt;&gt;"NI",1,0)</f>
        <v/>
      </c>
      <c r="D4521">
        <f>VLOOKUP(B4521, Tabelas!A:C,3,FALSE())</f>
        <v/>
      </c>
      <c r="E4521">
        <f>VLOOKUP(B4521, Tabelas!A:C,2,FALSE())</f>
        <v/>
      </c>
    </row>
    <row r="4522">
      <c r="A4522" t="inlineStr">
        <is>
          <t>ENVIRONMETRICS (LONDON, ONT. ONLINE)</t>
        </is>
      </c>
      <c r="B4522" t="inlineStr">
        <is>
          <t>A3</t>
        </is>
      </c>
      <c r="C4522">
        <f>IF(B4522&lt;&gt;"NI",1,0)</f>
        <v/>
      </c>
      <c r="D4522">
        <f>VLOOKUP(B4522, Tabelas!A:C,3,FALSE())</f>
        <v/>
      </c>
      <c r="E4522">
        <f>VLOOKUP(B4522, Tabelas!A:C,2,FALSE())</f>
        <v/>
      </c>
    </row>
    <row r="4523">
      <c r="A4523" t="inlineStr">
        <is>
          <t>ENVIRONMETRICS (LONDON. ONT.)</t>
        </is>
      </c>
      <c r="B4523" t="inlineStr">
        <is>
          <t>A3</t>
        </is>
      </c>
      <c r="C4523">
        <f>IF(B4523&lt;&gt;"NI",1,0)</f>
        <v/>
      </c>
      <c r="D4523">
        <f>VLOOKUP(B4523, Tabelas!A:C,3,FALSE())</f>
        <v/>
      </c>
      <c r="E4523">
        <f>VLOOKUP(B4523, Tabelas!A:C,2,FALSE())</f>
        <v/>
      </c>
    </row>
    <row r="4524">
      <c r="A4524" t="inlineStr">
        <is>
          <t>ENZYME AND MICROBIAL TECHNOLOGY</t>
        </is>
      </c>
      <c r="B4524" t="inlineStr">
        <is>
          <t>A2</t>
        </is>
      </c>
      <c r="C4524">
        <f>IF(B4524&lt;&gt;"NI",1,0)</f>
        <v/>
      </c>
      <c r="D4524">
        <f>VLOOKUP(B4524, Tabelas!A:C,3,FALSE())</f>
        <v/>
      </c>
      <c r="E4524">
        <f>VLOOKUP(B4524, Tabelas!A:C,2,FALSE())</f>
        <v/>
      </c>
    </row>
    <row r="4525">
      <c r="A4525" t="inlineStr">
        <is>
          <t>ENZYME RESEARCH (ONLINE)</t>
        </is>
      </c>
      <c r="B4525" t="inlineStr">
        <is>
          <t>A3</t>
        </is>
      </c>
      <c r="C4525">
        <f>IF(B4525&lt;&gt;"NI",1,0)</f>
        <v/>
      </c>
      <c r="D4525">
        <f>VLOOKUP(B4525, Tabelas!A:C,3,FALSE())</f>
        <v/>
      </c>
      <c r="E4525">
        <f>VLOOKUP(B4525, Tabelas!A:C,2,FALSE())</f>
        <v/>
      </c>
    </row>
    <row r="4526">
      <c r="A4526" t="inlineStr">
        <is>
          <t>EOFTALMO (ONLINE)</t>
        </is>
      </c>
      <c r="B4526" t="inlineStr">
        <is>
          <t>B4</t>
        </is>
      </c>
      <c r="C4526">
        <f>IF(B4526&lt;&gt;"NI",1,0)</f>
        <v/>
      </c>
      <c r="D4526">
        <f>VLOOKUP(B4526, Tabelas!A:C,3,FALSE())</f>
        <v/>
      </c>
      <c r="E4526">
        <f>VLOOKUP(B4526, Tabelas!A:C,2,FALSE())</f>
        <v/>
      </c>
    </row>
    <row r="4527">
      <c r="A4527" t="inlineStr">
        <is>
          <t>EOLLES</t>
        </is>
      </c>
      <c r="B4527" t="inlineStr">
        <is>
          <t>B2</t>
        </is>
      </c>
      <c r="C4527">
        <f>IF(B4527&lt;&gt;"NI",1,0)</f>
        <v/>
      </c>
      <c r="D4527">
        <f>VLOOKUP(B4527, Tabelas!A:C,3,FALSE())</f>
        <v/>
      </c>
      <c r="E4527">
        <f>VLOOKUP(B4527, Tabelas!A:C,2,FALSE())</f>
        <v/>
      </c>
    </row>
    <row r="4528">
      <c r="A4528" t="inlineStr">
        <is>
          <t>EPEQ FAFIBE</t>
        </is>
      </c>
      <c r="B4528" t="inlineStr">
        <is>
          <t>B4</t>
        </is>
      </c>
      <c r="C4528">
        <f>IF(B4528&lt;&gt;"NI",1,0)</f>
        <v/>
      </c>
      <c r="D4528">
        <f>VLOOKUP(B4528, Tabelas!A:C,3,FALSE())</f>
        <v/>
      </c>
      <c r="E4528">
        <f>VLOOKUP(B4528, Tabelas!A:C,2,FALSE())</f>
        <v/>
      </c>
    </row>
    <row r="4529">
      <c r="A4529" t="inlineStr">
        <is>
          <t>EPHEMERA (ONLINE)</t>
        </is>
      </c>
      <c r="B4529" t="inlineStr">
        <is>
          <t>A1</t>
        </is>
      </c>
      <c r="C4529">
        <f>IF(B4529&lt;&gt;"NI",1,0)</f>
        <v/>
      </c>
      <c r="D4529">
        <f>VLOOKUP(B4529, Tabelas!A:C,3,FALSE())</f>
        <v/>
      </c>
      <c r="E4529">
        <f>VLOOKUP(B4529, Tabelas!A:C,2,FALSE())</f>
        <v/>
      </c>
    </row>
    <row r="4530">
      <c r="A4530" t="inlineStr">
        <is>
          <t>EPIC SERIES IN ENGINEERING</t>
        </is>
      </c>
      <c r="B4530" t="inlineStr">
        <is>
          <t>B2</t>
        </is>
      </c>
      <c r="C4530">
        <f>IF(B4530&lt;&gt;"NI",1,0)</f>
        <v/>
      </c>
      <c r="D4530">
        <f>VLOOKUP(B4530, Tabelas!A:C,3,FALSE())</f>
        <v/>
      </c>
      <c r="E4530">
        <f>VLOOKUP(B4530, Tabelas!A:C,2,FALSE())</f>
        <v/>
      </c>
    </row>
    <row r="4531">
      <c r="A4531" t="inlineStr">
        <is>
          <t>EPIDEMICS</t>
        </is>
      </c>
      <c r="B4531" t="inlineStr">
        <is>
          <t>A1</t>
        </is>
      </c>
      <c r="C4531">
        <f>IF(B4531&lt;&gt;"NI",1,0)</f>
        <v/>
      </c>
      <c r="D4531">
        <f>VLOOKUP(B4531, Tabelas!A:C,3,FALSE())</f>
        <v/>
      </c>
      <c r="E4531">
        <f>VLOOKUP(B4531, Tabelas!A:C,2,FALSE())</f>
        <v/>
      </c>
    </row>
    <row r="4532">
      <c r="A4532" t="inlineStr">
        <is>
          <t>EPIDEMIOLOGIA E PREVENZIONE</t>
        </is>
      </c>
      <c r="B4532" t="inlineStr">
        <is>
          <t>B2</t>
        </is>
      </c>
      <c r="C4532">
        <f>IF(B4532&lt;&gt;"NI",1,0)</f>
        <v/>
      </c>
      <c r="D4532">
        <f>VLOOKUP(B4532, Tabelas!A:C,3,FALSE())</f>
        <v/>
      </c>
      <c r="E4532">
        <f>VLOOKUP(B4532, Tabelas!A:C,2,FALSE())</f>
        <v/>
      </c>
    </row>
    <row r="4533">
      <c r="A4533" t="inlineStr">
        <is>
          <t>EPIDEMIOLOGIA E SERVIÇOS DE SAÚDE</t>
        </is>
      </c>
      <c r="B4533" t="inlineStr">
        <is>
          <t>B2</t>
        </is>
      </c>
      <c r="C4533">
        <f>IF(B4533&lt;&gt;"NI",1,0)</f>
        <v/>
      </c>
      <c r="D4533">
        <f>VLOOKUP(B4533, Tabelas!A:C,3,FALSE())</f>
        <v/>
      </c>
      <c r="E4533">
        <f>VLOOKUP(B4533, Tabelas!A:C,2,FALSE())</f>
        <v/>
      </c>
    </row>
    <row r="4534">
      <c r="A4534" t="inlineStr">
        <is>
          <t>EPIDEMIOLOGY (CAMBRIDGE, MASS., PRINT)</t>
        </is>
      </c>
      <c r="B4534" t="inlineStr">
        <is>
          <t>A1</t>
        </is>
      </c>
      <c r="C4534">
        <f>IF(B4534&lt;&gt;"NI",1,0)</f>
        <v/>
      </c>
      <c r="D4534">
        <f>VLOOKUP(B4534, Tabelas!A:C,3,FALSE())</f>
        <v/>
      </c>
      <c r="E4534">
        <f>VLOOKUP(B4534, Tabelas!A:C,2,FALSE())</f>
        <v/>
      </c>
    </row>
    <row r="4535">
      <c r="A4535" t="inlineStr">
        <is>
          <t>EPIDEMIOLOGY AND HEALTH</t>
        </is>
      </c>
      <c r="B4535" t="inlineStr">
        <is>
          <t>A4</t>
        </is>
      </c>
      <c r="C4535">
        <f>IF(B4535&lt;&gt;"NI",1,0)</f>
        <v/>
      </c>
      <c r="D4535">
        <f>VLOOKUP(B4535, Tabelas!A:C,3,FALSE())</f>
        <v/>
      </c>
      <c r="E4535">
        <f>VLOOKUP(B4535, Tabelas!A:C,2,FALSE())</f>
        <v/>
      </c>
    </row>
    <row r="4536">
      <c r="A4536" t="inlineStr">
        <is>
          <t>EPIDEMIOLOGY AND INFECTION (ONLINE)</t>
        </is>
      </c>
      <c r="B4536" t="inlineStr">
        <is>
          <t>A4</t>
        </is>
      </c>
      <c r="C4536">
        <f>IF(B4536&lt;&gt;"NI",1,0)</f>
        <v/>
      </c>
      <c r="D4536">
        <f>VLOOKUP(B4536, Tabelas!A:C,3,FALSE())</f>
        <v/>
      </c>
      <c r="E4536">
        <f>VLOOKUP(B4536, Tabelas!A:C,2,FALSE())</f>
        <v/>
      </c>
    </row>
    <row r="4537">
      <c r="A4537" t="inlineStr">
        <is>
          <t>EPIDEMIOLOGY AND PSYCHIATRIC SCIENCES</t>
        </is>
      </c>
      <c r="B4537" t="inlineStr">
        <is>
          <t>A1</t>
        </is>
      </c>
      <c r="C4537">
        <f>IF(B4537&lt;&gt;"NI",1,0)</f>
        <v/>
      </c>
      <c r="D4537">
        <f>VLOOKUP(B4537, Tabelas!A:C,3,FALSE())</f>
        <v/>
      </c>
      <c r="E4537">
        <f>VLOOKUP(B4537, Tabelas!A:C,2,FALSE())</f>
        <v/>
      </c>
    </row>
    <row r="4538">
      <c r="A4538" t="inlineStr">
        <is>
          <t>EPIDEMIOLOGY, BIOSTATISTICS AND PUBLIC HEALTH</t>
        </is>
      </c>
      <c r="B4538" t="inlineStr">
        <is>
          <t>B1</t>
        </is>
      </c>
      <c r="C4538">
        <f>IF(B4538&lt;&gt;"NI",1,0)</f>
        <v/>
      </c>
      <c r="D4538">
        <f>VLOOKUP(B4538, Tabelas!A:C,3,FALSE())</f>
        <v/>
      </c>
      <c r="E4538">
        <f>VLOOKUP(B4538, Tabelas!A:C,2,FALSE())</f>
        <v/>
      </c>
    </row>
    <row r="4539">
      <c r="A4539" t="inlineStr">
        <is>
          <t>EPIGENETICS &amp; CHROMATIN</t>
        </is>
      </c>
      <c r="B4539" t="inlineStr">
        <is>
          <t>A1</t>
        </is>
      </c>
      <c r="C4539">
        <f>IF(B4539&lt;&gt;"NI",1,0)</f>
        <v/>
      </c>
      <c r="D4539">
        <f>VLOOKUP(B4539, Tabelas!A:C,3,FALSE())</f>
        <v/>
      </c>
      <c r="E4539">
        <f>VLOOKUP(B4539, Tabelas!A:C,2,FALSE())</f>
        <v/>
      </c>
    </row>
    <row r="4540">
      <c r="A4540" t="inlineStr">
        <is>
          <t>EPILEPSIA (COPENHAGEN. ONLINE)</t>
        </is>
      </c>
      <c r="B4540" t="inlineStr">
        <is>
          <t>A1</t>
        </is>
      </c>
      <c r="C4540">
        <f>IF(B4540&lt;&gt;"NI",1,0)</f>
        <v/>
      </c>
      <c r="D4540">
        <f>VLOOKUP(B4540, Tabelas!A:C,3,FALSE())</f>
        <v/>
      </c>
      <c r="E4540">
        <f>VLOOKUP(B4540, Tabelas!A:C,2,FALSE())</f>
        <v/>
      </c>
    </row>
    <row r="4541">
      <c r="A4541" t="inlineStr">
        <is>
          <t>EPILEPSY &amp; BEHAVIOR (PRINT)</t>
        </is>
      </c>
      <c r="B4541" t="inlineStr">
        <is>
          <t>A3</t>
        </is>
      </c>
      <c r="C4541">
        <f>IF(B4541&lt;&gt;"NI",1,0)</f>
        <v/>
      </c>
      <c r="D4541">
        <f>VLOOKUP(B4541, Tabelas!A:C,3,FALSE())</f>
        <v/>
      </c>
      <c r="E4541">
        <f>VLOOKUP(B4541, Tabelas!A:C,2,FALSE())</f>
        <v/>
      </c>
    </row>
    <row r="4542">
      <c r="A4542" t="inlineStr">
        <is>
          <t>EPILEPSY RESEARCH</t>
        </is>
      </c>
      <c r="B4542" t="inlineStr">
        <is>
          <t>A3</t>
        </is>
      </c>
      <c r="C4542">
        <f>IF(B4542&lt;&gt;"NI",1,0)</f>
        <v/>
      </c>
      <c r="D4542">
        <f>VLOOKUP(B4542, Tabelas!A:C,3,FALSE())</f>
        <v/>
      </c>
      <c r="E4542">
        <f>VLOOKUP(B4542, Tabelas!A:C,2,FALSE())</f>
        <v/>
      </c>
    </row>
    <row r="4543">
      <c r="A4543" t="inlineStr">
        <is>
          <t>EPILEPTIC DISORDERS</t>
        </is>
      </c>
      <c r="B4543" t="inlineStr">
        <is>
          <t>B1</t>
        </is>
      </c>
      <c r="C4543">
        <f>IF(B4543&lt;&gt;"NI",1,0)</f>
        <v/>
      </c>
      <c r="D4543">
        <f>VLOOKUP(B4543, Tabelas!A:C,3,FALSE())</f>
        <v/>
      </c>
      <c r="E4543">
        <f>VLOOKUP(B4543, Tabelas!A:C,2,FALSE())</f>
        <v/>
      </c>
    </row>
    <row r="4544">
      <c r="A4544" t="inlineStr">
        <is>
          <t>EPISODES</t>
        </is>
      </c>
      <c r="B4544" t="inlineStr">
        <is>
          <t>A3</t>
        </is>
      </c>
      <c r="C4544">
        <f>IF(B4544&lt;&gt;"NI",1,0)</f>
        <v/>
      </c>
      <c r="D4544">
        <f>VLOOKUP(B4544, Tabelas!A:C,3,FALSE())</f>
        <v/>
      </c>
      <c r="E4544">
        <f>VLOOKUP(B4544, Tabelas!A:C,2,FALSE())</f>
        <v/>
      </c>
    </row>
    <row r="4545">
      <c r="A4545" t="inlineStr">
        <is>
          <t>EPISTEMUS</t>
        </is>
      </c>
      <c r="B4545" t="inlineStr">
        <is>
          <t>B1</t>
        </is>
      </c>
      <c r="C4545">
        <f>IF(B4545&lt;&gt;"NI",1,0)</f>
        <v/>
      </c>
      <c r="D4545">
        <f>VLOOKUP(B4545, Tabelas!A:C,3,FALSE())</f>
        <v/>
      </c>
      <c r="E4545">
        <f>VLOOKUP(B4545, Tabelas!A:C,2,FALSE())</f>
        <v/>
      </c>
    </row>
    <row r="4546">
      <c r="A4546" t="inlineStr">
        <is>
          <t>EPJ DATA SCIENCE</t>
        </is>
      </c>
      <c r="B4546" t="inlineStr">
        <is>
          <t>A1</t>
        </is>
      </c>
      <c r="C4546">
        <f>IF(B4546&lt;&gt;"NI",1,0)</f>
        <v/>
      </c>
      <c r="D4546">
        <f>VLOOKUP(B4546, Tabelas!A:C,3,FALSE())</f>
        <v/>
      </c>
      <c r="E4546">
        <f>VLOOKUP(B4546, Tabelas!A:C,2,FALSE())</f>
        <v/>
      </c>
    </row>
    <row r="4547">
      <c r="A4547" t="inlineStr">
        <is>
          <t>EPJ QUANTUM TECHNOLOGY</t>
        </is>
      </c>
      <c r="B4547" t="inlineStr">
        <is>
          <t>A3</t>
        </is>
      </c>
      <c r="C4547">
        <f>IF(B4547&lt;&gt;"NI",1,0)</f>
        <v/>
      </c>
      <c r="D4547">
        <f>VLOOKUP(B4547, Tabelas!A:C,3,FALSE())</f>
        <v/>
      </c>
      <c r="E4547">
        <f>VLOOKUP(B4547, Tabelas!A:C,2,FALSE())</f>
        <v/>
      </c>
    </row>
    <row r="4548">
      <c r="A4548" t="inlineStr">
        <is>
          <t>EPJ. APPLIED PHYSICS (PRINT)</t>
        </is>
      </c>
      <c r="B4548" t="inlineStr">
        <is>
          <t>B2</t>
        </is>
      </c>
      <c r="C4548">
        <f>IF(B4548&lt;&gt;"NI",1,0)</f>
        <v/>
      </c>
      <c r="D4548">
        <f>VLOOKUP(B4548, Tabelas!A:C,3,FALSE())</f>
        <v/>
      </c>
      <c r="E4548">
        <f>VLOOKUP(B4548, Tabelas!A:C,2,FALSE())</f>
        <v/>
      </c>
    </row>
    <row r="4549">
      <c r="A4549" t="inlineStr">
        <is>
          <t>EPTIC (UFS)</t>
        </is>
      </c>
      <c r="B4549" t="inlineStr">
        <is>
          <t>A4</t>
        </is>
      </c>
      <c r="C4549">
        <f>IF(B4549&lt;&gt;"NI",1,0)</f>
        <v/>
      </c>
      <c r="D4549">
        <f>VLOOKUP(B4549, Tabelas!A:C,3,FALSE())</f>
        <v/>
      </c>
      <c r="E4549">
        <f>VLOOKUP(B4549, Tabelas!A:C,2,FALSE())</f>
        <v/>
      </c>
    </row>
    <row r="4550">
      <c r="A4550" t="inlineStr">
        <is>
          <t>E-PÚBLICA: REVISTA ELETRÓNICA DE DIREITO PÚBLICO (ONLINE)</t>
        </is>
      </c>
      <c r="B4550" t="inlineStr">
        <is>
          <t>B1</t>
        </is>
      </c>
      <c r="C4550">
        <f>IF(B4550&lt;&gt;"NI",1,0)</f>
        <v/>
      </c>
      <c r="D4550">
        <f>VLOOKUP(B4550, Tabelas!A:C,3,FALSE())</f>
        <v/>
      </c>
      <c r="E4550">
        <f>VLOOKUP(B4550, Tabelas!A:C,2,FALSE())</f>
        <v/>
      </c>
    </row>
    <row r="4551">
      <c r="A4551" t="inlineStr">
        <is>
          <t>EQUINE VETERINARY EDUCATION</t>
        </is>
      </c>
      <c r="B4551" t="inlineStr">
        <is>
          <t>B1</t>
        </is>
      </c>
      <c r="C4551">
        <f>IF(B4551&lt;&gt;"NI",1,0)</f>
        <v/>
      </c>
      <c r="D4551">
        <f>VLOOKUP(B4551, Tabelas!A:C,3,FALSE())</f>
        <v/>
      </c>
      <c r="E4551">
        <f>VLOOKUP(B4551, Tabelas!A:C,2,FALSE())</f>
        <v/>
      </c>
    </row>
    <row r="4552">
      <c r="A4552" t="inlineStr">
        <is>
          <t>EQUINE VETERINARY JOURNAL</t>
        </is>
      </c>
      <c r="B4552" t="inlineStr">
        <is>
          <t>A1</t>
        </is>
      </c>
      <c r="C4552">
        <f>IF(B4552&lt;&gt;"NI",1,0)</f>
        <v/>
      </c>
      <c r="D4552">
        <f>VLOOKUP(B4552, Tabelas!A:C,3,FALSE())</f>
        <v/>
      </c>
      <c r="E4552">
        <f>VLOOKUP(B4552, Tabelas!A:C,2,FALSE())</f>
        <v/>
      </c>
    </row>
    <row r="4553">
      <c r="A4553" t="inlineStr">
        <is>
          <t>E-REVIEW OF TOURISM RESEARCH</t>
        </is>
      </c>
      <c r="B4553" t="inlineStr">
        <is>
          <t>A3</t>
        </is>
      </c>
      <c r="C4553">
        <f>IF(B4553&lt;&gt;"NI",1,0)</f>
        <v/>
      </c>
      <c r="D4553">
        <f>VLOOKUP(B4553, Tabelas!A:C,3,FALSE())</f>
        <v/>
      </c>
      <c r="E4553">
        <f>VLOOKUP(B4553, Tabelas!A:C,2,FALSE())</f>
        <v/>
      </c>
    </row>
    <row r="4554">
      <c r="A4554" t="inlineStr">
        <is>
          <t>E-REVISTA LOGO</t>
        </is>
      </c>
      <c r="B4554" t="inlineStr">
        <is>
          <t>A4</t>
        </is>
      </c>
      <c r="C4554">
        <f>IF(B4554&lt;&gt;"NI",1,0)</f>
        <v/>
      </c>
      <c r="D4554">
        <f>VLOOKUP(B4554, Tabelas!A:C,3,FALSE())</f>
        <v/>
      </c>
      <c r="E4554">
        <f>VLOOKUP(B4554, Tabelas!A:C,2,FALSE())</f>
        <v/>
      </c>
    </row>
    <row r="4555">
      <c r="A4555" t="inlineStr">
        <is>
          <t>ERGODESIGN &amp; HCI</t>
        </is>
      </c>
      <c r="B4555" t="inlineStr">
        <is>
          <t>B2</t>
        </is>
      </c>
      <c r="C4555">
        <f>IF(B4555&lt;&gt;"NI",1,0)</f>
        <v/>
      </c>
      <c r="D4555">
        <f>VLOOKUP(B4555, Tabelas!A:C,3,FALSE())</f>
        <v/>
      </c>
      <c r="E4555">
        <f>VLOOKUP(B4555, Tabelas!A:C,2,FALSE())</f>
        <v/>
      </c>
    </row>
    <row r="4556">
      <c r="A4556" t="inlineStr">
        <is>
          <t>ERGODIC THEORY &amp; DYNAMICAL SYSTEMS (PRINT)</t>
        </is>
      </c>
      <c r="B4556" t="inlineStr">
        <is>
          <t>A2</t>
        </is>
      </c>
      <c r="C4556">
        <f>IF(B4556&lt;&gt;"NI",1,0)</f>
        <v/>
      </c>
      <c r="D4556">
        <f>VLOOKUP(B4556, Tabelas!A:C,3,FALSE())</f>
        <v/>
      </c>
      <c r="E4556">
        <f>VLOOKUP(B4556, Tabelas!A:C,2,FALSE())</f>
        <v/>
      </c>
    </row>
    <row r="4557">
      <c r="A4557" t="inlineStr">
        <is>
          <t>ERGONOMICS (LONDON. PRINT)</t>
        </is>
      </c>
      <c r="B4557" t="inlineStr">
        <is>
          <t>A3</t>
        </is>
      </c>
      <c r="C4557">
        <f>IF(B4557&lt;&gt;"NI",1,0)</f>
        <v/>
      </c>
      <c r="D4557">
        <f>VLOOKUP(B4557, Tabelas!A:C,3,FALSE())</f>
        <v/>
      </c>
      <c r="E4557">
        <f>VLOOKUP(B4557, Tabelas!A:C,2,FALSE())</f>
        <v/>
      </c>
    </row>
    <row r="4558">
      <c r="A4558" t="inlineStr">
        <is>
          <t>ERJ OPEN RESEARCH</t>
        </is>
      </c>
      <c r="B4558" t="inlineStr">
        <is>
          <t>A4</t>
        </is>
      </c>
      <c r="C4558">
        <f>IF(B4558&lt;&gt;"NI",1,0)</f>
        <v/>
      </c>
      <c r="D4558">
        <f>VLOOKUP(B4558, Tabelas!A:C,3,FALSE())</f>
        <v/>
      </c>
      <c r="E4558">
        <f>VLOOKUP(B4558, Tabelas!A:C,2,FALSE())</f>
        <v/>
      </c>
    </row>
    <row r="4559">
      <c r="A4559" t="inlineStr">
        <is>
          <t>ERKENNTNIS (DORDRECHT. PRINT)</t>
        </is>
      </c>
      <c r="B4559" t="inlineStr">
        <is>
          <t>A2</t>
        </is>
      </c>
      <c r="C4559">
        <f>IF(B4559&lt;&gt;"NI",1,0)</f>
        <v/>
      </c>
      <c r="D4559">
        <f>VLOOKUP(B4559, Tabelas!A:C,3,FALSE())</f>
        <v/>
      </c>
      <c r="E4559">
        <f>VLOOKUP(B4559, Tabelas!A:C,2,FALSE())</f>
        <v/>
      </c>
    </row>
    <row r="4560">
      <c r="A4560" t="inlineStr">
        <is>
          <t>ERUDITIO</t>
        </is>
      </c>
      <c r="B4560" t="inlineStr">
        <is>
          <t>B2</t>
        </is>
      </c>
      <c r="C4560">
        <f>IF(B4560&lt;&gt;"NI",1,0)</f>
        <v/>
      </c>
      <c r="D4560">
        <f>VLOOKUP(B4560, Tabelas!A:C,3,FALSE())</f>
        <v/>
      </c>
      <c r="E4560">
        <f>VLOOKUP(B4560, Tabelas!A:C,2,FALSE())</f>
        <v/>
      </c>
    </row>
    <row r="4561">
      <c r="A4561" t="inlineStr">
        <is>
          <t>ESAIM. CONTRÔLE, OPTIMISATION ET CALCUL DES VARIATIONS</t>
        </is>
      </c>
      <c r="B4561" t="inlineStr">
        <is>
          <t>A1</t>
        </is>
      </c>
      <c r="C4561">
        <f>IF(B4561&lt;&gt;"NI",1,0)</f>
        <v/>
      </c>
      <c r="D4561">
        <f>VLOOKUP(B4561, Tabelas!A:C,3,FALSE())</f>
        <v/>
      </c>
      <c r="E4561">
        <f>VLOOKUP(B4561, Tabelas!A:C,2,FALSE())</f>
        <v/>
      </c>
    </row>
    <row r="4562">
      <c r="A4562" t="inlineStr">
        <is>
          <t>ESAIM. P&amp;S</t>
        </is>
      </c>
      <c r="B4562" t="inlineStr">
        <is>
          <t>B2</t>
        </is>
      </c>
      <c r="C4562">
        <f>IF(B4562&lt;&gt;"NI",1,0)</f>
        <v/>
      </c>
      <c r="D4562">
        <f>VLOOKUP(B4562, Tabelas!A:C,3,FALSE())</f>
        <v/>
      </c>
      <c r="E4562">
        <f>VLOOKUP(B4562, Tabelas!A:C,2,FALSE())</f>
        <v/>
      </c>
    </row>
    <row r="4563">
      <c r="A4563" t="inlineStr">
        <is>
          <t>ESBOÇOS</t>
        </is>
      </c>
      <c r="B4563" t="inlineStr">
        <is>
          <t>A2</t>
        </is>
      </c>
      <c r="C4563">
        <f>IF(B4563&lt;&gt;"NI",1,0)</f>
        <v/>
      </c>
      <c r="D4563">
        <f>VLOOKUP(B4563, Tabelas!A:C,3,FALSE())</f>
        <v/>
      </c>
      <c r="E4563">
        <f>VLOOKUP(B4563, Tabelas!A:C,2,FALSE())</f>
        <v/>
      </c>
    </row>
    <row r="4564">
      <c r="A4564" t="inlineStr">
        <is>
          <t>ESCENARIOS ACTUALES</t>
        </is>
      </c>
      <c r="B4564" t="inlineStr">
        <is>
          <t>B3</t>
        </is>
      </c>
      <c r="C4564">
        <f>IF(B4564&lt;&gt;"NI",1,0)</f>
        <v/>
      </c>
      <c r="D4564">
        <f>VLOOKUP(B4564, Tabelas!A:C,3,FALSE())</f>
        <v/>
      </c>
      <c r="E4564">
        <f>VLOOKUP(B4564, Tabelas!A:C,2,FALSE())</f>
        <v/>
      </c>
    </row>
    <row r="4565">
      <c r="A4565" t="inlineStr">
        <is>
          <t>ESCOLA ANNA NERY</t>
        </is>
      </c>
      <c r="B4565" t="inlineStr">
        <is>
          <t>B1</t>
        </is>
      </c>
      <c r="C4565">
        <f>IF(B4565&lt;&gt;"NI",1,0)</f>
        <v/>
      </c>
      <c r="D4565">
        <f>VLOOKUP(B4565, Tabelas!A:C,3,FALSE())</f>
        <v/>
      </c>
      <c r="E4565">
        <f>VLOOKUP(B4565, Tabelas!A:C,2,FALSE())</f>
        <v/>
      </c>
    </row>
    <row r="4566">
      <c r="A4566" t="inlineStr">
        <is>
          <t>ESCRIPTURAS - REVISTA ELETRÔNICA DE HISTÓRIA DA UNIVERSIDADE DE PERNAMBUCO/CAMPUS PETROLINA</t>
        </is>
      </c>
      <c r="B4566" t="inlineStr">
        <is>
          <t>B2</t>
        </is>
      </c>
      <c r="C4566">
        <f>IF(B4566&lt;&gt;"NI",1,0)</f>
        <v/>
      </c>
      <c r="D4566">
        <f>VLOOKUP(B4566, Tabelas!A:C,3,FALSE())</f>
        <v/>
      </c>
      <c r="E4566">
        <f>VLOOKUP(B4566, Tabelas!A:C,2,FALSE())</f>
        <v/>
      </c>
    </row>
    <row r="4567">
      <c r="A4567" t="inlineStr">
        <is>
          <t>ESCRITAS: REVISTA DO CURSO DE HISTÓRIA DE ARAGUAÍNA</t>
        </is>
      </c>
      <c r="B4567" t="inlineStr">
        <is>
          <t>A4</t>
        </is>
      </c>
      <c r="C4567">
        <f>IF(B4567&lt;&gt;"NI",1,0)</f>
        <v/>
      </c>
      <c r="D4567">
        <f>VLOOKUP(B4567, Tabelas!A:C,3,FALSE())</f>
        <v/>
      </c>
      <c r="E4567">
        <f>VLOOKUP(B4567, Tabelas!A:C,2,FALSE())</f>
        <v/>
      </c>
    </row>
    <row r="4568">
      <c r="A4568" t="inlineStr">
        <is>
          <t>ESCRITOS CONTABLES Y DE ADMINISTRACIÓN (EN LÍNEA)</t>
        </is>
      </c>
      <c r="B4568" t="inlineStr">
        <is>
          <t>B3</t>
        </is>
      </c>
      <c r="C4568">
        <f>IF(B4568&lt;&gt;"NI",1,0)</f>
        <v/>
      </c>
      <c r="D4568">
        <f>VLOOKUP(B4568, Tabelas!A:C,3,FALSE())</f>
        <v/>
      </c>
      <c r="E4568">
        <f>VLOOKUP(B4568, Tabelas!A:C,2,FALSE())</f>
        <v/>
      </c>
    </row>
    <row r="4569">
      <c r="A4569" t="inlineStr">
        <is>
          <t>ESCRITOS DE PSICOLOGÍA</t>
        </is>
      </c>
      <c r="B4569" t="inlineStr">
        <is>
          <t>B1</t>
        </is>
      </c>
      <c r="C4569">
        <f>IF(B4569&lt;&gt;"NI",1,0)</f>
        <v/>
      </c>
      <c r="D4569">
        <f>VLOOKUP(B4569, Tabelas!A:C,3,FALSE())</f>
        <v/>
      </c>
      <c r="E4569">
        <f>VLOOKUP(B4569, Tabelas!A:C,2,FALSE())</f>
        <v/>
      </c>
    </row>
    <row r="4570">
      <c r="A4570" t="inlineStr">
        <is>
          <t>ESMO OPEN</t>
        </is>
      </c>
      <c r="B4570" t="inlineStr">
        <is>
          <t>B2</t>
        </is>
      </c>
      <c r="C4570">
        <f>IF(B4570&lt;&gt;"NI",1,0)</f>
        <v/>
      </c>
      <c r="D4570">
        <f>VLOOKUP(B4570, Tabelas!A:C,3,FALSE())</f>
        <v/>
      </c>
      <c r="E4570">
        <f>VLOOKUP(B4570, Tabelas!A:C,2,FALSE())</f>
        <v/>
      </c>
    </row>
    <row r="4571">
      <c r="A4571" t="inlineStr">
        <is>
          <t>ESPACES ET SOCIÉTÉS</t>
        </is>
      </c>
      <c r="B4571" t="inlineStr">
        <is>
          <t>A4</t>
        </is>
      </c>
      <c r="C4571">
        <f>IF(B4571&lt;&gt;"NI",1,0)</f>
        <v/>
      </c>
      <c r="D4571">
        <f>VLOOKUP(B4571, Tabelas!A:C,3,FALSE())</f>
        <v/>
      </c>
      <c r="E4571">
        <f>VLOOKUP(B4571, Tabelas!A:C,2,FALSE())</f>
        <v/>
      </c>
    </row>
    <row r="4572">
      <c r="A4572" t="inlineStr">
        <is>
          <t>ESPACIO ABIERTO (CARACAS. 1992)</t>
        </is>
      </c>
      <c r="B4572" t="inlineStr">
        <is>
          <t>A4</t>
        </is>
      </c>
      <c r="C4572">
        <f>IF(B4572&lt;&gt;"NI",1,0)</f>
        <v/>
      </c>
      <c r="D4572">
        <f>VLOOKUP(B4572, Tabelas!A:C,3,FALSE())</f>
        <v/>
      </c>
      <c r="E4572">
        <f>VLOOKUP(B4572, Tabelas!A:C,2,FALSE())</f>
        <v/>
      </c>
    </row>
    <row r="4573">
      <c r="A4573" t="inlineStr">
        <is>
          <t>ESPACIO ABIERTO (MONTEVIDEO)</t>
        </is>
      </c>
      <c r="B4573" t="inlineStr">
        <is>
          <t>B3</t>
        </is>
      </c>
      <c r="C4573">
        <f>IF(B4573&lt;&gt;"NI",1,0)</f>
        <v/>
      </c>
      <c r="D4573">
        <f>VLOOKUP(B4573, Tabelas!A:C,3,FALSE())</f>
        <v/>
      </c>
      <c r="E4573">
        <f>VLOOKUP(B4573, Tabelas!A:C,2,FALSE())</f>
        <v/>
      </c>
    </row>
    <row r="4574">
      <c r="A4574" t="inlineStr">
        <is>
          <t>ESPACIO, TIEMPO Y EDUCACIÓN</t>
        </is>
      </c>
      <c r="B4574" t="inlineStr">
        <is>
          <t>A3</t>
        </is>
      </c>
      <c r="C4574">
        <f>IF(B4574&lt;&gt;"NI",1,0)</f>
        <v/>
      </c>
      <c r="D4574">
        <f>VLOOKUP(B4574, Tabelas!A:C,3,FALSE())</f>
        <v/>
      </c>
      <c r="E4574">
        <f>VLOOKUP(B4574, Tabelas!A:C,2,FALSE())</f>
        <v/>
      </c>
    </row>
    <row r="4575">
      <c r="A4575" t="inlineStr">
        <is>
          <t>ESPACIO, TIEMPO Y FORMA (ONLINE)</t>
        </is>
      </c>
      <c r="B4575" t="inlineStr">
        <is>
          <t>B1</t>
        </is>
      </c>
      <c r="C4575">
        <f>IF(B4575&lt;&gt;"NI",1,0)</f>
        <v/>
      </c>
      <c r="D4575">
        <f>VLOOKUP(B4575, Tabelas!A:C,3,FALSE())</f>
        <v/>
      </c>
      <c r="E4575">
        <f>VLOOKUP(B4575, Tabelas!A:C,2,FALSE())</f>
        <v/>
      </c>
    </row>
    <row r="4576">
      <c r="A4576" t="inlineStr">
        <is>
          <t>ESPACIOS EN BLANCO. SERIE INDAGACIONES</t>
        </is>
      </c>
      <c r="B4576" t="inlineStr">
        <is>
          <t>B1</t>
        </is>
      </c>
      <c r="C4576">
        <f>IF(B4576&lt;&gt;"NI",1,0)</f>
        <v/>
      </c>
      <c r="D4576">
        <f>VLOOKUP(B4576, Tabelas!A:C,3,FALSE())</f>
        <v/>
      </c>
      <c r="E4576">
        <f>VLOOKUP(B4576, Tabelas!A:C,2,FALSE())</f>
        <v/>
      </c>
    </row>
    <row r="4577">
      <c r="A4577" t="inlineStr">
        <is>
          <t>ESPACIOS PÚBLICOS</t>
        </is>
      </c>
      <c r="B4577" t="inlineStr">
        <is>
          <t>B1</t>
        </is>
      </c>
      <c r="C4577">
        <f>IF(B4577&lt;&gt;"NI",1,0)</f>
        <v/>
      </c>
      <c r="D4577">
        <f>VLOOKUP(B4577, Tabelas!A:C,3,FALSE())</f>
        <v/>
      </c>
      <c r="E4577">
        <f>VLOOKUP(B4577, Tabelas!A:C,2,FALSE())</f>
        <v/>
      </c>
    </row>
    <row r="4578">
      <c r="A4578" t="inlineStr">
        <is>
          <t>ESPACIOS TRANSNACIONALES</t>
        </is>
      </c>
      <c r="B4578" t="inlineStr">
        <is>
          <t>B2</t>
        </is>
      </c>
      <c r="C4578">
        <f>IF(B4578&lt;&gt;"NI",1,0)</f>
        <v/>
      </c>
      <c r="D4578">
        <f>VLOOKUP(B4578, Tabelas!A:C,3,FALSE())</f>
        <v/>
      </c>
      <c r="E4578">
        <f>VLOOKUP(B4578, Tabelas!A:C,2,FALSE())</f>
        <v/>
      </c>
    </row>
    <row r="4579">
      <c r="A4579" t="inlineStr">
        <is>
          <t>ESPAÇO (RIO DE JANEIRO. 1990)</t>
        </is>
      </c>
      <c r="B4579" t="inlineStr">
        <is>
          <t>B1</t>
        </is>
      </c>
      <c r="C4579">
        <f>IF(B4579&lt;&gt;"NI",1,0)</f>
        <v/>
      </c>
      <c r="D4579">
        <f>VLOOKUP(B4579, Tabelas!A:C,3,FALSE())</f>
        <v/>
      </c>
      <c r="E4579">
        <f>VLOOKUP(B4579, Tabelas!A:C,2,FALSE())</f>
        <v/>
      </c>
    </row>
    <row r="4580">
      <c r="A4580" t="inlineStr">
        <is>
          <t>ESPAÇO AMERÍNDIO (UFRGS)</t>
        </is>
      </c>
      <c r="B4580" t="inlineStr">
        <is>
          <t>A4</t>
        </is>
      </c>
      <c r="C4580">
        <f>IF(B4580&lt;&gt;"NI",1,0)</f>
        <v/>
      </c>
      <c r="D4580">
        <f>VLOOKUP(B4580, Tabelas!A:C,3,FALSE())</f>
        <v/>
      </c>
      <c r="E4580">
        <f>VLOOKUP(B4580, Tabelas!A:C,2,FALSE())</f>
        <v/>
      </c>
    </row>
    <row r="4581">
      <c r="A4581" t="inlineStr">
        <is>
          <t>ESPAÇO E CULTURA (UERJ)</t>
        </is>
      </c>
      <c r="B4581" t="inlineStr">
        <is>
          <t>B4</t>
        </is>
      </c>
      <c r="C4581">
        <f>IF(B4581&lt;&gt;"NI",1,0)</f>
        <v/>
      </c>
      <c r="D4581">
        <f>VLOOKUP(B4581, Tabelas!A:C,3,FALSE())</f>
        <v/>
      </c>
      <c r="E4581">
        <f>VLOOKUP(B4581, Tabelas!A:C,2,FALSE())</f>
        <v/>
      </c>
    </row>
    <row r="4582">
      <c r="A4582" t="inlineStr">
        <is>
          <t>ESPAÇO E ECONOMIA</t>
        </is>
      </c>
      <c r="B4582" t="inlineStr">
        <is>
          <t>B1</t>
        </is>
      </c>
      <c r="C4582">
        <f>IF(B4582&lt;&gt;"NI",1,0)</f>
        <v/>
      </c>
      <c r="D4582">
        <f>VLOOKUP(B4582, Tabelas!A:C,3,FALSE())</f>
        <v/>
      </c>
      <c r="E4582">
        <f>VLOOKUP(B4582, Tabelas!A:C,2,FALSE())</f>
        <v/>
      </c>
    </row>
    <row r="4583">
      <c r="A4583" t="inlineStr">
        <is>
          <t>ESPAÇO E GEOGRAFIA (UNB)</t>
        </is>
      </c>
      <c r="B4583" t="inlineStr">
        <is>
          <t>B3</t>
        </is>
      </c>
      <c r="C4583">
        <f>IF(B4583&lt;&gt;"NI",1,0)</f>
        <v/>
      </c>
      <c r="D4583">
        <f>VLOOKUP(B4583, Tabelas!A:C,3,FALSE())</f>
        <v/>
      </c>
      <c r="E4583">
        <f>VLOOKUP(B4583, Tabelas!A:C,2,FALSE())</f>
        <v/>
      </c>
    </row>
    <row r="4584">
      <c r="A4584" t="inlineStr">
        <is>
          <t>ESPAÇO E TEMPO MIDIÁTICOS</t>
        </is>
      </c>
      <c r="B4584" t="inlineStr">
        <is>
          <t>B4</t>
        </is>
      </c>
      <c r="C4584">
        <f>IF(B4584&lt;&gt;"NI",1,0)</f>
        <v/>
      </c>
      <c r="D4584">
        <f>VLOOKUP(B4584, Tabelas!A:C,3,FALSE())</f>
        <v/>
      </c>
      <c r="E4584">
        <f>VLOOKUP(B4584, Tabelas!A:C,2,FALSE())</f>
        <v/>
      </c>
    </row>
    <row r="4585">
      <c r="A4585" t="inlineStr">
        <is>
          <t>ESPAÇO EM REVISTA</t>
        </is>
      </c>
      <c r="B4585" t="inlineStr">
        <is>
          <t>B1</t>
        </is>
      </c>
      <c r="C4585">
        <f>IF(B4585&lt;&gt;"NI",1,0)</f>
        <v/>
      </c>
      <c r="D4585">
        <f>VLOOKUP(B4585, Tabelas!A:C,3,FALSE())</f>
        <v/>
      </c>
      <c r="E4585">
        <f>VLOOKUP(B4585, Tabelas!A:C,2,FALSE())</f>
        <v/>
      </c>
    </row>
    <row r="4586">
      <c r="A4586" t="inlineStr">
        <is>
          <t>ESPAÇO JURÍDICO</t>
        </is>
      </c>
      <c r="B4586" t="inlineStr">
        <is>
          <t>A1</t>
        </is>
      </c>
      <c r="C4586">
        <f>IF(B4586&lt;&gt;"NI",1,0)</f>
        <v/>
      </c>
      <c r="D4586">
        <f>VLOOKUP(B4586, Tabelas!A:C,3,FALSE())</f>
        <v/>
      </c>
      <c r="E4586">
        <f>VLOOKUP(B4586, Tabelas!A:C,2,FALSE())</f>
        <v/>
      </c>
    </row>
    <row r="4587">
      <c r="A4587" t="inlineStr">
        <is>
          <t>ESPAÇO PARA A SAÚDE</t>
        </is>
      </c>
      <c r="B4587" t="inlineStr">
        <is>
          <t>B3</t>
        </is>
      </c>
      <c r="C4587">
        <f>IF(B4587&lt;&gt;"NI",1,0)</f>
        <v/>
      </c>
      <c r="D4587">
        <f>VLOOKUP(B4587, Tabelas!A:C,3,FALSE())</f>
        <v/>
      </c>
      <c r="E4587">
        <f>VLOOKUP(B4587, Tabelas!A:C,2,FALSE())</f>
        <v/>
      </c>
    </row>
    <row r="4588">
      <c r="A4588" t="inlineStr">
        <is>
          <t>ESPAÇOS VIVIDOS E ESPAÇOS CONSTRUÍDOS (ONLINE)</t>
        </is>
      </c>
      <c r="B4588" t="inlineStr">
        <is>
          <t>B3</t>
        </is>
      </c>
      <c r="C4588">
        <f>IF(B4588&lt;&gt;"NI",1,0)</f>
        <v/>
      </c>
      <c r="D4588">
        <f>VLOOKUP(B4588, Tabelas!A:C,3,FALSE())</f>
        <v/>
      </c>
      <c r="E4588">
        <f>VLOOKUP(B4588, Tabelas!A:C,2,FALSE())</f>
        <v/>
      </c>
    </row>
    <row r="4589">
      <c r="A4589" t="inlineStr">
        <is>
          <t>ESPECTRO DA CRÍTICA</t>
        </is>
      </c>
      <c r="B4589" t="inlineStr">
        <is>
          <t>B4</t>
        </is>
      </c>
      <c r="C4589">
        <f>IF(B4589&lt;&gt;"NI",1,0)</f>
        <v/>
      </c>
      <c r="D4589">
        <f>VLOOKUP(B4589, Tabelas!A:C,3,FALSE())</f>
        <v/>
      </c>
      <c r="E4589">
        <f>VLOOKUP(B4589, Tabelas!A:C,2,FALSE())</f>
        <v/>
      </c>
    </row>
    <row r="4590">
      <c r="A4590" t="inlineStr">
        <is>
          <t>ESPORTE E SOCIEDADE</t>
        </is>
      </c>
      <c r="B4590" t="inlineStr">
        <is>
          <t>A3</t>
        </is>
      </c>
      <c r="C4590">
        <f>IF(B4590&lt;&gt;"NI",1,0)</f>
        <v/>
      </c>
      <c r="D4590">
        <f>VLOOKUP(B4590, Tabelas!A:C,3,FALSE())</f>
        <v/>
      </c>
      <c r="E4590">
        <f>VLOOKUP(B4590, Tabelas!A:C,2,FALSE())</f>
        <v/>
      </c>
    </row>
    <row r="4591">
      <c r="A4591" t="inlineStr">
        <is>
          <t>ESPRIT</t>
        </is>
      </c>
      <c r="B4591" t="inlineStr">
        <is>
          <t>A1</t>
        </is>
      </c>
      <c r="C4591">
        <f>IF(B4591&lt;&gt;"NI",1,0)</f>
        <v/>
      </c>
      <c r="D4591">
        <f>VLOOKUP(B4591, Tabelas!A:C,3,FALSE())</f>
        <v/>
      </c>
      <c r="E4591">
        <f>VLOOKUP(B4591, Tabelas!A:C,2,FALSE())</f>
        <v/>
      </c>
    </row>
    <row r="4592">
      <c r="A4592" t="inlineStr">
        <is>
          <t>ESSACHESS - JOURNAL FOR COMMUNICATION STUDIES (IMPRESSO)</t>
        </is>
      </c>
      <c r="B4592" t="inlineStr">
        <is>
          <t>B3</t>
        </is>
      </c>
      <c r="C4592">
        <f>IF(B4592&lt;&gt;"NI",1,0)</f>
        <v/>
      </c>
      <c r="D4592">
        <f>VLOOKUP(B4592, Tabelas!A:C,3,FALSE())</f>
        <v/>
      </c>
      <c r="E4592">
        <f>VLOOKUP(B4592, Tabelas!A:C,2,FALSE())</f>
        <v/>
      </c>
    </row>
    <row r="4593">
      <c r="A4593" t="inlineStr">
        <is>
          <t>ESSAYS IN BIOCHEMISTRY</t>
        </is>
      </c>
      <c r="B4593" t="inlineStr">
        <is>
          <t>A2</t>
        </is>
      </c>
      <c r="C4593">
        <f>IF(B4593&lt;&gt;"NI",1,0)</f>
        <v/>
      </c>
      <c r="D4593">
        <f>VLOOKUP(B4593, Tabelas!A:C,3,FALSE())</f>
        <v/>
      </c>
      <c r="E4593">
        <f>VLOOKUP(B4593, Tabelas!A:C,2,FALSE())</f>
        <v/>
      </c>
    </row>
    <row r="4594">
      <c r="A4594" t="inlineStr">
        <is>
          <t>ESSAYS IN PHILOSOPHY</t>
        </is>
      </c>
      <c r="B4594" t="inlineStr">
        <is>
          <t>A4</t>
        </is>
      </c>
      <c r="C4594">
        <f>IF(B4594&lt;&gt;"NI",1,0)</f>
        <v/>
      </c>
      <c r="D4594">
        <f>VLOOKUP(B4594, Tabelas!A:C,3,FALSE())</f>
        <v/>
      </c>
      <c r="E4594">
        <f>VLOOKUP(B4594, Tabelas!A:C,2,FALSE())</f>
        <v/>
      </c>
    </row>
    <row r="4595">
      <c r="A4595" t="inlineStr">
        <is>
          <t>ESSENTIA (SOBRAL/CE)</t>
        </is>
      </c>
      <c r="B4595" t="inlineStr">
        <is>
          <t>B2</t>
        </is>
      </c>
      <c r="C4595">
        <f>IF(B4595&lt;&gt;"NI",1,0)</f>
        <v/>
      </c>
      <c r="D4595">
        <f>VLOOKUP(B4595, Tabelas!A:C,3,FALSE())</f>
        <v/>
      </c>
      <c r="E4595">
        <f>VLOOKUP(B4595, Tabelas!A:C,2,FALSE())</f>
        <v/>
      </c>
    </row>
    <row r="4596">
      <c r="A4596" t="inlineStr">
        <is>
          <t>ESTAÇÃO CIENTÍFICA (FESJF. ONLINE)</t>
        </is>
      </c>
      <c r="B4596" t="inlineStr">
        <is>
          <t>A4</t>
        </is>
      </c>
      <c r="C4596">
        <f>IF(B4596&lt;&gt;"NI",1,0)</f>
        <v/>
      </c>
      <c r="D4596">
        <f>VLOOKUP(B4596, Tabelas!A:C,3,FALSE())</f>
        <v/>
      </c>
      <c r="E4596">
        <f>VLOOKUP(B4596, Tabelas!A:C,2,FALSE())</f>
        <v/>
      </c>
    </row>
    <row r="4597">
      <c r="A4597" t="inlineStr">
        <is>
          <t>ESTAÇÃO CIENTÍFICA (JUIZ DE FORA. IMPRESSO)</t>
        </is>
      </c>
      <c r="B4597" t="inlineStr">
        <is>
          <t>A4</t>
        </is>
      </c>
      <c r="C4597">
        <f>IF(B4597&lt;&gt;"NI",1,0)</f>
        <v/>
      </c>
      <c r="D4597">
        <f>VLOOKUP(B4597, Tabelas!A:C,3,FALSE())</f>
        <v/>
      </c>
      <c r="E4597">
        <f>VLOOKUP(B4597, Tabelas!A:C,2,FALSE())</f>
        <v/>
      </c>
    </row>
    <row r="4598">
      <c r="A4598" t="inlineStr">
        <is>
          <t>ESTAÇÃO CIENTÍFICA (UNIFAP)</t>
        </is>
      </c>
      <c r="B4598" t="inlineStr">
        <is>
          <t>B2</t>
        </is>
      </c>
      <c r="C4598">
        <f>IF(B4598&lt;&gt;"NI",1,0)</f>
        <v/>
      </c>
      <c r="D4598">
        <f>VLOOKUP(B4598, Tabelas!A:C,3,FALSE())</f>
        <v/>
      </c>
      <c r="E4598">
        <f>VLOOKUP(B4598, Tabelas!A:C,2,FALSE())</f>
        <v/>
      </c>
    </row>
    <row r="4599">
      <c r="A4599" t="inlineStr">
        <is>
          <t>ESTAÇÃO LITERÁRIA</t>
        </is>
      </c>
      <c r="B4599" t="inlineStr">
        <is>
          <t>A4</t>
        </is>
      </c>
      <c r="C4599">
        <f>IF(B4599&lt;&gt;"NI",1,0)</f>
        <v/>
      </c>
      <c r="D4599">
        <f>VLOOKUP(B4599, Tabelas!A:C,3,FALSE())</f>
        <v/>
      </c>
      <c r="E4599">
        <f>VLOOKUP(B4599, Tabelas!A:C,2,FALSE())</f>
        <v/>
      </c>
    </row>
    <row r="4600">
      <c r="A4600" t="inlineStr">
        <is>
          <t>ESTADO ABIERTO: REVISTA SOBRE EL ESTADO, LA ADMINISTRACIÓN Y LAS POLÍTICAS PÚBLICAS</t>
        </is>
      </c>
      <c r="B4600" t="inlineStr">
        <is>
          <t>B3</t>
        </is>
      </c>
      <c r="C4600">
        <f>IF(B4600&lt;&gt;"NI",1,0)</f>
        <v/>
      </c>
      <c r="D4600">
        <f>VLOOKUP(B4600, Tabelas!A:C,3,FALSE())</f>
        <v/>
      </c>
      <c r="E4600">
        <f>VLOOKUP(B4600, Tabelas!A:C,2,FALSE())</f>
        <v/>
      </c>
    </row>
    <row r="4601">
      <c r="A4601" t="inlineStr">
        <is>
          <t>ESTADO, GOBIERNO, GESTIÓN PÚBLICA (IMPRESA)</t>
        </is>
      </c>
      <c r="B4601" t="inlineStr">
        <is>
          <t>B3</t>
        </is>
      </c>
      <c r="C4601">
        <f>IF(B4601&lt;&gt;"NI",1,0)</f>
        <v/>
      </c>
      <c r="D4601">
        <f>VLOOKUP(B4601, Tabelas!A:C,3,FALSE())</f>
        <v/>
      </c>
      <c r="E4601">
        <f>VLOOKUP(B4601, Tabelas!A:C,2,FALSE())</f>
        <v/>
      </c>
    </row>
    <row r="4602">
      <c r="A4602" t="inlineStr">
        <is>
          <t>ESTÉTICA</t>
        </is>
      </c>
      <c r="B4602" t="inlineStr">
        <is>
          <t>B4</t>
        </is>
      </c>
      <c r="C4602">
        <f>IF(B4602&lt;&gt;"NI",1,0)</f>
        <v/>
      </c>
      <c r="D4602">
        <f>VLOOKUP(B4602, Tabelas!A:C,3,FALSE())</f>
        <v/>
      </c>
      <c r="E4602">
        <f>VLOOKUP(B4602, Tabelas!A:C,2,FALSE())</f>
        <v/>
      </c>
    </row>
    <row r="4603">
      <c r="A4603" t="inlineStr">
        <is>
          <t>ESTETYKA I KRYTYKA : THE POLISH JOURNAL OF AESTHETICS</t>
        </is>
      </c>
      <c r="B4603" t="inlineStr">
        <is>
          <t>B3</t>
        </is>
      </c>
      <c r="C4603">
        <f>IF(B4603&lt;&gt;"NI",1,0)</f>
        <v/>
      </c>
      <c r="D4603">
        <f>VLOOKUP(B4603, Tabelas!A:C,3,FALSE())</f>
        <v/>
      </c>
      <c r="E4603">
        <f>VLOOKUP(B4603, Tabelas!A:C,2,FALSE())</f>
        <v/>
      </c>
    </row>
    <row r="4604">
      <c r="A4604" t="inlineStr">
        <is>
          <t>ESTILOS DA CLÍNICA</t>
        </is>
      </c>
      <c r="B4604" t="inlineStr">
        <is>
          <t>A4</t>
        </is>
      </c>
      <c r="C4604">
        <f>IF(B4604&lt;&gt;"NI",1,0)</f>
        <v/>
      </c>
      <c r="D4604">
        <f>VLOOKUP(B4604, Tabelas!A:C,3,FALSE())</f>
        <v/>
      </c>
      <c r="E4604">
        <f>VLOOKUP(B4604, Tabelas!A:C,2,FALSE())</f>
        <v/>
      </c>
    </row>
    <row r="4605">
      <c r="A4605" t="inlineStr">
        <is>
          <t>ESTIMA (SOCIEDADE BRASILEIRA DE ESTOMATERAPIA)</t>
        </is>
      </c>
      <c r="B4605" t="inlineStr">
        <is>
          <t>B4</t>
        </is>
      </c>
      <c r="C4605">
        <f>IF(B4605&lt;&gt;"NI",1,0)</f>
        <v/>
      </c>
      <c r="D4605">
        <f>VLOOKUP(B4605, Tabelas!A:C,3,FALSE())</f>
        <v/>
      </c>
      <c r="E4605">
        <f>VLOOKUP(B4605, Tabelas!A:C,2,FALSE())</f>
        <v/>
      </c>
    </row>
    <row r="4606">
      <c r="A4606" t="inlineStr">
        <is>
          <t>ESTUARIES AND COASTS</t>
        </is>
      </c>
      <c r="B4606" t="inlineStr">
        <is>
          <t>A2</t>
        </is>
      </c>
      <c r="C4606">
        <f>IF(B4606&lt;&gt;"NI",1,0)</f>
        <v/>
      </c>
      <c r="D4606">
        <f>VLOOKUP(B4606, Tabelas!A:C,3,FALSE())</f>
        <v/>
      </c>
      <c r="E4606">
        <f>VLOOKUP(B4606, Tabelas!A:C,2,FALSE())</f>
        <v/>
      </c>
    </row>
    <row r="4607">
      <c r="A4607" t="inlineStr">
        <is>
          <t>ESTUARINE, COASTAL AND SHELF SCIENCE (PRINT)</t>
        </is>
      </c>
      <c r="B4607" t="inlineStr">
        <is>
          <t>A2</t>
        </is>
      </c>
      <c r="C4607">
        <f>IF(B4607&lt;&gt;"NI",1,0)</f>
        <v/>
      </c>
      <c r="D4607">
        <f>VLOOKUP(B4607, Tabelas!A:C,3,FALSE())</f>
        <v/>
      </c>
      <c r="E4607">
        <f>VLOOKUP(B4607, Tabelas!A:C,2,FALSE())</f>
        <v/>
      </c>
    </row>
    <row r="4608">
      <c r="A4608" t="inlineStr">
        <is>
          <t>ESTUDIO</t>
        </is>
      </c>
      <c r="B4608" t="inlineStr">
        <is>
          <t>B1</t>
        </is>
      </c>
      <c r="C4608">
        <f>IF(B4608&lt;&gt;"NI",1,0)</f>
        <v/>
      </c>
      <c r="D4608">
        <f>VLOOKUP(B4608, Tabelas!A:C,3,FALSE())</f>
        <v/>
      </c>
      <c r="E4608">
        <f>VLOOKUP(B4608, Tabelas!A:C,2,FALSE())</f>
        <v/>
      </c>
    </row>
    <row r="4609">
      <c r="A4609" t="inlineStr">
        <is>
          <t>ESTUDIOS ARTÍSTICOS: REVISTA DE INVESTIGACIÓN CREADORA</t>
        </is>
      </c>
      <c r="B4609" t="inlineStr">
        <is>
          <t>A3</t>
        </is>
      </c>
      <c r="C4609">
        <f>IF(B4609&lt;&gt;"NI",1,0)</f>
        <v/>
      </c>
      <c r="D4609">
        <f>VLOOKUP(B4609, Tabelas!A:C,3,FALSE())</f>
        <v/>
      </c>
      <c r="E4609">
        <f>VLOOKUP(B4609, Tabelas!A:C,2,FALSE())</f>
        <v/>
      </c>
    </row>
    <row r="4610">
      <c r="A4610" t="inlineStr">
        <is>
          <t>ESTUDIOS CONSTITUCIONALES</t>
        </is>
      </c>
      <c r="B4610" t="inlineStr">
        <is>
          <t>A4</t>
        </is>
      </c>
      <c r="C4610">
        <f>IF(B4610&lt;&gt;"NI",1,0)</f>
        <v/>
      </c>
      <c r="D4610">
        <f>VLOOKUP(B4610, Tabelas!A:C,3,FALSE())</f>
        <v/>
      </c>
      <c r="E4610">
        <f>VLOOKUP(B4610, Tabelas!A:C,2,FALSE())</f>
        <v/>
      </c>
    </row>
    <row r="4611">
      <c r="A4611" t="inlineStr">
        <is>
          <t>ESTUDIOS DE ASIA Y AFRICA</t>
        </is>
      </c>
      <c r="B4611" t="inlineStr">
        <is>
          <t>A4</t>
        </is>
      </c>
      <c r="C4611">
        <f>IF(B4611&lt;&gt;"NI",1,0)</f>
        <v/>
      </c>
      <c r="D4611">
        <f>VLOOKUP(B4611, Tabelas!A:C,3,FALSE())</f>
        <v/>
      </c>
      <c r="E4611">
        <f>VLOOKUP(B4611, Tabelas!A:C,2,FALSE())</f>
        <v/>
      </c>
    </row>
    <row r="4612">
      <c r="A4612" t="inlineStr">
        <is>
          <t>ESTUDIOS DE LINGÜÍSTICA</t>
        </is>
      </c>
      <c r="B4612" t="inlineStr">
        <is>
          <t>A2</t>
        </is>
      </c>
      <c r="C4612">
        <f>IF(B4612&lt;&gt;"NI",1,0)</f>
        <v/>
      </c>
      <c r="D4612">
        <f>VLOOKUP(B4612, Tabelas!A:C,3,FALSE())</f>
        <v/>
      </c>
      <c r="E4612">
        <f>VLOOKUP(B4612, Tabelas!A:C,2,FALSE())</f>
        <v/>
      </c>
    </row>
    <row r="4613">
      <c r="A4613" t="inlineStr">
        <is>
          <t>ESTUDIOS DEL ISHIR</t>
        </is>
      </c>
      <c r="B4613" t="inlineStr">
        <is>
          <t>B3</t>
        </is>
      </c>
      <c r="C4613">
        <f>IF(B4613&lt;&gt;"NI",1,0)</f>
        <v/>
      </c>
      <c r="D4613">
        <f>VLOOKUP(B4613, Tabelas!A:C,3,FALSE())</f>
        <v/>
      </c>
      <c r="E4613">
        <f>VLOOKUP(B4613, Tabelas!A:C,2,FALSE())</f>
        <v/>
      </c>
    </row>
    <row r="4614">
      <c r="A4614" t="inlineStr">
        <is>
          <t>ESTUDIOS DEMOGRÁFICOS Y URBANOS DE EL COLEGIO DE MÉXICO</t>
        </is>
      </c>
      <c r="B4614" t="inlineStr">
        <is>
          <t>A2</t>
        </is>
      </c>
      <c r="C4614">
        <f>IF(B4614&lt;&gt;"NI",1,0)</f>
        <v/>
      </c>
      <c r="D4614">
        <f>VLOOKUP(B4614, Tabelas!A:C,3,FALSE())</f>
        <v/>
      </c>
      <c r="E4614">
        <f>VLOOKUP(B4614, Tabelas!A:C,2,FALSE())</f>
        <v/>
      </c>
    </row>
    <row r="4615">
      <c r="A4615" t="inlineStr">
        <is>
          <t>ESTUDIOS ECONÓMICOS</t>
        </is>
      </c>
      <c r="B4615" t="inlineStr">
        <is>
          <t>A3</t>
        </is>
      </c>
      <c r="C4615">
        <f>IF(B4615&lt;&gt;"NI",1,0)</f>
        <v/>
      </c>
      <c r="D4615">
        <f>VLOOKUP(B4615, Tabelas!A:C,3,FALSE())</f>
        <v/>
      </c>
      <c r="E4615">
        <f>VLOOKUP(B4615, Tabelas!A:C,2,FALSE())</f>
        <v/>
      </c>
    </row>
    <row r="4616">
      <c r="A4616" t="inlineStr">
        <is>
          <t>ESTUDIOS EN SEGURIDAD Y DEFENSA</t>
        </is>
      </c>
      <c r="B4616" t="inlineStr">
        <is>
          <t>B2</t>
        </is>
      </c>
      <c r="C4616">
        <f>IF(B4616&lt;&gt;"NI",1,0)</f>
        <v/>
      </c>
      <c r="D4616">
        <f>VLOOKUP(B4616, Tabelas!A:C,3,FALSE())</f>
        <v/>
      </c>
      <c r="E4616">
        <f>VLOOKUP(B4616, Tabelas!A:C,2,FALSE())</f>
        <v/>
      </c>
    </row>
    <row r="4617">
      <c r="A4617" t="inlineStr">
        <is>
          <t>ESTUDIOS FRONTERIZOS</t>
        </is>
      </c>
      <c r="B4617" t="inlineStr">
        <is>
          <t>A2</t>
        </is>
      </c>
      <c r="C4617">
        <f>IF(B4617&lt;&gt;"NI",1,0)</f>
        <v/>
      </c>
      <c r="D4617">
        <f>VLOOKUP(B4617, Tabelas!A:C,3,FALSE())</f>
        <v/>
      </c>
      <c r="E4617">
        <f>VLOOKUP(B4617, Tabelas!A:C,2,FALSE())</f>
        <v/>
      </c>
    </row>
    <row r="4618">
      <c r="A4618" t="inlineStr">
        <is>
          <t>ESTUDIOS GEOLOGICOS</t>
        </is>
      </c>
      <c r="B4618" t="inlineStr">
        <is>
          <t>B2</t>
        </is>
      </c>
      <c r="C4618">
        <f>IF(B4618&lt;&gt;"NI",1,0)</f>
        <v/>
      </c>
      <c r="D4618">
        <f>VLOOKUP(B4618, Tabelas!A:C,3,FALSE())</f>
        <v/>
      </c>
      <c r="E4618">
        <f>VLOOKUP(B4618, Tabelas!A:C,2,FALSE())</f>
        <v/>
      </c>
    </row>
    <row r="4619">
      <c r="A4619" t="inlineStr">
        <is>
          <t>ESTUDIOS GERENCIALES</t>
        </is>
      </c>
      <c r="B4619" t="inlineStr">
        <is>
          <t>B1</t>
        </is>
      </c>
      <c r="C4619">
        <f>IF(B4619&lt;&gt;"NI",1,0)</f>
        <v/>
      </c>
      <c r="D4619">
        <f>VLOOKUP(B4619, Tabelas!A:C,3,FALSE())</f>
        <v/>
      </c>
      <c r="E4619">
        <f>VLOOKUP(B4619, Tabelas!A:C,2,FALSE())</f>
        <v/>
      </c>
    </row>
    <row r="4620">
      <c r="A4620" t="inlineStr">
        <is>
          <t>ESTUDIOS HISTÓRICOS (RIVERA)</t>
        </is>
      </c>
      <c r="B4620" t="inlineStr">
        <is>
          <t>A4</t>
        </is>
      </c>
      <c r="C4620">
        <f>IF(B4620&lt;&gt;"NI",1,0)</f>
        <v/>
      </c>
      <c r="D4620">
        <f>VLOOKUP(B4620, Tabelas!A:C,3,FALSE())</f>
        <v/>
      </c>
      <c r="E4620">
        <f>VLOOKUP(B4620, Tabelas!A:C,2,FALSE())</f>
        <v/>
      </c>
    </row>
    <row r="4621">
      <c r="A4621" t="inlineStr">
        <is>
          <t>ESTUDIOS INTERDISCIPLINARIOS DE AMERICA LATINA Y EL CARIBE</t>
        </is>
      </c>
      <c r="B4621" t="inlineStr">
        <is>
          <t>A4</t>
        </is>
      </c>
      <c r="C4621">
        <f>IF(B4621&lt;&gt;"NI",1,0)</f>
        <v/>
      </c>
      <c r="D4621">
        <f>VLOOKUP(B4621, Tabelas!A:C,3,FALSE())</f>
        <v/>
      </c>
      <c r="E4621">
        <f>VLOOKUP(B4621, Tabelas!A:C,2,FALSE())</f>
        <v/>
      </c>
    </row>
    <row r="4622">
      <c r="A4622" t="inlineStr">
        <is>
          <t>ESTUDIOS LATINOAMERICANOS</t>
        </is>
      </c>
      <c r="B4622" t="inlineStr">
        <is>
          <t>B4</t>
        </is>
      </c>
      <c r="C4622">
        <f>IF(B4622&lt;&gt;"NI",1,0)</f>
        <v/>
      </c>
      <c r="D4622">
        <f>VLOOKUP(B4622, Tabelas!A:C,3,FALSE())</f>
        <v/>
      </c>
      <c r="E4622">
        <f>VLOOKUP(B4622, Tabelas!A:C,2,FALSE())</f>
        <v/>
      </c>
    </row>
    <row r="4623">
      <c r="A4623" t="inlineStr">
        <is>
          <t>ESTUDIOS NIETZSCHE</t>
        </is>
      </c>
      <c r="B4623" t="inlineStr">
        <is>
          <t>B4</t>
        </is>
      </c>
      <c r="C4623">
        <f>IF(B4623&lt;&gt;"NI",1,0)</f>
        <v/>
      </c>
      <c r="D4623">
        <f>VLOOKUP(B4623, Tabelas!A:C,3,FALSE())</f>
        <v/>
      </c>
      <c r="E4623">
        <f>VLOOKUP(B4623, Tabelas!A:C,2,FALSE())</f>
        <v/>
      </c>
    </row>
    <row r="4624">
      <c r="A4624" t="inlineStr">
        <is>
          <t>ESTUDIOS PARAGUAYOS</t>
        </is>
      </c>
      <c r="B4624" t="inlineStr">
        <is>
          <t>A3</t>
        </is>
      </c>
      <c r="C4624">
        <f>IF(B4624&lt;&gt;"NI",1,0)</f>
        <v/>
      </c>
      <c r="D4624">
        <f>VLOOKUP(B4624, Tabelas!A:C,3,FALSE())</f>
        <v/>
      </c>
      <c r="E4624">
        <f>VLOOKUP(B4624, Tabelas!A:C,2,FALSE())</f>
        <v/>
      </c>
    </row>
    <row r="4625">
      <c r="A4625" t="inlineStr">
        <is>
          <t>ESTUDIOS PEDAGÓGICOS (ONLINE)</t>
        </is>
      </c>
      <c r="B4625" t="inlineStr">
        <is>
          <t>A4</t>
        </is>
      </c>
      <c r="C4625">
        <f>IF(B4625&lt;&gt;"NI",1,0)</f>
        <v/>
      </c>
      <c r="D4625">
        <f>VLOOKUP(B4625, Tabelas!A:C,3,FALSE())</f>
        <v/>
      </c>
      <c r="E4625">
        <f>VLOOKUP(B4625, Tabelas!A:C,2,FALSE())</f>
        <v/>
      </c>
    </row>
    <row r="4626">
      <c r="A4626" t="inlineStr">
        <is>
          <t>ESTUDIOS RURALES</t>
        </is>
      </c>
      <c r="B4626" t="inlineStr">
        <is>
          <t>B1</t>
        </is>
      </c>
      <c r="C4626">
        <f>IF(B4626&lt;&gt;"NI",1,0)</f>
        <v/>
      </c>
      <c r="D4626">
        <f>VLOOKUP(B4626, Tabelas!A:C,3,FALSE())</f>
        <v/>
      </c>
      <c r="E4626">
        <f>VLOOKUP(B4626, Tabelas!A:C,2,FALSE())</f>
        <v/>
      </c>
    </row>
    <row r="4627">
      <c r="A4627" t="inlineStr">
        <is>
          <t>ESTUDIOS SOBRE LAS CULTURAS CONTEMPORÁNEAS</t>
        </is>
      </c>
      <c r="B4627" t="inlineStr">
        <is>
          <t>A4</t>
        </is>
      </c>
      <c r="C4627">
        <f>IF(B4627&lt;&gt;"NI",1,0)</f>
        <v/>
      </c>
      <c r="D4627">
        <f>VLOOKUP(B4627, Tabelas!A:C,3,FALSE())</f>
        <v/>
      </c>
      <c r="E4627">
        <f>VLOOKUP(B4627, Tabelas!A:C,2,FALSE())</f>
        <v/>
      </c>
    </row>
    <row r="4628">
      <c r="A4628" t="inlineStr">
        <is>
          <t>ESTUDIOS SOCIALES CONTEMPORÁNEOS</t>
        </is>
      </c>
      <c r="B4628" t="inlineStr">
        <is>
          <t>B2</t>
        </is>
      </c>
      <c r="C4628">
        <f>IF(B4628&lt;&gt;"NI",1,0)</f>
        <v/>
      </c>
      <c r="D4628">
        <f>VLOOKUP(B4628, Tabelas!A:C,3,FALSE())</f>
        <v/>
      </c>
      <c r="E4628">
        <f>VLOOKUP(B4628, Tabelas!A:C,2,FALSE())</f>
        <v/>
      </c>
    </row>
    <row r="4629">
      <c r="A4629" t="inlineStr">
        <is>
          <t>ESTUDIOS SOCIO-JURÍDICOS</t>
        </is>
      </c>
      <c r="B4629" t="inlineStr">
        <is>
          <t>A4</t>
        </is>
      </c>
      <c r="C4629">
        <f>IF(B4629&lt;&gt;"NI",1,0)</f>
        <v/>
      </c>
      <c r="D4629">
        <f>VLOOKUP(B4629, Tabelas!A:C,3,FALSE())</f>
        <v/>
      </c>
      <c r="E4629">
        <f>VLOOKUP(B4629, Tabelas!A:C,2,FALSE())</f>
        <v/>
      </c>
    </row>
    <row r="4630">
      <c r="A4630" t="inlineStr">
        <is>
          <t>ESTUDIOS SOCIOLÓGICOS</t>
        </is>
      </c>
      <c r="B4630" t="inlineStr">
        <is>
          <t>A2</t>
        </is>
      </c>
      <c r="C4630">
        <f>IF(B4630&lt;&gt;"NI",1,0)</f>
        <v/>
      </c>
      <c r="D4630">
        <f>VLOOKUP(B4630, Tabelas!A:C,3,FALSE())</f>
        <v/>
      </c>
      <c r="E4630">
        <f>VLOOKUP(B4630, Tabelas!A:C,2,FALSE())</f>
        <v/>
      </c>
    </row>
    <row r="4631">
      <c r="A4631" t="inlineStr">
        <is>
          <t>ESTUDIOS TURÍSTICOS</t>
        </is>
      </c>
      <c r="B4631" t="inlineStr">
        <is>
          <t>B2</t>
        </is>
      </c>
      <c r="C4631">
        <f>IF(B4631&lt;&gt;"NI",1,0)</f>
        <v/>
      </c>
      <c r="D4631">
        <f>VLOOKUP(B4631, Tabelas!A:C,3,FALSE())</f>
        <v/>
      </c>
      <c r="E4631">
        <f>VLOOKUP(B4631, Tabelas!A:C,2,FALSE())</f>
        <v/>
      </c>
    </row>
    <row r="4632">
      <c r="A4632" t="inlineStr">
        <is>
          <t>ESTUDIOS Y PERSPECTIVAS EN TURISMO</t>
        </is>
      </c>
      <c r="B4632" t="inlineStr">
        <is>
          <t>B1</t>
        </is>
      </c>
      <c r="C4632">
        <f>IF(B4632&lt;&gt;"NI",1,0)</f>
        <v/>
      </c>
      <c r="D4632">
        <f>VLOOKUP(B4632, Tabelas!A:C,3,FALSE())</f>
        <v/>
      </c>
      <c r="E4632">
        <f>VLOOKUP(B4632, Tabelas!A:C,2,FALSE())</f>
        <v/>
      </c>
    </row>
    <row r="4633">
      <c r="A4633" t="inlineStr">
        <is>
          <t>ESTUDO &amp; DEBATE (UNIVATES. IMPRESSO)</t>
        </is>
      </c>
      <c r="B4633" t="inlineStr">
        <is>
          <t>B3</t>
        </is>
      </c>
      <c r="C4633">
        <f>IF(B4633&lt;&gt;"NI",1,0)</f>
        <v/>
      </c>
      <c r="D4633">
        <f>VLOOKUP(B4633, Tabelas!A:C,3,FALSE())</f>
        <v/>
      </c>
      <c r="E4633">
        <f>VLOOKUP(B4633, Tabelas!A:C,2,FALSE())</f>
        <v/>
      </c>
    </row>
    <row r="4634">
      <c r="A4634" t="inlineStr">
        <is>
          <t>ESTUDOS ANGLO-AMERICANOS</t>
        </is>
      </c>
      <c r="B4634" t="inlineStr">
        <is>
          <t>B1</t>
        </is>
      </c>
      <c r="C4634">
        <f>IF(B4634&lt;&gt;"NI",1,0)</f>
        <v/>
      </c>
      <c r="D4634">
        <f>VLOOKUP(B4634, Tabelas!A:C,3,FALSE())</f>
        <v/>
      </c>
      <c r="E4634">
        <f>VLOOKUP(B4634, Tabelas!A:C,2,FALSE())</f>
        <v/>
      </c>
    </row>
    <row r="4635">
      <c r="A4635" t="inlineStr">
        <is>
          <t>ESTUDOS AVANÇADOS (ONLINE)</t>
        </is>
      </c>
      <c r="B4635" t="inlineStr">
        <is>
          <t>A1</t>
        </is>
      </c>
      <c r="C4635">
        <f>IF(B4635&lt;&gt;"NI",1,0)</f>
        <v/>
      </c>
      <c r="D4635">
        <f>VLOOKUP(B4635, Tabelas!A:C,3,FALSE())</f>
        <v/>
      </c>
      <c r="E4635">
        <f>VLOOKUP(B4635, Tabelas!A:C,2,FALSE())</f>
        <v/>
      </c>
    </row>
    <row r="4636">
      <c r="A4636" t="inlineStr">
        <is>
          <t>ESTUDOS CONTEMPORANEOS DA SUBJETIVIDADE</t>
        </is>
      </c>
      <c r="B4636" t="inlineStr">
        <is>
          <t>B1</t>
        </is>
      </c>
      <c r="C4636">
        <f>IF(B4636&lt;&gt;"NI",1,0)</f>
        <v/>
      </c>
      <c r="D4636">
        <f>VLOOKUP(B4636, Tabelas!A:C,3,FALSE())</f>
        <v/>
      </c>
      <c r="E4636">
        <f>VLOOKUP(B4636, Tabelas!A:C,2,FALSE())</f>
        <v/>
      </c>
    </row>
    <row r="4637">
      <c r="A4637" t="inlineStr">
        <is>
          <t>ESTUDOS DA LÍNGUA(GEM) (IMPRESSO)</t>
        </is>
      </c>
      <c r="B4637" t="inlineStr">
        <is>
          <t>B1</t>
        </is>
      </c>
      <c r="C4637">
        <f>IF(B4637&lt;&gt;"NI",1,0)</f>
        <v/>
      </c>
      <c r="D4637">
        <f>VLOOKUP(B4637, Tabelas!A:C,3,FALSE())</f>
        <v/>
      </c>
      <c r="E4637">
        <f>VLOOKUP(B4637, Tabelas!A:C,2,FALSE())</f>
        <v/>
      </c>
    </row>
    <row r="4638">
      <c r="A4638" t="inlineStr">
        <is>
          <t>ESTUDOS DA LÍNGUA(GEM) (ONLINE)</t>
        </is>
      </c>
      <c r="B4638" t="inlineStr">
        <is>
          <t>B1</t>
        </is>
      </c>
      <c r="C4638">
        <f>IF(B4638&lt;&gt;"NI",1,0)</f>
        <v/>
      </c>
      <c r="D4638">
        <f>VLOOKUP(B4638, Tabelas!A:C,3,FALSE())</f>
        <v/>
      </c>
      <c r="E4638">
        <f>VLOOKUP(B4638, Tabelas!A:C,2,FALSE())</f>
        <v/>
      </c>
    </row>
    <row r="4639">
      <c r="A4639" t="inlineStr">
        <is>
          <t>ESTUDOS DE ADMINISTRAÇÃO E SOCIEDADE</t>
        </is>
      </c>
      <c r="B4639" t="inlineStr">
        <is>
          <t>B4</t>
        </is>
      </c>
      <c r="C4639">
        <f>IF(B4639&lt;&gt;"NI",1,0)</f>
        <v/>
      </c>
      <c r="D4639">
        <f>VLOOKUP(B4639, Tabelas!A:C,3,FALSE())</f>
        <v/>
      </c>
      <c r="E4639">
        <f>VLOOKUP(B4639, Tabelas!A:C,2,FALSE())</f>
        <v/>
      </c>
    </row>
    <row r="4640">
      <c r="A4640" t="inlineStr">
        <is>
          <t>ESTUDOS DE LINGUISTICA GALEGA</t>
        </is>
      </c>
      <c r="B4640" t="inlineStr">
        <is>
          <t>A3</t>
        </is>
      </c>
      <c r="C4640">
        <f>IF(B4640&lt;&gt;"NI",1,0)</f>
        <v/>
      </c>
      <c r="D4640">
        <f>VLOOKUP(B4640, Tabelas!A:C,3,FALSE())</f>
        <v/>
      </c>
      <c r="E4640">
        <f>VLOOKUP(B4640, Tabelas!A:C,2,FALSE())</f>
        <v/>
      </c>
    </row>
    <row r="4641">
      <c r="A4641" t="inlineStr">
        <is>
          <t>ESTUDOS DE LITERATURA BRASILEIRA CONTEMPORÂNEA</t>
        </is>
      </c>
      <c r="B4641" t="inlineStr">
        <is>
          <t>A1</t>
        </is>
      </c>
      <c r="C4641">
        <f>IF(B4641&lt;&gt;"NI",1,0)</f>
        <v/>
      </c>
      <c r="D4641">
        <f>VLOOKUP(B4641, Tabelas!A:C,3,FALSE())</f>
        <v/>
      </c>
      <c r="E4641">
        <f>VLOOKUP(B4641, Tabelas!A:C,2,FALSE())</f>
        <v/>
      </c>
    </row>
    <row r="4642">
      <c r="A4642" t="inlineStr">
        <is>
          <t>ESTUDOS DE PSICANÁLISE (IMPRESSO)</t>
        </is>
      </c>
      <c r="B4642" t="inlineStr">
        <is>
          <t>A4</t>
        </is>
      </c>
      <c r="C4642">
        <f>IF(B4642&lt;&gt;"NI",1,0)</f>
        <v/>
      </c>
      <c r="D4642">
        <f>VLOOKUP(B4642, Tabelas!A:C,3,FALSE())</f>
        <v/>
      </c>
      <c r="E4642">
        <f>VLOOKUP(B4642, Tabelas!A:C,2,FALSE())</f>
        <v/>
      </c>
    </row>
    <row r="4643">
      <c r="A4643" t="inlineStr">
        <is>
          <t>ESTUDOS DE PSICOLOGIA (PUCCAMP. IMPRESSO)</t>
        </is>
      </c>
      <c r="B4643" t="inlineStr">
        <is>
          <t>A1</t>
        </is>
      </c>
      <c r="C4643">
        <f>IF(B4643&lt;&gt;"NI",1,0)</f>
        <v/>
      </c>
      <c r="D4643">
        <f>VLOOKUP(B4643, Tabelas!A:C,3,FALSE())</f>
        <v/>
      </c>
      <c r="E4643">
        <f>VLOOKUP(B4643, Tabelas!A:C,2,FALSE())</f>
        <v/>
      </c>
    </row>
    <row r="4644">
      <c r="A4644" t="inlineStr">
        <is>
          <t>ESTUDOS DE PSICOLOGIA (UFRN)</t>
        </is>
      </c>
      <c r="B4644" t="inlineStr">
        <is>
          <t>A1</t>
        </is>
      </c>
      <c r="C4644">
        <f>IF(B4644&lt;&gt;"NI",1,0)</f>
        <v/>
      </c>
      <c r="D4644">
        <f>VLOOKUP(B4644, Tabelas!A:C,3,FALSE())</f>
        <v/>
      </c>
      <c r="E4644">
        <f>VLOOKUP(B4644, Tabelas!A:C,2,FALSE())</f>
        <v/>
      </c>
    </row>
    <row r="4645">
      <c r="A4645" t="inlineStr">
        <is>
          <t>ESTUDOS DE RELIGIAO (IMS)</t>
        </is>
      </c>
      <c r="B4645" t="inlineStr">
        <is>
          <t>A2</t>
        </is>
      </c>
      <c r="C4645">
        <f>IF(B4645&lt;&gt;"NI",1,0)</f>
        <v/>
      </c>
      <c r="D4645">
        <f>VLOOKUP(B4645, Tabelas!A:C,3,FALSE())</f>
        <v/>
      </c>
      <c r="E4645">
        <f>VLOOKUP(B4645, Tabelas!A:C,2,FALSE())</f>
        <v/>
      </c>
    </row>
    <row r="4646">
      <c r="A4646" t="inlineStr">
        <is>
          <t>ESTUDOS DE SOCIOLOGIA (SÃO PAULO)</t>
        </is>
      </c>
      <c r="B4646" t="inlineStr">
        <is>
          <t>B1</t>
        </is>
      </c>
      <c r="C4646">
        <f>IF(B4646&lt;&gt;"NI",1,0)</f>
        <v/>
      </c>
      <c r="D4646">
        <f>VLOOKUP(B4646, Tabelas!A:C,3,FALSE())</f>
        <v/>
      </c>
      <c r="E4646">
        <f>VLOOKUP(B4646, Tabelas!A:C,2,FALSE())</f>
        <v/>
      </c>
    </row>
    <row r="4647">
      <c r="A4647" t="inlineStr">
        <is>
          <t>ESTUDOS DEL MENSAJE PERIODISTICO</t>
        </is>
      </c>
      <c r="B4647" t="inlineStr">
        <is>
          <t>B3</t>
        </is>
      </c>
      <c r="C4647">
        <f>IF(B4647&lt;&gt;"NI",1,0)</f>
        <v/>
      </c>
      <c r="D4647">
        <f>VLOOKUP(B4647, Tabelas!A:C,3,FALSE())</f>
        <v/>
      </c>
      <c r="E4647">
        <f>VLOOKUP(B4647, Tabelas!A:C,2,FALSE())</f>
        <v/>
      </c>
    </row>
    <row r="4648">
      <c r="A4648" t="inlineStr">
        <is>
          <t>ESTUDOS DO CEPE (UNISC)</t>
        </is>
      </c>
      <c r="B4648" t="inlineStr">
        <is>
          <t>B2</t>
        </is>
      </c>
      <c r="C4648">
        <f>IF(B4648&lt;&gt;"NI",1,0)</f>
        <v/>
      </c>
      <c r="D4648">
        <f>VLOOKUP(B4648, Tabelas!A:C,3,FALSE())</f>
        <v/>
      </c>
      <c r="E4648">
        <f>VLOOKUP(B4648, Tabelas!A:C,2,FALSE())</f>
        <v/>
      </c>
    </row>
    <row r="4649">
      <c r="A4649" t="inlineStr">
        <is>
          <t>ESTUDOS DO SÉCULO XX</t>
        </is>
      </c>
      <c r="B4649" t="inlineStr">
        <is>
          <t>B1</t>
        </is>
      </c>
      <c r="C4649">
        <f>IF(B4649&lt;&gt;"NI",1,0)</f>
        <v/>
      </c>
      <c r="D4649">
        <f>VLOOKUP(B4649, Tabelas!A:C,3,FALSE())</f>
        <v/>
      </c>
      <c r="E4649">
        <f>VLOOKUP(B4649, Tabelas!A:C,2,FALSE())</f>
        <v/>
      </c>
    </row>
    <row r="4650">
      <c r="A4650" t="inlineStr">
        <is>
          <t>ESTUDOS DO TRABALHO</t>
        </is>
      </c>
      <c r="B4650" t="inlineStr">
        <is>
          <t>B4</t>
        </is>
      </c>
      <c r="C4650">
        <f>IF(B4650&lt;&gt;"NI",1,0)</f>
        <v/>
      </c>
      <c r="D4650">
        <f>VLOOKUP(B4650, Tabelas!A:C,3,FALSE())</f>
        <v/>
      </c>
      <c r="E4650">
        <f>VLOOKUP(B4650, Tabelas!A:C,2,FALSE())</f>
        <v/>
      </c>
    </row>
    <row r="4651">
      <c r="A4651" t="inlineStr">
        <is>
          <t>ESTUDOS E ANÁLISES DE CONJUNTURA DO OBSERVATÓRIO POLÍTICO DOS ESTADOS UNIDOS</t>
        </is>
      </c>
      <c r="B4651" t="inlineStr">
        <is>
          <t>B3</t>
        </is>
      </c>
      <c r="C4651">
        <f>IF(B4651&lt;&gt;"NI",1,0)</f>
        <v/>
      </c>
      <c r="D4651">
        <f>VLOOKUP(B4651, Tabelas!A:C,3,FALSE())</f>
        <v/>
      </c>
      <c r="E4651">
        <f>VLOOKUP(B4651, Tabelas!A:C,2,FALSE())</f>
        <v/>
      </c>
    </row>
    <row r="4652">
      <c r="A4652" t="inlineStr">
        <is>
          <t>ESTUDOS E PESQUISAS EM PSICOLOGIA (UERJ. IMPRESSO)</t>
        </is>
      </c>
      <c r="B4652" t="inlineStr">
        <is>
          <t>A4</t>
        </is>
      </c>
      <c r="C4652">
        <f>IF(B4652&lt;&gt;"NI",1,0)</f>
        <v/>
      </c>
      <c r="D4652">
        <f>VLOOKUP(B4652, Tabelas!A:C,3,FALSE())</f>
        <v/>
      </c>
      <c r="E4652">
        <f>VLOOKUP(B4652, Tabelas!A:C,2,FALSE())</f>
        <v/>
      </c>
    </row>
    <row r="4653">
      <c r="A4653" t="inlineStr">
        <is>
          <t>ESTUDOS ECONÔMICOS</t>
        </is>
      </c>
      <c r="B4653" t="inlineStr">
        <is>
          <t>A3</t>
        </is>
      </c>
      <c r="C4653">
        <f>IF(B4653&lt;&gt;"NI",1,0)</f>
        <v/>
      </c>
      <c r="D4653">
        <f>VLOOKUP(B4653, Tabelas!A:C,3,FALSE())</f>
        <v/>
      </c>
      <c r="E4653">
        <f>VLOOKUP(B4653, Tabelas!A:C,2,FALSE())</f>
        <v/>
      </c>
    </row>
    <row r="4654">
      <c r="A4654" t="inlineStr">
        <is>
          <t>ESTUDOS EM AVALIAÇÃO EDUCACIONAL (ONLINE)</t>
        </is>
      </c>
      <c r="B4654" t="inlineStr">
        <is>
          <t>A2</t>
        </is>
      </c>
      <c r="C4654">
        <f>IF(B4654&lt;&gt;"NI",1,0)</f>
        <v/>
      </c>
      <c r="D4654">
        <f>VLOOKUP(B4654, Tabelas!A:C,3,FALSE())</f>
        <v/>
      </c>
      <c r="E4654">
        <f>VLOOKUP(B4654, Tabelas!A:C,2,FALSE())</f>
        <v/>
      </c>
    </row>
    <row r="4655">
      <c r="A4655" t="inlineStr">
        <is>
          <t>ESTUDOS EM COMUNICACAO</t>
        </is>
      </c>
      <c r="B4655" t="inlineStr">
        <is>
          <t>A4</t>
        </is>
      </c>
      <c r="C4655">
        <f>IF(B4655&lt;&gt;"NI",1,0)</f>
        <v/>
      </c>
      <c r="D4655">
        <f>VLOOKUP(B4655, Tabelas!A:C,3,FALSE())</f>
        <v/>
      </c>
      <c r="E4655">
        <f>VLOOKUP(B4655, Tabelas!A:C,2,FALSE())</f>
        <v/>
      </c>
    </row>
    <row r="4656">
      <c r="A4656" t="inlineStr">
        <is>
          <t>ESTUDOS EM DESIGN (IMPRESSO)</t>
        </is>
      </c>
      <c r="B4656" t="inlineStr">
        <is>
          <t>A2</t>
        </is>
      </c>
      <c r="C4656">
        <f>IF(B4656&lt;&gt;"NI",1,0)</f>
        <v/>
      </c>
      <c r="D4656">
        <f>VLOOKUP(B4656, Tabelas!A:C,3,FALSE())</f>
        <v/>
      </c>
      <c r="E4656">
        <f>VLOOKUP(B4656, Tabelas!A:C,2,FALSE())</f>
        <v/>
      </c>
    </row>
    <row r="4657">
      <c r="A4657" t="inlineStr">
        <is>
          <t>ESTUDOS EM JORNALISMO E MÍDIA</t>
        </is>
      </c>
      <c r="B4657" t="inlineStr">
        <is>
          <t>A4</t>
        </is>
      </c>
      <c r="C4657">
        <f>IF(B4657&lt;&gt;"NI",1,0)</f>
        <v/>
      </c>
      <c r="D4657">
        <f>VLOOKUP(B4657, Tabelas!A:C,3,FALSE())</f>
        <v/>
      </c>
      <c r="E4657">
        <f>VLOOKUP(B4657, Tabelas!A:C,2,FALSE())</f>
        <v/>
      </c>
    </row>
    <row r="4658">
      <c r="A4658" t="inlineStr">
        <is>
          <t>ESTUDOS FEMINISTAS</t>
        </is>
      </c>
      <c r="B4658" t="inlineStr">
        <is>
          <t>A1</t>
        </is>
      </c>
      <c r="C4658">
        <f>IF(B4658&lt;&gt;"NI",1,0)</f>
        <v/>
      </c>
      <c r="D4658">
        <f>VLOOKUP(B4658, Tabelas!A:C,3,FALSE())</f>
        <v/>
      </c>
      <c r="E4658">
        <f>VLOOKUP(B4658, Tabelas!A:C,2,FALSE())</f>
        <v/>
      </c>
    </row>
    <row r="4659">
      <c r="A4659" t="inlineStr">
        <is>
          <t>ESTUDOS FEMINISTAS</t>
        </is>
      </c>
      <c r="B4659" t="inlineStr">
        <is>
          <t>A1</t>
        </is>
      </c>
      <c r="C4659">
        <f>IF(B4659&lt;&gt;"NI",1,0)</f>
        <v/>
      </c>
      <c r="D4659">
        <f>VLOOKUP(B4659, Tabelas!A:C,3,FALSE())</f>
        <v/>
      </c>
      <c r="E4659">
        <f>VLOOKUP(B4659, Tabelas!A:C,2,FALSE())</f>
        <v/>
      </c>
    </row>
    <row r="4660">
      <c r="A4660" t="inlineStr">
        <is>
          <t>ESTUDOS GEOGRÁFICOS (UNESP)</t>
        </is>
      </c>
      <c r="B4660" t="inlineStr">
        <is>
          <t>B2</t>
        </is>
      </c>
      <c r="C4660">
        <f>IF(B4660&lt;&gt;"NI",1,0)</f>
        <v/>
      </c>
      <c r="D4660">
        <f>VLOOKUP(B4660, Tabelas!A:C,3,FALSE())</f>
        <v/>
      </c>
      <c r="E4660">
        <f>VLOOKUP(B4660, Tabelas!A:C,2,FALSE())</f>
        <v/>
      </c>
    </row>
    <row r="4661">
      <c r="A4661" t="inlineStr">
        <is>
          <t>ESTUDOS GEOLÓGICOS (UFPE)</t>
        </is>
      </c>
      <c r="B4661" t="inlineStr">
        <is>
          <t>B4</t>
        </is>
      </c>
      <c r="C4661">
        <f>IF(B4661&lt;&gt;"NI",1,0)</f>
        <v/>
      </c>
      <c r="D4661">
        <f>VLOOKUP(B4661, Tabelas!A:C,3,FALSE())</f>
        <v/>
      </c>
      <c r="E4661">
        <f>VLOOKUP(B4661, Tabelas!A:C,2,FALSE())</f>
        <v/>
      </c>
    </row>
    <row r="4662">
      <c r="A4662" t="inlineStr">
        <is>
          <t>ESTUDOS HISTORICOS (RIO DE JANEIRO)</t>
        </is>
      </c>
      <c r="B4662" t="inlineStr">
        <is>
          <t>A1</t>
        </is>
      </c>
      <c r="C4662">
        <f>IF(B4662&lt;&gt;"NI",1,0)</f>
        <v/>
      </c>
      <c r="D4662">
        <f>VLOOKUP(B4662, Tabelas!A:C,3,FALSE())</f>
        <v/>
      </c>
      <c r="E4662">
        <f>VLOOKUP(B4662, Tabelas!A:C,2,FALSE())</f>
        <v/>
      </c>
    </row>
    <row r="4663">
      <c r="A4663" t="inlineStr">
        <is>
          <t>ESTUDOS IBERO-AMERICANOS (PUCRS. IMPRESSO)</t>
        </is>
      </c>
      <c r="B4663" t="inlineStr">
        <is>
          <t>A1</t>
        </is>
      </c>
      <c r="C4663">
        <f>IF(B4663&lt;&gt;"NI",1,0)</f>
        <v/>
      </c>
      <c r="D4663">
        <f>VLOOKUP(B4663, Tabelas!A:C,3,FALSE())</f>
        <v/>
      </c>
      <c r="E4663">
        <f>VLOOKUP(B4663, Tabelas!A:C,2,FALSE())</f>
        <v/>
      </c>
    </row>
    <row r="4664">
      <c r="A4664" t="inlineStr">
        <is>
          <t>ESTUDOS INTERDISCIPLINARES EM PSICOLOGIA</t>
        </is>
      </c>
      <c r="B4664" t="inlineStr">
        <is>
          <t>A3</t>
        </is>
      </c>
      <c r="C4664">
        <f>IF(B4664&lt;&gt;"NI",1,0)</f>
        <v/>
      </c>
      <c r="D4664">
        <f>VLOOKUP(B4664, Tabelas!A:C,3,FALSE())</f>
        <v/>
      </c>
      <c r="E4664">
        <f>VLOOKUP(B4664, Tabelas!A:C,2,FALSE())</f>
        <v/>
      </c>
    </row>
    <row r="4665">
      <c r="A4665" t="inlineStr">
        <is>
          <t>ESTUDOS INTERDISCIPLINARES SOBRE O ENVELHECIMENTO</t>
        </is>
      </c>
      <c r="B4665" t="inlineStr">
        <is>
          <t>A3</t>
        </is>
      </c>
      <c r="C4665">
        <f>IF(B4665&lt;&gt;"NI",1,0)</f>
        <v/>
      </c>
      <c r="D4665">
        <f>VLOOKUP(B4665, Tabelas!A:C,3,FALSE())</f>
        <v/>
      </c>
      <c r="E4665">
        <f>VLOOKUP(B4665, Tabelas!A:C,2,FALSE())</f>
        <v/>
      </c>
    </row>
    <row r="4666">
      <c r="A4666" t="inlineStr">
        <is>
          <t>ESTUDOS INTERNACIONAIS</t>
        </is>
      </c>
      <c r="B4666" t="inlineStr">
        <is>
          <t>A3</t>
        </is>
      </c>
      <c r="C4666">
        <f>IF(B4666&lt;&gt;"NI",1,0)</f>
        <v/>
      </c>
      <c r="D4666">
        <f>VLOOKUP(B4666, Tabelas!A:C,3,FALSE())</f>
        <v/>
      </c>
      <c r="E4666">
        <f>VLOOKUP(B4666, Tabelas!A:C,2,FALSE())</f>
        <v/>
      </c>
    </row>
    <row r="4667">
      <c r="A4667" t="inlineStr">
        <is>
          <t>ESTUDOS JAPONESES (USP)</t>
        </is>
      </c>
      <c r="B4667" t="inlineStr">
        <is>
          <t>B1</t>
        </is>
      </c>
      <c r="C4667">
        <f>IF(B4667&lt;&gt;"NI",1,0)</f>
        <v/>
      </c>
      <c r="D4667">
        <f>VLOOKUP(B4667, Tabelas!A:C,3,FALSE())</f>
        <v/>
      </c>
      <c r="E4667">
        <f>VLOOKUP(B4667, Tabelas!A:C,2,FALSE())</f>
        <v/>
      </c>
    </row>
    <row r="4668">
      <c r="A4668" t="inlineStr">
        <is>
          <t>ESTUDOS KANTIANOS</t>
        </is>
      </c>
      <c r="B4668" t="inlineStr">
        <is>
          <t>B1</t>
        </is>
      </c>
      <c r="C4668">
        <f>IF(B4668&lt;&gt;"NI",1,0)</f>
        <v/>
      </c>
      <c r="D4668">
        <f>VLOOKUP(B4668, Tabelas!A:C,3,FALSE())</f>
        <v/>
      </c>
      <c r="E4668">
        <f>VLOOKUP(B4668, Tabelas!A:C,2,FALSE())</f>
        <v/>
      </c>
    </row>
    <row r="4669">
      <c r="A4669" t="inlineStr">
        <is>
          <t>ESTUDOS LATINOAMERICANOS</t>
        </is>
      </c>
      <c r="B4669" t="inlineStr">
        <is>
          <t>B4</t>
        </is>
      </c>
      <c r="C4669">
        <f>IF(B4669&lt;&gt;"NI",1,0)</f>
        <v/>
      </c>
      <c r="D4669">
        <f>VLOOKUP(B4669, Tabelas!A:C,3,FALSE())</f>
        <v/>
      </c>
      <c r="E4669">
        <f>VLOOKUP(B4669, Tabelas!A:C,2,FALSE())</f>
        <v/>
      </c>
    </row>
    <row r="4670">
      <c r="A4670" t="inlineStr">
        <is>
          <t>ESTUDOS LINGUÍSTICOS (LISBOA)</t>
        </is>
      </c>
      <c r="B4670" t="inlineStr">
        <is>
          <t>B1</t>
        </is>
      </c>
      <c r="C4670">
        <f>IF(B4670&lt;&gt;"NI",1,0)</f>
        <v/>
      </c>
      <c r="D4670">
        <f>VLOOKUP(B4670, Tabelas!A:C,3,FALSE())</f>
        <v/>
      </c>
      <c r="E4670">
        <f>VLOOKUP(B4670, Tabelas!A:C,2,FALSE())</f>
        <v/>
      </c>
    </row>
    <row r="4671">
      <c r="A4671" t="inlineStr">
        <is>
          <t>ESTUDOS LINGUÍSTICOS (SÃO PAULO. 1978)</t>
        </is>
      </c>
      <c r="B4671" t="inlineStr">
        <is>
          <t>A2</t>
        </is>
      </c>
      <c r="C4671">
        <f>IF(B4671&lt;&gt;"NI",1,0)</f>
        <v/>
      </c>
      <c r="D4671">
        <f>VLOOKUP(B4671, Tabelas!A:C,3,FALSE())</f>
        <v/>
      </c>
      <c r="E4671">
        <f>VLOOKUP(B4671, Tabelas!A:C,2,FALSE())</f>
        <v/>
      </c>
    </row>
    <row r="4672">
      <c r="A4672" t="inlineStr">
        <is>
          <t>ESTUDOS LINGUÍSTICOS E LITERÁRIOS</t>
        </is>
      </c>
      <c r="B4672" t="inlineStr">
        <is>
          <t>A4</t>
        </is>
      </c>
      <c r="C4672">
        <f>IF(B4672&lt;&gt;"NI",1,0)</f>
        <v/>
      </c>
      <c r="D4672">
        <f>VLOOKUP(B4672, Tabelas!A:C,3,FALSE())</f>
        <v/>
      </c>
      <c r="E4672">
        <f>VLOOKUP(B4672, Tabelas!A:C,2,FALSE())</f>
        <v/>
      </c>
    </row>
    <row r="4673">
      <c r="A4673" t="inlineStr">
        <is>
          <t>ESTUDOS NIETZSCHE</t>
        </is>
      </c>
      <c r="B4673" t="inlineStr">
        <is>
          <t>B1</t>
        </is>
      </c>
      <c r="C4673">
        <f>IF(B4673&lt;&gt;"NI",1,0)</f>
        <v/>
      </c>
      <c r="D4673">
        <f>VLOOKUP(B4673, Tabelas!A:C,3,FALSE())</f>
        <v/>
      </c>
      <c r="E4673">
        <f>VLOOKUP(B4673, Tabelas!A:C,2,FALSE())</f>
        <v/>
      </c>
    </row>
    <row r="4674">
      <c r="A4674" t="inlineStr">
        <is>
          <t>ESTUDOS SEMIÓTICOS (USP)</t>
        </is>
      </c>
      <c r="B4674" t="inlineStr">
        <is>
          <t>A4</t>
        </is>
      </c>
      <c r="C4674">
        <f>IF(B4674&lt;&gt;"NI",1,0)</f>
        <v/>
      </c>
      <c r="D4674">
        <f>VLOOKUP(B4674, Tabelas!A:C,3,FALSE())</f>
        <v/>
      </c>
      <c r="E4674">
        <f>VLOOKUP(B4674, Tabelas!A:C,2,FALSE())</f>
        <v/>
      </c>
    </row>
    <row r="4675">
      <c r="A4675" t="inlineStr">
        <is>
          <t>ESTUDOS SOCIEDADE E AGRICULTURA (ONLINE)</t>
        </is>
      </c>
      <c r="B4675" t="inlineStr">
        <is>
          <t>A3</t>
        </is>
      </c>
      <c r="C4675">
        <f>IF(B4675&lt;&gt;"NI",1,0)</f>
        <v/>
      </c>
      <c r="D4675">
        <f>VLOOKUP(B4675, Tabelas!A:C,3,FALSE())</f>
        <v/>
      </c>
      <c r="E4675">
        <f>VLOOKUP(B4675, Tabelas!A:C,2,FALSE())</f>
        <v/>
      </c>
    </row>
    <row r="4676">
      <c r="A4676" t="inlineStr">
        <is>
          <t>ESTUDOS SOCIEDADE E AGRICULTURA (UFRRJ)</t>
        </is>
      </c>
      <c r="B4676" t="inlineStr">
        <is>
          <t>A3</t>
        </is>
      </c>
      <c r="C4676">
        <f>IF(B4676&lt;&gt;"NI",1,0)</f>
        <v/>
      </c>
      <c r="D4676">
        <f>VLOOKUP(B4676, Tabelas!A:C,3,FALSE())</f>
        <v/>
      </c>
      <c r="E4676">
        <f>VLOOKUP(B4676, Tabelas!A:C,2,FALSE())</f>
        <v/>
      </c>
    </row>
    <row r="4677">
      <c r="A4677" t="inlineStr">
        <is>
          <t>ESTUDOS TEOLÓGICOS</t>
        </is>
      </c>
      <c r="B4677" t="inlineStr">
        <is>
          <t>A2</t>
        </is>
      </c>
      <c r="C4677">
        <f>IF(B4677&lt;&gt;"NI",1,0)</f>
        <v/>
      </c>
      <c r="D4677">
        <f>VLOOKUP(B4677, Tabelas!A:C,3,FALSE())</f>
        <v/>
      </c>
      <c r="E4677">
        <f>VLOOKUP(B4677, Tabelas!A:C,2,FALSE())</f>
        <v/>
      </c>
    </row>
    <row r="4678">
      <c r="A4678" t="inlineStr">
        <is>
          <t>E-TECH: TECNOLOGIAS PARA COMPETITIVIDADE INDUSTRIAL</t>
        </is>
      </c>
      <c r="B4678" t="inlineStr">
        <is>
          <t>B3</t>
        </is>
      </c>
      <c r="C4678">
        <f>IF(B4678&lt;&gt;"NI",1,0)</f>
        <v/>
      </c>
      <c r="D4678">
        <f>VLOOKUP(B4678, Tabelas!A:C,3,FALSE())</f>
        <v/>
      </c>
      <c r="E4678">
        <f>VLOOKUP(B4678, Tabelas!A:C,2,FALSE())</f>
        <v/>
      </c>
    </row>
    <row r="4679">
      <c r="A4679" t="inlineStr">
        <is>
          <t>ETHIC@ (UFSC)</t>
        </is>
      </c>
      <c r="B4679" t="inlineStr">
        <is>
          <t>A2</t>
        </is>
      </c>
      <c r="C4679">
        <f>IF(B4679&lt;&gt;"NI",1,0)</f>
        <v/>
      </c>
      <c r="D4679">
        <f>VLOOKUP(B4679, Tabelas!A:C,3,FALSE())</f>
        <v/>
      </c>
      <c r="E4679">
        <f>VLOOKUP(B4679, Tabelas!A:C,2,FALSE())</f>
        <v/>
      </c>
    </row>
    <row r="4680">
      <c r="A4680" t="inlineStr">
        <is>
          <t>ETHICAL HUMAN PSYCHOLOGY AND PSYCHIATRY</t>
        </is>
      </c>
      <c r="B4680" t="inlineStr">
        <is>
          <t>B3</t>
        </is>
      </c>
      <c r="C4680">
        <f>IF(B4680&lt;&gt;"NI",1,0)</f>
        <v/>
      </c>
      <c r="D4680">
        <f>VLOOKUP(B4680, Tabelas!A:C,3,FALSE())</f>
        <v/>
      </c>
      <c r="E4680">
        <f>VLOOKUP(B4680, Tabelas!A:C,2,FALSE())</f>
        <v/>
      </c>
    </row>
    <row r="4681">
      <c r="A4681" t="inlineStr">
        <is>
          <t>ETHICS &amp; BEHAVIOR</t>
        </is>
      </c>
      <c r="B4681" t="inlineStr">
        <is>
          <t>A1</t>
        </is>
      </c>
      <c r="C4681">
        <f>IF(B4681&lt;&gt;"NI",1,0)</f>
        <v/>
      </c>
      <c r="D4681">
        <f>VLOOKUP(B4681, Tabelas!A:C,3,FALSE())</f>
        <v/>
      </c>
      <c r="E4681">
        <f>VLOOKUP(B4681, Tabelas!A:C,2,FALSE())</f>
        <v/>
      </c>
    </row>
    <row r="4682">
      <c r="A4682" t="inlineStr">
        <is>
          <t>ETHNIC AND RACIAL STUDIES (PRINT)</t>
        </is>
      </c>
      <c r="B4682" t="inlineStr">
        <is>
          <t>A1</t>
        </is>
      </c>
      <c r="C4682">
        <f>IF(B4682&lt;&gt;"NI",1,0)</f>
        <v/>
      </c>
      <c r="D4682">
        <f>VLOOKUP(B4682, Tabelas!A:C,3,FALSE())</f>
        <v/>
      </c>
      <c r="E4682">
        <f>VLOOKUP(B4682, Tabelas!A:C,2,FALSE())</f>
        <v/>
      </c>
    </row>
    <row r="4683">
      <c r="A4683" t="inlineStr">
        <is>
          <t>ETHNICITY &amp; DISEASE</t>
        </is>
      </c>
      <c r="B4683" t="inlineStr">
        <is>
          <t>B3</t>
        </is>
      </c>
      <c r="C4683">
        <f>IF(B4683&lt;&gt;"NI",1,0)</f>
        <v/>
      </c>
      <c r="D4683">
        <f>VLOOKUP(B4683, Tabelas!A:C,3,FALSE())</f>
        <v/>
      </c>
      <c r="E4683">
        <f>VLOOKUP(B4683, Tabelas!A:C,2,FALSE())</f>
        <v/>
      </c>
    </row>
    <row r="4684">
      <c r="A4684" t="inlineStr">
        <is>
          <t>ETHNICITY &amp; HEALTH (PRINT)</t>
        </is>
      </c>
      <c r="B4684" t="inlineStr">
        <is>
          <t>A1</t>
        </is>
      </c>
      <c r="C4684">
        <f>IF(B4684&lt;&gt;"NI",1,0)</f>
        <v/>
      </c>
      <c r="D4684">
        <f>VLOOKUP(B4684, Tabelas!A:C,3,FALSE())</f>
        <v/>
      </c>
      <c r="E4684">
        <f>VLOOKUP(B4684, Tabelas!A:C,2,FALSE())</f>
        <v/>
      </c>
    </row>
    <row r="4685">
      <c r="A4685" t="inlineStr">
        <is>
          <t>ETHNOBIOLOGY AND CONSERVATION (ONLINE)</t>
        </is>
      </c>
      <c r="B4685" t="inlineStr">
        <is>
          <t>A2</t>
        </is>
      </c>
      <c r="C4685">
        <f>IF(B4685&lt;&gt;"NI",1,0)</f>
        <v/>
      </c>
      <c r="D4685">
        <f>VLOOKUP(B4685, Tabelas!A:C,3,FALSE())</f>
        <v/>
      </c>
      <c r="E4685">
        <f>VLOOKUP(B4685, Tabelas!A:C,2,FALSE())</f>
        <v/>
      </c>
    </row>
    <row r="4686">
      <c r="A4686" t="inlineStr">
        <is>
          <t>ETHNOBIOLOGY LETTERS</t>
        </is>
      </c>
      <c r="B4686" t="inlineStr">
        <is>
          <t>A4</t>
        </is>
      </c>
      <c r="C4686">
        <f>IF(B4686&lt;&gt;"NI",1,0)</f>
        <v/>
      </c>
      <c r="D4686">
        <f>VLOOKUP(B4686, Tabelas!A:C,3,FALSE())</f>
        <v/>
      </c>
      <c r="E4686">
        <f>VLOOKUP(B4686, Tabelas!A:C,2,FALSE())</f>
        <v/>
      </c>
    </row>
    <row r="4687">
      <c r="A4687" t="inlineStr">
        <is>
          <t>ETHNOGRAPHY AND EDUCATION (PRINT)</t>
        </is>
      </c>
      <c r="B4687" t="inlineStr">
        <is>
          <t>A3</t>
        </is>
      </c>
      <c r="C4687">
        <f>IF(B4687&lt;&gt;"NI",1,0)</f>
        <v/>
      </c>
      <c r="D4687">
        <f>VLOOKUP(B4687, Tabelas!A:C,3,FALSE())</f>
        <v/>
      </c>
      <c r="E4687">
        <f>VLOOKUP(B4687, Tabelas!A:C,2,FALSE())</f>
        <v/>
      </c>
    </row>
    <row r="4688">
      <c r="A4688" t="inlineStr">
        <is>
          <t>ETHNOMUSICOLOGY</t>
        </is>
      </c>
      <c r="B4688" t="inlineStr">
        <is>
          <t>A2</t>
        </is>
      </c>
      <c r="C4688">
        <f>IF(B4688&lt;&gt;"NI",1,0)</f>
        <v/>
      </c>
      <c r="D4688">
        <f>VLOOKUP(B4688, Tabelas!A:C,3,FALSE())</f>
        <v/>
      </c>
      <c r="E4688">
        <f>VLOOKUP(B4688, Tabelas!A:C,2,FALSE())</f>
        <v/>
      </c>
    </row>
    <row r="4689">
      <c r="A4689" t="inlineStr">
        <is>
          <t>ETHOLOGY</t>
        </is>
      </c>
      <c r="B4689" t="inlineStr">
        <is>
          <t>A2</t>
        </is>
      </c>
      <c r="C4689">
        <f>IF(B4689&lt;&gt;"NI",1,0)</f>
        <v/>
      </c>
      <c r="D4689">
        <f>VLOOKUP(B4689, Tabelas!A:C,3,FALSE())</f>
        <v/>
      </c>
      <c r="E4689">
        <f>VLOOKUP(B4689, Tabelas!A:C,2,FALSE())</f>
        <v/>
      </c>
    </row>
    <row r="4690">
      <c r="A4690" t="inlineStr">
        <is>
          <t>ETHOLOGY ECOLOGY &amp; EVOLUTION (TESTO STAMPATO)</t>
        </is>
      </c>
      <c r="B4690" t="inlineStr">
        <is>
          <t>A2</t>
        </is>
      </c>
      <c r="C4690">
        <f>IF(B4690&lt;&gt;"NI",1,0)</f>
        <v/>
      </c>
      <c r="D4690">
        <f>VLOOKUP(B4690, Tabelas!A:C,3,FALSE())</f>
        <v/>
      </c>
      <c r="E4690">
        <f>VLOOKUP(B4690, Tabelas!A:C,2,FALSE())</f>
        <v/>
      </c>
    </row>
    <row r="4691">
      <c r="A4691" t="inlineStr">
        <is>
          <t>ETICA DE LOS CUIDADOS</t>
        </is>
      </c>
      <c r="B4691" t="inlineStr">
        <is>
          <t>B4</t>
        </is>
      </c>
      <c r="C4691">
        <f>IF(B4691&lt;&gt;"NI",1,0)</f>
        <v/>
      </c>
      <c r="D4691">
        <f>VLOOKUP(B4691, Tabelas!A:C,3,FALSE())</f>
        <v/>
      </c>
      <c r="E4691">
        <f>VLOOKUP(B4691, Tabelas!A:C,2,FALSE())</f>
        <v/>
      </c>
    </row>
    <row r="4692">
      <c r="A4692" t="inlineStr">
        <is>
          <t>ÉTICA E FILOSOFIA POLÍTICA</t>
        </is>
      </c>
      <c r="B4692" t="inlineStr">
        <is>
          <t>B2</t>
        </is>
      </c>
      <c r="C4692">
        <f>IF(B4692&lt;&gt;"NI",1,0)</f>
        <v/>
      </c>
      <c r="D4692">
        <f>VLOOKUP(B4692, Tabelas!A:C,3,FALSE())</f>
        <v/>
      </c>
      <c r="E4692">
        <f>VLOOKUP(B4692, Tabelas!A:C,2,FALSE())</f>
        <v/>
      </c>
    </row>
    <row r="4693">
      <c r="A4693" t="inlineStr">
        <is>
          <t>ÉTICA E FILOSOFIA POLÍTICA (ONLINE)</t>
        </is>
      </c>
      <c r="B4693" t="inlineStr">
        <is>
          <t>B2</t>
        </is>
      </c>
      <c r="C4693">
        <f>IF(B4693&lt;&gt;"NI",1,0)</f>
        <v/>
      </c>
      <c r="D4693">
        <f>VLOOKUP(B4693, Tabelas!A:C,3,FALSE())</f>
        <v/>
      </c>
      <c r="E4693">
        <f>VLOOKUP(B4693, Tabelas!A:C,2,FALSE())</f>
        <v/>
      </c>
    </row>
    <row r="4694">
      <c r="A4694" t="inlineStr">
        <is>
          <t>ETNOFOOR</t>
        </is>
      </c>
      <c r="B4694" t="inlineStr">
        <is>
          <t>A3</t>
        </is>
      </c>
      <c r="C4694">
        <f>IF(B4694&lt;&gt;"NI",1,0)</f>
        <v/>
      </c>
      <c r="D4694">
        <f>VLOOKUP(B4694, Tabelas!A:C,3,FALSE())</f>
        <v/>
      </c>
      <c r="E4694">
        <f>VLOOKUP(B4694, Tabelas!A:C,2,FALSE())</f>
        <v/>
      </c>
    </row>
    <row r="4695">
      <c r="A4695" t="inlineStr">
        <is>
          <t>ETNOGRAFÍAS CONTEMPORÁNEAS</t>
        </is>
      </c>
      <c r="B4695" t="inlineStr">
        <is>
          <t>A3</t>
        </is>
      </c>
      <c r="C4695">
        <f>IF(B4695&lt;&gt;"NI",1,0)</f>
        <v/>
      </c>
      <c r="D4695">
        <f>VLOOKUP(B4695, Tabelas!A:C,3,FALSE())</f>
        <v/>
      </c>
      <c r="E4695">
        <f>VLOOKUP(B4695, Tabelas!A:C,2,FALSE())</f>
        <v/>
      </c>
    </row>
    <row r="4696">
      <c r="A4696" t="inlineStr">
        <is>
          <t>ETNOGRAFÍAS CONTEMPORÁNEAS.</t>
        </is>
      </c>
      <c r="B4696" t="inlineStr">
        <is>
          <t>A3</t>
        </is>
      </c>
      <c r="C4696">
        <f>IF(B4696&lt;&gt;"NI",1,0)</f>
        <v/>
      </c>
      <c r="D4696">
        <f>VLOOKUP(B4696, Tabelas!A:C,3,FALSE())</f>
        <v/>
      </c>
      <c r="E4696">
        <f>VLOOKUP(B4696, Tabelas!A:C,2,FALSE())</f>
        <v/>
      </c>
    </row>
    <row r="4697">
      <c r="A4697" t="inlineStr">
        <is>
          <t>ETNOGRÁFICA (LISBOA)</t>
        </is>
      </c>
      <c r="B4697" t="inlineStr">
        <is>
          <t>A1</t>
        </is>
      </c>
      <c r="C4697">
        <f>IF(B4697&lt;&gt;"NI",1,0)</f>
        <v/>
      </c>
      <c r="D4697">
        <f>VLOOKUP(B4697, Tabelas!A:C,3,FALSE())</f>
        <v/>
      </c>
      <c r="E4697">
        <f>VLOOKUP(B4697, Tabelas!A:C,2,FALSE())</f>
        <v/>
      </c>
    </row>
    <row r="4698">
      <c r="A4698" t="inlineStr">
        <is>
          <t>ETRI JOURNAL</t>
        </is>
      </c>
      <c r="B4698" t="inlineStr">
        <is>
          <t>A4</t>
        </is>
      </c>
      <c r="C4698">
        <f>IF(B4698&lt;&gt;"NI",1,0)</f>
        <v/>
      </c>
      <c r="D4698">
        <f>VLOOKUP(B4698, Tabelas!A:C,3,FALSE())</f>
        <v/>
      </c>
      <c r="E4698">
        <f>VLOOKUP(B4698, Tabelas!A:C,2,FALSE())</f>
        <v/>
      </c>
    </row>
    <row r="4699">
      <c r="A4699" t="inlineStr">
        <is>
          <t>ÉTUDES CANADIENNES (ONLINE)</t>
        </is>
      </c>
      <c r="B4699" t="inlineStr">
        <is>
          <t>B3</t>
        </is>
      </c>
      <c r="C4699">
        <f>IF(B4699&lt;&gt;"NI",1,0)</f>
        <v/>
      </c>
      <c r="D4699">
        <f>VLOOKUP(B4699, Tabelas!A:C,3,FALSE())</f>
        <v/>
      </c>
      <c r="E4699">
        <f>VLOOKUP(B4699, Tabelas!A:C,2,FALSE())</f>
        <v/>
      </c>
    </row>
    <row r="4700">
      <c r="A4700" t="inlineStr">
        <is>
          <t>ÉTUDES ET RECHERCHES EN PHILOLOGIE - SERIE LANGUES ROMANES</t>
        </is>
      </c>
      <c r="B4700" t="inlineStr">
        <is>
          <t>B4</t>
        </is>
      </c>
      <c r="C4700">
        <f>IF(B4700&lt;&gt;"NI",1,0)</f>
        <v/>
      </c>
      <c r="D4700">
        <f>VLOOKUP(B4700, Tabelas!A:C,3,FALSE())</f>
        <v/>
      </c>
      <c r="E4700">
        <f>VLOOKUP(B4700, Tabelas!A:C,2,FALSE())</f>
        <v/>
      </c>
    </row>
    <row r="4701">
      <c r="A4701" t="inlineStr">
        <is>
          <t>ÉTUDES RICOEURIENNES / RICOEUR STUDIES</t>
        </is>
      </c>
      <c r="B4701" t="inlineStr">
        <is>
          <t>A4</t>
        </is>
      </c>
      <c r="C4701">
        <f>IF(B4701&lt;&gt;"NI",1,0)</f>
        <v/>
      </c>
      <c r="D4701">
        <f>VLOOKUP(B4701, Tabelas!A:C,3,FALSE())</f>
        <v/>
      </c>
      <c r="E4701">
        <f>VLOOKUP(B4701, Tabelas!A:C,2,FALSE())</f>
        <v/>
      </c>
    </row>
    <row r="4702">
      <c r="A4702" t="inlineStr">
        <is>
          <t>ÉTUDES TSIGANES</t>
        </is>
      </c>
      <c r="B4702" t="inlineStr">
        <is>
          <t>B3</t>
        </is>
      </c>
      <c r="C4702">
        <f>IF(B4702&lt;&gt;"NI",1,0)</f>
        <v/>
      </c>
      <c r="D4702">
        <f>VLOOKUP(B4702, Tabelas!A:C,3,FALSE())</f>
        <v/>
      </c>
      <c r="E4702">
        <f>VLOOKUP(B4702, Tabelas!A:C,2,FALSE())</f>
        <v/>
      </c>
    </row>
    <row r="4703">
      <c r="A4703" t="inlineStr">
        <is>
          <t>EUPA OPEN PROTEOMICS</t>
        </is>
      </c>
      <c r="B4703" t="inlineStr">
        <is>
          <t>B2</t>
        </is>
      </c>
      <c r="C4703">
        <f>IF(B4703&lt;&gt;"NI",1,0)</f>
        <v/>
      </c>
      <c r="D4703">
        <f>VLOOKUP(B4703, Tabelas!A:C,3,FALSE())</f>
        <v/>
      </c>
      <c r="E4703">
        <f>VLOOKUP(B4703, Tabelas!A:C,2,FALSE())</f>
        <v/>
      </c>
    </row>
    <row r="4704">
      <c r="A4704" t="inlineStr">
        <is>
          <t>EUPHYTICA (WAGENINGEN)</t>
        </is>
      </c>
      <c r="B4704" t="inlineStr">
        <is>
          <t>A2</t>
        </is>
      </c>
      <c r="C4704">
        <f>IF(B4704&lt;&gt;"NI",1,0)</f>
        <v/>
      </c>
      <c r="D4704">
        <f>VLOOKUP(B4704, Tabelas!A:C,3,FALSE())</f>
        <v/>
      </c>
      <c r="E4704">
        <f>VLOOKUP(B4704, Tabelas!A:C,2,FALSE())</f>
        <v/>
      </c>
    </row>
    <row r="4705">
      <c r="A4705" t="inlineStr">
        <is>
          <t>EUR J ONCOL</t>
        </is>
      </c>
      <c r="B4705" t="inlineStr">
        <is>
          <t>B4</t>
        </is>
      </c>
      <c r="C4705">
        <f>IF(B4705&lt;&gt;"NI",1,0)</f>
        <v/>
      </c>
      <c r="D4705">
        <f>VLOOKUP(B4705, Tabelas!A:C,3,FALSE())</f>
        <v/>
      </c>
      <c r="E4705">
        <f>VLOOKUP(B4705, Tabelas!A:C,2,FALSE())</f>
        <v/>
      </c>
    </row>
    <row r="4706">
      <c r="A4706" t="inlineStr">
        <is>
          <t>EURASIA BORDER REVIEW</t>
        </is>
      </c>
      <c r="B4706" t="inlineStr">
        <is>
          <t>A4</t>
        </is>
      </c>
      <c r="C4706">
        <f>IF(B4706&lt;&gt;"NI",1,0)</f>
        <v/>
      </c>
      <c r="D4706">
        <f>VLOOKUP(B4706, Tabelas!A:C,3,FALSE())</f>
        <v/>
      </c>
      <c r="E4706">
        <f>VLOOKUP(B4706, Tabelas!A:C,2,FALSE())</f>
        <v/>
      </c>
    </row>
    <row r="4707">
      <c r="A4707" t="inlineStr">
        <is>
          <t>EURASIA JOURNAL OF MATHEMATICS, SCIENCE AND TECHNOLOGY EDUCATION</t>
        </is>
      </c>
      <c r="B4707" t="inlineStr">
        <is>
          <t>A1</t>
        </is>
      </c>
      <c r="C4707">
        <f>IF(B4707&lt;&gt;"NI",1,0)</f>
        <v/>
      </c>
      <c r="D4707">
        <f>VLOOKUP(B4707, Tabelas!A:C,3,FALSE())</f>
        <v/>
      </c>
      <c r="E4707">
        <f>VLOOKUP(B4707, Tabelas!A:C,2,FALSE())</f>
        <v/>
      </c>
    </row>
    <row r="4708">
      <c r="A4708" t="inlineStr">
        <is>
          <t>EURASIAN BUSINESS REVIEW (PRINT)</t>
        </is>
      </c>
      <c r="B4708" t="inlineStr">
        <is>
          <t>A2</t>
        </is>
      </c>
      <c r="C4708">
        <f>IF(B4708&lt;&gt;"NI",1,0)</f>
        <v/>
      </c>
      <c r="D4708">
        <f>VLOOKUP(B4708, Tabelas!A:C,3,FALSE())</f>
        <v/>
      </c>
      <c r="E4708">
        <f>VLOOKUP(B4708, Tabelas!A:C,2,FALSE())</f>
        <v/>
      </c>
    </row>
    <row r="4709">
      <c r="A4709" t="inlineStr">
        <is>
          <t>EURASIAN JOURNAL OF MATHEMATICAL AND COMPUTER APPLICATIONS (PRINT)</t>
        </is>
      </c>
      <c r="B4709" t="inlineStr">
        <is>
          <t>B3</t>
        </is>
      </c>
      <c r="C4709">
        <f>IF(B4709&lt;&gt;"NI",1,0)</f>
        <v/>
      </c>
      <c r="D4709">
        <f>VLOOKUP(B4709, Tabelas!A:C,3,FALSE())</f>
        <v/>
      </c>
      <c r="E4709">
        <f>VLOOKUP(B4709, Tabelas!A:C,2,FALSE())</f>
        <v/>
      </c>
    </row>
    <row r="4710">
      <c r="A4710" t="inlineStr">
        <is>
          <t>EURASIP JOURNAL ON ADVANCES IN SIGNAL PROCESSING (PRINT)</t>
        </is>
      </c>
      <c r="B4710" t="inlineStr">
        <is>
          <t>A3</t>
        </is>
      </c>
      <c r="C4710">
        <f>IF(B4710&lt;&gt;"NI",1,0)</f>
        <v/>
      </c>
      <c r="D4710">
        <f>VLOOKUP(B4710, Tabelas!A:C,3,FALSE())</f>
        <v/>
      </c>
      <c r="E4710">
        <f>VLOOKUP(B4710, Tabelas!A:C,2,FALSE())</f>
        <v/>
      </c>
    </row>
    <row r="4711">
      <c r="A4711" t="inlineStr">
        <is>
          <t>EURASIP JOURNAL ON IMAGE AND VIDEO PROCESSING</t>
        </is>
      </c>
      <c r="B4711" t="inlineStr">
        <is>
          <t>A2</t>
        </is>
      </c>
      <c r="C4711">
        <f>IF(B4711&lt;&gt;"NI",1,0)</f>
        <v/>
      </c>
      <c r="D4711">
        <f>VLOOKUP(B4711, Tabelas!A:C,3,FALSE())</f>
        <v/>
      </c>
      <c r="E4711">
        <f>VLOOKUP(B4711, Tabelas!A:C,2,FALSE())</f>
        <v/>
      </c>
    </row>
    <row r="4712">
      <c r="A4712" t="inlineStr">
        <is>
          <t>EURASIP JOURNAL ON WIRELESS COMMUNICATIONS AND NETWORKING</t>
        </is>
      </c>
      <c r="B4712" t="inlineStr">
        <is>
          <t>A3</t>
        </is>
      </c>
      <c r="C4712">
        <f>IF(B4712&lt;&gt;"NI",1,0)</f>
        <v/>
      </c>
      <c r="D4712">
        <f>VLOOKUP(B4712, Tabelas!A:C,3,FALSE())</f>
        <v/>
      </c>
      <c r="E4712">
        <f>VLOOKUP(B4712, Tabelas!A:C,2,FALSE())</f>
        <v/>
      </c>
    </row>
    <row r="4713">
      <c r="A4713" t="inlineStr">
        <is>
          <t>EURE (SANTIAGO. IMPRESA)</t>
        </is>
      </c>
      <c r="B4713" t="inlineStr">
        <is>
          <t>A1</t>
        </is>
      </c>
      <c r="C4713">
        <f>IF(B4713&lt;&gt;"NI",1,0)</f>
        <v/>
      </c>
      <c r="D4713">
        <f>VLOOKUP(B4713, Tabelas!A:C,3,FALSE())</f>
        <v/>
      </c>
      <c r="E4713">
        <f>VLOOKUP(B4713, Tabelas!A:C,2,FALSE())</f>
        <v/>
      </c>
    </row>
    <row r="4714">
      <c r="A4714" t="inlineStr">
        <is>
          <t>EUREKA</t>
        </is>
      </c>
      <c r="B4714" t="inlineStr">
        <is>
          <t>B3</t>
        </is>
      </c>
      <c r="C4714">
        <f>IF(B4714&lt;&gt;"NI",1,0)</f>
        <v/>
      </c>
      <c r="D4714">
        <f>VLOOKUP(B4714, Tabelas!A:C,3,FALSE())</f>
        <v/>
      </c>
      <c r="E4714">
        <f>VLOOKUP(B4714, Tabelas!A:C,2,FALSE())</f>
        <v/>
      </c>
    </row>
    <row r="4715">
      <c r="A4715" t="inlineStr">
        <is>
          <t>EUREKA! (RIO DE JANEIRO)</t>
        </is>
      </c>
      <c r="B4715" t="inlineStr">
        <is>
          <t>B3</t>
        </is>
      </c>
      <c r="C4715">
        <f>IF(B4715&lt;&gt;"NI",1,0)</f>
        <v/>
      </c>
      <c r="D4715">
        <f>VLOOKUP(B4715, Tabelas!A:C,3,FALSE())</f>
        <v/>
      </c>
      <c r="E4715">
        <f>VLOOKUP(B4715, Tabelas!A:C,2,FALSE())</f>
        <v/>
      </c>
    </row>
    <row r="4716">
      <c r="A4716" t="inlineStr">
        <is>
          <t>EURO JOURNAL ON COMPUTATIONAL OPTIMIZATION (PRINT)</t>
        </is>
      </c>
      <c r="B4716" t="inlineStr">
        <is>
          <t>A3</t>
        </is>
      </c>
      <c r="C4716">
        <f>IF(B4716&lt;&gt;"NI",1,0)</f>
        <v/>
      </c>
      <c r="D4716">
        <f>VLOOKUP(B4716, Tabelas!A:C,3,FALSE())</f>
        <v/>
      </c>
      <c r="E4716">
        <f>VLOOKUP(B4716, Tabelas!A:C,2,FALSE())</f>
        <v/>
      </c>
    </row>
    <row r="4717">
      <c r="A4717" t="inlineStr">
        <is>
          <t>EURO SURVEILLANCE</t>
        </is>
      </c>
      <c r="B4717" t="inlineStr">
        <is>
          <t>A1</t>
        </is>
      </c>
      <c r="C4717">
        <f>IF(B4717&lt;&gt;"NI",1,0)</f>
        <v/>
      </c>
      <c r="D4717">
        <f>VLOOKUP(B4717, Tabelas!A:C,3,FALSE())</f>
        <v/>
      </c>
      <c r="E4717">
        <f>VLOOKUP(B4717, Tabelas!A:C,2,FALSE())</f>
        <v/>
      </c>
    </row>
    <row r="4718">
      <c r="A4718" t="inlineStr">
        <is>
          <t>EUROCHOICES (UCKFIELD)</t>
        </is>
      </c>
      <c r="B4718" t="inlineStr">
        <is>
          <t>B1</t>
        </is>
      </c>
      <c r="C4718">
        <f>IF(B4718&lt;&gt;"NI",1,0)</f>
        <v/>
      </c>
      <c r="D4718">
        <f>VLOOKUP(B4718, Tabelas!A:C,3,FALSE())</f>
        <v/>
      </c>
      <c r="E4718">
        <f>VLOOKUP(B4718, Tabelas!A:C,2,FALSE())</f>
        <v/>
      </c>
    </row>
    <row r="4719">
      <c r="A4719" t="inlineStr">
        <is>
          <t>EUROINTERVENTION (TOULOUSE)</t>
        </is>
      </c>
      <c r="B4719" t="inlineStr">
        <is>
          <t>A2</t>
        </is>
      </c>
      <c r="C4719">
        <f>IF(B4719&lt;&gt;"NI",1,0)</f>
        <v/>
      </c>
      <c r="D4719">
        <f>VLOOKUP(B4719, Tabelas!A:C,3,FALSE())</f>
        <v/>
      </c>
      <c r="E4719">
        <f>VLOOKUP(B4719, Tabelas!A:C,2,FALSE())</f>
        <v/>
      </c>
    </row>
    <row r="4720">
      <c r="A4720" t="inlineStr">
        <is>
          <t>EUROPACE (LONDON, ENGLAND)</t>
        </is>
      </c>
      <c r="B4720" t="inlineStr">
        <is>
          <t>A1</t>
        </is>
      </c>
      <c r="C4720">
        <f>IF(B4720&lt;&gt;"NI",1,0)</f>
        <v/>
      </c>
      <c r="D4720">
        <f>VLOOKUP(B4720, Tabelas!A:C,3,FALSE())</f>
        <v/>
      </c>
      <c r="E4720">
        <f>VLOOKUP(B4720, Tabelas!A:C,2,FALSE())</f>
        <v/>
      </c>
    </row>
    <row r="4721">
      <c r="A4721" t="inlineStr">
        <is>
          <t>EUROPAISCHE ZEITSCHRIFT FUR POLITISCHE OKONOMIE / EUROPEAN JOURNAL OF POLITICAL ECONOMY</t>
        </is>
      </c>
      <c r="B4721" t="inlineStr">
        <is>
          <t>A1</t>
        </is>
      </c>
      <c r="C4721">
        <f>IF(B4721&lt;&gt;"NI",1,0)</f>
        <v/>
      </c>
      <c r="D4721">
        <f>VLOOKUP(B4721, Tabelas!A:C,3,FALSE())</f>
        <v/>
      </c>
      <c r="E4721">
        <f>VLOOKUP(B4721, Tabelas!A:C,2,FALSE())</f>
        <v/>
      </c>
    </row>
    <row r="4722">
      <c r="A4722" t="inlineStr">
        <is>
          <t>EUROPEAN ACADEMIC RESEARCH</t>
        </is>
      </c>
      <c r="B4722" t="inlineStr">
        <is>
          <t>A2</t>
        </is>
      </c>
      <c r="C4722">
        <f>IF(B4722&lt;&gt;"NI",1,0)</f>
        <v/>
      </c>
      <c r="D4722">
        <f>VLOOKUP(B4722, Tabelas!A:C,3,FALSE())</f>
        <v/>
      </c>
      <c r="E4722">
        <f>VLOOKUP(B4722, Tabelas!A:C,2,FALSE())</f>
        <v/>
      </c>
    </row>
    <row r="4723">
      <c r="A4723" t="inlineStr">
        <is>
          <t>EUROPEAN ADDICTION RESEARCH</t>
        </is>
      </c>
      <c r="B4723" t="inlineStr">
        <is>
          <t>A1</t>
        </is>
      </c>
      <c r="C4723">
        <f>IF(B4723&lt;&gt;"NI",1,0)</f>
        <v/>
      </c>
      <c r="D4723">
        <f>VLOOKUP(B4723, Tabelas!A:C,3,FALSE())</f>
        <v/>
      </c>
      <c r="E4723">
        <f>VLOOKUP(B4723, Tabelas!A:C,2,FALSE())</f>
        <v/>
      </c>
    </row>
    <row r="4724">
      <c r="A4724" t="inlineStr">
        <is>
          <t>EUROPEAN ANNALS OF ALLERGY AND CLINICAL IMMUNOLOGY</t>
        </is>
      </c>
      <c r="B4724" t="inlineStr">
        <is>
          <t>B3</t>
        </is>
      </c>
      <c r="C4724">
        <f>IF(B4724&lt;&gt;"NI",1,0)</f>
        <v/>
      </c>
      <c r="D4724">
        <f>VLOOKUP(B4724, Tabelas!A:C,3,FALSE())</f>
        <v/>
      </c>
      <c r="E4724">
        <f>VLOOKUP(B4724, Tabelas!A:C,2,FALSE())</f>
        <v/>
      </c>
    </row>
    <row r="4725">
      <c r="A4725" t="inlineStr">
        <is>
          <t>EUROPEAN ANNALS OF OTORHINOLARYNGOLOGY HEAD AND NECK DISEASES</t>
        </is>
      </c>
      <c r="B4725" t="inlineStr">
        <is>
          <t>B1</t>
        </is>
      </c>
      <c r="C4725">
        <f>IF(B4725&lt;&gt;"NI",1,0)</f>
        <v/>
      </c>
      <c r="D4725">
        <f>VLOOKUP(B4725, Tabelas!A:C,3,FALSE())</f>
        <v/>
      </c>
      <c r="E4725">
        <f>VLOOKUP(B4725, Tabelas!A:C,2,FALSE())</f>
        <v/>
      </c>
    </row>
    <row r="4726">
      <c r="A4726" t="inlineStr">
        <is>
          <t>EUROPEAN ARCHIVES OF OTO-RHINO-LARYNGOLOGY</t>
        </is>
      </c>
      <c r="B4726" t="inlineStr">
        <is>
          <t>A3</t>
        </is>
      </c>
      <c r="C4726">
        <f>IF(B4726&lt;&gt;"NI",1,0)</f>
        <v/>
      </c>
      <c r="D4726">
        <f>VLOOKUP(B4726, Tabelas!A:C,3,FALSE())</f>
        <v/>
      </c>
      <c r="E4726">
        <f>VLOOKUP(B4726, Tabelas!A:C,2,FALSE())</f>
        <v/>
      </c>
    </row>
    <row r="4727">
      <c r="A4727" t="inlineStr">
        <is>
          <t>EUROPEAN ARCHIVES OF PAEDIATRIC DENTISTRY (PRINT)</t>
        </is>
      </c>
      <c r="B4727" t="inlineStr">
        <is>
          <t>A4</t>
        </is>
      </c>
      <c r="C4727">
        <f>IF(B4727&lt;&gt;"NI",1,0)</f>
        <v/>
      </c>
      <c r="D4727">
        <f>VLOOKUP(B4727, Tabelas!A:C,3,FALSE())</f>
        <v/>
      </c>
      <c r="E4727">
        <f>VLOOKUP(B4727, Tabelas!A:C,2,FALSE())</f>
        <v/>
      </c>
    </row>
    <row r="4728">
      <c r="A4728" t="inlineStr">
        <is>
          <t>EUROPEAN ARCHIVES OF PSYCHIATRY AND CLINICAL NEUROSCIENCE</t>
        </is>
      </c>
      <c r="B4728" t="inlineStr">
        <is>
          <t>A2</t>
        </is>
      </c>
      <c r="C4728">
        <f>IF(B4728&lt;&gt;"NI",1,0)</f>
        <v/>
      </c>
      <c r="D4728">
        <f>VLOOKUP(B4728, Tabelas!A:C,3,FALSE())</f>
        <v/>
      </c>
      <c r="E4728">
        <f>VLOOKUP(B4728, Tabelas!A:C,2,FALSE())</f>
        <v/>
      </c>
    </row>
    <row r="4729">
      <c r="A4729" t="inlineStr">
        <is>
          <t>EUROPEAN BIOPHYSICS JOURNAL</t>
        </is>
      </c>
      <c r="B4729" t="inlineStr">
        <is>
          <t>B1</t>
        </is>
      </c>
      <c r="C4729">
        <f>IF(B4729&lt;&gt;"NI",1,0)</f>
        <v/>
      </c>
      <c r="D4729">
        <f>VLOOKUP(B4729, Tabelas!A:C,3,FALSE())</f>
        <v/>
      </c>
      <c r="E4729">
        <f>VLOOKUP(B4729, Tabelas!A:C,2,FALSE())</f>
        <v/>
      </c>
    </row>
    <row r="4730">
      <c r="A4730" t="inlineStr">
        <is>
          <t>EUROPEAN BUSINESS REVIEW</t>
        </is>
      </c>
      <c r="B4730" t="inlineStr">
        <is>
          <t>A1</t>
        </is>
      </c>
      <c r="C4730">
        <f>IF(B4730&lt;&gt;"NI",1,0)</f>
        <v/>
      </c>
      <c r="D4730">
        <f>VLOOKUP(B4730, Tabelas!A:C,3,FALSE())</f>
        <v/>
      </c>
      <c r="E4730">
        <f>VLOOKUP(B4730, Tabelas!A:C,2,FALSE())</f>
        <v/>
      </c>
    </row>
    <row r="4731">
      <c r="A4731" t="inlineStr">
        <is>
          <t>EUROPEAN CHEMICAL BULLETIN</t>
        </is>
      </c>
      <c r="B4731" t="inlineStr">
        <is>
          <t>B1</t>
        </is>
      </c>
      <c r="C4731">
        <f>IF(B4731&lt;&gt;"NI",1,0)</f>
        <v/>
      </c>
      <c r="D4731">
        <f>VLOOKUP(B4731, Tabelas!A:C,3,FALSE())</f>
        <v/>
      </c>
      <c r="E4731">
        <f>VLOOKUP(B4731, Tabelas!A:C,2,FALSE())</f>
        <v/>
      </c>
    </row>
    <row r="4732">
      <c r="A4732" t="inlineStr">
        <is>
          <t>EUROPEAN CHILD &amp; ADOLESCENT PSYCHIATRY</t>
        </is>
      </c>
      <c r="B4732" t="inlineStr">
        <is>
          <t>A1</t>
        </is>
      </c>
      <c r="C4732">
        <f>IF(B4732&lt;&gt;"NI",1,0)</f>
        <v/>
      </c>
      <c r="D4732">
        <f>VLOOKUP(B4732, Tabelas!A:C,3,FALSE())</f>
        <v/>
      </c>
      <c r="E4732">
        <f>VLOOKUP(B4732, Tabelas!A:C,2,FALSE())</f>
        <v/>
      </c>
    </row>
    <row r="4733">
      <c r="A4733" t="inlineStr">
        <is>
          <t>EUROPEAN COMPETITION LAW REVIEW</t>
        </is>
      </c>
      <c r="B4733" t="inlineStr">
        <is>
          <t>B4</t>
        </is>
      </c>
      <c r="C4733">
        <f>IF(B4733&lt;&gt;"NI",1,0)</f>
        <v/>
      </c>
      <c r="D4733">
        <f>VLOOKUP(B4733, Tabelas!A:C,3,FALSE())</f>
        <v/>
      </c>
      <c r="E4733">
        <f>VLOOKUP(B4733, Tabelas!A:C,2,FALSE())</f>
        <v/>
      </c>
    </row>
    <row r="4734">
      <c r="A4734" t="inlineStr">
        <is>
          <t>EUROPEAN EATING DISORDERS REVIEW</t>
        </is>
      </c>
      <c r="B4734" t="inlineStr">
        <is>
          <t>A1</t>
        </is>
      </c>
      <c r="C4734">
        <f>IF(B4734&lt;&gt;"NI",1,0)</f>
        <v/>
      </c>
      <c r="D4734">
        <f>VLOOKUP(B4734, Tabelas!A:C,3,FALSE())</f>
        <v/>
      </c>
      <c r="E4734">
        <f>VLOOKUP(B4734, Tabelas!A:C,2,FALSE())</f>
        <v/>
      </c>
    </row>
    <row r="4735">
      <c r="A4735" t="inlineStr">
        <is>
          <t>EUROPEAN ECONOMIC REVIEW</t>
        </is>
      </c>
      <c r="B4735" t="inlineStr">
        <is>
          <t>A1</t>
        </is>
      </c>
      <c r="C4735">
        <f>IF(B4735&lt;&gt;"NI",1,0)</f>
        <v/>
      </c>
      <c r="D4735">
        <f>VLOOKUP(B4735, Tabelas!A:C,3,FALSE())</f>
        <v/>
      </c>
      <c r="E4735">
        <f>VLOOKUP(B4735, Tabelas!A:C,2,FALSE())</f>
        <v/>
      </c>
    </row>
    <row r="4736">
      <c r="A4736" t="inlineStr">
        <is>
          <t>EUROPEAN EDUCATIONAL RESEARCH JOURNAL</t>
        </is>
      </c>
      <c r="B4736" t="inlineStr">
        <is>
          <t>A1</t>
        </is>
      </c>
      <c r="C4736">
        <f>IF(B4736&lt;&gt;"NI",1,0)</f>
        <v/>
      </c>
      <c r="D4736">
        <f>VLOOKUP(B4736, Tabelas!A:C,3,FALSE())</f>
        <v/>
      </c>
      <c r="E4736">
        <f>VLOOKUP(B4736, Tabelas!A:C,2,FALSE())</f>
        <v/>
      </c>
    </row>
    <row r="4737">
      <c r="A4737" t="inlineStr">
        <is>
          <t>EUROPEAN FOOD RESEARCH AND TECHNOLOGY: INTERNATIONAL JOURNAL OF FOOD RESEARCH AND TECHNOLOGY</t>
        </is>
      </c>
      <c r="B4737" t="inlineStr">
        <is>
          <t>A4</t>
        </is>
      </c>
      <c r="C4737">
        <f>IF(B4737&lt;&gt;"NI",1,0)</f>
        <v/>
      </c>
      <c r="D4737">
        <f>VLOOKUP(B4737, Tabelas!A:C,3,FALSE())</f>
        <v/>
      </c>
      <c r="E4737">
        <f>VLOOKUP(B4737, Tabelas!A:C,2,FALSE())</f>
        <v/>
      </c>
    </row>
    <row r="4738">
      <c r="A4738" t="inlineStr">
        <is>
          <t>EUROPEAN GERIATRIC MEDICINE</t>
        </is>
      </c>
      <c r="B4738" t="inlineStr">
        <is>
          <t>B1</t>
        </is>
      </c>
      <c r="C4738">
        <f>IF(B4738&lt;&gt;"NI",1,0)</f>
        <v/>
      </c>
      <c r="D4738">
        <f>VLOOKUP(B4738, Tabelas!A:C,3,FALSE())</f>
        <v/>
      </c>
      <c r="E4738">
        <f>VLOOKUP(B4738, Tabelas!A:C,2,FALSE())</f>
        <v/>
      </c>
    </row>
    <row r="4739">
      <c r="A4739" t="inlineStr">
        <is>
          <t>EUROPEAN HEART JOURNAL</t>
        </is>
      </c>
      <c r="B4739" t="inlineStr">
        <is>
          <t>A1</t>
        </is>
      </c>
      <c r="C4739">
        <f>IF(B4739&lt;&gt;"NI",1,0)</f>
        <v/>
      </c>
      <c r="D4739">
        <f>VLOOKUP(B4739, Tabelas!A:C,3,FALSE())</f>
        <v/>
      </c>
      <c r="E4739">
        <f>VLOOKUP(B4739, Tabelas!A:C,2,FALSE())</f>
        <v/>
      </c>
    </row>
    <row r="4740">
      <c r="A4740" t="inlineStr">
        <is>
          <t>EUROPEAN HEART JOURNAL CARDIOVASCULAR IMAGING</t>
        </is>
      </c>
      <c r="B4740" t="inlineStr">
        <is>
          <t>A1</t>
        </is>
      </c>
      <c r="C4740">
        <f>IF(B4740&lt;&gt;"NI",1,0)</f>
        <v/>
      </c>
      <c r="D4740">
        <f>VLOOKUP(B4740, Tabelas!A:C,3,FALSE())</f>
        <v/>
      </c>
      <c r="E4740">
        <f>VLOOKUP(B4740, Tabelas!A:C,2,FALSE())</f>
        <v/>
      </c>
    </row>
    <row r="4741">
      <c r="A4741" t="inlineStr">
        <is>
          <t>EUROPEAN HEART JOURNAL SUPPLEMENTS</t>
        </is>
      </c>
      <c r="B4741" t="inlineStr">
        <is>
          <t>B2</t>
        </is>
      </c>
      <c r="C4741">
        <f>IF(B4741&lt;&gt;"NI",1,0)</f>
        <v/>
      </c>
      <c r="D4741">
        <f>VLOOKUP(B4741, Tabelas!A:C,3,FALSE())</f>
        <v/>
      </c>
      <c r="E4741">
        <f>VLOOKUP(B4741, Tabelas!A:C,2,FALSE())</f>
        <v/>
      </c>
    </row>
    <row r="4742">
      <c r="A4742" t="inlineStr">
        <is>
          <t>EUROPEAN HEART JOURNAL: ACUTE CARDIOVASCULAR CARE (ONLINE)</t>
        </is>
      </c>
      <c r="B4742" t="inlineStr">
        <is>
          <t>A1</t>
        </is>
      </c>
      <c r="C4742">
        <f>IF(B4742&lt;&gt;"NI",1,0)</f>
        <v/>
      </c>
      <c r="D4742">
        <f>VLOOKUP(B4742, Tabelas!A:C,3,FALSE())</f>
        <v/>
      </c>
      <c r="E4742">
        <f>VLOOKUP(B4742, Tabelas!A:C,2,FALSE())</f>
        <v/>
      </c>
    </row>
    <row r="4743">
      <c r="A4743" t="inlineStr">
        <is>
          <t>EUROPEAN JOURNAL FOR RESEARCH ON THE EDUCATION AND LEARNING OF ADULTS</t>
        </is>
      </c>
      <c r="B4743" t="inlineStr">
        <is>
          <t>B1</t>
        </is>
      </c>
      <c r="C4743">
        <f>IF(B4743&lt;&gt;"NI",1,0)</f>
        <v/>
      </c>
      <c r="D4743">
        <f>VLOOKUP(B4743, Tabelas!A:C,3,FALSE())</f>
        <v/>
      </c>
      <c r="E4743">
        <f>VLOOKUP(B4743, Tabelas!A:C,2,FALSE())</f>
        <v/>
      </c>
    </row>
    <row r="4744">
      <c r="A4744" t="inlineStr">
        <is>
          <t>EUROPEAN JOURNAL OF ADAPTED PHYSICAL ACTIVITY</t>
        </is>
      </c>
      <c r="B4744" t="inlineStr">
        <is>
          <t>B1</t>
        </is>
      </c>
      <c r="C4744">
        <f>IF(B4744&lt;&gt;"NI",1,0)</f>
        <v/>
      </c>
      <c r="D4744">
        <f>VLOOKUP(B4744, Tabelas!A:C,3,FALSE())</f>
        <v/>
      </c>
      <c r="E4744">
        <f>VLOOKUP(B4744, Tabelas!A:C,2,FALSE())</f>
        <v/>
      </c>
    </row>
    <row r="4745">
      <c r="A4745" t="inlineStr">
        <is>
          <t>EUROPEAN JOURNAL OF AGEING (PRINT)</t>
        </is>
      </c>
      <c r="B4745" t="inlineStr">
        <is>
          <t>A3</t>
        </is>
      </c>
      <c r="C4745">
        <f>IF(B4745&lt;&gt;"NI",1,0)</f>
        <v/>
      </c>
      <c r="D4745">
        <f>VLOOKUP(B4745, Tabelas!A:C,3,FALSE())</f>
        <v/>
      </c>
      <c r="E4745">
        <f>VLOOKUP(B4745, Tabelas!A:C,2,FALSE())</f>
        <v/>
      </c>
    </row>
    <row r="4746">
      <c r="A4746" t="inlineStr">
        <is>
          <t>EUROPEAN JOURNAL OF AGRONOMY</t>
        </is>
      </c>
      <c r="B4746" t="inlineStr">
        <is>
          <t>A1</t>
        </is>
      </c>
      <c r="C4746">
        <f>IF(B4746&lt;&gt;"NI",1,0)</f>
        <v/>
      </c>
      <c r="D4746">
        <f>VLOOKUP(B4746, Tabelas!A:C,3,FALSE())</f>
        <v/>
      </c>
      <c r="E4746">
        <f>VLOOKUP(B4746, Tabelas!A:C,2,FALSE())</f>
        <v/>
      </c>
    </row>
    <row r="4747">
      <c r="A4747" t="inlineStr">
        <is>
          <t>EUROPEAN JOURNAL OF ANAESTHESIOLOGY (PRINT)</t>
        </is>
      </c>
      <c r="B4747" t="inlineStr">
        <is>
          <t>A1</t>
        </is>
      </c>
      <c r="C4747">
        <f>IF(B4747&lt;&gt;"NI",1,0)</f>
        <v/>
      </c>
      <c r="D4747">
        <f>VLOOKUP(B4747, Tabelas!A:C,3,FALSE())</f>
        <v/>
      </c>
      <c r="E4747">
        <f>VLOOKUP(B4747, Tabelas!A:C,2,FALSE())</f>
        <v/>
      </c>
    </row>
    <row r="4748">
      <c r="A4748" t="inlineStr">
        <is>
          <t>EUROPEAN JOURNAL OF ANATOMY</t>
        </is>
      </c>
      <c r="B4748" t="inlineStr">
        <is>
          <t>B4</t>
        </is>
      </c>
      <c r="C4748">
        <f>IF(B4748&lt;&gt;"NI",1,0)</f>
        <v/>
      </c>
      <c r="D4748">
        <f>VLOOKUP(B4748, Tabelas!A:C,3,FALSE())</f>
        <v/>
      </c>
      <c r="E4748">
        <f>VLOOKUP(B4748, Tabelas!A:C,2,FALSE())</f>
        <v/>
      </c>
    </row>
    <row r="4749">
      <c r="A4749" t="inlineStr">
        <is>
          <t>EUROPEAN JOURNAL OF APPLIED MATHEMATICS (PRINT)</t>
        </is>
      </c>
      <c r="B4749" t="inlineStr">
        <is>
          <t>B1</t>
        </is>
      </c>
      <c r="C4749">
        <f>IF(B4749&lt;&gt;"NI",1,0)</f>
        <v/>
      </c>
      <c r="D4749">
        <f>VLOOKUP(B4749, Tabelas!A:C,3,FALSE())</f>
        <v/>
      </c>
      <c r="E4749">
        <f>VLOOKUP(B4749, Tabelas!A:C,2,FALSE())</f>
        <v/>
      </c>
    </row>
    <row r="4750">
      <c r="A4750" t="inlineStr">
        <is>
          <t>EUROPEAN JOURNAL OF APPLIED PHYSIOLOGY (INTERNET)</t>
        </is>
      </c>
      <c r="B4750" t="inlineStr">
        <is>
          <t>A2</t>
        </is>
      </c>
      <c r="C4750">
        <f>IF(B4750&lt;&gt;"NI",1,0)</f>
        <v/>
      </c>
      <c r="D4750">
        <f>VLOOKUP(B4750, Tabelas!A:C,3,FALSE())</f>
        <v/>
      </c>
      <c r="E4750">
        <f>VLOOKUP(B4750, Tabelas!A:C,2,FALSE())</f>
        <v/>
      </c>
    </row>
    <row r="4751">
      <c r="A4751" t="inlineStr">
        <is>
          <t>EUROPEAN JOURNAL OF ARTS</t>
        </is>
      </c>
      <c r="B4751" t="inlineStr">
        <is>
          <t>B4</t>
        </is>
      </c>
      <c r="C4751">
        <f>IF(B4751&lt;&gt;"NI",1,0)</f>
        <v/>
      </c>
      <c r="D4751">
        <f>VLOOKUP(B4751, Tabelas!A:C,3,FALSE())</f>
        <v/>
      </c>
      <c r="E4751">
        <f>VLOOKUP(B4751, Tabelas!A:C,2,FALSE())</f>
        <v/>
      </c>
    </row>
    <row r="4752">
      <c r="A4752" t="inlineStr">
        <is>
          <t>EUROPEAN JOURNAL OF BEHAVIOR ANALYSIS</t>
        </is>
      </c>
      <c r="B4752" t="inlineStr">
        <is>
          <t>B3</t>
        </is>
      </c>
      <c r="C4752">
        <f>IF(B4752&lt;&gt;"NI",1,0)</f>
        <v/>
      </c>
      <c r="D4752">
        <f>VLOOKUP(B4752, Tabelas!A:C,3,FALSE())</f>
        <v/>
      </c>
      <c r="E4752">
        <f>VLOOKUP(B4752, Tabelas!A:C,2,FALSE())</f>
        <v/>
      </c>
    </row>
    <row r="4753">
      <c r="A4753" t="inlineStr">
        <is>
          <t>EUROPEAN JOURNAL OF CANCER</t>
        </is>
      </c>
      <c r="B4753" t="inlineStr">
        <is>
          <t>A1</t>
        </is>
      </c>
      <c r="C4753">
        <f>IF(B4753&lt;&gt;"NI",1,0)</f>
        <v/>
      </c>
      <c r="D4753">
        <f>VLOOKUP(B4753, Tabelas!A:C,3,FALSE())</f>
        <v/>
      </c>
      <c r="E4753">
        <f>VLOOKUP(B4753, Tabelas!A:C,2,FALSE())</f>
        <v/>
      </c>
    </row>
    <row r="4754">
      <c r="A4754" t="inlineStr">
        <is>
          <t>EUROPEAN JOURNAL OF CANCER CARE (ENGLISH ED. PRINT)</t>
        </is>
      </c>
      <c r="B4754" t="inlineStr">
        <is>
          <t>A3</t>
        </is>
      </c>
      <c r="C4754">
        <f>IF(B4754&lt;&gt;"NI",1,0)</f>
        <v/>
      </c>
      <c r="D4754">
        <f>VLOOKUP(B4754, Tabelas!A:C,3,FALSE())</f>
        <v/>
      </c>
      <c r="E4754">
        <f>VLOOKUP(B4754, Tabelas!A:C,2,FALSE())</f>
        <v/>
      </c>
    </row>
    <row r="4755">
      <c r="A4755" t="inlineStr">
        <is>
          <t>EUROPEAN JOURNAL OF CANCER PREVENTION</t>
        </is>
      </c>
      <c r="B4755" t="inlineStr">
        <is>
          <t>A2</t>
        </is>
      </c>
      <c r="C4755">
        <f>IF(B4755&lt;&gt;"NI",1,0)</f>
        <v/>
      </c>
      <c r="D4755">
        <f>VLOOKUP(B4755, Tabelas!A:C,3,FALSE())</f>
        <v/>
      </c>
      <c r="E4755">
        <f>VLOOKUP(B4755, Tabelas!A:C,2,FALSE())</f>
        <v/>
      </c>
    </row>
    <row r="4756">
      <c r="A4756" t="inlineStr">
        <is>
          <t>EUROPEAN JOURNAL OF CARDIO-THORACIC SURGERY</t>
        </is>
      </c>
      <c r="B4756" t="inlineStr">
        <is>
          <t>A2</t>
        </is>
      </c>
      <c r="C4756">
        <f>IF(B4756&lt;&gt;"NI",1,0)</f>
        <v/>
      </c>
      <c r="D4756">
        <f>VLOOKUP(B4756, Tabelas!A:C,3,FALSE())</f>
        <v/>
      </c>
      <c r="E4756">
        <f>VLOOKUP(B4756, Tabelas!A:C,2,FALSE())</f>
        <v/>
      </c>
    </row>
    <row r="4757">
      <c r="A4757" t="inlineStr">
        <is>
          <t>EUROPEAN JOURNAL OF CARDIOVASCULAR NURSING</t>
        </is>
      </c>
      <c r="B4757" t="inlineStr">
        <is>
          <t>A1</t>
        </is>
      </c>
      <c r="C4757">
        <f>IF(B4757&lt;&gt;"NI",1,0)</f>
        <v/>
      </c>
      <c r="D4757">
        <f>VLOOKUP(B4757, Tabelas!A:C,3,FALSE())</f>
        <v/>
      </c>
      <c r="E4757">
        <f>VLOOKUP(B4757, Tabelas!A:C,2,FALSE())</f>
        <v/>
      </c>
    </row>
    <row r="4758">
      <c r="A4758" t="inlineStr">
        <is>
          <t>EUROPEAN JOURNAL OF CELL BIOLOGY (PRINT)</t>
        </is>
      </c>
      <c r="B4758" t="inlineStr">
        <is>
          <t>A1</t>
        </is>
      </c>
      <c r="C4758">
        <f>IF(B4758&lt;&gt;"NI",1,0)</f>
        <v/>
      </c>
      <c r="D4758">
        <f>VLOOKUP(B4758, Tabelas!A:C,3,FALSE())</f>
        <v/>
      </c>
      <c r="E4758">
        <f>VLOOKUP(B4758, Tabelas!A:C,2,FALSE())</f>
        <v/>
      </c>
    </row>
    <row r="4759">
      <c r="A4759" t="inlineStr">
        <is>
          <t>EUROPEAN JOURNAL OF CHILD DEVELOPMENT, EDUCATION AND PSYCHOPATHOLOGY</t>
        </is>
      </c>
      <c r="B4759" t="inlineStr">
        <is>
          <t>B2</t>
        </is>
      </c>
      <c r="C4759">
        <f>IF(B4759&lt;&gt;"NI",1,0)</f>
        <v/>
      </c>
      <c r="D4759">
        <f>VLOOKUP(B4759, Tabelas!A:C,3,FALSE())</f>
        <v/>
      </c>
      <c r="E4759">
        <f>VLOOKUP(B4759, Tabelas!A:C,2,FALSE())</f>
        <v/>
      </c>
    </row>
    <row r="4760">
      <c r="A4760" t="inlineStr">
        <is>
          <t>EUROPEAN JOURNAL OF CLINICAL INVESTIGATION (PRINT)</t>
        </is>
      </c>
      <c r="B4760" t="inlineStr">
        <is>
          <t>A2</t>
        </is>
      </c>
      <c r="C4760">
        <f>IF(B4760&lt;&gt;"NI",1,0)</f>
        <v/>
      </c>
      <c r="D4760">
        <f>VLOOKUP(B4760, Tabelas!A:C,3,FALSE())</f>
        <v/>
      </c>
      <c r="E4760">
        <f>VLOOKUP(B4760, Tabelas!A:C,2,FALSE())</f>
        <v/>
      </c>
    </row>
    <row r="4761">
      <c r="A4761" t="inlineStr">
        <is>
          <t>EUROPEAN JOURNAL OF CLINICAL MICROBIOLOGY &amp; INFECTIOUS DISEASES (PRINT)</t>
        </is>
      </c>
      <c r="B4761" t="inlineStr">
        <is>
          <t>A3</t>
        </is>
      </c>
      <c r="C4761">
        <f>IF(B4761&lt;&gt;"NI",1,0)</f>
        <v/>
      </c>
      <c r="D4761">
        <f>VLOOKUP(B4761, Tabelas!A:C,3,FALSE())</f>
        <v/>
      </c>
      <c r="E4761">
        <f>VLOOKUP(B4761, Tabelas!A:C,2,FALSE())</f>
        <v/>
      </c>
    </row>
    <row r="4762">
      <c r="A4762" t="inlineStr">
        <is>
          <t>EUROPEAN JOURNAL OF CLINICAL NUTRITION</t>
        </is>
      </c>
      <c r="B4762" t="inlineStr">
        <is>
          <t>A3</t>
        </is>
      </c>
      <c r="C4762">
        <f>IF(B4762&lt;&gt;"NI",1,0)</f>
        <v/>
      </c>
      <c r="D4762">
        <f>VLOOKUP(B4762, Tabelas!A:C,3,FALSE())</f>
        <v/>
      </c>
      <c r="E4762">
        <f>VLOOKUP(B4762, Tabelas!A:C,2,FALSE())</f>
        <v/>
      </c>
    </row>
    <row r="4763">
      <c r="A4763" t="inlineStr">
        <is>
          <t>EUROPEAN JOURNAL OF CLINICAL PHARMACOLOGY</t>
        </is>
      </c>
      <c r="B4763" t="inlineStr">
        <is>
          <t>A3</t>
        </is>
      </c>
      <c r="C4763">
        <f>IF(B4763&lt;&gt;"NI",1,0)</f>
        <v/>
      </c>
      <c r="D4763">
        <f>VLOOKUP(B4763, Tabelas!A:C,3,FALSE())</f>
        <v/>
      </c>
      <c r="E4763">
        <f>VLOOKUP(B4763, Tabelas!A:C,2,FALSE())</f>
        <v/>
      </c>
    </row>
    <row r="4764">
      <c r="A4764" t="inlineStr">
        <is>
          <t>EUROPEAN JOURNAL OF COMBINATORICS (PRINT)</t>
        </is>
      </c>
      <c r="B4764" t="inlineStr">
        <is>
          <t>A2</t>
        </is>
      </c>
      <c r="C4764">
        <f>IF(B4764&lt;&gt;"NI",1,0)</f>
        <v/>
      </c>
      <c r="D4764">
        <f>VLOOKUP(B4764, Tabelas!A:C,3,FALSE())</f>
        <v/>
      </c>
      <c r="E4764">
        <f>VLOOKUP(B4764, Tabelas!A:C,2,FALSE())</f>
        <v/>
      </c>
    </row>
    <row r="4765">
      <c r="A4765" t="inlineStr">
        <is>
          <t>EUROPEAN JOURNAL OF CONTRACEPTION &amp; REPRODUCTIVE HEALTH CARE</t>
        </is>
      </c>
      <c r="B4765" t="inlineStr">
        <is>
          <t>A4</t>
        </is>
      </c>
      <c r="C4765">
        <f>IF(B4765&lt;&gt;"NI",1,0)</f>
        <v/>
      </c>
      <c r="D4765">
        <f>VLOOKUP(B4765, Tabelas!A:C,3,FALSE())</f>
        <v/>
      </c>
      <c r="E4765">
        <f>VLOOKUP(B4765, Tabelas!A:C,2,FALSE())</f>
        <v/>
      </c>
    </row>
    <row r="4766">
      <c r="A4766" t="inlineStr">
        <is>
          <t>EUROPEAN JOURNAL OF CONTROL</t>
        </is>
      </c>
      <c r="B4766" t="inlineStr">
        <is>
          <t>A1</t>
        </is>
      </c>
      <c r="C4766">
        <f>IF(B4766&lt;&gt;"NI",1,0)</f>
        <v/>
      </c>
      <c r="D4766">
        <f>VLOOKUP(B4766, Tabelas!A:C,3,FALSE())</f>
        <v/>
      </c>
      <c r="E4766">
        <f>VLOOKUP(B4766, Tabelas!A:C,2,FALSE())</f>
        <v/>
      </c>
    </row>
    <row r="4767">
      <c r="A4767" t="inlineStr">
        <is>
          <t>EUROPEAN JOURNAL OF CRIMINOLOGY (PRINT)</t>
        </is>
      </c>
      <c r="B4767" t="inlineStr">
        <is>
          <t>A1</t>
        </is>
      </c>
      <c r="C4767">
        <f>IF(B4767&lt;&gt;"NI",1,0)</f>
        <v/>
      </c>
      <c r="D4767">
        <f>VLOOKUP(B4767, Tabelas!A:C,3,FALSE())</f>
        <v/>
      </c>
      <c r="E4767">
        <f>VLOOKUP(B4767, Tabelas!A:C,2,FALSE())</f>
        <v/>
      </c>
    </row>
    <row r="4768">
      <c r="A4768" t="inlineStr">
        <is>
          <t>EUROPEAN JOURNAL OF DENTAL EDUCATION</t>
        </is>
      </c>
      <c r="B4768" t="inlineStr">
        <is>
          <t>A4</t>
        </is>
      </c>
      <c r="C4768">
        <f>IF(B4768&lt;&gt;"NI",1,0)</f>
        <v/>
      </c>
      <c r="D4768">
        <f>VLOOKUP(B4768, Tabelas!A:C,3,FALSE())</f>
        <v/>
      </c>
      <c r="E4768">
        <f>VLOOKUP(B4768, Tabelas!A:C,2,FALSE())</f>
        <v/>
      </c>
    </row>
    <row r="4769">
      <c r="A4769" t="inlineStr">
        <is>
          <t>EUROPEAN JOURNAL OF DENTISTRY (ONLINE)</t>
        </is>
      </c>
      <c r="B4769" t="inlineStr">
        <is>
          <t>A2</t>
        </is>
      </c>
      <c r="C4769">
        <f>IF(B4769&lt;&gt;"NI",1,0)</f>
        <v/>
      </c>
      <c r="D4769">
        <f>VLOOKUP(B4769, Tabelas!A:C,3,FALSE())</f>
        <v/>
      </c>
      <c r="E4769">
        <f>VLOOKUP(B4769, Tabelas!A:C,2,FALSE())</f>
        <v/>
      </c>
    </row>
    <row r="4770">
      <c r="A4770" t="inlineStr">
        <is>
          <t>EUROPEAN JOURNAL OF DENTISTRY (PRINT)</t>
        </is>
      </c>
      <c r="B4770" t="inlineStr">
        <is>
          <t>A2</t>
        </is>
      </c>
      <c r="C4770">
        <f>IF(B4770&lt;&gt;"NI",1,0)</f>
        <v/>
      </c>
      <c r="D4770">
        <f>VLOOKUP(B4770, Tabelas!A:C,3,FALSE())</f>
        <v/>
      </c>
      <c r="E4770">
        <f>VLOOKUP(B4770, Tabelas!A:C,2,FALSE())</f>
        <v/>
      </c>
    </row>
    <row r="4771">
      <c r="A4771" t="inlineStr">
        <is>
          <t>EUROPEAN JOURNAL OF DEVELOPMENT RESEARCH</t>
        </is>
      </c>
      <c r="B4771" t="inlineStr">
        <is>
          <t>A4</t>
        </is>
      </c>
      <c r="C4771">
        <f>IF(B4771&lt;&gt;"NI",1,0)</f>
        <v/>
      </c>
      <c r="D4771">
        <f>VLOOKUP(B4771, Tabelas!A:C,3,FALSE())</f>
        <v/>
      </c>
      <c r="E4771">
        <f>VLOOKUP(B4771, Tabelas!A:C,2,FALSE())</f>
        <v/>
      </c>
    </row>
    <row r="4772">
      <c r="A4772" t="inlineStr">
        <is>
          <t>EUROPEAN JOURNAL OF DRUG METABOLISM AND PHARMACOKINETICS</t>
        </is>
      </c>
      <c r="B4772" t="inlineStr">
        <is>
          <t>B1</t>
        </is>
      </c>
      <c r="C4772">
        <f>IF(B4772&lt;&gt;"NI",1,0)</f>
        <v/>
      </c>
      <c r="D4772">
        <f>VLOOKUP(B4772, Tabelas!A:C,3,FALSE())</f>
        <v/>
      </c>
      <c r="E4772">
        <f>VLOOKUP(B4772, Tabelas!A:C,2,FALSE())</f>
        <v/>
      </c>
    </row>
    <row r="4773">
      <c r="A4773" t="inlineStr">
        <is>
          <t>EUROPEAN JOURNAL OF EDUCATION AND PSYCHOLOGY</t>
        </is>
      </c>
      <c r="B4773" t="inlineStr">
        <is>
          <t>B1</t>
        </is>
      </c>
      <c r="C4773">
        <f>IF(B4773&lt;&gt;"NI",1,0)</f>
        <v/>
      </c>
      <c r="D4773">
        <f>VLOOKUP(B4773, Tabelas!A:C,3,FALSE())</f>
        <v/>
      </c>
      <c r="E4773">
        <f>VLOOKUP(B4773, Tabelas!A:C,2,FALSE())</f>
        <v/>
      </c>
    </row>
    <row r="4774">
      <c r="A4774" t="inlineStr">
        <is>
          <t>EUROPEAN JOURNAL OF EDUCATION STUDIES</t>
        </is>
      </c>
      <c r="B4774" t="inlineStr">
        <is>
          <t>B4</t>
        </is>
      </c>
      <c r="C4774">
        <f>IF(B4774&lt;&gt;"NI",1,0)</f>
        <v/>
      </c>
      <c r="D4774">
        <f>VLOOKUP(B4774, Tabelas!A:C,3,FALSE())</f>
        <v/>
      </c>
      <c r="E4774">
        <f>VLOOKUP(B4774, Tabelas!A:C,2,FALSE())</f>
        <v/>
      </c>
    </row>
    <row r="4775">
      <c r="A4775" t="inlineStr">
        <is>
          <t>EUROPEAN JOURNAL OF EMERGENCY MEDICINE</t>
        </is>
      </c>
      <c r="B4775" t="inlineStr">
        <is>
          <t>A3</t>
        </is>
      </c>
      <c r="C4775">
        <f>IF(B4775&lt;&gt;"NI",1,0)</f>
        <v/>
      </c>
      <c r="D4775">
        <f>VLOOKUP(B4775, Tabelas!A:C,3,FALSE())</f>
        <v/>
      </c>
      <c r="E4775">
        <f>VLOOKUP(B4775, Tabelas!A:C,2,FALSE())</f>
        <v/>
      </c>
    </row>
    <row r="4776">
      <c r="A4776" t="inlineStr">
        <is>
          <t>EUROPEAN JOURNAL OF ENDOCRINOLOGY</t>
        </is>
      </c>
      <c r="B4776" t="inlineStr">
        <is>
          <t>A1</t>
        </is>
      </c>
      <c r="C4776">
        <f>IF(B4776&lt;&gt;"NI",1,0)</f>
        <v/>
      </c>
      <c r="D4776">
        <f>VLOOKUP(B4776, Tabelas!A:C,3,FALSE())</f>
        <v/>
      </c>
      <c r="E4776">
        <f>VLOOKUP(B4776, Tabelas!A:C,2,FALSE())</f>
        <v/>
      </c>
    </row>
    <row r="4777">
      <c r="A4777" t="inlineStr">
        <is>
          <t>EUROPEAN JOURNAL OF ENGINEERING EDUCATION (PRINT)</t>
        </is>
      </c>
      <c r="B4777" t="inlineStr">
        <is>
          <t>A2</t>
        </is>
      </c>
      <c r="C4777">
        <f>IF(B4777&lt;&gt;"NI",1,0)</f>
        <v/>
      </c>
      <c r="D4777">
        <f>VLOOKUP(B4777, Tabelas!A:C,3,FALSE())</f>
        <v/>
      </c>
      <c r="E4777">
        <f>VLOOKUP(B4777, Tabelas!A:C,2,FALSE())</f>
        <v/>
      </c>
    </row>
    <row r="4778">
      <c r="A4778" t="inlineStr">
        <is>
          <t>EUROPEAN JOURNAL OF ENTOMOLOGY (CESKÉ BUDEJOVICE, PRINT)</t>
        </is>
      </c>
      <c r="B4778" t="inlineStr">
        <is>
          <t>A4</t>
        </is>
      </c>
      <c r="C4778">
        <f>IF(B4778&lt;&gt;"NI",1,0)</f>
        <v/>
      </c>
      <c r="D4778">
        <f>VLOOKUP(B4778, Tabelas!A:C,3,FALSE())</f>
        <v/>
      </c>
      <c r="E4778">
        <f>VLOOKUP(B4778, Tabelas!A:C,2,FALSE())</f>
        <v/>
      </c>
    </row>
    <row r="4779">
      <c r="A4779" t="inlineStr">
        <is>
          <t>EUROPEAN JOURNAL OF ENVIRONMENTAL AND CIVIL ENGINEERING</t>
        </is>
      </c>
      <c r="B4779" t="inlineStr">
        <is>
          <t>A4</t>
        </is>
      </c>
      <c r="C4779">
        <f>IF(B4779&lt;&gt;"NI",1,0)</f>
        <v/>
      </c>
      <c r="D4779">
        <f>VLOOKUP(B4779, Tabelas!A:C,3,FALSE())</f>
        <v/>
      </c>
      <c r="E4779">
        <f>VLOOKUP(B4779, Tabelas!A:C,2,FALSE())</f>
        <v/>
      </c>
    </row>
    <row r="4780">
      <c r="A4780" t="inlineStr">
        <is>
          <t>EUROPEAN JOURNAL OF EPIDEMIOLOGY</t>
        </is>
      </c>
      <c r="B4780" t="inlineStr">
        <is>
          <t>A1</t>
        </is>
      </c>
      <c r="C4780">
        <f>IF(B4780&lt;&gt;"NI",1,0)</f>
        <v/>
      </c>
      <c r="D4780">
        <f>VLOOKUP(B4780, Tabelas!A:C,3,FALSE())</f>
        <v/>
      </c>
      <c r="E4780">
        <f>VLOOKUP(B4780, Tabelas!A:C,2,FALSE())</f>
        <v/>
      </c>
    </row>
    <row r="4781">
      <c r="A4781" t="inlineStr">
        <is>
          <t>EUROPEAN JOURNAL OF FOREST RESEARCH (PRINT)</t>
        </is>
      </c>
      <c r="B4781" t="inlineStr">
        <is>
          <t>A1</t>
        </is>
      </c>
      <c r="C4781">
        <f>IF(B4781&lt;&gt;"NI",1,0)</f>
        <v/>
      </c>
      <c r="D4781">
        <f>VLOOKUP(B4781, Tabelas!A:C,3,FALSE())</f>
        <v/>
      </c>
      <c r="E4781">
        <f>VLOOKUP(B4781, Tabelas!A:C,2,FALSE())</f>
        <v/>
      </c>
    </row>
    <row r="4782">
      <c r="A4782" t="inlineStr">
        <is>
          <t>EUROPEAN JOURNAL OF GASTROENTEROLOGY &amp; HEPATOLOGY</t>
        </is>
      </c>
      <c r="B4782" t="inlineStr">
        <is>
          <t>B1</t>
        </is>
      </c>
      <c r="C4782">
        <f>IF(B4782&lt;&gt;"NI",1,0)</f>
        <v/>
      </c>
      <c r="D4782">
        <f>VLOOKUP(B4782, Tabelas!A:C,3,FALSE())</f>
        <v/>
      </c>
      <c r="E4782">
        <f>VLOOKUP(B4782, Tabelas!A:C,2,FALSE())</f>
        <v/>
      </c>
    </row>
    <row r="4783">
      <c r="A4783" t="inlineStr">
        <is>
          <t>EUROPEAN JOURNAL OF GENERAL DENTISTRY</t>
        </is>
      </c>
      <c r="B4783" t="inlineStr">
        <is>
          <t>B3</t>
        </is>
      </c>
      <c r="C4783">
        <f>IF(B4783&lt;&gt;"NI",1,0)</f>
        <v/>
      </c>
      <c r="D4783">
        <f>VLOOKUP(B4783, Tabelas!A:C,3,FALSE())</f>
        <v/>
      </c>
      <c r="E4783">
        <f>VLOOKUP(B4783, Tabelas!A:C,2,FALSE())</f>
        <v/>
      </c>
    </row>
    <row r="4784">
      <c r="A4784" t="inlineStr">
        <is>
          <t>EUROPEAN JOURNAL OF GLASS SCIENCE AND TECHOLOGY. PART B. PHYSICS AND CHEMISTRY OF GLASSES</t>
        </is>
      </c>
      <c r="B4784" t="inlineStr">
        <is>
          <t>B2</t>
        </is>
      </c>
      <c r="C4784">
        <f>IF(B4784&lt;&gt;"NI",1,0)</f>
        <v/>
      </c>
      <c r="D4784">
        <f>VLOOKUP(B4784, Tabelas!A:C,3,FALSE())</f>
        <v/>
      </c>
      <c r="E4784">
        <f>VLOOKUP(B4784, Tabelas!A:C,2,FALSE())</f>
        <v/>
      </c>
    </row>
    <row r="4785">
      <c r="A4785" t="inlineStr">
        <is>
          <t>EUROPEAN JOURNAL OF GYNAECOLOGICAL ONCOLOGY</t>
        </is>
      </c>
      <c r="B4785" t="inlineStr">
        <is>
          <t>B1</t>
        </is>
      </c>
      <c r="C4785">
        <f>IF(B4785&lt;&gt;"NI",1,0)</f>
        <v/>
      </c>
      <c r="D4785">
        <f>VLOOKUP(B4785, Tabelas!A:C,3,FALSE())</f>
        <v/>
      </c>
      <c r="E4785">
        <f>VLOOKUP(B4785, Tabelas!A:C,2,FALSE())</f>
        <v/>
      </c>
    </row>
    <row r="4786">
      <c r="A4786" t="inlineStr">
        <is>
          <t>EUROPEAN JOURNAL OF HAEMATOLOGY</t>
        </is>
      </c>
      <c r="B4786" t="inlineStr">
        <is>
          <t>A3</t>
        </is>
      </c>
      <c r="C4786">
        <f>IF(B4786&lt;&gt;"NI",1,0)</f>
        <v/>
      </c>
      <c r="D4786">
        <f>VLOOKUP(B4786, Tabelas!A:C,3,FALSE())</f>
        <v/>
      </c>
      <c r="E4786">
        <f>VLOOKUP(B4786, Tabelas!A:C,2,FALSE())</f>
        <v/>
      </c>
    </row>
    <row r="4787">
      <c r="A4787" t="inlineStr">
        <is>
          <t>EUROPEAN JOURNAL OF HEART FAILURE</t>
        </is>
      </c>
      <c r="B4787" t="inlineStr">
        <is>
          <t>A1</t>
        </is>
      </c>
      <c r="C4787">
        <f>IF(B4787&lt;&gt;"NI",1,0)</f>
        <v/>
      </c>
      <c r="D4787">
        <f>VLOOKUP(B4787, Tabelas!A:C,3,FALSE())</f>
        <v/>
      </c>
      <c r="E4787">
        <f>VLOOKUP(B4787, Tabelas!A:C,2,FALSE())</f>
        <v/>
      </c>
    </row>
    <row r="4788">
      <c r="A4788" t="inlineStr">
        <is>
          <t>EUROPEAN JOURNAL OF HISTOCHEMISTRY</t>
        </is>
      </c>
      <c r="B4788" t="inlineStr">
        <is>
          <t>B1</t>
        </is>
      </c>
      <c r="C4788">
        <f>IF(B4788&lt;&gt;"NI",1,0)</f>
        <v/>
      </c>
      <c r="D4788">
        <f>VLOOKUP(B4788, Tabelas!A:C,3,FALSE())</f>
        <v/>
      </c>
      <c r="E4788">
        <f>VLOOKUP(B4788, Tabelas!A:C,2,FALSE())</f>
        <v/>
      </c>
    </row>
    <row r="4789">
      <c r="A4789" t="inlineStr">
        <is>
          <t>EUROPEAN JOURNAL OF HORTICULTURAL SCIENCE (2003. PRINT)</t>
        </is>
      </c>
      <c r="B4789" t="inlineStr">
        <is>
          <t>B1</t>
        </is>
      </c>
      <c r="C4789">
        <f>IF(B4789&lt;&gt;"NI",1,0)</f>
        <v/>
      </c>
      <c r="D4789">
        <f>VLOOKUP(B4789, Tabelas!A:C,3,FALSE())</f>
        <v/>
      </c>
      <c r="E4789">
        <f>VLOOKUP(B4789, Tabelas!A:C,2,FALSE())</f>
        <v/>
      </c>
    </row>
    <row r="4790">
      <c r="A4790" t="inlineStr">
        <is>
          <t>EUROPEAN JOURNAL OF HOSPITAL PHARMACY: SCIENCE AND PRACTICE</t>
        </is>
      </c>
      <c r="B4790" t="inlineStr">
        <is>
          <t>B3</t>
        </is>
      </c>
      <c r="C4790">
        <f>IF(B4790&lt;&gt;"NI",1,0)</f>
        <v/>
      </c>
      <c r="D4790">
        <f>VLOOKUP(B4790, Tabelas!A:C,3,FALSE())</f>
        <v/>
      </c>
      <c r="E4790">
        <f>VLOOKUP(B4790, Tabelas!A:C,2,FALSE())</f>
        <v/>
      </c>
    </row>
    <row r="4791">
      <c r="A4791" t="inlineStr">
        <is>
          <t>EUROPEAN JOURNAL OF HUMAN GENETICS</t>
        </is>
      </c>
      <c r="B4791" t="inlineStr">
        <is>
          <t>A3</t>
        </is>
      </c>
      <c r="C4791">
        <f>IF(B4791&lt;&gt;"NI",1,0)</f>
        <v/>
      </c>
      <c r="D4791">
        <f>VLOOKUP(B4791, Tabelas!A:C,3,FALSE())</f>
        <v/>
      </c>
      <c r="E4791">
        <f>VLOOKUP(B4791, Tabelas!A:C,2,FALSE())</f>
        <v/>
      </c>
    </row>
    <row r="4792">
      <c r="A4792" t="inlineStr">
        <is>
          <t>EUROPEAN JOURNAL OF HUMAN MOVEMENT</t>
        </is>
      </c>
      <c r="B4792" t="inlineStr">
        <is>
          <t>A3</t>
        </is>
      </c>
      <c r="C4792">
        <f>IF(B4792&lt;&gt;"NI",1,0)</f>
        <v/>
      </c>
      <c r="D4792">
        <f>VLOOKUP(B4792, Tabelas!A:C,3,FALSE())</f>
        <v/>
      </c>
      <c r="E4792">
        <f>VLOOKUP(B4792, Tabelas!A:C,2,FALSE())</f>
        <v/>
      </c>
    </row>
    <row r="4793">
      <c r="A4793" t="inlineStr">
        <is>
          <t>EUROPEAN JOURNAL OF IMMUNOLOGY</t>
        </is>
      </c>
      <c r="B4793" t="inlineStr">
        <is>
          <t>A2</t>
        </is>
      </c>
      <c r="C4793">
        <f>IF(B4793&lt;&gt;"NI",1,0)</f>
        <v/>
      </c>
      <c r="D4793">
        <f>VLOOKUP(B4793, Tabelas!A:C,3,FALSE())</f>
        <v/>
      </c>
      <c r="E4793">
        <f>VLOOKUP(B4793, Tabelas!A:C,2,FALSE())</f>
        <v/>
      </c>
    </row>
    <row r="4794">
      <c r="A4794" t="inlineStr">
        <is>
          <t>EUROPEAN JOURNAL OF INDUSTRIAL ENGINEERING</t>
        </is>
      </c>
      <c r="B4794" t="inlineStr">
        <is>
          <t>A3</t>
        </is>
      </c>
      <c r="C4794">
        <f>IF(B4794&lt;&gt;"NI",1,0)</f>
        <v/>
      </c>
      <c r="D4794">
        <f>VLOOKUP(B4794, Tabelas!A:C,3,FALSE())</f>
        <v/>
      </c>
      <c r="E4794">
        <f>VLOOKUP(B4794, Tabelas!A:C,2,FALSE())</f>
        <v/>
      </c>
    </row>
    <row r="4795">
      <c r="A4795" t="inlineStr">
        <is>
          <t>EUROPEAN JOURNAL OF INDUSTRIAL RELATIONS</t>
        </is>
      </c>
      <c r="B4795" t="inlineStr">
        <is>
          <t>A2</t>
        </is>
      </c>
      <c r="C4795">
        <f>IF(B4795&lt;&gt;"NI",1,0)</f>
        <v/>
      </c>
      <c r="D4795">
        <f>VLOOKUP(B4795, Tabelas!A:C,3,FALSE())</f>
        <v/>
      </c>
      <c r="E4795">
        <f>VLOOKUP(B4795, Tabelas!A:C,2,FALSE())</f>
        <v/>
      </c>
    </row>
    <row r="4796">
      <c r="A4796" t="inlineStr">
        <is>
          <t>EUROPEAN JOURNAL OF INFLAMMATION</t>
        </is>
      </c>
      <c r="B4796" t="inlineStr">
        <is>
          <t>B3</t>
        </is>
      </c>
      <c r="C4796">
        <f>IF(B4796&lt;&gt;"NI",1,0)</f>
        <v/>
      </c>
      <c r="D4796">
        <f>VLOOKUP(B4796, Tabelas!A:C,3,FALSE())</f>
        <v/>
      </c>
      <c r="E4796">
        <f>VLOOKUP(B4796, Tabelas!A:C,2,FALSE())</f>
        <v/>
      </c>
    </row>
    <row r="4797">
      <c r="A4797" t="inlineStr">
        <is>
          <t>EUROPEAN JOURNAL OF INNOVATION MANAGEMENT</t>
        </is>
      </c>
      <c r="B4797" t="inlineStr">
        <is>
          <t>A2</t>
        </is>
      </c>
      <c r="C4797">
        <f>IF(B4797&lt;&gt;"NI",1,0)</f>
        <v/>
      </c>
      <c r="D4797">
        <f>VLOOKUP(B4797, Tabelas!A:C,3,FALSE())</f>
        <v/>
      </c>
      <c r="E4797">
        <f>VLOOKUP(B4797, Tabelas!A:C,2,FALSE())</f>
        <v/>
      </c>
    </row>
    <row r="4798">
      <c r="A4798" t="inlineStr">
        <is>
          <t>EUROPEAN JOURNAL OF INORGANIC CHEMISTRY (PRINT)</t>
        </is>
      </c>
      <c r="B4798" t="inlineStr">
        <is>
          <t>A3</t>
        </is>
      </c>
      <c r="C4798">
        <f>IF(B4798&lt;&gt;"NI",1,0)</f>
        <v/>
      </c>
      <c r="D4798">
        <f>VLOOKUP(B4798, Tabelas!A:C,3,FALSE())</f>
        <v/>
      </c>
      <c r="E4798">
        <f>VLOOKUP(B4798, Tabelas!A:C,2,FALSE())</f>
        <v/>
      </c>
    </row>
    <row r="4799">
      <c r="A4799" t="inlineStr">
        <is>
          <t>EUROPEAN JOURNAL OF INTEGRATIVE MEDICINE</t>
        </is>
      </c>
      <c r="B4799" t="inlineStr">
        <is>
          <t>B1</t>
        </is>
      </c>
      <c r="C4799">
        <f>IF(B4799&lt;&gt;"NI",1,0)</f>
        <v/>
      </c>
      <c r="D4799">
        <f>VLOOKUP(B4799, Tabelas!A:C,3,FALSE())</f>
        <v/>
      </c>
      <c r="E4799">
        <f>VLOOKUP(B4799, Tabelas!A:C,2,FALSE())</f>
        <v/>
      </c>
    </row>
    <row r="4800">
      <c r="A4800" t="inlineStr">
        <is>
          <t>EUROPEAN JOURNAL OF INTERNAL MEDICINE (LEICESTER)</t>
        </is>
      </c>
      <c r="B4800" t="inlineStr">
        <is>
          <t>A2</t>
        </is>
      </c>
      <c r="C4800">
        <f>IF(B4800&lt;&gt;"NI",1,0)</f>
        <v/>
      </c>
      <c r="D4800">
        <f>VLOOKUP(B4800, Tabelas!A:C,3,FALSE())</f>
        <v/>
      </c>
      <c r="E4800">
        <f>VLOOKUP(B4800, Tabelas!A:C,2,FALSE())</f>
        <v/>
      </c>
    </row>
    <row r="4801">
      <c r="A4801" t="inlineStr">
        <is>
          <t>EUROPEAN JOURNAL OF LAW REFORM (ONLINE)</t>
        </is>
      </c>
      <c r="B4801" t="inlineStr">
        <is>
          <t>A3</t>
        </is>
      </c>
      <c r="C4801">
        <f>IF(B4801&lt;&gt;"NI",1,0)</f>
        <v/>
      </c>
      <c r="D4801">
        <f>VLOOKUP(B4801, Tabelas!A:C,3,FALSE())</f>
        <v/>
      </c>
      <c r="E4801">
        <f>VLOOKUP(B4801, Tabelas!A:C,2,FALSE())</f>
        <v/>
      </c>
    </row>
    <row r="4802">
      <c r="A4802" t="inlineStr">
        <is>
          <t>EUROPEAN JOURNAL OF LEGAL STUDIES</t>
        </is>
      </c>
      <c r="B4802" t="inlineStr">
        <is>
          <t>A3</t>
        </is>
      </c>
      <c r="C4802">
        <f>IF(B4802&lt;&gt;"NI",1,0)</f>
        <v/>
      </c>
      <c r="D4802">
        <f>VLOOKUP(B4802, Tabelas!A:C,3,FALSE())</f>
        <v/>
      </c>
      <c r="E4802">
        <f>VLOOKUP(B4802, Tabelas!A:C,2,FALSE())</f>
        <v/>
      </c>
    </row>
    <row r="4803">
      <c r="A4803" t="inlineStr">
        <is>
          <t>EUROPEAN JOURNAL OF LIPID SCIENCE AND TECHNOLOGY (PRINT)</t>
        </is>
      </c>
      <c r="B4803" t="inlineStr">
        <is>
          <t>A2</t>
        </is>
      </c>
      <c r="C4803">
        <f>IF(B4803&lt;&gt;"NI",1,0)</f>
        <v/>
      </c>
      <c r="D4803">
        <f>VLOOKUP(B4803, Tabelas!A:C,3,FALSE())</f>
        <v/>
      </c>
      <c r="E4803">
        <f>VLOOKUP(B4803, Tabelas!A:C,2,FALSE())</f>
        <v/>
      </c>
    </row>
    <row r="4804">
      <c r="A4804" t="inlineStr">
        <is>
          <t>EUROPEAN JOURNAL OF MANAGEMENT</t>
        </is>
      </c>
      <c r="B4804" t="inlineStr">
        <is>
          <t>B1</t>
        </is>
      </c>
      <c r="C4804">
        <f>IF(B4804&lt;&gt;"NI",1,0)</f>
        <v/>
      </c>
      <c r="D4804">
        <f>VLOOKUP(B4804, Tabelas!A:C,3,FALSE())</f>
        <v/>
      </c>
      <c r="E4804">
        <f>VLOOKUP(B4804, Tabelas!A:C,2,FALSE())</f>
        <v/>
      </c>
    </row>
    <row r="4805">
      <c r="A4805" t="inlineStr">
        <is>
          <t>EUROPEAN JOURNAL OF MANAGEMENT AND MARKETING STUDIES</t>
        </is>
      </c>
      <c r="B4805" t="inlineStr">
        <is>
          <t>B4</t>
        </is>
      </c>
      <c r="C4805">
        <f>IF(B4805&lt;&gt;"NI",1,0)</f>
        <v/>
      </c>
      <c r="D4805">
        <f>VLOOKUP(B4805, Tabelas!A:C,3,FALSE())</f>
        <v/>
      </c>
      <c r="E4805">
        <f>VLOOKUP(B4805, Tabelas!A:C,2,FALSE())</f>
        <v/>
      </c>
    </row>
    <row r="4806">
      <c r="A4806" t="inlineStr">
        <is>
          <t>EUROPEAN JOURNAL OF MARKETING</t>
        </is>
      </c>
      <c r="B4806" t="inlineStr">
        <is>
          <t>A1</t>
        </is>
      </c>
      <c r="C4806">
        <f>IF(B4806&lt;&gt;"NI",1,0)</f>
        <v/>
      </c>
      <c r="D4806">
        <f>VLOOKUP(B4806, Tabelas!A:C,3,FALSE())</f>
        <v/>
      </c>
      <c r="E4806">
        <f>VLOOKUP(B4806, Tabelas!A:C,2,FALSE())</f>
        <v/>
      </c>
    </row>
    <row r="4807">
      <c r="A4807" t="inlineStr">
        <is>
          <t>EUROPEAN JOURNAL OF MATHEMATICS (PRINT)</t>
        </is>
      </c>
      <c r="B4807" t="inlineStr">
        <is>
          <t>B1</t>
        </is>
      </c>
      <c r="C4807">
        <f>IF(B4807&lt;&gt;"NI",1,0)</f>
        <v/>
      </c>
      <c r="D4807">
        <f>VLOOKUP(B4807, Tabelas!A:C,3,FALSE())</f>
        <v/>
      </c>
      <c r="E4807">
        <f>VLOOKUP(B4807, Tabelas!A:C,2,FALSE())</f>
        <v/>
      </c>
    </row>
    <row r="4808">
      <c r="A4808" t="inlineStr">
        <is>
          <t>EUROPEAN JOURNAL OF MECHANICS. A, SOLIDS</t>
        </is>
      </c>
      <c r="B4808" t="inlineStr">
        <is>
          <t>A1</t>
        </is>
      </c>
      <c r="C4808">
        <f>IF(B4808&lt;&gt;"NI",1,0)</f>
        <v/>
      </c>
      <c r="D4808">
        <f>VLOOKUP(B4808, Tabelas!A:C,3,FALSE())</f>
        <v/>
      </c>
      <c r="E4808">
        <f>VLOOKUP(B4808, Tabelas!A:C,2,FALSE())</f>
        <v/>
      </c>
    </row>
    <row r="4809">
      <c r="A4809" t="inlineStr">
        <is>
          <t>EUROPEAN JOURNAL OF MECHANICS. B, FLUIDS</t>
        </is>
      </c>
      <c r="B4809" t="inlineStr">
        <is>
          <t>A1</t>
        </is>
      </c>
      <c r="C4809">
        <f>IF(B4809&lt;&gt;"NI",1,0)</f>
        <v/>
      </c>
      <c r="D4809">
        <f>VLOOKUP(B4809, Tabelas!A:C,3,FALSE())</f>
        <v/>
      </c>
      <c r="E4809">
        <f>VLOOKUP(B4809, Tabelas!A:C,2,FALSE())</f>
        <v/>
      </c>
    </row>
    <row r="4810">
      <c r="A4810" t="inlineStr">
        <is>
          <t>EUROPEAN JOURNAL OF MEDICAL GENETICS</t>
        </is>
      </c>
      <c r="B4810" t="inlineStr">
        <is>
          <t>B1</t>
        </is>
      </c>
      <c r="C4810">
        <f>IF(B4810&lt;&gt;"NI",1,0)</f>
        <v/>
      </c>
      <c r="D4810">
        <f>VLOOKUP(B4810, Tabelas!A:C,3,FALSE())</f>
        <v/>
      </c>
      <c r="E4810">
        <f>VLOOKUP(B4810, Tabelas!A:C,2,FALSE())</f>
        <v/>
      </c>
    </row>
    <row r="4811">
      <c r="A4811" t="inlineStr">
        <is>
          <t>EUROPEAN JOURNAL OF MEDICAL RESEARCH</t>
        </is>
      </c>
      <c r="B4811" t="inlineStr">
        <is>
          <t>A3</t>
        </is>
      </c>
      <c r="C4811">
        <f>IF(B4811&lt;&gt;"NI",1,0)</f>
        <v/>
      </c>
      <c r="D4811">
        <f>VLOOKUP(B4811, Tabelas!A:C,3,FALSE())</f>
        <v/>
      </c>
      <c r="E4811">
        <f>VLOOKUP(B4811, Tabelas!A:C,2,FALSE())</f>
        <v/>
      </c>
    </row>
    <row r="4812">
      <c r="A4812" t="inlineStr">
        <is>
          <t>EUROPEAN JOURNAL OF MEDICAL RESEARCH</t>
        </is>
      </c>
      <c r="B4812" t="inlineStr">
        <is>
          <t>A3</t>
        </is>
      </c>
      <c r="C4812">
        <f>IF(B4812&lt;&gt;"NI",1,0)</f>
        <v/>
      </c>
      <c r="D4812">
        <f>VLOOKUP(B4812, Tabelas!A:C,3,FALSE())</f>
        <v/>
      </c>
      <c r="E4812">
        <f>VLOOKUP(B4812, Tabelas!A:C,2,FALSE())</f>
        <v/>
      </c>
    </row>
    <row r="4813">
      <c r="A4813" t="inlineStr">
        <is>
          <t>EUROPEAN JOURNAL OF MEDICINAL CHEMISTRY</t>
        </is>
      </c>
      <c r="B4813" t="inlineStr">
        <is>
          <t>A1</t>
        </is>
      </c>
      <c r="C4813">
        <f>IF(B4813&lt;&gt;"NI",1,0)</f>
        <v/>
      </c>
      <c r="D4813">
        <f>VLOOKUP(B4813, Tabelas!A:C,3,FALSE())</f>
        <v/>
      </c>
      <c r="E4813">
        <f>VLOOKUP(B4813, Tabelas!A:C,2,FALSE())</f>
        <v/>
      </c>
    </row>
    <row r="4814">
      <c r="A4814" t="inlineStr">
        <is>
          <t>EUROPEAN JOURNAL OF MEDICINAL PLANTS</t>
        </is>
      </c>
      <c r="B4814" t="inlineStr">
        <is>
          <t>B1</t>
        </is>
      </c>
      <c r="C4814">
        <f>IF(B4814&lt;&gt;"NI",1,0)</f>
        <v/>
      </c>
      <c r="D4814">
        <f>VLOOKUP(B4814, Tabelas!A:C,3,FALSE())</f>
        <v/>
      </c>
      <c r="E4814">
        <f>VLOOKUP(B4814, Tabelas!A:C,2,FALSE())</f>
        <v/>
      </c>
    </row>
    <row r="4815">
      <c r="A4815" t="inlineStr">
        <is>
          <t>EUROPEAN JOURNAL OF MINERALOGY</t>
        </is>
      </c>
      <c r="B4815" t="inlineStr">
        <is>
          <t>B1</t>
        </is>
      </c>
      <c r="C4815">
        <f>IF(B4815&lt;&gt;"NI",1,0)</f>
        <v/>
      </c>
      <c r="D4815">
        <f>VLOOKUP(B4815, Tabelas!A:C,3,FALSE())</f>
        <v/>
      </c>
      <c r="E4815">
        <f>VLOOKUP(B4815, Tabelas!A:C,2,FALSE())</f>
        <v/>
      </c>
    </row>
    <row r="4816">
      <c r="A4816" t="inlineStr">
        <is>
          <t>EUROPEAN JOURNAL OF MULTIDISCIPLINARY STUDIES</t>
        </is>
      </c>
      <c r="B4816" t="inlineStr">
        <is>
          <t>B1</t>
        </is>
      </c>
      <c r="C4816">
        <f>IF(B4816&lt;&gt;"NI",1,0)</f>
        <v/>
      </c>
      <c r="D4816">
        <f>VLOOKUP(B4816, Tabelas!A:C,3,FALSE())</f>
        <v/>
      </c>
      <c r="E4816">
        <f>VLOOKUP(B4816, Tabelas!A:C,2,FALSE())</f>
        <v/>
      </c>
    </row>
    <row r="4817">
      <c r="A4817" t="inlineStr">
        <is>
          <t>EUROPEAN JOURNAL OF NEUROLOGY (PRINT)</t>
        </is>
      </c>
      <c r="B4817" t="inlineStr">
        <is>
          <t>A2</t>
        </is>
      </c>
      <c r="C4817">
        <f>IF(B4817&lt;&gt;"NI",1,0)</f>
        <v/>
      </c>
      <c r="D4817">
        <f>VLOOKUP(B4817, Tabelas!A:C,3,FALSE())</f>
        <v/>
      </c>
      <c r="E4817">
        <f>VLOOKUP(B4817, Tabelas!A:C,2,FALSE())</f>
        <v/>
      </c>
    </row>
    <row r="4818">
      <c r="A4818" t="inlineStr">
        <is>
          <t>EUROPEAN JOURNAL OF NEUROSCIENCE (PRINT)</t>
        </is>
      </c>
      <c r="B4818" t="inlineStr">
        <is>
          <t>A3</t>
        </is>
      </c>
      <c r="C4818">
        <f>IF(B4818&lt;&gt;"NI",1,0)</f>
        <v/>
      </c>
      <c r="D4818">
        <f>VLOOKUP(B4818, Tabelas!A:C,3,FALSE())</f>
        <v/>
      </c>
      <c r="E4818">
        <f>VLOOKUP(B4818, Tabelas!A:C,2,FALSE())</f>
        <v/>
      </c>
    </row>
    <row r="4819">
      <c r="A4819" t="inlineStr">
        <is>
          <t>EUROPEAN JOURNAL OF NUCLEAR MEDICINE AND MOLECULAR IMAGING (PRINT)</t>
        </is>
      </c>
      <c r="B4819" t="inlineStr">
        <is>
          <t>A1</t>
        </is>
      </c>
      <c r="C4819">
        <f>IF(B4819&lt;&gt;"NI",1,0)</f>
        <v/>
      </c>
      <c r="D4819">
        <f>VLOOKUP(B4819, Tabelas!A:C,3,FALSE())</f>
        <v/>
      </c>
      <c r="E4819">
        <f>VLOOKUP(B4819, Tabelas!A:C,2,FALSE())</f>
        <v/>
      </c>
    </row>
    <row r="4820">
      <c r="A4820" t="inlineStr">
        <is>
          <t>EUROPEAN JOURNAL OF NUTRITION (PRINT)</t>
        </is>
      </c>
      <c r="B4820" t="inlineStr">
        <is>
          <t>A1</t>
        </is>
      </c>
      <c r="C4820">
        <f>IF(B4820&lt;&gt;"NI",1,0)</f>
        <v/>
      </c>
      <c r="D4820">
        <f>VLOOKUP(B4820, Tabelas!A:C,3,FALSE())</f>
        <v/>
      </c>
      <c r="E4820">
        <f>VLOOKUP(B4820, Tabelas!A:C,2,FALSE())</f>
        <v/>
      </c>
    </row>
    <row r="4821">
      <c r="A4821" t="inlineStr">
        <is>
          <t>EUROPEAN JOURNAL OF OBSTETRICS, GYNECOLOGY, AND REPRODUCTIVE BIOLOGY</t>
        </is>
      </c>
      <c r="B4821" t="inlineStr">
        <is>
          <t>A3</t>
        </is>
      </c>
      <c r="C4821">
        <f>IF(B4821&lt;&gt;"NI",1,0)</f>
        <v/>
      </c>
      <c r="D4821">
        <f>VLOOKUP(B4821, Tabelas!A:C,3,FALSE())</f>
        <v/>
      </c>
      <c r="E4821">
        <f>VLOOKUP(B4821, Tabelas!A:C,2,FALSE())</f>
        <v/>
      </c>
    </row>
    <row r="4822">
      <c r="A4822" t="inlineStr">
        <is>
          <t>EUROPEAN JOURNAL OF ONCOLOGY NURSING</t>
        </is>
      </c>
      <c r="B4822" t="inlineStr">
        <is>
          <t>A2</t>
        </is>
      </c>
      <c r="C4822">
        <f>IF(B4822&lt;&gt;"NI",1,0)</f>
        <v/>
      </c>
      <c r="D4822">
        <f>VLOOKUP(B4822, Tabelas!A:C,3,FALSE())</f>
        <v/>
      </c>
      <c r="E4822">
        <f>VLOOKUP(B4822, Tabelas!A:C,2,FALSE())</f>
        <v/>
      </c>
    </row>
    <row r="4823">
      <c r="A4823" t="inlineStr">
        <is>
          <t>EUROPEAN JOURNAL OF OPERATIONAL RESEARCH</t>
        </is>
      </c>
      <c r="B4823" t="inlineStr">
        <is>
          <t>A1</t>
        </is>
      </c>
      <c r="C4823">
        <f>IF(B4823&lt;&gt;"NI",1,0)</f>
        <v/>
      </c>
      <c r="D4823">
        <f>VLOOKUP(B4823, Tabelas!A:C,3,FALSE())</f>
        <v/>
      </c>
      <c r="E4823">
        <f>VLOOKUP(B4823, Tabelas!A:C,2,FALSE())</f>
        <v/>
      </c>
    </row>
    <row r="4824">
      <c r="A4824" t="inlineStr">
        <is>
          <t>EUROPEAN JOURNAL OF OPHTHALMOLOGY (ONLINE)</t>
        </is>
      </c>
      <c r="B4824" t="inlineStr">
        <is>
          <t>A4</t>
        </is>
      </c>
      <c r="C4824">
        <f>IF(B4824&lt;&gt;"NI",1,0)</f>
        <v/>
      </c>
      <c r="D4824">
        <f>VLOOKUP(B4824, Tabelas!A:C,3,FALSE())</f>
        <v/>
      </c>
      <c r="E4824">
        <f>VLOOKUP(B4824, Tabelas!A:C,2,FALSE())</f>
        <v/>
      </c>
    </row>
    <row r="4825">
      <c r="A4825" t="inlineStr">
        <is>
          <t>EUROPEAN JOURNAL OF ORAL SCIENCES</t>
        </is>
      </c>
      <c r="B4825" t="inlineStr">
        <is>
          <t>A2</t>
        </is>
      </c>
      <c r="C4825">
        <f>IF(B4825&lt;&gt;"NI",1,0)</f>
        <v/>
      </c>
      <c r="D4825">
        <f>VLOOKUP(B4825, Tabelas!A:C,3,FALSE())</f>
        <v/>
      </c>
      <c r="E4825">
        <f>VLOOKUP(B4825, Tabelas!A:C,2,FALSE())</f>
        <v/>
      </c>
    </row>
    <row r="4826">
      <c r="A4826" t="inlineStr">
        <is>
          <t>EUROPEAN JOURNAL OF ORGANIC CHEMISTRY (PRINT)</t>
        </is>
      </c>
      <c r="B4826" t="inlineStr">
        <is>
          <t>A3</t>
        </is>
      </c>
      <c r="C4826">
        <f>IF(B4826&lt;&gt;"NI",1,0)</f>
        <v/>
      </c>
      <c r="D4826">
        <f>VLOOKUP(B4826, Tabelas!A:C,3,FALSE())</f>
        <v/>
      </c>
      <c r="E4826">
        <f>VLOOKUP(B4826, Tabelas!A:C,2,FALSE())</f>
        <v/>
      </c>
    </row>
    <row r="4827">
      <c r="A4827" t="inlineStr">
        <is>
          <t>EUROPEAN JOURNAL OF ORTHODONTICS (PRINT)</t>
        </is>
      </c>
      <c r="B4827" t="inlineStr">
        <is>
          <t>A1</t>
        </is>
      </c>
      <c r="C4827">
        <f>IF(B4827&lt;&gt;"NI",1,0)</f>
        <v/>
      </c>
      <c r="D4827">
        <f>VLOOKUP(B4827, Tabelas!A:C,3,FALSE())</f>
        <v/>
      </c>
      <c r="E4827">
        <f>VLOOKUP(B4827, Tabelas!A:C,2,FALSE())</f>
        <v/>
      </c>
    </row>
    <row r="4828">
      <c r="A4828" t="inlineStr">
        <is>
          <t>EUROPEAN JOURNAL OF ORTHOPAEDIC SURGERY &amp; TRAUMATOLOGY</t>
        </is>
      </c>
      <c r="B4828" t="inlineStr">
        <is>
          <t>A3</t>
        </is>
      </c>
      <c r="C4828">
        <f>IF(B4828&lt;&gt;"NI",1,0)</f>
        <v/>
      </c>
      <c r="D4828">
        <f>VLOOKUP(B4828, Tabelas!A:C,3,FALSE())</f>
        <v/>
      </c>
      <c r="E4828">
        <f>VLOOKUP(B4828, Tabelas!A:C,2,FALSE())</f>
        <v/>
      </c>
    </row>
    <row r="4829">
      <c r="A4829" t="inlineStr">
        <is>
          <t>EUROPEAN JOURNAL OF PAEDIATRIC DENTISTRY</t>
        </is>
      </c>
      <c r="B4829" t="inlineStr">
        <is>
          <t>A4</t>
        </is>
      </c>
      <c r="C4829">
        <f>IF(B4829&lt;&gt;"NI",1,0)</f>
        <v/>
      </c>
      <c r="D4829">
        <f>VLOOKUP(B4829, Tabelas!A:C,3,FALSE())</f>
        <v/>
      </c>
      <c r="E4829">
        <f>VLOOKUP(B4829, Tabelas!A:C,2,FALSE())</f>
        <v/>
      </c>
    </row>
    <row r="4830">
      <c r="A4830" t="inlineStr">
        <is>
          <t>EUROPEAN JOURNAL OF PAEDIATRIC NEUROLOGY</t>
        </is>
      </c>
      <c r="B4830" t="inlineStr">
        <is>
          <t>A2</t>
        </is>
      </c>
      <c r="C4830">
        <f>IF(B4830&lt;&gt;"NI",1,0)</f>
        <v/>
      </c>
      <c r="D4830">
        <f>VLOOKUP(B4830, Tabelas!A:C,3,FALSE())</f>
        <v/>
      </c>
      <c r="E4830">
        <f>VLOOKUP(B4830, Tabelas!A:C,2,FALSE())</f>
        <v/>
      </c>
    </row>
    <row r="4831">
      <c r="A4831" t="inlineStr">
        <is>
          <t>EUROPEAN JOURNAL OF PAIN</t>
        </is>
      </c>
      <c r="B4831" t="inlineStr">
        <is>
          <t>A2</t>
        </is>
      </c>
      <c r="C4831">
        <f>IF(B4831&lt;&gt;"NI",1,0)</f>
        <v/>
      </c>
      <c r="D4831">
        <f>VLOOKUP(B4831, Tabelas!A:C,3,FALSE())</f>
        <v/>
      </c>
      <c r="E4831">
        <f>VLOOKUP(B4831, Tabelas!A:C,2,FALSE())</f>
        <v/>
      </c>
    </row>
    <row r="4832">
      <c r="A4832" t="inlineStr">
        <is>
          <t>EUROPEAN JOURNAL OF PEDIATRIC SURGERY</t>
        </is>
      </c>
      <c r="B4832" t="inlineStr">
        <is>
          <t>A4</t>
        </is>
      </c>
      <c r="C4832">
        <f>IF(B4832&lt;&gt;"NI",1,0)</f>
        <v/>
      </c>
      <c r="D4832">
        <f>VLOOKUP(B4832, Tabelas!A:C,3,FALSE())</f>
        <v/>
      </c>
      <c r="E4832">
        <f>VLOOKUP(B4832, Tabelas!A:C,2,FALSE())</f>
        <v/>
      </c>
    </row>
    <row r="4833">
      <c r="A4833" t="inlineStr">
        <is>
          <t>EUROPEAN JOURNAL OF PEDIATRICS</t>
        </is>
      </c>
      <c r="B4833" t="inlineStr">
        <is>
          <t>A2</t>
        </is>
      </c>
      <c r="C4833">
        <f>IF(B4833&lt;&gt;"NI",1,0)</f>
        <v/>
      </c>
      <c r="D4833">
        <f>VLOOKUP(B4833, Tabelas!A:C,3,FALSE())</f>
        <v/>
      </c>
      <c r="E4833">
        <f>VLOOKUP(B4833, Tabelas!A:C,2,FALSE())</f>
        <v/>
      </c>
    </row>
    <row r="4834">
      <c r="A4834" t="inlineStr">
        <is>
          <t>EUROPEAN JOURNAL OF PHARMACEUTICAL SCIENCES</t>
        </is>
      </c>
      <c r="B4834" t="inlineStr">
        <is>
          <t>A1</t>
        </is>
      </c>
      <c r="C4834">
        <f>IF(B4834&lt;&gt;"NI",1,0)</f>
        <v/>
      </c>
      <c r="D4834">
        <f>VLOOKUP(B4834, Tabelas!A:C,3,FALSE())</f>
        <v/>
      </c>
      <c r="E4834">
        <f>VLOOKUP(B4834, Tabelas!A:C,2,FALSE())</f>
        <v/>
      </c>
    </row>
    <row r="4835">
      <c r="A4835" t="inlineStr">
        <is>
          <t>EUROPEAN JOURNAL OF PHARMACEUTICS AND BIOPHARMACEUTICS</t>
        </is>
      </c>
      <c r="B4835" t="inlineStr">
        <is>
          <t>A1</t>
        </is>
      </c>
      <c r="C4835">
        <f>IF(B4835&lt;&gt;"NI",1,0)</f>
        <v/>
      </c>
      <c r="D4835">
        <f>VLOOKUP(B4835, Tabelas!A:C,3,FALSE())</f>
        <v/>
      </c>
      <c r="E4835">
        <f>VLOOKUP(B4835, Tabelas!A:C,2,FALSE())</f>
        <v/>
      </c>
    </row>
    <row r="4836">
      <c r="A4836" t="inlineStr">
        <is>
          <t>EUROPEAN JOURNAL OF PHARMACOLOGY</t>
        </is>
      </c>
      <c r="B4836" t="inlineStr">
        <is>
          <t>A2</t>
        </is>
      </c>
      <c r="C4836">
        <f>IF(B4836&lt;&gt;"NI",1,0)</f>
        <v/>
      </c>
      <c r="D4836">
        <f>VLOOKUP(B4836, Tabelas!A:C,3,FALSE())</f>
        <v/>
      </c>
      <c r="E4836">
        <f>VLOOKUP(B4836, Tabelas!A:C,2,FALSE())</f>
        <v/>
      </c>
    </row>
    <row r="4837">
      <c r="A4837" t="inlineStr">
        <is>
          <t>EUROPEAN JOURNAL OF PHYCOLOGY (PRINT)</t>
        </is>
      </c>
      <c r="B4837" t="inlineStr">
        <is>
          <t>A2</t>
        </is>
      </c>
      <c r="C4837">
        <f>IF(B4837&lt;&gt;"NI",1,0)</f>
        <v/>
      </c>
      <c r="D4837">
        <f>VLOOKUP(B4837, Tabelas!A:C,3,FALSE())</f>
        <v/>
      </c>
      <c r="E4837">
        <f>VLOOKUP(B4837, Tabelas!A:C,2,FALSE())</f>
        <v/>
      </c>
    </row>
    <row r="4838">
      <c r="A4838" t="inlineStr">
        <is>
          <t>EUROPEAN JOURNAL OF PHYSICAL AND REHABILITATION MEDICINE (TESTO STAMPATO)</t>
        </is>
      </c>
      <c r="B4838" t="inlineStr">
        <is>
          <t>A2</t>
        </is>
      </c>
      <c r="C4838">
        <f>IF(B4838&lt;&gt;"NI",1,0)</f>
        <v/>
      </c>
      <c r="D4838">
        <f>VLOOKUP(B4838, Tabelas!A:C,3,FALSE())</f>
        <v/>
      </c>
      <c r="E4838">
        <f>VLOOKUP(B4838, Tabelas!A:C,2,FALSE())</f>
        <v/>
      </c>
    </row>
    <row r="4839">
      <c r="A4839" t="inlineStr">
        <is>
          <t>EUROPEAN JOURNAL OF PHYSICAL EDUCATION AND SPORT SCIENCE</t>
        </is>
      </c>
      <c r="B4839" t="inlineStr">
        <is>
          <t>B3</t>
        </is>
      </c>
      <c r="C4839">
        <f>IF(B4839&lt;&gt;"NI",1,0)</f>
        <v/>
      </c>
      <c r="D4839">
        <f>VLOOKUP(B4839, Tabelas!A:C,3,FALSE())</f>
        <v/>
      </c>
      <c r="E4839">
        <f>VLOOKUP(B4839, Tabelas!A:C,2,FALSE())</f>
        <v/>
      </c>
    </row>
    <row r="4840">
      <c r="A4840" t="inlineStr">
        <is>
          <t>EUROPEAN JOURNAL OF PHYSICS (PRINT)</t>
        </is>
      </c>
      <c r="B4840" t="inlineStr">
        <is>
          <t>B2</t>
        </is>
      </c>
      <c r="C4840">
        <f>IF(B4840&lt;&gt;"NI",1,0)</f>
        <v/>
      </c>
      <c r="D4840">
        <f>VLOOKUP(B4840, Tabelas!A:C,3,FALSE())</f>
        <v/>
      </c>
      <c r="E4840">
        <f>VLOOKUP(B4840, Tabelas!A:C,2,FALSE())</f>
        <v/>
      </c>
    </row>
    <row r="4841">
      <c r="A4841" t="inlineStr">
        <is>
          <t>EUROPEAN JOURNAL OF PHYSIOTHERAPY (ONLINE)</t>
        </is>
      </c>
      <c r="B4841" t="inlineStr">
        <is>
          <t>B2</t>
        </is>
      </c>
      <c r="C4841">
        <f>IF(B4841&lt;&gt;"NI",1,0)</f>
        <v/>
      </c>
      <c r="D4841">
        <f>VLOOKUP(B4841, Tabelas!A:C,3,FALSE())</f>
        <v/>
      </c>
      <c r="E4841">
        <f>VLOOKUP(B4841, Tabelas!A:C,2,FALSE())</f>
        <v/>
      </c>
    </row>
    <row r="4842">
      <c r="A4842" t="inlineStr">
        <is>
          <t>EUROPEAN JOURNAL OF PLANT PATHOLOGY</t>
        </is>
      </c>
      <c r="B4842" t="inlineStr">
        <is>
          <t>A2</t>
        </is>
      </c>
      <c r="C4842">
        <f>IF(B4842&lt;&gt;"NI",1,0)</f>
        <v/>
      </c>
      <c r="D4842">
        <f>VLOOKUP(B4842, Tabelas!A:C,3,FALSE())</f>
        <v/>
      </c>
      <c r="E4842">
        <f>VLOOKUP(B4842, Tabelas!A:C,2,FALSE())</f>
        <v/>
      </c>
    </row>
    <row r="4843">
      <c r="A4843" t="inlineStr">
        <is>
          <t>EUROPEAN JOURNAL OF PLASTIC SURGERY</t>
        </is>
      </c>
      <c r="B4843" t="inlineStr">
        <is>
          <t>B3</t>
        </is>
      </c>
      <c r="C4843">
        <f>IF(B4843&lt;&gt;"NI",1,0)</f>
        <v/>
      </c>
      <c r="D4843">
        <f>VLOOKUP(B4843, Tabelas!A:C,3,FALSE())</f>
        <v/>
      </c>
      <c r="E4843">
        <f>VLOOKUP(B4843, Tabelas!A:C,2,FALSE())</f>
        <v/>
      </c>
    </row>
    <row r="4844">
      <c r="A4844" t="inlineStr">
        <is>
          <t>EUROPEAN JOURNAL OF PREVENTIVE CARDIOLOGY</t>
        </is>
      </c>
      <c r="B4844" t="inlineStr">
        <is>
          <t>A1</t>
        </is>
      </c>
      <c r="C4844">
        <f>IF(B4844&lt;&gt;"NI",1,0)</f>
        <v/>
      </c>
      <c r="D4844">
        <f>VLOOKUP(B4844, Tabelas!A:C,3,FALSE())</f>
        <v/>
      </c>
      <c r="E4844">
        <f>VLOOKUP(B4844, Tabelas!A:C,2,FALSE())</f>
        <v/>
      </c>
    </row>
    <row r="4845">
      <c r="A4845" t="inlineStr">
        <is>
          <t>EUROPEAN JOURNAL OF PROTISTOLOGY (PRINT)</t>
        </is>
      </c>
      <c r="B4845" t="inlineStr">
        <is>
          <t>A4</t>
        </is>
      </c>
      <c r="C4845">
        <f>IF(B4845&lt;&gt;"NI",1,0)</f>
        <v/>
      </c>
      <c r="D4845">
        <f>VLOOKUP(B4845, Tabelas!A:C,3,FALSE())</f>
        <v/>
      </c>
      <c r="E4845">
        <f>VLOOKUP(B4845, Tabelas!A:C,2,FALSE())</f>
        <v/>
      </c>
    </row>
    <row r="4846">
      <c r="A4846" t="inlineStr">
        <is>
          <t>EUROPEAN JOURNAL OF PSYCHOTHERAPY, COUNSELLING AND HEALTH (PRINT)</t>
        </is>
      </c>
      <c r="B4846" t="inlineStr">
        <is>
          <t>A4</t>
        </is>
      </c>
      <c r="C4846">
        <f>IF(B4846&lt;&gt;"NI",1,0)</f>
        <v/>
      </c>
      <c r="D4846">
        <f>VLOOKUP(B4846, Tabelas!A:C,3,FALSE())</f>
        <v/>
      </c>
      <c r="E4846">
        <f>VLOOKUP(B4846, Tabelas!A:C,2,FALSE())</f>
        <v/>
      </c>
    </row>
    <row r="4847">
      <c r="A4847" t="inlineStr">
        <is>
          <t>EUROPEAN JOURNAL OF PUBLIC HEALTH</t>
        </is>
      </c>
      <c r="B4847" t="inlineStr">
        <is>
          <t>A2</t>
        </is>
      </c>
      <c r="C4847">
        <f>IF(B4847&lt;&gt;"NI",1,0)</f>
        <v/>
      </c>
      <c r="D4847">
        <f>VLOOKUP(B4847, Tabelas!A:C,3,FALSE())</f>
        <v/>
      </c>
      <c r="E4847">
        <f>VLOOKUP(B4847, Tabelas!A:C,2,FALSE())</f>
        <v/>
      </c>
    </row>
    <row r="4848">
      <c r="A4848" t="inlineStr">
        <is>
          <t>EUROPEAN JOURNAL OF RADIOLOGY</t>
        </is>
      </c>
      <c r="B4848" t="inlineStr">
        <is>
          <t>A2</t>
        </is>
      </c>
      <c r="C4848">
        <f>IF(B4848&lt;&gt;"NI",1,0)</f>
        <v/>
      </c>
      <c r="D4848">
        <f>VLOOKUP(B4848, Tabelas!A:C,3,FALSE())</f>
        <v/>
      </c>
      <c r="E4848">
        <f>VLOOKUP(B4848, Tabelas!A:C,2,FALSE())</f>
        <v/>
      </c>
    </row>
    <row r="4849">
      <c r="A4849" t="inlineStr">
        <is>
          <t>EUROPEAN JOURNAL OF RADIOLOGY OPEN</t>
        </is>
      </c>
      <c r="B4849" t="inlineStr">
        <is>
          <t>B2</t>
        </is>
      </c>
      <c r="C4849">
        <f>IF(B4849&lt;&gt;"NI",1,0)</f>
        <v/>
      </c>
      <c r="D4849">
        <f>VLOOKUP(B4849, Tabelas!A:C,3,FALSE())</f>
        <v/>
      </c>
      <c r="E4849">
        <f>VLOOKUP(B4849, Tabelas!A:C,2,FALSE())</f>
        <v/>
      </c>
    </row>
    <row r="4850">
      <c r="A4850" t="inlineStr">
        <is>
          <t>EUROPEAN JOURNAL OF REMOTE SENSING</t>
        </is>
      </c>
      <c r="B4850" t="inlineStr">
        <is>
          <t>A2</t>
        </is>
      </c>
      <c r="C4850">
        <f>IF(B4850&lt;&gt;"NI",1,0)</f>
        <v/>
      </c>
      <c r="D4850">
        <f>VLOOKUP(B4850, Tabelas!A:C,3,FALSE())</f>
        <v/>
      </c>
      <c r="E4850">
        <f>VLOOKUP(B4850, Tabelas!A:C,2,FALSE())</f>
        <v/>
      </c>
    </row>
    <row r="4851">
      <c r="A4851" t="inlineStr">
        <is>
          <t>EUROPEAN JOURNAL OF SCIENTIFIC RESEARCH</t>
        </is>
      </c>
      <c r="B4851" t="inlineStr">
        <is>
          <t>B4</t>
        </is>
      </c>
      <c r="C4851">
        <f>IF(B4851&lt;&gt;"NI",1,0)</f>
        <v/>
      </c>
      <c r="D4851">
        <f>VLOOKUP(B4851, Tabelas!A:C,3,FALSE())</f>
        <v/>
      </c>
      <c r="E4851">
        <f>VLOOKUP(B4851, Tabelas!A:C,2,FALSE())</f>
        <v/>
      </c>
    </row>
    <row r="4852">
      <c r="A4852" t="inlineStr">
        <is>
          <t>EUROPEAN JOURNAL OF SOCIAL PSYCHOLOGY (PRINT)</t>
        </is>
      </c>
      <c r="B4852" t="inlineStr">
        <is>
          <t>A3</t>
        </is>
      </c>
      <c r="C4852">
        <f>IF(B4852&lt;&gt;"NI",1,0)</f>
        <v/>
      </c>
      <c r="D4852">
        <f>VLOOKUP(B4852, Tabelas!A:C,3,FALSE())</f>
        <v/>
      </c>
      <c r="E4852">
        <f>VLOOKUP(B4852, Tabelas!A:C,2,FALSE())</f>
        <v/>
      </c>
    </row>
    <row r="4853">
      <c r="A4853" t="inlineStr">
        <is>
          <t>EUROPEAN JOURNAL OF SOCIAL SCIENCES</t>
        </is>
      </c>
      <c r="B4853" t="inlineStr">
        <is>
          <t>A3</t>
        </is>
      </c>
      <c r="C4853">
        <f>IF(B4853&lt;&gt;"NI",1,0)</f>
        <v/>
      </c>
      <c r="D4853">
        <f>VLOOKUP(B4853, Tabelas!A:C,3,FALSE())</f>
        <v/>
      </c>
      <c r="E4853">
        <f>VLOOKUP(B4853, Tabelas!A:C,2,FALSE())</f>
        <v/>
      </c>
    </row>
    <row r="4854">
      <c r="A4854" t="inlineStr">
        <is>
          <t>EUROPEAN JOURNAL OF SOCIAL SCIENCES EDUCATION AND RESEARCH</t>
        </is>
      </c>
      <c r="B4854" t="inlineStr">
        <is>
          <t>A2</t>
        </is>
      </c>
      <c r="C4854">
        <f>IF(B4854&lt;&gt;"NI",1,0)</f>
        <v/>
      </c>
      <c r="D4854">
        <f>VLOOKUP(B4854, Tabelas!A:C,3,FALSE())</f>
        <v/>
      </c>
      <c r="E4854">
        <f>VLOOKUP(B4854, Tabelas!A:C,2,FALSE())</f>
        <v/>
      </c>
    </row>
    <row r="4855">
      <c r="A4855" t="inlineStr">
        <is>
          <t>EUROPEAN JOURNAL OF SOCIAL THEORY</t>
        </is>
      </c>
      <c r="B4855" t="inlineStr">
        <is>
          <t>A1</t>
        </is>
      </c>
      <c r="C4855">
        <f>IF(B4855&lt;&gt;"NI",1,0)</f>
        <v/>
      </c>
      <c r="D4855">
        <f>VLOOKUP(B4855, Tabelas!A:C,3,FALSE())</f>
        <v/>
      </c>
      <c r="E4855">
        <f>VLOOKUP(B4855, Tabelas!A:C,2,FALSE())</f>
        <v/>
      </c>
    </row>
    <row r="4856">
      <c r="A4856" t="inlineStr">
        <is>
          <t>EUROPEAN JOURNAL OF SOCIAL WORK</t>
        </is>
      </c>
      <c r="B4856" t="inlineStr">
        <is>
          <t>A4</t>
        </is>
      </c>
      <c r="C4856">
        <f>IF(B4856&lt;&gt;"NI",1,0)</f>
        <v/>
      </c>
      <c r="D4856">
        <f>VLOOKUP(B4856, Tabelas!A:C,3,FALSE())</f>
        <v/>
      </c>
      <c r="E4856">
        <f>VLOOKUP(B4856, Tabelas!A:C,2,FALSE())</f>
        <v/>
      </c>
    </row>
    <row r="4857">
      <c r="A4857" t="inlineStr">
        <is>
          <t>EUROPEAN JOURNAL OF SOIL BIOLOGY</t>
        </is>
      </c>
      <c r="B4857" t="inlineStr">
        <is>
          <t>A1</t>
        </is>
      </c>
      <c r="C4857">
        <f>IF(B4857&lt;&gt;"NI",1,0)</f>
        <v/>
      </c>
      <c r="D4857">
        <f>VLOOKUP(B4857, Tabelas!A:C,3,FALSE())</f>
        <v/>
      </c>
      <c r="E4857">
        <f>VLOOKUP(B4857, Tabelas!A:C,2,FALSE())</f>
        <v/>
      </c>
    </row>
    <row r="4858">
      <c r="A4858" t="inlineStr">
        <is>
          <t>EUROPEAN JOURNAL OF SOIL SCIENCE (PRINT)</t>
        </is>
      </c>
      <c r="B4858" t="inlineStr">
        <is>
          <t>A2</t>
        </is>
      </c>
      <c r="C4858">
        <f>IF(B4858&lt;&gt;"NI",1,0)</f>
        <v/>
      </c>
      <c r="D4858">
        <f>VLOOKUP(B4858, Tabelas!A:C,3,FALSE())</f>
        <v/>
      </c>
      <c r="E4858">
        <f>VLOOKUP(B4858, Tabelas!A:C,2,FALSE())</f>
        <v/>
      </c>
    </row>
    <row r="4859">
      <c r="A4859" t="inlineStr">
        <is>
          <t>EUROPEAN JOURNAL OF SPECIAL EDUCATION RESEARCH</t>
        </is>
      </c>
      <c r="B4859" t="inlineStr">
        <is>
          <t>B1</t>
        </is>
      </c>
      <c r="C4859">
        <f>IF(B4859&lt;&gt;"NI",1,0)</f>
        <v/>
      </c>
      <c r="D4859">
        <f>VLOOKUP(B4859, Tabelas!A:C,3,FALSE())</f>
        <v/>
      </c>
      <c r="E4859">
        <f>VLOOKUP(B4859, Tabelas!A:C,2,FALSE())</f>
        <v/>
      </c>
    </row>
    <row r="4860">
      <c r="A4860" t="inlineStr">
        <is>
          <t>EUROPEAN JOURNAL OF SPORT SCIENCE (PRINT)</t>
        </is>
      </c>
      <c r="B4860" t="inlineStr">
        <is>
          <t>A1</t>
        </is>
      </c>
      <c r="C4860">
        <f>IF(B4860&lt;&gt;"NI",1,0)</f>
        <v/>
      </c>
      <c r="D4860">
        <f>VLOOKUP(B4860, Tabelas!A:C,3,FALSE())</f>
        <v/>
      </c>
      <c r="E4860">
        <f>VLOOKUP(B4860, Tabelas!A:C,2,FALSE())</f>
        <v/>
      </c>
    </row>
    <row r="4861">
      <c r="A4861" t="inlineStr">
        <is>
          <t>EUROPEAN JOURNAL OF SURGICAL ONCOLOGY</t>
        </is>
      </c>
      <c r="B4861" t="inlineStr">
        <is>
          <t>A1</t>
        </is>
      </c>
      <c r="C4861">
        <f>IF(B4861&lt;&gt;"NI",1,0)</f>
        <v/>
      </c>
      <c r="D4861">
        <f>VLOOKUP(B4861, Tabelas!A:C,3,FALSE())</f>
        <v/>
      </c>
      <c r="E4861">
        <f>VLOOKUP(B4861, Tabelas!A:C,2,FALSE())</f>
        <v/>
      </c>
    </row>
    <row r="4862">
      <c r="A4862" t="inlineStr">
        <is>
          <t>EUROPEAN JOURNAL OF TAXONOMY</t>
        </is>
      </c>
      <c r="B4862" t="inlineStr">
        <is>
          <t>B1</t>
        </is>
      </c>
      <c r="C4862">
        <f>IF(B4862&lt;&gt;"NI",1,0)</f>
        <v/>
      </c>
      <c r="D4862">
        <f>VLOOKUP(B4862, Tabelas!A:C,3,FALSE())</f>
        <v/>
      </c>
      <c r="E4862">
        <f>VLOOKUP(B4862, Tabelas!A:C,2,FALSE())</f>
        <v/>
      </c>
    </row>
    <row r="4863">
      <c r="A4863" t="inlineStr">
        <is>
          <t>EUROPEAN JOURNAL OF TEACHER EDUCATION (PRINT)</t>
        </is>
      </c>
      <c r="B4863" t="inlineStr">
        <is>
          <t>A2</t>
        </is>
      </c>
      <c r="C4863">
        <f>IF(B4863&lt;&gt;"NI",1,0)</f>
        <v/>
      </c>
      <c r="D4863">
        <f>VLOOKUP(B4863, Tabelas!A:C,3,FALSE())</f>
        <v/>
      </c>
      <c r="E4863">
        <f>VLOOKUP(B4863, Tabelas!A:C,2,FALSE())</f>
        <v/>
      </c>
    </row>
    <row r="4864">
      <c r="A4864" t="inlineStr">
        <is>
          <t>EUROPEAN JOURNAL OF THE HISTORY OF ECONOMIC THOUGHT (PRINT)</t>
        </is>
      </c>
      <c r="B4864" t="inlineStr">
        <is>
          <t>A3</t>
        </is>
      </c>
      <c r="C4864">
        <f>IF(B4864&lt;&gt;"NI",1,0)</f>
        <v/>
      </c>
      <c r="D4864">
        <f>VLOOKUP(B4864, Tabelas!A:C,3,FALSE())</f>
        <v/>
      </c>
      <c r="E4864">
        <f>VLOOKUP(B4864, Tabelas!A:C,2,FALSE())</f>
        <v/>
      </c>
    </row>
    <row r="4865">
      <c r="A4865" t="inlineStr">
        <is>
          <t>EUROPEAN JOURNAL OF TRAINING AND DEVELOPMENT</t>
        </is>
      </c>
      <c r="B4865" t="inlineStr">
        <is>
          <t>A2</t>
        </is>
      </c>
      <c r="C4865">
        <f>IF(B4865&lt;&gt;"NI",1,0)</f>
        <v/>
      </c>
      <c r="D4865">
        <f>VLOOKUP(B4865, Tabelas!A:C,3,FALSE())</f>
        <v/>
      </c>
      <c r="E4865">
        <f>VLOOKUP(B4865, Tabelas!A:C,2,FALSE())</f>
        <v/>
      </c>
    </row>
    <row r="4866">
      <c r="A4866" t="inlineStr">
        <is>
          <t>EUROPEAN JOURNAL OF VASCULAR AND ENDOVASCULAR SURGERY</t>
        </is>
      </c>
      <c r="B4866" t="inlineStr">
        <is>
          <t>A1</t>
        </is>
      </c>
      <c r="C4866">
        <f>IF(B4866&lt;&gt;"NI",1,0)</f>
        <v/>
      </c>
      <c r="D4866">
        <f>VLOOKUP(B4866, Tabelas!A:C,3,FALSE())</f>
        <v/>
      </c>
      <c r="E4866">
        <f>VLOOKUP(B4866, Tabelas!A:C,2,FALSE())</f>
        <v/>
      </c>
    </row>
    <row r="4867">
      <c r="A4867" t="inlineStr">
        <is>
          <t>EUROPEAN JOURNAL OF WILDLIFE RESEARCH (INTERNET)</t>
        </is>
      </c>
      <c r="B4867" t="inlineStr">
        <is>
          <t>A3</t>
        </is>
      </c>
      <c r="C4867">
        <f>IF(B4867&lt;&gt;"NI",1,0)</f>
        <v/>
      </c>
      <c r="D4867">
        <f>VLOOKUP(B4867, Tabelas!A:C,3,FALSE())</f>
        <v/>
      </c>
      <c r="E4867">
        <f>VLOOKUP(B4867, Tabelas!A:C,2,FALSE())</f>
        <v/>
      </c>
    </row>
    <row r="4868">
      <c r="A4868" t="inlineStr">
        <is>
          <t>EUROPEAN JOURNAL OF WOOD AND WOOD PRODUCTS</t>
        </is>
      </c>
      <c r="B4868" t="inlineStr">
        <is>
          <t>A3</t>
        </is>
      </c>
      <c r="C4868">
        <f>IF(B4868&lt;&gt;"NI",1,0)</f>
        <v/>
      </c>
      <c r="D4868">
        <f>VLOOKUP(B4868, Tabelas!A:C,3,FALSE())</f>
        <v/>
      </c>
      <c r="E4868">
        <f>VLOOKUP(B4868, Tabelas!A:C,2,FALSE())</f>
        <v/>
      </c>
    </row>
    <row r="4869">
      <c r="A4869" t="inlineStr">
        <is>
          <t>EUROPEAN JOURNAL OF WORK AND ORGANIZATIONAL PSYCHOLOGY (PRINT)</t>
        </is>
      </c>
      <c r="B4869" t="inlineStr">
        <is>
          <t>A1</t>
        </is>
      </c>
      <c r="C4869">
        <f>IF(B4869&lt;&gt;"NI",1,0)</f>
        <v/>
      </c>
      <c r="D4869">
        <f>VLOOKUP(B4869, Tabelas!A:C,3,FALSE())</f>
        <v/>
      </c>
      <c r="E4869">
        <f>VLOOKUP(B4869, Tabelas!A:C,2,FALSE())</f>
        <v/>
      </c>
    </row>
    <row r="4870">
      <c r="A4870" t="inlineStr">
        <is>
          <t>EUROPEAN JUDAISM</t>
        </is>
      </c>
      <c r="B4870" t="inlineStr">
        <is>
          <t>A4</t>
        </is>
      </c>
      <c r="C4870">
        <f>IF(B4870&lt;&gt;"NI",1,0)</f>
        <v/>
      </c>
      <c r="D4870">
        <f>VLOOKUP(B4870, Tabelas!A:C,3,FALSE())</f>
        <v/>
      </c>
      <c r="E4870">
        <f>VLOOKUP(B4870, Tabelas!A:C,2,FALSE())</f>
        <v/>
      </c>
    </row>
    <row r="4871">
      <c r="A4871" t="inlineStr">
        <is>
          <t>EUROPEAN LAW JOURNAL (PRINT)</t>
        </is>
      </c>
      <c r="B4871" t="inlineStr">
        <is>
          <t>A1</t>
        </is>
      </c>
      <c r="C4871">
        <f>IF(B4871&lt;&gt;"NI",1,0)</f>
        <v/>
      </c>
      <c r="D4871">
        <f>VLOOKUP(B4871, Tabelas!A:C,3,FALSE())</f>
        <v/>
      </c>
      <c r="E4871">
        <f>VLOOKUP(B4871, Tabelas!A:C,2,FALSE())</f>
        <v/>
      </c>
    </row>
    <row r="4872">
      <c r="A4872" t="inlineStr">
        <is>
          <t>EUROPEAN MANAGEMENT JOURNAL</t>
        </is>
      </c>
      <c r="B4872" t="inlineStr">
        <is>
          <t>A1</t>
        </is>
      </c>
      <c r="C4872">
        <f>IF(B4872&lt;&gt;"NI",1,0)</f>
        <v/>
      </c>
      <c r="D4872">
        <f>VLOOKUP(B4872, Tabelas!A:C,3,FALSE())</f>
        <v/>
      </c>
      <c r="E4872">
        <f>VLOOKUP(B4872, Tabelas!A:C,2,FALSE())</f>
        <v/>
      </c>
    </row>
    <row r="4873">
      <c r="A4873" t="inlineStr">
        <is>
          <t>EUROPEAN MANAGEMENT REVIEW</t>
        </is>
      </c>
      <c r="B4873" t="inlineStr">
        <is>
          <t>A2</t>
        </is>
      </c>
      <c r="C4873">
        <f>IF(B4873&lt;&gt;"NI",1,0)</f>
        <v/>
      </c>
      <c r="D4873">
        <f>VLOOKUP(B4873, Tabelas!A:C,3,FALSE())</f>
        <v/>
      </c>
      <c r="E4873">
        <f>VLOOKUP(B4873, Tabelas!A:C,2,FALSE())</f>
        <v/>
      </c>
    </row>
    <row r="4874">
      <c r="A4874" t="inlineStr">
        <is>
          <t>EUROPEAN MEDICAL JOURNAL - HEPATOLOGY</t>
        </is>
      </c>
      <c r="B4874" t="inlineStr">
        <is>
          <t>B4</t>
        </is>
      </c>
      <c r="C4874">
        <f>IF(B4874&lt;&gt;"NI",1,0)</f>
        <v/>
      </c>
      <c r="D4874">
        <f>VLOOKUP(B4874, Tabelas!A:C,3,FALSE())</f>
        <v/>
      </c>
      <c r="E4874">
        <f>VLOOKUP(B4874, Tabelas!A:C,2,FALSE())</f>
        <v/>
      </c>
    </row>
    <row r="4875">
      <c r="A4875" t="inlineStr">
        <is>
          <t>EUROPEAN NEUROLOGY</t>
        </is>
      </c>
      <c r="B4875" t="inlineStr">
        <is>
          <t>B2</t>
        </is>
      </c>
      <c r="C4875">
        <f>IF(B4875&lt;&gt;"NI",1,0)</f>
        <v/>
      </c>
      <c r="D4875">
        <f>VLOOKUP(B4875, Tabelas!A:C,3,FALSE())</f>
        <v/>
      </c>
      <c r="E4875">
        <f>VLOOKUP(B4875, Tabelas!A:C,2,FALSE())</f>
        <v/>
      </c>
    </row>
    <row r="4876">
      <c r="A4876" t="inlineStr">
        <is>
          <t>EUROPEAN NEUROLOGY</t>
        </is>
      </c>
      <c r="B4876" t="inlineStr">
        <is>
          <t>B2</t>
        </is>
      </c>
      <c r="C4876">
        <f>IF(B4876&lt;&gt;"NI",1,0)</f>
        <v/>
      </c>
      <c r="D4876">
        <f>VLOOKUP(B4876, Tabelas!A:C,3,FALSE())</f>
        <v/>
      </c>
      <c r="E4876">
        <f>VLOOKUP(B4876, Tabelas!A:C,2,FALSE())</f>
        <v/>
      </c>
    </row>
    <row r="4877">
      <c r="A4877" t="inlineStr">
        <is>
          <t>EUROPEAN NEUROPSYCHOPHARMACOLOGY</t>
        </is>
      </c>
      <c r="B4877" t="inlineStr">
        <is>
          <t>A1</t>
        </is>
      </c>
      <c r="C4877">
        <f>IF(B4877&lt;&gt;"NI",1,0)</f>
        <v/>
      </c>
      <c r="D4877">
        <f>VLOOKUP(B4877, Tabelas!A:C,3,FALSE())</f>
        <v/>
      </c>
      <c r="E4877">
        <f>VLOOKUP(B4877, Tabelas!A:C,2,FALSE())</f>
        <v/>
      </c>
    </row>
    <row r="4878">
      <c r="A4878" t="inlineStr">
        <is>
          <t>EUROPEAN ONCOLOGY &amp; HAEMATOLOGY</t>
        </is>
      </c>
      <c r="B4878" t="inlineStr">
        <is>
          <t>B3</t>
        </is>
      </c>
      <c r="C4878">
        <f>IF(B4878&lt;&gt;"NI",1,0)</f>
        <v/>
      </c>
      <c r="D4878">
        <f>VLOOKUP(B4878, Tabelas!A:C,3,FALSE())</f>
        <v/>
      </c>
      <c r="E4878">
        <f>VLOOKUP(B4878, Tabelas!A:C,2,FALSE())</f>
        <v/>
      </c>
    </row>
    <row r="4879">
      <c r="A4879" t="inlineStr">
        <is>
          <t>EUROPEAN PHYSICAL EDUCATION REVIEW</t>
        </is>
      </c>
      <c r="B4879" t="inlineStr">
        <is>
          <t>A2</t>
        </is>
      </c>
      <c r="C4879">
        <f>IF(B4879&lt;&gt;"NI",1,0)</f>
        <v/>
      </c>
      <c r="D4879">
        <f>VLOOKUP(B4879, Tabelas!A:C,3,FALSE())</f>
        <v/>
      </c>
      <c r="E4879">
        <f>VLOOKUP(B4879, Tabelas!A:C,2,FALSE())</f>
        <v/>
      </c>
    </row>
    <row r="4880">
      <c r="A4880" t="inlineStr">
        <is>
          <t>EUROPEAN PHYSICAL JOURNAL A. HADRONS AND NUCLEI</t>
        </is>
      </c>
      <c r="B4880" t="inlineStr">
        <is>
          <t>A3</t>
        </is>
      </c>
      <c r="C4880">
        <f>IF(B4880&lt;&gt;"NI",1,0)</f>
        <v/>
      </c>
      <c r="D4880">
        <f>VLOOKUP(B4880, Tabelas!A:C,3,FALSE())</f>
        <v/>
      </c>
      <c r="E4880">
        <f>VLOOKUP(B4880, Tabelas!A:C,2,FALSE())</f>
        <v/>
      </c>
    </row>
    <row r="4881">
      <c r="A4881" t="inlineStr">
        <is>
          <t>EUROPEAN PHYSICAL JOURNAL. C, PARTICLES AND FIELDS (PRINT)</t>
        </is>
      </c>
      <c r="B4881" t="inlineStr">
        <is>
          <t>A2</t>
        </is>
      </c>
      <c r="C4881">
        <f>IF(B4881&lt;&gt;"NI",1,0)</f>
        <v/>
      </c>
      <c r="D4881">
        <f>VLOOKUP(B4881, Tabelas!A:C,3,FALSE())</f>
        <v/>
      </c>
      <c r="E4881">
        <f>VLOOKUP(B4881, Tabelas!A:C,2,FALSE())</f>
        <v/>
      </c>
    </row>
    <row r="4882">
      <c r="A4882" t="inlineStr">
        <is>
          <t>EUROPEAN POLITICS AND SOCIETY (ONLINE)</t>
        </is>
      </c>
      <c r="B4882" t="inlineStr">
        <is>
          <t>A3</t>
        </is>
      </c>
      <c r="C4882">
        <f>IF(B4882&lt;&gt;"NI",1,0)</f>
        <v/>
      </c>
      <c r="D4882">
        <f>VLOOKUP(B4882, Tabelas!A:C,3,FALSE())</f>
        <v/>
      </c>
      <c r="E4882">
        <f>VLOOKUP(B4882, Tabelas!A:C,2,FALSE())</f>
        <v/>
      </c>
    </row>
    <row r="4883">
      <c r="A4883" t="inlineStr">
        <is>
          <t>EUROPEAN POLYMER JOURNAL</t>
        </is>
      </c>
      <c r="B4883" t="inlineStr">
        <is>
          <t>A1</t>
        </is>
      </c>
      <c r="C4883">
        <f>IF(B4883&lt;&gt;"NI",1,0)</f>
        <v/>
      </c>
      <c r="D4883">
        <f>VLOOKUP(B4883, Tabelas!A:C,3,FALSE())</f>
        <v/>
      </c>
      <c r="E4883">
        <f>VLOOKUP(B4883, Tabelas!A:C,2,FALSE())</f>
        <v/>
      </c>
    </row>
    <row r="4884">
      <c r="A4884" t="inlineStr">
        <is>
          <t>EUROPEAN PSYCHIATRY (PARIS)</t>
        </is>
      </c>
      <c r="B4884" t="inlineStr">
        <is>
          <t>A1</t>
        </is>
      </c>
      <c r="C4884">
        <f>IF(B4884&lt;&gt;"NI",1,0)</f>
        <v/>
      </c>
      <c r="D4884">
        <f>VLOOKUP(B4884, Tabelas!A:C,3,FALSE())</f>
        <v/>
      </c>
      <c r="E4884">
        <f>VLOOKUP(B4884, Tabelas!A:C,2,FALSE())</f>
        <v/>
      </c>
    </row>
    <row r="4885">
      <c r="A4885" t="inlineStr">
        <is>
          <t>EUROPEAN RADIOLOGY</t>
        </is>
      </c>
      <c r="B4885" t="inlineStr">
        <is>
          <t>A1</t>
        </is>
      </c>
      <c r="C4885">
        <f>IF(B4885&lt;&gt;"NI",1,0)</f>
        <v/>
      </c>
      <c r="D4885">
        <f>VLOOKUP(B4885, Tabelas!A:C,3,FALSE())</f>
        <v/>
      </c>
      <c r="E4885">
        <f>VLOOKUP(B4885, Tabelas!A:C,2,FALSE())</f>
        <v/>
      </c>
    </row>
    <row r="4886">
      <c r="A4886" t="inlineStr">
        <is>
          <t>EUROPEAN RESPIRATORY JOURNAL</t>
        </is>
      </c>
      <c r="B4886" t="inlineStr">
        <is>
          <t>A1</t>
        </is>
      </c>
      <c r="C4886">
        <f>IF(B4886&lt;&gt;"NI",1,0)</f>
        <v/>
      </c>
      <c r="D4886">
        <f>VLOOKUP(B4886, Tabelas!A:C,3,FALSE())</f>
        <v/>
      </c>
      <c r="E4886">
        <f>VLOOKUP(B4886, Tabelas!A:C,2,FALSE())</f>
        <v/>
      </c>
    </row>
    <row r="4887">
      <c r="A4887" t="inlineStr">
        <is>
          <t>EUROPEAN RESPIRATORY REVIEW</t>
        </is>
      </c>
      <c r="B4887" t="inlineStr">
        <is>
          <t>A1</t>
        </is>
      </c>
      <c r="C4887">
        <f>IF(B4887&lt;&gt;"NI",1,0)</f>
        <v/>
      </c>
      <c r="D4887">
        <f>VLOOKUP(B4887, Tabelas!A:C,3,FALSE())</f>
        <v/>
      </c>
      <c r="E4887">
        <f>VLOOKUP(B4887, Tabelas!A:C,2,FALSE())</f>
        <v/>
      </c>
    </row>
    <row r="4888">
      <c r="A4888" t="inlineStr">
        <is>
          <t>EUROPEAN REVIEW FOR MEDICAL AND PHARMACOLOGICAL SCIENCES</t>
        </is>
      </c>
      <c r="B4888" t="inlineStr">
        <is>
          <t>A4</t>
        </is>
      </c>
      <c r="C4888">
        <f>IF(B4888&lt;&gt;"NI",1,0)</f>
        <v/>
      </c>
      <c r="D4888">
        <f>VLOOKUP(B4888, Tabelas!A:C,3,FALSE())</f>
        <v/>
      </c>
      <c r="E4888">
        <f>VLOOKUP(B4888, Tabelas!A:C,2,FALSE())</f>
        <v/>
      </c>
    </row>
    <row r="4889">
      <c r="A4889" t="inlineStr">
        <is>
          <t>EUROPEAN REVIEW OF ARTISTIC STUDIES</t>
        </is>
      </c>
      <c r="B4889" t="inlineStr">
        <is>
          <t>B1</t>
        </is>
      </c>
      <c r="C4889">
        <f>IF(B4889&lt;&gt;"NI",1,0)</f>
        <v/>
      </c>
      <c r="D4889">
        <f>VLOOKUP(B4889, Tabelas!A:C,3,FALSE())</f>
        <v/>
      </c>
      <c r="E4889">
        <f>VLOOKUP(B4889, Tabelas!A:C,2,FALSE())</f>
        <v/>
      </c>
    </row>
    <row r="4890">
      <c r="A4890" t="inlineStr">
        <is>
          <t>EUROPEAN REVIEW OF INTERNATIONAL STUDIES</t>
        </is>
      </c>
      <c r="B4890" t="inlineStr">
        <is>
          <t>B2</t>
        </is>
      </c>
      <c r="C4890">
        <f>IF(B4890&lt;&gt;"NI",1,0)</f>
        <v/>
      </c>
      <c r="D4890">
        <f>VLOOKUP(B4890, Tabelas!A:C,3,FALSE())</f>
        <v/>
      </c>
      <c r="E4890">
        <f>VLOOKUP(B4890, Tabelas!A:C,2,FALSE())</f>
        <v/>
      </c>
    </row>
    <row r="4891">
      <c r="A4891" t="inlineStr">
        <is>
          <t>EUROPEAN SCIENCE EDITING</t>
        </is>
      </c>
      <c r="B4891" t="inlineStr">
        <is>
          <t>B3</t>
        </is>
      </c>
      <c r="C4891">
        <f>IF(B4891&lt;&gt;"NI",1,0)</f>
        <v/>
      </c>
      <c r="D4891">
        <f>VLOOKUP(B4891, Tabelas!A:C,3,FALSE())</f>
        <v/>
      </c>
      <c r="E4891">
        <f>VLOOKUP(B4891, Tabelas!A:C,2,FALSE())</f>
        <v/>
      </c>
    </row>
    <row r="4892">
      <c r="A4892" t="inlineStr">
        <is>
          <t>EUROPEAN SPINE JOURNAL</t>
        </is>
      </c>
      <c r="B4892" t="inlineStr">
        <is>
          <t>A1</t>
        </is>
      </c>
      <c r="C4892">
        <f>IF(B4892&lt;&gt;"NI",1,0)</f>
        <v/>
      </c>
      <c r="D4892">
        <f>VLOOKUP(B4892, Tabelas!A:C,3,FALSE())</f>
        <v/>
      </c>
      <c r="E4892">
        <f>VLOOKUP(B4892, Tabelas!A:C,2,FALSE())</f>
        <v/>
      </c>
    </row>
    <row r="4893">
      <c r="A4893" t="inlineStr">
        <is>
          <t>EUROPEAN SPORT MANAGEMENT QUARTERLY</t>
        </is>
      </c>
      <c r="B4893" t="inlineStr">
        <is>
          <t>A2</t>
        </is>
      </c>
      <c r="C4893">
        <f>IF(B4893&lt;&gt;"NI",1,0)</f>
        <v/>
      </c>
      <c r="D4893">
        <f>VLOOKUP(B4893, Tabelas!A:C,3,FALSE())</f>
        <v/>
      </c>
      <c r="E4893">
        <f>VLOOKUP(B4893, Tabelas!A:C,2,FALSE())</f>
        <v/>
      </c>
    </row>
    <row r="4894">
      <c r="A4894" t="inlineStr">
        <is>
          <t>EUROPEAN TAXATION</t>
        </is>
      </c>
      <c r="B4894" t="inlineStr">
        <is>
          <t>A3</t>
        </is>
      </c>
      <c r="C4894">
        <f>IF(B4894&lt;&gt;"NI",1,0)</f>
        <v/>
      </c>
      <c r="D4894">
        <f>VLOOKUP(B4894, Tabelas!A:C,3,FALSE())</f>
        <v/>
      </c>
      <c r="E4894">
        <f>VLOOKUP(B4894, Tabelas!A:C,2,FALSE())</f>
        <v/>
      </c>
    </row>
    <row r="4895">
      <c r="A4895" t="inlineStr">
        <is>
          <t>EUROPEAN UROLOGY</t>
        </is>
      </c>
      <c r="B4895" t="inlineStr">
        <is>
          <t>A1</t>
        </is>
      </c>
      <c r="C4895">
        <f>IF(B4895&lt;&gt;"NI",1,0)</f>
        <v/>
      </c>
      <c r="D4895">
        <f>VLOOKUP(B4895, Tabelas!A:C,3,FALSE())</f>
        <v/>
      </c>
      <c r="E4895">
        <f>VLOOKUP(B4895, Tabelas!A:C,2,FALSE())</f>
        <v/>
      </c>
    </row>
    <row r="4896">
      <c r="A4896" t="inlineStr">
        <is>
          <t>EUROPEAN UROLOGY. SUPPLEMENT</t>
        </is>
      </c>
      <c r="B4896" t="inlineStr">
        <is>
          <t>A3</t>
        </is>
      </c>
      <c r="C4896">
        <f>IF(B4896&lt;&gt;"NI",1,0)</f>
        <v/>
      </c>
      <c r="D4896">
        <f>VLOOKUP(B4896, Tabelas!A:C,3,FALSE())</f>
        <v/>
      </c>
      <c r="E4896">
        <f>VLOOKUP(B4896, Tabelas!A:C,2,FALSE())</f>
        <v/>
      </c>
    </row>
    <row r="4897">
      <c r="A4897" t="inlineStr">
        <is>
          <t>EUROPEN JOURNAL OF PEDIATRICS</t>
        </is>
      </c>
      <c r="B4897" t="inlineStr">
        <is>
          <t>A2</t>
        </is>
      </c>
      <c r="C4897">
        <f>IF(B4897&lt;&gt;"NI",1,0)</f>
        <v/>
      </c>
      <c r="D4897">
        <f>VLOOKUP(B4897, Tabelas!A:C,3,FALSE())</f>
        <v/>
      </c>
      <c r="E4897">
        <f>VLOOKUP(B4897, Tabelas!A:C,2,FALSE())</f>
        <v/>
      </c>
    </row>
    <row r="4898">
      <c r="A4898" t="inlineStr">
        <is>
          <t>EUROPHYSICS LETTERS (PRINT)</t>
        </is>
      </c>
      <c r="B4898" t="inlineStr">
        <is>
          <t>A4</t>
        </is>
      </c>
      <c r="C4898">
        <f>IF(B4898&lt;&gt;"NI",1,0)</f>
        <v/>
      </c>
      <c r="D4898">
        <f>VLOOKUP(B4898, Tabelas!A:C,3,FALSE())</f>
        <v/>
      </c>
      <c r="E4898">
        <f>VLOOKUP(B4898, Tabelas!A:C,2,FALSE())</f>
        <v/>
      </c>
    </row>
    <row r="4899">
      <c r="A4899" t="inlineStr">
        <is>
          <t>EUROSURVEILLANCE (ENGLISH ED. ONLINE)</t>
        </is>
      </c>
      <c r="B4899" t="inlineStr">
        <is>
          <t>A1</t>
        </is>
      </c>
      <c r="C4899">
        <f>IF(B4899&lt;&gt;"NI",1,0)</f>
        <v/>
      </c>
      <c r="D4899">
        <f>VLOOKUP(B4899, Tabelas!A:C,3,FALSE())</f>
        <v/>
      </c>
      <c r="E4899">
        <f>VLOOKUP(B4899, Tabelas!A:C,2,FALSE())</f>
        <v/>
      </c>
    </row>
    <row r="4900">
      <c r="A4900" t="inlineStr">
        <is>
          <t>EUTOMIA (RECIFE)</t>
        </is>
      </c>
      <c r="B4900" t="inlineStr">
        <is>
          <t>A4</t>
        </is>
      </c>
      <c r="C4900">
        <f>IF(B4900&lt;&gt;"NI",1,0)</f>
        <v/>
      </c>
      <c r="D4900">
        <f>VLOOKUP(B4900, Tabelas!A:C,3,FALSE())</f>
        <v/>
      </c>
      <c r="E4900">
        <f>VLOOKUP(B4900, Tabelas!A:C,2,FALSE())</f>
        <v/>
      </c>
    </row>
    <row r="4901">
      <c r="A4901" t="inlineStr">
        <is>
          <t>EUTOPÍA</t>
        </is>
      </c>
      <c r="B4901" t="inlineStr">
        <is>
          <t>A4</t>
        </is>
      </c>
      <c r="C4901">
        <f>IF(B4901&lt;&gt;"NI",1,0)</f>
        <v/>
      </c>
      <c r="D4901">
        <f>VLOOKUP(B4901, Tabelas!A:C,3,FALSE())</f>
        <v/>
      </c>
      <c r="E4901">
        <f>VLOOKUP(B4901, Tabelas!A:C,2,FALSE())</f>
        <v/>
      </c>
    </row>
    <row r="4902">
      <c r="A4902" t="inlineStr">
        <is>
          <t>EVALUATION &amp; THE HEALTH PROFESSIONS</t>
        </is>
      </c>
      <c r="B4902" t="inlineStr">
        <is>
          <t>A2</t>
        </is>
      </c>
      <c r="C4902">
        <f>IF(B4902&lt;&gt;"NI",1,0)</f>
        <v/>
      </c>
      <c r="D4902">
        <f>VLOOKUP(B4902, Tabelas!A:C,3,FALSE())</f>
        <v/>
      </c>
      <c r="E4902">
        <f>VLOOKUP(B4902, Tabelas!A:C,2,FALSE())</f>
        <v/>
      </c>
    </row>
    <row r="4903">
      <c r="A4903" t="inlineStr">
        <is>
          <t>EVALUATION AND PROGRAM PLANNING</t>
        </is>
      </c>
      <c r="B4903" t="inlineStr">
        <is>
          <t>A1</t>
        </is>
      </c>
      <c r="C4903">
        <f>IF(B4903&lt;&gt;"NI",1,0)</f>
        <v/>
      </c>
      <c r="D4903">
        <f>VLOOKUP(B4903, Tabelas!A:C,3,FALSE())</f>
        <v/>
      </c>
      <c r="E4903">
        <f>VLOOKUP(B4903, Tabelas!A:C,2,FALSE())</f>
        <v/>
      </c>
    </row>
    <row r="4904">
      <c r="A4904" t="inlineStr">
        <is>
          <t>EVANGELISCHE THEOLOGIE</t>
        </is>
      </c>
      <c r="B4904" t="inlineStr">
        <is>
          <t>B2</t>
        </is>
      </c>
      <c r="C4904">
        <f>IF(B4904&lt;&gt;"NI",1,0)</f>
        <v/>
      </c>
      <c r="D4904">
        <f>VLOOKUP(B4904, Tabelas!A:C,3,FALSE())</f>
        <v/>
      </c>
      <c r="E4904">
        <f>VLOOKUP(B4904, Tabelas!A:C,2,FALSE())</f>
        <v/>
      </c>
    </row>
    <row r="4905">
      <c r="A4905" t="inlineStr">
        <is>
          <t>EVENT MANAGEMENT (ONLINE)</t>
        </is>
      </c>
      <c r="B4905" t="inlineStr">
        <is>
          <t>A2</t>
        </is>
      </c>
      <c r="C4905">
        <f>IF(B4905&lt;&gt;"NI",1,0)</f>
        <v/>
      </c>
      <c r="D4905">
        <f>VLOOKUP(B4905, Tabelas!A:C,3,FALSE())</f>
        <v/>
      </c>
      <c r="E4905">
        <f>VLOOKUP(B4905, Tabelas!A:C,2,FALSE())</f>
        <v/>
      </c>
    </row>
    <row r="4906">
      <c r="A4906" t="inlineStr">
        <is>
          <t>EVIDENCE-BASED COMPLEMENTARY AND ALTERNATIVE MEDICINE (PRINT)</t>
        </is>
      </c>
      <c r="B4906" t="inlineStr">
        <is>
          <t>A3</t>
        </is>
      </c>
      <c r="C4906">
        <f>IF(B4906&lt;&gt;"NI",1,0)</f>
        <v/>
      </c>
      <c r="D4906">
        <f>VLOOKUP(B4906, Tabelas!A:C,3,FALSE())</f>
        <v/>
      </c>
      <c r="E4906">
        <f>VLOOKUP(B4906, Tabelas!A:C,2,FALSE())</f>
        <v/>
      </c>
    </row>
    <row r="4907">
      <c r="A4907" t="inlineStr">
        <is>
          <t>EVIDENCE-BASED DENTISTRY</t>
        </is>
      </c>
      <c r="B4907" t="inlineStr">
        <is>
          <t>B1</t>
        </is>
      </c>
      <c r="C4907">
        <f>IF(B4907&lt;&gt;"NI",1,0)</f>
        <v/>
      </c>
      <c r="D4907">
        <f>VLOOKUP(B4907, Tabelas!A:C,3,FALSE())</f>
        <v/>
      </c>
      <c r="E4907">
        <f>VLOOKUP(B4907, Tabelas!A:C,2,FALSE())</f>
        <v/>
      </c>
    </row>
    <row r="4908">
      <c r="A4908" t="inlineStr">
        <is>
          <t>EVIDENCE-BASED NURSING</t>
        </is>
      </c>
      <c r="B4908" t="inlineStr">
        <is>
          <t>B1</t>
        </is>
      </c>
      <c r="C4908">
        <f>IF(B4908&lt;&gt;"NI",1,0)</f>
        <v/>
      </c>
      <c r="D4908">
        <f>VLOOKUP(B4908, Tabelas!A:C,3,FALSE())</f>
        <v/>
      </c>
      <c r="E4908">
        <f>VLOOKUP(B4908, Tabelas!A:C,2,FALSE())</f>
        <v/>
      </c>
    </row>
    <row r="4909">
      <c r="A4909" t="inlineStr">
        <is>
          <t>EVIDÊNCIA (UNOESC)</t>
        </is>
      </c>
      <c r="B4909" t="inlineStr">
        <is>
          <t>B4</t>
        </is>
      </c>
      <c r="C4909">
        <f>IF(B4909&lt;&gt;"NI",1,0)</f>
        <v/>
      </c>
      <c r="D4909">
        <f>VLOOKUP(B4909, Tabelas!A:C,3,FALSE())</f>
        <v/>
      </c>
      <c r="E4909">
        <f>VLOOKUP(B4909, Tabelas!A:C,2,FALSE())</f>
        <v/>
      </c>
    </row>
    <row r="4910">
      <c r="A4910" t="inlineStr">
        <is>
          <t>EVIDENTIA (GRANADA)</t>
        </is>
      </c>
      <c r="B4910" t="inlineStr">
        <is>
          <t>B4</t>
        </is>
      </c>
      <c r="C4910">
        <f>IF(B4910&lt;&gt;"NI",1,0)</f>
        <v/>
      </c>
      <c r="D4910">
        <f>VLOOKUP(B4910, Tabelas!A:C,3,FALSE())</f>
        <v/>
      </c>
      <c r="E4910">
        <f>VLOOKUP(B4910, Tabelas!A:C,2,FALSE())</f>
        <v/>
      </c>
    </row>
    <row r="4911">
      <c r="A4911" t="inlineStr">
        <is>
          <t>EVODEVO</t>
        </is>
      </c>
      <c r="B4911" t="inlineStr">
        <is>
          <t>A1</t>
        </is>
      </c>
      <c r="C4911">
        <f>IF(B4911&lt;&gt;"NI",1,0)</f>
        <v/>
      </c>
      <c r="D4911">
        <f>VLOOKUP(B4911, Tabelas!A:C,3,FALSE())</f>
        <v/>
      </c>
      <c r="E4911">
        <f>VLOOKUP(B4911, Tabelas!A:C,2,FALSE())</f>
        <v/>
      </c>
    </row>
    <row r="4912">
      <c r="A4912" t="inlineStr">
        <is>
          <t>EVOLUTION &amp; DEVELOPMENT</t>
        </is>
      </c>
      <c r="B4912" t="inlineStr">
        <is>
          <t>A3</t>
        </is>
      </c>
      <c r="C4912">
        <f>IF(B4912&lt;&gt;"NI",1,0)</f>
        <v/>
      </c>
      <c r="D4912">
        <f>VLOOKUP(B4912, Tabelas!A:C,3,FALSE())</f>
        <v/>
      </c>
      <c r="E4912">
        <f>VLOOKUP(B4912, Tabelas!A:C,2,FALSE())</f>
        <v/>
      </c>
    </row>
    <row r="4913">
      <c r="A4913" t="inlineStr">
        <is>
          <t>EVOLUTION (LANCASTER, PA.)</t>
        </is>
      </c>
      <c r="B4913" t="inlineStr">
        <is>
          <t>A1</t>
        </is>
      </c>
      <c r="C4913">
        <f>IF(B4913&lt;&gt;"NI",1,0)</f>
        <v/>
      </c>
      <c r="D4913">
        <f>VLOOKUP(B4913, Tabelas!A:C,3,FALSE())</f>
        <v/>
      </c>
      <c r="E4913">
        <f>VLOOKUP(B4913, Tabelas!A:C,2,FALSE())</f>
        <v/>
      </c>
    </row>
    <row r="4914">
      <c r="A4914" t="inlineStr">
        <is>
          <t>EVOLUTION AND HUMAN BEHAVIOR</t>
        </is>
      </c>
      <c r="B4914" t="inlineStr">
        <is>
          <t>A1</t>
        </is>
      </c>
      <c r="C4914">
        <f>IF(B4914&lt;&gt;"NI",1,0)</f>
        <v/>
      </c>
      <c r="D4914">
        <f>VLOOKUP(B4914, Tabelas!A:C,3,FALSE())</f>
        <v/>
      </c>
      <c r="E4914">
        <f>VLOOKUP(B4914, Tabelas!A:C,2,FALSE())</f>
        <v/>
      </c>
    </row>
    <row r="4915">
      <c r="A4915" t="inlineStr">
        <is>
          <t>EVOLUTION EQUATIONS AND CONTROL THEORY</t>
        </is>
      </c>
      <c r="B4915" t="inlineStr">
        <is>
          <t>B1</t>
        </is>
      </c>
      <c r="C4915">
        <f>IF(B4915&lt;&gt;"NI",1,0)</f>
        <v/>
      </c>
      <c r="D4915">
        <f>VLOOKUP(B4915, Tabelas!A:C,3,FALSE())</f>
        <v/>
      </c>
      <c r="E4915">
        <f>VLOOKUP(B4915, Tabelas!A:C,2,FALSE())</f>
        <v/>
      </c>
    </row>
    <row r="4916">
      <c r="A4916" t="inlineStr">
        <is>
          <t>EVOLUTION PSYCHIATRIQUE</t>
        </is>
      </c>
      <c r="B4916" t="inlineStr">
        <is>
          <t>A2</t>
        </is>
      </c>
      <c r="C4916">
        <f>IF(B4916&lt;&gt;"NI",1,0)</f>
        <v/>
      </c>
      <c r="D4916">
        <f>VLOOKUP(B4916, Tabelas!A:C,3,FALSE())</f>
        <v/>
      </c>
      <c r="E4916">
        <f>VLOOKUP(B4916, Tabelas!A:C,2,FALSE())</f>
        <v/>
      </c>
    </row>
    <row r="4917">
      <c r="A4917" t="inlineStr">
        <is>
          <t>EVOLUTION: EDUCATION AND OUTREACH</t>
        </is>
      </c>
      <c r="B4917" t="inlineStr">
        <is>
          <t>A1</t>
        </is>
      </c>
      <c r="C4917">
        <f>IF(B4917&lt;&gt;"NI",1,0)</f>
        <v/>
      </c>
      <c r="D4917">
        <f>VLOOKUP(B4917, Tabelas!A:C,3,FALSE())</f>
        <v/>
      </c>
      <c r="E4917">
        <f>VLOOKUP(B4917, Tabelas!A:C,2,FALSE())</f>
        <v/>
      </c>
    </row>
    <row r="4918">
      <c r="A4918" t="inlineStr">
        <is>
          <t>EVOLUTIONARY ANTHROPOLOGY (PRINT)</t>
        </is>
      </c>
      <c r="B4918" t="inlineStr">
        <is>
          <t>A1</t>
        </is>
      </c>
      <c r="C4918">
        <f>IF(B4918&lt;&gt;"NI",1,0)</f>
        <v/>
      </c>
      <c r="D4918">
        <f>VLOOKUP(B4918, Tabelas!A:C,3,FALSE())</f>
        <v/>
      </c>
      <c r="E4918">
        <f>VLOOKUP(B4918, Tabelas!A:C,2,FALSE())</f>
        <v/>
      </c>
    </row>
    <row r="4919">
      <c r="A4919" t="inlineStr">
        <is>
          <t>EVOLUTIONARY APPLICATIONS</t>
        </is>
      </c>
      <c r="B4919" t="inlineStr">
        <is>
          <t>A1</t>
        </is>
      </c>
      <c r="C4919">
        <f>IF(B4919&lt;&gt;"NI",1,0)</f>
        <v/>
      </c>
      <c r="D4919">
        <f>VLOOKUP(B4919, Tabelas!A:C,3,FALSE())</f>
        <v/>
      </c>
      <c r="E4919">
        <f>VLOOKUP(B4919, Tabelas!A:C,2,FALSE())</f>
        <v/>
      </c>
    </row>
    <row r="4920">
      <c r="A4920" t="inlineStr">
        <is>
          <t>EVOLUTIONARY APPLICATIONS: EVOLUTIONARY APPROACHES TO ENVIRONMENTAL, BIOMEDICAL AND SOCIO-ECONOMIC ISSUES</t>
        </is>
      </c>
      <c r="B4920" t="inlineStr">
        <is>
          <t>A3</t>
        </is>
      </c>
      <c r="C4920">
        <f>IF(B4920&lt;&gt;"NI",1,0)</f>
        <v/>
      </c>
      <c r="D4920">
        <f>VLOOKUP(B4920, Tabelas!A:C,3,FALSE())</f>
        <v/>
      </c>
      <c r="E4920">
        <f>VLOOKUP(B4920, Tabelas!A:C,2,FALSE())</f>
        <v/>
      </c>
    </row>
    <row r="4921">
      <c r="A4921" t="inlineStr">
        <is>
          <t>EVOLUTIONARY BIOINFORMATICS ONLINE</t>
        </is>
      </c>
      <c r="B4921" t="inlineStr">
        <is>
          <t>A3</t>
        </is>
      </c>
      <c r="C4921">
        <f>IF(B4921&lt;&gt;"NI",1,0)</f>
        <v/>
      </c>
      <c r="D4921">
        <f>VLOOKUP(B4921, Tabelas!A:C,3,FALSE())</f>
        <v/>
      </c>
      <c r="E4921">
        <f>VLOOKUP(B4921, Tabelas!A:C,2,FALSE())</f>
        <v/>
      </c>
    </row>
    <row r="4922">
      <c r="A4922" t="inlineStr">
        <is>
          <t>EVOLUTIONARY BIOLOGY</t>
        </is>
      </c>
      <c r="B4922" t="inlineStr">
        <is>
          <t>A3</t>
        </is>
      </c>
      <c r="C4922">
        <f>IF(B4922&lt;&gt;"NI",1,0)</f>
        <v/>
      </c>
      <c r="D4922">
        <f>VLOOKUP(B4922, Tabelas!A:C,3,FALSE())</f>
        <v/>
      </c>
      <c r="E4922">
        <f>VLOOKUP(B4922, Tabelas!A:C,2,FALSE())</f>
        <v/>
      </c>
    </row>
    <row r="4923">
      <c r="A4923" t="inlineStr">
        <is>
          <t>EVOLUTIONARY COMPUTATION</t>
        </is>
      </c>
      <c r="B4923" t="inlineStr">
        <is>
          <t>A1</t>
        </is>
      </c>
      <c r="C4923">
        <f>IF(B4923&lt;&gt;"NI",1,0)</f>
        <v/>
      </c>
      <c r="D4923">
        <f>VLOOKUP(B4923, Tabelas!A:C,3,FALSE())</f>
        <v/>
      </c>
      <c r="E4923">
        <f>VLOOKUP(B4923, Tabelas!A:C,2,FALSE())</f>
        <v/>
      </c>
    </row>
    <row r="4924">
      <c r="A4924" t="inlineStr">
        <is>
          <t>EVOLUTIONARY ECOLOGY</t>
        </is>
      </c>
      <c r="B4924" t="inlineStr">
        <is>
          <t>A3</t>
        </is>
      </c>
      <c r="C4924">
        <f>IF(B4924&lt;&gt;"NI",1,0)</f>
        <v/>
      </c>
      <c r="D4924">
        <f>VLOOKUP(B4924, Tabelas!A:C,3,FALSE())</f>
        <v/>
      </c>
      <c r="E4924">
        <f>VLOOKUP(B4924, Tabelas!A:C,2,FALSE())</f>
        <v/>
      </c>
    </row>
    <row r="4925">
      <c r="A4925" t="inlineStr">
        <is>
          <t>EVOLUTIONARY ECOLOGY RESEARCH</t>
        </is>
      </c>
      <c r="B4925" t="inlineStr">
        <is>
          <t>B1</t>
        </is>
      </c>
      <c r="C4925">
        <f>IF(B4925&lt;&gt;"NI",1,0)</f>
        <v/>
      </c>
      <c r="D4925">
        <f>VLOOKUP(B4925, Tabelas!A:C,3,FALSE())</f>
        <v/>
      </c>
      <c r="E4925">
        <f>VLOOKUP(B4925, Tabelas!A:C,2,FALSE())</f>
        <v/>
      </c>
    </row>
    <row r="4926">
      <c r="A4926" t="inlineStr">
        <is>
          <t>EVOLUTIONARY INTELLIGENCE (PRINT)</t>
        </is>
      </c>
      <c r="B4926" t="inlineStr">
        <is>
          <t>A2</t>
        </is>
      </c>
      <c r="C4926">
        <f>IF(B4926&lt;&gt;"NI",1,0)</f>
        <v/>
      </c>
      <c r="D4926">
        <f>VLOOKUP(B4926, Tabelas!A:C,3,FALSE())</f>
        <v/>
      </c>
      <c r="E4926">
        <f>VLOOKUP(B4926, Tabelas!A:C,2,FALSE())</f>
        <v/>
      </c>
    </row>
    <row r="4927">
      <c r="A4927" t="inlineStr">
        <is>
          <t>EX AEQUO (OEIRAS)</t>
        </is>
      </c>
      <c r="B4927" t="inlineStr">
        <is>
          <t>A4</t>
        </is>
      </c>
      <c r="C4927">
        <f>IF(B4927&lt;&gt;"NI",1,0)</f>
        <v/>
      </c>
      <c r="D4927">
        <f>VLOOKUP(B4927, Tabelas!A:C,3,FALSE())</f>
        <v/>
      </c>
      <c r="E4927">
        <f>VLOOKUP(B4927, Tabelas!A:C,2,FALSE())</f>
        <v/>
      </c>
    </row>
    <row r="4928">
      <c r="A4928" t="inlineStr">
        <is>
          <t>E-XACTA (BELO HORIZONTE)</t>
        </is>
      </c>
      <c r="B4928" t="inlineStr">
        <is>
          <t>B4</t>
        </is>
      </c>
      <c r="C4928">
        <f>IF(B4928&lt;&gt;"NI",1,0)</f>
        <v/>
      </c>
      <c r="D4928">
        <f>VLOOKUP(B4928, Tabelas!A:C,3,FALSE())</f>
        <v/>
      </c>
      <c r="E4928">
        <f>VLOOKUP(B4928, Tabelas!A:C,2,FALSE())</f>
        <v/>
      </c>
    </row>
    <row r="4929">
      <c r="A4929" t="inlineStr">
        <is>
          <t>EXACTA (ONLINE)</t>
        </is>
      </c>
      <c r="B4929" t="inlineStr">
        <is>
          <t>B1</t>
        </is>
      </c>
      <c r="C4929">
        <f>IF(B4929&lt;&gt;"NI",1,0)</f>
        <v/>
      </c>
      <c r="D4929">
        <f>VLOOKUP(B4929, Tabelas!A:C,3,FALSE())</f>
        <v/>
      </c>
      <c r="E4929">
        <f>VLOOKUP(B4929, Tabelas!A:C,2,FALSE())</f>
        <v/>
      </c>
    </row>
    <row r="4930">
      <c r="A4930" t="inlineStr">
        <is>
          <t>EXACTA (SÃO PAULO)</t>
        </is>
      </c>
      <c r="B4930" t="inlineStr">
        <is>
          <t>B1</t>
        </is>
      </c>
      <c r="C4930">
        <f>IF(B4930&lt;&gt;"NI",1,0)</f>
        <v/>
      </c>
      <c r="D4930">
        <f>VLOOKUP(B4930, Tabelas!A:C,3,FALSE())</f>
        <v/>
      </c>
      <c r="E4930">
        <f>VLOOKUP(B4930, Tabelas!A:C,2,FALSE())</f>
        <v/>
      </c>
    </row>
    <row r="4931">
      <c r="A4931" t="inlineStr">
        <is>
          <t>EXAME</t>
        </is>
      </c>
      <c r="B4931" t="inlineStr">
        <is>
          <t>B3</t>
        </is>
      </c>
      <c r="C4931">
        <f>IF(B4931&lt;&gt;"NI",1,0)</f>
        <v/>
      </c>
      <c r="D4931">
        <f>VLOOKUP(B4931, Tabelas!A:C,3,FALSE())</f>
        <v/>
      </c>
      <c r="E4931">
        <f>VLOOKUP(B4931, Tabelas!A:C,2,FALSE())</f>
        <v/>
      </c>
    </row>
    <row r="4932">
      <c r="A4932" t="inlineStr">
        <is>
          <t>EXAMEN: PESQUISA EM AVALIAÇÃO, CERTIFICAÇÃO E SELEÇÃO</t>
        </is>
      </c>
      <c r="B4932" t="inlineStr">
        <is>
          <t>B4</t>
        </is>
      </c>
      <c r="C4932">
        <f>IF(B4932&lt;&gt;"NI",1,0)</f>
        <v/>
      </c>
      <c r="D4932">
        <f>VLOOKUP(B4932, Tabelas!A:C,3,FALSE())</f>
        <v/>
      </c>
      <c r="E4932">
        <f>VLOOKUP(B4932, Tabelas!A:C,2,FALSE())</f>
        <v/>
      </c>
    </row>
    <row r="4933">
      <c r="A4933" t="inlineStr">
        <is>
          <t>EXATAS ONLINE - REVISTA CIENTÍFICA DO DEPARTAMENTO DE QUÍMICA E EXATAS</t>
        </is>
      </c>
      <c r="B4933" t="inlineStr">
        <is>
          <t>A3</t>
        </is>
      </c>
      <c r="C4933">
        <f>IF(B4933&lt;&gt;"NI",1,0)</f>
        <v/>
      </c>
      <c r="D4933">
        <f>VLOOKUP(B4933, Tabelas!A:C,3,FALSE())</f>
        <v/>
      </c>
      <c r="E4933">
        <f>VLOOKUP(B4933, Tabelas!A:C,2,FALSE())</f>
        <v/>
      </c>
    </row>
    <row r="4934">
      <c r="A4934" t="inlineStr">
        <is>
          <t>EXCLI JOURNAL</t>
        </is>
      </c>
      <c r="B4934" t="inlineStr">
        <is>
          <t>A3</t>
        </is>
      </c>
      <c r="C4934">
        <f>IF(B4934&lt;&gt;"NI",1,0)</f>
        <v/>
      </c>
      <c r="D4934">
        <f>VLOOKUP(B4934, Tabelas!A:C,3,FALSE())</f>
        <v/>
      </c>
      <c r="E4934">
        <f>VLOOKUP(B4934, Tabelas!A:C,2,FALSE())</f>
        <v/>
      </c>
    </row>
    <row r="4935">
      <c r="A4935" t="inlineStr">
        <is>
          <t>EXERCISE IMMUNOLOGY REVIEW</t>
        </is>
      </c>
      <c r="B4935" t="inlineStr">
        <is>
          <t>A1</t>
        </is>
      </c>
      <c r="C4935">
        <f>IF(B4935&lt;&gt;"NI",1,0)</f>
        <v/>
      </c>
      <c r="D4935">
        <f>VLOOKUP(B4935, Tabelas!A:C,3,FALSE())</f>
        <v/>
      </c>
      <c r="E4935">
        <f>VLOOKUP(B4935, Tabelas!A:C,2,FALSE())</f>
        <v/>
      </c>
    </row>
    <row r="4936">
      <c r="A4936" t="inlineStr">
        <is>
          <t>EXPANSÃO ACADÊMICA</t>
        </is>
      </c>
      <c r="B4936" t="inlineStr">
        <is>
          <t>B4</t>
        </is>
      </c>
      <c r="C4936">
        <f>IF(B4936&lt;&gt;"NI",1,0)</f>
        <v/>
      </c>
      <c r="D4936">
        <f>VLOOKUP(B4936, Tabelas!A:C,3,FALSE())</f>
        <v/>
      </c>
      <c r="E4936">
        <f>VLOOKUP(B4936, Tabelas!A:C,2,FALSE())</f>
        <v/>
      </c>
    </row>
    <row r="4937">
      <c r="A4937" t="inlineStr">
        <is>
          <t>EXPEDIÇÕES: TEORIA DA HISTÓRIA E HISTORIOGRAFIA</t>
        </is>
      </c>
      <c r="B4937" t="inlineStr">
        <is>
          <t>A4</t>
        </is>
      </c>
      <c r="C4937">
        <f>IF(B4937&lt;&gt;"NI",1,0)</f>
        <v/>
      </c>
      <c r="D4937">
        <f>VLOOKUP(B4937, Tabelas!A:C,3,FALSE())</f>
        <v/>
      </c>
      <c r="E4937">
        <f>VLOOKUP(B4937, Tabelas!A:C,2,FALSE())</f>
        <v/>
      </c>
    </row>
    <row r="4938">
      <c r="A4938" t="inlineStr">
        <is>
          <t>EXPERIÊNCIAS EM ENSINO DE CIÊNCIAS (UFRGS)</t>
        </is>
      </c>
      <c r="B4938" t="inlineStr">
        <is>
          <t>B2</t>
        </is>
      </c>
      <c r="C4938">
        <f>IF(B4938&lt;&gt;"NI",1,0)</f>
        <v/>
      </c>
      <c r="D4938">
        <f>VLOOKUP(B4938, Tabelas!A:C,3,FALSE())</f>
        <v/>
      </c>
      <c r="E4938">
        <f>VLOOKUP(B4938, Tabelas!A:C,2,FALSE())</f>
        <v/>
      </c>
    </row>
    <row r="4939">
      <c r="A4939" t="inlineStr">
        <is>
          <t>EXPERIMENTAL &amp; APPLIED ACAROLOGY</t>
        </is>
      </c>
      <c r="B4939" t="inlineStr">
        <is>
          <t>A2</t>
        </is>
      </c>
      <c r="C4939">
        <f>IF(B4939&lt;&gt;"NI",1,0)</f>
        <v/>
      </c>
      <c r="D4939">
        <f>VLOOKUP(B4939, Tabelas!A:C,3,FALSE())</f>
        <v/>
      </c>
      <c r="E4939">
        <f>VLOOKUP(B4939, Tabelas!A:C,2,FALSE())</f>
        <v/>
      </c>
    </row>
    <row r="4940">
      <c r="A4940" t="inlineStr">
        <is>
          <t>EXPERIMENTAL AGING RESEARCH</t>
        </is>
      </c>
      <c r="B4940" t="inlineStr">
        <is>
          <t>A4</t>
        </is>
      </c>
      <c r="C4940">
        <f>IF(B4940&lt;&gt;"NI",1,0)</f>
        <v/>
      </c>
      <c r="D4940">
        <f>VLOOKUP(B4940, Tabelas!A:C,3,FALSE())</f>
        <v/>
      </c>
      <c r="E4940">
        <f>VLOOKUP(B4940, Tabelas!A:C,2,FALSE())</f>
        <v/>
      </c>
    </row>
    <row r="4941">
      <c r="A4941" t="inlineStr">
        <is>
          <t>EXPERIMENTAL AGRICULTURE (PRINT)</t>
        </is>
      </c>
      <c r="B4941" t="inlineStr">
        <is>
          <t>A3</t>
        </is>
      </c>
      <c r="C4941">
        <f>IF(B4941&lt;&gt;"NI",1,0)</f>
        <v/>
      </c>
      <c r="D4941">
        <f>VLOOKUP(B4941, Tabelas!A:C,3,FALSE())</f>
        <v/>
      </c>
      <c r="E4941">
        <f>VLOOKUP(B4941, Tabelas!A:C,2,FALSE())</f>
        <v/>
      </c>
    </row>
    <row r="4942">
      <c r="A4942" t="inlineStr">
        <is>
          <t>EXPERIMENTAL AND CLINICAL ENDOCRINOLOGY &amp; DIABETES</t>
        </is>
      </c>
      <c r="B4942" t="inlineStr">
        <is>
          <t>B2</t>
        </is>
      </c>
      <c r="C4942">
        <f>IF(B4942&lt;&gt;"NI",1,0)</f>
        <v/>
      </c>
      <c r="D4942">
        <f>VLOOKUP(B4942, Tabelas!A:C,3,FALSE())</f>
        <v/>
      </c>
      <c r="E4942">
        <f>VLOOKUP(B4942, Tabelas!A:C,2,FALSE())</f>
        <v/>
      </c>
    </row>
    <row r="4943">
      <c r="A4943" t="inlineStr">
        <is>
          <t>EXPERIMENTAL AND CLINICAL PSYCHOPHARMACOLOGY</t>
        </is>
      </c>
      <c r="B4943" t="inlineStr">
        <is>
          <t>A3</t>
        </is>
      </c>
      <c r="C4943">
        <f>IF(B4943&lt;&gt;"NI",1,0)</f>
        <v/>
      </c>
      <c r="D4943">
        <f>VLOOKUP(B4943, Tabelas!A:C,3,FALSE())</f>
        <v/>
      </c>
      <c r="E4943">
        <f>VLOOKUP(B4943, Tabelas!A:C,2,FALSE())</f>
        <v/>
      </c>
    </row>
    <row r="4944">
      <c r="A4944" t="inlineStr">
        <is>
          <t>EXPERIMENTAL AND CLINICAL PSYCHOPHARMACOLOGY</t>
        </is>
      </c>
      <c r="B4944" t="inlineStr">
        <is>
          <t>A3</t>
        </is>
      </c>
      <c r="C4944">
        <f>IF(B4944&lt;&gt;"NI",1,0)</f>
        <v/>
      </c>
      <c r="D4944">
        <f>VLOOKUP(B4944, Tabelas!A:C,3,FALSE())</f>
        <v/>
      </c>
      <c r="E4944">
        <f>VLOOKUP(B4944, Tabelas!A:C,2,FALSE())</f>
        <v/>
      </c>
    </row>
    <row r="4945">
      <c r="A4945" t="inlineStr">
        <is>
          <t>EXPERIMENTAL AND CLINICAL TRANSPLANTATION</t>
        </is>
      </c>
      <c r="B4945" t="inlineStr">
        <is>
          <t>B2</t>
        </is>
      </c>
      <c r="C4945">
        <f>IF(B4945&lt;&gt;"NI",1,0)</f>
        <v/>
      </c>
      <c r="D4945">
        <f>VLOOKUP(B4945, Tabelas!A:C,3,FALSE())</f>
        <v/>
      </c>
      <c r="E4945">
        <f>VLOOKUP(B4945, Tabelas!A:C,2,FALSE())</f>
        <v/>
      </c>
    </row>
    <row r="4946">
      <c r="A4946" t="inlineStr">
        <is>
          <t>EXPERIMENTAL AND MOLECULAR MEDICINE</t>
        </is>
      </c>
      <c r="B4946" t="inlineStr">
        <is>
          <t>A1</t>
        </is>
      </c>
      <c r="C4946">
        <f>IF(B4946&lt;&gt;"NI",1,0)</f>
        <v/>
      </c>
      <c r="D4946">
        <f>VLOOKUP(B4946, Tabelas!A:C,3,FALSE())</f>
        <v/>
      </c>
      <c r="E4946">
        <f>VLOOKUP(B4946, Tabelas!A:C,2,FALSE())</f>
        <v/>
      </c>
    </row>
    <row r="4947">
      <c r="A4947" t="inlineStr">
        <is>
          <t>EXPERIMENTAL AND MOLECULAR PATHOLOGY (PRINT)</t>
        </is>
      </c>
      <c r="B4947" t="inlineStr">
        <is>
          <t>A2</t>
        </is>
      </c>
      <c r="C4947">
        <f>IF(B4947&lt;&gt;"NI",1,0)</f>
        <v/>
      </c>
      <c r="D4947">
        <f>VLOOKUP(B4947, Tabelas!A:C,3,FALSE())</f>
        <v/>
      </c>
      <c r="E4947">
        <f>VLOOKUP(B4947, Tabelas!A:C,2,FALSE())</f>
        <v/>
      </c>
    </row>
    <row r="4948">
      <c r="A4948" t="inlineStr">
        <is>
          <t>EXPERIMENTAL AND THERAPEUTIC MEDICINE</t>
        </is>
      </c>
      <c r="B4948" t="inlineStr">
        <is>
          <t>B2</t>
        </is>
      </c>
      <c r="C4948">
        <f>IF(B4948&lt;&gt;"NI",1,0)</f>
        <v/>
      </c>
      <c r="D4948">
        <f>VLOOKUP(B4948, Tabelas!A:C,3,FALSE())</f>
        <v/>
      </c>
      <c r="E4948">
        <f>VLOOKUP(B4948, Tabelas!A:C,2,FALSE())</f>
        <v/>
      </c>
    </row>
    <row r="4949">
      <c r="A4949" t="inlineStr">
        <is>
          <t>EXPERIMENTAL AND THERAPEUTIC MEDICINE</t>
        </is>
      </c>
      <c r="B4949" t="inlineStr">
        <is>
          <t>B2</t>
        </is>
      </c>
      <c r="C4949">
        <f>IF(B4949&lt;&gt;"NI",1,0)</f>
        <v/>
      </c>
      <c r="D4949">
        <f>VLOOKUP(B4949, Tabelas!A:C,3,FALSE())</f>
        <v/>
      </c>
      <c r="E4949">
        <f>VLOOKUP(B4949, Tabelas!A:C,2,FALSE())</f>
        <v/>
      </c>
    </row>
    <row r="4950">
      <c r="A4950" t="inlineStr">
        <is>
          <t>EXPERIMENTAL AND TOXICOLOGIC PATHOLOGY</t>
        </is>
      </c>
      <c r="B4950" t="inlineStr">
        <is>
          <t>A3</t>
        </is>
      </c>
      <c r="C4950">
        <f>IF(B4950&lt;&gt;"NI",1,0)</f>
        <v/>
      </c>
      <c r="D4950">
        <f>VLOOKUP(B4950, Tabelas!A:C,3,FALSE())</f>
        <v/>
      </c>
      <c r="E4950">
        <f>VLOOKUP(B4950, Tabelas!A:C,2,FALSE())</f>
        <v/>
      </c>
    </row>
    <row r="4951">
      <c r="A4951" t="inlineStr">
        <is>
          <t>EXPERIMENTAL ANIMALS</t>
        </is>
      </c>
      <c r="B4951" t="inlineStr">
        <is>
          <t>A2</t>
        </is>
      </c>
      <c r="C4951">
        <f>IF(B4951&lt;&gt;"NI",1,0)</f>
        <v/>
      </c>
      <c r="D4951">
        <f>VLOOKUP(B4951, Tabelas!A:C,3,FALSE())</f>
        <v/>
      </c>
      <c r="E4951">
        <f>VLOOKUP(B4951, Tabelas!A:C,2,FALSE())</f>
        <v/>
      </c>
    </row>
    <row r="4952">
      <c r="A4952" t="inlineStr">
        <is>
          <t>EXPERIMENTAL BIOLOGY AND MEDICINE (MAYWOOD, N.J.: PRINT)</t>
        </is>
      </c>
      <c r="B4952" t="inlineStr">
        <is>
          <t>A4</t>
        </is>
      </c>
      <c r="C4952">
        <f>IF(B4952&lt;&gt;"NI",1,0)</f>
        <v/>
      </c>
      <c r="D4952">
        <f>VLOOKUP(B4952, Tabelas!A:C,3,FALSE())</f>
        <v/>
      </c>
      <c r="E4952">
        <f>VLOOKUP(B4952, Tabelas!A:C,2,FALSE())</f>
        <v/>
      </c>
    </row>
    <row r="4953">
      <c r="A4953" t="inlineStr">
        <is>
          <t>EXPERIMENTAL BRAIN RESEARCH</t>
        </is>
      </c>
      <c r="B4953" t="inlineStr">
        <is>
          <t>B1</t>
        </is>
      </c>
      <c r="C4953">
        <f>IF(B4953&lt;&gt;"NI",1,0)</f>
        <v/>
      </c>
      <c r="D4953">
        <f>VLOOKUP(B4953, Tabelas!A:C,3,FALSE())</f>
        <v/>
      </c>
      <c r="E4953">
        <f>VLOOKUP(B4953, Tabelas!A:C,2,FALSE())</f>
        <v/>
      </c>
    </row>
    <row r="4954">
      <c r="A4954" t="inlineStr">
        <is>
          <t>EXPERIMENTAL CELL RESEARCH</t>
        </is>
      </c>
      <c r="B4954" t="inlineStr">
        <is>
          <t>A2</t>
        </is>
      </c>
      <c r="C4954">
        <f>IF(B4954&lt;&gt;"NI",1,0)</f>
        <v/>
      </c>
      <c r="D4954">
        <f>VLOOKUP(B4954, Tabelas!A:C,3,FALSE())</f>
        <v/>
      </c>
      <c r="E4954">
        <f>VLOOKUP(B4954, Tabelas!A:C,2,FALSE())</f>
        <v/>
      </c>
    </row>
    <row r="4955">
      <c r="A4955" t="inlineStr">
        <is>
          <t>EXPERIMENTAL DERMATOLOGY</t>
        </is>
      </c>
      <c r="B4955" t="inlineStr">
        <is>
          <t>A2</t>
        </is>
      </c>
      <c r="C4955">
        <f>IF(B4955&lt;&gt;"NI",1,0)</f>
        <v/>
      </c>
      <c r="D4955">
        <f>VLOOKUP(B4955, Tabelas!A:C,3,FALSE())</f>
        <v/>
      </c>
      <c r="E4955">
        <f>VLOOKUP(B4955, Tabelas!A:C,2,FALSE())</f>
        <v/>
      </c>
    </row>
    <row r="4956">
      <c r="A4956" t="inlineStr">
        <is>
          <t>EXPERIMENTAL EYE RESEARCH</t>
        </is>
      </c>
      <c r="B4956" t="inlineStr">
        <is>
          <t>A1</t>
        </is>
      </c>
      <c r="C4956">
        <f>IF(B4956&lt;&gt;"NI",1,0)</f>
        <v/>
      </c>
      <c r="D4956">
        <f>VLOOKUP(B4956, Tabelas!A:C,3,FALSE())</f>
        <v/>
      </c>
      <c r="E4956">
        <f>VLOOKUP(B4956, Tabelas!A:C,2,FALSE())</f>
        <v/>
      </c>
    </row>
    <row r="4957">
      <c r="A4957" t="inlineStr">
        <is>
          <t>EXPERIMENTAL GERONTOLOGY</t>
        </is>
      </c>
      <c r="B4957" t="inlineStr">
        <is>
          <t>A3</t>
        </is>
      </c>
      <c r="C4957">
        <f>IF(B4957&lt;&gt;"NI",1,0)</f>
        <v/>
      </c>
      <c r="D4957">
        <f>VLOOKUP(B4957, Tabelas!A:C,3,FALSE())</f>
        <v/>
      </c>
      <c r="E4957">
        <f>VLOOKUP(B4957, Tabelas!A:C,2,FALSE())</f>
        <v/>
      </c>
    </row>
    <row r="4958">
      <c r="A4958" t="inlineStr">
        <is>
          <t>EXPERIMENTAL HEMATOLOGY</t>
        </is>
      </c>
      <c r="B4958" t="inlineStr">
        <is>
          <t>A3</t>
        </is>
      </c>
      <c r="C4958">
        <f>IF(B4958&lt;&gt;"NI",1,0)</f>
        <v/>
      </c>
      <c r="D4958">
        <f>VLOOKUP(B4958, Tabelas!A:C,3,FALSE())</f>
        <v/>
      </c>
      <c r="E4958">
        <f>VLOOKUP(B4958, Tabelas!A:C,2,FALSE())</f>
        <v/>
      </c>
    </row>
    <row r="4959">
      <c r="A4959" t="inlineStr">
        <is>
          <t>EXPERIMENTAL HEMATOLOGY &amp; ONCOLOGY</t>
        </is>
      </c>
      <c r="B4959" t="inlineStr">
        <is>
          <t>A3</t>
        </is>
      </c>
      <c r="C4959">
        <f>IF(B4959&lt;&gt;"NI",1,0)</f>
        <v/>
      </c>
      <c r="D4959">
        <f>VLOOKUP(B4959, Tabelas!A:C,3,FALSE())</f>
        <v/>
      </c>
      <c r="E4959">
        <f>VLOOKUP(B4959, Tabelas!A:C,2,FALSE())</f>
        <v/>
      </c>
    </row>
    <row r="4960">
      <c r="A4960" t="inlineStr">
        <is>
          <t>EXPERIMENTAL LUNG RESEARCH</t>
        </is>
      </c>
      <c r="B4960" t="inlineStr">
        <is>
          <t>A4</t>
        </is>
      </c>
      <c r="C4960">
        <f>IF(B4960&lt;&gt;"NI",1,0)</f>
        <v/>
      </c>
      <c r="D4960">
        <f>VLOOKUP(B4960, Tabelas!A:C,3,FALSE())</f>
        <v/>
      </c>
      <c r="E4960">
        <f>VLOOKUP(B4960, Tabelas!A:C,2,FALSE())</f>
        <v/>
      </c>
    </row>
    <row r="4961">
      <c r="A4961" t="inlineStr">
        <is>
          <t>EXPERIMENTAL MATHEMATICS</t>
        </is>
      </c>
      <c r="B4961" t="inlineStr">
        <is>
          <t>A3</t>
        </is>
      </c>
      <c r="C4961">
        <f>IF(B4961&lt;&gt;"NI",1,0)</f>
        <v/>
      </c>
      <c r="D4961">
        <f>VLOOKUP(B4961, Tabelas!A:C,3,FALSE())</f>
        <v/>
      </c>
      <c r="E4961">
        <f>VLOOKUP(B4961, Tabelas!A:C,2,FALSE())</f>
        <v/>
      </c>
    </row>
    <row r="4962">
      <c r="A4962" t="inlineStr">
        <is>
          <t>EXPERIMENTAL MECHANICS</t>
        </is>
      </c>
      <c r="B4962" t="inlineStr">
        <is>
          <t>A2</t>
        </is>
      </c>
      <c r="C4962">
        <f>IF(B4962&lt;&gt;"NI",1,0)</f>
        <v/>
      </c>
      <c r="D4962">
        <f>VLOOKUP(B4962, Tabelas!A:C,3,FALSE())</f>
        <v/>
      </c>
      <c r="E4962">
        <f>VLOOKUP(B4962, Tabelas!A:C,2,FALSE())</f>
        <v/>
      </c>
    </row>
    <row r="4963">
      <c r="A4963" t="inlineStr">
        <is>
          <t>EXPERIMENTAL NEUROLOGY</t>
        </is>
      </c>
      <c r="B4963" t="inlineStr">
        <is>
          <t>A1</t>
        </is>
      </c>
      <c r="C4963">
        <f>IF(B4963&lt;&gt;"NI",1,0)</f>
        <v/>
      </c>
      <c r="D4963">
        <f>VLOOKUP(B4963, Tabelas!A:C,3,FALSE())</f>
        <v/>
      </c>
      <c r="E4963">
        <f>VLOOKUP(B4963, Tabelas!A:C,2,FALSE())</f>
        <v/>
      </c>
    </row>
    <row r="4964">
      <c r="A4964" t="inlineStr">
        <is>
          <t>EXPERIMENTAL ONCOLOGY</t>
        </is>
      </c>
      <c r="B4964" t="inlineStr">
        <is>
          <t>B2</t>
        </is>
      </c>
      <c r="C4964">
        <f>IF(B4964&lt;&gt;"NI",1,0)</f>
        <v/>
      </c>
      <c r="D4964">
        <f>VLOOKUP(B4964, Tabelas!A:C,3,FALSE())</f>
        <v/>
      </c>
      <c r="E4964">
        <f>VLOOKUP(B4964, Tabelas!A:C,2,FALSE())</f>
        <v/>
      </c>
    </row>
    <row r="4965">
      <c r="A4965" t="inlineStr">
        <is>
          <t>EXPERIMENTAL PARASITOLOGY</t>
        </is>
      </c>
      <c r="B4965" t="inlineStr">
        <is>
          <t>A4</t>
        </is>
      </c>
      <c r="C4965">
        <f>IF(B4965&lt;&gt;"NI",1,0)</f>
        <v/>
      </c>
      <c r="D4965">
        <f>VLOOKUP(B4965, Tabelas!A:C,3,FALSE())</f>
        <v/>
      </c>
      <c r="E4965">
        <f>VLOOKUP(B4965, Tabelas!A:C,2,FALSE())</f>
        <v/>
      </c>
    </row>
    <row r="4966">
      <c r="A4966" t="inlineStr">
        <is>
          <t>EXPERIMENTAL PHYSIOLOGY (PRINT)</t>
        </is>
      </c>
      <c r="B4966" t="inlineStr">
        <is>
          <t>A4</t>
        </is>
      </c>
      <c r="C4966">
        <f>IF(B4966&lt;&gt;"NI",1,0)</f>
        <v/>
      </c>
      <c r="D4966">
        <f>VLOOKUP(B4966, Tabelas!A:C,3,FALSE())</f>
        <v/>
      </c>
      <c r="E4966">
        <f>VLOOKUP(B4966, Tabelas!A:C,2,FALSE())</f>
        <v/>
      </c>
    </row>
    <row r="4967">
      <c r="A4967" t="inlineStr">
        <is>
          <t>EXPERIMENTAL TECHNIQUES (WESTPORT, CONN.)</t>
        </is>
      </c>
      <c r="B4967" t="inlineStr">
        <is>
          <t>B1</t>
        </is>
      </c>
      <c r="C4967">
        <f>IF(B4967&lt;&gt;"NI",1,0)</f>
        <v/>
      </c>
      <c r="D4967">
        <f>VLOOKUP(B4967, Tabelas!A:C,3,FALSE())</f>
        <v/>
      </c>
      <c r="E4967">
        <f>VLOOKUP(B4967, Tabelas!A:C,2,FALSE())</f>
        <v/>
      </c>
    </row>
    <row r="4968">
      <c r="A4968" t="inlineStr">
        <is>
          <t>EXPERIMENTAL THERMAL AND FLUID SCIENCE</t>
        </is>
      </c>
      <c r="B4968" t="inlineStr">
        <is>
          <t>A1</t>
        </is>
      </c>
      <c r="C4968">
        <f>IF(B4968&lt;&gt;"NI",1,0)</f>
        <v/>
      </c>
      <c r="D4968">
        <f>VLOOKUP(B4968, Tabelas!A:C,3,FALSE())</f>
        <v/>
      </c>
      <c r="E4968">
        <f>VLOOKUP(B4968, Tabelas!A:C,2,FALSE())</f>
        <v/>
      </c>
    </row>
    <row r="4969">
      <c r="A4969" t="inlineStr">
        <is>
          <t>EXPERIMENTS IN FLUIDS</t>
        </is>
      </c>
      <c r="B4969" t="inlineStr">
        <is>
          <t>A1</t>
        </is>
      </c>
      <c r="C4969">
        <f>IF(B4969&lt;&gt;"NI",1,0)</f>
        <v/>
      </c>
      <c r="D4969">
        <f>VLOOKUP(B4969, Tabelas!A:C,3,FALSE())</f>
        <v/>
      </c>
      <c r="E4969">
        <f>VLOOKUP(B4969, Tabelas!A:C,2,FALSE())</f>
        <v/>
      </c>
    </row>
    <row r="4970">
      <c r="A4970" t="inlineStr">
        <is>
          <t>EXPERIMENTS IN FLUIDS (PRINT)</t>
        </is>
      </c>
      <c r="B4970" t="inlineStr">
        <is>
          <t>A1</t>
        </is>
      </c>
      <c r="C4970">
        <f>IF(B4970&lt;&gt;"NI",1,0)</f>
        <v/>
      </c>
      <c r="D4970">
        <f>VLOOKUP(B4970, Tabelas!A:C,3,FALSE())</f>
        <v/>
      </c>
      <c r="E4970">
        <f>VLOOKUP(B4970, Tabelas!A:C,2,FALSE())</f>
        <v/>
      </c>
    </row>
    <row r="4971">
      <c r="A4971" t="inlineStr">
        <is>
          <t>EXPERT OPINION ON BIOLOGICAL THERAPY</t>
        </is>
      </c>
      <c r="B4971" t="inlineStr">
        <is>
          <t>A2</t>
        </is>
      </c>
      <c r="C4971">
        <f>IF(B4971&lt;&gt;"NI",1,0)</f>
        <v/>
      </c>
      <c r="D4971">
        <f>VLOOKUP(B4971, Tabelas!A:C,3,FALSE())</f>
        <v/>
      </c>
      <c r="E4971">
        <f>VLOOKUP(B4971, Tabelas!A:C,2,FALSE())</f>
        <v/>
      </c>
    </row>
    <row r="4972">
      <c r="A4972" t="inlineStr">
        <is>
          <t>EXPERT OPINION ON DRUG DELIVERY (PRINT)</t>
        </is>
      </c>
      <c r="B4972" t="inlineStr">
        <is>
          <t>A1</t>
        </is>
      </c>
      <c r="C4972">
        <f>IF(B4972&lt;&gt;"NI",1,0)</f>
        <v/>
      </c>
      <c r="D4972">
        <f>VLOOKUP(B4972, Tabelas!A:C,3,FALSE())</f>
        <v/>
      </c>
      <c r="E4972">
        <f>VLOOKUP(B4972, Tabelas!A:C,2,FALSE())</f>
        <v/>
      </c>
    </row>
    <row r="4973">
      <c r="A4973" t="inlineStr">
        <is>
          <t>EXPERT OPINION ON DRUG DISCOVERY (PRINT)</t>
        </is>
      </c>
      <c r="B4973" t="inlineStr">
        <is>
          <t>A1</t>
        </is>
      </c>
      <c r="C4973">
        <f>IF(B4973&lt;&gt;"NI",1,0)</f>
        <v/>
      </c>
      <c r="D4973">
        <f>VLOOKUP(B4973, Tabelas!A:C,3,FALSE())</f>
        <v/>
      </c>
      <c r="E4973">
        <f>VLOOKUP(B4973, Tabelas!A:C,2,FALSE())</f>
        <v/>
      </c>
    </row>
    <row r="4974">
      <c r="A4974" t="inlineStr">
        <is>
          <t>EXPERT OPINION ON DRUG METABOLISM &amp; TOXICOLOGY</t>
        </is>
      </c>
      <c r="B4974" t="inlineStr">
        <is>
          <t>A2</t>
        </is>
      </c>
      <c r="C4974">
        <f>IF(B4974&lt;&gt;"NI",1,0)</f>
        <v/>
      </c>
      <c r="D4974">
        <f>VLOOKUP(B4974, Tabelas!A:C,3,FALSE())</f>
        <v/>
      </c>
      <c r="E4974">
        <f>VLOOKUP(B4974, Tabelas!A:C,2,FALSE())</f>
        <v/>
      </c>
    </row>
    <row r="4975">
      <c r="A4975" t="inlineStr">
        <is>
          <t>EXPERT OPINION ON DRUG SAFETY</t>
        </is>
      </c>
      <c r="B4975" t="inlineStr">
        <is>
          <t>A2</t>
        </is>
      </c>
      <c r="C4975">
        <f>IF(B4975&lt;&gt;"NI",1,0)</f>
        <v/>
      </c>
      <c r="D4975">
        <f>VLOOKUP(B4975, Tabelas!A:C,3,FALSE())</f>
        <v/>
      </c>
      <c r="E4975">
        <f>VLOOKUP(B4975, Tabelas!A:C,2,FALSE())</f>
        <v/>
      </c>
    </row>
    <row r="4976">
      <c r="A4976" t="inlineStr">
        <is>
          <t>EXPERT OPINION ON INVESTIGATIONAL DRUGS</t>
        </is>
      </c>
      <c r="B4976" t="inlineStr">
        <is>
          <t>A2</t>
        </is>
      </c>
      <c r="C4976">
        <f>IF(B4976&lt;&gt;"NI",1,0)</f>
        <v/>
      </c>
      <c r="D4976">
        <f>VLOOKUP(B4976, Tabelas!A:C,3,FALSE())</f>
        <v/>
      </c>
      <c r="E4976">
        <f>VLOOKUP(B4976, Tabelas!A:C,2,FALSE())</f>
        <v/>
      </c>
    </row>
    <row r="4977">
      <c r="A4977" t="inlineStr">
        <is>
          <t>EXPERT OPINION ON ORPHAN DRUGS</t>
        </is>
      </c>
      <c r="B4977" t="inlineStr">
        <is>
          <t>B1</t>
        </is>
      </c>
      <c r="C4977">
        <f>IF(B4977&lt;&gt;"NI",1,0)</f>
        <v/>
      </c>
      <c r="D4977">
        <f>VLOOKUP(B4977, Tabelas!A:C,3,FALSE())</f>
        <v/>
      </c>
      <c r="E4977">
        <f>VLOOKUP(B4977, Tabelas!A:C,2,FALSE())</f>
        <v/>
      </c>
    </row>
    <row r="4978">
      <c r="A4978" t="inlineStr">
        <is>
          <t>EXPERT OPINION ON PHARMACOTHERAPY</t>
        </is>
      </c>
      <c r="B4978" t="inlineStr">
        <is>
          <t>A3</t>
        </is>
      </c>
      <c r="C4978">
        <f>IF(B4978&lt;&gt;"NI",1,0)</f>
        <v/>
      </c>
      <c r="D4978">
        <f>VLOOKUP(B4978, Tabelas!A:C,3,FALSE())</f>
        <v/>
      </c>
      <c r="E4978">
        <f>VLOOKUP(B4978, Tabelas!A:C,2,FALSE())</f>
        <v/>
      </c>
    </row>
    <row r="4979">
      <c r="A4979" t="inlineStr">
        <is>
          <t>EXPERT OPINION ON THERAPEUTIC PATENTS</t>
        </is>
      </c>
      <c r="B4979" t="inlineStr">
        <is>
          <t>A3</t>
        </is>
      </c>
      <c r="C4979">
        <f>IF(B4979&lt;&gt;"NI",1,0)</f>
        <v/>
      </c>
      <c r="D4979">
        <f>VLOOKUP(B4979, Tabelas!A:C,3,FALSE())</f>
        <v/>
      </c>
      <c r="E4979">
        <f>VLOOKUP(B4979, Tabelas!A:C,2,FALSE())</f>
        <v/>
      </c>
    </row>
    <row r="4980">
      <c r="A4980" t="inlineStr">
        <is>
          <t>EXPERT OPINION ON THERAPEUTIC PATENTS</t>
        </is>
      </c>
      <c r="B4980" t="inlineStr">
        <is>
          <t>A3</t>
        </is>
      </c>
      <c r="C4980">
        <f>IF(B4980&lt;&gt;"NI",1,0)</f>
        <v/>
      </c>
      <c r="D4980">
        <f>VLOOKUP(B4980, Tabelas!A:C,3,FALSE())</f>
        <v/>
      </c>
      <c r="E4980">
        <f>VLOOKUP(B4980, Tabelas!A:C,2,FALSE())</f>
        <v/>
      </c>
    </row>
    <row r="4981">
      <c r="A4981" t="inlineStr">
        <is>
          <t>EXPERT OPINION ON THERAPEUTIC TARGETS</t>
        </is>
      </c>
      <c r="B4981" t="inlineStr">
        <is>
          <t>A1</t>
        </is>
      </c>
      <c r="C4981">
        <f>IF(B4981&lt;&gt;"NI",1,0)</f>
        <v/>
      </c>
      <c r="D4981">
        <f>VLOOKUP(B4981, Tabelas!A:C,3,FALSE())</f>
        <v/>
      </c>
      <c r="E4981">
        <f>VLOOKUP(B4981, Tabelas!A:C,2,FALSE())</f>
        <v/>
      </c>
    </row>
    <row r="4982">
      <c r="A4982" t="inlineStr">
        <is>
          <t>EXPERT REVIEW OF ANTICANCER THERAPY</t>
        </is>
      </c>
      <c r="B4982" t="inlineStr">
        <is>
          <t>A4</t>
        </is>
      </c>
      <c r="C4982">
        <f>IF(B4982&lt;&gt;"NI",1,0)</f>
        <v/>
      </c>
      <c r="D4982">
        <f>VLOOKUP(B4982, Tabelas!A:C,3,FALSE())</f>
        <v/>
      </c>
      <c r="E4982">
        <f>VLOOKUP(B4982, Tabelas!A:C,2,FALSE())</f>
        <v/>
      </c>
    </row>
    <row r="4983">
      <c r="A4983" t="inlineStr">
        <is>
          <t>EXPERT REVIEW OF ANTI-INFECTIVE THERAPY</t>
        </is>
      </c>
      <c r="B4983" t="inlineStr">
        <is>
          <t>A2</t>
        </is>
      </c>
      <c r="C4983">
        <f>IF(B4983&lt;&gt;"NI",1,0)</f>
        <v/>
      </c>
      <c r="D4983">
        <f>VLOOKUP(B4983, Tabelas!A:C,3,FALSE())</f>
        <v/>
      </c>
      <c r="E4983">
        <f>VLOOKUP(B4983, Tabelas!A:C,2,FALSE())</f>
        <v/>
      </c>
    </row>
    <row r="4984">
      <c r="A4984" t="inlineStr">
        <is>
          <t>EXPERT REVIEW OF ANTI-INFECTIVE THERAPY (ONLINE)</t>
        </is>
      </c>
      <c r="B4984" t="inlineStr">
        <is>
          <t>A2</t>
        </is>
      </c>
      <c r="C4984">
        <f>IF(B4984&lt;&gt;"NI",1,0)</f>
        <v/>
      </c>
      <c r="D4984">
        <f>VLOOKUP(B4984, Tabelas!A:C,3,FALSE())</f>
        <v/>
      </c>
      <c r="E4984">
        <f>VLOOKUP(B4984, Tabelas!A:C,2,FALSE())</f>
        <v/>
      </c>
    </row>
    <row r="4985">
      <c r="A4985" t="inlineStr">
        <is>
          <t>EXPERT REVIEW OF CARDIOVASCULAR THERAPY</t>
        </is>
      </c>
      <c r="B4985" t="inlineStr">
        <is>
          <t>A4</t>
        </is>
      </c>
      <c r="C4985">
        <f>IF(B4985&lt;&gt;"NI",1,0)</f>
        <v/>
      </c>
      <c r="D4985">
        <f>VLOOKUP(B4985, Tabelas!A:C,3,FALSE())</f>
        <v/>
      </c>
      <c r="E4985">
        <f>VLOOKUP(B4985, Tabelas!A:C,2,FALSE())</f>
        <v/>
      </c>
    </row>
    <row r="4986">
      <c r="A4986" t="inlineStr">
        <is>
          <t>EXPERT REVIEW OF CLINICAL IMMUNOLOGY</t>
        </is>
      </c>
      <c r="B4986" t="inlineStr">
        <is>
          <t>A3</t>
        </is>
      </c>
      <c r="C4986">
        <f>IF(B4986&lt;&gt;"NI",1,0)</f>
        <v/>
      </c>
      <c r="D4986">
        <f>VLOOKUP(B4986, Tabelas!A:C,3,FALSE())</f>
        <v/>
      </c>
      <c r="E4986">
        <f>VLOOKUP(B4986, Tabelas!A:C,2,FALSE())</f>
        <v/>
      </c>
    </row>
    <row r="4987">
      <c r="A4987" t="inlineStr">
        <is>
          <t>EXPERT REVIEW OF CLINICAL PHARMACOLOGY</t>
        </is>
      </c>
      <c r="B4987" t="inlineStr">
        <is>
          <t>A3</t>
        </is>
      </c>
      <c r="C4987">
        <f>IF(B4987&lt;&gt;"NI",1,0)</f>
        <v/>
      </c>
      <c r="D4987">
        <f>VLOOKUP(B4987, Tabelas!A:C,3,FALSE())</f>
        <v/>
      </c>
      <c r="E4987">
        <f>VLOOKUP(B4987, Tabelas!A:C,2,FALSE())</f>
        <v/>
      </c>
    </row>
    <row r="4988">
      <c r="A4988" t="inlineStr">
        <is>
          <t>EXPERT REVIEW OF ENDOCRINOLOGY &amp; METABOLISM (PRINT)</t>
        </is>
      </c>
      <c r="B4988" t="inlineStr">
        <is>
          <t>B3</t>
        </is>
      </c>
      <c r="C4988">
        <f>IF(B4988&lt;&gt;"NI",1,0)</f>
        <v/>
      </c>
      <c r="D4988">
        <f>VLOOKUP(B4988, Tabelas!A:C,3,FALSE())</f>
        <v/>
      </c>
      <c r="E4988">
        <f>VLOOKUP(B4988, Tabelas!A:C,2,FALSE())</f>
        <v/>
      </c>
    </row>
    <row r="4989">
      <c r="A4989" t="inlineStr">
        <is>
          <t>EXPERT REVIEW OF GASTROENTEROLOGY &amp; HEPATOLOGY (PRINT)</t>
        </is>
      </c>
      <c r="B4989" t="inlineStr">
        <is>
          <t>A3</t>
        </is>
      </c>
      <c r="C4989">
        <f>IF(B4989&lt;&gt;"NI",1,0)</f>
        <v/>
      </c>
      <c r="D4989">
        <f>VLOOKUP(B4989, Tabelas!A:C,3,FALSE())</f>
        <v/>
      </c>
      <c r="E4989">
        <f>VLOOKUP(B4989, Tabelas!A:C,2,FALSE())</f>
        <v/>
      </c>
    </row>
    <row r="4990">
      <c r="A4990" t="inlineStr">
        <is>
          <t>EXPERT REVIEW OF HEMATOLOGY</t>
        </is>
      </c>
      <c r="B4990" t="inlineStr">
        <is>
          <t>A4</t>
        </is>
      </c>
      <c r="C4990">
        <f>IF(B4990&lt;&gt;"NI",1,0)</f>
        <v/>
      </c>
      <c r="D4990">
        <f>VLOOKUP(B4990, Tabelas!A:C,3,FALSE())</f>
        <v/>
      </c>
      <c r="E4990">
        <f>VLOOKUP(B4990, Tabelas!A:C,2,FALSE())</f>
        <v/>
      </c>
    </row>
    <row r="4991">
      <c r="A4991" t="inlineStr">
        <is>
          <t>EXPERT REVIEW OF MEDICAL DEVICES (ONLINE)</t>
        </is>
      </c>
      <c r="B4991" t="inlineStr">
        <is>
          <t>A2</t>
        </is>
      </c>
      <c r="C4991">
        <f>IF(B4991&lt;&gt;"NI",1,0)</f>
        <v/>
      </c>
      <c r="D4991">
        <f>VLOOKUP(B4991, Tabelas!A:C,3,FALSE())</f>
        <v/>
      </c>
      <c r="E4991">
        <f>VLOOKUP(B4991, Tabelas!A:C,2,FALSE())</f>
        <v/>
      </c>
    </row>
    <row r="4992">
      <c r="A4992" t="inlineStr">
        <is>
          <t>EXPERT REVIEW OF MEDICAL DEVICES (PRINT)</t>
        </is>
      </c>
      <c r="B4992" t="inlineStr">
        <is>
          <t>A2</t>
        </is>
      </c>
      <c r="C4992">
        <f>IF(B4992&lt;&gt;"NI",1,0)</f>
        <v/>
      </c>
      <c r="D4992">
        <f>VLOOKUP(B4992, Tabelas!A:C,3,FALSE())</f>
        <v/>
      </c>
      <c r="E4992">
        <f>VLOOKUP(B4992, Tabelas!A:C,2,FALSE())</f>
        <v/>
      </c>
    </row>
    <row r="4993">
      <c r="A4993" t="inlineStr">
        <is>
          <t>EXPERT REVIEW OF MOLECULAR DIAGNOSTICS</t>
        </is>
      </c>
      <c r="B4993" t="inlineStr">
        <is>
          <t>A2</t>
        </is>
      </c>
      <c r="C4993">
        <f>IF(B4993&lt;&gt;"NI",1,0)</f>
        <v/>
      </c>
      <c r="D4993">
        <f>VLOOKUP(B4993, Tabelas!A:C,3,FALSE())</f>
        <v/>
      </c>
      <c r="E4993">
        <f>VLOOKUP(B4993, Tabelas!A:C,2,FALSE())</f>
        <v/>
      </c>
    </row>
    <row r="4994">
      <c r="A4994" t="inlineStr">
        <is>
          <t>EXPERT REVIEW OF NEUROTHERAPEUTICS</t>
        </is>
      </c>
      <c r="B4994" t="inlineStr">
        <is>
          <t>A2</t>
        </is>
      </c>
      <c r="C4994">
        <f>IF(B4994&lt;&gt;"NI",1,0)</f>
        <v/>
      </c>
      <c r="D4994">
        <f>VLOOKUP(B4994, Tabelas!A:C,3,FALSE())</f>
        <v/>
      </c>
      <c r="E4994">
        <f>VLOOKUP(B4994, Tabelas!A:C,2,FALSE())</f>
        <v/>
      </c>
    </row>
    <row r="4995">
      <c r="A4995" t="inlineStr">
        <is>
          <t>EXPERT REVIEW OF PHARMACOECONOMICS &amp; OUTCOMES RESEARCH</t>
        </is>
      </c>
      <c r="B4995" t="inlineStr">
        <is>
          <t>A3</t>
        </is>
      </c>
      <c r="C4995">
        <f>IF(B4995&lt;&gt;"NI",1,0)</f>
        <v/>
      </c>
      <c r="D4995">
        <f>VLOOKUP(B4995, Tabelas!A:C,3,FALSE())</f>
        <v/>
      </c>
      <c r="E4995">
        <f>VLOOKUP(B4995, Tabelas!A:C,2,FALSE())</f>
        <v/>
      </c>
    </row>
    <row r="4996">
      <c r="A4996" t="inlineStr">
        <is>
          <t>EXPERT REVIEW OF PROTEOMICS (PRINT)</t>
        </is>
      </c>
      <c r="B4996" t="inlineStr">
        <is>
          <t>A2</t>
        </is>
      </c>
      <c r="C4996">
        <f>IF(B4996&lt;&gt;"NI",1,0)</f>
        <v/>
      </c>
      <c r="D4996">
        <f>VLOOKUP(B4996, Tabelas!A:C,3,FALSE())</f>
        <v/>
      </c>
      <c r="E4996">
        <f>VLOOKUP(B4996, Tabelas!A:C,2,FALSE())</f>
        <v/>
      </c>
    </row>
    <row r="4997">
      <c r="A4997" t="inlineStr">
        <is>
          <t>EXPERT REVIEW OF RESPIRATORY MEDICINE</t>
        </is>
      </c>
      <c r="B4997" t="inlineStr">
        <is>
          <t>A3</t>
        </is>
      </c>
      <c r="C4997">
        <f>IF(B4997&lt;&gt;"NI",1,0)</f>
        <v/>
      </c>
      <c r="D4997">
        <f>VLOOKUP(B4997, Tabelas!A:C,3,FALSE())</f>
        <v/>
      </c>
      <c r="E4997">
        <f>VLOOKUP(B4997, Tabelas!A:C,2,FALSE())</f>
        <v/>
      </c>
    </row>
    <row r="4998">
      <c r="A4998" t="inlineStr">
        <is>
          <t>EXPERT REVIEW OF VACCINES</t>
        </is>
      </c>
      <c r="B4998" t="inlineStr">
        <is>
          <t>A2</t>
        </is>
      </c>
      <c r="C4998">
        <f>IF(B4998&lt;&gt;"NI",1,0)</f>
        <v/>
      </c>
      <c r="D4998">
        <f>VLOOKUP(B4998, Tabelas!A:C,3,FALSE())</f>
        <v/>
      </c>
      <c r="E4998">
        <f>VLOOKUP(B4998, Tabelas!A:C,2,FALSE())</f>
        <v/>
      </c>
    </row>
    <row r="4999">
      <c r="A4999" t="inlineStr">
        <is>
          <t>EXPERT REVIEWS IN MOLECULAR MEDICINE</t>
        </is>
      </c>
      <c r="B4999" t="inlineStr">
        <is>
          <t>A1</t>
        </is>
      </c>
      <c r="C4999">
        <f>IF(B4999&lt;&gt;"NI",1,0)</f>
        <v/>
      </c>
      <c r="D4999">
        <f>VLOOKUP(B4999, Tabelas!A:C,3,FALSE())</f>
        <v/>
      </c>
      <c r="E4999">
        <f>VLOOKUP(B4999, Tabelas!A:C,2,FALSE())</f>
        <v/>
      </c>
    </row>
    <row r="5000">
      <c r="A5000" t="inlineStr">
        <is>
          <t>EXPERT SYSTEMS (ONLINE)</t>
        </is>
      </c>
      <c r="B5000" t="inlineStr">
        <is>
          <t>A3</t>
        </is>
      </c>
      <c r="C5000">
        <f>IF(B5000&lt;&gt;"NI",1,0)</f>
        <v/>
      </c>
      <c r="D5000">
        <f>VLOOKUP(B5000, Tabelas!A:C,3,FALSE())</f>
        <v/>
      </c>
      <c r="E5000">
        <f>VLOOKUP(B5000, Tabelas!A:C,2,FALSE())</f>
        <v/>
      </c>
    </row>
    <row r="5001">
      <c r="A5001" t="inlineStr">
        <is>
          <t>EXPERT SYSTEMS (PRINT)</t>
        </is>
      </c>
      <c r="B5001" t="inlineStr">
        <is>
          <t>A3</t>
        </is>
      </c>
      <c r="C5001">
        <f>IF(B5001&lt;&gt;"NI",1,0)</f>
        <v/>
      </c>
      <c r="D5001">
        <f>VLOOKUP(B5001, Tabelas!A:C,3,FALSE())</f>
        <v/>
      </c>
      <c r="E5001">
        <f>VLOOKUP(B5001, Tabelas!A:C,2,FALSE())</f>
        <v/>
      </c>
    </row>
    <row r="5002">
      <c r="A5002" t="inlineStr">
        <is>
          <t>EXPERT SYSTEMS WITH APPLICATIONS</t>
        </is>
      </c>
      <c r="B5002" t="inlineStr">
        <is>
          <t>A1</t>
        </is>
      </c>
      <c r="C5002">
        <f>IF(B5002&lt;&gt;"NI",1,0)</f>
        <v/>
      </c>
      <c r="D5002">
        <f>VLOOKUP(B5002, Tabelas!A:C,3,FALSE())</f>
        <v/>
      </c>
      <c r="E5002">
        <f>VLOOKUP(B5002, Tabelas!A:C,2,FALSE())</f>
        <v/>
      </c>
    </row>
    <row r="5003">
      <c r="A5003" t="inlineStr">
        <is>
          <t>EXPLORE (NEW YORK, N.Y.)</t>
        </is>
      </c>
      <c r="B5003" t="inlineStr">
        <is>
          <t>A2</t>
        </is>
      </c>
      <c r="C5003">
        <f>IF(B5003&lt;&gt;"NI",1,0)</f>
        <v/>
      </c>
      <c r="D5003">
        <f>VLOOKUP(B5003, Tabelas!A:C,3,FALSE())</f>
        <v/>
      </c>
      <c r="E5003">
        <f>VLOOKUP(B5003, Tabelas!A:C,2,FALSE())</f>
        <v/>
      </c>
    </row>
    <row r="5004">
      <c r="A5004" t="inlineStr">
        <is>
          <t>EXPOSITIONES MATHEMATICAE</t>
        </is>
      </c>
      <c r="B5004" t="inlineStr">
        <is>
          <t>A4</t>
        </is>
      </c>
      <c r="C5004">
        <f>IF(B5004&lt;&gt;"NI",1,0)</f>
        <v/>
      </c>
      <c r="D5004">
        <f>VLOOKUP(B5004, Tabelas!A:C,3,FALSE())</f>
        <v/>
      </c>
      <c r="E5004">
        <f>VLOOKUP(B5004, Tabelas!A:C,2,FALSE())</f>
        <v/>
      </c>
    </row>
    <row r="5005">
      <c r="A5005" t="inlineStr">
        <is>
          <t>EXPOSURE AND HEALTH</t>
        </is>
      </c>
      <c r="B5005" t="inlineStr">
        <is>
          <t>A1</t>
        </is>
      </c>
      <c r="C5005">
        <f>IF(B5005&lt;&gt;"NI",1,0)</f>
        <v/>
      </c>
      <c r="D5005">
        <f>VLOOKUP(B5005, Tabelas!A:C,3,FALSE())</f>
        <v/>
      </c>
      <c r="E5005">
        <f>VLOOKUP(B5005, Tabelas!A:C,2,FALSE())</f>
        <v/>
      </c>
    </row>
    <row r="5006">
      <c r="A5006" t="inlineStr">
        <is>
          <t>EXPOSURE AND HEALTH</t>
        </is>
      </c>
      <c r="B5006" t="inlineStr">
        <is>
          <t>A1</t>
        </is>
      </c>
      <c r="C5006">
        <f>IF(B5006&lt;&gt;"NI",1,0)</f>
        <v/>
      </c>
      <c r="D5006">
        <f>VLOOKUP(B5006, Tabelas!A:C,3,FALSE())</f>
        <v/>
      </c>
      <c r="E5006">
        <f>VLOOKUP(B5006, Tabelas!A:C,2,FALSE())</f>
        <v/>
      </c>
    </row>
    <row r="5007">
      <c r="A5007" t="inlineStr">
        <is>
          <t>EXPRESS POLYMER LETTERS</t>
        </is>
      </c>
      <c r="B5007" t="inlineStr">
        <is>
          <t>A1</t>
        </is>
      </c>
      <c r="C5007">
        <f>IF(B5007&lt;&gt;"NI",1,0)</f>
        <v/>
      </c>
      <c r="D5007">
        <f>VLOOKUP(B5007, Tabelas!A:C,3,FALSE())</f>
        <v/>
      </c>
      <c r="E5007">
        <f>VLOOKUP(B5007, Tabelas!A:C,2,FALSE())</f>
        <v/>
      </c>
    </row>
    <row r="5008">
      <c r="A5008" t="inlineStr">
        <is>
          <t>EXPRESSA EXTENSÃO (UFPEL)</t>
        </is>
      </c>
      <c r="B5008" t="inlineStr">
        <is>
          <t>B3</t>
        </is>
      </c>
      <c r="C5008">
        <f>IF(B5008&lt;&gt;"NI",1,0)</f>
        <v/>
      </c>
      <c r="D5008">
        <f>VLOOKUP(B5008, Tabelas!A:C,3,FALSE())</f>
        <v/>
      </c>
      <c r="E5008">
        <f>VLOOKUP(B5008, Tabelas!A:C,2,FALSE())</f>
        <v/>
      </c>
    </row>
    <row r="5009">
      <c r="A5009" t="inlineStr">
        <is>
          <t>EXPRESSA EXTENSÃO (UFPEL)</t>
        </is>
      </c>
      <c r="B5009" t="inlineStr">
        <is>
          <t>B3</t>
        </is>
      </c>
      <c r="C5009">
        <f>IF(B5009&lt;&gt;"NI",1,0)</f>
        <v/>
      </c>
      <c r="D5009">
        <f>VLOOKUP(B5009, Tabelas!A:C,3,FALSE())</f>
        <v/>
      </c>
      <c r="E5009">
        <f>VLOOKUP(B5009, Tabelas!A:C,2,FALSE())</f>
        <v/>
      </c>
    </row>
    <row r="5010">
      <c r="A5010" t="inlineStr">
        <is>
          <t>EXTENSÃO E SOCIEDADE</t>
        </is>
      </c>
      <c r="B5010" t="inlineStr">
        <is>
          <t>B4</t>
        </is>
      </c>
      <c r="C5010">
        <f>IF(B5010&lt;&gt;"NI",1,0)</f>
        <v/>
      </c>
      <c r="D5010">
        <f>VLOOKUP(B5010, Tabelas!A:C,3,FALSE())</f>
        <v/>
      </c>
      <c r="E5010">
        <f>VLOOKUP(B5010, Tabelas!A:C,2,FALSE())</f>
        <v/>
      </c>
    </row>
    <row r="5011">
      <c r="A5011" t="inlineStr">
        <is>
          <t>EXTENSÃO RURAL (SANTA MARIA)</t>
        </is>
      </c>
      <c r="B5011" t="inlineStr">
        <is>
          <t>B3</t>
        </is>
      </c>
      <c r="C5011">
        <f>IF(B5011&lt;&gt;"NI",1,0)</f>
        <v/>
      </c>
      <c r="D5011">
        <f>VLOOKUP(B5011, Tabelas!A:C,3,FALSE())</f>
        <v/>
      </c>
      <c r="E5011">
        <f>VLOOKUP(B5011, Tabelas!A:C,2,FALSE())</f>
        <v/>
      </c>
    </row>
    <row r="5012">
      <c r="A5012" t="inlineStr">
        <is>
          <t>EXTENSIO (FLORIANÓPOLIS)</t>
        </is>
      </c>
      <c r="B5012" t="inlineStr">
        <is>
          <t>B2</t>
        </is>
      </c>
      <c r="C5012">
        <f>IF(B5012&lt;&gt;"NI",1,0)</f>
        <v/>
      </c>
      <c r="D5012">
        <f>VLOOKUP(B5012, Tabelas!A:C,3,FALSE())</f>
        <v/>
      </c>
      <c r="E5012">
        <f>VLOOKUP(B5012, Tabelas!A:C,2,FALSE())</f>
        <v/>
      </c>
    </row>
    <row r="5013">
      <c r="A5013" t="inlineStr">
        <is>
          <t>EXTRACTA MATHEMATICAE</t>
        </is>
      </c>
      <c r="B5013" t="inlineStr">
        <is>
          <t>B4</t>
        </is>
      </c>
      <c r="C5013">
        <f>IF(B5013&lt;&gt;"NI",1,0)</f>
        <v/>
      </c>
      <c r="D5013">
        <f>VLOOKUP(B5013, Tabelas!A:C,3,FALSE())</f>
        <v/>
      </c>
      <c r="E5013">
        <f>VLOOKUP(B5013, Tabelas!A:C,2,FALSE())</f>
        <v/>
      </c>
    </row>
    <row r="5014">
      <c r="A5014" t="inlineStr">
        <is>
          <t>EXTRAMUROS - REVISTA DE EXTENSÃO DA UNIVASF</t>
        </is>
      </c>
      <c r="B5014" t="inlineStr">
        <is>
          <t>B2</t>
        </is>
      </c>
      <c r="C5014">
        <f>IF(B5014&lt;&gt;"NI",1,0)</f>
        <v/>
      </c>
      <c r="D5014">
        <f>VLOOKUP(B5014, Tabelas!A:C,3,FALSE())</f>
        <v/>
      </c>
      <c r="E5014">
        <f>VLOOKUP(B5014, Tabelas!A:C,2,FALSE())</f>
        <v/>
      </c>
    </row>
    <row r="5015">
      <c r="A5015" t="inlineStr">
        <is>
          <t>EXTREMOPHILES (TOKYO. PRINT)</t>
        </is>
      </c>
      <c r="B5015" t="inlineStr">
        <is>
          <t>A4</t>
        </is>
      </c>
      <c r="C5015">
        <f>IF(B5015&lt;&gt;"NI",1,0)</f>
        <v/>
      </c>
      <c r="D5015">
        <f>VLOOKUP(B5015, Tabelas!A:C,3,FALSE())</f>
        <v/>
      </c>
      <c r="E5015">
        <f>VLOOKUP(B5015, Tabelas!A:C,2,FALSE())</f>
        <v/>
      </c>
    </row>
    <row r="5016">
      <c r="A5016" t="inlineStr">
        <is>
          <t>EYE &amp; CONTACT LENS</t>
        </is>
      </c>
      <c r="B5016" t="inlineStr">
        <is>
          <t>A3</t>
        </is>
      </c>
      <c r="C5016">
        <f>IF(B5016&lt;&gt;"NI",1,0)</f>
        <v/>
      </c>
      <c r="D5016">
        <f>VLOOKUP(B5016, Tabelas!A:C,3,FALSE())</f>
        <v/>
      </c>
      <c r="E5016">
        <f>VLOOKUP(B5016, Tabelas!A:C,2,FALSE())</f>
        <v/>
      </c>
    </row>
    <row r="5017">
      <c r="A5017" t="inlineStr">
        <is>
          <t>EYE (LONDON. 1987)</t>
        </is>
      </c>
      <c r="B5017" t="inlineStr">
        <is>
          <t>A3</t>
        </is>
      </c>
      <c r="C5017">
        <f>IF(B5017&lt;&gt;"NI",1,0)</f>
        <v/>
      </c>
      <c r="D5017">
        <f>VLOOKUP(B5017, Tabelas!A:C,3,FALSE())</f>
        <v/>
      </c>
      <c r="E5017">
        <f>VLOOKUP(B5017, Tabelas!A:C,2,FALSE())</f>
        <v/>
      </c>
    </row>
    <row r="5018">
      <c r="A5018" t="inlineStr">
        <is>
          <t>F@RO (VALPARAÍSO. EN LÍNEA)</t>
        </is>
      </c>
      <c r="B5018" t="inlineStr">
        <is>
          <t>A4</t>
        </is>
      </c>
      <c r="C5018">
        <f>IF(B5018&lt;&gt;"NI",1,0)</f>
        <v/>
      </c>
      <c r="D5018">
        <f>VLOOKUP(B5018, Tabelas!A:C,3,FALSE())</f>
        <v/>
      </c>
      <c r="E5018">
        <f>VLOOKUP(B5018, Tabelas!A:C,2,FALSE())</f>
        <v/>
      </c>
    </row>
    <row r="5019">
      <c r="A5019" t="inlineStr">
        <is>
          <t>F1000RESEARCH</t>
        </is>
      </c>
      <c r="B5019" t="inlineStr">
        <is>
          <t>A4</t>
        </is>
      </c>
      <c r="C5019">
        <f>IF(B5019&lt;&gt;"NI",1,0)</f>
        <v/>
      </c>
      <c r="D5019">
        <f>VLOOKUP(B5019, Tabelas!A:C,3,FALSE())</f>
        <v/>
      </c>
      <c r="E5019">
        <f>VLOOKUP(B5019, Tabelas!A:C,2,FALSE())</f>
        <v/>
      </c>
    </row>
    <row r="5020">
      <c r="A5020" t="inlineStr">
        <is>
          <t>FACEF PESQUISA</t>
        </is>
      </c>
      <c r="B5020" t="inlineStr">
        <is>
          <t>B3</t>
        </is>
      </c>
      <c r="C5020">
        <f>IF(B5020&lt;&gt;"NI",1,0)</f>
        <v/>
      </c>
      <c r="D5020">
        <f>VLOOKUP(B5020, Tabelas!A:C,3,FALSE())</f>
        <v/>
      </c>
      <c r="E5020">
        <f>VLOOKUP(B5020, Tabelas!A:C,2,FALSE())</f>
        <v/>
      </c>
    </row>
    <row r="5021">
      <c r="A5021" t="inlineStr">
        <is>
          <t>FACES (FACE/FUMEC)</t>
        </is>
      </c>
      <c r="B5021" t="inlineStr">
        <is>
          <t>A3</t>
        </is>
      </c>
      <c r="C5021">
        <f>IF(B5021&lt;&gt;"NI",1,0)</f>
        <v/>
      </c>
      <c r="D5021">
        <f>VLOOKUP(B5021, Tabelas!A:C,3,FALSE())</f>
        <v/>
      </c>
      <c r="E5021">
        <f>VLOOKUP(B5021, Tabelas!A:C,2,FALSE())</f>
        <v/>
      </c>
    </row>
    <row r="5022">
      <c r="A5022" t="inlineStr">
        <is>
          <t>FACES DA HISTÓRIA</t>
        </is>
      </c>
      <c r="B5022" t="inlineStr">
        <is>
          <t>A4</t>
        </is>
      </c>
      <c r="C5022">
        <f>IF(B5022&lt;&gt;"NI",1,0)</f>
        <v/>
      </c>
      <c r="D5022">
        <f>VLOOKUP(B5022, Tabelas!A:C,3,FALSE())</f>
        <v/>
      </c>
      <c r="E5022">
        <f>VLOOKUP(B5022, Tabelas!A:C,2,FALSE())</f>
        <v/>
      </c>
    </row>
    <row r="5023">
      <c r="A5023" t="inlineStr">
        <is>
          <t>FACES DE CLIO</t>
        </is>
      </c>
      <c r="B5023" t="inlineStr">
        <is>
          <t>B4</t>
        </is>
      </c>
      <c r="C5023">
        <f>IF(B5023&lt;&gt;"NI",1,0)</f>
        <v/>
      </c>
      <c r="D5023">
        <f>VLOOKUP(B5023, Tabelas!A:C,3,FALSE())</f>
        <v/>
      </c>
      <c r="E5023">
        <f>VLOOKUP(B5023, Tabelas!A:C,2,FALSE())</f>
        <v/>
      </c>
    </row>
    <row r="5024">
      <c r="A5024" t="inlineStr">
        <is>
          <t>FACETS</t>
        </is>
      </c>
      <c r="B5024" t="inlineStr">
        <is>
          <t>B4</t>
        </is>
      </c>
      <c r="C5024">
        <f>IF(B5024&lt;&gt;"NI",1,0)</f>
        <v/>
      </c>
      <c r="D5024">
        <f>VLOOKUP(B5024, Tabelas!A:C,3,FALSE())</f>
        <v/>
      </c>
      <c r="E5024">
        <f>VLOOKUP(B5024, Tabelas!A:C,2,FALSE())</f>
        <v/>
      </c>
    </row>
    <row r="5025">
      <c r="A5025" t="inlineStr">
        <is>
          <t>FACIDER REVISTA CIENTÍFICA</t>
        </is>
      </c>
      <c r="B5025" t="inlineStr">
        <is>
          <t>B2</t>
        </is>
      </c>
      <c r="C5025">
        <f>IF(B5025&lt;&gt;"NI",1,0)</f>
        <v/>
      </c>
      <c r="D5025">
        <f>VLOOKUP(B5025, Tabelas!A:C,3,FALSE())</f>
        <v/>
      </c>
      <c r="E5025">
        <f>VLOOKUP(B5025, Tabelas!A:C,2,FALSE())</f>
        <v/>
      </c>
    </row>
    <row r="5026">
      <c r="A5026" t="inlineStr">
        <is>
          <t>FACIES (HEIDELBERG)</t>
        </is>
      </c>
      <c r="B5026" t="inlineStr">
        <is>
          <t>A2</t>
        </is>
      </c>
      <c r="C5026">
        <f>IF(B5026&lt;&gt;"NI",1,0)</f>
        <v/>
      </c>
      <c r="D5026">
        <f>VLOOKUP(B5026, Tabelas!A:C,3,FALSE())</f>
        <v/>
      </c>
      <c r="E5026">
        <f>VLOOKUP(B5026, Tabelas!A:C,2,FALSE())</f>
        <v/>
      </c>
    </row>
    <row r="5027">
      <c r="A5027" t="inlineStr">
        <is>
          <t>FACIT BUSINESS AND TECHNOLOGY JOURNAL</t>
        </is>
      </c>
      <c r="B5027" t="inlineStr">
        <is>
          <t>B1</t>
        </is>
      </c>
      <c r="C5027">
        <f>IF(B5027&lt;&gt;"NI",1,0)</f>
        <v/>
      </c>
      <c r="D5027">
        <f>VLOOKUP(B5027, Tabelas!A:C,3,FALSE())</f>
        <v/>
      </c>
      <c r="E5027">
        <f>VLOOKUP(B5027, Tabelas!A:C,2,FALSE())</f>
        <v/>
      </c>
    </row>
    <row r="5028">
      <c r="A5028" t="inlineStr">
        <is>
          <t>FACTA UNIVERSITATIS. SERIES: MECHANICAL ENGINEERING</t>
        </is>
      </c>
      <c r="B5028" t="inlineStr">
        <is>
          <t>B1</t>
        </is>
      </c>
      <c r="C5028">
        <f>IF(B5028&lt;&gt;"NI",1,0)</f>
        <v/>
      </c>
      <c r="D5028">
        <f>VLOOKUP(B5028, Tabelas!A:C,3,FALSE())</f>
        <v/>
      </c>
      <c r="E5028">
        <f>VLOOKUP(B5028, Tabelas!A:C,2,FALSE())</f>
        <v/>
      </c>
    </row>
    <row r="5029">
      <c r="A5029" t="inlineStr">
        <is>
          <t>FACULDADE CEARENSE EM REVISTA</t>
        </is>
      </c>
      <c r="B5029" t="inlineStr">
        <is>
          <t>B4</t>
        </is>
      </c>
      <c r="C5029">
        <f>IF(B5029&lt;&gt;"NI",1,0)</f>
        <v/>
      </c>
      <c r="D5029">
        <f>VLOOKUP(B5029, Tabelas!A:C,3,FALSE())</f>
        <v/>
      </c>
      <c r="E5029">
        <f>VLOOKUP(B5029, Tabelas!A:C,2,FALSE())</f>
        <v/>
      </c>
    </row>
    <row r="5030">
      <c r="A5030" t="inlineStr">
        <is>
          <t>FACULDADE SANT' ANA EM REVISTA</t>
        </is>
      </c>
      <c r="B5030" t="inlineStr">
        <is>
          <t>B4</t>
        </is>
      </c>
      <c r="C5030">
        <f>IF(B5030&lt;&gt;"NI",1,0)</f>
        <v/>
      </c>
      <c r="D5030">
        <f>VLOOKUP(B5030, Tabelas!A:C,3,FALSE())</f>
        <v/>
      </c>
      <c r="E5030">
        <f>VLOOKUP(B5030, Tabelas!A:C,2,FALSE())</f>
        <v/>
      </c>
    </row>
    <row r="5031">
      <c r="A5031" t="inlineStr">
        <is>
          <t>FACULDADE SANT'ANA EM REVISTA</t>
        </is>
      </c>
      <c r="B5031" t="inlineStr">
        <is>
          <t>B4</t>
        </is>
      </c>
      <c r="C5031">
        <f>IF(B5031&lt;&gt;"NI",1,0)</f>
        <v/>
      </c>
      <c r="D5031">
        <f>VLOOKUP(B5031, Tabelas!A:C,3,FALSE())</f>
        <v/>
      </c>
      <c r="E5031">
        <f>VLOOKUP(B5031, Tabelas!A:C,2,FALSE())</f>
        <v/>
      </c>
    </row>
    <row r="5032">
      <c r="A5032" t="inlineStr">
        <is>
          <t>FADAP REVISTA JURÍDICA</t>
        </is>
      </c>
      <c r="B5032" t="inlineStr">
        <is>
          <t>B3</t>
        </is>
      </c>
      <c r="C5032">
        <f>IF(B5032&lt;&gt;"NI",1,0)</f>
        <v/>
      </c>
      <c r="D5032">
        <f>VLOOKUP(B5032, Tabelas!A:C,3,FALSE())</f>
        <v/>
      </c>
      <c r="E5032">
        <f>VLOOKUP(B5032, Tabelas!A:C,2,FALSE())</f>
        <v/>
      </c>
    </row>
    <row r="5033">
      <c r="A5033" t="inlineStr">
        <is>
          <t>FAIR PLAY. REVISTA DE FILOSOFÍA, ÉTICA Y DERECHO DEL DEPORTE</t>
        </is>
      </c>
      <c r="B5033" t="inlineStr">
        <is>
          <t>B2</t>
        </is>
      </c>
      <c r="C5033">
        <f>IF(B5033&lt;&gt;"NI",1,0)</f>
        <v/>
      </c>
      <c r="D5033">
        <f>VLOOKUP(B5033, Tabelas!A:C,3,FALSE())</f>
        <v/>
      </c>
      <c r="E5033">
        <f>VLOOKUP(B5033, Tabelas!A:C,2,FALSE())</f>
        <v/>
      </c>
    </row>
    <row r="5034">
      <c r="A5034" t="inlineStr">
        <is>
          <t>FALANGE MIÚDA</t>
        </is>
      </c>
      <c r="B5034" t="inlineStr">
        <is>
          <t>B3</t>
        </is>
      </c>
      <c r="C5034">
        <f>IF(B5034&lt;&gt;"NI",1,0)</f>
        <v/>
      </c>
      <c r="D5034">
        <f>VLOOKUP(B5034, Tabelas!A:C,3,FALSE())</f>
        <v/>
      </c>
      <c r="E5034">
        <f>VLOOKUP(B5034, Tabelas!A:C,2,FALSE())</f>
        <v/>
      </c>
    </row>
    <row r="5035">
      <c r="A5035" t="inlineStr">
        <is>
          <t>FALAS BREVES</t>
        </is>
      </c>
      <c r="B5035" t="inlineStr">
        <is>
          <t>B3</t>
        </is>
      </c>
      <c r="C5035">
        <f>IF(B5035&lt;&gt;"NI",1,0)</f>
        <v/>
      </c>
      <c r="D5035">
        <f>VLOOKUP(B5035, Tabelas!A:C,3,FALSE())</f>
        <v/>
      </c>
      <c r="E5035">
        <f>VLOOKUP(B5035, Tabelas!A:C,2,FALSE())</f>
        <v/>
      </c>
    </row>
    <row r="5036">
      <c r="A5036" t="inlineStr">
        <is>
          <t>FAMILIAL CANCER</t>
        </is>
      </c>
      <c r="B5036" t="inlineStr">
        <is>
          <t>B1</t>
        </is>
      </c>
      <c r="C5036">
        <f>IF(B5036&lt;&gt;"NI",1,0)</f>
        <v/>
      </c>
      <c r="D5036">
        <f>VLOOKUP(B5036, Tabelas!A:C,3,FALSE())</f>
        <v/>
      </c>
      <c r="E5036">
        <f>VLOOKUP(B5036, Tabelas!A:C,2,FALSE())</f>
        <v/>
      </c>
    </row>
    <row r="5037">
      <c r="A5037" t="inlineStr">
        <is>
          <t>FAMILY BUSINESS REVIEW</t>
        </is>
      </c>
      <c r="B5037" t="inlineStr">
        <is>
          <t>A1</t>
        </is>
      </c>
      <c r="C5037">
        <f>IF(B5037&lt;&gt;"NI",1,0)</f>
        <v/>
      </c>
      <c r="D5037">
        <f>VLOOKUP(B5037, Tabelas!A:C,3,FALSE())</f>
        <v/>
      </c>
      <c r="E5037">
        <f>VLOOKUP(B5037, Tabelas!A:C,2,FALSE())</f>
        <v/>
      </c>
    </row>
    <row r="5038">
      <c r="A5038" t="inlineStr">
        <is>
          <t>FAMILY PRACTICE (PRINT)</t>
        </is>
      </c>
      <c r="B5038" t="inlineStr">
        <is>
          <t>A1</t>
        </is>
      </c>
      <c r="C5038">
        <f>IF(B5038&lt;&gt;"NI",1,0)</f>
        <v/>
      </c>
      <c r="D5038">
        <f>VLOOKUP(B5038, Tabelas!A:C,3,FALSE())</f>
        <v/>
      </c>
      <c r="E5038">
        <f>VLOOKUP(B5038, Tabelas!A:C,2,FALSE())</f>
        <v/>
      </c>
    </row>
    <row r="5039">
      <c r="A5039" t="inlineStr">
        <is>
          <t>FARADAY DISCUSSIONS</t>
        </is>
      </c>
      <c r="B5039" t="inlineStr">
        <is>
          <t>A2</t>
        </is>
      </c>
      <c r="C5039">
        <f>IF(B5039&lt;&gt;"NI",1,0)</f>
        <v/>
      </c>
      <c r="D5039">
        <f>VLOOKUP(B5039, Tabelas!A:C,3,FALSE())</f>
        <v/>
      </c>
      <c r="E5039">
        <f>VLOOKUP(B5039, Tabelas!A:C,2,FALSE())</f>
        <v/>
      </c>
    </row>
    <row r="5040">
      <c r="A5040" t="inlineStr">
        <is>
          <t>FARADAY DISCUSSIONS (ONLINE)</t>
        </is>
      </c>
      <c r="B5040" t="inlineStr">
        <is>
          <t>A2</t>
        </is>
      </c>
      <c r="C5040">
        <f>IF(B5040&lt;&gt;"NI",1,0)</f>
        <v/>
      </c>
      <c r="D5040">
        <f>VLOOKUP(B5040, Tabelas!A:C,3,FALSE())</f>
        <v/>
      </c>
      <c r="E5040">
        <f>VLOOKUP(B5040, Tabelas!A:C,2,FALSE())</f>
        <v/>
      </c>
    </row>
    <row r="5041">
      <c r="A5041" t="inlineStr">
        <is>
          <t>FARMACIA HOSPITALARIA</t>
        </is>
      </c>
      <c r="B5041" t="inlineStr">
        <is>
          <t>B3</t>
        </is>
      </c>
      <c r="C5041">
        <f>IF(B5041&lt;&gt;"NI",1,0)</f>
        <v/>
      </c>
      <c r="D5041">
        <f>VLOOKUP(B5041, Tabelas!A:C,3,FALSE())</f>
        <v/>
      </c>
      <c r="E5041">
        <f>VLOOKUP(B5041, Tabelas!A:C,2,FALSE())</f>
        <v/>
      </c>
    </row>
    <row r="5042">
      <c r="A5042" t="inlineStr">
        <is>
          <t>FAROL - REVISTA DE ESTUDOS ORGANIZACIONAIS E SOCIEDADE</t>
        </is>
      </c>
      <c r="B5042" t="inlineStr">
        <is>
          <t>B2</t>
        </is>
      </c>
      <c r="C5042">
        <f>IF(B5042&lt;&gt;"NI",1,0)</f>
        <v/>
      </c>
      <c r="D5042">
        <f>VLOOKUP(B5042, Tabelas!A:C,3,FALSE())</f>
        <v/>
      </c>
      <c r="E5042">
        <f>VLOOKUP(B5042, Tabelas!A:C,2,FALSE())</f>
        <v/>
      </c>
    </row>
    <row r="5043">
      <c r="A5043" t="inlineStr">
        <is>
          <t>FAS@JUS</t>
        </is>
      </c>
      <c r="B5043" t="inlineStr">
        <is>
          <t>B4</t>
        </is>
      </c>
      <c r="C5043">
        <f>IF(B5043&lt;&gt;"NI",1,0)</f>
        <v/>
      </c>
      <c r="D5043">
        <f>VLOOKUP(B5043, Tabelas!A:C,3,FALSE())</f>
        <v/>
      </c>
      <c r="E5043">
        <f>VLOOKUP(B5043, Tabelas!A:C,2,FALSE())</f>
        <v/>
      </c>
    </row>
    <row r="5044">
      <c r="A5044" t="inlineStr">
        <is>
          <t>FASCISM</t>
        </is>
      </c>
      <c r="B5044" t="inlineStr">
        <is>
          <t>B1</t>
        </is>
      </c>
      <c r="C5044">
        <f>IF(B5044&lt;&gt;"NI",1,0)</f>
        <v/>
      </c>
      <c r="D5044">
        <f>VLOOKUP(B5044, Tabelas!A:C,3,FALSE())</f>
        <v/>
      </c>
      <c r="E5044">
        <f>VLOOKUP(B5044, Tabelas!A:C,2,FALSE())</f>
        <v/>
      </c>
    </row>
    <row r="5045">
      <c r="A5045" t="inlineStr">
        <is>
          <t>FASHION AND TEXTILES: INTERNATIONAL JOURNAL OF INTERDISCIPLINARY RESEARCH (ONLINE)</t>
        </is>
      </c>
      <c r="B5045" t="inlineStr">
        <is>
          <t>A2</t>
        </is>
      </c>
      <c r="C5045">
        <f>IF(B5045&lt;&gt;"NI",1,0)</f>
        <v/>
      </c>
      <c r="D5045">
        <f>VLOOKUP(B5045, Tabelas!A:C,3,FALSE())</f>
        <v/>
      </c>
      <c r="E5045">
        <f>VLOOKUP(B5045, Tabelas!A:C,2,FALSE())</f>
        <v/>
      </c>
    </row>
    <row r="5046">
      <c r="A5046" t="inlineStr">
        <is>
          <t>FATECNOLÓGICA (FATEC-JAHU)</t>
        </is>
      </c>
      <c r="B5046" t="inlineStr">
        <is>
          <t>B4</t>
        </is>
      </c>
      <c r="C5046">
        <f>IF(B5046&lt;&gt;"NI",1,0)</f>
        <v/>
      </c>
      <c r="D5046">
        <f>VLOOKUP(B5046, Tabelas!A:C,3,FALSE())</f>
        <v/>
      </c>
      <c r="E5046">
        <f>VLOOKUP(B5046, Tabelas!A:C,2,FALSE())</f>
        <v/>
      </c>
    </row>
    <row r="5047">
      <c r="A5047" t="inlineStr">
        <is>
          <t>FATIGUE &amp; FRACTURE OF ENGINEERING MATERIALS &amp; STRUCTURES (PRINT)</t>
        </is>
      </c>
      <c r="B5047" t="inlineStr">
        <is>
          <t>A2</t>
        </is>
      </c>
      <c r="C5047">
        <f>IF(B5047&lt;&gt;"NI",1,0)</f>
        <v/>
      </c>
      <c r="D5047">
        <f>VLOOKUP(B5047, Tabelas!A:C,3,FALSE())</f>
        <v/>
      </c>
      <c r="E5047">
        <f>VLOOKUP(B5047, Tabelas!A:C,2,FALSE())</f>
        <v/>
      </c>
    </row>
    <row r="5048">
      <c r="A5048" t="inlineStr">
        <is>
          <t>FATIGUE &amp; FRACTURE OF ENGINEERING MATERIALS AND STRUCTURES</t>
        </is>
      </c>
      <c r="B5048" t="inlineStr">
        <is>
          <t>A2</t>
        </is>
      </c>
      <c r="C5048">
        <f>IF(B5048&lt;&gt;"NI",1,0)</f>
        <v/>
      </c>
      <c r="D5048">
        <f>VLOOKUP(B5048, Tabelas!A:C,3,FALSE())</f>
        <v/>
      </c>
      <c r="E5048">
        <f>VLOOKUP(B5048, Tabelas!A:C,2,FALSE())</f>
        <v/>
      </c>
    </row>
    <row r="5049">
      <c r="A5049" t="inlineStr">
        <is>
          <t>FATO &amp; VERSÕES</t>
        </is>
      </c>
      <c r="B5049" t="inlineStr">
        <is>
          <t>B2</t>
        </is>
      </c>
      <c r="C5049">
        <f>IF(B5049&lt;&gt;"NI",1,0)</f>
        <v/>
      </c>
      <c r="D5049">
        <f>VLOOKUP(B5049, Tabelas!A:C,3,FALSE())</f>
        <v/>
      </c>
      <c r="E5049">
        <f>VLOOKUP(B5049, Tabelas!A:C,2,FALSE())</f>
        <v/>
      </c>
    </row>
    <row r="5050">
      <c r="A5050" t="inlineStr">
        <is>
          <t>FAZ CIÊNCIA (UNIOESTE. IMPRESSO)</t>
        </is>
      </c>
      <c r="B5050" t="inlineStr">
        <is>
          <t>B4</t>
        </is>
      </c>
      <c r="C5050">
        <f>IF(B5050&lt;&gt;"NI",1,0)</f>
        <v/>
      </c>
      <c r="D5050">
        <f>VLOOKUP(B5050, Tabelas!A:C,3,FALSE())</f>
        <v/>
      </c>
      <c r="E5050">
        <f>VLOOKUP(B5050, Tabelas!A:C,2,FALSE())</f>
        <v/>
      </c>
    </row>
    <row r="5051">
      <c r="A5051" t="inlineStr">
        <is>
          <t>FEBS LETTERS (PRINT)</t>
        </is>
      </c>
      <c r="B5051" t="inlineStr">
        <is>
          <t>A2</t>
        </is>
      </c>
      <c r="C5051">
        <f>IF(B5051&lt;&gt;"NI",1,0)</f>
        <v/>
      </c>
      <c r="D5051">
        <f>VLOOKUP(B5051, Tabelas!A:C,3,FALSE())</f>
        <v/>
      </c>
      <c r="E5051">
        <f>VLOOKUP(B5051, Tabelas!A:C,2,FALSE())</f>
        <v/>
      </c>
    </row>
    <row r="5052">
      <c r="A5052" t="inlineStr">
        <is>
          <t>FEBS OPEN BIO</t>
        </is>
      </c>
      <c r="B5052" t="inlineStr">
        <is>
          <t>A3</t>
        </is>
      </c>
      <c r="C5052">
        <f>IF(B5052&lt;&gt;"NI",1,0)</f>
        <v/>
      </c>
      <c r="D5052">
        <f>VLOOKUP(B5052, Tabelas!A:C,3,FALSE())</f>
        <v/>
      </c>
      <c r="E5052">
        <f>VLOOKUP(B5052, Tabelas!A:C,2,FALSE())</f>
        <v/>
      </c>
    </row>
    <row r="5053">
      <c r="A5053" t="inlineStr">
        <is>
          <t>FEDDES REPERTORIUM</t>
        </is>
      </c>
      <c r="B5053" t="inlineStr">
        <is>
          <t>B2</t>
        </is>
      </c>
      <c r="C5053">
        <f>IF(B5053&lt;&gt;"NI",1,0)</f>
        <v/>
      </c>
      <c r="D5053">
        <f>VLOOKUP(B5053, Tabelas!A:C,3,FALSE())</f>
        <v/>
      </c>
      <c r="E5053">
        <f>VLOOKUP(B5053, Tabelas!A:C,2,FALSE())</f>
        <v/>
      </c>
    </row>
    <row r="5054">
      <c r="A5054" t="inlineStr">
        <is>
          <t>FEMALE PELVIC MEDICINE &amp; RECONSTRUCTIVE SURGERY</t>
        </is>
      </c>
      <c r="B5054" t="inlineStr">
        <is>
          <t>A4</t>
        </is>
      </c>
      <c r="C5054">
        <f>IF(B5054&lt;&gt;"NI",1,0)</f>
        <v/>
      </c>
      <c r="D5054">
        <f>VLOOKUP(B5054, Tabelas!A:C,3,FALSE())</f>
        <v/>
      </c>
      <c r="E5054">
        <f>VLOOKUP(B5054, Tabelas!A:C,2,FALSE())</f>
        <v/>
      </c>
    </row>
    <row r="5055">
      <c r="A5055" t="inlineStr">
        <is>
          <t>FEMERIS: REVISTA MULTIDISCIPLINAR DE ESTUDIOS DE GÉNERO</t>
        </is>
      </c>
      <c r="B5055" t="inlineStr">
        <is>
          <t>A4</t>
        </is>
      </c>
      <c r="C5055">
        <f>IF(B5055&lt;&gt;"NI",1,0)</f>
        <v/>
      </c>
      <c r="D5055">
        <f>VLOOKUP(B5055, Tabelas!A:C,3,FALSE())</f>
        <v/>
      </c>
      <c r="E5055">
        <f>VLOOKUP(B5055, Tabelas!A:C,2,FALSE())</f>
        <v/>
      </c>
    </row>
    <row r="5056">
      <c r="A5056" t="inlineStr">
        <is>
          <t>FEMINIST MEDIA HISTORIES</t>
        </is>
      </c>
      <c r="B5056" t="inlineStr">
        <is>
          <t>A3</t>
        </is>
      </c>
      <c r="C5056">
        <f>IF(B5056&lt;&gt;"NI",1,0)</f>
        <v/>
      </c>
      <c r="D5056">
        <f>VLOOKUP(B5056, Tabelas!A:C,3,FALSE())</f>
        <v/>
      </c>
      <c r="E5056">
        <f>VLOOKUP(B5056, Tabelas!A:C,2,FALSE())</f>
        <v/>
      </c>
    </row>
    <row r="5057">
      <c r="A5057" t="inlineStr">
        <is>
          <t>FEMINIST THEOLOGY</t>
        </is>
      </c>
      <c r="B5057" t="inlineStr">
        <is>
          <t>A3</t>
        </is>
      </c>
      <c r="C5057">
        <f>IF(B5057&lt;&gt;"NI",1,0)</f>
        <v/>
      </c>
      <c r="D5057">
        <f>VLOOKUP(B5057, Tabelas!A:C,3,FALSE())</f>
        <v/>
      </c>
      <c r="E5057">
        <f>VLOOKUP(B5057, Tabelas!A:C,2,FALSE())</f>
        <v/>
      </c>
    </row>
    <row r="5058">
      <c r="A5058" t="inlineStr">
        <is>
          <t>FEMS MICROBIOLOGY ECOLOGY (ONLINE)</t>
        </is>
      </c>
      <c r="B5058" t="inlineStr">
        <is>
          <t>A3</t>
        </is>
      </c>
      <c r="C5058">
        <f>IF(B5058&lt;&gt;"NI",1,0)</f>
        <v/>
      </c>
      <c r="D5058">
        <f>VLOOKUP(B5058, Tabelas!A:C,3,FALSE())</f>
        <v/>
      </c>
      <c r="E5058">
        <f>VLOOKUP(B5058, Tabelas!A:C,2,FALSE())</f>
        <v/>
      </c>
    </row>
    <row r="5059">
      <c r="A5059" t="inlineStr">
        <is>
          <t>FEMS MICROBIOLOGY ECOLOGY (PRINT)</t>
        </is>
      </c>
      <c r="B5059" t="inlineStr">
        <is>
          <t>A3</t>
        </is>
      </c>
      <c r="C5059">
        <f>IF(B5059&lt;&gt;"NI",1,0)</f>
        <v/>
      </c>
      <c r="D5059">
        <f>VLOOKUP(B5059, Tabelas!A:C,3,FALSE())</f>
        <v/>
      </c>
      <c r="E5059">
        <f>VLOOKUP(B5059, Tabelas!A:C,2,FALSE())</f>
        <v/>
      </c>
    </row>
    <row r="5060">
      <c r="A5060" t="inlineStr">
        <is>
          <t>FEMS MICROBIOLOGY LETTERS</t>
        </is>
      </c>
      <c r="B5060" t="inlineStr">
        <is>
          <t>B2</t>
        </is>
      </c>
      <c r="C5060">
        <f>IF(B5060&lt;&gt;"NI",1,0)</f>
        <v/>
      </c>
      <c r="D5060">
        <f>VLOOKUP(B5060, Tabelas!A:C,3,FALSE())</f>
        <v/>
      </c>
      <c r="E5060">
        <f>VLOOKUP(B5060, Tabelas!A:C,2,FALSE())</f>
        <v/>
      </c>
    </row>
    <row r="5061">
      <c r="A5061" t="inlineStr">
        <is>
          <t>FEMS MICROBIOLOGY REVIEWS (PRINT)</t>
        </is>
      </c>
      <c r="B5061" t="inlineStr">
        <is>
          <t>A1</t>
        </is>
      </c>
      <c r="C5061">
        <f>IF(B5061&lt;&gt;"NI",1,0)</f>
        <v/>
      </c>
      <c r="D5061">
        <f>VLOOKUP(B5061, Tabelas!A:C,3,FALSE())</f>
        <v/>
      </c>
      <c r="E5061">
        <f>VLOOKUP(B5061, Tabelas!A:C,2,FALSE())</f>
        <v/>
      </c>
    </row>
    <row r="5062">
      <c r="A5062" t="inlineStr">
        <is>
          <t>FEMS YEAST RESEARCH</t>
        </is>
      </c>
      <c r="B5062" t="inlineStr">
        <is>
          <t>A3</t>
        </is>
      </c>
      <c r="C5062">
        <f>IF(B5062&lt;&gt;"NI",1,0)</f>
        <v/>
      </c>
      <c r="D5062">
        <f>VLOOKUP(B5062, Tabelas!A:C,3,FALSE())</f>
        <v/>
      </c>
      <c r="E5062">
        <f>VLOOKUP(B5062, Tabelas!A:C,2,FALSE())</f>
        <v/>
      </c>
    </row>
    <row r="5063">
      <c r="A5063" t="inlineStr">
        <is>
          <t>FENIX: REVISTA DE HISTORIA E ESTUDOS CULTURAIS</t>
        </is>
      </c>
      <c r="B5063" t="inlineStr">
        <is>
          <t>A3</t>
        </is>
      </c>
      <c r="C5063">
        <f>IF(B5063&lt;&gt;"NI",1,0)</f>
        <v/>
      </c>
      <c r="D5063">
        <f>VLOOKUP(B5063, Tabelas!A:C,3,FALSE())</f>
        <v/>
      </c>
      <c r="E5063">
        <f>VLOOKUP(B5063, Tabelas!A:C,2,FALSE())</f>
        <v/>
      </c>
    </row>
    <row r="5064">
      <c r="A5064" t="inlineStr">
        <is>
          <t>FERMENTARIO (ONLINE) - DEPARTAMENTO DE HISTORIA Y FILOSOFÍ-A DE LA EDUCACIÓN.</t>
        </is>
      </c>
      <c r="B5064" t="inlineStr">
        <is>
          <t>B4</t>
        </is>
      </c>
      <c r="C5064">
        <f>IF(B5064&lt;&gt;"NI",1,0)</f>
        <v/>
      </c>
      <c r="D5064">
        <f>VLOOKUP(B5064, Tabelas!A:C,3,FALSE())</f>
        <v/>
      </c>
      <c r="E5064">
        <f>VLOOKUP(B5064, Tabelas!A:C,2,FALSE())</f>
        <v/>
      </c>
    </row>
    <row r="5065">
      <c r="A5065" t="inlineStr">
        <is>
          <t>FERMENTUM</t>
        </is>
      </c>
      <c r="B5065" t="inlineStr">
        <is>
          <t>B1</t>
        </is>
      </c>
      <c r="C5065">
        <f>IF(B5065&lt;&gt;"NI",1,0)</f>
        <v/>
      </c>
      <c r="D5065">
        <f>VLOOKUP(B5065, Tabelas!A:C,3,FALSE())</f>
        <v/>
      </c>
      <c r="E5065">
        <f>VLOOKUP(B5065, Tabelas!A:C,2,FALSE())</f>
        <v/>
      </c>
    </row>
    <row r="5066">
      <c r="A5066" t="inlineStr">
        <is>
          <t>FERROELECTRICS (PRINT)</t>
        </is>
      </c>
      <c r="B5066" t="inlineStr">
        <is>
          <t>B2</t>
        </is>
      </c>
      <c r="C5066">
        <f>IF(B5066&lt;&gt;"NI",1,0)</f>
        <v/>
      </c>
      <c r="D5066">
        <f>VLOOKUP(B5066, Tabelas!A:C,3,FALSE())</f>
        <v/>
      </c>
      <c r="E5066">
        <f>VLOOKUP(B5066, Tabelas!A:C,2,FALSE())</f>
        <v/>
      </c>
    </row>
    <row r="5067">
      <c r="A5067" t="inlineStr">
        <is>
          <t>FERTILITY AND STERILITY</t>
        </is>
      </c>
      <c r="B5067" t="inlineStr">
        <is>
          <t>A1</t>
        </is>
      </c>
      <c r="C5067">
        <f>IF(B5067&lt;&gt;"NI",1,0)</f>
        <v/>
      </c>
      <c r="D5067">
        <f>VLOOKUP(B5067, Tabelas!A:C,3,FALSE())</f>
        <v/>
      </c>
      <c r="E5067">
        <f>VLOOKUP(B5067, Tabelas!A:C,2,FALSE())</f>
        <v/>
      </c>
    </row>
    <row r="5068">
      <c r="A5068" t="inlineStr">
        <is>
          <t>FESTIVAL DELL'ARCHITETTURA MAGAZINE</t>
        </is>
      </c>
      <c r="B5068" t="inlineStr">
        <is>
          <t>B4</t>
        </is>
      </c>
      <c r="C5068">
        <f>IF(B5068&lt;&gt;"NI",1,0)</f>
        <v/>
      </c>
      <c r="D5068">
        <f>VLOOKUP(B5068, Tabelas!A:C,3,FALSE())</f>
        <v/>
      </c>
      <c r="E5068">
        <f>VLOOKUP(B5068, Tabelas!A:C,2,FALSE())</f>
        <v/>
      </c>
    </row>
    <row r="5069">
      <c r="A5069" t="inlineStr">
        <is>
          <t>FETAL AND PEDIATRIC PATHOLOGY</t>
        </is>
      </c>
      <c r="B5069" t="inlineStr">
        <is>
          <t>B1</t>
        </is>
      </c>
      <c r="C5069">
        <f>IF(B5069&lt;&gt;"NI",1,0)</f>
        <v/>
      </c>
      <c r="D5069">
        <f>VLOOKUP(B5069, Tabelas!A:C,3,FALSE())</f>
        <v/>
      </c>
      <c r="E5069">
        <f>VLOOKUP(B5069, Tabelas!A:C,2,FALSE())</f>
        <v/>
      </c>
    </row>
    <row r="5070">
      <c r="A5070" t="inlineStr">
        <is>
          <t>FETAL DIAGNOSIS AND THERAPY</t>
        </is>
      </c>
      <c r="B5070" t="inlineStr">
        <is>
          <t>A3</t>
        </is>
      </c>
      <c r="C5070">
        <f>IF(B5070&lt;&gt;"NI",1,0)</f>
        <v/>
      </c>
      <c r="D5070">
        <f>VLOOKUP(B5070, Tabelas!A:C,3,FALSE())</f>
        <v/>
      </c>
      <c r="E5070">
        <f>VLOOKUP(B5070, Tabelas!A:C,2,FALSE())</f>
        <v/>
      </c>
    </row>
    <row r="5071">
      <c r="A5071" t="inlineStr">
        <is>
          <t>FEW-BODY SYSTEMS</t>
        </is>
      </c>
      <c r="B5071" t="inlineStr">
        <is>
          <t>B1</t>
        </is>
      </c>
      <c r="C5071">
        <f>IF(B5071&lt;&gt;"NI",1,0)</f>
        <v/>
      </c>
      <c r="D5071">
        <f>VLOOKUP(B5071, Tabelas!A:C,3,FALSE())</f>
        <v/>
      </c>
      <c r="E5071">
        <f>VLOOKUP(B5071, Tabelas!A:C,2,FALSE())</f>
        <v/>
      </c>
    </row>
    <row r="5072">
      <c r="A5072" t="inlineStr">
        <is>
          <t>FFBUSINESS</t>
        </is>
      </c>
      <c r="B5072" t="inlineStr">
        <is>
          <t>B4</t>
        </is>
      </c>
      <c r="C5072">
        <f>IF(B5072&lt;&gt;"NI",1,0)</f>
        <v/>
      </c>
      <c r="D5072">
        <f>VLOOKUP(B5072, Tabelas!A:C,3,FALSE())</f>
        <v/>
      </c>
      <c r="E5072">
        <f>VLOOKUP(B5072, Tabelas!A:C,2,FALSE())</f>
        <v/>
      </c>
    </row>
    <row r="5073">
      <c r="A5073" t="inlineStr">
        <is>
          <t>FIBER AND INTEGRATED OPTICS (PRINT)</t>
        </is>
      </c>
      <c r="B5073" t="inlineStr">
        <is>
          <t>B1</t>
        </is>
      </c>
      <c r="C5073">
        <f>IF(B5073&lt;&gt;"NI",1,0)</f>
        <v/>
      </c>
      <c r="D5073">
        <f>VLOOKUP(B5073, Tabelas!A:C,3,FALSE())</f>
        <v/>
      </c>
      <c r="E5073">
        <f>VLOOKUP(B5073, Tabelas!A:C,2,FALSE())</f>
        <v/>
      </c>
    </row>
    <row r="5074">
      <c r="A5074" t="inlineStr">
        <is>
          <t>FIBERS AND POLYMERS</t>
        </is>
      </c>
      <c r="B5074" t="inlineStr">
        <is>
          <t>A2</t>
        </is>
      </c>
      <c r="C5074">
        <f>IF(B5074&lt;&gt;"NI",1,0)</f>
        <v/>
      </c>
      <c r="D5074">
        <f>VLOOKUP(B5074, Tabelas!A:C,3,FALSE())</f>
        <v/>
      </c>
      <c r="E5074">
        <f>VLOOKUP(B5074, Tabelas!A:C,2,FALSE())</f>
        <v/>
      </c>
    </row>
    <row r="5075">
      <c r="A5075" t="inlineStr">
        <is>
          <t>FICHTE-STUDIEN (AMSTERDAM)</t>
        </is>
      </c>
      <c r="B5075" t="inlineStr">
        <is>
          <t>A1</t>
        </is>
      </c>
      <c r="C5075">
        <f>IF(B5075&lt;&gt;"NI",1,0)</f>
        <v/>
      </c>
      <c r="D5075">
        <f>VLOOKUP(B5075, Tabelas!A:C,3,FALSE())</f>
        <v/>
      </c>
      <c r="E5075">
        <f>VLOOKUP(B5075, Tabelas!A:C,2,FALSE())</f>
        <v/>
      </c>
    </row>
    <row r="5076">
      <c r="A5076" t="inlineStr">
        <is>
          <t>FIDES REFORMATA (IMPRESSO)</t>
        </is>
      </c>
      <c r="B5076" t="inlineStr">
        <is>
          <t>B4</t>
        </is>
      </c>
      <c r="C5076">
        <f>IF(B5076&lt;&gt;"NI",1,0)</f>
        <v/>
      </c>
      <c r="D5076">
        <f>VLOOKUP(B5076, Tabelas!A:C,3,FALSE())</f>
        <v/>
      </c>
      <c r="E5076">
        <f>VLOOKUP(B5076, Tabelas!A:C,2,FALSE())</f>
        <v/>
      </c>
    </row>
    <row r="5077">
      <c r="A5077" t="inlineStr">
        <is>
          <t>FIELD CROPS RESEARCH</t>
        </is>
      </c>
      <c r="B5077" t="inlineStr">
        <is>
          <t>A1</t>
        </is>
      </c>
      <c r="C5077">
        <f>IF(B5077&lt;&gt;"NI",1,0)</f>
        <v/>
      </c>
      <c r="D5077">
        <f>VLOOKUP(B5077, Tabelas!A:C,3,FALSE())</f>
        <v/>
      </c>
      <c r="E5077">
        <f>VLOOKUP(B5077, Tabelas!A:C,2,FALSE())</f>
        <v/>
      </c>
    </row>
    <row r="5078">
      <c r="A5078" t="inlineStr">
        <is>
          <t>FIGURA. STUDI SULL`IMMAGINE NELLA TRADIZIONE CLASSICA</t>
        </is>
      </c>
      <c r="B5078" t="inlineStr">
        <is>
          <t>B1</t>
        </is>
      </c>
      <c r="C5078">
        <f>IF(B5078&lt;&gt;"NI",1,0)</f>
        <v/>
      </c>
      <c r="D5078">
        <f>VLOOKUP(B5078, Tabelas!A:C,3,FALSE())</f>
        <v/>
      </c>
      <c r="E5078">
        <f>VLOOKUP(B5078, Tabelas!A:C,2,FALSE())</f>
        <v/>
      </c>
    </row>
    <row r="5079">
      <c r="A5079" t="inlineStr">
        <is>
          <t>FILM QUARTERLY</t>
        </is>
      </c>
      <c r="B5079" t="inlineStr">
        <is>
          <t>A3</t>
        </is>
      </c>
      <c r="C5079">
        <f>IF(B5079&lt;&gt;"NI",1,0)</f>
        <v/>
      </c>
      <c r="D5079">
        <f>VLOOKUP(B5079, Tabelas!A:C,3,FALSE())</f>
        <v/>
      </c>
      <c r="E5079">
        <f>VLOOKUP(B5079, Tabelas!A:C,2,FALSE())</f>
        <v/>
      </c>
    </row>
    <row r="5080">
      <c r="A5080" t="inlineStr">
        <is>
          <t>FILOGÊNESE (MARÍLIA)</t>
        </is>
      </c>
      <c r="B5080" t="inlineStr">
        <is>
          <t>B4</t>
        </is>
      </c>
      <c r="C5080">
        <f>IF(B5080&lt;&gt;"NI",1,0)</f>
        <v/>
      </c>
      <c r="D5080">
        <f>VLOOKUP(B5080, Tabelas!A:C,3,FALSE())</f>
        <v/>
      </c>
      <c r="E5080">
        <f>VLOOKUP(B5080, Tabelas!A:C,2,FALSE())</f>
        <v/>
      </c>
    </row>
    <row r="5081">
      <c r="A5081" t="inlineStr">
        <is>
          <t>FILOLOGIA E LINGUÍSTICA PORTUGUESA</t>
        </is>
      </c>
      <c r="B5081" t="inlineStr">
        <is>
          <t>A2</t>
        </is>
      </c>
      <c r="C5081">
        <f>IF(B5081&lt;&gt;"NI",1,0)</f>
        <v/>
      </c>
      <c r="D5081">
        <f>VLOOKUP(B5081, Tabelas!A:C,3,FALSE())</f>
        <v/>
      </c>
      <c r="E5081">
        <f>VLOOKUP(B5081, Tabelas!A:C,2,FALSE())</f>
        <v/>
      </c>
    </row>
    <row r="5082">
      <c r="A5082" t="inlineStr">
        <is>
          <t>FILOMAT (UNIVERZITET U NISHU)</t>
        </is>
      </c>
      <c r="B5082" t="inlineStr">
        <is>
          <t>B3</t>
        </is>
      </c>
      <c r="C5082">
        <f>IF(B5082&lt;&gt;"NI",1,0)</f>
        <v/>
      </c>
      <c r="D5082">
        <f>VLOOKUP(B5082, Tabelas!A:C,3,FALSE())</f>
        <v/>
      </c>
      <c r="E5082">
        <f>VLOOKUP(B5082, Tabelas!A:C,2,FALSE())</f>
        <v/>
      </c>
    </row>
    <row r="5083">
      <c r="A5083" t="inlineStr">
        <is>
          <t>FILOSOFIA AURORA</t>
        </is>
      </c>
      <c r="B5083" t="inlineStr">
        <is>
          <t>A2</t>
        </is>
      </c>
      <c r="C5083">
        <f>IF(B5083&lt;&gt;"NI",1,0)</f>
        <v/>
      </c>
      <c r="D5083">
        <f>VLOOKUP(B5083, Tabelas!A:C,3,FALSE())</f>
        <v/>
      </c>
      <c r="E5083">
        <f>VLOOKUP(B5083, Tabelas!A:C,2,FALSE())</f>
        <v/>
      </c>
    </row>
    <row r="5084">
      <c r="A5084" t="inlineStr">
        <is>
          <t>FILOSOFIA E EDUCAÇÃO</t>
        </is>
      </c>
      <c r="B5084" t="inlineStr">
        <is>
          <t>B1</t>
        </is>
      </c>
      <c r="C5084">
        <f>IF(B5084&lt;&gt;"NI",1,0)</f>
        <v/>
      </c>
      <c r="D5084">
        <f>VLOOKUP(B5084, Tabelas!A:C,3,FALSE())</f>
        <v/>
      </c>
      <c r="E5084">
        <f>VLOOKUP(B5084, Tabelas!A:C,2,FALSE())</f>
        <v/>
      </c>
    </row>
    <row r="5085">
      <c r="A5085" t="inlineStr">
        <is>
          <t>FILOSOFIA UNISINOS</t>
        </is>
      </c>
      <c r="B5085" t="inlineStr">
        <is>
          <t>A2</t>
        </is>
      </c>
      <c r="C5085">
        <f>IF(B5085&lt;&gt;"NI",1,0)</f>
        <v/>
      </c>
      <c r="D5085">
        <f>VLOOKUP(B5085, Tabelas!A:C,3,FALSE())</f>
        <v/>
      </c>
      <c r="E5085">
        <f>VLOOKUP(B5085, Tabelas!A:C,2,FALSE())</f>
        <v/>
      </c>
    </row>
    <row r="5086">
      <c r="A5086" t="inlineStr">
        <is>
          <t>FILOZOFIJA I DRUSTVO (ONLINE)</t>
        </is>
      </c>
      <c r="B5086" t="inlineStr">
        <is>
          <t>A4</t>
        </is>
      </c>
      <c r="C5086">
        <f>IF(B5086&lt;&gt;"NI",1,0)</f>
        <v/>
      </c>
      <c r="D5086">
        <f>VLOOKUP(B5086, Tabelas!A:C,3,FALSE())</f>
        <v/>
      </c>
      <c r="E5086">
        <f>VLOOKUP(B5086, Tabelas!A:C,2,FALSE())</f>
        <v/>
      </c>
    </row>
    <row r="5087">
      <c r="A5087" t="inlineStr">
        <is>
          <t>FILTRATION &amp; SEPARATION</t>
        </is>
      </c>
      <c r="B5087" t="inlineStr">
        <is>
          <t>B3</t>
        </is>
      </c>
      <c r="C5087">
        <f>IF(B5087&lt;&gt;"NI",1,0)</f>
        <v/>
      </c>
      <c r="D5087">
        <f>VLOOKUP(B5087, Tabelas!A:C,3,FALSE())</f>
        <v/>
      </c>
      <c r="E5087">
        <f>VLOOKUP(B5087, Tabelas!A:C,2,FALSE())</f>
        <v/>
      </c>
    </row>
    <row r="5088">
      <c r="A5088" t="inlineStr">
        <is>
          <t>FINANCE RESEARCH LETTERS (PRINT)</t>
        </is>
      </c>
      <c r="B5088" t="inlineStr">
        <is>
          <t>A3</t>
        </is>
      </c>
      <c r="C5088">
        <f>IF(B5088&lt;&gt;"NI",1,0)</f>
        <v/>
      </c>
      <c r="D5088">
        <f>VLOOKUP(B5088, Tabelas!A:C,3,FALSE())</f>
        <v/>
      </c>
      <c r="E5088">
        <f>VLOOKUP(B5088, Tabelas!A:C,2,FALSE())</f>
        <v/>
      </c>
    </row>
    <row r="5089">
      <c r="A5089" t="inlineStr">
        <is>
          <t>FINANCIAL INNOVATION</t>
        </is>
      </c>
      <c r="B5089" t="inlineStr">
        <is>
          <t>B3</t>
        </is>
      </c>
      <c r="C5089">
        <f>IF(B5089&lt;&gt;"NI",1,0)</f>
        <v/>
      </c>
      <c r="D5089">
        <f>VLOOKUP(B5089, Tabelas!A:C,3,FALSE())</f>
        <v/>
      </c>
      <c r="E5089">
        <f>VLOOKUP(B5089, Tabelas!A:C,2,FALSE())</f>
        <v/>
      </c>
    </row>
    <row r="5090">
      <c r="A5090" t="inlineStr">
        <is>
          <t>FINEDUCA: REVISTA DE FINANCIAMENTO DA EDUCAÇÃO</t>
        </is>
      </c>
      <c r="B5090" t="inlineStr">
        <is>
          <t>B1</t>
        </is>
      </c>
      <c r="C5090">
        <f>IF(B5090&lt;&gt;"NI",1,0)</f>
        <v/>
      </c>
      <c r="D5090">
        <f>VLOOKUP(B5090, Tabelas!A:C,3,FALSE())</f>
        <v/>
      </c>
      <c r="E5090">
        <f>VLOOKUP(B5090, Tabelas!A:C,2,FALSE())</f>
        <v/>
      </c>
    </row>
    <row r="5091">
      <c r="A5091" t="inlineStr">
        <is>
          <t>FINISTERRA (LISBOA. 1966)</t>
        </is>
      </c>
      <c r="B5091" t="inlineStr">
        <is>
          <t>B4</t>
        </is>
      </c>
      <c r="C5091">
        <f>IF(B5091&lt;&gt;"NI",1,0)</f>
        <v/>
      </c>
      <c r="D5091">
        <f>VLOOKUP(B5091, Tabelas!A:C,3,FALSE())</f>
        <v/>
      </c>
      <c r="E5091">
        <f>VLOOKUP(B5091, Tabelas!A:C,2,FALSE())</f>
        <v/>
      </c>
    </row>
    <row r="5092">
      <c r="A5092" t="inlineStr">
        <is>
          <t>FINITE ELEMENTS IN ANALYSIS AND DESIGN</t>
        </is>
      </c>
      <c r="B5092" t="inlineStr">
        <is>
          <t>A1</t>
        </is>
      </c>
      <c r="C5092">
        <f>IF(B5092&lt;&gt;"NI",1,0)</f>
        <v/>
      </c>
      <c r="D5092">
        <f>VLOOKUP(B5092, Tabelas!A:C,3,FALSE())</f>
        <v/>
      </c>
      <c r="E5092">
        <f>VLOOKUP(B5092, Tabelas!A:C,2,FALSE())</f>
        <v/>
      </c>
    </row>
    <row r="5093">
      <c r="A5093" t="inlineStr">
        <is>
          <t>FINITE FIELDS AND THEIR APPLICATIONS (PRINT)</t>
        </is>
      </c>
      <c r="B5093" t="inlineStr">
        <is>
          <t>A3</t>
        </is>
      </c>
      <c r="C5093">
        <f>IF(B5093&lt;&gt;"NI",1,0)</f>
        <v/>
      </c>
      <c r="D5093">
        <f>VLOOKUP(B5093, Tabelas!A:C,3,FALSE())</f>
        <v/>
      </c>
      <c r="E5093">
        <f>VLOOKUP(B5093, Tabelas!A:C,2,FALSE())</f>
        <v/>
      </c>
    </row>
    <row r="5094">
      <c r="A5094" t="inlineStr">
        <is>
          <t>FIRE</t>
        </is>
      </c>
      <c r="B5094" t="inlineStr">
        <is>
          <t>B4</t>
        </is>
      </c>
      <c r="C5094">
        <f>IF(B5094&lt;&gt;"NI",1,0)</f>
        <v/>
      </c>
      <c r="D5094">
        <f>VLOOKUP(B5094, Tabelas!A:C,3,FALSE())</f>
        <v/>
      </c>
      <c r="E5094">
        <f>VLOOKUP(B5094, Tabelas!A:C,2,FALSE())</f>
        <v/>
      </c>
    </row>
    <row r="5095">
      <c r="A5095" t="inlineStr">
        <is>
          <t>FIRE SAFETY JOURNAL</t>
        </is>
      </c>
      <c r="B5095" t="inlineStr">
        <is>
          <t>A2</t>
        </is>
      </c>
      <c r="C5095">
        <f>IF(B5095&lt;&gt;"NI",1,0)</f>
        <v/>
      </c>
      <c r="D5095">
        <f>VLOOKUP(B5095, Tabelas!A:C,3,FALSE())</f>
        <v/>
      </c>
      <c r="E5095">
        <f>VLOOKUP(B5095, Tabelas!A:C,2,FALSE())</f>
        <v/>
      </c>
    </row>
    <row r="5096">
      <c r="A5096" t="inlineStr">
        <is>
          <t>FIRE TECHNOLOGY</t>
        </is>
      </c>
      <c r="B5096" t="inlineStr">
        <is>
          <t>A3</t>
        </is>
      </c>
      <c r="C5096">
        <f>IF(B5096&lt;&gt;"NI",1,0)</f>
        <v/>
      </c>
      <c r="D5096">
        <f>VLOOKUP(B5096, Tabelas!A:C,3,FALSE())</f>
        <v/>
      </c>
      <c r="E5096">
        <f>VLOOKUP(B5096, Tabelas!A:C,2,FALSE())</f>
        <v/>
      </c>
    </row>
    <row r="5097">
      <c r="A5097" t="inlineStr">
        <is>
          <t>FIRST BREAK</t>
        </is>
      </c>
      <c r="B5097" t="inlineStr">
        <is>
          <t>B2</t>
        </is>
      </c>
      <c r="C5097">
        <f>IF(B5097&lt;&gt;"NI",1,0)</f>
        <v/>
      </c>
      <c r="D5097">
        <f>VLOOKUP(B5097, Tabelas!A:C,3,FALSE())</f>
        <v/>
      </c>
      <c r="E5097">
        <f>VLOOKUP(B5097, Tabelas!A:C,2,FALSE())</f>
        <v/>
      </c>
    </row>
    <row r="5098">
      <c r="A5098" t="inlineStr">
        <is>
          <t>FIRST MONDAY (ONLINE)</t>
        </is>
      </c>
      <c r="B5098" t="inlineStr">
        <is>
          <t>A4</t>
        </is>
      </c>
      <c r="C5098">
        <f>IF(B5098&lt;&gt;"NI",1,0)</f>
        <v/>
      </c>
      <c r="D5098">
        <f>VLOOKUP(B5098, Tabelas!A:C,3,FALSE())</f>
        <v/>
      </c>
      <c r="E5098">
        <f>VLOOKUP(B5098, Tabelas!A:C,2,FALSE())</f>
        <v/>
      </c>
    </row>
    <row r="5099">
      <c r="A5099" t="inlineStr">
        <is>
          <t>FISCAOECONOMIA</t>
        </is>
      </c>
      <c r="B5099" t="inlineStr">
        <is>
          <t>B3</t>
        </is>
      </c>
      <c r="C5099">
        <f>IF(B5099&lt;&gt;"NI",1,0)</f>
        <v/>
      </c>
      <c r="D5099">
        <f>VLOOKUP(B5099, Tabelas!A:C,3,FALSE())</f>
        <v/>
      </c>
      <c r="E5099">
        <f>VLOOKUP(B5099, Tabelas!A:C,2,FALSE())</f>
        <v/>
      </c>
    </row>
    <row r="5100">
      <c r="A5100" t="inlineStr">
        <is>
          <t>FISH &amp; SHELLFISH IMMUNOLOGY (PRINT)</t>
        </is>
      </c>
      <c r="B5100" t="inlineStr">
        <is>
          <t>A1</t>
        </is>
      </c>
      <c r="C5100">
        <f>IF(B5100&lt;&gt;"NI",1,0)</f>
        <v/>
      </c>
      <c r="D5100">
        <f>VLOOKUP(B5100, Tabelas!A:C,3,FALSE())</f>
        <v/>
      </c>
      <c r="E5100">
        <f>VLOOKUP(B5100, Tabelas!A:C,2,FALSE())</f>
        <v/>
      </c>
    </row>
    <row r="5101">
      <c r="A5101" t="inlineStr">
        <is>
          <t>FISH AND FISHERIES (ONLINE)</t>
        </is>
      </c>
      <c r="B5101" t="inlineStr">
        <is>
          <t>A1</t>
        </is>
      </c>
      <c r="C5101">
        <f>IF(B5101&lt;&gt;"NI",1,0)</f>
        <v/>
      </c>
      <c r="D5101">
        <f>VLOOKUP(B5101, Tabelas!A:C,3,FALSE())</f>
        <v/>
      </c>
      <c r="E5101">
        <f>VLOOKUP(B5101, Tabelas!A:C,2,FALSE())</f>
        <v/>
      </c>
    </row>
    <row r="5102">
      <c r="A5102" t="inlineStr">
        <is>
          <t>FISH AND FISHERIES (OXFORD. PRINT)</t>
        </is>
      </c>
      <c r="B5102" t="inlineStr">
        <is>
          <t>A1</t>
        </is>
      </c>
      <c r="C5102">
        <f>IF(B5102&lt;&gt;"NI",1,0)</f>
        <v/>
      </c>
      <c r="D5102">
        <f>VLOOKUP(B5102, Tabelas!A:C,3,FALSE())</f>
        <v/>
      </c>
      <c r="E5102">
        <f>VLOOKUP(B5102, Tabelas!A:C,2,FALSE())</f>
        <v/>
      </c>
    </row>
    <row r="5103">
      <c r="A5103" t="inlineStr">
        <is>
          <t>FISH PHYSIOLOGY AND BIOCHEMISTRY</t>
        </is>
      </c>
      <c r="B5103" t="inlineStr">
        <is>
          <t>A3</t>
        </is>
      </c>
      <c r="C5103">
        <f>IF(B5103&lt;&gt;"NI",1,0)</f>
        <v/>
      </c>
      <c r="D5103">
        <f>VLOOKUP(B5103, Tabelas!A:C,3,FALSE())</f>
        <v/>
      </c>
      <c r="E5103">
        <f>VLOOKUP(B5103, Tabelas!A:C,2,FALSE())</f>
        <v/>
      </c>
    </row>
    <row r="5104">
      <c r="A5104" t="inlineStr">
        <is>
          <t>FISH PHYSIOLOGY AND BIOCHEMISTRY (DORDRECHT. ONLINE)</t>
        </is>
      </c>
      <c r="B5104" t="inlineStr">
        <is>
          <t>A3</t>
        </is>
      </c>
      <c r="C5104">
        <f>IF(B5104&lt;&gt;"NI",1,0)</f>
        <v/>
      </c>
      <c r="D5104">
        <f>VLOOKUP(B5104, Tabelas!A:C,3,FALSE())</f>
        <v/>
      </c>
      <c r="E5104">
        <f>VLOOKUP(B5104, Tabelas!A:C,2,FALSE())</f>
        <v/>
      </c>
    </row>
    <row r="5105">
      <c r="A5105" t="inlineStr">
        <is>
          <t>FISHERIES (BETHESDA, MD.)</t>
        </is>
      </c>
      <c r="B5105" t="inlineStr">
        <is>
          <t>A2</t>
        </is>
      </c>
      <c r="C5105">
        <f>IF(B5105&lt;&gt;"NI",1,0)</f>
        <v/>
      </c>
      <c r="D5105">
        <f>VLOOKUP(B5105, Tabelas!A:C,3,FALSE())</f>
        <v/>
      </c>
      <c r="E5105">
        <f>VLOOKUP(B5105, Tabelas!A:C,2,FALSE())</f>
        <v/>
      </c>
    </row>
    <row r="5106">
      <c r="A5106" t="inlineStr">
        <is>
          <t>FISHERIES MANAGEMENT AND ECOLOGY</t>
        </is>
      </c>
      <c r="B5106" t="inlineStr">
        <is>
          <t>A4</t>
        </is>
      </c>
      <c r="C5106">
        <f>IF(B5106&lt;&gt;"NI",1,0)</f>
        <v/>
      </c>
      <c r="D5106">
        <f>VLOOKUP(B5106, Tabelas!A:C,3,FALSE())</f>
        <v/>
      </c>
      <c r="E5106">
        <f>VLOOKUP(B5106, Tabelas!A:C,2,FALSE())</f>
        <v/>
      </c>
    </row>
    <row r="5107">
      <c r="A5107" t="inlineStr">
        <is>
          <t>FISHERIES MANAGEMENT AND ECOLOGY (PRINT)</t>
        </is>
      </c>
      <c r="B5107" t="inlineStr">
        <is>
          <t>A4</t>
        </is>
      </c>
      <c r="C5107">
        <f>IF(B5107&lt;&gt;"NI",1,0)</f>
        <v/>
      </c>
      <c r="D5107">
        <f>VLOOKUP(B5107, Tabelas!A:C,3,FALSE())</f>
        <v/>
      </c>
      <c r="E5107">
        <f>VLOOKUP(B5107, Tabelas!A:C,2,FALSE())</f>
        <v/>
      </c>
    </row>
    <row r="5108">
      <c r="A5108" t="inlineStr">
        <is>
          <t>FISHERIES OCEANOGRAPHY (PRINT)</t>
        </is>
      </c>
      <c r="B5108" t="inlineStr">
        <is>
          <t>A3</t>
        </is>
      </c>
      <c r="C5108">
        <f>IF(B5108&lt;&gt;"NI",1,0)</f>
        <v/>
      </c>
      <c r="D5108">
        <f>VLOOKUP(B5108, Tabelas!A:C,3,FALSE())</f>
        <v/>
      </c>
      <c r="E5108">
        <f>VLOOKUP(B5108, Tabelas!A:C,2,FALSE())</f>
        <v/>
      </c>
    </row>
    <row r="5109">
      <c r="A5109" t="inlineStr">
        <is>
          <t>FISHERIES RESEARCH</t>
        </is>
      </c>
      <c r="B5109" t="inlineStr">
        <is>
          <t>A3</t>
        </is>
      </c>
      <c r="C5109">
        <f>IF(B5109&lt;&gt;"NI",1,0)</f>
        <v/>
      </c>
      <c r="D5109">
        <f>VLOOKUP(B5109, Tabelas!A:C,3,FALSE())</f>
        <v/>
      </c>
      <c r="E5109">
        <f>VLOOKUP(B5109, Tabelas!A:C,2,FALSE())</f>
        <v/>
      </c>
    </row>
    <row r="5110">
      <c r="A5110" t="inlineStr">
        <is>
          <t>FISHERY BULLETIN (WASHINGTON, D.C.)</t>
        </is>
      </c>
      <c r="B5110" t="inlineStr">
        <is>
          <t>A4</t>
        </is>
      </c>
      <c r="C5110">
        <f>IF(B5110&lt;&gt;"NI",1,0)</f>
        <v/>
      </c>
      <c r="D5110">
        <f>VLOOKUP(B5110, Tabelas!A:C,3,FALSE())</f>
        <v/>
      </c>
      <c r="E5110">
        <f>VLOOKUP(B5110, Tabelas!A:C,2,FALSE())</f>
        <v/>
      </c>
    </row>
    <row r="5111">
      <c r="A5111" t="inlineStr">
        <is>
          <t>FISIOTERAPIA BRASIL</t>
        </is>
      </c>
      <c r="B5111" t="inlineStr">
        <is>
          <t>B4</t>
        </is>
      </c>
      <c r="C5111">
        <f>IF(B5111&lt;&gt;"NI",1,0)</f>
        <v/>
      </c>
      <c r="D5111">
        <f>VLOOKUP(B5111, Tabelas!A:C,3,FALSE())</f>
        <v/>
      </c>
      <c r="E5111">
        <f>VLOOKUP(B5111, Tabelas!A:C,2,FALSE())</f>
        <v/>
      </c>
    </row>
    <row r="5112">
      <c r="A5112" t="inlineStr">
        <is>
          <t>FISIOTERAPIA BRASIL (ONLINE)</t>
        </is>
      </c>
      <c r="B5112" t="inlineStr">
        <is>
          <t>B4</t>
        </is>
      </c>
      <c r="C5112">
        <f>IF(B5112&lt;&gt;"NI",1,0)</f>
        <v/>
      </c>
      <c r="D5112">
        <f>VLOOKUP(B5112, Tabelas!A:C,3,FALSE())</f>
        <v/>
      </c>
      <c r="E5112">
        <f>VLOOKUP(B5112, Tabelas!A:C,2,FALSE())</f>
        <v/>
      </c>
    </row>
    <row r="5113">
      <c r="A5113" t="inlineStr">
        <is>
          <t>FISIOTERAPIA EM MOVIMENTO</t>
        </is>
      </c>
      <c r="B5113" t="inlineStr">
        <is>
          <t>B3</t>
        </is>
      </c>
      <c r="C5113">
        <f>IF(B5113&lt;&gt;"NI",1,0)</f>
        <v/>
      </c>
      <c r="D5113">
        <f>VLOOKUP(B5113, Tabelas!A:C,3,FALSE())</f>
        <v/>
      </c>
      <c r="E5113">
        <f>VLOOKUP(B5113, Tabelas!A:C,2,FALSE())</f>
        <v/>
      </c>
    </row>
    <row r="5114">
      <c r="A5114" t="inlineStr">
        <is>
          <t>FISISENECTUS</t>
        </is>
      </c>
      <c r="B5114" t="inlineStr">
        <is>
          <t>B3</t>
        </is>
      </c>
      <c r="C5114">
        <f>IF(B5114&lt;&gt;"NI",1,0)</f>
        <v/>
      </c>
      <c r="D5114">
        <f>VLOOKUP(B5114, Tabelas!A:C,3,FALSE())</f>
        <v/>
      </c>
      <c r="E5114">
        <f>VLOOKUP(B5114, Tabelas!A:C,2,FALSE())</f>
        <v/>
      </c>
    </row>
    <row r="5115">
      <c r="A5115" t="inlineStr">
        <is>
          <t>FITOTERAPIA (MILANO)</t>
        </is>
      </c>
      <c r="B5115" t="inlineStr">
        <is>
          <t>A3</t>
        </is>
      </c>
      <c r="C5115">
        <f>IF(B5115&lt;&gt;"NI",1,0)</f>
        <v/>
      </c>
      <c r="D5115">
        <f>VLOOKUP(B5115, Tabelas!A:C,3,FALSE())</f>
        <v/>
      </c>
      <c r="E5115">
        <f>VLOOKUP(B5115, Tabelas!A:C,2,FALSE())</f>
        <v/>
      </c>
    </row>
    <row r="5116">
      <c r="A5116" t="inlineStr">
        <is>
          <t>FLATCHEM</t>
        </is>
      </c>
      <c r="B5116" t="inlineStr">
        <is>
          <t>A1</t>
        </is>
      </c>
      <c r="C5116">
        <f>IF(B5116&lt;&gt;"NI",1,0)</f>
        <v/>
      </c>
      <c r="D5116">
        <f>VLOOKUP(B5116, Tabelas!A:C,3,FALSE())</f>
        <v/>
      </c>
      <c r="E5116">
        <f>VLOOKUP(B5116, Tabelas!A:C,2,FALSE())</f>
        <v/>
      </c>
    </row>
    <row r="5117">
      <c r="A5117" t="inlineStr">
        <is>
          <t>FLAVOUR AND FRAGRANCE JOURNAL (PRINT)</t>
        </is>
      </c>
      <c r="B5117" t="inlineStr">
        <is>
          <t>A3</t>
        </is>
      </c>
      <c r="C5117">
        <f>IF(B5117&lt;&gt;"NI",1,0)</f>
        <v/>
      </c>
      <c r="D5117">
        <f>VLOOKUP(B5117, Tabelas!A:C,3,FALSE())</f>
        <v/>
      </c>
      <c r="E5117">
        <f>VLOOKUP(B5117, Tabelas!A:C,2,FALSE())</f>
        <v/>
      </c>
    </row>
    <row r="5118">
      <c r="A5118" t="inlineStr">
        <is>
          <t>FLEXIBLE AND PRINTED ELECTRONICS</t>
        </is>
      </c>
      <c r="B5118" t="inlineStr">
        <is>
          <t>A2</t>
        </is>
      </c>
      <c r="C5118">
        <f>IF(B5118&lt;&gt;"NI",1,0)</f>
        <v/>
      </c>
      <c r="D5118">
        <f>VLOOKUP(B5118, Tabelas!A:C,3,FALSE())</f>
        <v/>
      </c>
      <c r="E5118">
        <f>VLOOKUP(B5118, Tabelas!A:C,2,FALSE())</f>
        <v/>
      </c>
    </row>
    <row r="5119">
      <c r="A5119" t="inlineStr">
        <is>
          <t>FLEXIBLE SERVICES AND MANUFACTURING JOURNAL</t>
        </is>
      </c>
      <c r="B5119" t="inlineStr">
        <is>
          <t>A1</t>
        </is>
      </c>
      <c r="C5119">
        <f>IF(B5119&lt;&gt;"NI",1,0)</f>
        <v/>
      </c>
      <c r="D5119">
        <f>VLOOKUP(B5119, Tabelas!A:C,3,FALSE())</f>
        <v/>
      </c>
      <c r="E5119">
        <f>VLOOKUP(B5119, Tabelas!A:C,2,FALSE())</f>
        <v/>
      </c>
    </row>
    <row r="5120">
      <c r="A5120" t="inlineStr">
        <is>
          <t>FLORA (JENA)</t>
        </is>
      </c>
      <c r="B5120" t="inlineStr">
        <is>
          <t>A3</t>
        </is>
      </c>
      <c r="C5120">
        <f>IF(B5120&lt;&gt;"NI",1,0)</f>
        <v/>
      </c>
      <c r="D5120">
        <f>VLOOKUP(B5120, Tabelas!A:C,3,FALSE())</f>
        <v/>
      </c>
      <c r="E5120">
        <f>VLOOKUP(B5120, Tabelas!A:C,2,FALSE())</f>
        <v/>
      </c>
    </row>
    <row r="5121">
      <c r="A5121" t="inlineStr">
        <is>
          <t>FLORESTA (UFPR. IMPRESSO)</t>
        </is>
      </c>
      <c r="B5121" t="inlineStr">
        <is>
          <t>B2</t>
        </is>
      </c>
      <c r="C5121">
        <f>IF(B5121&lt;&gt;"NI",1,0)</f>
        <v/>
      </c>
      <c r="D5121">
        <f>VLOOKUP(B5121, Tabelas!A:C,3,FALSE())</f>
        <v/>
      </c>
      <c r="E5121">
        <f>VLOOKUP(B5121, Tabelas!A:C,2,FALSE())</f>
        <v/>
      </c>
    </row>
    <row r="5122">
      <c r="A5122" t="inlineStr">
        <is>
          <t>FLORESTA E AMBIENTE</t>
        </is>
      </c>
      <c r="B5122" t="inlineStr">
        <is>
          <t>B2</t>
        </is>
      </c>
      <c r="C5122">
        <f>IF(B5122&lt;&gt;"NI",1,0)</f>
        <v/>
      </c>
      <c r="D5122">
        <f>VLOOKUP(B5122, Tabelas!A:C,3,FALSE())</f>
        <v/>
      </c>
      <c r="E5122">
        <f>VLOOKUP(B5122, Tabelas!A:C,2,FALSE())</f>
        <v/>
      </c>
    </row>
    <row r="5123">
      <c r="A5123" t="inlineStr">
        <is>
          <t>FLORIDA SCIENTIST</t>
        </is>
      </c>
      <c r="B5123" t="inlineStr">
        <is>
          <t>B4</t>
        </is>
      </c>
      <c r="C5123">
        <f>IF(B5123&lt;&gt;"NI",1,0)</f>
        <v/>
      </c>
      <c r="D5123">
        <f>VLOOKUP(B5123, Tabelas!A:C,3,FALSE())</f>
        <v/>
      </c>
      <c r="E5123">
        <f>VLOOKUP(B5123, Tabelas!A:C,2,FALSE())</f>
        <v/>
      </c>
    </row>
    <row r="5124">
      <c r="A5124" t="inlineStr">
        <is>
          <t>FLOW MEASUREMENT AND INSTRUMENTATION</t>
        </is>
      </c>
      <c r="B5124" t="inlineStr">
        <is>
          <t>A3</t>
        </is>
      </c>
      <c r="C5124">
        <f>IF(B5124&lt;&gt;"NI",1,0)</f>
        <v/>
      </c>
      <c r="D5124">
        <f>VLOOKUP(B5124, Tabelas!A:C,3,FALSE())</f>
        <v/>
      </c>
      <c r="E5124">
        <f>VLOOKUP(B5124, Tabelas!A:C,2,FALSE())</f>
        <v/>
      </c>
    </row>
    <row r="5125">
      <c r="A5125" t="inlineStr">
        <is>
          <t>FLOW, TURBULENCE AND COMBUSTION</t>
        </is>
      </c>
      <c r="B5125" t="inlineStr">
        <is>
          <t>A2</t>
        </is>
      </c>
      <c r="C5125">
        <f>IF(B5125&lt;&gt;"NI",1,0)</f>
        <v/>
      </c>
      <c r="D5125">
        <f>VLOOKUP(B5125, Tabelas!A:C,3,FALSE())</f>
        <v/>
      </c>
      <c r="E5125">
        <f>VLOOKUP(B5125, Tabelas!A:C,2,FALSE())</f>
        <v/>
      </c>
    </row>
    <row r="5126">
      <c r="A5126" t="inlineStr">
        <is>
          <t>FLUCTUATION AND NOISE LETTERS (ONLINE)</t>
        </is>
      </c>
      <c r="B5126" t="inlineStr">
        <is>
          <t>B3</t>
        </is>
      </c>
      <c r="C5126">
        <f>IF(B5126&lt;&gt;"NI",1,0)</f>
        <v/>
      </c>
      <c r="D5126">
        <f>VLOOKUP(B5126, Tabelas!A:C,3,FALSE())</f>
        <v/>
      </c>
      <c r="E5126">
        <f>VLOOKUP(B5126, Tabelas!A:C,2,FALSE())</f>
        <v/>
      </c>
    </row>
    <row r="5127">
      <c r="A5127" t="inlineStr">
        <is>
          <t>FLUID DYNAMICS RESEARCH</t>
        </is>
      </c>
      <c r="B5127" t="inlineStr">
        <is>
          <t>A4</t>
        </is>
      </c>
      <c r="C5127">
        <f>IF(B5127&lt;&gt;"NI",1,0)</f>
        <v/>
      </c>
      <c r="D5127">
        <f>VLOOKUP(B5127, Tabelas!A:C,3,FALSE())</f>
        <v/>
      </c>
      <c r="E5127">
        <f>VLOOKUP(B5127, Tabelas!A:C,2,FALSE())</f>
        <v/>
      </c>
    </row>
    <row r="5128">
      <c r="A5128" t="inlineStr">
        <is>
          <t>FLUID PHASE EQUILIBRIA</t>
        </is>
      </c>
      <c r="B5128" t="inlineStr">
        <is>
          <t>A2</t>
        </is>
      </c>
      <c r="C5128">
        <f>IF(B5128&lt;&gt;"NI",1,0)</f>
        <v/>
      </c>
      <c r="D5128">
        <f>VLOOKUP(B5128, Tabelas!A:C,3,FALSE())</f>
        <v/>
      </c>
      <c r="E5128">
        <f>VLOOKUP(B5128, Tabelas!A:C,2,FALSE())</f>
        <v/>
      </c>
    </row>
    <row r="5129">
      <c r="A5129" t="inlineStr">
        <is>
          <t>FLUIDS AND BARRIERS OF THE CNS</t>
        </is>
      </c>
      <c r="B5129" t="inlineStr">
        <is>
          <t>A3</t>
        </is>
      </c>
      <c r="C5129">
        <f>IF(B5129&lt;&gt;"NI",1,0)</f>
        <v/>
      </c>
      <c r="D5129">
        <f>VLOOKUP(B5129, Tabelas!A:C,3,FALSE())</f>
        <v/>
      </c>
      <c r="E5129">
        <f>VLOOKUP(B5129, Tabelas!A:C,2,FALSE())</f>
        <v/>
      </c>
    </row>
    <row r="5130">
      <c r="A5130" t="inlineStr">
        <is>
          <t>FLUORIDE</t>
        </is>
      </c>
      <c r="B5130" t="inlineStr">
        <is>
          <t>A3</t>
        </is>
      </c>
      <c r="C5130">
        <f>IF(B5130&lt;&gt;"NI",1,0)</f>
        <v/>
      </c>
      <c r="D5130">
        <f>VLOOKUP(B5130, Tabelas!A:C,3,FALSE())</f>
        <v/>
      </c>
      <c r="E5130">
        <f>VLOOKUP(B5130, Tabelas!A:C,2,FALSE())</f>
        <v/>
      </c>
    </row>
    <row r="5131">
      <c r="A5131" t="inlineStr">
        <is>
          <t>FLUSSER STUDIES</t>
        </is>
      </c>
      <c r="B5131" t="inlineStr">
        <is>
          <t>B3</t>
        </is>
      </c>
      <c r="C5131">
        <f>IF(B5131&lt;&gt;"NI",1,0)</f>
        <v/>
      </c>
      <c r="D5131">
        <f>VLOOKUP(B5131, Tabelas!A:C,3,FALSE())</f>
        <v/>
      </c>
      <c r="E5131">
        <f>VLOOKUP(B5131, Tabelas!A:C,2,FALSE())</f>
        <v/>
      </c>
    </row>
    <row r="5132">
      <c r="A5132" t="inlineStr">
        <is>
          <t>FLY</t>
        </is>
      </c>
      <c r="B5132" t="inlineStr">
        <is>
          <t>A3</t>
        </is>
      </c>
      <c r="C5132">
        <f>IF(B5132&lt;&gt;"NI",1,0)</f>
        <v/>
      </c>
      <c r="D5132">
        <f>VLOOKUP(B5132, Tabelas!A:C,3,FALSE())</f>
        <v/>
      </c>
      <c r="E5132">
        <f>VLOOKUP(B5132, Tabelas!A:C,2,FALSE())</f>
        <v/>
      </c>
    </row>
    <row r="5133">
      <c r="A5133" t="inlineStr">
        <is>
          <t>FME TRANSACTIONS</t>
        </is>
      </c>
      <c r="B5133" t="inlineStr">
        <is>
          <t>A4</t>
        </is>
      </c>
      <c r="C5133">
        <f>IF(B5133&lt;&gt;"NI",1,0)</f>
        <v/>
      </c>
      <c r="D5133">
        <f>VLOOKUP(B5133, Tabelas!A:C,3,FALSE())</f>
        <v/>
      </c>
      <c r="E5133">
        <f>VLOOKUP(B5133, Tabelas!A:C,2,FALSE())</f>
        <v/>
      </c>
    </row>
    <row r="5134">
      <c r="A5134" t="inlineStr">
        <is>
          <t>FOCO (FACULDADE NOVO MILÊNIO)</t>
        </is>
      </c>
      <c r="B5134" t="inlineStr">
        <is>
          <t>B2</t>
        </is>
      </c>
      <c r="C5134">
        <f>IF(B5134&lt;&gt;"NI",1,0)</f>
        <v/>
      </c>
      <c r="D5134">
        <f>VLOOKUP(B5134, Tabelas!A:C,3,FALSE())</f>
        <v/>
      </c>
      <c r="E5134">
        <f>VLOOKUP(B5134, Tabelas!A:C,2,FALSE())</f>
        <v/>
      </c>
    </row>
    <row r="5135">
      <c r="A5135" t="inlineStr">
        <is>
          <t>FOCO: CADERNO DE DE ESTUDOS E PESQUISAS</t>
        </is>
      </c>
      <c r="B5135" t="inlineStr">
        <is>
          <t>B2</t>
        </is>
      </c>
      <c r="C5135">
        <f>IF(B5135&lt;&gt;"NI",1,0)</f>
        <v/>
      </c>
      <c r="D5135">
        <f>VLOOKUP(B5135, Tabelas!A:C,3,FALSE())</f>
        <v/>
      </c>
      <c r="E5135">
        <f>VLOOKUP(B5135, Tabelas!A:C,2,FALSE())</f>
        <v/>
      </c>
    </row>
    <row r="5136">
      <c r="A5136" t="inlineStr">
        <is>
          <t>FOCUS JOURNAL OF INTERNATIONAL BUSINESS</t>
        </is>
      </c>
      <c r="B5136" t="inlineStr">
        <is>
          <t>B4</t>
        </is>
      </c>
      <c r="C5136">
        <f>IF(B5136&lt;&gt;"NI",1,0)</f>
        <v/>
      </c>
      <c r="D5136">
        <f>VLOOKUP(B5136, Tabelas!A:C,3,FALSE())</f>
        <v/>
      </c>
      <c r="E5136">
        <f>VLOOKUP(B5136, Tabelas!A:C,2,FALSE())</f>
        <v/>
      </c>
    </row>
    <row r="5137">
      <c r="A5137" t="inlineStr">
        <is>
          <t>FOLIA AMAZONICA</t>
        </is>
      </c>
      <c r="B5137" t="inlineStr">
        <is>
          <t>B4</t>
        </is>
      </c>
      <c r="C5137">
        <f>IF(B5137&lt;&gt;"NI",1,0)</f>
        <v/>
      </c>
      <c r="D5137">
        <f>VLOOKUP(B5137, Tabelas!A:C,3,FALSE())</f>
        <v/>
      </c>
      <c r="E5137">
        <f>VLOOKUP(B5137, Tabelas!A:C,2,FALSE())</f>
        <v/>
      </c>
    </row>
    <row r="5138">
      <c r="A5138" t="inlineStr">
        <is>
          <t>FOLIA BIOLOGICA (KRAKÓW)</t>
        </is>
      </c>
      <c r="B5138" t="inlineStr">
        <is>
          <t>B2</t>
        </is>
      </c>
      <c r="C5138">
        <f>IF(B5138&lt;&gt;"NI",1,0)</f>
        <v/>
      </c>
      <c r="D5138">
        <f>VLOOKUP(B5138, Tabelas!A:C,3,FALSE())</f>
        <v/>
      </c>
      <c r="E5138">
        <f>VLOOKUP(B5138, Tabelas!A:C,2,FALSE())</f>
        <v/>
      </c>
    </row>
    <row r="5139">
      <c r="A5139" t="inlineStr">
        <is>
          <t>FOLIA GEOBOTANICA (PRUHONICE)</t>
        </is>
      </c>
      <c r="B5139" t="inlineStr">
        <is>
          <t>A3</t>
        </is>
      </c>
      <c r="C5139">
        <f>IF(B5139&lt;&gt;"NI",1,0)</f>
        <v/>
      </c>
      <c r="D5139">
        <f>VLOOKUP(B5139, Tabelas!A:C,3,FALSE())</f>
        <v/>
      </c>
      <c r="E5139">
        <f>VLOOKUP(B5139, Tabelas!A:C,2,FALSE())</f>
        <v/>
      </c>
    </row>
    <row r="5140">
      <c r="A5140" t="inlineStr">
        <is>
          <t>FOLIA HORTICULTURAE</t>
        </is>
      </c>
      <c r="B5140" t="inlineStr">
        <is>
          <t>B3</t>
        </is>
      </c>
      <c r="C5140">
        <f>IF(B5140&lt;&gt;"NI",1,0)</f>
        <v/>
      </c>
      <c r="D5140">
        <f>VLOOKUP(B5140, Tabelas!A:C,3,FALSE())</f>
        <v/>
      </c>
      <c r="E5140">
        <f>VLOOKUP(B5140, Tabelas!A:C,2,FALSE())</f>
        <v/>
      </c>
    </row>
    <row r="5141">
      <c r="A5141" t="inlineStr">
        <is>
          <t>FOLIA MALACOLOGICA</t>
        </is>
      </c>
      <c r="B5141" t="inlineStr">
        <is>
          <t>B3</t>
        </is>
      </c>
      <c r="C5141">
        <f>IF(B5141&lt;&gt;"NI",1,0)</f>
        <v/>
      </c>
      <c r="D5141">
        <f>VLOOKUP(B5141, Tabelas!A:C,3,FALSE())</f>
        <v/>
      </c>
      <c r="E5141">
        <f>VLOOKUP(B5141, Tabelas!A:C,2,FALSE())</f>
        <v/>
      </c>
    </row>
    <row r="5142">
      <c r="A5142" t="inlineStr">
        <is>
          <t>FOLIA MICROBIOLOGICA (PRAGUE)</t>
        </is>
      </c>
      <c r="B5142" t="inlineStr">
        <is>
          <t>B2</t>
        </is>
      </c>
      <c r="C5142">
        <f>IF(B5142&lt;&gt;"NI",1,0)</f>
        <v/>
      </c>
      <c r="D5142">
        <f>VLOOKUP(B5142, Tabelas!A:C,3,FALSE())</f>
        <v/>
      </c>
      <c r="E5142">
        <f>VLOOKUP(B5142, Tabelas!A:C,2,FALSE())</f>
        <v/>
      </c>
    </row>
    <row r="5143">
      <c r="A5143" t="inlineStr">
        <is>
          <t>FOLIA MORPHOLOGICA</t>
        </is>
      </c>
      <c r="B5143" t="inlineStr">
        <is>
          <t>B2</t>
        </is>
      </c>
      <c r="C5143">
        <f>IF(B5143&lt;&gt;"NI",1,0)</f>
        <v/>
      </c>
      <c r="D5143">
        <f>VLOOKUP(B5143, Tabelas!A:C,3,FALSE())</f>
        <v/>
      </c>
      <c r="E5143">
        <f>VLOOKUP(B5143, Tabelas!A:C,2,FALSE())</f>
        <v/>
      </c>
    </row>
    <row r="5144">
      <c r="A5144" t="inlineStr">
        <is>
          <t>FOLIA PARASITOLOGICA (PRAHA)</t>
        </is>
      </c>
      <c r="B5144" t="inlineStr">
        <is>
          <t>B1</t>
        </is>
      </c>
      <c r="C5144">
        <f>IF(B5144&lt;&gt;"NI",1,0)</f>
        <v/>
      </c>
      <c r="D5144">
        <f>VLOOKUP(B5144, Tabelas!A:C,3,FALSE())</f>
        <v/>
      </c>
      <c r="E5144">
        <f>VLOOKUP(B5144, Tabelas!A:C,2,FALSE())</f>
        <v/>
      </c>
    </row>
    <row r="5145">
      <c r="A5145" t="inlineStr">
        <is>
          <t>FOLIA PHONIATRICA ET LOGOPAEDICA</t>
        </is>
      </c>
      <c r="B5145" t="inlineStr">
        <is>
          <t>A2</t>
        </is>
      </c>
      <c r="C5145">
        <f>IF(B5145&lt;&gt;"NI",1,0)</f>
        <v/>
      </c>
      <c r="D5145">
        <f>VLOOKUP(B5145, Tabelas!A:C,3,FALSE())</f>
        <v/>
      </c>
      <c r="E5145">
        <f>VLOOKUP(B5145, Tabelas!A:C,2,FALSE())</f>
        <v/>
      </c>
    </row>
    <row r="5146">
      <c r="A5146" t="inlineStr">
        <is>
          <t>FOLIA PRIMATOLOGICA</t>
        </is>
      </c>
      <c r="B5146" t="inlineStr">
        <is>
          <t>A4</t>
        </is>
      </c>
      <c r="C5146">
        <f>IF(B5146&lt;&gt;"NI",1,0)</f>
        <v/>
      </c>
      <c r="D5146">
        <f>VLOOKUP(B5146, Tabelas!A:C,3,FALSE())</f>
        <v/>
      </c>
      <c r="E5146">
        <f>VLOOKUP(B5146, Tabelas!A:C,2,FALSE())</f>
        <v/>
      </c>
    </row>
    <row r="5147">
      <c r="A5147" t="inlineStr">
        <is>
          <t>FÓLIO - REVISTA DE LETRAS</t>
        </is>
      </c>
      <c r="B5147" t="inlineStr">
        <is>
          <t>A3</t>
        </is>
      </c>
      <c r="C5147">
        <f>IF(B5147&lt;&gt;"NI",1,0)</f>
        <v/>
      </c>
      <c r="D5147">
        <f>VLOOKUP(B5147, Tabelas!A:C,3,FALSE())</f>
        <v/>
      </c>
      <c r="E5147">
        <f>VLOOKUP(B5147, Tabelas!A:C,2,FALSE())</f>
        <v/>
      </c>
    </row>
    <row r="5148">
      <c r="A5148" t="inlineStr">
        <is>
          <t>FÓLIO (CENTRO UNIVERSITÁRIO METODISTA)</t>
        </is>
      </c>
      <c r="B5148" t="inlineStr">
        <is>
          <t>B2</t>
        </is>
      </c>
      <c r="C5148">
        <f>IF(B5148&lt;&gt;"NI",1,0)</f>
        <v/>
      </c>
      <c r="D5148">
        <f>VLOOKUP(B5148, Tabelas!A:C,3,FALSE())</f>
        <v/>
      </c>
      <c r="E5148">
        <f>VLOOKUP(B5148, Tabelas!A:C,2,FALSE())</f>
        <v/>
      </c>
    </row>
    <row r="5149">
      <c r="A5149" t="inlineStr">
        <is>
          <t>FOLIOS</t>
        </is>
      </c>
      <c r="B5149" t="inlineStr">
        <is>
          <t>B4</t>
        </is>
      </c>
      <c r="C5149">
        <f>IF(B5149&lt;&gt;"NI",1,0)</f>
        <v/>
      </c>
      <c r="D5149">
        <f>VLOOKUP(B5149, Tabelas!A:C,3,FALSE())</f>
        <v/>
      </c>
      <c r="E5149">
        <f>VLOOKUP(B5149, Tabelas!A:C,2,FALSE())</f>
        <v/>
      </c>
    </row>
    <row r="5150">
      <c r="A5150" t="inlineStr">
        <is>
          <t>FOOD &amp; FUNCTION</t>
        </is>
      </c>
      <c r="B5150" t="inlineStr">
        <is>
          <t>A1</t>
        </is>
      </c>
      <c r="C5150">
        <f>IF(B5150&lt;&gt;"NI",1,0)</f>
        <v/>
      </c>
      <c r="D5150">
        <f>VLOOKUP(B5150, Tabelas!A:C,3,FALSE())</f>
        <v/>
      </c>
      <c r="E5150">
        <f>VLOOKUP(B5150, Tabelas!A:C,2,FALSE())</f>
        <v/>
      </c>
    </row>
    <row r="5151">
      <c r="A5151" t="inlineStr">
        <is>
          <t>FOOD ADDITIVES &amp; CONTAMINANTS. PART A. CHEMISTRY, ANALYSIS, CONTROL, EXPOSURE &amp; RISK ASSESSMENT (PRINT)</t>
        </is>
      </c>
      <c r="B5151" t="inlineStr">
        <is>
          <t>A2</t>
        </is>
      </c>
      <c r="C5151">
        <f>IF(B5151&lt;&gt;"NI",1,0)</f>
        <v/>
      </c>
      <c r="D5151">
        <f>VLOOKUP(B5151, Tabelas!A:C,3,FALSE())</f>
        <v/>
      </c>
      <c r="E5151">
        <f>VLOOKUP(B5151, Tabelas!A:C,2,FALSE())</f>
        <v/>
      </c>
    </row>
    <row r="5152">
      <c r="A5152" t="inlineStr">
        <is>
          <t>FOOD ADDITIVES &amp; CONTAMINANTS. PART B. SURVEILLANCE COMMUNICATION</t>
        </is>
      </c>
      <c r="B5152" t="inlineStr">
        <is>
          <t>A2</t>
        </is>
      </c>
      <c r="C5152">
        <f>IF(B5152&lt;&gt;"NI",1,0)</f>
        <v/>
      </c>
      <c r="D5152">
        <f>VLOOKUP(B5152, Tabelas!A:C,3,FALSE())</f>
        <v/>
      </c>
      <c r="E5152">
        <f>VLOOKUP(B5152, Tabelas!A:C,2,FALSE())</f>
        <v/>
      </c>
    </row>
    <row r="5153">
      <c r="A5153" t="inlineStr">
        <is>
          <t>FOOD ANALYTICAL METHODS (PRINT)</t>
        </is>
      </c>
      <c r="B5153" t="inlineStr">
        <is>
          <t>A2</t>
        </is>
      </c>
      <c r="C5153">
        <f>IF(B5153&lt;&gt;"NI",1,0)</f>
        <v/>
      </c>
      <c r="D5153">
        <f>VLOOKUP(B5153, Tabelas!A:C,3,FALSE())</f>
        <v/>
      </c>
      <c r="E5153">
        <f>VLOOKUP(B5153, Tabelas!A:C,2,FALSE())</f>
        <v/>
      </c>
    </row>
    <row r="5154">
      <c r="A5154" t="inlineStr">
        <is>
          <t>FOOD AND AGRICULTURAL IMMUNOLOGY</t>
        </is>
      </c>
      <c r="B5154" t="inlineStr">
        <is>
          <t>A2</t>
        </is>
      </c>
      <c r="C5154">
        <f>IF(B5154&lt;&gt;"NI",1,0)</f>
        <v/>
      </c>
      <c r="D5154">
        <f>VLOOKUP(B5154, Tabelas!A:C,3,FALSE())</f>
        <v/>
      </c>
      <c r="E5154">
        <f>VLOOKUP(B5154, Tabelas!A:C,2,FALSE())</f>
        <v/>
      </c>
    </row>
    <row r="5155">
      <c r="A5155" t="inlineStr">
        <is>
          <t>FOOD AND BIOPROCESS TECHNOLOGY (ONLINE)</t>
        </is>
      </c>
      <c r="B5155" t="inlineStr">
        <is>
          <t>A1</t>
        </is>
      </c>
      <c r="C5155">
        <f>IF(B5155&lt;&gt;"NI",1,0)</f>
        <v/>
      </c>
      <c r="D5155">
        <f>VLOOKUP(B5155, Tabelas!A:C,3,FALSE())</f>
        <v/>
      </c>
      <c r="E5155">
        <f>VLOOKUP(B5155, Tabelas!A:C,2,FALSE())</f>
        <v/>
      </c>
    </row>
    <row r="5156">
      <c r="A5156" t="inlineStr">
        <is>
          <t>FOOD AND BIOPRODUCTS PROCESSING</t>
        </is>
      </c>
      <c r="B5156" t="inlineStr">
        <is>
          <t>A2</t>
        </is>
      </c>
      <c r="C5156">
        <f>IF(B5156&lt;&gt;"NI",1,0)</f>
        <v/>
      </c>
      <c r="D5156">
        <f>VLOOKUP(B5156, Tabelas!A:C,3,FALSE())</f>
        <v/>
      </c>
      <c r="E5156">
        <f>VLOOKUP(B5156, Tabelas!A:C,2,FALSE())</f>
        <v/>
      </c>
    </row>
    <row r="5157">
      <c r="A5157" t="inlineStr">
        <is>
          <t>FOOD AND CHEMICAL TOXICOLOGY</t>
        </is>
      </c>
      <c r="B5157" t="inlineStr">
        <is>
          <t>A1</t>
        </is>
      </c>
      <c r="C5157">
        <f>IF(B5157&lt;&gt;"NI",1,0)</f>
        <v/>
      </c>
      <c r="D5157">
        <f>VLOOKUP(B5157, Tabelas!A:C,3,FALSE())</f>
        <v/>
      </c>
      <c r="E5157">
        <f>VLOOKUP(B5157, Tabelas!A:C,2,FALSE())</f>
        <v/>
      </c>
    </row>
    <row r="5158">
      <c r="A5158" t="inlineStr">
        <is>
          <t>FOOD AND ENERGY SECURITY</t>
        </is>
      </c>
      <c r="B5158" t="inlineStr">
        <is>
          <t>A1</t>
        </is>
      </c>
      <c r="C5158">
        <f>IF(B5158&lt;&gt;"NI",1,0)</f>
        <v/>
      </c>
      <c r="D5158">
        <f>VLOOKUP(B5158, Tabelas!A:C,3,FALSE())</f>
        <v/>
      </c>
      <c r="E5158">
        <f>VLOOKUP(B5158, Tabelas!A:C,2,FALSE())</f>
        <v/>
      </c>
    </row>
    <row r="5159">
      <c r="A5159" t="inlineStr">
        <is>
          <t>FOOD AND ENVIRONMENTAL VIROLOGY</t>
        </is>
      </c>
      <c r="B5159" t="inlineStr">
        <is>
          <t>A2</t>
        </is>
      </c>
      <c r="C5159">
        <f>IF(B5159&lt;&gt;"NI",1,0)</f>
        <v/>
      </c>
      <c r="D5159">
        <f>VLOOKUP(B5159, Tabelas!A:C,3,FALSE())</f>
        <v/>
      </c>
      <c r="E5159">
        <f>VLOOKUP(B5159, Tabelas!A:C,2,FALSE())</f>
        <v/>
      </c>
    </row>
    <row r="5160">
      <c r="A5160" t="inlineStr">
        <is>
          <t>FOOD AND NUTRITION BULLETIN (TOKYO. PRINT)</t>
        </is>
      </c>
      <c r="B5160" t="inlineStr">
        <is>
          <t>A2</t>
        </is>
      </c>
      <c r="C5160">
        <f>IF(B5160&lt;&gt;"NI",1,0)</f>
        <v/>
      </c>
      <c r="D5160">
        <f>VLOOKUP(B5160, Tabelas!A:C,3,FALSE())</f>
        <v/>
      </c>
      <c r="E5160">
        <f>VLOOKUP(B5160, Tabelas!A:C,2,FALSE())</f>
        <v/>
      </c>
    </row>
    <row r="5161">
      <c r="A5161" t="inlineStr">
        <is>
          <t>FOOD BIOPHYSICS</t>
        </is>
      </c>
      <c r="B5161" t="inlineStr">
        <is>
          <t>A3</t>
        </is>
      </c>
      <c r="C5161">
        <f>IF(B5161&lt;&gt;"NI",1,0)</f>
        <v/>
      </c>
      <c r="D5161">
        <f>VLOOKUP(B5161, Tabelas!A:C,3,FALSE())</f>
        <v/>
      </c>
      <c r="E5161">
        <f>VLOOKUP(B5161, Tabelas!A:C,2,FALSE())</f>
        <v/>
      </c>
    </row>
    <row r="5162">
      <c r="A5162" t="inlineStr">
        <is>
          <t>FOOD BIOSCIENCE</t>
        </is>
      </c>
      <c r="B5162" t="inlineStr">
        <is>
          <t>A2</t>
        </is>
      </c>
      <c r="C5162">
        <f>IF(B5162&lt;&gt;"NI",1,0)</f>
        <v/>
      </c>
      <c r="D5162">
        <f>VLOOKUP(B5162, Tabelas!A:C,3,FALSE())</f>
        <v/>
      </c>
      <c r="E5162">
        <f>VLOOKUP(B5162, Tabelas!A:C,2,FALSE())</f>
        <v/>
      </c>
    </row>
    <row r="5163">
      <c r="A5163" t="inlineStr">
        <is>
          <t>FOOD CHEMISTRY</t>
        </is>
      </c>
      <c r="B5163" t="inlineStr">
        <is>
          <t>A1</t>
        </is>
      </c>
      <c r="C5163">
        <f>IF(B5163&lt;&gt;"NI",1,0)</f>
        <v/>
      </c>
      <c r="D5163">
        <f>VLOOKUP(B5163, Tabelas!A:C,3,FALSE())</f>
        <v/>
      </c>
      <c r="E5163">
        <f>VLOOKUP(B5163, Tabelas!A:C,2,FALSE())</f>
        <v/>
      </c>
    </row>
    <row r="5164">
      <c r="A5164" t="inlineStr">
        <is>
          <t>FOOD CONTROL</t>
        </is>
      </c>
      <c r="B5164" t="inlineStr">
        <is>
          <t>A1</t>
        </is>
      </c>
      <c r="C5164">
        <f>IF(B5164&lt;&gt;"NI",1,0)</f>
        <v/>
      </c>
      <c r="D5164">
        <f>VLOOKUP(B5164, Tabelas!A:C,3,FALSE())</f>
        <v/>
      </c>
      <c r="E5164">
        <f>VLOOKUP(B5164, Tabelas!A:C,2,FALSE())</f>
        <v/>
      </c>
    </row>
    <row r="5165">
      <c r="A5165" t="inlineStr">
        <is>
          <t>FOOD ENGINEERING REVIEWS</t>
        </is>
      </c>
      <c r="B5165" t="inlineStr">
        <is>
          <t>A1</t>
        </is>
      </c>
      <c r="C5165">
        <f>IF(B5165&lt;&gt;"NI",1,0)</f>
        <v/>
      </c>
      <c r="D5165">
        <f>VLOOKUP(B5165, Tabelas!A:C,3,FALSE())</f>
        <v/>
      </c>
      <c r="E5165">
        <f>VLOOKUP(B5165, Tabelas!A:C,2,FALSE())</f>
        <v/>
      </c>
    </row>
    <row r="5166">
      <c r="A5166" t="inlineStr">
        <is>
          <t>FOOD HYDROCOLLOIDS</t>
        </is>
      </c>
      <c r="B5166" t="inlineStr">
        <is>
          <t>A1</t>
        </is>
      </c>
      <c r="C5166">
        <f>IF(B5166&lt;&gt;"NI",1,0)</f>
        <v/>
      </c>
      <c r="D5166">
        <f>VLOOKUP(B5166, Tabelas!A:C,3,FALSE())</f>
        <v/>
      </c>
      <c r="E5166">
        <f>VLOOKUP(B5166, Tabelas!A:C,2,FALSE())</f>
        <v/>
      </c>
    </row>
    <row r="5167">
      <c r="A5167" t="inlineStr">
        <is>
          <t>FOOD MICROBIOLOGY (PRINT)</t>
        </is>
      </c>
      <c r="B5167" t="inlineStr">
        <is>
          <t>A1</t>
        </is>
      </c>
      <c r="C5167">
        <f>IF(B5167&lt;&gt;"NI",1,0)</f>
        <v/>
      </c>
      <c r="D5167">
        <f>VLOOKUP(B5167, Tabelas!A:C,3,FALSE())</f>
        <v/>
      </c>
      <c r="E5167">
        <f>VLOOKUP(B5167, Tabelas!A:C,2,FALSE())</f>
        <v/>
      </c>
    </row>
    <row r="5168">
      <c r="A5168" t="inlineStr">
        <is>
          <t>FOOD PACKAGING AND SHELF LIFE</t>
        </is>
      </c>
      <c r="B5168" t="inlineStr">
        <is>
          <t>A1</t>
        </is>
      </c>
      <c r="C5168">
        <f>IF(B5168&lt;&gt;"NI",1,0)</f>
        <v/>
      </c>
      <c r="D5168">
        <f>VLOOKUP(B5168, Tabelas!A:C,3,FALSE())</f>
        <v/>
      </c>
      <c r="E5168">
        <f>VLOOKUP(B5168, Tabelas!A:C,2,FALSE())</f>
        <v/>
      </c>
    </row>
    <row r="5169">
      <c r="A5169" t="inlineStr">
        <is>
          <t>FOOD POLICY</t>
        </is>
      </c>
      <c r="B5169" t="inlineStr">
        <is>
          <t>A1</t>
        </is>
      </c>
      <c r="C5169">
        <f>IF(B5169&lt;&gt;"NI",1,0)</f>
        <v/>
      </c>
      <c r="D5169">
        <f>VLOOKUP(B5169, Tabelas!A:C,3,FALSE())</f>
        <v/>
      </c>
      <c r="E5169">
        <f>VLOOKUP(B5169, Tabelas!A:C,2,FALSE())</f>
        <v/>
      </c>
    </row>
    <row r="5170">
      <c r="A5170" t="inlineStr">
        <is>
          <t>FOOD QUALITY AND PREFERENCE</t>
        </is>
      </c>
      <c r="B5170" t="inlineStr">
        <is>
          <t>A1</t>
        </is>
      </c>
      <c r="C5170">
        <f>IF(B5170&lt;&gt;"NI",1,0)</f>
        <v/>
      </c>
      <c r="D5170">
        <f>VLOOKUP(B5170, Tabelas!A:C,3,FALSE())</f>
        <v/>
      </c>
      <c r="E5170">
        <f>VLOOKUP(B5170, Tabelas!A:C,2,FALSE())</f>
        <v/>
      </c>
    </row>
    <row r="5171">
      <c r="A5171" t="inlineStr">
        <is>
          <t>FOOD RESEARCH INTERNATIONAL</t>
        </is>
      </c>
      <c r="B5171" t="inlineStr">
        <is>
          <t>A1</t>
        </is>
      </c>
      <c r="C5171">
        <f>IF(B5171&lt;&gt;"NI",1,0)</f>
        <v/>
      </c>
      <c r="D5171">
        <f>VLOOKUP(B5171, Tabelas!A:C,3,FALSE())</f>
        <v/>
      </c>
      <c r="E5171">
        <f>VLOOKUP(B5171, Tabelas!A:C,2,FALSE())</f>
        <v/>
      </c>
    </row>
    <row r="5172">
      <c r="A5172" t="inlineStr">
        <is>
          <t>FOOD REVIEWS INTERNATIONAL</t>
        </is>
      </c>
      <c r="B5172" t="inlineStr">
        <is>
          <t>A2</t>
        </is>
      </c>
      <c r="C5172">
        <f>IF(B5172&lt;&gt;"NI",1,0)</f>
        <v/>
      </c>
      <c r="D5172">
        <f>VLOOKUP(B5172, Tabelas!A:C,3,FALSE())</f>
        <v/>
      </c>
      <c r="E5172">
        <f>VLOOKUP(B5172, Tabelas!A:C,2,FALSE())</f>
        <v/>
      </c>
    </row>
    <row r="5173">
      <c r="A5173" t="inlineStr">
        <is>
          <t>FOOD REVIEWS INTERNATIONAL (PRINT)</t>
        </is>
      </c>
      <c r="B5173" t="inlineStr">
        <is>
          <t>A2</t>
        </is>
      </c>
      <c r="C5173">
        <f>IF(B5173&lt;&gt;"NI",1,0)</f>
        <v/>
      </c>
      <c r="D5173">
        <f>VLOOKUP(B5173, Tabelas!A:C,3,FALSE())</f>
        <v/>
      </c>
      <c r="E5173">
        <f>VLOOKUP(B5173, Tabelas!A:C,2,FALSE())</f>
        <v/>
      </c>
    </row>
    <row r="5174">
      <c r="A5174" t="inlineStr">
        <is>
          <t>FOOD SCIENCE &amp; NUTRITION</t>
        </is>
      </c>
      <c r="B5174" t="inlineStr">
        <is>
          <t>A4</t>
        </is>
      </c>
      <c r="C5174">
        <f>IF(B5174&lt;&gt;"NI",1,0)</f>
        <v/>
      </c>
      <c r="D5174">
        <f>VLOOKUP(B5174, Tabelas!A:C,3,FALSE())</f>
        <v/>
      </c>
      <c r="E5174">
        <f>VLOOKUP(B5174, Tabelas!A:C,2,FALSE())</f>
        <v/>
      </c>
    </row>
    <row r="5175">
      <c r="A5175" t="inlineStr">
        <is>
          <t>FOOD SCIENCE &amp; TECHNOLOGY (ONLINE)</t>
        </is>
      </c>
      <c r="B5175" t="inlineStr">
        <is>
          <t>A1</t>
        </is>
      </c>
      <c r="C5175">
        <f>IF(B5175&lt;&gt;"NI",1,0)</f>
        <v/>
      </c>
      <c r="D5175">
        <f>VLOOKUP(B5175, Tabelas!A:C,3,FALSE())</f>
        <v/>
      </c>
      <c r="E5175">
        <f>VLOOKUP(B5175, Tabelas!A:C,2,FALSE())</f>
        <v/>
      </c>
    </row>
    <row r="5176">
      <c r="A5176" t="inlineStr">
        <is>
          <t>FOOD SCIENCE AND BIOTECHNOLOGY (SEOUL)</t>
        </is>
      </c>
      <c r="B5176" t="inlineStr">
        <is>
          <t>B2</t>
        </is>
      </c>
      <c r="C5176">
        <f>IF(B5176&lt;&gt;"NI",1,0)</f>
        <v/>
      </c>
      <c r="D5176">
        <f>VLOOKUP(B5176, Tabelas!A:C,3,FALSE())</f>
        <v/>
      </c>
      <c r="E5176">
        <f>VLOOKUP(B5176, Tabelas!A:C,2,FALSE())</f>
        <v/>
      </c>
    </row>
    <row r="5177">
      <c r="A5177" t="inlineStr">
        <is>
          <t>FOOD SCIENCE AND TECHNOLOGY INTERNATIONAL</t>
        </is>
      </c>
      <c r="B5177" t="inlineStr">
        <is>
          <t>A2</t>
        </is>
      </c>
      <c r="C5177">
        <f>IF(B5177&lt;&gt;"NI",1,0)</f>
        <v/>
      </c>
      <c r="D5177">
        <f>VLOOKUP(B5177, Tabelas!A:C,3,FALSE())</f>
        <v/>
      </c>
      <c r="E5177">
        <f>VLOOKUP(B5177, Tabelas!A:C,2,FALSE())</f>
        <v/>
      </c>
    </row>
    <row r="5178">
      <c r="A5178" t="inlineStr">
        <is>
          <t>FOOD SECURITY</t>
        </is>
      </c>
      <c r="B5178" t="inlineStr">
        <is>
          <t>A1</t>
        </is>
      </c>
      <c r="C5178">
        <f>IF(B5178&lt;&gt;"NI",1,0)</f>
        <v/>
      </c>
      <c r="D5178">
        <f>VLOOKUP(B5178, Tabelas!A:C,3,FALSE())</f>
        <v/>
      </c>
      <c r="E5178">
        <f>VLOOKUP(B5178, Tabelas!A:C,2,FALSE())</f>
        <v/>
      </c>
    </row>
    <row r="5179">
      <c r="A5179" t="inlineStr">
        <is>
          <t>FOOD STRUCTURE</t>
        </is>
      </c>
      <c r="B5179" t="inlineStr">
        <is>
          <t>A2</t>
        </is>
      </c>
      <c r="C5179">
        <f>IF(B5179&lt;&gt;"NI",1,0)</f>
        <v/>
      </c>
      <c r="D5179">
        <f>VLOOKUP(B5179, Tabelas!A:C,3,FALSE())</f>
        <v/>
      </c>
      <c r="E5179">
        <f>VLOOKUP(B5179, Tabelas!A:C,2,FALSE())</f>
        <v/>
      </c>
    </row>
    <row r="5180">
      <c r="A5180" t="inlineStr">
        <is>
          <t>FOOD TECHNOLOGY AND BIOTECHNOLOGY</t>
        </is>
      </c>
      <c r="B5180" t="inlineStr">
        <is>
          <t>B1</t>
        </is>
      </c>
      <c r="C5180">
        <f>IF(B5180&lt;&gt;"NI",1,0)</f>
        <v/>
      </c>
      <c r="D5180">
        <f>VLOOKUP(B5180, Tabelas!A:C,3,FALSE())</f>
        <v/>
      </c>
      <c r="E5180">
        <f>VLOOKUP(B5180, Tabelas!A:C,2,FALSE())</f>
        <v/>
      </c>
    </row>
    <row r="5181">
      <c r="A5181" t="inlineStr">
        <is>
          <t>FOOD WEBS</t>
        </is>
      </c>
      <c r="B5181" t="inlineStr">
        <is>
          <t>A3</t>
        </is>
      </c>
      <c r="C5181">
        <f>IF(B5181&lt;&gt;"NI",1,0)</f>
        <v/>
      </c>
      <c r="D5181">
        <f>VLOOKUP(B5181, Tabelas!A:C,3,FALSE())</f>
        <v/>
      </c>
      <c r="E5181">
        <f>VLOOKUP(B5181, Tabelas!A:C,2,FALSE())</f>
        <v/>
      </c>
    </row>
    <row r="5182">
      <c r="A5182" t="inlineStr">
        <is>
          <t>FOODBORNE PATHOGENS AND DISEASE</t>
        </is>
      </c>
      <c r="B5182" t="inlineStr">
        <is>
          <t>A1</t>
        </is>
      </c>
      <c r="C5182">
        <f>IF(B5182&lt;&gt;"NI",1,0)</f>
        <v/>
      </c>
      <c r="D5182">
        <f>VLOOKUP(B5182, Tabelas!A:C,3,FALSE())</f>
        <v/>
      </c>
      <c r="E5182">
        <f>VLOOKUP(B5182, Tabelas!A:C,2,FALSE())</f>
        <v/>
      </c>
    </row>
    <row r="5183">
      <c r="A5183" t="inlineStr">
        <is>
          <t>FOOT AND ANKLE SURGERY (PRINT)</t>
        </is>
      </c>
      <c r="B5183" t="inlineStr">
        <is>
          <t>A4</t>
        </is>
      </c>
      <c r="C5183">
        <f>IF(B5183&lt;&gt;"NI",1,0)</f>
        <v/>
      </c>
      <c r="D5183">
        <f>VLOOKUP(B5183, Tabelas!A:C,3,FALSE())</f>
        <v/>
      </c>
      <c r="E5183">
        <f>VLOOKUP(B5183, Tabelas!A:C,2,FALSE())</f>
        <v/>
      </c>
    </row>
    <row r="5184">
      <c r="A5184" t="inlineStr">
        <is>
          <t>FOR THE LEARNING OF MATHEMATICS</t>
        </is>
      </c>
      <c r="B5184" t="inlineStr">
        <is>
          <t>A1</t>
        </is>
      </c>
      <c r="C5184">
        <f>IF(B5184&lt;&gt;"NI",1,0)</f>
        <v/>
      </c>
      <c r="D5184">
        <f>VLOOKUP(B5184, Tabelas!A:C,3,FALSE())</f>
        <v/>
      </c>
      <c r="E5184">
        <f>VLOOKUP(B5184, Tabelas!A:C,2,FALSE())</f>
        <v/>
      </c>
    </row>
    <row r="5185">
      <c r="A5185" t="inlineStr">
        <is>
          <t>FORÇAS ARMADAS EM REVISTA</t>
        </is>
      </c>
      <c r="B5185" t="inlineStr">
        <is>
          <t>B4</t>
        </is>
      </c>
      <c r="C5185">
        <f>IF(B5185&lt;&gt;"NI",1,0)</f>
        <v/>
      </c>
      <c r="D5185">
        <f>VLOOKUP(B5185, Tabelas!A:C,3,FALSE())</f>
        <v/>
      </c>
      <c r="E5185">
        <f>VLOOKUP(B5185, Tabelas!A:C,2,FALSE())</f>
        <v/>
      </c>
    </row>
    <row r="5186">
      <c r="A5186" t="inlineStr">
        <is>
          <t>FORCED MIGRATION REVIEW</t>
        </is>
      </c>
      <c r="B5186" t="inlineStr">
        <is>
          <t>B3</t>
        </is>
      </c>
      <c r="C5186">
        <f>IF(B5186&lt;&gt;"NI",1,0)</f>
        <v/>
      </c>
      <c r="D5186">
        <f>VLOOKUP(B5186, Tabelas!A:C,3,FALSE())</f>
        <v/>
      </c>
      <c r="E5186">
        <f>VLOOKUP(B5186, Tabelas!A:C,2,FALSE())</f>
        <v/>
      </c>
    </row>
    <row r="5187">
      <c r="A5187" t="inlineStr">
        <is>
          <t>FOREIGN AFFAIRS (NEW YORK, N.Y.)</t>
        </is>
      </c>
      <c r="B5187" t="inlineStr">
        <is>
          <t>A1</t>
        </is>
      </c>
      <c r="C5187">
        <f>IF(B5187&lt;&gt;"NI",1,0)</f>
        <v/>
      </c>
      <c r="D5187">
        <f>VLOOKUP(B5187, Tabelas!A:C,3,FALSE())</f>
        <v/>
      </c>
      <c r="E5187">
        <f>VLOOKUP(B5187, Tabelas!A:C,2,FALSE())</f>
        <v/>
      </c>
    </row>
    <row r="5188">
      <c r="A5188" t="inlineStr">
        <is>
          <t>FOREIGN POLICY</t>
        </is>
      </c>
      <c r="B5188" t="inlineStr">
        <is>
          <t>B2</t>
        </is>
      </c>
      <c r="C5188">
        <f>IF(B5188&lt;&gt;"NI",1,0)</f>
        <v/>
      </c>
      <c r="D5188">
        <f>VLOOKUP(B5188, Tabelas!A:C,3,FALSE())</f>
        <v/>
      </c>
      <c r="E5188">
        <f>VLOOKUP(B5188, Tabelas!A:C,2,FALSE())</f>
        <v/>
      </c>
    </row>
    <row r="5189">
      <c r="A5189" t="inlineStr">
        <is>
          <t>FOREIGN POLICY ANALYSIS (PRINT)</t>
        </is>
      </c>
      <c r="B5189" t="inlineStr">
        <is>
          <t>A2</t>
        </is>
      </c>
      <c r="C5189">
        <f>IF(B5189&lt;&gt;"NI",1,0)</f>
        <v/>
      </c>
      <c r="D5189">
        <f>VLOOKUP(B5189, Tabelas!A:C,3,FALSE())</f>
        <v/>
      </c>
      <c r="E5189">
        <f>VLOOKUP(B5189, Tabelas!A:C,2,FALSE())</f>
        <v/>
      </c>
    </row>
    <row r="5190">
      <c r="A5190" t="inlineStr">
        <is>
          <t>FORENSIC CHEMISTRY</t>
        </is>
      </c>
      <c r="B5190" t="inlineStr">
        <is>
          <t>A2</t>
        </is>
      </c>
      <c r="C5190">
        <f>IF(B5190&lt;&gt;"NI",1,0)</f>
        <v/>
      </c>
      <c r="D5190">
        <f>VLOOKUP(B5190, Tabelas!A:C,3,FALSE())</f>
        <v/>
      </c>
      <c r="E5190">
        <f>VLOOKUP(B5190, Tabelas!A:C,2,FALSE())</f>
        <v/>
      </c>
    </row>
    <row r="5191">
      <c r="A5191" t="inlineStr">
        <is>
          <t>FORENSIC SCIENCE INTERNATIONAL</t>
        </is>
      </c>
      <c r="B5191" t="inlineStr">
        <is>
          <t>A2</t>
        </is>
      </c>
      <c r="C5191">
        <f>IF(B5191&lt;&gt;"NI",1,0)</f>
        <v/>
      </c>
      <c r="D5191">
        <f>VLOOKUP(B5191, Tabelas!A:C,3,FALSE())</f>
        <v/>
      </c>
      <c r="E5191">
        <f>VLOOKUP(B5191, Tabelas!A:C,2,FALSE())</f>
        <v/>
      </c>
    </row>
    <row r="5192">
      <c r="A5192" t="inlineStr">
        <is>
          <t>FORENSIC SCIENCE INTERNATIONAL. GENETICS (PRINT)</t>
        </is>
      </c>
      <c r="B5192" t="inlineStr">
        <is>
          <t>A1</t>
        </is>
      </c>
      <c r="C5192">
        <f>IF(B5192&lt;&gt;"NI",1,0)</f>
        <v/>
      </c>
      <c r="D5192">
        <f>VLOOKUP(B5192, Tabelas!A:C,3,FALSE())</f>
        <v/>
      </c>
      <c r="E5192">
        <f>VLOOKUP(B5192, Tabelas!A:C,2,FALSE())</f>
        <v/>
      </c>
    </row>
    <row r="5193">
      <c r="A5193" t="inlineStr">
        <is>
          <t>FORENSIC SCIENCE INTERNATIONAL. GENETICS SUPPLEMENT SERIES (PRINT)</t>
        </is>
      </c>
      <c r="B5193" t="inlineStr">
        <is>
          <t>B2</t>
        </is>
      </c>
      <c r="C5193">
        <f>IF(B5193&lt;&gt;"NI",1,0)</f>
        <v/>
      </c>
      <c r="D5193">
        <f>VLOOKUP(B5193, Tabelas!A:C,3,FALSE())</f>
        <v/>
      </c>
      <c r="E5193">
        <f>VLOOKUP(B5193, Tabelas!A:C,2,FALSE())</f>
        <v/>
      </c>
    </row>
    <row r="5194">
      <c r="A5194" t="inlineStr">
        <is>
          <t>FORENSIC TOXICOLOGY (TOKYO. PRINT)</t>
        </is>
      </c>
      <c r="B5194" t="inlineStr">
        <is>
          <t>A1</t>
        </is>
      </c>
      <c r="C5194">
        <f>IF(B5194&lt;&gt;"NI",1,0)</f>
        <v/>
      </c>
      <c r="D5194">
        <f>VLOOKUP(B5194, Tabelas!A:C,3,FALSE())</f>
        <v/>
      </c>
      <c r="E5194">
        <f>VLOOKUP(B5194, Tabelas!A:C,2,FALSE())</f>
        <v/>
      </c>
    </row>
    <row r="5195">
      <c r="A5195" t="inlineStr">
        <is>
          <t>FORESIGHT AND STI GOVERNANCE</t>
        </is>
      </c>
      <c r="B5195" t="inlineStr">
        <is>
          <t>B4</t>
        </is>
      </c>
      <c r="C5195">
        <f>IF(B5195&lt;&gt;"NI",1,0)</f>
        <v/>
      </c>
      <c r="D5195">
        <f>VLOOKUP(B5195, Tabelas!A:C,3,FALSE())</f>
        <v/>
      </c>
      <c r="E5195">
        <f>VLOOKUP(B5195, Tabelas!A:C,2,FALSE())</f>
        <v/>
      </c>
    </row>
    <row r="5196">
      <c r="A5196" t="inlineStr">
        <is>
          <t>FOREST ECOLOGY AND MANAGEMENT</t>
        </is>
      </c>
      <c r="B5196" t="inlineStr">
        <is>
          <t>A1</t>
        </is>
      </c>
      <c r="C5196">
        <f>IF(B5196&lt;&gt;"NI",1,0)</f>
        <v/>
      </c>
      <c r="D5196">
        <f>VLOOKUP(B5196, Tabelas!A:C,3,FALSE())</f>
        <v/>
      </c>
      <c r="E5196">
        <f>VLOOKUP(B5196, Tabelas!A:C,2,FALSE())</f>
        <v/>
      </c>
    </row>
    <row r="5197">
      <c r="A5197" t="inlineStr">
        <is>
          <t>FOREST PATHOLOGY (PRINT)</t>
        </is>
      </c>
      <c r="B5197" t="inlineStr">
        <is>
          <t>A2</t>
        </is>
      </c>
      <c r="C5197">
        <f>IF(B5197&lt;&gt;"NI",1,0)</f>
        <v/>
      </c>
      <c r="D5197">
        <f>VLOOKUP(B5197, Tabelas!A:C,3,FALSE())</f>
        <v/>
      </c>
      <c r="E5197">
        <f>VLOOKUP(B5197, Tabelas!A:C,2,FALSE())</f>
        <v/>
      </c>
    </row>
    <row r="5198">
      <c r="A5198" t="inlineStr">
        <is>
          <t>FOREST POLICY AND ECONOMICS</t>
        </is>
      </c>
      <c r="B5198" t="inlineStr">
        <is>
          <t>A1</t>
        </is>
      </c>
      <c r="C5198">
        <f>IF(B5198&lt;&gt;"NI",1,0)</f>
        <v/>
      </c>
      <c r="D5198">
        <f>VLOOKUP(B5198, Tabelas!A:C,3,FALSE())</f>
        <v/>
      </c>
      <c r="E5198">
        <f>VLOOKUP(B5198, Tabelas!A:C,2,FALSE())</f>
        <v/>
      </c>
    </row>
    <row r="5199">
      <c r="A5199" t="inlineStr">
        <is>
          <t>FOREST SCIENCE</t>
        </is>
      </c>
      <c r="B5199" t="inlineStr">
        <is>
          <t>A2</t>
        </is>
      </c>
      <c r="C5199">
        <f>IF(B5199&lt;&gt;"NI",1,0)</f>
        <v/>
      </c>
      <c r="D5199">
        <f>VLOOKUP(B5199, Tabelas!A:C,3,FALSE())</f>
        <v/>
      </c>
      <c r="E5199">
        <f>VLOOKUP(B5199, Tabelas!A:C,2,FALSE())</f>
        <v/>
      </c>
    </row>
    <row r="5200">
      <c r="A5200" t="inlineStr">
        <is>
          <t>FOREST SYSTEMS</t>
        </is>
      </c>
      <c r="B5200" t="inlineStr">
        <is>
          <t>A3</t>
        </is>
      </c>
      <c r="C5200">
        <f>IF(B5200&lt;&gt;"NI",1,0)</f>
        <v/>
      </c>
      <c r="D5200">
        <f>VLOOKUP(B5200, Tabelas!A:C,3,FALSE())</f>
        <v/>
      </c>
      <c r="E5200">
        <f>VLOOKUP(B5200, Tabelas!A:C,2,FALSE())</f>
        <v/>
      </c>
    </row>
    <row r="5201">
      <c r="A5201" t="inlineStr">
        <is>
          <t>FORESTRY (LONDON)</t>
        </is>
      </c>
      <c r="B5201" t="inlineStr">
        <is>
          <t>A1</t>
        </is>
      </c>
      <c r="C5201">
        <f>IF(B5201&lt;&gt;"NI",1,0)</f>
        <v/>
      </c>
      <c r="D5201">
        <f>VLOOKUP(B5201, Tabelas!A:C,3,FALSE())</f>
        <v/>
      </c>
      <c r="E5201">
        <f>VLOOKUP(B5201, Tabelas!A:C,2,FALSE())</f>
        <v/>
      </c>
    </row>
    <row r="5202">
      <c r="A5202" t="inlineStr">
        <is>
          <t>FORESTS</t>
        </is>
      </c>
      <c r="B5202" t="inlineStr">
        <is>
          <t>A2</t>
        </is>
      </c>
      <c r="C5202">
        <f>IF(B5202&lt;&gt;"NI",1,0)</f>
        <v/>
      </c>
      <c r="D5202">
        <f>VLOOKUP(B5202, Tabelas!A:C,3,FALSE())</f>
        <v/>
      </c>
      <c r="E5202">
        <f>VLOOKUP(B5202, Tabelas!A:C,2,FALSE())</f>
        <v/>
      </c>
    </row>
    <row r="5203">
      <c r="A5203" t="inlineStr">
        <is>
          <t>FORM@RE -REVISTA DO PLANO NACIONAL DE FORMAÇÃO DE PROFESSOES DA EDUCAÇÃO BÁSICA/UFPI</t>
        </is>
      </c>
      <c r="B5203" t="inlineStr">
        <is>
          <t>B4</t>
        </is>
      </c>
      <c r="C5203">
        <f>IF(B5203&lt;&gt;"NI",1,0)</f>
        <v/>
      </c>
      <c r="D5203">
        <f>VLOOKUP(B5203, Tabelas!A:C,3,FALSE())</f>
        <v/>
      </c>
      <c r="E5203">
        <f>VLOOKUP(B5203, Tabelas!A:C,2,FALSE())</f>
        <v/>
      </c>
    </row>
    <row r="5204">
      <c r="A5204" t="inlineStr">
        <is>
          <t>FORMA BREVE</t>
        </is>
      </c>
      <c r="B5204" t="inlineStr">
        <is>
          <t>B1</t>
        </is>
      </c>
      <c r="C5204">
        <f>IF(B5204&lt;&gt;"NI",1,0)</f>
        <v/>
      </c>
      <c r="D5204">
        <f>VLOOKUP(B5204, Tabelas!A:C,3,FALSE())</f>
        <v/>
      </c>
      <c r="E5204">
        <f>VLOOKUP(B5204, Tabelas!A:C,2,FALSE())</f>
        <v/>
      </c>
    </row>
    <row r="5205">
      <c r="A5205" t="inlineStr">
        <is>
          <t>FORMAÇÃO (ONLINE)</t>
        </is>
      </c>
      <c r="B5205" t="inlineStr">
        <is>
          <t>A4</t>
        </is>
      </c>
      <c r="C5205">
        <f>IF(B5205&lt;&gt;"NI",1,0)</f>
        <v/>
      </c>
      <c r="D5205">
        <f>VLOOKUP(B5205, Tabelas!A:C,3,FALSE())</f>
        <v/>
      </c>
      <c r="E5205">
        <f>VLOOKUP(B5205, Tabelas!A:C,2,FALSE())</f>
        <v/>
      </c>
    </row>
    <row r="5206">
      <c r="A5206" t="inlineStr">
        <is>
          <t>FORMAÇÃO DOCENTE</t>
        </is>
      </c>
      <c r="B5206" t="inlineStr">
        <is>
          <t>B1</t>
        </is>
      </c>
      <c r="C5206">
        <f>IF(B5206&lt;&gt;"NI",1,0)</f>
        <v/>
      </c>
      <c r="D5206">
        <f>VLOOKUP(B5206, Tabelas!A:C,3,FALSE())</f>
        <v/>
      </c>
      <c r="E5206">
        <f>VLOOKUP(B5206, Tabelas!A:C,2,FALSE())</f>
        <v/>
      </c>
    </row>
    <row r="5207">
      <c r="A5207" t="inlineStr">
        <is>
          <t>FORMACIÓN UNIVERSITARIA</t>
        </is>
      </c>
      <c r="B5207" t="inlineStr">
        <is>
          <t>A4</t>
        </is>
      </c>
      <c r="C5207">
        <f>IF(B5207&lt;&gt;"NI",1,0)</f>
        <v/>
      </c>
      <c r="D5207">
        <f>VLOOKUP(B5207, Tabelas!A:C,3,FALSE())</f>
        <v/>
      </c>
      <c r="E5207">
        <f>VLOOKUP(B5207, Tabelas!A:C,2,FALSE())</f>
        <v/>
      </c>
    </row>
    <row r="5208">
      <c r="A5208" t="inlineStr">
        <is>
          <t>FORO DE EDUCACIÓN</t>
        </is>
      </c>
      <c r="B5208" t="inlineStr">
        <is>
          <t>A3</t>
        </is>
      </c>
      <c r="C5208">
        <f>IF(B5208&lt;&gt;"NI",1,0)</f>
        <v/>
      </c>
      <c r="D5208">
        <f>VLOOKUP(B5208, Tabelas!A:C,3,FALSE())</f>
        <v/>
      </c>
      <c r="E5208">
        <f>VLOOKUP(B5208, Tabelas!A:C,2,FALSE())</f>
        <v/>
      </c>
    </row>
    <row r="5209">
      <c r="A5209" t="inlineStr">
        <is>
          <t>FORO DE EDUCACIÓN</t>
        </is>
      </c>
      <c r="B5209" t="inlineStr">
        <is>
          <t>A3</t>
        </is>
      </c>
      <c r="C5209">
        <f>IF(B5209&lt;&gt;"NI",1,0)</f>
        <v/>
      </c>
      <c r="D5209">
        <f>VLOOKUP(B5209, Tabelas!A:C,3,FALSE())</f>
        <v/>
      </c>
      <c r="E5209">
        <f>VLOOKUP(B5209, Tabelas!A:C,2,FALSE())</f>
        <v/>
      </c>
    </row>
    <row r="5210">
      <c r="A5210" t="inlineStr">
        <is>
          <t>FORO INTERNACIONAL</t>
        </is>
      </c>
      <c r="B5210" t="inlineStr">
        <is>
          <t>A2</t>
        </is>
      </c>
      <c r="C5210">
        <f>IF(B5210&lt;&gt;"NI",1,0)</f>
        <v/>
      </c>
      <c r="D5210">
        <f>VLOOKUP(B5210, Tabelas!A:C,3,FALSE())</f>
        <v/>
      </c>
      <c r="E5210">
        <f>VLOOKUP(B5210, Tabelas!A:C,2,FALSE())</f>
        <v/>
      </c>
    </row>
    <row r="5211">
      <c r="A5211" t="inlineStr">
        <is>
          <t>FORSCIENCE</t>
        </is>
      </c>
      <c r="B5211" t="inlineStr">
        <is>
          <t>B2</t>
        </is>
      </c>
      <c r="C5211">
        <f>IF(B5211&lt;&gt;"NI",1,0)</f>
        <v/>
      </c>
      <c r="D5211">
        <f>VLOOKUP(B5211, Tabelas!A:C,3,FALSE())</f>
        <v/>
      </c>
      <c r="E5211">
        <f>VLOOKUP(B5211, Tabelas!A:C,2,FALSE())</f>
        <v/>
      </c>
    </row>
    <row r="5212">
      <c r="A5212" t="inlineStr">
        <is>
          <t>FORTSCHRITTE DER NEUROLOGIE, PSYCHIATRIE</t>
        </is>
      </c>
      <c r="B5212" t="inlineStr">
        <is>
          <t>B3</t>
        </is>
      </c>
      <c r="C5212">
        <f>IF(B5212&lt;&gt;"NI",1,0)</f>
        <v/>
      </c>
      <c r="D5212">
        <f>VLOOKUP(B5212, Tabelas!A:C,3,FALSE())</f>
        <v/>
      </c>
      <c r="E5212">
        <f>VLOOKUP(B5212, Tabelas!A:C,2,FALSE())</f>
        <v/>
      </c>
    </row>
    <row r="5213">
      <c r="A5213" t="inlineStr">
        <is>
          <t>FORTSCHRITTE DER PHYSIK (BERLIN. WILEY-VCH)</t>
        </is>
      </c>
      <c r="B5213" t="inlineStr">
        <is>
          <t>A3</t>
        </is>
      </c>
      <c r="C5213">
        <f>IF(B5213&lt;&gt;"NI",1,0)</f>
        <v/>
      </c>
      <c r="D5213">
        <f>VLOOKUP(B5213, Tabelas!A:C,3,FALSE())</f>
        <v/>
      </c>
      <c r="E5213">
        <f>VLOOKUP(B5213, Tabelas!A:C,2,FALSE())</f>
        <v/>
      </c>
    </row>
    <row r="5214">
      <c r="A5214" t="inlineStr">
        <is>
          <t>FÓRUM ADMINISTRATIVO - DIREITO PÚBLICO</t>
        </is>
      </c>
      <c r="B5214" t="inlineStr">
        <is>
          <t>B4</t>
        </is>
      </c>
      <c r="C5214">
        <f>IF(B5214&lt;&gt;"NI",1,0)</f>
        <v/>
      </c>
      <c r="D5214">
        <f>VLOOKUP(B5214, Tabelas!A:C,3,FALSE())</f>
        <v/>
      </c>
      <c r="E5214">
        <f>VLOOKUP(B5214, Tabelas!A:C,2,FALSE())</f>
        <v/>
      </c>
    </row>
    <row r="5215">
      <c r="A5215" t="inlineStr">
        <is>
          <t>FÓRUM AMBIENTAL DA ALTA PAULISTA</t>
        </is>
      </c>
      <c r="B5215" t="inlineStr">
        <is>
          <t>B1</t>
        </is>
      </c>
      <c r="C5215">
        <f>IF(B5215&lt;&gt;"NI",1,0)</f>
        <v/>
      </c>
      <c r="D5215">
        <f>VLOOKUP(B5215, Tabelas!A:C,3,FALSE())</f>
        <v/>
      </c>
      <c r="E5215">
        <f>VLOOKUP(B5215, Tabelas!A:C,2,FALSE())</f>
        <v/>
      </c>
    </row>
    <row r="5216">
      <c r="A5216" t="inlineStr">
        <is>
          <t>FÓRUM DE LITERATURA BRASILEIRA CONTEMPORÂNEA</t>
        </is>
      </c>
      <c r="B5216" t="inlineStr">
        <is>
          <t>B1</t>
        </is>
      </c>
      <c r="C5216">
        <f>IF(B5216&lt;&gt;"NI",1,0)</f>
        <v/>
      </c>
      <c r="D5216">
        <f>VLOOKUP(B5216, Tabelas!A:C,3,FALSE())</f>
        <v/>
      </c>
      <c r="E5216">
        <f>VLOOKUP(B5216, Tabelas!A:C,2,FALSE())</f>
        <v/>
      </c>
    </row>
    <row r="5217">
      <c r="A5217" t="inlineStr">
        <is>
          <t>FORUM FOR DEVELOPMENT STUDIES</t>
        </is>
      </c>
      <c r="B5217" t="inlineStr">
        <is>
          <t>A2</t>
        </is>
      </c>
      <c r="C5217">
        <f>IF(B5217&lt;&gt;"NI",1,0)</f>
        <v/>
      </c>
      <c r="D5217">
        <f>VLOOKUP(B5217, Tabelas!A:C,3,FALSE())</f>
        <v/>
      </c>
      <c r="E5217">
        <f>VLOOKUP(B5217, Tabelas!A:C,2,FALSE())</f>
        <v/>
      </c>
    </row>
    <row r="5218">
      <c r="A5218" t="inlineStr">
        <is>
          <t>FORUM HISTORIAE IURIS - ERSTE EUROPÄISCHE INTERNETZEITSCHRIFT FÜR RECHTSGESCHICHTE</t>
        </is>
      </c>
      <c r="B5218" t="inlineStr">
        <is>
          <t>A2</t>
        </is>
      </c>
      <c r="C5218">
        <f>IF(B5218&lt;&gt;"NI",1,0)</f>
        <v/>
      </c>
      <c r="D5218">
        <f>VLOOKUP(B5218, Tabelas!A:C,3,FALSE())</f>
        <v/>
      </c>
      <c r="E5218">
        <f>VLOOKUP(B5218, Tabelas!A:C,2,FALSE())</f>
        <v/>
      </c>
    </row>
    <row r="5219">
      <c r="A5219" t="inlineStr">
        <is>
          <t>FÓRUM LINGUISTICO (ONLINE)</t>
        </is>
      </c>
      <c r="B5219" t="inlineStr">
        <is>
          <t>A2</t>
        </is>
      </c>
      <c r="C5219">
        <f>IF(B5219&lt;&gt;"NI",1,0)</f>
        <v/>
      </c>
      <c r="D5219">
        <f>VLOOKUP(B5219, Tabelas!A:C,3,FALSE())</f>
        <v/>
      </c>
      <c r="E5219">
        <f>VLOOKUP(B5219, Tabelas!A:C,2,FALSE())</f>
        <v/>
      </c>
    </row>
    <row r="5220">
      <c r="A5220" t="inlineStr">
        <is>
          <t>FORUM MATHEMATICUM</t>
        </is>
      </c>
      <c r="B5220" t="inlineStr">
        <is>
          <t>A3</t>
        </is>
      </c>
      <c r="C5220">
        <f>IF(B5220&lt;&gt;"NI",1,0)</f>
        <v/>
      </c>
      <c r="D5220">
        <f>VLOOKUP(B5220, Tabelas!A:C,3,FALSE())</f>
        <v/>
      </c>
      <c r="E5220">
        <f>VLOOKUP(B5220, Tabelas!A:C,2,FALSE())</f>
        <v/>
      </c>
    </row>
    <row r="5221">
      <c r="A5221" t="inlineStr">
        <is>
          <t>FORUM QUALITATIVE SOZIALFORSCHUNG</t>
        </is>
      </c>
      <c r="B5221" t="inlineStr">
        <is>
          <t>A2</t>
        </is>
      </c>
      <c r="C5221">
        <f>IF(B5221&lt;&gt;"NI",1,0)</f>
        <v/>
      </c>
      <c r="D5221">
        <f>VLOOKUP(B5221, Tabelas!A:C,3,FALSE())</f>
        <v/>
      </c>
      <c r="E5221">
        <f>VLOOKUP(B5221, Tabelas!A:C,2,FALSE())</f>
        <v/>
      </c>
    </row>
    <row r="5222">
      <c r="A5222" t="inlineStr">
        <is>
          <t>FORUM SOCIOLÓGICO</t>
        </is>
      </c>
      <c r="B5222" t="inlineStr">
        <is>
          <t>B4</t>
        </is>
      </c>
      <c r="C5222">
        <f>IF(B5222&lt;&gt;"NI",1,0)</f>
        <v/>
      </c>
      <c r="D5222">
        <f>VLOOKUP(B5222, Tabelas!A:C,3,FALSE())</f>
        <v/>
      </c>
      <c r="E5222">
        <f>VLOOKUP(B5222, Tabelas!A:C,2,FALSE())</f>
        <v/>
      </c>
    </row>
    <row r="5223">
      <c r="A5223" t="inlineStr">
        <is>
          <t>FORUM SOCIOLÓGICO</t>
        </is>
      </c>
      <c r="B5223" t="inlineStr">
        <is>
          <t>B4</t>
        </is>
      </c>
      <c r="C5223">
        <f>IF(B5223&lt;&gt;"NI",1,0)</f>
        <v/>
      </c>
      <c r="D5223">
        <f>VLOOKUP(B5223, Tabelas!A:C,3,FALSE())</f>
        <v/>
      </c>
      <c r="E5223">
        <f>VLOOKUP(B5223, Tabelas!A:C,2,FALSE())</f>
        <v/>
      </c>
    </row>
    <row r="5224">
      <c r="A5224" t="inlineStr">
        <is>
          <t>FORUM. REVISTA DEPARTAMENTO CIENCIA POLÍTICA</t>
        </is>
      </c>
      <c r="B5224" t="inlineStr">
        <is>
          <t>B4</t>
        </is>
      </c>
      <c r="C5224">
        <f>IF(B5224&lt;&gt;"NI",1,0)</f>
        <v/>
      </c>
      <c r="D5224">
        <f>VLOOKUP(B5224, Tabelas!A:C,3,FALSE())</f>
        <v/>
      </c>
      <c r="E5224">
        <f>VLOOKUP(B5224, Tabelas!A:C,2,FALSE())</f>
        <v/>
      </c>
    </row>
    <row r="5225">
      <c r="A5225" t="inlineStr">
        <is>
          <t>FOTOCINEMA</t>
        </is>
      </c>
      <c r="B5225" t="inlineStr">
        <is>
          <t>B1</t>
        </is>
      </c>
      <c r="C5225">
        <f>IF(B5225&lt;&gt;"NI",1,0)</f>
        <v/>
      </c>
      <c r="D5225">
        <f>VLOOKUP(B5225, Tabelas!A:C,3,FALSE())</f>
        <v/>
      </c>
      <c r="E5225">
        <f>VLOOKUP(B5225, Tabelas!A:C,2,FALSE())</f>
        <v/>
      </c>
    </row>
    <row r="5226">
      <c r="A5226" t="inlineStr">
        <is>
          <t>FOTOCRONOGRAFIAS</t>
        </is>
      </c>
      <c r="B5226" t="inlineStr">
        <is>
          <t>B4</t>
        </is>
      </c>
      <c r="C5226">
        <f>IF(B5226&lt;&gt;"NI",1,0)</f>
        <v/>
      </c>
      <c r="D5226">
        <f>VLOOKUP(B5226, Tabelas!A:C,3,FALSE())</f>
        <v/>
      </c>
      <c r="E5226">
        <f>VLOOKUP(B5226, Tabelas!A:C,2,FALSE())</f>
        <v/>
      </c>
    </row>
    <row r="5227">
      <c r="A5227" t="inlineStr">
        <is>
          <t>FOTTEA</t>
        </is>
      </c>
      <c r="B5227" t="inlineStr">
        <is>
          <t>A3</t>
        </is>
      </c>
      <c r="C5227">
        <f>IF(B5227&lt;&gt;"NI",1,0)</f>
        <v/>
      </c>
      <c r="D5227">
        <f>VLOOKUP(B5227, Tabelas!A:C,3,FALSE())</f>
        <v/>
      </c>
      <c r="E5227">
        <f>VLOOKUP(B5227, Tabelas!A:C,2,FALSE())</f>
        <v/>
      </c>
    </row>
    <row r="5228">
      <c r="A5228" t="inlineStr">
        <is>
          <t>FOUCAULT STUDIES</t>
        </is>
      </c>
      <c r="B5228" t="inlineStr">
        <is>
          <t>A3</t>
        </is>
      </c>
      <c r="C5228">
        <f>IF(B5228&lt;&gt;"NI",1,0)</f>
        <v/>
      </c>
      <c r="D5228">
        <f>VLOOKUP(B5228, Tabelas!A:C,3,FALSE())</f>
        <v/>
      </c>
      <c r="E5228">
        <f>VLOOKUP(B5228, Tabelas!A:C,2,FALSE())</f>
        <v/>
      </c>
    </row>
    <row r="5229">
      <c r="A5229" t="inlineStr">
        <is>
          <t>FOUNDATIONS OF COMPUTATIONAL MATHEMATICS (INTERNET)</t>
        </is>
      </c>
      <c r="B5229" t="inlineStr">
        <is>
          <t>A1</t>
        </is>
      </c>
      <c r="C5229">
        <f>IF(B5229&lt;&gt;"NI",1,0)</f>
        <v/>
      </c>
      <c r="D5229">
        <f>VLOOKUP(B5229, Tabelas!A:C,3,FALSE())</f>
        <v/>
      </c>
      <c r="E5229">
        <f>VLOOKUP(B5229, Tabelas!A:C,2,FALSE())</f>
        <v/>
      </c>
    </row>
    <row r="5230">
      <c r="A5230" t="inlineStr">
        <is>
          <t>FOUNDATIONS OF PHYSICS</t>
        </is>
      </c>
      <c r="B5230" t="inlineStr">
        <is>
          <t>A4</t>
        </is>
      </c>
      <c r="C5230">
        <f>IF(B5230&lt;&gt;"NI",1,0)</f>
        <v/>
      </c>
      <c r="D5230">
        <f>VLOOKUP(B5230, Tabelas!A:C,3,FALSE())</f>
        <v/>
      </c>
      <c r="E5230">
        <f>VLOOKUP(B5230, Tabelas!A:C,2,FALSE())</f>
        <v/>
      </c>
    </row>
    <row r="5231">
      <c r="A5231" t="inlineStr">
        <is>
          <t>FOUNDATIONS OF SCIENCE (PRINT)</t>
        </is>
      </c>
      <c r="B5231" t="inlineStr">
        <is>
          <t>A1</t>
        </is>
      </c>
      <c r="C5231">
        <f>IF(B5231&lt;&gt;"NI",1,0)</f>
        <v/>
      </c>
      <c r="D5231">
        <f>VLOOKUP(B5231, Tabelas!A:C,3,FALSE())</f>
        <v/>
      </c>
      <c r="E5231">
        <f>VLOOKUP(B5231, Tabelas!A:C,2,FALSE())</f>
        <v/>
      </c>
    </row>
    <row r="5232">
      <c r="A5232" t="inlineStr">
        <is>
          <t>FRACTAL: REVISTA DE PSICOLOGIA</t>
        </is>
      </c>
      <c r="B5232" t="inlineStr">
        <is>
          <t>A2</t>
        </is>
      </c>
      <c r="C5232">
        <f>IF(B5232&lt;&gt;"NI",1,0)</f>
        <v/>
      </c>
      <c r="D5232">
        <f>VLOOKUP(B5232, Tabelas!A:C,3,FALSE())</f>
        <v/>
      </c>
      <c r="E5232">
        <f>VLOOKUP(B5232, Tabelas!A:C,2,FALSE())</f>
        <v/>
      </c>
    </row>
    <row r="5233">
      <c r="A5233" t="inlineStr">
        <is>
          <t>FRACTALS (SINGAPORE)</t>
        </is>
      </c>
      <c r="B5233" t="inlineStr">
        <is>
          <t>A3</t>
        </is>
      </c>
      <c r="C5233">
        <f>IF(B5233&lt;&gt;"NI",1,0)</f>
        <v/>
      </c>
      <c r="D5233">
        <f>VLOOKUP(B5233, Tabelas!A:C,3,FALSE())</f>
        <v/>
      </c>
      <c r="E5233">
        <f>VLOOKUP(B5233, Tabelas!A:C,2,FALSE())</f>
        <v/>
      </c>
    </row>
    <row r="5234">
      <c r="A5234" t="inlineStr">
        <is>
          <t>FRACTIONAL CALCULUS AND APPLIED ANALYSIS</t>
        </is>
      </c>
      <c r="B5234" t="inlineStr">
        <is>
          <t>A1</t>
        </is>
      </c>
      <c r="C5234">
        <f>IF(B5234&lt;&gt;"NI",1,0)</f>
        <v/>
      </c>
      <c r="D5234">
        <f>VLOOKUP(B5234, Tabelas!A:C,3,FALSE())</f>
        <v/>
      </c>
      <c r="E5234">
        <f>VLOOKUP(B5234, Tabelas!A:C,2,FALSE())</f>
        <v/>
      </c>
    </row>
    <row r="5235">
      <c r="A5235" t="inlineStr">
        <is>
          <t>FRAGMENTOS DE CULTURA</t>
        </is>
      </c>
      <c r="B5235" t="inlineStr">
        <is>
          <t>B1</t>
        </is>
      </c>
      <c r="C5235">
        <f>IF(B5235&lt;&gt;"NI",1,0)</f>
        <v/>
      </c>
      <c r="D5235">
        <f>VLOOKUP(B5235, Tabelas!A:C,3,FALSE())</f>
        <v/>
      </c>
      <c r="E5235">
        <f>VLOOKUP(B5235, Tabelas!A:C,2,FALSE())</f>
        <v/>
      </c>
    </row>
    <row r="5236">
      <c r="A5236" t="inlineStr">
        <is>
          <t>FRAGMENTUM (ON LINE)</t>
        </is>
      </c>
      <c r="B5236" t="inlineStr">
        <is>
          <t>A1</t>
        </is>
      </c>
      <c r="C5236">
        <f>IF(B5236&lt;&gt;"NI",1,0)</f>
        <v/>
      </c>
      <c r="D5236">
        <f>VLOOKUP(B5236, Tabelas!A:C,3,FALSE())</f>
        <v/>
      </c>
      <c r="E5236">
        <f>VLOOKUP(B5236, Tabelas!A:C,2,FALSE())</f>
        <v/>
      </c>
    </row>
    <row r="5237">
      <c r="A5237" t="inlineStr">
        <is>
          <t>FRANCISCANUM - REVISTA DE LA CIENCIA DEL ESPÍRITU</t>
        </is>
      </c>
      <c r="B5237" t="inlineStr">
        <is>
          <t>B1</t>
        </is>
      </c>
      <c r="C5237">
        <f>IF(B5237&lt;&gt;"NI",1,0)</f>
        <v/>
      </c>
      <c r="D5237">
        <f>VLOOKUP(B5237, Tabelas!A:C,3,FALSE())</f>
        <v/>
      </c>
      <c r="E5237">
        <f>VLOOKUP(B5237, Tabelas!A:C,2,FALSE())</f>
        <v/>
      </c>
    </row>
    <row r="5238">
      <c r="A5238" t="inlineStr">
        <is>
          <t>FRATTURA E INTEGRITA STRUTTURALE</t>
        </is>
      </c>
      <c r="B5238" t="inlineStr">
        <is>
          <t>B1</t>
        </is>
      </c>
      <c r="C5238">
        <f>IF(B5238&lt;&gt;"NI",1,0)</f>
        <v/>
      </c>
      <c r="D5238">
        <f>VLOOKUP(B5238, Tabelas!A:C,3,FALSE())</f>
        <v/>
      </c>
      <c r="E5238">
        <f>VLOOKUP(B5238, Tabelas!A:C,2,FALSE())</f>
        <v/>
      </c>
    </row>
    <row r="5239">
      <c r="A5239" t="inlineStr">
        <is>
          <t>FREE RADICAL BIOLOGY &amp; MEDICINE</t>
        </is>
      </c>
      <c r="B5239" t="inlineStr">
        <is>
          <t>A1</t>
        </is>
      </c>
      <c r="C5239">
        <f>IF(B5239&lt;&gt;"NI",1,0)</f>
        <v/>
      </c>
      <c r="D5239">
        <f>VLOOKUP(B5239, Tabelas!A:C,3,FALSE())</f>
        <v/>
      </c>
      <c r="E5239">
        <f>VLOOKUP(B5239, Tabelas!A:C,2,FALSE())</f>
        <v/>
      </c>
    </row>
    <row r="5240">
      <c r="A5240" t="inlineStr">
        <is>
          <t>FREE RADICAL RESEARCH</t>
        </is>
      </c>
      <c r="B5240" t="inlineStr">
        <is>
          <t>A3</t>
        </is>
      </c>
      <c r="C5240">
        <f>IF(B5240&lt;&gt;"NI",1,0)</f>
        <v/>
      </c>
      <c r="D5240">
        <f>VLOOKUP(B5240, Tabelas!A:C,3,FALSE())</f>
        <v/>
      </c>
      <c r="E5240">
        <f>VLOOKUP(B5240, Tabelas!A:C,2,FALSE())</f>
        <v/>
      </c>
    </row>
    <row r="5241">
      <c r="A5241" t="inlineStr">
        <is>
          <t>FREE RADICAL RESEARCH</t>
        </is>
      </c>
      <c r="B5241" t="inlineStr">
        <is>
          <t>A3</t>
        </is>
      </c>
      <c r="C5241">
        <f>IF(B5241&lt;&gt;"NI",1,0)</f>
        <v/>
      </c>
      <c r="D5241">
        <f>VLOOKUP(B5241, Tabelas!A:C,3,FALSE())</f>
        <v/>
      </c>
      <c r="E5241">
        <f>VLOOKUP(B5241, Tabelas!A:C,2,FALSE())</f>
        <v/>
      </c>
    </row>
    <row r="5242">
      <c r="A5242" t="inlineStr">
        <is>
          <t>FRENCH JOURNAL FOR MEDIA RESEARCH</t>
        </is>
      </c>
      <c r="B5242" t="inlineStr">
        <is>
          <t>B1</t>
        </is>
      </c>
      <c r="C5242">
        <f>IF(B5242&lt;&gt;"NI",1,0)</f>
        <v/>
      </c>
      <c r="D5242">
        <f>VLOOKUP(B5242, Tabelas!A:C,3,FALSE())</f>
        <v/>
      </c>
      <c r="E5242">
        <f>VLOOKUP(B5242, Tabelas!A:C,2,FALSE())</f>
        <v/>
      </c>
    </row>
    <row r="5243">
      <c r="A5243" t="inlineStr">
        <is>
          <t>FRESENIUS ENVIRONMENTAL BULLETIN</t>
        </is>
      </c>
      <c r="B5243" t="inlineStr">
        <is>
          <t>B2</t>
        </is>
      </c>
      <c r="C5243">
        <f>IF(B5243&lt;&gt;"NI",1,0)</f>
        <v/>
      </c>
      <c r="D5243">
        <f>VLOOKUP(B5243, Tabelas!A:C,3,FALSE())</f>
        <v/>
      </c>
      <c r="E5243">
        <f>VLOOKUP(B5243, Tabelas!A:C,2,FALSE())</f>
        <v/>
      </c>
    </row>
    <row r="5244">
      <c r="A5244" t="inlineStr">
        <is>
          <t>FRESHWATER BIOLOGY (PRINT)</t>
        </is>
      </c>
      <c r="B5244" t="inlineStr">
        <is>
          <t>A1</t>
        </is>
      </c>
      <c r="C5244">
        <f>IF(B5244&lt;&gt;"NI",1,0)</f>
        <v/>
      </c>
      <c r="D5244">
        <f>VLOOKUP(B5244, Tabelas!A:C,3,FALSE())</f>
        <v/>
      </c>
      <c r="E5244">
        <f>VLOOKUP(B5244, Tabelas!A:C,2,FALSE())</f>
        <v/>
      </c>
    </row>
    <row r="5245">
      <c r="A5245" t="inlineStr">
        <is>
          <t>FRESHWATER SCIENCE</t>
        </is>
      </c>
      <c r="B5245" t="inlineStr">
        <is>
          <t>A1</t>
        </is>
      </c>
      <c r="C5245">
        <f>IF(B5245&lt;&gt;"NI",1,0)</f>
        <v/>
      </c>
      <c r="D5245">
        <f>VLOOKUP(B5245, Tabelas!A:C,3,FALSE())</f>
        <v/>
      </c>
      <c r="E5245">
        <f>VLOOKUP(B5245, Tabelas!A:C,2,FALSE())</f>
        <v/>
      </c>
    </row>
    <row r="5246">
      <c r="A5246" t="inlineStr">
        <is>
          <t>FRESHWATER SCIENCE</t>
        </is>
      </c>
      <c r="B5246" t="inlineStr">
        <is>
          <t>A1</t>
        </is>
      </c>
      <c r="C5246">
        <f>IF(B5246&lt;&gt;"NI",1,0)</f>
        <v/>
      </c>
      <c r="D5246">
        <f>VLOOKUP(B5246, Tabelas!A:C,3,FALSE())</f>
        <v/>
      </c>
      <c r="E5246">
        <f>VLOOKUP(B5246, Tabelas!A:C,2,FALSE())</f>
        <v/>
      </c>
    </row>
    <row r="5247">
      <c r="A5247" t="inlineStr">
        <is>
          <t>FREUDIANA : REVISTA PSICOANALÍTICA PUBLICADA EN BARCELONA BAJO LOS AUSPICIOS DE LA ESCUELA LACANIANA DE PSICOANÁLISIS</t>
        </is>
      </c>
      <c r="B5247" t="inlineStr">
        <is>
          <t>B4</t>
        </is>
      </c>
      <c r="C5247">
        <f>IF(B5247&lt;&gt;"NI",1,0)</f>
        <v/>
      </c>
      <c r="D5247">
        <f>VLOOKUP(B5247, Tabelas!A:C,3,FALSE())</f>
        <v/>
      </c>
      <c r="E5247">
        <f>VLOOKUP(B5247, Tabelas!A:C,2,FALSE())</f>
        <v/>
      </c>
    </row>
    <row r="5248">
      <c r="A5248" t="inlineStr">
        <is>
          <t>FRICTION</t>
        </is>
      </c>
      <c r="B5248" t="inlineStr">
        <is>
          <t>A3</t>
        </is>
      </c>
      <c r="C5248">
        <f>IF(B5248&lt;&gt;"NI",1,0)</f>
        <v/>
      </c>
      <c r="D5248">
        <f>VLOOKUP(B5248, Tabelas!A:C,3,FALSE())</f>
        <v/>
      </c>
      <c r="E5248">
        <f>VLOOKUP(B5248, Tabelas!A:C,2,FALSE())</f>
        <v/>
      </c>
    </row>
    <row r="5249">
      <c r="A5249" t="inlineStr">
        <is>
          <t>FRONTEIRA (PUCMG)</t>
        </is>
      </c>
      <c r="B5249" t="inlineStr">
        <is>
          <t>B4</t>
        </is>
      </c>
      <c r="C5249">
        <f>IF(B5249&lt;&gt;"NI",1,0)</f>
        <v/>
      </c>
      <c r="D5249">
        <f>VLOOKUP(B5249, Tabelas!A:C,3,FALSE())</f>
        <v/>
      </c>
      <c r="E5249">
        <f>VLOOKUP(B5249, Tabelas!A:C,2,FALSE())</f>
        <v/>
      </c>
    </row>
    <row r="5250">
      <c r="A5250" t="inlineStr">
        <is>
          <t>FRONTEIRAS</t>
        </is>
      </c>
      <c r="B5250" t="inlineStr">
        <is>
          <t>B4</t>
        </is>
      </c>
      <c r="C5250">
        <f>IF(B5250&lt;&gt;"NI",1,0)</f>
        <v/>
      </c>
      <c r="D5250">
        <f>VLOOKUP(B5250, Tabelas!A:C,3,FALSE())</f>
        <v/>
      </c>
      <c r="E5250">
        <f>VLOOKUP(B5250, Tabelas!A:C,2,FALSE())</f>
        <v/>
      </c>
    </row>
    <row r="5251">
      <c r="A5251" t="inlineStr">
        <is>
          <t>FRONTEIRAS (CAMPO GRANDE)</t>
        </is>
      </c>
      <c r="B5251" t="inlineStr">
        <is>
          <t>A3</t>
        </is>
      </c>
      <c r="C5251">
        <f>IF(B5251&lt;&gt;"NI",1,0)</f>
        <v/>
      </c>
      <c r="D5251">
        <f>VLOOKUP(B5251, Tabelas!A:C,3,FALSE())</f>
        <v/>
      </c>
      <c r="E5251">
        <f>VLOOKUP(B5251, Tabelas!A:C,2,FALSE())</f>
        <v/>
      </c>
    </row>
    <row r="5252">
      <c r="A5252" t="inlineStr">
        <is>
          <t>FRONTEIRAS (FLORIANÓPOLIS)</t>
        </is>
      </c>
      <c r="B5252" t="inlineStr">
        <is>
          <t>B2</t>
        </is>
      </c>
      <c r="C5252">
        <f>IF(B5252&lt;&gt;"NI",1,0)</f>
        <v/>
      </c>
      <c r="D5252">
        <f>VLOOKUP(B5252, Tabelas!A:C,3,FALSE())</f>
        <v/>
      </c>
      <c r="E5252">
        <f>VLOOKUP(B5252, Tabelas!A:C,2,FALSE())</f>
        <v/>
      </c>
    </row>
    <row r="5253">
      <c r="A5253" t="inlineStr">
        <is>
          <t>FRONTEIRAS E DEBATES</t>
        </is>
      </c>
      <c r="B5253" t="inlineStr">
        <is>
          <t>B1</t>
        </is>
      </c>
      <c r="C5253">
        <f>IF(B5253&lt;&gt;"NI",1,0)</f>
        <v/>
      </c>
      <c r="D5253">
        <f>VLOOKUP(B5253, Tabelas!A:C,3,FALSE())</f>
        <v/>
      </c>
      <c r="E5253">
        <f>VLOOKUP(B5253, Tabelas!A:C,2,FALSE())</f>
        <v/>
      </c>
    </row>
    <row r="5254">
      <c r="A5254" t="inlineStr">
        <is>
          <t>FRONTEIRAS: JOURNAL OF SOCIAL, TECHNOLOGICAL AND ENVIRONMENTAL SCIENCE</t>
        </is>
      </c>
      <c r="B5254" t="inlineStr">
        <is>
          <t>B1</t>
        </is>
      </c>
      <c r="C5254">
        <f>IF(B5254&lt;&gt;"NI",1,0)</f>
        <v/>
      </c>
      <c r="D5254">
        <f>VLOOKUP(B5254, Tabelas!A:C,3,FALSE())</f>
        <v/>
      </c>
      <c r="E5254">
        <f>VLOOKUP(B5254, Tabelas!A:C,2,FALSE())</f>
        <v/>
      </c>
    </row>
    <row r="5255">
      <c r="A5255" t="inlineStr">
        <is>
          <t>FRONTEIRAZ (SÃO PAULO)</t>
        </is>
      </c>
      <c r="B5255" t="inlineStr">
        <is>
          <t>A4</t>
        </is>
      </c>
      <c r="C5255">
        <f>IF(B5255&lt;&gt;"NI",1,0)</f>
        <v/>
      </c>
      <c r="D5255">
        <f>VLOOKUP(B5255, Tabelas!A:C,3,FALSE())</f>
        <v/>
      </c>
      <c r="E5255">
        <f>VLOOKUP(B5255, Tabelas!A:C,2,FALSE())</f>
        <v/>
      </c>
    </row>
    <row r="5256">
      <c r="A5256" t="inlineStr">
        <is>
          <t>FRONTERA NORTE</t>
        </is>
      </c>
      <c r="B5256" t="inlineStr">
        <is>
          <t>A3</t>
        </is>
      </c>
      <c r="C5256">
        <f>IF(B5256&lt;&gt;"NI",1,0)</f>
        <v/>
      </c>
      <c r="D5256">
        <f>VLOOKUP(B5256, Tabelas!A:C,3,FALSE())</f>
        <v/>
      </c>
      <c r="E5256">
        <f>VLOOKUP(B5256, Tabelas!A:C,2,FALSE())</f>
        <v/>
      </c>
    </row>
    <row r="5257">
      <c r="A5257" t="inlineStr">
        <is>
          <t>FRONTERAS DE LA HISTÓRIA</t>
        </is>
      </c>
      <c r="B5257" t="inlineStr">
        <is>
          <t>A1</t>
        </is>
      </c>
      <c r="C5257">
        <f>IF(B5257&lt;&gt;"NI",1,0)</f>
        <v/>
      </c>
      <c r="D5257">
        <f>VLOOKUP(B5257, Tabelas!A:C,3,FALSE())</f>
        <v/>
      </c>
      <c r="E5257">
        <f>VLOOKUP(B5257, Tabelas!A:C,2,FALSE())</f>
        <v/>
      </c>
    </row>
    <row r="5258">
      <c r="A5258" t="inlineStr">
        <is>
          <t>FRONTIÈRES</t>
        </is>
      </c>
      <c r="B5258" t="inlineStr">
        <is>
          <t>B3</t>
        </is>
      </c>
      <c r="C5258">
        <f>IF(B5258&lt;&gt;"NI",1,0)</f>
        <v/>
      </c>
      <c r="D5258">
        <f>VLOOKUP(B5258, Tabelas!A:C,3,FALSE())</f>
        <v/>
      </c>
      <c r="E5258">
        <f>VLOOKUP(B5258, Tabelas!A:C,2,FALSE())</f>
        <v/>
      </c>
    </row>
    <row r="5259">
      <c r="A5259" t="inlineStr">
        <is>
          <t>FRONTIERS (BOULDER)</t>
        </is>
      </c>
      <c r="B5259" t="inlineStr">
        <is>
          <t>B2</t>
        </is>
      </c>
      <c r="C5259">
        <f>IF(B5259&lt;&gt;"NI",1,0)</f>
        <v/>
      </c>
      <c r="D5259">
        <f>VLOOKUP(B5259, Tabelas!A:C,3,FALSE())</f>
        <v/>
      </c>
      <c r="E5259">
        <f>VLOOKUP(B5259, Tabelas!A:C,2,FALSE())</f>
        <v/>
      </c>
    </row>
    <row r="5260">
      <c r="A5260" t="inlineStr">
        <is>
          <t>FRONTIERS IN AGING NEUROSCIENCE</t>
        </is>
      </c>
      <c r="B5260" t="inlineStr">
        <is>
          <t>A1</t>
        </is>
      </c>
      <c r="C5260">
        <f>IF(B5260&lt;&gt;"NI",1,0)</f>
        <v/>
      </c>
      <c r="D5260">
        <f>VLOOKUP(B5260, Tabelas!A:C,3,FALSE())</f>
        <v/>
      </c>
      <c r="E5260">
        <f>VLOOKUP(B5260, Tabelas!A:C,2,FALSE())</f>
        <v/>
      </c>
    </row>
    <row r="5261">
      <c r="A5261" t="inlineStr">
        <is>
          <t>FRONTIERS IN BEHAVIORAL NEUROSCIENCE</t>
        </is>
      </c>
      <c r="B5261" t="inlineStr">
        <is>
          <t>A1</t>
        </is>
      </c>
      <c r="C5261">
        <f>IF(B5261&lt;&gt;"NI",1,0)</f>
        <v/>
      </c>
      <c r="D5261">
        <f>VLOOKUP(B5261, Tabelas!A:C,3,FALSE())</f>
        <v/>
      </c>
      <c r="E5261">
        <f>VLOOKUP(B5261, Tabelas!A:C,2,FALSE())</f>
        <v/>
      </c>
    </row>
    <row r="5262">
      <c r="A5262" t="inlineStr">
        <is>
          <t>FRONTIERS IN BIOENGINEERING AND BIOTECHNOLOGY</t>
        </is>
      </c>
      <c r="B5262" t="inlineStr">
        <is>
          <t>A1</t>
        </is>
      </c>
      <c r="C5262">
        <f>IF(B5262&lt;&gt;"NI",1,0)</f>
        <v/>
      </c>
      <c r="D5262">
        <f>VLOOKUP(B5262, Tabelas!A:C,3,FALSE())</f>
        <v/>
      </c>
      <c r="E5262">
        <f>VLOOKUP(B5262, Tabelas!A:C,2,FALSE())</f>
        <v/>
      </c>
    </row>
    <row r="5263">
      <c r="A5263" t="inlineStr">
        <is>
          <t>FRONTIERS IN BIOSCIENCE - SCHOLAR</t>
        </is>
      </c>
      <c r="B5263" t="inlineStr">
        <is>
          <t>A1</t>
        </is>
      </c>
      <c r="C5263">
        <f>IF(B5263&lt;&gt;"NI",1,0)</f>
        <v/>
      </c>
      <c r="D5263">
        <f>VLOOKUP(B5263, Tabelas!A:C,3,FALSE())</f>
        <v/>
      </c>
      <c r="E5263">
        <f>VLOOKUP(B5263, Tabelas!A:C,2,FALSE())</f>
        <v/>
      </c>
    </row>
    <row r="5264">
      <c r="A5264" t="inlineStr">
        <is>
          <t>FRONTIERS IN BIOSCIENCE (PRINT)</t>
        </is>
      </c>
      <c r="B5264" t="inlineStr">
        <is>
          <t>A3</t>
        </is>
      </c>
      <c r="C5264">
        <f>IF(B5264&lt;&gt;"NI",1,0)</f>
        <v/>
      </c>
      <c r="D5264">
        <f>VLOOKUP(B5264, Tabelas!A:C,3,FALSE())</f>
        <v/>
      </c>
      <c r="E5264">
        <f>VLOOKUP(B5264, Tabelas!A:C,2,FALSE())</f>
        <v/>
      </c>
    </row>
    <row r="5265">
      <c r="A5265" t="inlineStr">
        <is>
          <t>FRONTIERS IN BIOSCIENCE-ELITE</t>
        </is>
      </c>
      <c r="B5265" t="inlineStr">
        <is>
          <t>A4</t>
        </is>
      </c>
      <c r="C5265">
        <f>IF(B5265&lt;&gt;"NI",1,0)</f>
        <v/>
      </c>
      <c r="D5265">
        <f>VLOOKUP(B5265, Tabelas!A:C,3,FALSE())</f>
        <v/>
      </c>
      <c r="E5265">
        <f>VLOOKUP(B5265, Tabelas!A:C,2,FALSE())</f>
        <v/>
      </c>
    </row>
    <row r="5266">
      <c r="A5266" t="inlineStr">
        <is>
          <t>FRONTIERS IN CARDIOVASCULAR MEDICINE</t>
        </is>
      </c>
      <c r="B5266" t="inlineStr">
        <is>
          <t>B4</t>
        </is>
      </c>
      <c r="C5266">
        <f>IF(B5266&lt;&gt;"NI",1,0)</f>
        <v/>
      </c>
      <c r="D5266">
        <f>VLOOKUP(B5266, Tabelas!A:C,3,FALSE())</f>
        <v/>
      </c>
      <c r="E5266">
        <f>VLOOKUP(B5266, Tabelas!A:C,2,FALSE())</f>
        <v/>
      </c>
    </row>
    <row r="5267">
      <c r="A5267" t="inlineStr">
        <is>
          <t>FRONTIERS IN CELL AND DEVELOPMENTAL BIOLOGY</t>
        </is>
      </c>
      <c r="B5267" t="inlineStr">
        <is>
          <t>A3</t>
        </is>
      </c>
      <c r="C5267">
        <f>IF(B5267&lt;&gt;"NI",1,0)</f>
        <v/>
      </c>
      <c r="D5267">
        <f>VLOOKUP(B5267, Tabelas!A:C,3,FALSE())</f>
        <v/>
      </c>
      <c r="E5267">
        <f>VLOOKUP(B5267, Tabelas!A:C,2,FALSE())</f>
        <v/>
      </c>
    </row>
    <row r="5268">
      <c r="A5268" t="inlineStr">
        <is>
          <t>FRONTIERS IN CELLULAR AND INFECTION MICROBIOLOGY</t>
        </is>
      </c>
      <c r="B5268" t="inlineStr">
        <is>
          <t>A1</t>
        </is>
      </c>
      <c r="C5268">
        <f>IF(B5268&lt;&gt;"NI",1,0)</f>
        <v/>
      </c>
      <c r="D5268">
        <f>VLOOKUP(B5268, Tabelas!A:C,3,FALSE())</f>
        <v/>
      </c>
      <c r="E5268">
        <f>VLOOKUP(B5268, Tabelas!A:C,2,FALSE())</f>
        <v/>
      </c>
    </row>
    <row r="5269">
      <c r="A5269" t="inlineStr">
        <is>
          <t>FRONTIERS IN CELLULAR NEUROSCIENCE</t>
        </is>
      </c>
      <c r="B5269" t="inlineStr">
        <is>
          <t>A1</t>
        </is>
      </c>
      <c r="C5269">
        <f>IF(B5269&lt;&gt;"NI",1,0)</f>
        <v/>
      </c>
      <c r="D5269">
        <f>VLOOKUP(B5269, Tabelas!A:C,3,FALSE())</f>
        <v/>
      </c>
      <c r="E5269">
        <f>VLOOKUP(B5269, Tabelas!A:C,2,FALSE())</f>
        <v/>
      </c>
    </row>
    <row r="5270">
      <c r="A5270" t="inlineStr">
        <is>
          <t>FRONTIERS IN CHEMISTRY</t>
        </is>
      </c>
      <c r="B5270" t="inlineStr">
        <is>
          <t>A2</t>
        </is>
      </c>
      <c r="C5270">
        <f>IF(B5270&lt;&gt;"NI",1,0)</f>
        <v/>
      </c>
      <c r="D5270">
        <f>VLOOKUP(B5270, Tabelas!A:C,3,FALSE())</f>
        <v/>
      </c>
      <c r="E5270">
        <f>VLOOKUP(B5270, Tabelas!A:C,2,FALSE())</f>
        <v/>
      </c>
    </row>
    <row r="5271">
      <c r="A5271" t="inlineStr">
        <is>
          <t>FRONTIERS IN COMPUTATIONAL NEUROSCIENCE</t>
        </is>
      </c>
      <c r="B5271" t="inlineStr">
        <is>
          <t>A3</t>
        </is>
      </c>
      <c r="C5271">
        <f>IF(B5271&lt;&gt;"NI",1,0)</f>
        <v/>
      </c>
      <c r="D5271">
        <f>VLOOKUP(B5271, Tabelas!A:C,3,FALSE())</f>
        <v/>
      </c>
      <c r="E5271">
        <f>VLOOKUP(B5271, Tabelas!A:C,2,FALSE())</f>
        <v/>
      </c>
    </row>
    <row r="5272">
      <c r="A5272" t="inlineStr">
        <is>
          <t>FRONTIERS IN EARTH SCIENCE</t>
        </is>
      </c>
      <c r="B5272" t="inlineStr">
        <is>
          <t>A2</t>
        </is>
      </c>
      <c r="C5272">
        <f>IF(B5272&lt;&gt;"NI",1,0)</f>
        <v/>
      </c>
      <c r="D5272">
        <f>VLOOKUP(B5272, Tabelas!A:C,3,FALSE())</f>
        <v/>
      </c>
      <c r="E5272">
        <f>VLOOKUP(B5272, Tabelas!A:C,2,FALSE())</f>
        <v/>
      </c>
    </row>
    <row r="5273">
      <c r="A5273" t="inlineStr">
        <is>
          <t>FRONTIERS IN ECOLOGY AND EVOLUTION</t>
        </is>
      </c>
      <c r="B5273" t="inlineStr">
        <is>
          <t>A2</t>
        </is>
      </c>
      <c r="C5273">
        <f>IF(B5273&lt;&gt;"NI",1,0)</f>
        <v/>
      </c>
      <c r="D5273">
        <f>VLOOKUP(B5273, Tabelas!A:C,3,FALSE())</f>
        <v/>
      </c>
      <c r="E5273">
        <f>VLOOKUP(B5273, Tabelas!A:C,2,FALSE())</f>
        <v/>
      </c>
    </row>
    <row r="5274">
      <c r="A5274" t="inlineStr">
        <is>
          <t>FRONTIERS IN ECOLOGY AND THE ENVIRONMENT (PRINT)</t>
        </is>
      </c>
      <c r="B5274" t="inlineStr">
        <is>
          <t>A1</t>
        </is>
      </c>
      <c r="C5274">
        <f>IF(B5274&lt;&gt;"NI",1,0)</f>
        <v/>
      </c>
      <c r="D5274">
        <f>VLOOKUP(B5274, Tabelas!A:C,3,FALSE())</f>
        <v/>
      </c>
      <c r="E5274">
        <f>VLOOKUP(B5274, Tabelas!A:C,2,FALSE())</f>
        <v/>
      </c>
    </row>
    <row r="5275">
      <c r="A5275" t="inlineStr">
        <is>
          <t>FRONTIERS IN EDUCATION</t>
        </is>
      </c>
      <c r="B5275" t="inlineStr">
        <is>
          <t>B4</t>
        </is>
      </c>
      <c r="C5275">
        <f>IF(B5275&lt;&gt;"NI",1,0)</f>
        <v/>
      </c>
      <c r="D5275">
        <f>VLOOKUP(B5275, Tabelas!A:C,3,FALSE())</f>
        <v/>
      </c>
      <c r="E5275">
        <f>VLOOKUP(B5275, Tabelas!A:C,2,FALSE())</f>
        <v/>
      </c>
    </row>
    <row r="5276">
      <c r="A5276" t="inlineStr">
        <is>
          <t>FRONTIERS IN ENDOCRINOLOGY</t>
        </is>
      </c>
      <c r="B5276" t="inlineStr">
        <is>
          <t>A1</t>
        </is>
      </c>
      <c r="C5276">
        <f>IF(B5276&lt;&gt;"NI",1,0)</f>
        <v/>
      </c>
      <c r="D5276">
        <f>VLOOKUP(B5276, Tabelas!A:C,3,FALSE())</f>
        <v/>
      </c>
      <c r="E5276">
        <f>VLOOKUP(B5276, Tabelas!A:C,2,FALSE())</f>
        <v/>
      </c>
    </row>
    <row r="5277">
      <c r="A5277" t="inlineStr">
        <is>
          <t>FRONTIERS IN ENERGY RESEARCH</t>
        </is>
      </c>
      <c r="B5277" t="inlineStr">
        <is>
          <t>A1</t>
        </is>
      </c>
      <c r="C5277">
        <f>IF(B5277&lt;&gt;"NI",1,0)</f>
        <v/>
      </c>
      <c r="D5277">
        <f>VLOOKUP(B5277, Tabelas!A:C,3,FALSE())</f>
        <v/>
      </c>
      <c r="E5277">
        <f>VLOOKUP(B5277, Tabelas!A:C,2,FALSE())</f>
        <v/>
      </c>
    </row>
    <row r="5278">
      <c r="A5278" t="inlineStr">
        <is>
          <t>FRONTIERS IN ENVIRONMENTAL SCIENCE</t>
        </is>
      </c>
      <c r="B5278" t="inlineStr">
        <is>
          <t>A1</t>
        </is>
      </c>
      <c r="C5278">
        <f>IF(B5278&lt;&gt;"NI",1,0)</f>
        <v/>
      </c>
      <c r="D5278">
        <f>VLOOKUP(B5278, Tabelas!A:C,3,FALSE())</f>
        <v/>
      </c>
      <c r="E5278">
        <f>VLOOKUP(B5278, Tabelas!A:C,2,FALSE())</f>
        <v/>
      </c>
    </row>
    <row r="5279">
      <c r="A5279" t="inlineStr">
        <is>
          <t>FRONTIERS IN GENETICS</t>
        </is>
      </c>
      <c r="B5279" t="inlineStr">
        <is>
          <t>A2</t>
        </is>
      </c>
      <c r="C5279">
        <f>IF(B5279&lt;&gt;"NI",1,0)</f>
        <v/>
      </c>
      <c r="D5279">
        <f>VLOOKUP(B5279, Tabelas!A:C,3,FALSE())</f>
        <v/>
      </c>
      <c r="E5279">
        <f>VLOOKUP(B5279, Tabelas!A:C,2,FALSE())</f>
        <v/>
      </c>
    </row>
    <row r="5280">
      <c r="A5280" t="inlineStr">
        <is>
          <t>FRONTIERS IN HUMAN NEUROSCIENCE</t>
        </is>
      </c>
      <c r="B5280" t="inlineStr">
        <is>
          <t>A2</t>
        </is>
      </c>
      <c r="C5280">
        <f>IF(B5280&lt;&gt;"NI",1,0)</f>
        <v/>
      </c>
      <c r="D5280">
        <f>VLOOKUP(B5280, Tabelas!A:C,3,FALSE())</f>
        <v/>
      </c>
      <c r="E5280">
        <f>VLOOKUP(B5280, Tabelas!A:C,2,FALSE())</f>
        <v/>
      </c>
    </row>
    <row r="5281">
      <c r="A5281" t="inlineStr">
        <is>
          <t>FRONTIERS IN IMMUNOLOGY (ONLINE)</t>
        </is>
      </c>
      <c r="B5281" t="inlineStr">
        <is>
          <t>A1</t>
        </is>
      </c>
      <c r="C5281">
        <f>IF(B5281&lt;&gt;"NI",1,0)</f>
        <v/>
      </c>
      <c r="D5281">
        <f>VLOOKUP(B5281, Tabelas!A:C,3,FALSE())</f>
        <v/>
      </c>
      <c r="E5281">
        <f>VLOOKUP(B5281, Tabelas!A:C,2,FALSE())</f>
        <v/>
      </c>
    </row>
    <row r="5282">
      <c r="A5282" t="inlineStr">
        <is>
          <t>FRONTIERS IN INTEGRATIVE NEUROSCIENCE</t>
        </is>
      </c>
      <c r="B5282" t="inlineStr">
        <is>
          <t>A2</t>
        </is>
      </c>
      <c r="C5282">
        <f>IF(B5282&lt;&gt;"NI",1,0)</f>
        <v/>
      </c>
      <c r="D5282">
        <f>VLOOKUP(B5282, Tabelas!A:C,3,FALSE())</f>
        <v/>
      </c>
      <c r="E5282">
        <f>VLOOKUP(B5282, Tabelas!A:C,2,FALSE())</f>
        <v/>
      </c>
    </row>
    <row r="5283">
      <c r="A5283" t="inlineStr">
        <is>
          <t>FRONTIERS IN MARINE SCIENCE</t>
        </is>
      </c>
      <c r="B5283" t="inlineStr">
        <is>
          <t>A2</t>
        </is>
      </c>
      <c r="C5283">
        <f>IF(B5283&lt;&gt;"NI",1,0)</f>
        <v/>
      </c>
      <c r="D5283">
        <f>VLOOKUP(B5283, Tabelas!A:C,3,FALSE())</f>
        <v/>
      </c>
      <c r="E5283">
        <f>VLOOKUP(B5283, Tabelas!A:C,2,FALSE())</f>
        <v/>
      </c>
    </row>
    <row r="5284">
      <c r="A5284" t="inlineStr">
        <is>
          <t>FRONTIERS IN MICROBIOLOGY (ONLINE)</t>
        </is>
      </c>
      <c r="B5284" t="inlineStr">
        <is>
          <t>A1</t>
        </is>
      </c>
      <c r="C5284">
        <f>IF(B5284&lt;&gt;"NI",1,0)</f>
        <v/>
      </c>
      <c r="D5284">
        <f>VLOOKUP(B5284, Tabelas!A:C,3,FALSE())</f>
        <v/>
      </c>
      <c r="E5284">
        <f>VLOOKUP(B5284, Tabelas!A:C,2,FALSE())</f>
        <v/>
      </c>
    </row>
    <row r="5285">
      <c r="A5285" t="inlineStr">
        <is>
          <t>FRONTIERS IN MOLECULAR BIOSCIENCES</t>
        </is>
      </c>
      <c r="B5285" t="inlineStr">
        <is>
          <t>A3</t>
        </is>
      </c>
      <c r="C5285">
        <f>IF(B5285&lt;&gt;"NI",1,0)</f>
        <v/>
      </c>
      <c r="D5285">
        <f>VLOOKUP(B5285, Tabelas!A:C,3,FALSE())</f>
        <v/>
      </c>
      <c r="E5285">
        <f>VLOOKUP(B5285, Tabelas!A:C,2,FALSE())</f>
        <v/>
      </c>
    </row>
    <row r="5286">
      <c r="A5286" t="inlineStr">
        <is>
          <t>FRONTIERS IN MOLECULAR NEUROSCIENCE</t>
        </is>
      </c>
      <c r="B5286" t="inlineStr">
        <is>
          <t>A1</t>
        </is>
      </c>
      <c r="C5286">
        <f>IF(B5286&lt;&gt;"NI",1,0)</f>
        <v/>
      </c>
      <c r="D5286">
        <f>VLOOKUP(B5286, Tabelas!A:C,3,FALSE())</f>
        <v/>
      </c>
      <c r="E5286">
        <f>VLOOKUP(B5286, Tabelas!A:C,2,FALSE())</f>
        <v/>
      </c>
    </row>
    <row r="5287">
      <c r="A5287" t="inlineStr">
        <is>
          <t>FRONTIERS IN NEURAL CIRCUITS</t>
        </is>
      </c>
      <c r="B5287" t="inlineStr">
        <is>
          <t>A1</t>
        </is>
      </c>
      <c r="C5287">
        <f>IF(B5287&lt;&gt;"NI",1,0)</f>
        <v/>
      </c>
      <c r="D5287">
        <f>VLOOKUP(B5287, Tabelas!A:C,3,FALSE())</f>
        <v/>
      </c>
      <c r="E5287">
        <f>VLOOKUP(B5287, Tabelas!A:C,2,FALSE())</f>
        <v/>
      </c>
    </row>
    <row r="5288">
      <c r="A5288" t="inlineStr">
        <is>
          <t>FRONTIERS IN NEUROANATOMY</t>
        </is>
      </c>
      <c r="B5288" t="inlineStr">
        <is>
          <t>A1</t>
        </is>
      </c>
      <c r="C5288">
        <f>IF(B5288&lt;&gt;"NI",1,0)</f>
        <v/>
      </c>
      <c r="D5288">
        <f>VLOOKUP(B5288, Tabelas!A:C,3,FALSE())</f>
        <v/>
      </c>
      <c r="E5288">
        <f>VLOOKUP(B5288, Tabelas!A:C,2,FALSE())</f>
        <v/>
      </c>
    </row>
    <row r="5289">
      <c r="A5289" t="inlineStr">
        <is>
          <t>FRONTIERS IN NEUROLOGY</t>
        </is>
      </c>
      <c r="B5289" t="inlineStr">
        <is>
          <t>A2</t>
        </is>
      </c>
      <c r="C5289">
        <f>IF(B5289&lt;&gt;"NI",1,0)</f>
        <v/>
      </c>
      <c r="D5289">
        <f>VLOOKUP(B5289, Tabelas!A:C,3,FALSE())</f>
        <v/>
      </c>
      <c r="E5289">
        <f>VLOOKUP(B5289, Tabelas!A:C,2,FALSE())</f>
        <v/>
      </c>
    </row>
    <row r="5290">
      <c r="A5290" t="inlineStr">
        <is>
          <t>FRONTIERS IN NEUROROBOTICS</t>
        </is>
      </c>
      <c r="B5290" t="inlineStr">
        <is>
          <t>A2</t>
        </is>
      </c>
      <c r="C5290">
        <f>IF(B5290&lt;&gt;"NI",1,0)</f>
        <v/>
      </c>
      <c r="D5290">
        <f>VLOOKUP(B5290, Tabelas!A:C,3,FALSE())</f>
        <v/>
      </c>
      <c r="E5290">
        <f>VLOOKUP(B5290, Tabelas!A:C,2,FALSE())</f>
        <v/>
      </c>
    </row>
    <row r="5291">
      <c r="A5291" t="inlineStr">
        <is>
          <t>FRONTIERS IN NEUROSCIENCE</t>
        </is>
      </c>
      <c r="B5291" t="inlineStr">
        <is>
          <t>A2</t>
        </is>
      </c>
      <c r="C5291">
        <f>IF(B5291&lt;&gt;"NI",1,0)</f>
        <v/>
      </c>
      <c r="D5291">
        <f>VLOOKUP(B5291, Tabelas!A:C,3,FALSE())</f>
        <v/>
      </c>
      <c r="E5291">
        <f>VLOOKUP(B5291, Tabelas!A:C,2,FALSE())</f>
        <v/>
      </c>
    </row>
    <row r="5292">
      <c r="A5292" t="inlineStr">
        <is>
          <t>FRONTIERS IN NEUROSCIENCE (PRINT)</t>
        </is>
      </c>
      <c r="B5292" t="inlineStr">
        <is>
          <t>A2</t>
        </is>
      </c>
      <c r="C5292">
        <f>IF(B5292&lt;&gt;"NI",1,0)</f>
        <v/>
      </c>
      <c r="D5292">
        <f>VLOOKUP(B5292, Tabelas!A:C,3,FALSE())</f>
        <v/>
      </c>
      <c r="E5292">
        <f>VLOOKUP(B5292, Tabelas!A:C,2,FALSE())</f>
        <v/>
      </c>
    </row>
    <row r="5293">
      <c r="A5293" t="inlineStr">
        <is>
          <t>FRONTIERS IN ONCOLOGY</t>
        </is>
      </c>
      <c r="B5293" t="inlineStr">
        <is>
          <t>A2</t>
        </is>
      </c>
      <c r="C5293">
        <f>IF(B5293&lt;&gt;"NI",1,0)</f>
        <v/>
      </c>
      <c r="D5293">
        <f>VLOOKUP(B5293, Tabelas!A:C,3,FALSE())</f>
        <v/>
      </c>
      <c r="E5293">
        <f>VLOOKUP(B5293, Tabelas!A:C,2,FALSE())</f>
        <v/>
      </c>
    </row>
    <row r="5294">
      <c r="A5294" t="inlineStr">
        <is>
          <t>FRONTIERS IN PEDIATRICS</t>
        </is>
      </c>
      <c r="B5294" t="inlineStr">
        <is>
          <t>A3</t>
        </is>
      </c>
      <c r="C5294">
        <f>IF(B5294&lt;&gt;"NI",1,0)</f>
        <v/>
      </c>
      <c r="D5294">
        <f>VLOOKUP(B5294, Tabelas!A:C,3,FALSE())</f>
        <v/>
      </c>
      <c r="E5294">
        <f>VLOOKUP(B5294, Tabelas!A:C,2,FALSE())</f>
        <v/>
      </c>
    </row>
    <row r="5295">
      <c r="A5295" t="inlineStr">
        <is>
          <t>FRONTIERS IN PHARMACOLOGY</t>
        </is>
      </c>
      <c r="B5295" t="inlineStr">
        <is>
          <t>A1</t>
        </is>
      </c>
      <c r="C5295">
        <f>IF(B5295&lt;&gt;"NI",1,0)</f>
        <v/>
      </c>
      <c r="D5295">
        <f>VLOOKUP(B5295, Tabelas!A:C,3,FALSE())</f>
        <v/>
      </c>
      <c r="E5295">
        <f>VLOOKUP(B5295, Tabelas!A:C,2,FALSE())</f>
        <v/>
      </c>
    </row>
    <row r="5296">
      <c r="A5296" t="inlineStr">
        <is>
          <t>FRONTIERS IN PHYSIOLOGY</t>
        </is>
      </c>
      <c r="B5296" t="inlineStr">
        <is>
          <t>A2</t>
        </is>
      </c>
      <c r="C5296">
        <f>IF(B5296&lt;&gt;"NI",1,0)</f>
        <v/>
      </c>
      <c r="D5296">
        <f>VLOOKUP(B5296, Tabelas!A:C,3,FALSE())</f>
        <v/>
      </c>
      <c r="E5296">
        <f>VLOOKUP(B5296, Tabelas!A:C,2,FALSE())</f>
        <v/>
      </c>
    </row>
    <row r="5297">
      <c r="A5297" t="inlineStr">
        <is>
          <t>FRONTIERS IN PLANT SCIENCE</t>
        </is>
      </c>
      <c r="B5297" t="inlineStr">
        <is>
          <t>A1</t>
        </is>
      </c>
      <c r="C5297">
        <f>IF(B5297&lt;&gt;"NI",1,0)</f>
        <v/>
      </c>
      <c r="D5297">
        <f>VLOOKUP(B5297, Tabelas!A:C,3,FALSE())</f>
        <v/>
      </c>
      <c r="E5297">
        <f>VLOOKUP(B5297, Tabelas!A:C,2,FALSE())</f>
        <v/>
      </c>
    </row>
    <row r="5298">
      <c r="A5298" t="inlineStr">
        <is>
          <t>FRONTIERS IN PSYCHIATRY</t>
        </is>
      </c>
      <c r="B5298" t="inlineStr">
        <is>
          <t>A3</t>
        </is>
      </c>
      <c r="C5298">
        <f>IF(B5298&lt;&gt;"NI",1,0)</f>
        <v/>
      </c>
      <c r="D5298">
        <f>VLOOKUP(B5298, Tabelas!A:C,3,FALSE())</f>
        <v/>
      </c>
      <c r="E5298">
        <f>VLOOKUP(B5298, Tabelas!A:C,2,FALSE())</f>
        <v/>
      </c>
    </row>
    <row r="5299">
      <c r="A5299" t="inlineStr">
        <is>
          <t>FRONTIERS IN PSYCHOLOGY</t>
        </is>
      </c>
      <c r="B5299" t="inlineStr">
        <is>
          <t>A1</t>
        </is>
      </c>
      <c r="C5299">
        <f>IF(B5299&lt;&gt;"NI",1,0)</f>
        <v/>
      </c>
      <c r="D5299">
        <f>VLOOKUP(B5299, Tabelas!A:C,3,FALSE())</f>
        <v/>
      </c>
      <c r="E5299">
        <f>VLOOKUP(B5299, Tabelas!A:C,2,FALSE())</f>
        <v/>
      </c>
    </row>
    <row r="5300">
      <c r="A5300" t="inlineStr">
        <is>
          <t>FRONTIERS IN PUBLIC HEALTH</t>
        </is>
      </c>
      <c r="B5300" t="inlineStr">
        <is>
          <t>A3</t>
        </is>
      </c>
      <c r="C5300">
        <f>IF(B5300&lt;&gt;"NI",1,0)</f>
        <v/>
      </c>
      <c r="D5300">
        <f>VLOOKUP(B5300, Tabelas!A:C,3,FALSE())</f>
        <v/>
      </c>
      <c r="E5300">
        <f>VLOOKUP(B5300, Tabelas!A:C,2,FALSE())</f>
        <v/>
      </c>
    </row>
    <row r="5301">
      <c r="A5301" t="inlineStr">
        <is>
          <t>FRONTIERS IN SYNAPTIC NEUROSCIENCE</t>
        </is>
      </c>
      <c r="B5301" t="inlineStr">
        <is>
          <t>A2</t>
        </is>
      </c>
      <c r="C5301">
        <f>IF(B5301&lt;&gt;"NI",1,0)</f>
        <v/>
      </c>
      <c r="D5301">
        <f>VLOOKUP(B5301, Tabelas!A:C,3,FALSE())</f>
        <v/>
      </c>
      <c r="E5301">
        <f>VLOOKUP(B5301, Tabelas!A:C,2,FALSE())</f>
        <v/>
      </c>
    </row>
    <row r="5302">
      <c r="A5302" t="inlineStr">
        <is>
          <t>FRONTIERS IN SYSTEMS NEUROSCIENCE</t>
        </is>
      </c>
      <c r="B5302" t="inlineStr">
        <is>
          <t>A1</t>
        </is>
      </c>
      <c r="C5302">
        <f>IF(B5302&lt;&gt;"NI",1,0)</f>
        <v/>
      </c>
      <c r="D5302">
        <f>VLOOKUP(B5302, Tabelas!A:C,3,FALSE())</f>
        <v/>
      </c>
      <c r="E5302">
        <f>VLOOKUP(B5302, Tabelas!A:C,2,FALSE())</f>
        <v/>
      </c>
    </row>
    <row r="5303">
      <c r="A5303" t="inlineStr">
        <is>
          <t>FRONTIERS IN VETERINARY SCIENCE</t>
        </is>
      </c>
      <c r="B5303" t="inlineStr">
        <is>
          <t>A1</t>
        </is>
      </c>
      <c r="C5303">
        <f>IF(B5303&lt;&gt;"NI",1,0)</f>
        <v/>
      </c>
      <c r="D5303">
        <f>VLOOKUP(B5303, Tabelas!A:C,3,FALSE())</f>
        <v/>
      </c>
      <c r="E5303">
        <f>VLOOKUP(B5303, Tabelas!A:C,2,FALSE())</f>
        <v/>
      </c>
    </row>
    <row r="5304">
      <c r="A5304" t="inlineStr">
        <is>
          <t>FRONTIERS IN ZOOLOGY</t>
        </is>
      </c>
      <c r="B5304" t="inlineStr">
        <is>
          <t>A1</t>
        </is>
      </c>
      <c r="C5304">
        <f>IF(B5304&lt;&gt;"NI",1,0)</f>
        <v/>
      </c>
      <c r="D5304">
        <f>VLOOKUP(B5304, Tabelas!A:C,3,FALSE())</f>
        <v/>
      </c>
      <c r="E5304">
        <f>VLOOKUP(B5304, Tabelas!A:C,2,FALSE())</f>
        <v/>
      </c>
    </row>
    <row r="5305">
      <c r="A5305" t="inlineStr">
        <is>
          <t>FRONTIERS OF BIOGEOGRAPHY</t>
        </is>
      </c>
      <c r="B5305" t="inlineStr">
        <is>
          <t>A4</t>
        </is>
      </c>
      <c r="C5305">
        <f>IF(B5305&lt;&gt;"NI",1,0)</f>
        <v/>
      </c>
      <c r="D5305">
        <f>VLOOKUP(B5305, Tabelas!A:C,3,FALSE())</f>
        <v/>
      </c>
      <c r="E5305">
        <f>VLOOKUP(B5305, Tabelas!A:C,2,FALSE())</f>
        <v/>
      </c>
    </row>
    <row r="5306">
      <c r="A5306" t="inlineStr">
        <is>
          <t>FRONTIERS OF CHEMICAL SCIENCE AND ENGINEERING</t>
        </is>
      </c>
      <c r="B5306" t="inlineStr">
        <is>
          <t>A2</t>
        </is>
      </c>
      <c r="C5306">
        <f>IF(B5306&lt;&gt;"NI",1,0)</f>
        <v/>
      </c>
      <c r="D5306">
        <f>VLOOKUP(B5306, Tabelas!A:C,3,FALSE())</f>
        <v/>
      </c>
      <c r="E5306">
        <f>VLOOKUP(B5306, Tabelas!A:C,2,FALSE())</f>
        <v/>
      </c>
    </row>
    <row r="5307">
      <c r="A5307" t="inlineStr">
        <is>
          <t>FRONTIERS OF ENGINEERING MANAGEMENT</t>
        </is>
      </c>
      <c r="B5307" t="inlineStr">
        <is>
          <t>B4</t>
        </is>
      </c>
      <c r="C5307">
        <f>IF(B5307&lt;&gt;"NI",1,0)</f>
        <v/>
      </c>
      <c r="D5307">
        <f>VLOOKUP(B5307, Tabelas!A:C,3,FALSE())</f>
        <v/>
      </c>
      <c r="E5307">
        <f>VLOOKUP(B5307, Tabelas!A:C,2,FALSE())</f>
        <v/>
      </c>
    </row>
    <row r="5308">
      <c r="A5308" t="inlineStr">
        <is>
          <t>FRONTIERS OF HORMONE RESEARCH</t>
        </is>
      </c>
      <c r="B5308" t="inlineStr">
        <is>
          <t>B1</t>
        </is>
      </c>
      <c r="C5308">
        <f>IF(B5308&lt;&gt;"NI",1,0)</f>
        <v/>
      </c>
      <c r="D5308">
        <f>VLOOKUP(B5308, Tabelas!A:C,3,FALSE())</f>
        <v/>
      </c>
      <c r="E5308">
        <f>VLOOKUP(B5308, Tabelas!A:C,2,FALSE())</f>
        <v/>
      </c>
    </row>
    <row r="5309">
      <c r="A5309" t="inlineStr">
        <is>
          <t>FRONTIERS OF INFORMATION TECHNOLOGY &amp; ELECTRONIC ENGINEERING</t>
        </is>
      </c>
      <c r="B5309" t="inlineStr">
        <is>
          <t>A4</t>
        </is>
      </c>
      <c r="C5309">
        <f>IF(B5309&lt;&gt;"NI",1,0)</f>
        <v/>
      </c>
      <c r="D5309">
        <f>VLOOKUP(B5309, Tabelas!A:C,3,FALSE())</f>
        <v/>
      </c>
      <c r="E5309">
        <f>VLOOKUP(B5309, Tabelas!A:C,2,FALSE())</f>
        <v/>
      </c>
    </row>
    <row r="5310">
      <c r="A5310" t="inlineStr">
        <is>
          <t>FRONTIERS OF INFORMATION TECHNOLOGY &amp; ELECTRONIC ENGINEERING (IMPRESSO)</t>
        </is>
      </c>
      <c r="B5310" t="inlineStr">
        <is>
          <t>A4</t>
        </is>
      </c>
      <c r="C5310">
        <f>IF(B5310&lt;&gt;"NI",1,0)</f>
        <v/>
      </c>
      <c r="D5310">
        <f>VLOOKUP(B5310, Tabelas!A:C,3,FALSE())</f>
        <v/>
      </c>
      <c r="E5310">
        <f>VLOOKUP(B5310, Tabelas!A:C,2,FALSE())</f>
        <v/>
      </c>
    </row>
    <row r="5311">
      <c r="A5311" t="inlineStr">
        <is>
          <t>FRONTIERS OF MECHANICAL ENGINEERING</t>
        </is>
      </c>
      <c r="B5311" t="inlineStr">
        <is>
          <t>A4</t>
        </is>
      </c>
      <c r="C5311">
        <f>IF(B5311&lt;&gt;"NI",1,0)</f>
        <v/>
      </c>
      <c r="D5311">
        <f>VLOOKUP(B5311, Tabelas!A:C,3,FALSE())</f>
        <v/>
      </c>
      <c r="E5311">
        <f>VLOOKUP(B5311, Tabelas!A:C,2,FALSE())</f>
        <v/>
      </c>
    </row>
    <row r="5312">
      <c r="A5312" t="inlineStr">
        <is>
          <t>FRONTIERS OF NEUROLOGY AND NEUROSCIENCE</t>
        </is>
      </c>
      <c r="B5312" t="inlineStr">
        <is>
          <t>B2</t>
        </is>
      </c>
      <c r="C5312">
        <f>IF(B5312&lt;&gt;"NI",1,0)</f>
        <v/>
      </c>
      <c r="D5312">
        <f>VLOOKUP(B5312, Tabelas!A:C,3,FALSE())</f>
        <v/>
      </c>
      <c r="E5312">
        <f>VLOOKUP(B5312, Tabelas!A:C,2,FALSE())</f>
        <v/>
      </c>
    </row>
    <row r="5313">
      <c r="A5313" t="inlineStr">
        <is>
          <t>FRONTIERS OF OPTOELECTRONICS</t>
        </is>
      </c>
      <c r="B5313" t="inlineStr">
        <is>
          <t>B1</t>
        </is>
      </c>
      <c r="C5313">
        <f>IF(B5313&lt;&gt;"NI",1,0)</f>
        <v/>
      </c>
      <c r="D5313">
        <f>VLOOKUP(B5313, Tabelas!A:C,3,FALSE())</f>
        <v/>
      </c>
      <c r="E5313">
        <f>VLOOKUP(B5313, Tabelas!A:C,2,FALSE())</f>
        <v/>
      </c>
    </row>
    <row r="5314">
      <c r="A5314" t="inlineStr">
        <is>
          <t>FRONTIERS OF PHYSICS (ONLINE)</t>
        </is>
      </c>
      <c r="B5314" t="inlineStr">
        <is>
          <t>A3</t>
        </is>
      </c>
      <c r="C5314">
        <f>IF(B5314&lt;&gt;"NI",1,0)</f>
        <v/>
      </c>
      <c r="D5314">
        <f>VLOOKUP(B5314, Tabelas!A:C,3,FALSE())</f>
        <v/>
      </c>
      <c r="E5314">
        <f>VLOOKUP(B5314, Tabelas!A:C,2,FALSE())</f>
        <v/>
      </c>
    </row>
    <row r="5315">
      <c r="A5315" t="inlineStr">
        <is>
          <t>FRUITS (PARIS. IMPRIMÉ)</t>
        </is>
      </c>
      <c r="B5315" t="inlineStr">
        <is>
          <t>A4</t>
        </is>
      </c>
      <c r="C5315">
        <f>IF(B5315&lt;&gt;"NI",1,0)</f>
        <v/>
      </c>
      <c r="D5315">
        <f>VLOOKUP(B5315, Tabelas!A:C,3,FALSE())</f>
        <v/>
      </c>
      <c r="E5315">
        <f>VLOOKUP(B5315, Tabelas!A:C,2,FALSE())</f>
        <v/>
      </c>
    </row>
    <row r="5316">
      <c r="A5316" t="inlineStr">
        <is>
          <t>FTT JOURNAL OF ENGENEERING AND BUSINESS</t>
        </is>
      </c>
      <c r="B5316" t="inlineStr">
        <is>
          <t>B4</t>
        </is>
      </c>
      <c r="C5316">
        <f>IF(B5316&lt;&gt;"NI",1,0)</f>
        <v/>
      </c>
      <c r="D5316">
        <f>VLOOKUP(B5316, Tabelas!A:C,3,FALSE())</f>
        <v/>
      </c>
      <c r="E5316">
        <f>VLOOKUP(B5316, Tabelas!A:C,2,FALSE())</f>
        <v/>
      </c>
    </row>
    <row r="5317">
      <c r="A5317" t="inlineStr">
        <is>
          <t>FUDAN JOURNAL OF THE HUMANITIES AND SOCIAL SCIENCES</t>
        </is>
      </c>
      <c r="B5317" t="inlineStr">
        <is>
          <t>A4</t>
        </is>
      </c>
      <c r="C5317">
        <f>IF(B5317&lt;&gt;"NI",1,0)</f>
        <v/>
      </c>
      <c r="D5317">
        <f>VLOOKUP(B5317, Tabelas!A:C,3,FALSE())</f>
        <v/>
      </c>
      <c r="E5317">
        <f>VLOOKUP(B5317, Tabelas!A:C,2,FALSE())</f>
        <v/>
      </c>
    </row>
    <row r="5318">
      <c r="A5318" t="inlineStr">
        <is>
          <t>FUEL (GUILDFORD)</t>
        </is>
      </c>
      <c r="B5318" t="inlineStr">
        <is>
          <t>A1</t>
        </is>
      </c>
      <c r="C5318">
        <f>IF(B5318&lt;&gt;"NI",1,0)</f>
        <v/>
      </c>
      <c r="D5318">
        <f>VLOOKUP(B5318, Tabelas!A:C,3,FALSE())</f>
        <v/>
      </c>
      <c r="E5318">
        <f>VLOOKUP(B5318, Tabelas!A:C,2,FALSE())</f>
        <v/>
      </c>
    </row>
    <row r="5319">
      <c r="A5319" t="inlineStr">
        <is>
          <t>FUEL CELLS (WEINHEIM. PRINT)</t>
        </is>
      </c>
      <c r="B5319" t="inlineStr">
        <is>
          <t>A3</t>
        </is>
      </c>
      <c r="C5319">
        <f>IF(B5319&lt;&gt;"NI",1,0)</f>
        <v/>
      </c>
      <c r="D5319">
        <f>VLOOKUP(B5319, Tabelas!A:C,3,FALSE())</f>
        <v/>
      </c>
      <c r="E5319">
        <f>VLOOKUP(B5319, Tabelas!A:C,2,FALSE())</f>
        <v/>
      </c>
    </row>
    <row r="5320">
      <c r="A5320" t="inlineStr">
        <is>
          <t>FUEL PROCESSING TECHNOLOGY</t>
        </is>
      </c>
      <c r="B5320" t="inlineStr">
        <is>
          <t>A1</t>
        </is>
      </c>
      <c r="C5320">
        <f>IF(B5320&lt;&gt;"NI",1,0)</f>
        <v/>
      </c>
      <c r="D5320">
        <f>VLOOKUP(B5320, Tabelas!A:C,3,FALSE())</f>
        <v/>
      </c>
      <c r="E5320">
        <f>VLOOKUP(B5320, Tabelas!A:C,2,FALSE())</f>
        <v/>
      </c>
    </row>
    <row r="5321">
      <c r="A5321" t="inlineStr">
        <is>
          <t>FULIA UFMG</t>
        </is>
      </c>
      <c r="B5321" t="inlineStr">
        <is>
          <t>A4</t>
        </is>
      </c>
      <c r="C5321">
        <f>IF(B5321&lt;&gt;"NI",1,0)</f>
        <v/>
      </c>
      <c r="D5321">
        <f>VLOOKUP(B5321, Tabelas!A:C,3,FALSE())</f>
        <v/>
      </c>
      <c r="E5321">
        <f>VLOOKUP(B5321, Tabelas!A:C,2,FALSE())</f>
        <v/>
      </c>
    </row>
    <row r="5322">
      <c r="A5322" t="inlineStr">
        <is>
          <t>FULL DENTISTRY IN SCIENCE</t>
        </is>
      </c>
      <c r="B5322" t="inlineStr">
        <is>
          <t>B4</t>
        </is>
      </c>
      <c r="C5322">
        <f>IF(B5322&lt;&gt;"NI",1,0)</f>
        <v/>
      </c>
      <c r="D5322">
        <f>VLOOKUP(B5322, Tabelas!A:C,3,FALSE())</f>
        <v/>
      </c>
      <c r="E5322">
        <f>VLOOKUP(B5322, Tabelas!A:C,2,FALSE())</f>
        <v/>
      </c>
    </row>
    <row r="5323">
      <c r="A5323" t="inlineStr">
        <is>
          <t>FULLERENES, NANOTUBES, AND CARBON NANOSTRUCTURES</t>
        </is>
      </c>
      <c r="B5323" t="inlineStr">
        <is>
          <t>A4</t>
        </is>
      </c>
      <c r="C5323">
        <f>IF(B5323&lt;&gt;"NI",1,0)</f>
        <v/>
      </c>
      <c r="D5323">
        <f>VLOOKUP(B5323, Tabelas!A:C,3,FALSE())</f>
        <v/>
      </c>
      <c r="E5323">
        <f>VLOOKUP(B5323, Tabelas!A:C,2,FALSE())</f>
        <v/>
      </c>
    </row>
    <row r="5324">
      <c r="A5324" t="inlineStr">
        <is>
          <t>FUMDHAMENTOS</t>
        </is>
      </c>
      <c r="B5324" t="inlineStr">
        <is>
          <t>B3</t>
        </is>
      </c>
      <c r="C5324">
        <f>IF(B5324&lt;&gt;"NI",1,0)</f>
        <v/>
      </c>
      <c r="D5324">
        <f>VLOOKUP(B5324, Tabelas!A:C,3,FALSE())</f>
        <v/>
      </c>
      <c r="E5324">
        <f>VLOOKUP(B5324, Tabelas!A:C,2,FALSE())</f>
        <v/>
      </c>
    </row>
    <row r="5325">
      <c r="A5325" t="inlineStr">
        <is>
          <t>FUNCTIONAL &amp; INTEGRATIVE GENOMICS (PRINT)</t>
        </is>
      </c>
      <c r="B5325" t="inlineStr">
        <is>
          <t>A2</t>
        </is>
      </c>
      <c r="C5325">
        <f>IF(B5325&lt;&gt;"NI",1,0)</f>
        <v/>
      </c>
      <c r="D5325">
        <f>VLOOKUP(B5325, Tabelas!A:C,3,FALSE())</f>
        <v/>
      </c>
      <c r="E5325">
        <f>VLOOKUP(B5325, Tabelas!A:C,2,FALSE())</f>
        <v/>
      </c>
    </row>
    <row r="5326">
      <c r="A5326" t="inlineStr">
        <is>
          <t>FUNCTIONAL ANALYSIS, APPROXIMATION AND COMPUTATION</t>
        </is>
      </c>
      <c r="B5326" t="inlineStr">
        <is>
          <t>B4</t>
        </is>
      </c>
      <c r="C5326">
        <f>IF(B5326&lt;&gt;"NI",1,0)</f>
        <v/>
      </c>
      <c r="D5326">
        <f>VLOOKUP(B5326, Tabelas!A:C,3,FALSE())</f>
        <v/>
      </c>
      <c r="E5326">
        <f>VLOOKUP(B5326, Tabelas!A:C,2,FALSE())</f>
        <v/>
      </c>
    </row>
    <row r="5327">
      <c r="A5327" t="inlineStr">
        <is>
          <t>FUNCTIONAL ECOLOGY (PRINT)</t>
        </is>
      </c>
      <c r="B5327" t="inlineStr">
        <is>
          <t>A1</t>
        </is>
      </c>
      <c r="C5327">
        <f>IF(B5327&lt;&gt;"NI",1,0)</f>
        <v/>
      </c>
      <c r="D5327">
        <f>VLOOKUP(B5327, Tabelas!A:C,3,FALSE())</f>
        <v/>
      </c>
      <c r="E5327">
        <f>VLOOKUP(B5327, Tabelas!A:C,2,FALSE())</f>
        <v/>
      </c>
    </row>
    <row r="5328">
      <c r="A5328" t="inlineStr">
        <is>
          <t>FUNCTIONAL NEUROLOGY (ROMA. TESTO STAMPATO)</t>
        </is>
      </c>
      <c r="B5328" t="inlineStr">
        <is>
          <t>B1</t>
        </is>
      </c>
      <c r="C5328">
        <f>IF(B5328&lt;&gt;"NI",1,0)</f>
        <v/>
      </c>
      <c r="D5328">
        <f>VLOOKUP(B5328, Tabelas!A:C,3,FALSE())</f>
        <v/>
      </c>
      <c r="E5328">
        <f>VLOOKUP(B5328, Tabelas!A:C,2,FALSE())</f>
        <v/>
      </c>
    </row>
    <row r="5329">
      <c r="A5329" t="inlineStr">
        <is>
          <t>FUNCTIONAL PLANT BIOLOGY (PRINT)</t>
        </is>
      </c>
      <c r="B5329" t="inlineStr">
        <is>
          <t>A2</t>
        </is>
      </c>
      <c r="C5329">
        <f>IF(B5329&lt;&gt;"NI",1,0)</f>
        <v/>
      </c>
      <c r="D5329">
        <f>VLOOKUP(B5329, Tabelas!A:C,3,FALSE())</f>
        <v/>
      </c>
      <c r="E5329">
        <f>VLOOKUP(B5329, Tabelas!A:C,2,FALSE())</f>
        <v/>
      </c>
    </row>
    <row r="5330">
      <c r="A5330" t="inlineStr">
        <is>
          <t>FUNDAMENTA INFORMATICAE</t>
        </is>
      </c>
      <c r="B5330" t="inlineStr">
        <is>
          <t>A2</t>
        </is>
      </c>
      <c r="C5330">
        <f>IF(B5330&lt;&gt;"NI",1,0)</f>
        <v/>
      </c>
      <c r="D5330">
        <f>VLOOKUP(B5330, Tabelas!A:C,3,FALSE())</f>
        <v/>
      </c>
      <c r="E5330">
        <f>VLOOKUP(B5330, Tabelas!A:C,2,FALSE())</f>
        <v/>
      </c>
    </row>
    <row r="5331">
      <c r="A5331" t="inlineStr">
        <is>
          <t>FUNDAMENTA MATHEMATICAE</t>
        </is>
      </c>
      <c r="B5331" t="inlineStr">
        <is>
          <t>A4</t>
        </is>
      </c>
      <c r="C5331">
        <f>IF(B5331&lt;&gt;"NI",1,0)</f>
        <v/>
      </c>
      <c r="D5331">
        <f>VLOOKUP(B5331, Tabelas!A:C,3,FALSE())</f>
        <v/>
      </c>
      <c r="E5331">
        <f>VLOOKUP(B5331, Tabelas!A:C,2,FALSE())</f>
        <v/>
      </c>
    </row>
    <row r="5332">
      <c r="A5332" t="inlineStr">
        <is>
          <t>FUNDAMENTAL &amp; CLINICAL PHARMACOLOGY</t>
        </is>
      </c>
      <c r="B5332" t="inlineStr">
        <is>
          <t>A4</t>
        </is>
      </c>
      <c r="C5332">
        <f>IF(B5332&lt;&gt;"NI",1,0)</f>
        <v/>
      </c>
      <c r="D5332">
        <f>VLOOKUP(B5332, Tabelas!A:C,3,FALSE())</f>
        <v/>
      </c>
      <c r="E5332">
        <f>VLOOKUP(B5332, Tabelas!A:C,2,FALSE())</f>
        <v/>
      </c>
    </row>
    <row r="5333">
      <c r="A5333" t="inlineStr">
        <is>
          <t>FUNDAMENTAL &amp; CLINICAL PHARMACOLOGY</t>
        </is>
      </c>
      <c r="B5333" t="inlineStr">
        <is>
          <t>A4</t>
        </is>
      </c>
      <c r="C5333">
        <f>IF(B5333&lt;&gt;"NI",1,0)</f>
        <v/>
      </c>
      <c r="D5333">
        <f>VLOOKUP(B5333, Tabelas!A:C,3,FALSE())</f>
        <v/>
      </c>
      <c r="E5333">
        <f>VLOOKUP(B5333, Tabelas!A:C,2,FALSE())</f>
        <v/>
      </c>
    </row>
    <row r="5334">
      <c r="A5334" t="inlineStr">
        <is>
          <t>FUNDAMENTAL AND APPLIED RESEARCHES IN PRACTICE OF LEADING SCIENTIFIC SCHOOLS</t>
        </is>
      </c>
      <c r="B5334" t="inlineStr">
        <is>
          <t>B1</t>
        </is>
      </c>
      <c r="C5334">
        <f>IF(B5334&lt;&gt;"NI",1,0)</f>
        <v/>
      </c>
      <c r="D5334">
        <f>VLOOKUP(B5334, Tabelas!A:C,3,FALSE())</f>
        <v/>
      </c>
      <c r="E5334">
        <f>VLOOKUP(B5334, Tabelas!A:C,2,FALSE())</f>
        <v/>
      </c>
    </row>
    <row r="5335">
      <c r="A5335" t="inlineStr">
        <is>
          <t>FUNGAL BIOLOGY</t>
        </is>
      </c>
      <c r="B5335" t="inlineStr">
        <is>
          <t>A3</t>
        </is>
      </c>
      <c r="C5335">
        <f>IF(B5335&lt;&gt;"NI",1,0)</f>
        <v/>
      </c>
      <c r="D5335">
        <f>VLOOKUP(B5335, Tabelas!A:C,3,FALSE())</f>
        <v/>
      </c>
      <c r="E5335">
        <f>VLOOKUP(B5335, Tabelas!A:C,2,FALSE())</f>
        <v/>
      </c>
    </row>
    <row r="5336">
      <c r="A5336" t="inlineStr">
        <is>
          <t>FUNGAL BIOLOGY REVIEWS</t>
        </is>
      </c>
      <c r="B5336" t="inlineStr">
        <is>
          <t>A2</t>
        </is>
      </c>
      <c r="C5336">
        <f>IF(B5336&lt;&gt;"NI",1,0)</f>
        <v/>
      </c>
      <c r="D5336">
        <f>VLOOKUP(B5336, Tabelas!A:C,3,FALSE())</f>
        <v/>
      </c>
      <c r="E5336">
        <f>VLOOKUP(B5336, Tabelas!A:C,2,FALSE())</f>
        <v/>
      </c>
    </row>
    <row r="5337">
      <c r="A5337" t="inlineStr">
        <is>
          <t>FUNGAL DIVERSITY</t>
        </is>
      </c>
      <c r="B5337" t="inlineStr">
        <is>
          <t>A1</t>
        </is>
      </c>
      <c r="C5337">
        <f>IF(B5337&lt;&gt;"NI",1,0)</f>
        <v/>
      </c>
      <c r="D5337">
        <f>VLOOKUP(B5337, Tabelas!A:C,3,FALSE())</f>
        <v/>
      </c>
      <c r="E5337">
        <f>VLOOKUP(B5337, Tabelas!A:C,2,FALSE())</f>
        <v/>
      </c>
    </row>
    <row r="5338">
      <c r="A5338" t="inlineStr">
        <is>
          <t>FUNGAL ECOLOGY</t>
        </is>
      </c>
      <c r="B5338" t="inlineStr">
        <is>
          <t>A1</t>
        </is>
      </c>
      <c r="C5338">
        <f>IF(B5338&lt;&gt;"NI",1,0)</f>
        <v/>
      </c>
      <c r="D5338">
        <f>VLOOKUP(B5338, Tabelas!A:C,3,FALSE())</f>
        <v/>
      </c>
      <c r="E5338">
        <f>VLOOKUP(B5338, Tabelas!A:C,2,FALSE())</f>
        <v/>
      </c>
    </row>
    <row r="5339">
      <c r="A5339" t="inlineStr">
        <is>
          <t>FUNGAL GENETICS AND BIOLOGY (PRINT)</t>
        </is>
      </c>
      <c r="B5339" t="inlineStr">
        <is>
          <t>A2</t>
        </is>
      </c>
      <c r="C5339">
        <f>IF(B5339&lt;&gt;"NI",1,0)</f>
        <v/>
      </c>
      <c r="D5339">
        <f>VLOOKUP(B5339, Tabelas!A:C,3,FALSE())</f>
        <v/>
      </c>
      <c r="E5339">
        <f>VLOOKUP(B5339, Tabelas!A:C,2,FALSE())</f>
        <v/>
      </c>
    </row>
    <row r="5340">
      <c r="A5340" t="inlineStr">
        <is>
          <t>FUNGAL GENOMICS AND BIOLOGY</t>
        </is>
      </c>
      <c r="B5340" t="inlineStr">
        <is>
          <t>B2</t>
        </is>
      </c>
      <c r="C5340">
        <f>IF(B5340&lt;&gt;"NI",1,0)</f>
        <v/>
      </c>
      <c r="D5340">
        <f>VLOOKUP(B5340, Tabelas!A:C,3,FALSE())</f>
        <v/>
      </c>
      <c r="E5340">
        <f>VLOOKUP(B5340, Tabelas!A:C,2,FALSE())</f>
        <v/>
      </c>
    </row>
    <row r="5341">
      <c r="A5341" t="inlineStr">
        <is>
          <t>FUNKCIALAJ EKVACIOJ</t>
        </is>
      </c>
      <c r="B5341" t="inlineStr">
        <is>
          <t>B1</t>
        </is>
      </c>
      <c r="C5341">
        <f>IF(B5341&lt;&gt;"NI",1,0)</f>
        <v/>
      </c>
      <c r="D5341">
        <f>VLOOKUP(B5341, Tabelas!A:C,3,FALSE())</f>
        <v/>
      </c>
      <c r="E5341">
        <f>VLOOKUP(B5341, Tabelas!A:C,2,FALSE())</f>
        <v/>
      </c>
    </row>
    <row r="5342">
      <c r="A5342" t="inlineStr">
        <is>
          <t>FUSION ENGINEERING AND DESIGN</t>
        </is>
      </c>
      <c r="B5342" t="inlineStr">
        <is>
          <t>A2</t>
        </is>
      </c>
      <c r="C5342">
        <f>IF(B5342&lt;&gt;"NI",1,0)</f>
        <v/>
      </c>
      <c r="D5342">
        <f>VLOOKUP(B5342, Tabelas!A:C,3,FALSE())</f>
        <v/>
      </c>
      <c r="E5342">
        <f>VLOOKUP(B5342, Tabelas!A:C,2,FALSE())</f>
        <v/>
      </c>
    </row>
    <row r="5343">
      <c r="A5343" t="inlineStr">
        <is>
          <t>FUTURE BUSINESS JOURNAL</t>
        </is>
      </c>
      <c r="B5343" t="inlineStr">
        <is>
          <t>B3</t>
        </is>
      </c>
      <c r="C5343">
        <f>IF(B5343&lt;&gt;"NI",1,0)</f>
        <v/>
      </c>
      <c r="D5343">
        <f>VLOOKUP(B5343, Tabelas!A:C,3,FALSE())</f>
        <v/>
      </c>
      <c r="E5343">
        <f>VLOOKUP(B5343, Tabelas!A:C,2,FALSE())</f>
        <v/>
      </c>
    </row>
    <row r="5344">
      <c r="A5344" t="inlineStr">
        <is>
          <t>FUTURE GENERATION COMPUTER SYSTEMS</t>
        </is>
      </c>
      <c r="B5344" t="inlineStr">
        <is>
          <t>A1</t>
        </is>
      </c>
      <c r="C5344">
        <f>IF(B5344&lt;&gt;"NI",1,0)</f>
        <v/>
      </c>
      <c r="D5344">
        <f>VLOOKUP(B5344, Tabelas!A:C,3,FALSE())</f>
        <v/>
      </c>
      <c r="E5344">
        <f>VLOOKUP(B5344, Tabelas!A:C,2,FALSE())</f>
        <v/>
      </c>
    </row>
    <row r="5345">
      <c r="A5345" t="inlineStr">
        <is>
          <t>FUTURE INTERNET</t>
        </is>
      </c>
      <c r="B5345" t="inlineStr">
        <is>
          <t>B1</t>
        </is>
      </c>
      <c r="C5345">
        <f>IF(B5345&lt;&gt;"NI",1,0)</f>
        <v/>
      </c>
      <c r="D5345">
        <f>VLOOKUP(B5345, Tabelas!A:C,3,FALSE())</f>
        <v/>
      </c>
      <c r="E5345">
        <f>VLOOKUP(B5345, Tabelas!A:C,2,FALSE())</f>
        <v/>
      </c>
    </row>
    <row r="5346">
      <c r="A5346" t="inlineStr">
        <is>
          <t>FUTURE MEDICINAL CHEMISTRY</t>
        </is>
      </c>
      <c r="B5346" t="inlineStr">
        <is>
          <t>A1</t>
        </is>
      </c>
      <c r="C5346">
        <f>IF(B5346&lt;&gt;"NI",1,0)</f>
        <v/>
      </c>
      <c r="D5346">
        <f>VLOOKUP(B5346, Tabelas!A:C,3,FALSE())</f>
        <v/>
      </c>
      <c r="E5346">
        <f>VLOOKUP(B5346, Tabelas!A:C,2,FALSE())</f>
        <v/>
      </c>
    </row>
    <row r="5347">
      <c r="A5347" t="inlineStr">
        <is>
          <t>FUTURE MICROBIOLOGY</t>
        </is>
      </c>
      <c r="B5347" t="inlineStr">
        <is>
          <t>A3</t>
        </is>
      </c>
      <c r="C5347">
        <f>IF(B5347&lt;&gt;"NI",1,0)</f>
        <v/>
      </c>
      <c r="D5347">
        <f>VLOOKUP(B5347, Tabelas!A:C,3,FALSE())</f>
        <v/>
      </c>
      <c r="E5347">
        <f>VLOOKUP(B5347, Tabelas!A:C,2,FALSE())</f>
        <v/>
      </c>
    </row>
    <row r="5348">
      <c r="A5348" t="inlineStr">
        <is>
          <t>FUTURE MICROBIOLOGY (PRINT)</t>
        </is>
      </c>
      <c r="B5348" t="inlineStr">
        <is>
          <t>A3</t>
        </is>
      </c>
      <c r="C5348">
        <f>IF(B5348&lt;&gt;"NI",1,0)</f>
        <v/>
      </c>
      <c r="D5348">
        <f>VLOOKUP(B5348, Tabelas!A:C,3,FALSE())</f>
        <v/>
      </c>
      <c r="E5348">
        <f>VLOOKUP(B5348, Tabelas!A:C,2,FALSE())</f>
        <v/>
      </c>
    </row>
    <row r="5349">
      <c r="A5349" t="inlineStr">
        <is>
          <t>FUTURE ONCOLOGY</t>
        </is>
      </c>
      <c r="B5349" t="inlineStr">
        <is>
          <t>B1</t>
        </is>
      </c>
      <c r="C5349">
        <f>IF(B5349&lt;&gt;"NI",1,0)</f>
        <v/>
      </c>
      <c r="D5349">
        <f>VLOOKUP(B5349, Tabelas!A:C,3,FALSE())</f>
        <v/>
      </c>
      <c r="E5349">
        <f>VLOOKUP(B5349, Tabelas!A:C,2,FALSE())</f>
        <v/>
      </c>
    </row>
    <row r="5350">
      <c r="A5350" t="inlineStr">
        <is>
          <t>FUTURE SCIENCE OA</t>
        </is>
      </c>
      <c r="B5350" t="inlineStr">
        <is>
          <t>B4</t>
        </is>
      </c>
      <c r="C5350">
        <f>IF(B5350&lt;&gt;"NI",1,0)</f>
        <v/>
      </c>
      <c r="D5350">
        <f>VLOOKUP(B5350, Tabelas!A:C,3,FALSE())</f>
        <v/>
      </c>
      <c r="E5350">
        <f>VLOOKUP(B5350, Tabelas!A:C,2,FALSE())</f>
        <v/>
      </c>
    </row>
    <row r="5351">
      <c r="A5351" t="inlineStr">
        <is>
          <t>FUTURE STUDIES RESEARCH JOURNAL</t>
        </is>
      </c>
      <c r="B5351" t="inlineStr">
        <is>
          <t>A4</t>
        </is>
      </c>
      <c r="C5351">
        <f>IF(B5351&lt;&gt;"NI",1,0)</f>
        <v/>
      </c>
      <c r="D5351">
        <f>VLOOKUP(B5351, Tabelas!A:C,3,FALSE())</f>
        <v/>
      </c>
      <c r="E5351">
        <f>VLOOKUP(B5351, Tabelas!A:C,2,FALSE())</f>
        <v/>
      </c>
    </row>
    <row r="5352">
      <c r="A5352" t="inlineStr">
        <is>
          <t>FUTURE VIROLOGY (PRINT)</t>
        </is>
      </c>
      <c r="B5352" t="inlineStr">
        <is>
          <t>B3</t>
        </is>
      </c>
      <c r="C5352">
        <f>IF(B5352&lt;&gt;"NI",1,0)</f>
        <v/>
      </c>
      <c r="D5352">
        <f>VLOOKUP(B5352, Tabelas!A:C,3,FALSE())</f>
        <v/>
      </c>
      <c r="E5352">
        <f>VLOOKUP(B5352, Tabelas!A:C,2,FALSE())</f>
        <v/>
      </c>
    </row>
    <row r="5353">
      <c r="A5353" t="inlineStr">
        <is>
          <t>FUTURES (LONDON)</t>
        </is>
      </c>
      <c r="B5353" t="inlineStr">
        <is>
          <t>A1</t>
        </is>
      </c>
      <c r="C5353">
        <f>IF(B5353&lt;&gt;"NI",1,0)</f>
        <v/>
      </c>
      <c r="D5353">
        <f>VLOOKUP(B5353, Tabelas!A:C,3,FALSE())</f>
        <v/>
      </c>
      <c r="E5353">
        <f>VLOOKUP(B5353, Tabelas!A:C,2,FALSE())</f>
        <v/>
      </c>
    </row>
    <row r="5354">
      <c r="A5354" t="inlineStr">
        <is>
          <t>FUZZY OPTIMIZATION AND DECISION MAKING</t>
        </is>
      </c>
      <c r="B5354" t="inlineStr">
        <is>
          <t>A2</t>
        </is>
      </c>
      <c r="C5354">
        <f>IF(B5354&lt;&gt;"NI",1,0)</f>
        <v/>
      </c>
      <c r="D5354">
        <f>VLOOKUP(B5354, Tabelas!A:C,3,FALSE())</f>
        <v/>
      </c>
      <c r="E5354">
        <f>VLOOKUP(B5354, Tabelas!A:C,2,FALSE())</f>
        <v/>
      </c>
    </row>
    <row r="5355">
      <c r="A5355" t="inlineStr">
        <is>
          <t>FUZZY SETS AND SYSTEMS</t>
        </is>
      </c>
      <c r="B5355" t="inlineStr">
        <is>
          <t>A1</t>
        </is>
      </c>
      <c r="C5355">
        <f>IF(B5355&lt;&gt;"NI",1,0)</f>
        <v/>
      </c>
      <c r="D5355">
        <f>VLOOKUP(B5355, Tabelas!A:C,3,FALSE())</f>
        <v/>
      </c>
      <c r="E5355">
        <f>VLOOKUP(B5355, Tabelas!A:C,2,FALSE())</f>
        <v/>
      </c>
    </row>
    <row r="5356">
      <c r="A5356" t="inlineStr">
        <is>
          <t>G3: GENES, GENOMES, GENETICS (BETHESDA)</t>
        </is>
      </c>
      <c r="B5356" t="inlineStr">
        <is>
          <t>A3</t>
        </is>
      </c>
      <c r="C5356">
        <f>IF(B5356&lt;&gt;"NI",1,0)</f>
        <v/>
      </c>
      <c r="D5356">
        <f>VLOOKUP(B5356, Tabelas!A:C,3,FALSE())</f>
        <v/>
      </c>
      <c r="E5356">
        <f>VLOOKUP(B5356, Tabelas!A:C,2,FALSE())</f>
        <v/>
      </c>
    </row>
    <row r="5357">
      <c r="A5357" t="inlineStr">
        <is>
          <t>GACETA SANITARIA (BARCELONA. ED. IMPRESA)</t>
        </is>
      </c>
      <c r="B5357" t="inlineStr">
        <is>
          <t>A4</t>
        </is>
      </c>
      <c r="C5357">
        <f>IF(B5357&lt;&gt;"NI",1,0)</f>
        <v/>
      </c>
      <c r="D5357">
        <f>VLOOKUP(B5357, Tabelas!A:C,3,FALSE())</f>
        <v/>
      </c>
      <c r="E5357">
        <f>VLOOKUP(B5357, Tabelas!A:C,2,FALSE())</f>
        <v/>
      </c>
    </row>
    <row r="5358">
      <c r="A5358" t="inlineStr">
        <is>
          <t>GAIA SCIENTIA (UFPB)</t>
        </is>
      </c>
      <c r="B5358" t="inlineStr">
        <is>
          <t>A4</t>
        </is>
      </c>
      <c r="C5358">
        <f>IF(B5358&lt;&gt;"NI",1,0)</f>
        <v/>
      </c>
      <c r="D5358">
        <f>VLOOKUP(B5358, Tabelas!A:C,3,FALSE())</f>
        <v/>
      </c>
      <c r="E5358">
        <f>VLOOKUP(B5358, Tabelas!A:C,2,FALSE())</f>
        <v/>
      </c>
    </row>
    <row r="5359">
      <c r="A5359" t="inlineStr">
        <is>
          <t>GAIT &amp; POSTURE</t>
        </is>
      </c>
      <c r="B5359" t="inlineStr">
        <is>
          <t>A1</t>
        </is>
      </c>
      <c r="C5359">
        <f>IF(B5359&lt;&gt;"NI",1,0)</f>
        <v/>
      </c>
      <c r="D5359">
        <f>VLOOKUP(B5359, Tabelas!A:C,3,FALSE())</f>
        <v/>
      </c>
      <c r="E5359">
        <f>VLOOKUP(B5359, Tabelas!A:C,2,FALSE())</f>
        <v/>
      </c>
    </row>
    <row r="5360">
      <c r="A5360" t="inlineStr">
        <is>
          <t>GALÁXIA (PUCSP)</t>
        </is>
      </c>
      <c r="B5360" t="inlineStr">
        <is>
          <t>A2</t>
        </is>
      </c>
      <c r="C5360">
        <f>IF(B5360&lt;&gt;"NI",1,0)</f>
        <v/>
      </c>
      <c r="D5360">
        <f>VLOOKUP(B5360, Tabelas!A:C,3,FALSE())</f>
        <v/>
      </c>
      <c r="E5360">
        <f>VLOOKUP(B5360, Tabelas!A:C,2,FALSE())</f>
        <v/>
      </c>
    </row>
    <row r="5361">
      <c r="A5361" t="inlineStr">
        <is>
          <t>GAMES</t>
        </is>
      </c>
      <c r="B5361" t="inlineStr">
        <is>
          <t>B2</t>
        </is>
      </c>
      <c r="C5361">
        <f>IF(B5361&lt;&gt;"NI",1,0)</f>
        <v/>
      </c>
      <c r="D5361">
        <f>VLOOKUP(B5361, Tabelas!A:C,3,FALSE())</f>
        <v/>
      </c>
      <c r="E5361">
        <f>VLOOKUP(B5361, Tabelas!A:C,2,FALSE())</f>
        <v/>
      </c>
    </row>
    <row r="5362">
      <c r="A5362" t="inlineStr">
        <is>
          <t>GAMES AND ECONOMIC BEHAVIOR (PRINT)</t>
        </is>
      </c>
      <c r="B5362" t="inlineStr">
        <is>
          <t>A1</t>
        </is>
      </c>
      <c r="C5362">
        <f>IF(B5362&lt;&gt;"NI",1,0)</f>
        <v/>
      </c>
      <c r="D5362">
        <f>VLOOKUP(B5362, Tabelas!A:C,3,FALSE())</f>
        <v/>
      </c>
      <c r="E5362">
        <f>VLOOKUP(B5362, Tabelas!A:C,2,FALSE())</f>
        <v/>
      </c>
    </row>
    <row r="5363">
      <c r="A5363" t="inlineStr">
        <is>
          <t>GAMES FOR HEALTH JOURNAL</t>
        </is>
      </c>
      <c r="B5363" t="inlineStr">
        <is>
          <t>A2</t>
        </is>
      </c>
      <c r="C5363">
        <f>IF(B5363&lt;&gt;"NI",1,0)</f>
        <v/>
      </c>
      <c r="D5363">
        <f>VLOOKUP(B5363, Tabelas!A:C,3,FALSE())</f>
        <v/>
      </c>
      <c r="E5363">
        <f>VLOOKUP(B5363, Tabelas!A:C,2,FALSE())</f>
        <v/>
      </c>
    </row>
    <row r="5364">
      <c r="A5364" t="inlineStr">
        <is>
          <t>GAMES FOR HEALTH: RESEARCH, DEVELOPMENT, AND CLINICAL APPLICATIONS</t>
        </is>
      </c>
      <c r="B5364" t="inlineStr">
        <is>
          <t>A2</t>
        </is>
      </c>
      <c r="C5364">
        <f>IF(B5364&lt;&gt;"NI",1,0)</f>
        <v/>
      </c>
      <c r="D5364">
        <f>VLOOKUP(B5364, Tabelas!A:C,3,FALSE())</f>
        <v/>
      </c>
      <c r="E5364">
        <f>VLOOKUP(B5364, Tabelas!A:C,2,FALSE())</f>
        <v/>
      </c>
    </row>
    <row r="5365">
      <c r="A5365" t="inlineStr">
        <is>
          <t>GASTROENTEROLOGY (NEW YORK, N.Y. 1943)</t>
        </is>
      </c>
      <c r="B5365" t="inlineStr">
        <is>
          <t>A1</t>
        </is>
      </c>
      <c r="C5365">
        <f>IF(B5365&lt;&gt;"NI",1,0)</f>
        <v/>
      </c>
      <c r="D5365">
        <f>VLOOKUP(B5365, Tabelas!A:C,3,FALSE())</f>
        <v/>
      </c>
      <c r="E5365">
        <f>VLOOKUP(B5365, Tabelas!A:C,2,FALSE())</f>
        <v/>
      </c>
    </row>
    <row r="5366">
      <c r="A5366" t="inlineStr">
        <is>
          <t>GASTROENTEROLOGY CLINICS OF NORTH AMERICA</t>
        </is>
      </c>
      <c r="B5366" t="inlineStr">
        <is>
          <t>A2</t>
        </is>
      </c>
      <c r="C5366">
        <f>IF(B5366&lt;&gt;"NI",1,0)</f>
        <v/>
      </c>
      <c r="D5366">
        <f>VLOOKUP(B5366, Tabelas!A:C,3,FALSE())</f>
        <v/>
      </c>
      <c r="E5366">
        <f>VLOOKUP(B5366, Tabelas!A:C,2,FALSE())</f>
        <v/>
      </c>
    </row>
    <row r="5367">
      <c r="A5367" t="inlineStr">
        <is>
          <t>GASTROENTEROLOGY RESEARCH</t>
        </is>
      </c>
      <c r="B5367" t="inlineStr">
        <is>
          <t>B2</t>
        </is>
      </c>
      <c r="C5367">
        <f>IF(B5367&lt;&gt;"NI",1,0)</f>
        <v/>
      </c>
      <c r="D5367">
        <f>VLOOKUP(B5367, Tabelas!A:C,3,FALSE())</f>
        <v/>
      </c>
      <c r="E5367">
        <f>VLOOKUP(B5367, Tabelas!A:C,2,FALSE())</f>
        <v/>
      </c>
    </row>
    <row r="5368">
      <c r="A5368" t="inlineStr">
        <is>
          <t>GASTROENTEROLOGY RESEARCH AND PRACTICE</t>
        </is>
      </c>
      <c r="B5368" t="inlineStr">
        <is>
          <t>B1</t>
        </is>
      </c>
      <c r="C5368">
        <f>IF(B5368&lt;&gt;"NI",1,0)</f>
        <v/>
      </c>
      <c r="D5368">
        <f>VLOOKUP(B5368, Tabelas!A:C,3,FALSE())</f>
        <v/>
      </c>
      <c r="E5368">
        <f>VLOOKUP(B5368, Tabelas!A:C,2,FALSE())</f>
        <v/>
      </c>
    </row>
    <row r="5369">
      <c r="A5369" t="inlineStr">
        <is>
          <t>GASTROINTESTINAL ENDOSCOPY (ONLINE)</t>
        </is>
      </c>
      <c r="B5369" t="inlineStr">
        <is>
          <t>A1</t>
        </is>
      </c>
      <c r="C5369">
        <f>IF(B5369&lt;&gt;"NI",1,0)</f>
        <v/>
      </c>
      <c r="D5369">
        <f>VLOOKUP(B5369, Tabelas!A:C,3,FALSE())</f>
        <v/>
      </c>
      <c r="E5369">
        <f>VLOOKUP(B5369, Tabelas!A:C,2,FALSE())</f>
        <v/>
      </c>
    </row>
    <row r="5370">
      <c r="A5370" t="inlineStr">
        <is>
          <t>GASTROINTESTINAL ENDOSCOPY (PRINT)</t>
        </is>
      </c>
      <c r="B5370" t="inlineStr">
        <is>
          <t>A1</t>
        </is>
      </c>
      <c r="C5370">
        <f>IF(B5370&lt;&gt;"NI",1,0)</f>
        <v/>
      </c>
      <c r="D5370">
        <f>VLOOKUP(B5370, Tabelas!A:C,3,FALSE())</f>
        <v/>
      </c>
      <c r="E5370">
        <f>VLOOKUP(B5370, Tabelas!A:C,2,FALSE())</f>
        <v/>
      </c>
    </row>
    <row r="5371">
      <c r="A5371" t="inlineStr">
        <is>
          <t>GAYANA (CONCEPCIÓN. IMPRESA)</t>
        </is>
      </c>
      <c r="B5371" t="inlineStr">
        <is>
          <t>B2</t>
        </is>
      </c>
      <c r="C5371">
        <f>IF(B5371&lt;&gt;"NI",1,0)</f>
        <v/>
      </c>
      <c r="D5371">
        <f>VLOOKUP(B5371, Tabelas!A:C,3,FALSE())</f>
        <v/>
      </c>
      <c r="E5371">
        <f>VLOOKUP(B5371, Tabelas!A:C,2,FALSE())</f>
        <v/>
      </c>
    </row>
    <row r="5372">
      <c r="A5372" t="inlineStr">
        <is>
          <t>GAYANA. BOTÁNICA (IMPRESA)</t>
        </is>
      </c>
      <c r="B5372" t="inlineStr">
        <is>
          <t>B2</t>
        </is>
      </c>
      <c r="C5372">
        <f>IF(B5372&lt;&gt;"NI",1,0)</f>
        <v/>
      </c>
      <c r="D5372">
        <f>VLOOKUP(B5372, Tabelas!A:C,3,FALSE())</f>
        <v/>
      </c>
      <c r="E5372">
        <f>VLOOKUP(B5372, Tabelas!A:C,2,FALSE())</f>
        <v/>
      </c>
    </row>
    <row r="5373">
      <c r="A5373" t="inlineStr">
        <is>
          <t>GAZZETTA MEDICA ITALIANA. ARCHIVIO PER LE SCIENZE MEDICHE (TESTO STAMPATO)</t>
        </is>
      </c>
      <c r="B5373" t="inlineStr">
        <is>
          <t>B2</t>
        </is>
      </c>
      <c r="C5373">
        <f>IF(B5373&lt;&gt;"NI",1,0)</f>
        <v/>
      </c>
      <c r="D5373">
        <f>VLOOKUP(B5373, Tabelas!A:C,3,FALSE())</f>
        <v/>
      </c>
      <c r="E5373">
        <f>VLOOKUP(B5373, Tabelas!A:C,2,FALSE())</f>
        <v/>
      </c>
    </row>
    <row r="5374">
      <c r="A5374" t="inlineStr">
        <is>
          <t>GEBURTSHILFE UND FRAUENHEILKUNDE</t>
        </is>
      </c>
      <c r="B5374" t="inlineStr">
        <is>
          <t>A4</t>
        </is>
      </c>
      <c r="C5374">
        <f>IF(B5374&lt;&gt;"NI",1,0)</f>
        <v/>
      </c>
      <c r="D5374">
        <f>VLOOKUP(B5374, Tabelas!A:C,3,FALSE())</f>
        <v/>
      </c>
      <c r="E5374">
        <f>VLOOKUP(B5374, Tabelas!A:C,2,FALSE())</f>
        <v/>
      </c>
    </row>
    <row r="5375">
      <c r="A5375" t="inlineStr">
        <is>
          <t>GED. GASTROENTEROLOGIA E ENDOSCOPIA DIGESTIVA</t>
        </is>
      </c>
      <c r="B5375" t="inlineStr">
        <is>
          <t>B4</t>
        </is>
      </c>
      <c r="C5375">
        <f>IF(B5375&lt;&gt;"NI",1,0)</f>
        <v/>
      </c>
      <c r="D5375">
        <f>VLOOKUP(B5375, Tabelas!A:C,3,FALSE())</f>
        <v/>
      </c>
      <c r="E5375">
        <f>VLOOKUP(B5375, Tabelas!A:C,2,FALSE())</f>
        <v/>
      </c>
    </row>
    <row r="5376">
      <c r="A5376" t="inlineStr">
        <is>
          <t>GELS</t>
        </is>
      </c>
      <c r="B5376" t="inlineStr">
        <is>
          <t>A2</t>
        </is>
      </c>
      <c r="C5376">
        <f>IF(B5376&lt;&gt;"NI",1,0)</f>
        <v/>
      </c>
      <c r="D5376">
        <f>VLOOKUP(B5376, Tabelas!A:C,3,FALSE())</f>
        <v/>
      </c>
      <c r="E5376">
        <f>VLOOKUP(B5376, Tabelas!A:C,2,FALSE())</f>
        <v/>
      </c>
    </row>
    <row r="5377">
      <c r="A5377" t="inlineStr">
        <is>
          <t>GENDER AND LANGUAGE (PRINT)</t>
        </is>
      </c>
      <c r="B5377" t="inlineStr">
        <is>
          <t>A4</t>
        </is>
      </c>
      <c r="C5377">
        <f>IF(B5377&lt;&gt;"NI",1,0)</f>
        <v/>
      </c>
      <c r="D5377">
        <f>VLOOKUP(B5377, Tabelas!A:C,3,FALSE())</f>
        <v/>
      </c>
      <c r="E5377">
        <f>VLOOKUP(B5377, Tabelas!A:C,2,FALSE())</f>
        <v/>
      </c>
    </row>
    <row r="5378">
      <c r="A5378" t="inlineStr">
        <is>
          <t>GENDER, ROVNÉ PRÍLEZITOSTI, VYZKUM</t>
        </is>
      </c>
      <c r="B5378" t="inlineStr">
        <is>
          <t>B1</t>
        </is>
      </c>
      <c r="C5378">
        <f>IF(B5378&lt;&gt;"NI",1,0)</f>
        <v/>
      </c>
      <c r="D5378">
        <f>VLOOKUP(B5378, Tabelas!A:C,3,FALSE())</f>
        <v/>
      </c>
      <c r="E5378">
        <f>VLOOKUP(B5378, Tabelas!A:C,2,FALSE())</f>
        <v/>
      </c>
    </row>
    <row r="5379">
      <c r="A5379" t="inlineStr">
        <is>
          <t>GENE (AMSTERDAM)</t>
        </is>
      </c>
      <c r="B5379" t="inlineStr">
        <is>
          <t>A4</t>
        </is>
      </c>
      <c r="C5379">
        <f>IF(B5379&lt;&gt;"NI",1,0)</f>
        <v/>
      </c>
      <c r="D5379">
        <f>VLOOKUP(B5379, Tabelas!A:C,3,FALSE())</f>
        <v/>
      </c>
      <c r="E5379">
        <f>VLOOKUP(B5379, Tabelas!A:C,2,FALSE())</f>
        <v/>
      </c>
    </row>
    <row r="5380">
      <c r="A5380" t="inlineStr">
        <is>
          <t>GENE EXPRESSION PATTERNS (TOKYO)</t>
        </is>
      </c>
      <c r="B5380" t="inlineStr">
        <is>
          <t>B2</t>
        </is>
      </c>
      <c r="C5380">
        <f>IF(B5380&lt;&gt;"NI",1,0)</f>
        <v/>
      </c>
      <c r="D5380">
        <f>VLOOKUP(B5380, Tabelas!A:C,3,FALSE())</f>
        <v/>
      </c>
      <c r="E5380">
        <f>VLOOKUP(B5380, Tabelas!A:C,2,FALSE())</f>
        <v/>
      </c>
    </row>
    <row r="5381">
      <c r="A5381" t="inlineStr">
        <is>
          <t>GENE REPORTS</t>
        </is>
      </c>
      <c r="B5381" t="inlineStr">
        <is>
          <t>B4</t>
        </is>
      </c>
      <c r="C5381">
        <f>IF(B5381&lt;&gt;"NI",1,0)</f>
        <v/>
      </c>
      <c r="D5381">
        <f>VLOOKUP(B5381, Tabelas!A:C,3,FALSE())</f>
        <v/>
      </c>
      <c r="E5381">
        <f>VLOOKUP(B5381, Tabelas!A:C,2,FALSE())</f>
        <v/>
      </c>
    </row>
    <row r="5382">
      <c r="A5382" t="inlineStr">
        <is>
          <t>GENE THERAPY (BASINGSTOKE)</t>
        </is>
      </c>
      <c r="B5382" t="inlineStr">
        <is>
          <t>A3</t>
        </is>
      </c>
      <c r="C5382">
        <f>IF(B5382&lt;&gt;"NI",1,0)</f>
        <v/>
      </c>
      <c r="D5382">
        <f>VLOOKUP(B5382, Tabelas!A:C,3,FALSE())</f>
        <v/>
      </c>
      <c r="E5382">
        <f>VLOOKUP(B5382, Tabelas!A:C,2,FALSE())</f>
        <v/>
      </c>
    </row>
    <row r="5383">
      <c r="A5383" t="inlineStr">
        <is>
          <t>GENERAL AND COMPARATIVE ENDOCRINOLOGY (ONLINE)</t>
        </is>
      </c>
      <c r="B5383" t="inlineStr">
        <is>
          <t>A2</t>
        </is>
      </c>
      <c r="C5383">
        <f>IF(B5383&lt;&gt;"NI",1,0)</f>
        <v/>
      </c>
      <c r="D5383">
        <f>VLOOKUP(B5383, Tabelas!A:C,3,FALSE())</f>
        <v/>
      </c>
      <c r="E5383">
        <f>VLOOKUP(B5383, Tabelas!A:C,2,FALSE())</f>
        <v/>
      </c>
    </row>
    <row r="5384">
      <c r="A5384" t="inlineStr">
        <is>
          <t>GENERAL AND COMPARATIVE ENDOCRINOLOGY (PRINT)</t>
        </is>
      </c>
      <c r="B5384" t="inlineStr">
        <is>
          <t>A2</t>
        </is>
      </c>
      <c r="C5384">
        <f>IF(B5384&lt;&gt;"NI",1,0)</f>
        <v/>
      </c>
      <c r="D5384">
        <f>VLOOKUP(B5384, Tabelas!A:C,3,FALSE())</f>
        <v/>
      </c>
      <c r="E5384">
        <f>VLOOKUP(B5384, Tabelas!A:C,2,FALSE())</f>
        <v/>
      </c>
    </row>
    <row r="5385">
      <c r="A5385" t="inlineStr">
        <is>
          <t>GENERAL DENTISTRY</t>
        </is>
      </c>
      <c r="B5385" t="inlineStr">
        <is>
          <t>B2</t>
        </is>
      </c>
      <c r="C5385">
        <f>IF(B5385&lt;&gt;"NI",1,0)</f>
        <v/>
      </c>
      <c r="D5385">
        <f>VLOOKUP(B5385, Tabelas!A:C,3,FALSE())</f>
        <v/>
      </c>
      <c r="E5385">
        <f>VLOOKUP(B5385, Tabelas!A:C,2,FALSE())</f>
        <v/>
      </c>
    </row>
    <row r="5386">
      <c r="A5386" t="inlineStr">
        <is>
          <t>GENERAL HOSPITAL PSYCHIATRY</t>
        </is>
      </c>
      <c r="B5386" t="inlineStr">
        <is>
          <t>A2</t>
        </is>
      </c>
      <c r="C5386">
        <f>IF(B5386&lt;&gt;"NI",1,0)</f>
        <v/>
      </c>
      <c r="D5386">
        <f>VLOOKUP(B5386, Tabelas!A:C,3,FALSE())</f>
        <v/>
      </c>
      <c r="E5386">
        <f>VLOOKUP(B5386, Tabelas!A:C,2,FALSE())</f>
        <v/>
      </c>
    </row>
    <row r="5387">
      <c r="A5387" t="inlineStr">
        <is>
          <t>GENERAL MEDICINE OPEN</t>
        </is>
      </c>
      <c r="B5387" t="inlineStr">
        <is>
          <t>B3</t>
        </is>
      </c>
      <c r="C5387">
        <f>IF(B5387&lt;&gt;"NI",1,0)</f>
        <v/>
      </c>
      <c r="D5387">
        <f>VLOOKUP(B5387, Tabelas!A:C,3,FALSE())</f>
        <v/>
      </c>
      <c r="E5387">
        <f>VLOOKUP(B5387, Tabelas!A:C,2,FALSE())</f>
        <v/>
      </c>
    </row>
    <row r="5388">
      <c r="A5388" t="inlineStr">
        <is>
          <t>GENERAL RELATIVITY AND GRAVITATION</t>
        </is>
      </c>
      <c r="B5388" t="inlineStr">
        <is>
          <t>A4</t>
        </is>
      </c>
      <c r="C5388">
        <f>IF(B5388&lt;&gt;"NI",1,0)</f>
        <v/>
      </c>
      <c r="D5388">
        <f>VLOOKUP(B5388, Tabelas!A:C,3,FALSE())</f>
        <v/>
      </c>
      <c r="E5388">
        <f>VLOOKUP(B5388, Tabelas!A:C,2,FALSE())</f>
        <v/>
      </c>
    </row>
    <row r="5389">
      <c r="A5389" t="inlineStr">
        <is>
          <t>GÊNERO</t>
        </is>
      </c>
      <c r="B5389" t="inlineStr">
        <is>
          <t>A4</t>
        </is>
      </c>
      <c r="C5389">
        <f>IF(B5389&lt;&gt;"NI",1,0)</f>
        <v/>
      </c>
      <c r="D5389">
        <f>VLOOKUP(B5389, Tabelas!A:C,3,FALSE())</f>
        <v/>
      </c>
      <c r="E5389">
        <f>VLOOKUP(B5389, Tabelas!A:C,2,FALSE())</f>
        <v/>
      </c>
    </row>
    <row r="5390">
      <c r="A5390" t="inlineStr">
        <is>
          <t>GÊNERO NA AMAZÔNIA</t>
        </is>
      </c>
      <c r="B5390" t="inlineStr">
        <is>
          <t>B2</t>
        </is>
      </c>
      <c r="C5390">
        <f>IF(B5390&lt;&gt;"NI",1,0)</f>
        <v/>
      </c>
      <c r="D5390">
        <f>VLOOKUP(B5390, Tabelas!A:C,3,FALSE())</f>
        <v/>
      </c>
      <c r="E5390">
        <f>VLOOKUP(B5390, Tabelas!A:C,2,FALSE())</f>
        <v/>
      </c>
    </row>
    <row r="5391">
      <c r="A5391" t="inlineStr">
        <is>
          <t>GÉNEROS - MULTIDISCIPLINARY JOURNAL OF GENDER STUDIES</t>
        </is>
      </c>
      <c r="B5391" t="inlineStr">
        <is>
          <t>A4</t>
        </is>
      </c>
      <c r="C5391">
        <f>IF(B5391&lt;&gt;"NI",1,0)</f>
        <v/>
      </c>
      <c r="D5391">
        <f>VLOOKUP(B5391, Tabelas!A:C,3,FALSE())</f>
        <v/>
      </c>
      <c r="E5391">
        <f>VLOOKUP(B5391, Tabelas!A:C,2,FALSE())</f>
        <v/>
      </c>
    </row>
    <row r="5392">
      <c r="A5392" t="inlineStr">
        <is>
          <t>GENES</t>
        </is>
      </c>
      <c r="B5392" t="inlineStr">
        <is>
          <t>A2</t>
        </is>
      </c>
      <c r="C5392">
        <f>IF(B5392&lt;&gt;"NI",1,0)</f>
        <v/>
      </c>
      <c r="D5392">
        <f>VLOOKUP(B5392, Tabelas!A:C,3,FALSE())</f>
        <v/>
      </c>
      <c r="E5392">
        <f>VLOOKUP(B5392, Tabelas!A:C,2,FALSE())</f>
        <v/>
      </c>
    </row>
    <row r="5393">
      <c r="A5393" t="inlineStr">
        <is>
          <t>GENES &amp; NUTRITION: A JOURNAL DEVOTED TO STUDY OF RELATIONSHIP BETWEEN GENETICS &amp; NUTRITION FOR IMPROVEMENT OF HUMAN HEALTH</t>
        </is>
      </c>
      <c r="B5393" t="inlineStr">
        <is>
          <t>B1</t>
        </is>
      </c>
      <c r="C5393">
        <f>IF(B5393&lt;&gt;"NI",1,0)</f>
        <v/>
      </c>
      <c r="D5393">
        <f>VLOOKUP(B5393, Tabelas!A:C,3,FALSE())</f>
        <v/>
      </c>
      <c r="E5393">
        <f>VLOOKUP(B5393, Tabelas!A:C,2,FALSE())</f>
        <v/>
      </c>
    </row>
    <row r="5394">
      <c r="A5394" t="inlineStr">
        <is>
          <t>GENES AND IMMUNITY</t>
        </is>
      </c>
      <c r="B5394" t="inlineStr">
        <is>
          <t>A4</t>
        </is>
      </c>
      <c r="C5394">
        <f>IF(B5394&lt;&gt;"NI",1,0)</f>
        <v/>
      </c>
      <c r="D5394">
        <f>VLOOKUP(B5394, Tabelas!A:C,3,FALSE())</f>
        <v/>
      </c>
      <c r="E5394">
        <f>VLOOKUP(B5394, Tabelas!A:C,2,FALSE())</f>
        <v/>
      </c>
    </row>
    <row r="5395">
      <c r="A5395" t="inlineStr">
        <is>
          <t>GENES CHROMOSOMES &amp; CANCER (PRINT)</t>
        </is>
      </c>
      <c r="B5395" t="inlineStr">
        <is>
          <t>A2</t>
        </is>
      </c>
      <c r="C5395">
        <f>IF(B5395&lt;&gt;"NI",1,0)</f>
        <v/>
      </c>
      <c r="D5395">
        <f>VLOOKUP(B5395, Tabelas!A:C,3,FALSE())</f>
        <v/>
      </c>
      <c r="E5395">
        <f>VLOOKUP(B5395, Tabelas!A:C,2,FALSE())</f>
        <v/>
      </c>
    </row>
    <row r="5396">
      <c r="A5396" t="inlineStr">
        <is>
          <t>GENESIS (NEW YORK, N.Y. 2000. PRINT)</t>
        </is>
      </c>
      <c r="B5396" t="inlineStr">
        <is>
          <t>A3</t>
        </is>
      </c>
      <c r="C5396">
        <f>IF(B5396&lt;&gt;"NI",1,0)</f>
        <v/>
      </c>
      <c r="D5396">
        <f>VLOOKUP(B5396, Tabelas!A:C,3,FALSE())</f>
        <v/>
      </c>
      <c r="E5396">
        <f>VLOOKUP(B5396, Tabelas!A:C,2,FALSE())</f>
        <v/>
      </c>
    </row>
    <row r="5397">
      <c r="A5397" t="inlineStr">
        <is>
          <t>GENETIC EPIDEMIOLOGY (PRINT)</t>
        </is>
      </c>
      <c r="B5397" t="inlineStr">
        <is>
          <t>A3</t>
        </is>
      </c>
      <c r="C5397">
        <f>IF(B5397&lt;&gt;"NI",1,0)</f>
        <v/>
      </c>
      <c r="D5397">
        <f>VLOOKUP(B5397, Tabelas!A:C,3,FALSE())</f>
        <v/>
      </c>
      <c r="E5397">
        <f>VLOOKUP(B5397, Tabelas!A:C,2,FALSE())</f>
        <v/>
      </c>
    </row>
    <row r="5398">
      <c r="A5398" t="inlineStr">
        <is>
          <t>GENETIC PROGRAMMING AND EVOLVABLE MACHINES</t>
        </is>
      </c>
      <c r="B5398" t="inlineStr">
        <is>
          <t>A3</t>
        </is>
      </c>
      <c r="C5398">
        <f>IF(B5398&lt;&gt;"NI",1,0)</f>
        <v/>
      </c>
      <c r="D5398">
        <f>VLOOKUP(B5398, Tabelas!A:C,3,FALSE())</f>
        <v/>
      </c>
      <c r="E5398">
        <f>VLOOKUP(B5398, Tabelas!A:C,2,FALSE())</f>
        <v/>
      </c>
    </row>
    <row r="5399">
      <c r="A5399" t="inlineStr">
        <is>
          <t>GENETIC RESOURCES AND CROP EVOLUTION (PRINT)</t>
        </is>
      </c>
      <c r="B5399" t="inlineStr">
        <is>
          <t>A3</t>
        </is>
      </c>
      <c r="C5399">
        <f>IF(B5399&lt;&gt;"NI",1,0)</f>
        <v/>
      </c>
      <c r="D5399">
        <f>VLOOKUP(B5399, Tabelas!A:C,3,FALSE())</f>
        <v/>
      </c>
      <c r="E5399">
        <f>VLOOKUP(B5399, Tabelas!A:C,2,FALSE())</f>
        <v/>
      </c>
    </row>
    <row r="5400">
      <c r="A5400" t="inlineStr">
        <is>
          <t>GENETIC TESTING AND MOLECULAR BIOMARKERS</t>
        </is>
      </c>
      <c r="B5400" t="inlineStr">
        <is>
          <t>B3</t>
        </is>
      </c>
      <c r="C5400">
        <f>IF(B5400&lt;&gt;"NI",1,0)</f>
        <v/>
      </c>
      <c r="D5400">
        <f>VLOOKUP(B5400, Tabelas!A:C,3,FALSE())</f>
        <v/>
      </c>
      <c r="E5400">
        <f>VLOOKUP(B5400, Tabelas!A:C,2,FALSE())</f>
        <v/>
      </c>
    </row>
    <row r="5401">
      <c r="A5401" t="inlineStr">
        <is>
          <t>GENETIC TESTING AND MOLECULAR BIOMARKERS (ONLINE)</t>
        </is>
      </c>
      <c r="B5401" t="inlineStr">
        <is>
          <t>B3</t>
        </is>
      </c>
      <c r="C5401">
        <f>IF(B5401&lt;&gt;"NI",1,0)</f>
        <v/>
      </c>
      <c r="D5401">
        <f>VLOOKUP(B5401, Tabelas!A:C,3,FALSE())</f>
        <v/>
      </c>
      <c r="E5401">
        <f>VLOOKUP(B5401, Tabelas!A:C,2,FALSE())</f>
        <v/>
      </c>
    </row>
    <row r="5402">
      <c r="A5402" t="inlineStr">
        <is>
          <t>GENETICA ('S-GRAVENHAGE)</t>
        </is>
      </c>
      <c r="B5402" t="inlineStr">
        <is>
          <t>A3</t>
        </is>
      </c>
      <c r="C5402">
        <f>IF(B5402&lt;&gt;"NI",1,0)</f>
        <v/>
      </c>
      <c r="D5402">
        <f>VLOOKUP(B5402, Tabelas!A:C,3,FALSE())</f>
        <v/>
      </c>
      <c r="E5402">
        <f>VLOOKUP(B5402, Tabelas!A:C,2,FALSE())</f>
        <v/>
      </c>
    </row>
    <row r="5403">
      <c r="A5403" t="inlineStr">
        <is>
          <t>GENÉTICA NA ESCOLA</t>
        </is>
      </c>
      <c r="B5403" t="inlineStr">
        <is>
          <t>B3</t>
        </is>
      </c>
      <c r="C5403">
        <f>IF(B5403&lt;&gt;"NI",1,0)</f>
        <v/>
      </c>
      <c r="D5403">
        <f>VLOOKUP(B5403, Tabelas!A:C,3,FALSE())</f>
        <v/>
      </c>
      <c r="E5403">
        <f>VLOOKUP(B5403, Tabelas!A:C,2,FALSE())</f>
        <v/>
      </c>
    </row>
    <row r="5404">
      <c r="A5404" t="inlineStr">
        <is>
          <t>GENETICS</t>
        </is>
      </c>
      <c r="B5404" t="inlineStr">
        <is>
          <t>A2</t>
        </is>
      </c>
      <c r="C5404">
        <f>IF(B5404&lt;&gt;"NI",1,0)</f>
        <v/>
      </c>
      <c r="D5404">
        <f>VLOOKUP(B5404, Tabelas!A:C,3,FALSE())</f>
        <v/>
      </c>
      <c r="E5404">
        <f>VLOOKUP(B5404, Tabelas!A:C,2,FALSE())</f>
        <v/>
      </c>
    </row>
    <row r="5405">
      <c r="A5405" t="inlineStr">
        <is>
          <t>GENETICS AND MOLECULAR BIOLOGY (IMPRESSO)</t>
        </is>
      </c>
      <c r="B5405" t="inlineStr">
        <is>
          <t>A4</t>
        </is>
      </c>
      <c r="C5405">
        <f>IF(B5405&lt;&gt;"NI",1,0)</f>
        <v/>
      </c>
      <c r="D5405">
        <f>VLOOKUP(B5405, Tabelas!A:C,3,FALSE())</f>
        <v/>
      </c>
      <c r="E5405">
        <f>VLOOKUP(B5405, Tabelas!A:C,2,FALSE())</f>
        <v/>
      </c>
    </row>
    <row r="5406">
      <c r="A5406" t="inlineStr">
        <is>
          <t>GENETICS AND MOLECULAR RESEARCH</t>
        </is>
      </c>
      <c r="B5406" t="inlineStr">
        <is>
          <t>B3</t>
        </is>
      </c>
      <c r="C5406">
        <f>IF(B5406&lt;&gt;"NI",1,0)</f>
        <v/>
      </c>
      <c r="D5406">
        <f>VLOOKUP(B5406, Tabelas!A:C,3,FALSE())</f>
        <v/>
      </c>
      <c r="E5406">
        <f>VLOOKUP(B5406, Tabelas!A:C,2,FALSE())</f>
        <v/>
      </c>
    </row>
    <row r="5407">
      <c r="A5407" t="inlineStr">
        <is>
          <t>GENETICS IN MEDICINE</t>
        </is>
      </c>
      <c r="B5407" t="inlineStr">
        <is>
          <t>A1</t>
        </is>
      </c>
      <c r="C5407">
        <f>IF(B5407&lt;&gt;"NI",1,0)</f>
        <v/>
      </c>
      <c r="D5407">
        <f>VLOOKUP(B5407, Tabelas!A:C,3,FALSE())</f>
        <v/>
      </c>
      <c r="E5407">
        <f>VLOOKUP(B5407, Tabelas!A:C,2,FALSE())</f>
        <v/>
      </c>
    </row>
    <row r="5408">
      <c r="A5408" t="inlineStr">
        <is>
          <t>GENETICS SELECTION EVOLUTION</t>
        </is>
      </c>
      <c r="B5408" t="inlineStr">
        <is>
          <t>A1</t>
        </is>
      </c>
      <c r="C5408">
        <f>IF(B5408&lt;&gt;"NI",1,0)</f>
        <v/>
      </c>
      <c r="D5408">
        <f>VLOOKUP(B5408, Tabelas!A:C,3,FALSE())</f>
        <v/>
      </c>
      <c r="E5408">
        <f>VLOOKUP(B5408, Tabelas!A:C,2,FALSE())</f>
        <v/>
      </c>
    </row>
    <row r="5409">
      <c r="A5409" t="inlineStr">
        <is>
          <t>GENIUS - RIVISTA DI STUDI GIURIDICI SULL'ORIENTAMENTO SESSUALE E L'IDENTITÀ DI GENERE</t>
        </is>
      </c>
      <c r="B5409" t="inlineStr">
        <is>
          <t>B2</t>
        </is>
      </c>
      <c r="C5409">
        <f>IF(B5409&lt;&gt;"NI",1,0)</f>
        <v/>
      </c>
      <c r="D5409">
        <f>VLOOKUP(B5409, Tabelas!A:C,3,FALSE())</f>
        <v/>
      </c>
      <c r="E5409">
        <f>VLOOKUP(B5409, Tabelas!A:C,2,FALSE())</f>
        <v/>
      </c>
    </row>
    <row r="5410">
      <c r="A5410" t="inlineStr">
        <is>
          <t>GENOME (OTTAWA. PRINT)</t>
        </is>
      </c>
      <c r="B5410" t="inlineStr">
        <is>
          <t>B1</t>
        </is>
      </c>
      <c r="C5410">
        <f>IF(B5410&lt;&gt;"NI",1,0)</f>
        <v/>
      </c>
      <c r="D5410">
        <f>VLOOKUP(B5410, Tabelas!A:C,3,FALSE())</f>
        <v/>
      </c>
      <c r="E5410">
        <f>VLOOKUP(B5410, Tabelas!A:C,2,FALSE())</f>
        <v/>
      </c>
    </row>
    <row r="5411">
      <c r="A5411" t="inlineStr">
        <is>
          <t>GENOME ANNOUNCEMENTS</t>
        </is>
      </c>
      <c r="B5411" t="inlineStr">
        <is>
          <t>B3</t>
        </is>
      </c>
      <c r="C5411">
        <f>IF(B5411&lt;&gt;"NI",1,0)</f>
        <v/>
      </c>
      <c r="D5411">
        <f>VLOOKUP(B5411, Tabelas!A:C,3,FALSE())</f>
        <v/>
      </c>
      <c r="E5411">
        <f>VLOOKUP(B5411, Tabelas!A:C,2,FALSE())</f>
        <v/>
      </c>
    </row>
    <row r="5412">
      <c r="A5412" t="inlineStr">
        <is>
          <t>GENOME BIOLOGY (PRINT): BIOLOGY FOR THE POST-GENOMIC ERA</t>
        </is>
      </c>
      <c r="B5412" t="inlineStr">
        <is>
          <t>A1</t>
        </is>
      </c>
      <c r="C5412">
        <f>IF(B5412&lt;&gt;"NI",1,0)</f>
        <v/>
      </c>
      <c r="D5412">
        <f>VLOOKUP(B5412, Tabelas!A:C,3,FALSE())</f>
        <v/>
      </c>
      <c r="E5412">
        <f>VLOOKUP(B5412, Tabelas!A:C,2,FALSE())</f>
        <v/>
      </c>
    </row>
    <row r="5413">
      <c r="A5413" t="inlineStr">
        <is>
          <t>GENOME BIOLOGY AND EVOLUTION</t>
        </is>
      </c>
      <c r="B5413" t="inlineStr">
        <is>
          <t>A1</t>
        </is>
      </c>
      <c r="C5413">
        <f>IF(B5413&lt;&gt;"NI",1,0)</f>
        <v/>
      </c>
      <c r="D5413">
        <f>VLOOKUP(B5413, Tabelas!A:C,3,FALSE())</f>
        <v/>
      </c>
      <c r="E5413">
        <f>VLOOKUP(B5413, Tabelas!A:C,2,FALSE())</f>
        <v/>
      </c>
    </row>
    <row r="5414">
      <c r="A5414" t="inlineStr">
        <is>
          <t>GENOME MEDICINE</t>
        </is>
      </c>
      <c r="B5414" t="inlineStr">
        <is>
          <t>A1</t>
        </is>
      </c>
      <c r="C5414">
        <f>IF(B5414&lt;&gt;"NI",1,0)</f>
        <v/>
      </c>
      <c r="D5414">
        <f>VLOOKUP(B5414, Tabelas!A:C,3,FALSE())</f>
        <v/>
      </c>
      <c r="E5414">
        <f>VLOOKUP(B5414, Tabelas!A:C,2,FALSE())</f>
        <v/>
      </c>
    </row>
    <row r="5415">
      <c r="A5415" t="inlineStr">
        <is>
          <t>GENOME RESEARCH</t>
        </is>
      </c>
      <c r="B5415" t="inlineStr">
        <is>
          <t>A1</t>
        </is>
      </c>
      <c r="C5415">
        <f>IF(B5415&lt;&gt;"NI",1,0)</f>
        <v/>
      </c>
      <c r="D5415">
        <f>VLOOKUP(B5415, Tabelas!A:C,3,FALSE())</f>
        <v/>
      </c>
      <c r="E5415">
        <f>VLOOKUP(B5415, Tabelas!A:C,2,FALSE())</f>
        <v/>
      </c>
    </row>
    <row r="5416">
      <c r="A5416" t="inlineStr">
        <is>
          <t>GENOMICS (SAN DIEGO, CALIF.)</t>
        </is>
      </c>
      <c r="B5416" t="inlineStr">
        <is>
          <t>A3</t>
        </is>
      </c>
      <c r="C5416">
        <f>IF(B5416&lt;&gt;"NI",1,0)</f>
        <v/>
      </c>
      <c r="D5416">
        <f>VLOOKUP(B5416, Tabelas!A:C,3,FALSE())</f>
        <v/>
      </c>
      <c r="E5416">
        <f>VLOOKUP(B5416, Tabelas!A:C,2,FALSE())</f>
        <v/>
      </c>
    </row>
    <row r="5417">
      <c r="A5417" t="inlineStr">
        <is>
          <t>GENOMICS DATA</t>
        </is>
      </c>
      <c r="B5417" t="inlineStr">
        <is>
          <t>B1</t>
        </is>
      </c>
      <c r="C5417">
        <f>IF(B5417&lt;&gt;"NI",1,0)</f>
        <v/>
      </c>
      <c r="D5417">
        <f>VLOOKUP(B5417, Tabelas!A:C,3,FALSE())</f>
        <v/>
      </c>
      <c r="E5417">
        <f>VLOOKUP(B5417, Tabelas!A:C,2,FALSE())</f>
        <v/>
      </c>
    </row>
    <row r="5418">
      <c r="A5418" t="inlineStr">
        <is>
          <t>GENRE, SEXUALITÉ &amp; SOCIETÉ</t>
        </is>
      </c>
      <c r="B5418" t="inlineStr">
        <is>
          <t>A2</t>
        </is>
      </c>
      <c r="C5418">
        <f>IF(B5418&lt;&gt;"NI",1,0)</f>
        <v/>
      </c>
      <c r="D5418">
        <f>VLOOKUP(B5418, Tabelas!A:C,3,FALSE())</f>
        <v/>
      </c>
      <c r="E5418">
        <f>VLOOKUP(B5418, Tabelas!A:C,2,FALSE())</f>
        <v/>
      </c>
    </row>
    <row r="5419">
      <c r="A5419" t="inlineStr">
        <is>
          <t>GENUS (ONLINE): JOURNAL OF POPULATION STUDIES</t>
        </is>
      </c>
      <c r="B5419" t="inlineStr">
        <is>
          <t>B3</t>
        </is>
      </c>
      <c r="C5419">
        <f>IF(B5419&lt;&gt;"NI",1,0)</f>
        <v/>
      </c>
      <c r="D5419">
        <f>VLOOKUP(B5419, Tabelas!A:C,3,FALSE())</f>
        <v/>
      </c>
      <c r="E5419">
        <f>VLOOKUP(B5419, Tabelas!A:C,2,FALSE())</f>
        <v/>
      </c>
    </row>
    <row r="5420">
      <c r="A5420" t="inlineStr">
        <is>
          <t>GEO UERJ (2007)</t>
        </is>
      </c>
      <c r="B5420" t="inlineStr">
        <is>
          <t>A2</t>
        </is>
      </c>
      <c r="C5420">
        <f>IF(B5420&lt;&gt;"NI",1,0)</f>
        <v/>
      </c>
      <c r="D5420">
        <f>VLOOKUP(B5420, Tabelas!A:C,3,FALSE())</f>
        <v/>
      </c>
      <c r="E5420">
        <f>VLOOKUP(B5420, Tabelas!A:C,2,FALSE())</f>
        <v/>
      </c>
    </row>
    <row r="5421">
      <c r="A5421" t="inlineStr">
        <is>
          <t>GEO: GEOGRAPHY AND ENVIRONMENT</t>
        </is>
      </c>
      <c r="B5421" t="inlineStr">
        <is>
          <t>A2</t>
        </is>
      </c>
      <c r="C5421">
        <f>IF(B5421&lt;&gt;"NI",1,0)</f>
        <v/>
      </c>
      <c r="D5421">
        <f>VLOOKUP(B5421, Tabelas!A:C,3,FALSE())</f>
        <v/>
      </c>
      <c r="E5421">
        <f>VLOOKUP(B5421, Tabelas!A:C,2,FALSE())</f>
        <v/>
      </c>
    </row>
    <row r="5422">
      <c r="A5422" t="inlineStr">
        <is>
          <t>GEOAMBIENTE ON-LINE</t>
        </is>
      </c>
      <c r="B5422" t="inlineStr">
        <is>
          <t>B2</t>
        </is>
      </c>
      <c r="C5422">
        <f>IF(B5422&lt;&gt;"NI",1,0)</f>
        <v/>
      </c>
      <c r="D5422">
        <f>VLOOKUP(B5422, Tabelas!A:C,3,FALSE())</f>
        <v/>
      </c>
      <c r="E5422">
        <f>VLOOKUP(B5422, Tabelas!A:C,2,FALSE())</f>
        <v/>
      </c>
    </row>
    <row r="5423">
      <c r="A5423" t="inlineStr">
        <is>
          <t>GEOARCHAEOLOGY (NEW YORK. PRINT)</t>
        </is>
      </c>
      <c r="B5423" t="inlineStr">
        <is>
          <t>A1</t>
        </is>
      </c>
      <c r="C5423">
        <f>IF(B5423&lt;&gt;"NI",1,0)</f>
        <v/>
      </c>
      <c r="D5423">
        <f>VLOOKUP(B5423, Tabelas!A:C,3,FALSE())</f>
        <v/>
      </c>
      <c r="E5423">
        <f>VLOOKUP(B5423, Tabelas!A:C,2,FALSE())</f>
        <v/>
      </c>
    </row>
    <row r="5424">
      <c r="A5424" t="inlineStr">
        <is>
          <t>GEOBIOLOGY</t>
        </is>
      </c>
      <c r="B5424" t="inlineStr">
        <is>
          <t>A1</t>
        </is>
      </c>
      <c r="C5424">
        <f>IF(B5424&lt;&gt;"NI",1,0)</f>
        <v/>
      </c>
      <c r="D5424">
        <f>VLOOKUP(B5424, Tabelas!A:C,3,FALSE())</f>
        <v/>
      </c>
      <c r="E5424">
        <f>VLOOKUP(B5424, Tabelas!A:C,2,FALSE())</f>
        <v/>
      </c>
    </row>
    <row r="5425">
      <c r="A5425" t="inlineStr">
        <is>
          <t>GEOBIOS (LYON)</t>
        </is>
      </c>
      <c r="B5425" t="inlineStr">
        <is>
          <t>A4</t>
        </is>
      </c>
      <c r="C5425">
        <f>IF(B5425&lt;&gt;"NI",1,0)</f>
        <v/>
      </c>
      <c r="D5425">
        <f>VLOOKUP(B5425, Tabelas!A:C,3,FALSE())</f>
        <v/>
      </c>
      <c r="E5425">
        <f>VLOOKUP(B5425, Tabelas!A:C,2,FALSE())</f>
        <v/>
      </c>
    </row>
    <row r="5426">
      <c r="A5426" t="inlineStr">
        <is>
          <t>GEOCARTO INTERNATIONAL</t>
        </is>
      </c>
      <c r="B5426" t="inlineStr">
        <is>
          <t>B2</t>
        </is>
      </c>
      <c r="C5426">
        <f>IF(B5426&lt;&gt;"NI",1,0)</f>
        <v/>
      </c>
      <c r="D5426">
        <f>VLOOKUP(B5426, Tabelas!A:C,3,FALSE())</f>
        <v/>
      </c>
      <c r="E5426">
        <f>VLOOKUP(B5426, Tabelas!A:C,2,FALSE())</f>
        <v/>
      </c>
    </row>
    <row r="5427">
      <c r="A5427" t="inlineStr">
        <is>
          <t>GEOCHEMISTRY, GEOPHYSICS, GEOSYSTEMS</t>
        </is>
      </c>
      <c r="B5427" t="inlineStr">
        <is>
          <t>A2</t>
        </is>
      </c>
      <c r="C5427">
        <f>IF(B5427&lt;&gt;"NI",1,0)</f>
        <v/>
      </c>
      <c r="D5427">
        <f>VLOOKUP(B5427, Tabelas!A:C,3,FALSE())</f>
        <v/>
      </c>
      <c r="E5427">
        <f>VLOOKUP(B5427, Tabelas!A:C,2,FALSE())</f>
        <v/>
      </c>
    </row>
    <row r="5428">
      <c r="A5428" t="inlineStr">
        <is>
          <t>GEOCHIMICA BRASILIENSIS</t>
        </is>
      </c>
      <c r="B5428" t="inlineStr">
        <is>
          <t>B4</t>
        </is>
      </c>
      <c r="C5428">
        <f>IF(B5428&lt;&gt;"NI",1,0)</f>
        <v/>
      </c>
      <c r="D5428">
        <f>VLOOKUP(B5428, Tabelas!A:C,3,FALSE())</f>
        <v/>
      </c>
      <c r="E5428">
        <f>VLOOKUP(B5428, Tabelas!A:C,2,FALSE())</f>
        <v/>
      </c>
    </row>
    <row r="5429">
      <c r="A5429" t="inlineStr">
        <is>
          <t>GEOCHIMICA ET COSMOCHIMICA ACTA</t>
        </is>
      </c>
      <c r="B5429" t="inlineStr">
        <is>
          <t>A1</t>
        </is>
      </c>
      <c r="C5429">
        <f>IF(B5429&lt;&gt;"NI",1,0)</f>
        <v/>
      </c>
      <c r="D5429">
        <f>VLOOKUP(B5429, Tabelas!A:C,3,FALSE())</f>
        <v/>
      </c>
      <c r="E5429">
        <f>VLOOKUP(B5429, Tabelas!A:C,2,FALSE())</f>
        <v/>
      </c>
    </row>
    <row r="5430">
      <c r="A5430" t="inlineStr">
        <is>
          <t>GEOCHRONOMETRIA</t>
        </is>
      </c>
      <c r="B5430" t="inlineStr">
        <is>
          <t>A4</t>
        </is>
      </c>
      <c r="C5430">
        <f>IF(B5430&lt;&gt;"NI",1,0)</f>
        <v/>
      </c>
      <c r="D5430">
        <f>VLOOKUP(B5430, Tabelas!A:C,3,FALSE())</f>
        <v/>
      </c>
      <c r="E5430">
        <f>VLOOKUP(B5430, Tabelas!A:C,2,FALSE())</f>
        <v/>
      </c>
    </row>
    <row r="5431">
      <c r="A5431" t="inlineStr">
        <is>
          <t>GEOCIÊNCIAS (SÃO PAULO. ONLINE)</t>
        </is>
      </c>
      <c r="B5431" t="inlineStr">
        <is>
          <t>B2</t>
        </is>
      </c>
      <c r="C5431">
        <f>IF(B5431&lt;&gt;"NI",1,0)</f>
        <v/>
      </c>
      <c r="D5431">
        <f>VLOOKUP(B5431, Tabelas!A:C,3,FALSE())</f>
        <v/>
      </c>
      <c r="E5431">
        <f>VLOOKUP(B5431, Tabelas!A:C,2,FALSE())</f>
        <v/>
      </c>
    </row>
    <row r="5432">
      <c r="A5432" t="inlineStr">
        <is>
          <t>GEOCONEXÕES</t>
        </is>
      </c>
      <c r="B5432" t="inlineStr">
        <is>
          <t>B3</t>
        </is>
      </c>
      <c r="C5432">
        <f>IF(B5432&lt;&gt;"NI",1,0)</f>
        <v/>
      </c>
      <c r="D5432">
        <f>VLOOKUP(B5432, Tabelas!A:C,3,FALSE())</f>
        <v/>
      </c>
      <c r="E5432">
        <f>VLOOKUP(B5432, Tabelas!A:C,2,FALSE())</f>
        <v/>
      </c>
    </row>
    <row r="5433">
      <c r="A5433" t="inlineStr">
        <is>
          <t>GEODERMA (AMSTERDAM)</t>
        </is>
      </c>
      <c r="B5433" t="inlineStr">
        <is>
          <t>A1</t>
        </is>
      </c>
      <c r="C5433">
        <f>IF(B5433&lt;&gt;"NI",1,0)</f>
        <v/>
      </c>
      <c r="D5433">
        <f>VLOOKUP(B5433, Tabelas!A:C,3,FALSE())</f>
        <v/>
      </c>
      <c r="E5433">
        <f>VLOOKUP(B5433, Tabelas!A:C,2,FALSE())</f>
        <v/>
      </c>
    </row>
    <row r="5434">
      <c r="A5434" t="inlineStr">
        <is>
          <t>GEODERMA REGIONAL</t>
        </is>
      </c>
      <c r="B5434" t="inlineStr">
        <is>
          <t>A3</t>
        </is>
      </c>
      <c r="C5434">
        <f>IF(B5434&lt;&gt;"NI",1,0)</f>
        <v/>
      </c>
      <c r="D5434">
        <f>VLOOKUP(B5434, Tabelas!A:C,3,FALSE())</f>
        <v/>
      </c>
      <c r="E5434">
        <f>VLOOKUP(B5434, Tabelas!A:C,2,FALSE())</f>
        <v/>
      </c>
    </row>
    <row r="5435">
      <c r="A5435" t="inlineStr">
        <is>
          <t>GEODIÁLOGOS</t>
        </is>
      </c>
      <c r="B5435" t="inlineStr">
        <is>
          <t>B2</t>
        </is>
      </c>
      <c r="C5435">
        <f>IF(B5435&lt;&gt;"NI",1,0)</f>
        <v/>
      </c>
      <c r="D5435">
        <f>VLOOKUP(B5435, Tabelas!A:C,3,FALSE())</f>
        <v/>
      </c>
      <c r="E5435">
        <f>VLOOKUP(B5435, Tabelas!A:C,2,FALSE())</f>
        <v/>
      </c>
    </row>
    <row r="5436">
      <c r="A5436" t="inlineStr">
        <is>
          <t>GEOFÍSICA INTERNACIONAL</t>
        </is>
      </c>
      <c r="B5436" t="inlineStr">
        <is>
          <t>B1</t>
        </is>
      </c>
      <c r="C5436">
        <f>IF(B5436&lt;&gt;"NI",1,0)</f>
        <v/>
      </c>
      <c r="D5436">
        <f>VLOOKUP(B5436, Tabelas!A:C,3,FALSE())</f>
        <v/>
      </c>
      <c r="E5436">
        <f>VLOOKUP(B5436, Tabelas!A:C,2,FALSE())</f>
        <v/>
      </c>
    </row>
    <row r="5437">
      <c r="A5437" t="inlineStr">
        <is>
          <t>GEOFIZIKA (ZAGREB)</t>
        </is>
      </c>
      <c r="B5437" t="inlineStr">
        <is>
          <t>B4</t>
        </is>
      </c>
      <c r="C5437">
        <f>IF(B5437&lt;&gt;"NI",1,0)</f>
        <v/>
      </c>
      <c r="D5437">
        <f>VLOOKUP(B5437, Tabelas!A:C,3,FALSE())</f>
        <v/>
      </c>
      <c r="E5437">
        <f>VLOOKUP(B5437, Tabelas!A:C,2,FALSE())</f>
        <v/>
      </c>
    </row>
    <row r="5438">
      <c r="A5438" t="inlineStr">
        <is>
          <t>GEOFLUIDS (OXFORD. PRINT)</t>
        </is>
      </c>
      <c r="B5438" t="inlineStr">
        <is>
          <t>A3</t>
        </is>
      </c>
      <c r="C5438">
        <f>IF(B5438&lt;&gt;"NI",1,0)</f>
        <v/>
      </c>
      <c r="D5438">
        <f>VLOOKUP(B5438, Tabelas!A:C,3,FALSE())</f>
        <v/>
      </c>
      <c r="E5438">
        <f>VLOOKUP(B5438, Tabelas!A:C,2,FALSE())</f>
        <v/>
      </c>
    </row>
    <row r="5439">
      <c r="A5439" t="inlineStr">
        <is>
          <t>GEOFORUM</t>
        </is>
      </c>
      <c r="B5439" t="inlineStr">
        <is>
          <t>A1</t>
        </is>
      </c>
      <c r="C5439">
        <f>IF(B5439&lt;&gt;"NI",1,0)</f>
        <v/>
      </c>
      <c r="D5439">
        <f>VLOOKUP(B5439, Tabelas!A:C,3,FALSE())</f>
        <v/>
      </c>
      <c r="E5439">
        <f>VLOOKUP(B5439, Tabelas!A:C,2,FALSE())</f>
        <v/>
      </c>
    </row>
    <row r="5440">
      <c r="A5440" t="inlineStr">
        <is>
          <t>GEOFRONTER</t>
        </is>
      </c>
      <c r="B5440" t="inlineStr">
        <is>
          <t>B1</t>
        </is>
      </c>
      <c r="C5440">
        <f>IF(B5440&lt;&gt;"NI",1,0)</f>
        <v/>
      </c>
      <c r="D5440">
        <f>VLOOKUP(B5440, Tabelas!A:C,3,FALSE())</f>
        <v/>
      </c>
      <c r="E5440">
        <f>VLOOKUP(B5440, Tabelas!A:C,2,FALSE())</f>
        <v/>
      </c>
    </row>
    <row r="5441">
      <c r="A5441" t="inlineStr">
        <is>
          <t>GEOGRAFARES: REVISTA DO MESTRADO E DO DEPARTAMENTO DE GEOGRAFIA, CENTRO DE CIÊNCIAS HUMANAS E NATURAIS (UFES)</t>
        </is>
      </c>
      <c r="B5441" t="inlineStr">
        <is>
          <t>A4</t>
        </is>
      </c>
      <c r="C5441">
        <f>IF(B5441&lt;&gt;"NI",1,0)</f>
        <v/>
      </c>
      <c r="D5441">
        <f>VLOOKUP(B5441, Tabelas!A:C,3,FALSE())</f>
        <v/>
      </c>
      <c r="E5441">
        <f>VLOOKUP(B5441, Tabelas!A:C,2,FALSE())</f>
        <v/>
      </c>
    </row>
    <row r="5442">
      <c r="A5442" t="inlineStr">
        <is>
          <t>GEOGRAFIA (LONDRINA)</t>
        </is>
      </c>
      <c r="B5442" t="inlineStr">
        <is>
          <t>A4</t>
        </is>
      </c>
      <c r="C5442">
        <f>IF(B5442&lt;&gt;"NI",1,0)</f>
        <v/>
      </c>
      <c r="D5442">
        <f>VLOOKUP(B5442, Tabelas!A:C,3,FALSE())</f>
        <v/>
      </c>
      <c r="E5442">
        <f>VLOOKUP(B5442, Tabelas!A:C,2,FALSE())</f>
        <v/>
      </c>
    </row>
    <row r="5443">
      <c r="A5443" t="inlineStr">
        <is>
          <t>GEOGRAFIA (RIO CLARO. ONLINE)</t>
        </is>
      </c>
      <c r="B5443" t="inlineStr">
        <is>
          <t>B3</t>
        </is>
      </c>
      <c r="C5443">
        <f>IF(B5443&lt;&gt;"NI",1,0)</f>
        <v/>
      </c>
      <c r="D5443">
        <f>VLOOKUP(B5443, Tabelas!A:C,3,FALSE())</f>
        <v/>
      </c>
      <c r="E5443">
        <f>VLOOKUP(B5443, Tabelas!A:C,2,FALSE())</f>
        <v/>
      </c>
    </row>
    <row r="5444">
      <c r="A5444" t="inlineStr">
        <is>
          <t>GEOGRAFIA E PESQUISA (UNESP. OURINHOS)</t>
        </is>
      </c>
      <c r="B5444" t="inlineStr">
        <is>
          <t>B3</t>
        </is>
      </c>
      <c r="C5444">
        <f>IF(B5444&lt;&gt;"NI",1,0)</f>
        <v/>
      </c>
      <c r="D5444">
        <f>VLOOKUP(B5444, Tabelas!A:C,3,FALSE())</f>
        <v/>
      </c>
      <c r="E5444">
        <f>VLOOKUP(B5444, Tabelas!A:C,2,FALSE())</f>
        <v/>
      </c>
    </row>
    <row r="5445">
      <c r="A5445" t="inlineStr">
        <is>
          <t>GEOGRAFIA EM ATOS (ONLINE)</t>
        </is>
      </c>
      <c r="B5445" t="inlineStr">
        <is>
          <t>B2</t>
        </is>
      </c>
      <c r="C5445">
        <f>IF(B5445&lt;&gt;"NI",1,0)</f>
        <v/>
      </c>
      <c r="D5445">
        <f>VLOOKUP(B5445, Tabelas!A:C,3,FALSE())</f>
        <v/>
      </c>
      <c r="E5445">
        <f>VLOOKUP(B5445, Tabelas!A:C,2,FALSE())</f>
        <v/>
      </c>
    </row>
    <row r="5446">
      <c r="A5446" t="inlineStr">
        <is>
          <t>GEOGRAFIA EM QUESTÃO (ONLINE)</t>
        </is>
      </c>
      <c r="B5446" t="inlineStr">
        <is>
          <t>B2</t>
        </is>
      </c>
      <c r="C5446">
        <f>IF(B5446&lt;&gt;"NI",1,0)</f>
        <v/>
      </c>
      <c r="D5446">
        <f>VLOOKUP(B5446, Tabelas!A:C,3,FALSE())</f>
        <v/>
      </c>
      <c r="E5446">
        <f>VLOOKUP(B5446, Tabelas!A:C,2,FALSE())</f>
        <v/>
      </c>
    </row>
    <row r="5447">
      <c r="A5447" t="inlineStr">
        <is>
          <t>GEOGRAFÍA Y SISTEMAS DE INFORMACIÓN GEOGRÁFICA</t>
        </is>
      </c>
      <c r="B5447" t="inlineStr">
        <is>
          <t>A3</t>
        </is>
      </c>
      <c r="C5447">
        <f>IF(B5447&lt;&gt;"NI",1,0)</f>
        <v/>
      </c>
      <c r="D5447">
        <f>VLOOKUP(B5447, Tabelas!A:C,3,FALSE())</f>
        <v/>
      </c>
      <c r="E5447">
        <f>VLOOKUP(B5447, Tabelas!A:C,2,FALSE())</f>
        <v/>
      </c>
    </row>
    <row r="5448">
      <c r="A5448" t="inlineStr">
        <is>
          <t>GEOGRAFIA, MEIO AMBIENTE E ENSINO (GEOMAE)</t>
        </is>
      </c>
      <c r="B5448" t="inlineStr">
        <is>
          <t>B3</t>
        </is>
      </c>
      <c r="C5448">
        <f>IF(B5448&lt;&gt;"NI",1,0)</f>
        <v/>
      </c>
      <c r="D5448">
        <f>VLOOKUP(B5448, Tabelas!A:C,3,FALSE())</f>
        <v/>
      </c>
      <c r="E5448">
        <f>VLOOKUP(B5448, Tabelas!A:C,2,FALSE())</f>
        <v/>
      </c>
    </row>
    <row r="5449">
      <c r="A5449" t="inlineStr">
        <is>
          <t>GEOGRAFIA. ENSINO &amp; PESQUISA (UFSM)</t>
        </is>
      </c>
      <c r="B5449" t="inlineStr">
        <is>
          <t>A3</t>
        </is>
      </c>
      <c r="C5449">
        <f>IF(B5449&lt;&gt;"NI",1,0)</f>
        <v/>
      </c>
      <c r="D5449">
        <f>VLOOKUP(B5449, Tabelas!A:C,3,FALSE())</f>
        <v/>
      </c>
      <c r="E5449">
        <f>VLOOKUP(B5449, Tabelas!A:C,2,FALSE())</f>
        <v/>
      </c>
    </row>
    <row r="5450">
      <c r="A5450" t="inlineStr">
        <is>
          <t>GEOGRAFIAS</t>
        </is>
      </c>
      <c r="B5450" t="inlineStr">
        <is>
          <t>B4</t>
        </is>
      </c>
      <c r="C5450">
        <f>IF(B5450&lt;&gt;"NI",1,0)</f>
        <v/>
      </c>
      <c r="D5450">
        <f>VLOOKUP(B5450, Tabelas!A:C,3,FALSE())</f>
        <v/>
      </c>
      <c r="E5450">
        <f>VLOOKUP(B5450, Tabelas!A:C,2,FALSE())</f>
        <v/>
      </c>
    </row>
    <row r="5451">
      <c r="A5451" t="inlineStr">
        <is>
          <t>GEOGRAFIAS (UFMG)</t>
        </is>
      </c>
      <c r="B5451" t="inlineStr">
        <is>
          <t>B4</t>
        </is>
      </c>
      <c r="C5451">
        <f>IF(B5451&lt;&gt;"NI",1,0)</f>
        <v/>
      </c>
      <c r="D5451">
        <f>VLOOKUP(B5451, Tabelas!A:C,3,FALSE())</f>
        <v/>
      </c>
      <c r="E5451">
        <f>VLOOKUP(B5451, Tabelas!A:C,2,FALSE())</f>
        <v/>
      </c>
    </row>
    <row r="5452">
      <c r="A5452" t="inlineStr">
        <is>
          <t>GEOGRAFISKA ANNALER. SERIES A, PHYSICAL GEOGRAPHY (PRINT)</t>
        </is>
      </c>
      <c r="B5452" t="inlineStr">
        <is>
          <t>A2</t>
        </is>
      </c>
      <c r="C5452">
        <f>IF(B5452&lt;&gt;"NI",1,0)</f>
        <v/>
      </c>
      <c r="D5452">
        <f>VLOOKUP(B5452, Tabelas!A:C,3,FALSE())</f>
        <v/>
      </c>
      <c r="E5452">
        <f>VLOOKUP(B5452, Tabelas!A:C,2,FALSE())</f>
        <v/>
      </c>
    </row>
    <row r="5453">
      <c r="A5453" t="inlineStr">
        <is>
          <t>GEOGRAPHIA (UFF)</t>
        </is>
      </c>
      <c r="B5453" t="inlineStr">
        <is>
          <t>B1</t>
        </is>
      </c>
      <c r="C5453">
        <f>IF(B5453&lt;&gt;"NI",1,0)</f>
        <v/>
      </c>
      <c r="D5453">
        <f>VLOOKUP(B5453, Tabelas!A:C,3,FALSE())</f>
        <v/>
      </c>
      <c r="E5453">
        <f>VLOOKUP(B5453, Tabelas!A:C,2,FALSE())</f>
        <v/>
      </c>
    </row>
    <row r="5454">
      <c r="A5454" t="inlineStr">
        <is>
          <t>GEOGRAPHICA HELVETICA</t>
        </is>
      </c>
      <c r="B5454" t="inlineStr">
        <is>
          <t>B3</t>
        </is>
      </c>
      <c r="C5454">
        <f>IF(B5454&lt;&gt;"NI",1,0)</f>
        <v/>
      </c>
      <c r="D5454">
        <f>VLOOKUP(B5454, Tabelas!A:C,3,FALSE())</f>
        <v/>
      </c>
      <c r="E5454">
        <f>VLOOKUP(B5454, Tabelas!A:C,2,FALSE())</f>
        <v/>
      </c>
    </row>
    <row r="5455">
      <c r="A5455" t="inlineStr">
        <is>
          <t>GEOGRAPHICAL ANALYSIS</t>
        </is>
      </c>
      <c r="B5455" t="inlineStr">
        <is>
          <t>A2</t>
        </is>
      </c>
      <c r="C5455">
        <f>IF(B5455&lt;&gt;"NI",1,0)</f>
        <v/>
      </c>
      <c r="D5455">
        <f>VLOOKUP(B5455, Tabelas!A:C,3,FALSE())</f>
        <v/>
      </c>
      <c r="E5455">
        <f>VLOOKUP(B5455, Tabelas!A:C,2,FALSE())</f>
        <v/>
      </c>
    </row>
    <row r="5456">
      <c r="A5456" t="inlineStr">
        <is>
          <t>GEOGRAPHICAL JOURNAL</t>
        </is>
      </c>
      <c r="B5456" t="inlineStr">
        <is>
          <t>A1</t>
        </is>
      </c>
      <c r="C5456">
        <f>IF(B5456&lt;&gt;"NI",1,0)</f>
        <v/>
      </c>
      <c r="D5456">
        <f>VLOOKUP(B5456, Tabelas!A:C,3,FALSE())</f>
        <v/>
      </c>
      <c r="E5456">
        <f>VLOOKUP(B5456, Tabelas!A:C,2,FALSE())</f>
        <v/>
      </c>
    </row>
    <row r="5457">
      <c r="A5457" t="inlineStr">
        <is>
          <t>GEOGRAPHISCHE ZEITSCHRIFT</t>
        </is>
      </c>
      <c r="B5457" t="inlineStr">
        <is>
          <t>B4</t>
        </is>
      </c>
      <c r="C5457">
        <f>IF(B5457&lt;&gt;"NI",1,0)</f>
        <v/>
      </c>
      <c r="D5457">
        <f>VLOOKUP(B5457, Tabelas!A:C,3,FALSE())</f>
        <v/>
      </c>
      <c r="E5457">
        <f>VLOOKUP(B5457, Tabelas!A:C,2,FALSE())</f>
        <v/>
      </c>
    </row>
    <row r="5458">
      <c r="A5458" t="inlineStr">
        <is>
          <t>GEOGRAPHY, ENVIRONMENT, SUSTAINABILITY</t>
        </is>
      </c>
      <c r="B5458" t="inlineStr">
        <is>
          <t>A3</t>
        </is>
      </c>
      <c r="C5458">
        <f>IF(B5458&lt;&gt;"NI",1,0)</f>
        <v/>
      </c>
      <c r="D5458">
        <f>VLOOKUP(B5458, Tabelas!A:C,3,FALSE())</f>
        <v/>
      </c>
      <c r="E5458">
        <f>VLOOKUP(B5458, Tabelas!A:C,2,FALSE())</f>
        <v/>
      </c>
    </row>
    <row r="5459">
      <c r="A5459" t="inlineStr">
        <is>
          <t>GEOHERITAGE</t>
        </is>
      </c>
      <c r="B5459" t="inlineStr">
        <is>
          <t>A2</t>
        </is>
      </c>
      <c r="C5459">
        <f>IF(B5459&lt;&gt;"NI",1,0)</f>
        <v/>
      </c>
      <c r="D5459">
        <f>VLOOKUP(B5459, Tabelas!A:C,3,FALSE())</f>
        <v/>
      </c>
      <c r="E5459">
        <f>VLOOKUP(B5459, Tabelas!A:C,2,FALSE())</f>
        <v/>
      </c>
    </row>
    <row r="5460">
      <c r="A5460" t="inlineStr">
        <is>
          <t>GEOINFORMATICA (DORDRECHT)</t>
        </is>
      </c>
      <c r="B5460" t="inlineStr">
        <is>
          <t>A1</t>
        </is>
      </c>
      <c r="C5460">
        <f>IF(B5460&lt;&gt;"NI",1,0)</f>
        <v/>
      </c>
      <c r="D5460">
        <f>VLOOKUP(B5460, Tabelas!A:C,3,FALSE())</f>
        <v/>
      </c>
      <c r="E5460">
        <f>VLOOKUP(B5460, Tabelas!A:C,2,FALSE())</f>
        <v/>
      </c>
    </row>
    <row r="5461">
      <c r="A5461" t="inlineStr">
        <is>
          <t>GEOINGÁ: REVISTA DO PROGRAMA DE PÓS-GRADUAÇÃO EM GEOGRAFIA</t>
        </is>
      </c>
      <c r="B5461" t="inlineStr">
        <is>
          <t>B2</t>
        </is>
      </c>
      <c r="C5461">
        <f>IF(B5461&lt;&gt;"NI",1,0)</f>
        <v/>
      </c>
      <c r="D5461">
        <f>VLOOKUP(B5461, Tabelas!A:C,3,FALSE())</f>
        <v/>
      </c>
      <c r="E5461">
        <f>VLOOKUP(B5461, Tabelas!A:C,2,FALSE())</f>
        <v/>
      </c>
    </row>
    <row r="5462">
      <c r="A5462" t="inlineStr">
        <is>
          <t>GEOJOURNAL</t>
        </is>
      </c>
      <c r="B5462" t="inlineStr">
        <is>
          <t>A2</t>
        </is>
      </c>
      <c r="C5462">
        <f>IF(B5462&lt;&gt;"NI",1,0)</f>
        <v/>
      </c>
      <c r="D5462">
        <f>VLOOKUP(B5462, Tabelas!A:C,3,FALSE())</f>
        <v/>
      </c>
      <c r="E5462">
        <f>VLOOKUP(B5462, Tabelas!A:C,2,FALSE())</f>
        <v/>
      </c>
    </row>
    <row r="5463">
      <c r="A5463" t="inlineStr">
        <is>
          <t>GÉOLINGUISTIQUE (GRENOBLE)</t>
        </is>
      </c>
      <c r="B5463" t="inlineStr">
        <is>
          <t>B1</t>
        </is>
      </c>
      <c r="C5463">
        <f>IF(B5463&lt;&gt;"NI",1,0)</f>
        <v/>
      </c>
      <c r="D5463">
        <f>VLOOKUP(B5463, Tabelas!A:C,3,FALSE())</f>
        <v/>
      </c>
      <c r="E5463">
        <f>VLOOKUP(B5463, Tabelas!A:C,2,FALSE())</f>
        <v/>
      </c>
    </row>
    <row r="5464">
      <c r="A5464" t="inlineStr">
        <is>
          <t>GEOLOGIA USP. SÉRIE CIENTÍFICA</t>
        </is>
      </c>
      <c r="B5464" t="inlineStr">
        <is>
          <t>B2</t>
        </is>
      </c>
      <c r="C5464">
        <f>IF(B5464&lt;&gt;"NI",1,0)</f>
        <v/>
      </c>
      <c r="D5464">
        <f>VLOOKUP(B5464, Tabelas!A:C,3,FALSE())</f>
        <v/>
      </c>
      <c r="E5464">
        <f>VLOOKUP(B5464, Tabelas!A:C,2,FALSE())</f>
        <v/>
      </c>
    </row>
    <row r="5465">
      <c r="A5465" t="inlineStr">
        <is>
          <t>GEOLOGIA USP. SÉRIE CIENTÍFICA (ONLINE)</t>
        </is>
      </c>
      <c r="B5465" t="inlineStr">
        <is>
          <t>B2</t>
        </is>
      </c>
      <c r="C5465">
        <f>IF(B5465&lt;&gt;"NI",1,0)</f>
        <v/>
      </c>
      <c r="D5465">
        <f>VLOOKUP(B5465, Tabelas!A:C,3,FALSE())</f>
        <v/>
      </c>
      <c r="E5465">
        <f>VLOOKUP(B5465, Tabelas!A:C,2,FALSE())</f>
        <v/>
      </c>
    </row>
    <row r="5466">
      <c r="A5466" t="inlineStr">
        <is>
          <t>GEOLOGICAL JOURNAL (CHICHESTER)</t>
        </is>
      </c>
      <c r="B5466" t="inlineStr">
        <is>
          <t>A2</t>
        </is>
      </c>
      <c r="C5466">
        <f>IF(B5466&lt;&gt;"NI",1,0)</f>
        <v/>
      </c>
      <c r="D5466">
        <f>VLOOKUP(B5466, Tabelas!A:C,3,FALSE())</f>
        <v/>
      </c>
      <c r="E5466">
        <f>VLOOKUP(B5466, Tabelas!A:C,2,FALSE())</f>
        <v/>
      </c>
    </row>
    <row r="5467">
      <c r="A5467" t="inlineStr">
        <is>
          <t>GEOLOGICAL SOCIETY OF AMERICA BULLETIN</t>
        </is>
      </c>
      <c r="B5467" t="inlineStr">
        <is>
          <t>A1</t>
        </is>
      </c>
      <c r="C5467">
        <f>IF(B5467&lt;&gt;"NI",1,0)</f>
        <v/>
      </c>
      <c r="D5467">
        <f>VLOOKUP(B5467, Tabelas!A:C,3,FALSE())</f>
        <v/>
      </c>
      <c r="E5467">
        <f>VLOOKUP(B5467, Tabelas!A:C,2,FALSE())</f>
        <v/>
      </c>
    </row>
    <row r="5468">
      <c r="A5468" t="inlineStr">
        <is>
          <t>GEOLOGICAL SOCIETY OF LONDON. MEMOIRS</t>
        </is>
      </c>
      <c r="B5468" t="inlineStr">
        <is>
          <t>B1</t>
        </is>
      </c>
      <c r="C5468">
        <f>IF(B5468&lt;&gt;"NI",1,0)</f>
        <v/>
      </c>
      <c r="D5468">
        <f>VLOOKUP(B5468, Tabelas!A:C,3,FALSE())</f>
        <v/>
      </c>
      <c r="E5468">
        <f>VLOOKUP(B5468, Tabelas!A:C,2,FALSE())</f>
        <v/>
      </c>
    </row>
    <row r="5469">
      <c r="A5469" t="inlineStr">
        <is>
          <t>GEOLOGICAL SOCIETY SPECIAL PUBLICATION</t>
        </is>
      </c>
      <c r="B5469" t="inlineStr">
        <is>
          <t>A2</t>
        </is>
      </c>
      <c r="C5469">
        <f>IF(B5469&lt;&gt;"NI",1,0)</f>
        <v/>
      </c>
      <c r="D5469">
        <f>VLOOKUP(B5469, Tabelas!A:C,3,FALSE())</f>
        <v/>
      </c>
      <c r="E5469">
        <f>VLOOKUP(B5469, Tabelas!A:C,2,FALSE())</f>
        <v/>
      </c>
    </row>
    <row r="5470">
      <c r="A5470" t="inlineStr">
        <is>
          <t>GEOLOGY (BOULDER, COLO.)</t>
        </is>
      </c>
      <c r="B5470" t="inlineStr">
        <is>
          <t>A1</t>
        </is>
      </c>
      <c r="C5470">
        <f>IF(B5470&lt;&gt;"NI",1,0)</f>
        <v/>
      </c>
      <c r="D5470">
        <f>VLOOKUP(B5470, Tabelas!A:C,3,FALSE())</f>
        <v/>
      </c>
      <c r="E5470">
        <f>VLOOKUP(B5470, Tabelas!A:C,2,FALSE())</f>
        <v/>
      </c>
    </row>
    <row r="5471">
      <c r="A5471" t="inlineStr">
        <is>
          <t>GEO-MARINE LETTERS</t>
        </is>
      </c>
      <c r="B5471" t="inlineStr">
        <is>
          <t>A2</t>
        </is>
      </c>
      <c r="C5471">
        <f>IF(B5471&lt;&gt;"NI",1,0)</f>
        <v/>
      </c>
      <c r="D5471">
        <f>VLOOKUP(B5471, Tabelas!A:C,3,FALSE())</f>
        <v/>
      </c>
      <c r="E5471">
        <f>VLOOKUP(B5471, Tabelas!A:C,2,FALSE())</f>
        <v/>
      </c>
    </row>
    <row r="5472">
      <c r="A5472" t="inlineStr">
        <is>
          <t>GEOMATERIALS</t>
        </is>
      </c>
      <c r="B5472" t="inlineStr">
        <is>
          <t>B4</t>
        </is>
      </c>
      <c r="C5472">
        <f>IF(B5472&lt;&gt;"NI",1,0)</f>
        <v/>
      </c>
      <c r="D5472">
        <f>VLOOKUP(B5472, Tabelas!A:C,3,FALSE())</f>
        <v/>
      </c>
      <c r="E5472">
        <f>VLOOKUP(B5472, Tabelas!A:C,2,FALSE())</f>
        <v/>
      </c>
    </row>
    <row r="5473">
      <c r="A5473" t="inlineStr">
        <is>
          <t>GEOMATICS, NATURAL HAZARDS AND RISK</t>
        </is>
      </c>
      <c r="B5473" t="inlineStr">
        <is>
          <t>A3</t>
        </is>
      </c>
      <c r="C5473">
        <f>IF(B5473&lt;&gt;"NI",1,0)</f>
        <v/>
      </c>
      <c r="D5473">
        <f>VLOOKUP(B5473, Tabelas!A:C,3,FALSE())</f>
        <v/>
      </c>
      <c r="E5473">
        <f>VLOOKUP(B5473, Tabelas!A:C,2,FALSE())</f>
        <v/>
      </c>
    </row>
    <row r="5474">
      <c r="A5474" t="inlineStr">
        <is>
          <t>GEOMECHANICS AND GEOENGINEERING (PRINT)</t>
        </is>
      </c>
      <c r="B5474" t="inlineStr">
        <is>
          <t>A4</t>
        </is>
      </c>
      <c r="C5474">
        <f>IF(B5474&lt;&gt;"NI",1,0)</f>
        <v/>
      </c>
      <c r="D5474">
        <f>VLOOKUP(B5474, Tabelas!A:C,3,FALSE())</f>
        <v/>
      </c>
      <c r="E5474">
        <f>VLOOKUP(B5474, Tabelas!A:C,2,FALSE())</f>
        <v/>
      </c>
    </row>
    <row r="5475">
      <c r="A5475" t="inlineStr">
        <is>
          <t>GEOMETRIAE DEDICATA</t>
        </is>
      </c>
      <c r="B5475" t="inlineStr">
        <is>
          <t>A4</t>
        </is>
      </c>
      <c r="C5475">
        <f>IF(B5475&lt;&gt;"NI",1,0)</f>
        <v/>
      </c>
      <c r="D5475">
        <f>VLOOKUP(B5475, Tabelas!A:C,3,FALSE())</f>
        <v/>
      </c>
      <c r="E5475">
        <f>VLOOKUP(B5475, Tabelas!A:C,2,FALSE())</f>
        <v/>
      </c>
    </row>
    <row r="5476">
      <c r="A5476" t="inlineStr">
        <is>
          <t>GEOMETRIC AND FUNCTIONAL ANALYSIS (PRINTED ED.)</t>
        </is>
      </c>
      <c r="B5476" t="inlineStr">
        <is>
          <t>A1</t>
        </is>
      </c>
      <c r="C5476">
        <f>IF(B5476&lt;&gt;"NI",1,0)</f>
        <v/>
      </c>
      <c r="D5476">
        <f>VLOOKUP(B5476, Tabelas!A:C,3,FALSE())</f>
        <v/>
      </c>
      <c r="E5476">
        <f>VLOOKUP(B5476, Tabelas!A:C,2,FALSE())</f>
        <v/>
      </c>
    </row>
    <row r="5477">
      <c r="A5477" t="inlineStr">
        <is>
          <t>GEOMETRY &amp; TOPOLOGY (PRINT)</t>
        </is>
      </c>
      <c r="B5477" t="inlineStr">
        <is>
          <t>A1</t>
        </is>
      </c>
      <c r="C5477">
        <f>IF(B5477&lt;&gt;"NI",1,0)</f>
        <v/>
      </c>
      <c r="D5477">
        <f>VLOOKUP(B5477, Tabelas!A:C,3,FALSE())</f>
        <v/>
      </c>
      <c r="E5477">
        <f>VLOOKUP(B5477, Tabelas!A:C,2,FALSE())</f>
        <v/>
      </c>
    </row>
    <row r="5478">
      <c r="A5478" t="inlineStr">
        <is>
          <t>GEOMICROBIOLOGY JOURNAL</t>
        </is>
      </c>
      <c r="B5478" t="inlineStr">
        <is>
          <t>B1</t>
        </is>
      </c>
      <c r="C5478">
        <f>IF(B5478&lt;&gt;"NI",1,0)</f>
        <v/>
      </c>
      <c r="D5478">
        <f>VLOOKUP(B5478, Tabelas!A:C,3,FALSE())</f>
        <v/>
      </c>
      <c r="E5478">
        <f>VLOOKUP(B5478, Tabelas!A:C,2,FALSE())</f>
        <v/>
      </c>
    </row>
    <row r="5479">
      <c r="A5479" t="inlineStr">
        <is>
          <t>GEOMORPHOLOGY (AMSTERDAM)</t>
        </is>
      </c>
      <c r="B5479" t="inlineStr">
        <is>
          <t>A1</t>
        </is>
      </c>
      <c r="C5479">
        <f>IF(B5479&lt;&gt;"NI",1,0)</f>
        <v/>
      </c>
      <c r="D5479">
        <f>VLOOKUP(B5479, Tabelas!A:C,3,FALSE())</f>
        <v/>
      </c>
      <c r="E5479">
        <f>VLOOKUP(B5479, Tabelas!A:C,2,FALSE())</f>
        <v/>
      </c>
    </row>
    <row r="5480">
      <c r="A5480" t="inlineStr">
        <is>
          <t>GEONOMOS</t>
        </is>
      </c>
      <c r="B5480" t="inlineStr">
        <is>
          <t>B4</t>
        </is>
      </c>
      <c r="C5480">
        <f>IF(B5480&lt;&gt;"NI",1,0)</f>
        <v/>
      </c>
      <c r="D5480">
        <f>VLOOKUP(B5480, Tabelas!A:C,3,FALSE())</f>
        <v/>
      </c>
      <c r="E5480">
        <f>VLOOKUP(B5480, Tabelas!A:C,2,FALSE())</f>
        <v/>
      </c>
    </row>
    <row r="5481">
      <c r="A5481" t="inlineStr">
        <is>
          <t>GEONORDESTE (UFS)</t>
        </is>
      </c>
      <c r="B5481" t="inlineStr">
        <is>
          <t>A4</t>
        </is>
      </c>
      <c r="C5481">
        <f>IF(B5481&lt;&gt;"NI",1,0)</f>
        <v/>
      </c>
      <c r="D5481">
        <f>VLOOKUP(B5481, Tabelas!A:C,3,FALSE())</f>
        <v/>
      </c>
      <c r="E5481">
        <f>VLOOKUP(B5481, Tabelas!A:C,2,FALSE())</f>
        <v/>
      </c>
    </row>
    <row r="5482">
      <c r="A5482" t="inlineStr">
        <is>
          <t>GEONORTE</t>
        </is>
      </c>
      <c r="B5482" t="inlineStr">
        <is>
          <t>B1</t>
        </is>
      </c>
      <c r="C5482">
        <f>IF(B5482&lt;&gt;"NI",1,0)</f>
        <v/>
      </c>
      <c r="D5482">
        <f>VLOOKUP(B5482, Tabelas!A:C,3,FALSE())</f>
        <v/>
      </c>
      <c r="E5482">
        <f>VLOOKUP(B5482, Tabelas!A:C,2,FALSE())</f>
        <v/>
      </c>
    </row>
    <row r="5483">
      <c r="A5483" t="inlineStr">
        <is>
          <t>GEOPAUTA</t>
        </is>
      </c>
      <c r="B5483" t="inlineStr">
        <is>
          <t>A4</t>
        </is>
      </c>
      <c r="C5483">
        <f>IF(B5483&lt;&gt;"NI",1,0)</f>
        <v/>
      </c>
      <c r="D5483">
        <f>VLOOKUP(B5483, Tabelas!A:C,3,FALSE())</f>
        <v/>
      </c>
      <c r="E5483">
        <f>VLOOKUP(B5483, Tabelas!A:C,2,FALSE())</f>
        <v/>
      </c>
    </row>
    <row r="5484">
      <c r="A5484" t="inlineStr">
        <is>
          <t>GEOPHYSICAL JOURNAL INTERNATIONAL</t>
        </is>
      </c>
      <c r="B5484" t="inlineStr">
        <is>
          <t>A2</t>
        </is>
      </c>
      <c r="C5484">
        <f>IF(B5484&lt;&gt;"NI",1,0)</f>
        <v/>
      </c>
      <c r="D5484">
        <f>VLOOKUP(B5484, Tabelas!A:C,3,FALSE())</f>
        <v/>
      </c>
      <c r="E5484">
        <f>VLOOKUP(B5484, Tabelas!A:C,2,FALSE())</f>
        <v/>
      </c>
    </row>
    <row r="5485">
      <c r="A5485" t="inlineStr">
        <is>
          <t>GEOPHYSICAL JOURNAL INTERNATIONAL (PRINT)</t>
        </is>
      </c>
      <c r="B5485" t="inlineStr">
        <is>
          <t>A2</t>
        </is>
      </c>
      <c r="C5485">
        <f>IF(B5485&lt;&gt;"NI",1,0)</f>
        <v/>
      </c>
      <c r="D5485">
        <f>VLOOKUP(B5485, Tabelas!A:C,3,FALSE())</f>
        <v/>
      </c>
      <c r="E5485">
        <f>VLOOKUP(B5485, Tabelas!A:C,2,FALSE())</f>
        <v/>
      </c>
    </row>
    <row r="5486">
      <c r="A5486" t="inlineStr">
        <is>
          <t>GEOPHYSICAL PROSPECTING (PRINT)</t>
        </is>
      </c>
      <c r="B5486" t="inlineStr">
        <is>
          <t>A3</t>
        </is>
      </c>
      <c r="C5486">
        <f>IF(B5486&lt;&gt;"NI",1,0)</f>
        <v/>
      </c>
      <c r="D5486">
        <f>VLOOKUP(B5486, Tabelas!A:C,3,FALSE())</f>
        <v/>
      </c>
      <c r="E5486">
        <f>VLOOKUP(B5486, Tabelas!A:C,2,FALSE())</f>
        <v/>
      </c>
    </row>
    <row r="5487">
      <c r="A5487" t="inlineStr">
        <is>
          <t>GEOPHYSICAL RESEARCH LETTERS</t>
        </is>
      </c>
      <c r="B5487" t="inlineStr">
        <is>
          <t>A1</t>
        </is>
      </c>
      <c r="C5487">
        <f>IF(B5487&lt;&gt;"NI",1,0)</f>
        <v/>
      </c>
      <c r="D5487">
        <f>VLOOKUP(B5487, Tabelas!A:C,3,FALSE())</f>
        <v/>
      </c>
      <c r="E5487">
        <f>VLOOKUP(B5487, Tabelas!A:C,2,FALSE())</f>
        <v/>
      </c>
    </row>
    <row r="5488">
      <c r="A5488" t="inlineStr">
        <is>
          <t>GEOPHYSICS</t>
        </is>
      </c>
      <c r="B5488" t="inlineStr">
        <is>
          <t>A2</t>
        </is>
      </c>
      <c r="C5488">
        <f>IF(B5488&lt;&gt;"NI",1,0)</f>
        <v/>
      </c>
      <c r="D5488">
        <f>VLOOKUP(B5488, Tabelas!A:C,3,FALSE())</f>
        <v/>
      </c>
      <c r="E5488">
        <f>VLOOKUP(B5488, Tabelas!A:C,2,FALSE())</f>
        <v/>
      </c>
    </row>
    <row r="5489">
      <c r="A5489" t="inlineStr">
        <is>
          <t>GEOPOLITICA(S): REVISTA DE ESTUDIOS SOBRE ESPACIO Y PODER</t>
        </is>
      </c>
      <c r="B5489" t="inlineStr">
        <is>
          <t>A3</t>
        </is>
      </c>
      <c r="C5489">
        <f>IF(B5489&lt;&gt;"NI",1,0)</f>
        <v/>
      </c>
      <c r="D5489">
        <f>VLOOKUP(B5489, Tabelas!A:C,3,FALSE())</f>
        <v/>
      </c>
      <c r="E5489">
        <f>VLOOKUP(B5489, Tabelas!A:C,2,FALSE())</f>
        <v/>
      </c>
    </row>
    <row r="5490">
      <c r="A5490" t="inlineStr">
        <is>
          <t>GEOPOLITICS (LONDON)</t>
        </is>
      </c>
      <c r="B5490" t="inlineStr">
        <is>
          <t>A4</t>
        </is>
      </c>
      <c r="C5490">
        <f>IF(B5490&lt;&gt;"NI",1,0)</f>
        <v/>
      </c>
      <c r="D5490">
        <f>VLOOKUP(B5490, Tabelas!A:C,3,FALSE())</f>
        <v/>
      </c>
      <c r="E5490">
        <f>VLOOKUP(B5490, Tabelas!A:C,2,FALSE())</f>
        <v/>
      </c>
    </row>
    <row r="5491">
      <c r="A5491" t="inlineStr">
        <is>
          <t>GEOPUC (RIO DE JANEIRO)</t>
        </is>
      </c>
      <c r="B5491" t="inlineStr">
        <is>
          <t>B3</t>
        </is>
      </c>
      <c r="C5491">
        <f>IF(B5491&lt;&gt;"NI",1,0)</f>
        <v/>
      </c>
      <c r="D5491">
        <f>VLOOKUP(B5491, Tabelas!A:C,3,FALSE())</f>
        <v/>
      </c>
      <c r="E5491">
        <f>VLOOKUP(B5491, Tabelas!A:C,2,FALSE())</f>
        <v/>
      </c>
    </row>
    <row r="5492">
      <c r="A5492" t="inlineStr">
        <is>
          <t>GEO-RESOURCES ENVIRONMENT AND ENGINEERING (GREE)</t>
        </is>
      </c>
      <c r="B5492" t="inlineStr">
        <is>
          <t>B4</t>
        </is>
      </c>
      <c r="C5492">
        <f>IF(B5492&lt;&gt;"NI",1,0)</f>
        <v/>
      </c>
      <c r="D5492">
        <f>VLOOKUP(B5492, Tabelas!A:C,3,FALSE())</f>
        <v/>
      </c>
      <c r="E5492">
        <f>VLOOKUP(B5492, Tabelas!A:C,2,FALSE())</f>
        <v/>
      </c>
    </row>
    <row r="5493">
      <c r="A5493" t="inlineStr">
        <is>
          <t>GEORGETOWN JOURNAL OF INTERNATIONAL LAW</t>
        </is>
      </c>
      <c r="B5493" t="inlineStr">
        <is>
          <t>A2</t>
        </is>
      </c>
      <c r="C5493">
        <f>IF(B5493&lt;&gt;"NI",1,0)</f>
        <v/>
      </c>
      <c r="D5493">
        <f>VLOOKUP(B5493, Tabelas!A:C,3,FALSE())</f>
        <v/>
      </c>
      <c r="E5493">
        <f>VLOOKUP(B5493, Tabelas!A:C,2,FALSE())</f>
        <v/>
      </c>
    </row>
    <row r="5494">
      <c r="A5494" t="inlineStr">
        <is>
          <t>GEORGIAN MATHEMATICAL JOURNAL</t>
        </is>
      </c>
      <c r="B5494" t="inlineStr">
        <is>
          <t>B3</t>
        </is>
      </c>
      <c r="C5494">
        <f>IF(B5494&lt;&gt;"NI",1,0)</f>
        <v/>
      </c>
      <c r="D5494">
        <f>VLOOKUP(B5494, Tabelas!A:C,3,FALSE())</f>
        <v/>
      </c>
      <c r="E5494">
        <f>VLOOKUP(B5494, Tabelas!A:C,2,FALSE())</f>
        <v/>
      </c>
    </row>
    <row r="5495">
      <c r="A5495" t="inlineStr">
        <is>
          <t>GEORISK: ASSESSMENT AND MANAGEMENT OF RISK FOR ENGINEERED SYSTEMS AND GEOHAZARDS</t>
        </is>
      </c>
      <c r="B5495" t="inlineStr">
        <is>
          <t>A3</t>
        </is>
      </c>
      <c r="C5495">
        <f>IF(B5495&lt;&gt;"NI",1,0)</f>
        <v/>
      </c>
      <c r="D5495">
        <f>VLOOKUP(B5495, Tabelas!A:C,3,FALSE())</f>
        <v/>
      </c>
      <c r="E5495">
        <f>VLOOKUP(B5495, Tabelas!A:C,2,FALSE())</f>
        <v/>
      </c>
    </row>
    <row r="5496">
      <c r="A5496" t="inlineStr">
        <is>
          <t>GEOSABERES REVISTA DE ESTUDOS GEOEDUCACIONAIS</t>
        </is>
      </c>
      <c r="B5496" t="inlineStr">
        <is>
          <t>A1</t>
        </is>
      </c>
      <c r="C5496">
        <f>IF(B5496&lt;&gt;"NI",1,0)</f>
        <v/>
      </c>
      <c r="D5496">
        <f>VLOOKUP(B5496, Tabelas!A:C,3,FALSE())</f>
        <v/>
      </c>
      <c r="E5496">
        <f>VLOOKUP(B5496, Tabelas!A:C,2,FALSE())</f>
        <v/>
      </c>
    </row>
    <row r="5497">
      <c r="A5497" t="inlineStr">
        <is>
          <t>GEOSCIENCE FRONTIERS</t>
        </is>
      </c>
      <c r="B5497" t="inlineStr">
        <is>
          <t>A1</t>
        </is>
      </c>
      <c r="C5497">
        <f>IF(B5497&lt;&gt;"NI",1,0)</f>
        <v/>
      </c>
      <c r="D5497">
        <f>VLOOKUP(B5497, Tabelas!A:C,3,FALSE())</f>
        <v/>
      </c>
      <c r="E5497">
        <f>VLOOKUP(B5497, Tabelas!A:C,2,FALSE())</f>
        <v/>
      </c>
    </row>
    <row r="5498">
      <c r="A5498" t="inlineStr">
        <is>
          <t>GEOSCIENCES</t>
        </is>
      </c>
      <c r="B5498" t="inlineStr">
        <is>
          <t>A2</t>
        </is>
      </c>
      <c r="C5498">
        <f>IF(B5498&lt;&gt;"NI",1,0)</f>
        <v/>
      </c>
      <c r="D5498">
        <f>VLOOKUP(B5498, Tabelas!A:C,3,FALSE())</f>
        <v/>
      </c>
      <c r="E5498">
        <f>VLOOKUP(B5498, Tabelas!A:C,2,FALSE())</f>
        <v/>
      </c>
    </row>
    <row r="5499">
      <c r="A5499" t="inlineStr">
        <is>
          <t>GEOSCIENTIFIC MODEL DEVELOPMENT</t>
        </is>
      </c>
      <c r="B5499" t="inlineStr">
        <is>
          <t>A1</t>
        </is>
      </c>
      <c r="C5499">
        <f>IF(B5499&lt;&gt;"NI",1,0)</f>
        <v/>
      </c>
      <c r="D5499">
        <f>VLOOKUP(B5499, Tabelas!A:C,3,FALSE())</f>
        <v/>
      </c>
      <c r="E5499">
        <f>VLOOKUP(B5499, Tabelas!A:C,2,FALSE())</f>
        <v/>
      </c>
    </row>
    <row r="5500">
      <c r="A5500" t="inlineStr">
        <is>
          <t>GEOSPATIAL HEALTH (TESTO STAMPATO)</t>
        </is>
      </c>
      <c r="B5500" t="inlineStr">
        <is>
          <t>A3</t>
        </is>
      </c>
      <c r="C5500">
        <f>IF(B5500&lt;&gt;"NI",1,0)</f>
        <v/>
      </c>
      <c r="D5500">
        <f>VLOOKUP(B5500, Tabelas!A:C,3,FALSE())</f>
        <v/>
      </c>
      <c r="E5500">
        <f>VLOOKUP(B5500, Tabelas!A:C,2,FALSE())</f>
        <v/>
      </c>
    </row>
    <row r="5501">
      <c r="A5501" t="inlineStr">
        <is>
          <t>GEO-SPATIAL INFORMATION SCIENCE</t>
        </is>
      </c>
      <c r="B5501" t="inlineStr">
        <is>
          <t>A3</t>
        </is>
      </c>
      <c r="C5501">
        <f>IF(B5501&lt;&gt;"NI",1,0)</f>
        <v/>
      </c>
      <c r="D5501">
        <f>VLOOKUP(B5501, Tabelas!A:C,3,FALSE())</f>
        <v/>
      </c>
      <c r="E5501">
        <f>VLOOKUP(B5501, Tabelas!A:C,2,FALSE())</f>
        <v/>
      </c>
    </row>
    <row r="5502">
      <c r="A5502" t="inlineStr">
        <is>
          <t>GEOSTANDARDS AND GEOANALYTICAL RESEARCH</t>
        </is>
      </c>
      <c r="B5502" t="inlineStr">
        <is>
          <t>A1</t>
        </is>
      </c>
      <c r="C5502">
        <f>IF(B5502&lt;&gt;"NI",1,0)</f>
        <v/>
      </c>
      <c r="D5502">
        <f>VLOOKUP(B5502, Tabelas!A:C,3,FALSE())</f>
        <v/>
      </c>
      <c r="E5502">
        <f>VLOOKUP(B5502, Tabelas!A:C,2,FALSE())</f>
        <v/>
      </c>
    </row>
    <row r="5503">
      <c r="A5503" t="inlineStr">
        <is>
          <t>GEOSUL</t>
        </is>
      </c>
      <c r="B5503" t="inlineStr">
        <is>
          <t>A2</t>
        </is>
      </c>
      <c r="C5503">
        <f>IF(B5503&lt;&gt;"NI",1,0)</f>
        <v/>
      </c>
      <c r="D5503">
        <f>VLOOKUP(B5503, Tabelas!A:C,3,FALSE())</f>
        <v/>
      </c>
      <c r="E5503">
        <f>VLOOKUP(B5503, Tabelas!A:C,2,FALSE())</f>
        <v/>
      </c>
    </row>
    <row r="5504">
      <c r="A5504" t="inlineStr">
        <is>
          <t>GEOSYNTHETICS INTERNATIONAL (ONLINE)</t>
        </is>
      </c>
      <c r="B5504" t="inlineStr">
        <is>
          <t>A3</t>
        </is>
      </c>
      <c r="C5504">
        <f>IF(B5504&lt;&gt;"NI",1,0)</f>
        <v/>
      </c>
      <c r="D5504">
        <f>VLOOKUP(B5504, Tabelas!A:C,3,FALSE())</f>
        <v/>
      </c>
      <c r="E5504">
        <f>VLOOKUP(B5504, Tabelas!A:C,2,FALSE())</f>
        <v/>
      </c>
    </row>
    <row r="5505">
      <c r="A5505" t="inlineStr">
        <is>
          <t>GEOTECHNICAL AND GEOLOGICAL ENGINEERING</t>
        </is>
      </c>
      <c r="B5505" t="inlineStr">
        <is>
          <t>A2</t>
        </is>
      </c>
      <c r="C5505">
        <f>IF(B5505&lt;&gt;"NI",1,0)</f>
        <v/>
      </c>
      <c r="D5505">
        <f>VLOOKUP(B5505, Tabelas!A:C,3,FALSE())</f>
        <v/>
      </c>
      <c r="E5505">
        <f>VLOOKUP(B5505, Tabelas!A:C,2,FALSE())</f>
        <v/>
      </c>
    </row>
    <row r="5506">
      <c r="A5506" t="inlineStr">
        <is>
          <t>GEOTECHNICAL ENGINEERING JOURNAL OF THE SEAGS &amp; AGSSEA</t>
        </is>
      </c>
      <c r="B5506" t="inlineStr">
        <is>
          <t>B2</t>
        </is>
      </c>
      <c r="C5506">
        <f>IF(B5506&lt;&gt;"NI",1,0)</f>
        <v/>
      </c>
      <c r="D5506">
        <f>VLOOKUP(B5506, Tabelas!A:C,3,FALSE())</f>
        <v/>
      </c>
      <c r="E5506">
        <f>VLOOKUP(B5506, Tabelas!A:C,2,FALSE())</f>
        <v/>
      </c>
    </row>
    <row r="5507">
      <c r="A5507" t="inlineStr">
        <is>
          <t>GEOTECHNICAL TESTING JOURNAL</t>
        </is>
      </c>
      <c r="B5507" t="inlineStr">
        <is>
          <t>A3</t>
        </is>
      </c>
      <c r="C5507">
        <f>IF(B5507&lt;&gt;"NI",1,0)</f>
        <v/>
      </c>
      <c r="D5507">
        <f>VLOOKUP(B5507, Tabelas!A:C,3,FALSE())</f>
        <v/>
      </c>
      <c r="E5507">
        <f>VLOOKUP(B5507, Tabelas!A:C,2,FALSE())</f>
        <v/>
      </c>
    </row>
    <row r="5508">
      <c r="A5508" t="inlineStr">
        <is>
          <t>GEOTECHNIQUE</t>
        </is>
      </c>
      <c r="B5508" t="inlineStr">
        <is>
          <t>A1</t>
        </is>
      </c>
      <c r="C5508">
        <f>IF(B5508&lt;&gt;"NI",1,0)</f>
        <v/>
      </c>
      <c r="D5508">
        <f>VLOOKUP(B5508, Tabelas!A:C,3,FALSE())</f>
        <v/>
      </c>
      <c r="E5508">
        <f>VLOOKUP(B5508, Tabelas!A:C,2,FALSE())</f>
        <v/>
      </c>
    </row>
    <row r="5509">
      <c r="A5509" t="inlineStr">
        <is>
          <t>GÉOTECHNIQUE LETTERS</t>
        </is>
      </c>
      <c r="B5509" t="inlineStr">
        <is>
          <t>A2</t>
        </is>
      </c>
      <c r="C5509">
        <f>IF(B5509&lt;&gt;"NI",1,0)</f>
        <v/>
      </c>
      <c r="D5509">
        <f>VLOOKUP(B5509, Tabelas!A:C,3,FALSE())</f>
        <v/>
      </c>
      <c r="E5509">
        <f>VLOOKUP(B5509, Tabelas!A:C,2,FALSE())</f>
        <v/>
      </c>
    </row>
    <row r="5510">
      <c r="A5510" t="inlineStr">
        <is>
          <t>GEOTEXTILES AND GEOMEMBRANES</t>
        </is>
      </c>
      <c r="B5510" t="inlineStr">
        <is>
          <t>A1</t>
        </is>
      </c>
      <c r="C5510">
        <f>IF(B5510&lt;&gt;"NI",1,0)</f>
        <v/>
      </c>
      <c r="D5510">
        <f>VLOOKUP(B5510, Tabelas!A:C,3,FALSE())</f>
        <v/>
      </c>
      <c r="E5510">
        <f>VLOOKUP(B5510, Tabelas!A:C,2,FALSE())</f>
        <v/>
      </c>
    </row>
    <row r="5511">
      <c r="A5511" t="inlineStr">
        <is>
          <t>GEOTEXTOS (ONLINE)</t>
        </is>
      </c>
      <c r="B5511" t="inlineStr">
        <is>
          <t>A4</t>
        </is>
      </c>
      <c r="C5511">
        <f>IF(B5511&lt;&gt;"NI",1,0)</f>
        <v/>
      </c>
      <c r="D5511">
        <f>VLOOKUP(B5511, Tabelas!A:C,3,FALSE())</f>
        <v/>
      </c>
      <c r="E5511">
        <f>VLOOKUP(B5511, Tabelas!A:C,2,FALSE())</f>
        <v/>
      </c>
    </row>
    <row r="5512">
      <c r="A5512" t="inlineStr">
        <is>
          <t>GEOTEXTOS (SALVADOR)</t>
        </is>
      </c>
      <c r="B5512" t="inlineStr">
        <is>
          <t>A4</t>
        </is>
      </c>
      <c r="C5512">
        <f>IF(B5512&lt;&gt;"NI",1,0)</f>
        <v/>
      </c>
      <c r="D5512">
        <f>VLOOKUP(B5512, Tabelas!A:C,3,FALSE())</f>
        <v/>
      </c>
      <c r="E5512">
        <f>VLOOKUP(B5512, Tabelas!A:C,2,FALSE())</f>
        <v/>
      </c>
    </row>
    <row r="5513">
      <c r="A5513" t="inlineStr">
        <is>
          <t>GEOUSP: ESPAÇO E TEMPO</t>
        </is>
      </c>
      <c r="B5513" t="inlineStr">
        <is>
          <t>A2</t>
        </is>
      </c>
      <c r="C5513">
        <f>IF(B5513&lt;&gt;"NI",1,0)</f>
        <v/>
      </c>
      <c r="D5513">
        <f>VLOOKUP(B5513, Tabelas!A:C,3,FALSE())</f>
        <v/>
      </c>
      <c r="E5513">
        <f>VLOOKUP(B5513, Tabelas!A:C,2,FALSE())</f>
        <v/>
      </c>
    </row>
    <row r="5514">
      <c r="A5514" t="inlineStr">
        <is>
          <t>GERAIS: REVISTA INTERINSTITUCIONAL DE PSICOLOGIA</t>
        </is>
      </c>
      <c r="B5514" t="inlineStr">
        <is>
          <t>A4</t>
        </is>
      </c>
      <c r="C5514">
        <f>IF(B5514&lt;&gt;"NI",1,0)</f>
        <v/>
      </c>
      <c r="D5514">
        <f>VLOOKUP(B5514, Tabelas!A:C,3,FALSE())</f>
        <v/>
      </c>
      <c r="E5514">
        <f>VLOOKUP(B5514, Tabelas!A:C,2,FALSE())</f>
        <v/>
      </c>
    </row>
    <row r="5515">
      <c r="A5515" t="inlineStr">
        <is>
          <t>GERIATRIC NURSING (NEW YORK)</t>
        </is>
      </c>
      <c r="B5515" t="inlineStr">
        <is>
          <t>A4</t>
        </is>
      </c>
      <c r="C5515">
        <f>IF(B5515&lt;&gt;"NI",1,0)</f>
        <v/>
      </c>
      <c r="D5515">
        <f>VLOOKUP(B5515, Tabelas!A:C,3,FALSE())</f>
        <v/>
      </c>
      <c r="E5515">
        <f>VLOOKUP(B5515, Tabelas!A:C,2,FALSE())</f>
        <v/>
      </c>
    </row>
    <row r="5516">
      <c r="A5516" t="inlineStr">
        <is>
          <t>GERIATRICS</t>
        </is>
      </c>
      <c r="B5516" t="inlineStr">
        <is>
          <t>B4</t>
        </is>
      </c>
      <c r="C5516">
        <f>IF(B5516&lt;&gt;"NI",1,0)</f>
        <v/>
      </c>
      <c r="D5516">
        <f>VLOOKUP(B5516, Tabelas!A:C,3,FALSE())</f>
        <v/>
      </c>
      <c r="E5516">
        <f>VLOOKUP(B5516, Tabelas!A:C,2,FALSE())</f>
        <v/>
      </c>
    </row>
    <row r="5517">
      <c r="A5517" t="inlineStr">
        <is>
          <t>GERIATRICS AND GERONTOLOGY INTERNATIONAL</t>
        </is>
      </c>
      <c r="B5517" t="inlineStr">
        <is>
          <t>A2</t>
        </is>
      </c>
      <c r="C5517">
        <f>IF(B5517&lt;&gt;"NI",1,0)</f>
        <v/>
      </c>
      <c r="D5517">
        <f>VLOOKUP(B5517, Tabelas!A:C,3,FALSE())</f>
        <v/>
      </c>
      <c r="E5517">
        <f>VLOOKUP(B5517, Tabelas!A:C,2,FALSE())</f>
        <v/>
      </c>
    </row>
    <row r="5518">
      <c r="A5518" t="inlineStr">
        <is>
          <t>GERIATRICS, GERONTOLOGY AND AGING</t>
        </is>
      </c>
      <c r="B5518" t="inlineStr">
        <is>
          <t>B2</t>
        </is>
      </c>
      <c r="C5518">
        <f>IF(B5518&lt;&gt;"NI",1,0)</f>
        <v/>
      </c>
      <c r="D5518">
        <f>VLOOKUP(B5518, Tabelas!A:C,3,FALSE())</f>
        <v/>
      </c>
      <c r="E5518">
        <f>VLOOKUP(B5518, Tabelas!A:C,2,FALSE())</f>
        <v/>
      </c>
    </row>
    <row r="5519">
      <c r="A5519" t="inlineStr">
        <is>
          <t>GERMAN JOURNAL OF HUMAN RESOURCE MANAGEMENT</t>
        </is>
      </c>
      <c r="B5519" t="inlineStr">
        <is>
          <t>B3</t>
        </is>
      </c>
      <c r="C5519">
        <f>IF(B5519&lt;&gt;"NI",1,0)</f>
        <v/>
      </c>
      <c r="D5519">
        <f>VLOOKUP(B5519, Tabelas!A:C,3,FALSE())</f>
        <v/>
      </c>
      <c r="E5519">
        <f>VLOOKUP(B5519, Tabelas!A:C,2,FALSE())</f>
        <v/>
      </c>
    </row>
    <row r="5520">
      <c r="A5520" t="inlineStr">
        <is>
          <t>GERMAN LAW JOURNAL</t>
        </is>
      </c>
      <c r="B5520" t="inlineStr">
        <is>
          <t>A1</t>
        </is>
      </c>
      <c r="C5520">
        <f>IF(B5520&lt;&gt;"NI",1,0)</f>
        <v/>
      </c>
      <c r="D5520">
        <f>VLOOKUP(B5520, Tabelas!A:C,3,FALSE())</f>
        <v/>
      </c>
      <c r="E5520">
        <f>VLOOKUP(B5520, Tabelas!A:C,2,FALSE())</f>
        <v/>
      </c>
    </row>
    <row r="5521">
      <c r="A5521" t="inlineStr">
        <is>
          <t>GERMINAL : GRUPO DE ESTUDOS E PESQUISAS MARXISMO, HISTÓRIA, TEMPO LIVRE E EDUCAÇÃO (LONDRINA. ONLINE)</t>
        </is>
      </c>
      <c r="B5521" t="inlineStr">
        <is>
          <t>B2</t>
        </is>
      </c>
      <c r="C5521">
        <f>IF(B5521&lt;&gt;"NI",1,0)</f>
        <v/>
      </c>
      <c r="D5521">
        <f>VLOOKUP(B5521, Tabelas!A:C,3,FALSE())</f>
        <v/>
      </c>
      <c r="E5521">
        <f>VLOOKUP(B5521, Tabelas!A:C,2,FALSE())</f>
        <v/>
      </c>
    </row>
    <row r="5522">
      <c r="A5522" t="inlineStr">
        <is>
          <t>GERMINAL: MARXISMO E EDUCAÇÃO EM DEBATE</t>
        </is>
      </c>
      <c r="B5522" t="inlineStr">
        <is>
          <t>A4</t>
        </is>
      </c>
      <c r="C5522">
        <f>IF(B5522&lt;&gt;"NI",1,0)</f>
        <v/>
      </c>
      <c r="D5522">
        <f>VLOOKUP(B5522, Tabelas!A:C,3,FALSE())</f>
        <v/>
      </c>
      <c r="E5522">
        <f>VLOOKUP(B5522, Tabelas!A:C,2,FALSE())</f>
        <v/>
      </c>
    </row>
    <row r="5523">
      <c r="A5523" t="inlineStr">
        <is>
          <t>GERMS</t>
        </is>
      </c>
      <c r="B5523" t="inlineStr">
        <is>
          <t>B2</t>
        </is>
      </c>
      <c r="C5523">
        <f>IF(B5523&lt;&gt;"NI",1,0)</f>
        <v/>
      </c>
      <c r="D5523">
        <f>VLOOKUP(B5523, Tabelas!A:C,3,FALSE())</f>
        <v/>
      </c>
      <c r="E5523">
        <f>VLOOKUP(B5523, Tabelas!A:C,2,FALSE())</f>
        <v/>
      </c>
    </row>
    <row r="5524">
      <c r="A5524" t="inlineStr">
        <is>
          <t>GERODONTOLOGY</t>
        </is>
      </c>
      <c r="B5524" t="inlineStr">
        <is>
          <t>A3</t>
        </is>
      </c>
      <c r="C5524">
        <f>IF(B5524&lt;&gt;"NI",1,0)</f>
        <v/>
      </c>
      <c r="D5524">
        <f>VLOOKUP(B5524, Tabelas!A:C,3,FALSE())</f>
        <v/>
      </c>
      <c r="E5524">
        <f>VLOOKUP(B5524, Tabelas!A:C,2,FALSE())</f>
        <v/>
      </c>
    </row>
    <row r="5525">
      <c r="A5525" t="inlineStr">
        <is>
          <t>GERODONTOLOGY</t>
        </is>
      </c>
      <c r="B5525" t="inlineStr">
        <is>
          <t>A3</t>
        </is>
      </c>
      <c r="C5525">
        <f>IF(B5525&lt;&gt;"NI",1,0)</f>
        <v/>
      </c>
      <c r="D5525">
        <f>VLOOKUP(B5525, Tabelas!A:C,3,FALSE())</f>
        <v/>
      </c>
      <c r="E5525">
        <f>VLOOKUP(B5525, Tabelas!A:C,2,FALSE())</f>
        <v/>
      </c>
    </row>
    <row r="5526">
      <c r="A5526" t="inlineStr">
        <is>
          <t>GEROKOMOS (MADRID. ED. IMPRESA)</t>
        </is>
      </c>
      <c r="B5526" t="inlineStr">
        <is>
          <t>B2</t>
        </is>
      </c>
      <c r="C5526">
        <f>IF(B5526&lt;&gt;"NI",1,0)</f>
        <v/>
      </c>
      <c r="D5526">
        <f>VLOOKUP(B5526, Tabelas!A:C,3,FALSE())</f>
        <v/>
      </c>
      <c r="E5526">
        <f>VLOOKUP(B5526, Tabelas!A:C,2,FALSE())</f>
        <v/>
      </c>
    </row>
    <row r="5527">
      <c r="A5527" t="inlineStr">
        <is>
          <t>GERONTECHNOLOGY (VALKENSWAARD. GEDRUKT)</t>
        </is>
      </c>
      <c r="B5527" t="inlineStr">
        <is>
          <t>B3</t>
        </is>
      </c>
      <c r="C5527">
        <f>IF(B5527&lt;&gt;"NI",1,0)</f>
        <v/>
      </c>
      <c r="D5527">
        <f>VLOOKUP(B5527, Tabelas!A:C,3,FALSE())</f>
        <v/>
      </c>
      <c r="E5527">
        <f>VLOOKUP(B5527, Tabelas!A:C,2,FALSE())</f>
        <v/>
      </c>
    </row>
    <row r="5528">
      <c r="A5528" t="inlineStr">
        <is>
          <t>GERONTOLOGY &amp; GERIATRICS EDUCATION (PRINT)</t>
        </is>
      </c>
      <c r="B5528" t="inlineStr">
        <is>
          <t>B2</t>
        </is>
      </c>
      <c r="C5528">
        <f>IF(B5528&lt;&gt;"NI",1,0)</f>
        <v/>
      </c>
      <c r="D5528">
        <f>VLOOKUP(B5528, Tabelas!A:C,3,FALSE())</f>
        <v/>
      </c>
      <c r="E5528">
        <f>VLOOKUP(B5528, Tabelas!A:C,2,FALSE())</f>
        <v/>
      </c>
    </row>
    <row r="5529">
      <c r="A5529" t="inlineStr">
        <is>
          <t>GERONTOLOGY (BASEL)</t>
        </is>
      </c>
      <c r="B5529" t="inlineStr">
        <is>
          <t>A1</t>
        </is>
      </c>
      <c r="C5529">
        <f>IF(B5529&lt;&gt;"NI",1,0)</f>
        <v/>
      </c>
      <c r="D5529">
        <f>VLOOKUP(B5529, Tabelas!A:C,3,FALSE())</f>
        <v/>
      </c>
      <c r="E5529">
        <f>VLOOKUP(B5529, Tabelas!A:C,2,FALSE())</f>
        <v/>
      </c>
    </row>
    <row r="5530">
      <c r="A5530" t="inlineStr">
        <is>
          <t>GERONTOLOGY (BASEL. ONLINE)</t>
        </is>
      </c>
      <c r="B5530" t="inlineStr">
        <is>
          <t>A1</t>
        </is>
      </c>
      <c r="C5530">
        <f>IF(B5530&lt;&gt;"NI",1,0)</f>
        <v/>
      </c>
      <c r="D5530">
        <f>VLOOKUP(B5530, Tabelas!A:C,3,FALSE())</f>
        <v/>
      </c>
      <c r="E5530">
        <f>VLOOKUP(B5530, Tabelas!A:C,2,FALSE())</f>
        <v/>
      </c>
    </row>
    <row r="5531">
      <c r="A5531" t="inlineStr">
        <is>
          <t>GERONTOLOGY AND GERIATRIC MEDICINE</t>
        </is>
      </c>
      <c r="B5531" t="inlineStr">
        <is>
          <t>B3</t>
        </is>
      </c>
      <c r="C5531">
        <f>IF(B5531&lt;&gt;"NI",1,0)</f>
        <v/>
      </c>
      <c r="D5531">
        <f>VLOOKUP(B5531, Tabelas!A:C,3,FALSE())</f>
        <v/>
      </c>
      <c r="E5531">
        <f>VLOOKUP(B5531, Tabelas!A:C,2,FALSE())</f>
        <v/>
      </c>
    </row>
    <row r="5532">
      <c r="A5532" t="inlineStr">
        <is>
          <t>GEROSCIENCE</t>
        </is>
      </c>
      <c r="B5532" t="inlineStr">
        <is>
          <t>A2</t>
        </is>
      </c>
      <c r="C5532">
        <f>IF(B5532&lt;&gt;"NI",1,0)</f>
        <v/>
      </c>
      <c r="D5532">
        <f>VLOOKUP(B5532, Tabelas!A:C,3,FALSE())</f>
        <v/>
      </c>
      <c r="E5532">
        <f>VLOOKUP(B5532, Tabelas!A:C,2,FALSE())</f>
        <v/>
      </c>
    </row>
    <row r="5533">
      <c r="A5533" t="inlineStr">
        <is>
          <t>GESTÃO &amp; APRENDIZAGEM</t>
        </is>
      </c>
      <c r="B5533" t="inlineStr">
        <is>
          <t>B2</t>
        </is>
      </c>
      <c r="C5533">
        <f>IF(B5533&lt;&gt;"NI",1,0)</f>
        <v/>
      </c>
      <c r="D5533">
        <f>VLOOKUP(B5533, Tabelas!A:C,3,FALSE())</f>
        <v/>
      </c>
      <c r="E5533">
        <f>VLOOKUP(B5533, Tabelas!A:C,2,FALSE())</f>
        <v/>
      </c>
    </row>
    <row r="5534">
      <c r="A5534" t="inlineStr">
        <is>
          <t>GESTÃO &amp; PLANEJAMENTO (SALVADOR)</t>
        </is>
      </c>
      <c r="B5534" t="inlineStr">
        <is>
          <t>A3</t>
        </is>
      </c>
      <c r="C5534">
        <f>IF(B5534&lt;&gt;"NI",1,0)</f>
        <v/>
      </c>
      <c r="D5534">
        <f>VLOOKUP(B5534, Tabelas!A:C,3,FALSE())</f>
        <v/>
      </c>
      <c r="E5534">
        <f>VLOOKUP(B5534, Tabelas!A:C,2,FALSE())</f>
        <v/>
      </c>
    </row>
    <row r="5535">
      <c r="A5535" t="inlineStr">
        <is>
          <t>GESTÃO &amp; PRODUÇÃO</t>
        </is>
      </c>
      <c r="B5535" t="inlineStr">
        <is>
          <t>B2</t>
        </is>
      </c>
      <c r="C5535">
        <f>IF(B5535&lt;&gt;"NI",1,0)</f>
        <v/>
      </c>
      <c r="D5535">
        <f>VLOOKUP(B5535, Tabelas!A:C,3,FALSE())</f>
        <v/>
      </c>
      <c r="E5535">
        <f>VLOOKUP(B5535, Tabelas!A:C,2,FALSE())</f>
        <v/>
      </c>
    </row>
    <row r="5536">
      <c r="A5536" t="inlineStr">
        <is>
          <t>GESTÃO &amp; PRODUÇÃO (UFSCAR. IMPRESSO)</t>
        </is>
      </c>
      <c r="B5536" t="inlineStr">
        <is>
          <t>B2</t>
        </is>
      </c>
      <c r="C5536">
        <f>IF(B5536&lt;&gt;"NI",1,0)</f>
        <v/>
      </c>
      <c r="D5536">
        <f>VLOOKUP(B5536, Tabelas!A:C,3,FALSE())</f>
        <v/>
      </c>
      <c r="E5536">
        <f>VLOOKUP(B5536, Tabelas!A:C,2,FALSE())</f>
        <v/>
      </c>
    </row>
    <row r="5537">
      <c r="A5537" t="inlineStr">
        <is>
          <t>GESTÃO &amp; TECNOLOGIA DE PROJETOS</t>
        </is>
      </c>
      <c r="B5537" t="inlineStr">
        <is>
          <t>A3</t>
        </is>
      </c>
      <c r="C5537">
        <f>IF(B5537&lt;&gt;"NI",1,0)</f>
        <v/>
      </c>
      <c r="D5537">
        <f>VLOOKUP(B5537, Tabelas!A:C,3,FALSE())</f>
        <v/>
      </c>
      <c r="E5537">
        <f>VLOOKUP(B5537, Tabelas!A:C,2,FALSE())</f>
        <v/>
      </c>
    </row>
    <row r="5538">
      <c r="A5538" t="inlineStr">
        <is>
          <t>GESTÃO CONTEMPORÂNEA</t>
        </is>
      </c>
      <c r="B5538" t="inlineStr">
        <is>
          <t>B3</t>
        </is>
      </c>
      <c r="C5538">
        <f>IF(B5538&lt;&gt;"NI",1,0)</f>
        <v/>
      </c>
      <c r="D5538">
        <f>VLOOKUP(B5538, Tabelas!A:C,3,FALSE())</f>
        <v/>
      </c>
      <c r="E5538">
        <f>VLOOKUP(B5538, Tabelas!A:C,2,FALSE())</f>
        <v/>
      </c>
    </row>
    <row r="5539">
      <c r="A5539" t="inlineStr">
        <is>
          <t>GESTÃO CONTEMPORÂNEA (FAPA)</t>
        </is>
      </c>
      <c r="B5539" t="inlineStr">
        <is>
          <t>B3</t>
        </is>
      </c>
      <c r="C5539">
        <f>IF(B5539&lt;&gt;"NI",1,0)</f>
        <v/>
      </c>
      <c r="D5539">
        <f>VLOOKUP(B5539, Tabelas!A:C,3,FALSE())</f>
        <v/>
      </c>
      <c r="E5539">
        <f>VLOOKUP(B5539, Tabelas!A:C,2,FALSE())</f>
        <v/>
      </c>
    </row>
    <row r="5540">
      <c r="A5540" t="inlineStr">
        <is>
          <t>GESTÃO E CONEXÕES</t>
        </is>
      </c>
      <c r="B5540" t="inlineStr">
        <is>
          <t>A4</t>
        </is>
      </c>
      <c r="C5540">
        <f>IF(B5540&lt;&gt;"NI",1,0)</f>
        <v/>
      </c>
      <c r="D5540">
        <f>VLOOKUP(B5540, Tabelas!A:C,3,FALSE())</f>
        <v/>
      </c>
      <c r="E5540">
        <f>VLOOKUP(B5540, Tabelas!A:C,2,FALSE())</f>
        <v/>
      </c>
    </row>
    <row r="5541">
      <c r="A5541" t="inlineStr">
        <is>
          <t>GESTÃO E DESENVOLVIMENTO</t>
        </is>
      </c>
      <c r="B5541" t="inlineStr">
        <is>
          <t>B3</t>
        </is>
      </c>
      <c r="C5541">
        <f>IF(B5541&lt;&gt;"NI",1,0)</f>
        <v/>
      </c>
      <c r="D5541">
        <f>VLOOKUP(B5541, Tabelas!A:C,3,FALSE())</f>
        <v/>
      </c>
      <c r="E5541">
        <f>VLOOKUP(B5541, Tabelas!A:C,2,FALSE())</f>
        <v/>
      </c>
    </row>
    <row r="5542">
      <c r="A5542" t="inlineStr">
        <is>
          <t>GESTÃO E DESENVOLVIMENTO (PRINT)</t>
        </is>
      </c>
      <c r="B5542" t="inlineStr">
        <is>
          <t>B1</t>
        </is>
      </c>
      <c r="C5542">
        <f>IF(B5542&lt;&gt;"NI",1,0)</f>
        <v/>
      </c>
      <c r="D5542">
        <f>VLOOKUP(B5542, Tabelas!A:C,3,FALSE())</f>
        <v/>
      </c>
      <c r="E5542">
        <f>VLOOKUP(B5542, Tabelas!A:C,2,FALSE())</f>
        <v/>
      </c>
    </row>
    <row r="5543">
      <c r="A5543" t="inlineStr">
        <is>
          <t>GESTÃO E DESENVOLVIMENTO EM REVISTA</t>
        </is>
      </c>
      <c r="B5543" t="inlineStr">
        <is>
          <t>B4</t>
        </is>
      </c>
      <c r="C5543">
        <f>IF(B5543&lt;&gt;"NI",1,0)</f>
        <v/>
      </c>
      <c r="D5543">
        <f>VLOOKUP(B5543, Tabelas!A:C,3,FALSE())</f>
        <v/>
      </c>
      <c r="E5543">
        <f>VLOOKUP(B5543, Tabelas!A:C,2,FALSE())</f>
        <v/>
      </c>
    </row>
    <row r="5544">
      <c r="A5544" t="inlineStr">
        <is>
          <t>GESTÃO E REGIONALIDADE</t>
        </is>
      </c>
      <c r="B5544" t="inlineStr">
        <is>
          <t>A3</t>
        </is>
      </c>
      <c r="C5544">
        <f>IF(B5544&lt;&gt;"NI",1,0)</f>
        <v/>
      </c>
      <c r="D5544">
        <f>VLOOKUP(B5544, Tabelas!A:C,3,FALSE())</f>
        <v/>
      </c>
      <c r="E5544">
        <f>VLOOKUP(B5544, Tabelas!A:C,2,FALSE())</f>
        <v/>
      </c>
    </row>
    <row r="5545">
      <c r="A5545" t="inlineStr">
        <is>
          <t>GESTÃO E SOCIEDADE</t>
        </is>
      </c>
      <c r="B5545" t="inlineStr">
        <is>
          <t>B1</t>
        </is>
      </c>
      <c r="C5545">
        <f>IF(B5545&lt;&gt;"NI",1,0)</f>
        <v/>
      </c>
      <c r="D5545">
        <f>VLOOKUP(B5545, Tabelas!A:C,3,FALSE())</f>
        <v/>
      </c>
      <c r="E5545">
        <f>VLOOKUP(B5545, Tabelas!A:C,2,FALSE())</f>
        <v/>
      </c>
    </row>
    <row r="5546">
      <c r="A5546" t="inlineStr">
        <is>
          <t>GESTÃO EM FOCO - UNISEPE</t>
        </is>
      </c>
      <c r="B5546" t="inlineStr">
        <is>
          <t>B3</t>
        </is>
      </c>
      <c r="C5546">
        <f>IF(B5546&lt;&gt;"NI",1,0)</f>
        <v/>
      </c>
      <c r="D5546">
        <f>VLOOKUP(B5546, Tabelas!A:C,3,FALSE())</f>
        <v/>
      </c>
      <c r="E5546">
        <f>VLOOKUP(B5546, Tabelas!A:C,2,FALSE())</f>
        <v/>
      </c>
    </row>
    <row r="5547">
      <c r="A5547" t="inlineStr">
        <is>
          <t>GESTÃO, INOVAÇÃO E EMPREENDEDORISMO</t>
        </is>
      </c>
      <c r="B5547" t="inlineStr">
        <is>
          <t>B3</t>
        </is>
      </c>
      <c r="C5547">
        <f>IF(B5547&lt;&gt;"NI",1,0)</f>
        <v/>
      </c>
      <c r="D5547">
        <f>VLOOKUP(B5547, Tabelas!A:C,3,FALSE())</f>
        <v/>
      </c>
      <c r="E5547">
        <f>VLOOKUP(B5547, Tabelas!A:C,2,FALSE())</f>
        <v/>
      </c>
    </row>
    <row r="5548">
      <c r="A5548" t="inlineStr">
        <is>
          <t>GESTÃO.ORG</t>
        </is>
      </c>
      <c r="B5548" t="inlineStr">
        <is>
          <t>B1</t>
        </is>
      </c>
      <c r="C5548">
        <f>IF(B5548&lt;&gt;"NI",1,0)</f>
        <v/>
      </c>
      <c r="D5548">
        <f>VLOOKUP(B5548, Tabelas!A:C,3,FALSE())</f>
        <v/>
      </c>
      <c r="E5548">
        <f>VLOOKUP(B5548, Tabelas!A:C,2,FALSE())</f>
        <v/>
      </c>
    </row>
    <row r="5549">
      <c r="A5549" t="inlineStr">
        <is>
          <t>GESTIÓN &amp; DESARROLLO</t>
        </is>
      </c>
      <c r="B5549" t="inlineStr">
        <is>
          <t>A4</t>
        </is>
      </c>
      <c r="C5549">
        <f>IF(B5549&lt;&gt;"NI",1,0)</f>
        <v/>
      </c>
      <c r="D5549">
        <f>VLOOKUP(B5549, Tabelas!A:C,3,FALSE())</f>
        <v/>
      </c>
      <c r="E5549">
        <f>VLOOKUP(B5549, Tabelas!A:C,2,FALSE())</f>
        <v/>
      </c>
    </row>
    <row r="5550">
      <c r="A5550" t="inlineStr">
        <is>
          <t>GESTION 2000</t>
        </is>
      </c>
      <c r="B5550" t="inlineStr">
        <is>
          <t>B1</t>
        </is>
      </c>
      <c r="C5550">
        <f>IF(B5550&lt;&gt;"NI",1,0)</f>
        <v/>
      </c>
      <c r="D5550">
        <f>VLOOKUP(B5550, Tabelas!A:C,3,FALSE())</f>
        <v/>
      </c>
      <c r="E5550">
        <f>VLOOKUP(B5550, Tabelas!A:C,2,FALSE())</f>
        <v/>
      </c>
    </row>
    <row r="5551">
      <c r="A5551" t="inlineStr">
        <is>
          <t>GESTIÓN JOVEN</t>
        </is>
      </c>
      <c r="B5551" t="inlineStr">
        <is>
          <t>B2</t>
        </is>
      </c>
      <c r="C5551">
        <f>IF(B5551&lt;&gt;"NI",1,0)</f>
        <v/>
      </c>
      <c r="D5551">
        <f>VLOOKUP(B5551, Tabelas!A:C,3,FALSE())</f>
        <v/>
      </c>
      <c r="E5551">
        <f>VLOOKUP(B5551, Tabelas!A:C,2,FALSE())</f>
        <v/>
      </c>
    </row>
    <row r="5552">
      <c r="A5552" t="inlineStr">
        <is>
          <t>GESTIÓN TURÍSTICA (VALDIVIA. IMPRESA)</t>
        </is>
      </c>
      <c r="B5552" t="inlineStr">
        <is>
          <t>A3</t>
        </is>
      </c>
      <c r="C5552">
        <f>IF(B5552&lt;&gt;"NI",1,0)</f>
        <v/>
      </c>
      <c r="D5552">
        <f>VLOOKUP(B5552, Tabelas!A:C,3,FALSE())</f>
        <v/>
      </c>
      <c r="E5552">
        <f>VLOOKUP(B5552, Tabelas!A:C,2,FALSE())</f>
        <v/>
      </c>
    </row>
    <row r="5553">
      <c r="A5553" t="inlineStr">
        <is>
          <t>GESTO-DEBATE</t>
        </is>
      </c>
      <c r="B5553" t="inlineStr">
        <is>
          <t>A4</t>
        </is>
      </c>
      <c r="C5553">
        <f>IF(B5553&lt;&gt;"NI",1,0)</f>
        <v/>
      </c>
      <c r="D5553">
        <f>VLOOKUP(B5553, Tabelas!A:C,3,FALSE())</f>
        <v/>
      </c>
      <c r="E5553">
        <f>VLOOKUP(B5553, Tabelas!A:C,2,FALSE())</f>
        <v/>
      </c>
    </row>
    <row r="5554">
      <c r="A5554" t="inlineStr">
        <is>
          <t>GESTOS (IRVINE, CALIF.)</t>
        </is>
      </c>
      <c r="B5554" t="inlineStr">
        <is>
          <t>B3</t>
        </is>
      </c>
      <c r="C5554">
        <f>IF(B5554&lt;&gt;"NI",1,0)</f>
        <v/>
      </c>
      <c r="D5554">
        <f>VLOOKUP(B5554, Tabelas!A:C,3,FALSE())</f>
        <v/>
      </c>
      <c r="E5554">
        <f>VLOOKUP(B5554, Tabelas!A:C,2,FALSE())</f>
        <v/>
      </c>
    </row>
    <row r="5555">
      <c r="A5555" t="inlineStr">
        <is>
          <t>GIGA-FOCUS. LATEINAMERIKA</t>
        </is>
      </c>
      <c r="B5555" t="inlineStr">
        <is>
          <t>A4</t>
        </is>
      </c>
      <c r="C5555">
        <f>IF(B5555&lt;&gt;"NI",1,0)</f>
        <v/>
      </c>
      <c r="D5555">
        <f>VLOOKUP(B5555, Tabelas!A:C,3,FALSE())</f>
        <v/>
      </c>
      <c r="E5555">
        <f>VLOOKUP(B5555, Tabelas!A:C,2,FALSE())</f>
        <v/>
      </c>
    </row>
    <row r="5556">
      <c r="A5556" t="inlineStr">
        <is>
          <t>GIGAPP ESTUDIOS WORKING PAPERS</t>
        </is>
      </c>
      <c r="B5556" t="inlineStr">
        <is>
          <t>A4</t>
        </is>
      </c>
      <c r="C5556">
        <f>IF(B5556&lt;&gt;"NI",1,0)</f>
        <v/>
      </c>
      <c r="D5556">
        <f>VLOOKUP(B5556, Tabelas!A:C,3,FALSE())</f>
        <v/>
      </c>
      <c r="E5556">
        <f>VLOOKUP(B5556, Tabelas!A:C,2,FALSE())</f>
        <v/>
      </c>
    </row>
    <row r="5557">
      <c r="A5557" t="inlineStr">
        <is>
          <t>GIGASCIENCE (ONLINE)</t>
        </is>
      </c>
      <c r="B5557" t="inlineStr">
        <is>
          <t>A1</t>
        </is>
      </c>
      <c r="C5557">
        <f>IF(B5557&lt;&gt;"NI",1,0)</f>
        <v/>
      </c>
      <c r="D5557">
        <f>VLOOKUP(B5557, Tabelas!A:C,3,FALSE())</f>
        <v/>
      </c>
      <c r="E5557">
        <f>VLOOKUP(B5557, Tabelas!A:C,2,FALSE())</f>
        <v/>
      </c>
    </row>
    <row r="5558">
      <c r="A5558" t="inlineStr">
        <is>
          <t>GINEKOLOGIA POLSKA</t>
        </is>
      </c>
      <c r="B5558" t="inlineStr">
        <is>
          <t>B2</t>
        </is>
      </c>
      <c r="C5558">
        <f>IF(B5558&lt;&gt;"NI",1,0)</f>
        <v/>
      </c>
      <c r="D5558">
        <f>VLOOKUP(B5558, Tabelas!A:C,3,FALSE())</f>
        <v/>
      </c>
      <c r="E5558">
        <f>VLOOKUP(B5558, Tabelas!A:C,2,FALSE())</f>
        <v/>
      </c>
    </row>
    <row r="5559">
      <c r="A5559" t="inlineStr">
        <is>
          <t>GIORNALE CRITICO DI STORIA DELLE IDEE - RIVISTA INTERNAZIONALE DI FILOSOFIA</t>
        </is>
      </c>
      <c r="B5559" t="inlineStr">
        <is>
          <t>B3</t>
        </is>
      </c>
      <c r="C5559">
        <f>IF(B5559&lt;&gt;"NI",1,0)</f>
        <v/>
      </c>
      <c r="D5559">
        <f>VLOOKUP(B5559, Tabelas!A:C,3,FALSE())</f>
        <v/>
      </c>
      <c r="E5559">
        <f>VLOOKUP(B5559, Tabelas!A:C,2,FALSE())</f>
        <v/>
      </c>
    </row>
    <row r="5560">
      <c r="A5560" t="inlineStr">
        <is>
          <t>GIORNALE DI STORIA CONTEMPORANEA</t>
        </is>
      </c>
      <c r="B5560" t="inlineStr">
        <is>
          <t>B4</t>
        </is>
      </c>
      <c r="C5560">
        <f>IF(B5560&lt;&gt;"NI",1,0)</f>
        <v/>
      </c>
      <c r="D5560">
        <f>VLOOKUP(B5560, Tabelas!A:C,3,FALSE())</f>
        <v/>
      </c>
      <c r="E5560">
        <f>VLOOKUP(B5560, Tabelas!A:C,2,FALSE())</f>
        <v/>
      </c>
    </row>
    <row r="5561">
      <c r="A5561" t="inlineStr">
        <is>
          <t>GIORNALE ITALIANO DI DERMATOLOGIA E VENEREOLOGIA: A JOURNAL ON DERMATOLOGY AND SEXUALLY TRANSMITTED DISEASES</t>
        </is>
      </c>
      <c r="B5561" t="inlineStr">
        <is>
          <t>B2</t>
        </is>
      </c>
      <c r="C5561">
        <f>IF(B5561&lt;&gt;"NI",1,0)</f>
        <v/>
      </c>
      <c r="D5561">
        <f>VLOOKUP(B5561, Tabelas!A:C,3,FALSE())</f>
        <v/>
      </c>
      <c r="E5561">
        <f>VLOOKUP(B5561, Tabelas!A:C,2,FALSE())</f>
        <v/>
      </c>
    </row>
    <row r="5562">
      <c r="A5562" t="inlineStr">
        <is>
          <t>GIORNALE ITALIANO DI ENDODONZIA (TESTO STAMPATO)</t>
        </is>
      </c>
      <c r="B5562" t="inlineStr">
        <is>
          <t>B2</t>
        </is>
      </c>
      <c r="C5562">
        <f>IF(B5562&lt;&gt;"NI",1,0)</f>
        <v/>
      </c>
      <c r="D5562">
        <f>VLOOKUP(B5562, Tabelas!A:C,3,FALSE())</f>
        <v/>
      </c>
      <c r="E5562">
        <f>VLOOKUP(B5562, Tabelas!A:C,2,FALSE())</f>
        <v/>
      </c>
    </row>
    <row r="5563">
      <c r="A5563" t="inlineStr">
        <is>
          <t>GIRAMUNDO - REVISTA DE GEOGRAFIA DO COLÉGIO PEDRO II</t>
        </is>
      </c>
      <c r="B5563" t="inlineStr">
        <is>
          <t>B1</t>
        </is>
      </c>
      <c r="C5563">
        <f>IF(B5563&lt;&gt;"NI",1,0)</f>
        <v/>
      </c>
      <c r="D5563">
        <f>VLOOKUP(B5563, Tabelas!A:C,3,FALSE())</f>
        <v/>
      </c>
      <c r="E5563">
        <f>VLOOKUP(B5563, Tabelas!A:C,2,FALSE())</f>
        <v/>
      </c>
    </row>
    <row r="5564">
      <c r="A5564" t="inlineStr">
        <is>
          <t>GIS - GESTO, IMAGEM E SOM - REVISTA DE ANTROPOLOGIA</t>
        </is>
      </c>
      <c r="B5564" t="inlineStr">
        <is>
          <t>B3</t>
        </is>
      </c>
      <c r="C5564">
        <f>IF(B5564&lt;&gt;"NI",1,0)</f>
        <v/>
      </c>
      <c r="D5564">
        <f>VLOOKUP(B5564, Tabelas!A:C,3,FALSE())</f>
        <v/>
      </c>
      <c r="E5564">
        <f>VLOOKUP(B5564, Tabelas!A:C,2,FALSE())</f>
        <v/>
      </c>
    </row>
    <row r="5565">
      <c r="A5565" t="inlineStr">
        <is>
          <t>GISCIENCE AND REMOTE SENSING</t>
        </is>
      </c>
      <c r="B5565" t="inlineStr">
        <is>
          <t>A1</t>
        </is>
      </c>
      <c r="C5565">
        <f>IF(B5565&lt;&gt;"NI",1,0)</f>
        <v/>
      </c>
      <c r="D5565">
        <f>VLOOKUP(B5565, Tabelas!A:C,3,FALSE())</f>
        <v/>
      </c>
      <c r="E5565">
        <f>VLOOKUP(B5565, Tabelas!A:C,2,FALSE())</f>
        <v/>
      </c>
    </row>
    <row r="5566">
      <c r="A5566" t="inlineStr">
        <is>
          <t>GLAND SURGERY</t>
        </is>
      </c>
      <c r="B5566" t="inlineStr">
        <is>
          <t>A3</t>
        </is>
      </c>
      <c r="C5566">
        <f>IF(B5566&lt;&gt;"NI",1,0)</f>
        <v/>
      </c>
      <c r="D5566">
        <f>VLOOKUP(B5566, Tabelas!A:C,3,FALSE())</f>
        <v/>
      </c>
      <c r="E5566">
        <f>VLOOKUP(B5566, Tabelas!A:C,2,FALSE())</f>
        <v/>
      </c>
    </row>
    <row r="5567">
      <c r="A5567" t="inlineStr">
        <is>
          <t>GLASGOW MATHEMATICAL JOURNAL (PRINT)</t>
        </is>
      </c>
      <c r="B5567" t="inlineStr">
        <is>
          <t>B1</t>
        </is>
      </c>
      <c r="C5567">
        <f>IF(B5567&lt;&gt;"NI",1,0)</f>
        <v/>
      </c>
      <c r="D5567">
        <f>VLOOKUP(B5567, Tabelas!A:C,3,FALSE())</f>
        <v/>
      </c>
      <c r="E5567">
        <f>VLOOKUP(B5567, Tabelas!A:C,2,FALSE())</f>
        <v/>
      </c>
    </row>
    <row r="5568">
      <c r="A5568" t="inlineStr">
        <is>
          <t>GLÁUKS ONLINE</t>
        </is>
      </c>
      <c r="B5568" t="inlineStr">
        <is>
          <t>B1</t>
        </is>
      </c>
      <c r="C5568">
        <f>IF(B5568&lt;&gt;"NI",1,0)</f>
        <v/>
      </c>
      <c r="D5568">
        <f>VLOOKUP(B5568, Tabelas!A:C,3,FALSE())</f>
        <v/>
      </c>
      <c r="E5568">
        <f>VLOOKUP(B5568, Tabelas!A:C,2,FALSE())</f>
        <v/>
      </c>
    </row>
    <row r="5569">
      <c r="A5569" t="inlineStr">
        <is>
          <t>GLIA (NEW YORK, N.Y. : PRINT)</t>
        </is>
      </c>
      <c r="B5569" t="inlineStr">
        <is>
          <t>A1</t>
        </is>
      </c>
      <c r="C5569">
        <f>IF(B5569&lt;&gt;"NI",1,0)</f>
        <v/>
      </c>
      <c r="D5569">
        <f>VLOOKUP(B5569, Tabelas!A:C,3,FALSE())</f>
        <v/>
      </c>
      <c r="E5569">
        <f>VLOOKUP(B5569, Tabelas!A:C,2,FALSE())</f>
        <v/>
      </c>
    </row>
    <row r="5570">
      <c r="A5570" t="inlineStr">
        <is>
          <t>GLOBAL AND PLANETARY CHANGE (PRINT)</t>
        </is>
      </c>
      <c r="B5570" t="inlineStr">
        <is>
          <t>A1</t>
        </is>
      </c>
      <c r="C5570">
        <f>IF(B5570&lt;&gt;"NI",1,0)</f>
        <v/>
      </c>
      <c r="D5570">
        <f>VLOOKUP(B5570, Tabelas!A:C,3,FALSE())</f>
        <v/>
      </c>
      <c r="E5570">
        <f>VLOOKUP(B5570, Tabelas!A:C,2,FALSE())</f>
        <v/>
      </c>
    </row>
    <row r="5571">
      <c r="A5571" t="inlineStr">
        <is>
          <t>GLOBAL BIOGEOCHEMICAL CYCLES</t>
        </is>
      </c>
      <c r="B5571" t="inlineStr">
        <is>
          <t>A1</t>
        </is>
      </c>
      <c r="C5571">
        <f>IF(B5571&lt;&gt;"NI",1,0)</f>
        <v/>
      </c>
      <c r="D5571">
        <f>VLOOKUP(B5571, Tabelas!A:C,3,FALSE())</f>
        <v/>
      </c>
      <c r="E5571">
        <f>VLOOKUP(B5571, Tabelas!A:C,2,FALSE())</f>
        <v/>
      </c>
    </row>
    <row r="5572">
      <c r="A5572" t="inlineStr">
        <is>
          <t>GLOBAL BUSINESS AND ECONOMICS REVIEW</t>
        </is>
      </c>
      <c r="B5572" t="inlineStr">
        <is>
          <t>A4</t>
        </is>
      </c>
      <c r="C5572">
        <f>IF(B5572&lt;&gt;"NI",1,0)</f>
        <v/>
      </c>
      <c r="D5572">
        <f>VLOOKUP(B5572, Tabelas!A:C,3,FALSE())</f>
        <v/>
      </c>
      <c r="E5572">
        <f>VLOOKUP(B5572, Tabelas!A:C,2,FALSE())</f>
        <v/>
      </c>
    </row>
    <row r="5573">
      <c r="A5573" t="inlineStr">
        <is>
          <t>GLOBAL BUSINESS AND MANAGEMENT RESEARCH</t>
        </is>
      </c>
      <c r="B5573" t="inlineStr">
        <is>
          <t>B1</t>
        </is>
      </c>
      <c r="C5573">
        <f>IF(B5573&lt;&gt;"NI",1,0)</f>
        <v/>
      </c>
      <c r="D5573">
        <f>VLOOKUP(B5573, Tabelas!A:C,3,FALSE())</f>
        <v/>
      </c>
      <c r="E5573">
        <f>VLOOKUP(B5573, Tabelas!A:C,2,FALSE())</f>
        <v/>
      </c>
    </row>
    <row r="5574">
      <c r="A5574" t="inlineStr">
        <is>
          <t>GLOBAL BUSINESS REVIEW (PRINT)</t>
        </is>
      </c>
      <c r="B5574" t="inlineStr">
        <is>
          <t>A3</t>
        </is>
      </c>
      <c r="C5574">
        <f>IF(B5574&lt;&gt;"NI",1,0)</f>
        <v/>
      </c>
      <c r="D5574">
        <f>VLOOKUP(B5574, Tabelas!A:C,3,FALSE())</f>
        <v/>
      </c>
      <c r="E5574">
        <f>VLOOKUP(B5574, Tabelas!A:C,2,FALSE())</f>
        <v/>
      </c>
    </row>
    <row r="5575">
      <c r="A5575" t="inlineStr">
        <is>
          <t>GLOBAL CHANGE BIOLOGY (PRINT)</t>
        </is>
      </c>
      <c r="B5575" t="inlineStr">
        <is>
          <t>A1</t>
        </is>
      </c>
      <c r="C5575">
        <f>IF(B5575&lt;&gt;"NI",1,0)</f>
        <v/>
      </c>
      <c r="D5575">
        <f>VLOOKUP(B5575, Tabelas!A:C,3,FALSE())</f>
        <v/>
      </c>
      <c r="E5575">
        <f>VLOOKUP(B5575, Tabelas!A:C,2,FALSE())</f>
        <v/>
      </c>
    </row>
    <row r="5576">
      <c r="A5576" t="inlineStr">
        <is>
          <t>GLOBAL CHANGE BIOLOGY. BIOENERGY</t>
        </is>
      </c>
      <c r="B5576" t="inlineStr">
        <is>
          <t>A1</t>
        </is>
      </c>
      <c r="C5576">
        <f>IF(B5576&lt;&gt;"NI",1,0)</f>
        <v/>
      </c>
      <c r="D5576">
        <f>VLOOKUP(B5576, Tabelas!A:C,3,FALSE())</f>
        <v/>
      </c>
      <c r="E5576">
        <f>VLOOKUP(B5576, Tabelas!A:C,2,FALSE())</f>
        <v/>
      </c>
    </row>
    <row r="5577">
      <c r="A5577" t="inlineStr">
        <is>
          <t>GLOBAL DIALOGUE</t>
        </is>
      </c>
      <c r="B5577" t="inlineStr">
        <is>
          <t>A4</t>
        </is>
      </c>
      <c r="C5577">
        <f>IF(B5577&lt;&gt;"NI",1,0)</f>
        <v/>
      </c>
      <c r="D5577">
        <f>VLOOKUP(B5577, Tabelas!A:C,3,FALSE())</f>
        <v/>
      </c>
      <c r="E5577">
        <f>VLOOKUP(B5577, Tabelas!A:C,2,FALSE())</f>
        <v/>
      </c>
    </row>
    <row r="5578">
      <c r="A5578" t="inlineStr">
        <is>
          <t>GLOBAL ECOLOGY AND BIOGEOGRAPHY (PRINT)</t>
        </is>
      </c>
      <c r="B5578" t="inlineStr">
        <is>
          <t>A1</t>
        </is>
      </c>
      <c r="C5578">
        <f>IF(B5578&lt;&gt;"NI",1,0)</f>
        <v/>
      </c>
      <c r="D5578">
        <f>VLOOKUP(B5578, Tabelas!A:C,3,FALSE())</f>
        <v/>
      </c>
      <c r="E5578">
        <f>VLOOKUP(B5578, Tabelas!A:C,2,FALSE())</f>
        <v/>
      </c>
    </row>
    <row r="5579">
      <c r="A5579" t="inlineStr">
        <is>
          <t>GLOBAL ECOLOGY AND BIOGEOGRAPHY LETTERS</t>
        </is>
      </c>
      <c r="B5579" t="inlineStr">
        <is>
          <t>A1</t>
        </is>
      </c>
      <c r="C5579">
        <f>IF(B5579&lt;&gt;"NI",1,0)</f>
        <v/>
      </c>
      <c r="D5579">
        <f>VLOOKUP(B5579, Tabelas!A:C,3,FALSE())</f>
        <v/>
      </c>
      <c r="E5579">
        <f>VLOOKUP(B5579, Tabelas!A:C,2,FALSE())</f>
        <v/>
      </c>
    </row>
    <row r="5580">
      <c r="A5580" t="inlineStr">
        <is>
          <t>GLOBAL ECOLOGY AND CONSERVATION</t>
        </is>
      </c>
      <c r="B5580" t="inlineStr">
        <is>
          <t>A2</t>
        </is>
      </c>
      <c r="C5580">
        <f>IF(B5580&lt;&gt;"NI",1,0)</f>
        <v/>
      </c>
      <c r="D5580">
        <f>VLOOKUP(B5580, Tabelas!A:C,3,FALSE())</f>
        <v/>
      </c>
      <c r="E5580">
        <f>VLOOKUP(B5580, Tabelas!A:C,2,FALSE())</f>
        <v/>
      </c>
    </row>
    <row r="5581">
      <c r="A5581" t="inlineStr">
        <is>
          <t>GLOBAL ENVIRONMENT</t>
        </is>
      </c>
      <c r="B5581" t="inlineStr">
        <is>
          <t>A4</t>
        </is>
      </c>
      <c r="C5581">
        <f>IF(B5581&lt;&gt;"NI",1,0)</f>
        <v/>
      </c>
      <c r="D5581">
        <f>VLOOKUP(B5581, Tabelas!A:C,3,FALSE())</f>
        <v/>
      </c>
      <c r="E5581">
        <f>VLOOKUP(B5581, Tabelas!A:C,2,FALSE())</f>
        <v/>
      </c>
    </row>
    <row r="5582">
      <c r="A5582" t="inlineStr">
        <is>
          <t>GLOBAL FINANCE JOURNAL</t>
        </is>
      </c>
      <c r="B5582" t="inlineStr">
        <is>
          <t>A3</t>
        </is>
      </c>
      <c r="C5582">
        <f>IF(B5582&lt;&gt;"NI",1,0)</f>
        <v/>
      </c>
      <c r="D5582">
        <f>VLOOKUP(B5582, Tabelas!A:C,3,FALSE())</f>
        <v/>
      </c>
      <c r="E5582">
        <f>VLOOKUP(B5582, Tabelas!A:C,2,FALSE())</f>
        <v/>
      </c>
    </row>
    <row r="5583">
      <c r="A5583" t="inlineStr">
        <is>
          <t>GLOBAL FOOD SECURITY</t>
        </is>
      </c>
      <c r="B5583" t="inlineStr">
        <is>
          <t>A1</t>
        </is>
      </c>
      <c r="C5583">
        <f>IF(B5583&lt;&gt;"NI",1,0)</f>
        <v/>
      </c>
      <c r="D5583">
        <f>VLOOKUP(B5583, Tabelas!A:C,3,FALSE())</f>
        <v/>
      </c>
      <c r="E5583">
        <f>VLOOKUP(B5583, Tabelas!A:C,2,FALSE())</f>
        <v/>
      </c>
    </row>
    <row r="5584">
      <c r="A5584" t="inlineStr">
        <is>
          <t>GLOBAL GOVERNANCE</t>
        </is>
      </c>
      <c r="B5584" t="inlineStr">
        <is>
          <t>A2</t>
        </is>
      </c>
      <c r="C5584">
        <f>IF(B5584&lt;&gt;"NI",1,0)</f>
        <v/>
      </c>
      <c r="D5584">
        <f>VLOOKUP(B5584, Tabelas!A:C,3,FALSE())</f>
        <v/>
      </c>
      <c r="E5584">
        <f>VLOOKUP(B5584, Tabelas!A:C,2,FALSE())</f>
        <v/>
      </c>
    </row>
    <row r="5585">
      <c r="A5585" t="inlineStr">
        <is>
          <t>GLOBAL HEALTH ACTION</t>
        </is>
      </c>
      <c r="B5585" t="inlineStr">
        <is>
          <t>A2</t>
        </is>
      </c>
      <c r="C5585">
        <f>IF(B5585&lt;&gt;"NI",1,0)</f>
        <v/>
      </c>
      <c r="D5585">
        <f>VLOOKUP(B5585, Tabelas!A:C,3,FALSE())</f>
        <v/>
      </c>
      <c r="E5585">
        <f>VLOOKUP(B5585, Tabelas!A:C,2,FALSE())</f>
        <v/>
      </c>
    </row>
    <row r="5586">
      <c r="A5586" t="inlineStr">
        <is>
          <t>GLOBAL HEALTH PROMOTION (PRINT)</t>
        </is>
      </c>
      <c r="B5586" t="inlineStr">
        <is>
          <t>B2</t>
        </is>
      </c>
      <c r="C5586">
        <f>IF(B5586&lt;&gt;"NI",1,0)</f>
        <v/>
      </c>
      <c r="D5586">
        <f>VLOOKUP(B5586, Tabelas!A:C,3,FALSE())</f>
        <v/>
      </c>
      <c r="E5586">
        <f>VLOOKUP(B5586, Tabelas!A:C,2,FALSE())</f>
        <v/>
      </c>
    </row>
    <row r="5587">
      <c r="A5587" t="inlineStr">
        <is>
          <t>GLOBAL HEALTH, SCIENCE AND PRACTICE</t>
        </is>
      </c>
      <c r="B5587" t="inlineStr">
        <is>
          <t>A3</t>
        </is>
      </c>
      <c r="C5587">
        <f>IF(B5587&lt;&gt;"NI",1,0)</f>
        <v/>
      </c>
      <c r="D5587">
        <f>VLOOKUP(B5587, Tabelas!A:C,3,FALSE())</f>
        <v/>
      </c>
      <c r="E5587">
        <f>VLOOKUP(B5587, Tabelas!A:C,2,FALSE())</f>
        <v/>
      </c>
    </row>
    <row r="5588">
      <c r="A5588" t="inlineStr">
        <is>
          <t>GLOBAL HEART (PRINT)</t>
        </is>
      </c>
      <c r="B5588" t="inlineStr">
        <is>
          <t>A1</t>
        </is>
      </c>
      <c r="C5588">
        <f>IF(B5588&lt;&gt;"NI",1,0)</f>
        <v/>
      </c>
      <c r="D5588">
        <f>VLOOKUP(B5588, Tabelas!A:C,3,FALSE())</f>
        <v/>
      </c>
      <c r="E5588">
        <f>VLOOKUP(B5588, Tabelas!A:C,2,FALSE())</f>
        <v/>
      </c>
    </row>
    <row r="5589">
      <c r="A5589" t="inlineStr">
        <is>
          <t>GLOBAL JOURNAL OF ENVIRONMENTAL SCIENCE AND MANAGEMENT</t>
        </is>
      </c>
      <c r="B5589" t="inlineStr">
        <is>
          <t>B3</t>
        </is>
      </c>
      <c r="C5589">
        <f>IF(B5589&lt;&gt;"NI",1,0)</f>
        <v/>
      </c>
      <c r="D5589">
        <f>VLOOKUP(B5589, Tabelas!A:C,3,FALSE())</f>
        <v/>
      </c>
      <c r="E5589">
        <f>VLOOKUP(B5589, Tabelas!A:C,2,FALSE())</f>
        <v/>
      </c>
    </row>
    <row r="5590">
      <c r="A5590" t="inlineStr">
        <is>
          <t>GLOBAL JOURNAL OF FLEXIBLE SYSTEMS MANAGEMENT (ONLINE)</t>
        </is>
      </c>
      <c r="B5590" t="inlineStr">
        <is>
          <t>A2</t>
        </is>
      </c>
      <c r="C5590">
        <f>IF(B5590&lt;&gt;"NI",1,0)</f>
        <v/>
      </c>
      <c r="D5590">
        <f>VLOOKUP(B5590, Tabelas!A:C,3,FALSE())</f>
        <v/>
      </c>
      <c r="E5590">
        <f>VLOOKUP(B5590, Tabelas!A:C,2,FALSE())</f>
        <v/>
      </c>
    </row>
    <row r="5591">
      <c r="A5591" t="inlineStr">
        <is>
          <t>GLOBAL JOURNAL OF HEALTH SCIENCE</t>
        </is>
      </c>
      <c r="B5591" t="inlineStr">
        <is>
          <t>A4</t>
        </is>
      </c>
      <c r="C5591">
        <f>IF(B5591&lt;&gt;"NI",1,0)</f>
        <v/>
      </c>
      <c r="D5591">
        <f>VLOOKUP(B5591, Tabelas!A:C,3,FALSE())</f>
        <v/>
      </c>
      <c r="E5591">
        <f>VLOOKUP(B5591, Tabelas!A:C,2,FALSE())</f>
        <v/>
      </c>
    </row>
    <row r="5592">
      <c r="A5592" t="inlineStr">
        <is>
          <t>GLOBAL JOURNAL OF HUMAN SOCIAL SCIENCES</t>
        </is>
      </c>
      <c r="B5592" t="inlineStr">
        <is>
          <t>B1</t>
        </is>
      </c>
      <c r="C5592">
        <f>IF(B5592&lt;&gt;"NI",1,0)</f>
        <v/>
      </c>
      <c r="D5592">
        <f>VLOOKUP(B5592, Tabelas!A:C,3,FALSE())</f>
        <v/>
      </c>
      <c r="E5592">
        <f>VLOOKUP(B5592, Tabelas!A:C,2,FALSE())</f>
        <v/>
      </c>
    </row>
    <row r="5593">
      <c r="A5593" t="inlineStr">
        <is>
          <t>GLOBAL JOURNAL OF HUMAN-SOCIAL SCIENCE</t>
        </is>
      </c>
      <c r="B5593" t="inlineStr">
        <is>
          <t>A2</t>
        </is>
      </c>
      <c r="C5593">
        <f>IF(B5593&lt;&gt;"NI",1,0)</f>
        <v/>
      </c>
      <c r="D5593">
        <f>VLOOKUP(B5593, Tabelas!A:C,3,FALSE())</f>
        <v/>
      </c>
      <c r="E5593">
        <f>VLOOKUP(B5593, Tabelas!A:C,2,FALSE())</f>
        <v/>
      </c>
    </row>
    <row r="5594">
      <c r="A5594" t="inlineStr">
        <is>
          <t>GLOBAL JOURNAL OF INTELLECTUAL &amp; DEVELOPMENTAL DISABILITIES</t>
        </is>
      </c>
      <c r="B5594" t="inlineStr">
        <is>
          <t>B4</t>
        </is>
      </c>
      <c r="C5594">
        <f>IF(B5594&lt;&gt;"NI",1,0)</f>
        <v/>
      </c>
      <c r="D5594">
        <f>VLOOKUP(B5594, Tabelas!A:C,3,FALSE())</f>
        <v/>
      </c>
      <c r="E5594">
        <f>VLOOKUP(B5594, Tabelas!A:C,2,FALSE())</f>
        <v/>
      </c>
    </row>
    <row r="5595">
      <c r="A5595" t="inlineStr">
        <is>
          <t>GLOBAL JOURNAL OF RESEARCHES IN ENGINEERING</t>
        </is>
      </c>
      <c r="B5595" t="inlineStr">
        <is>
          <t>B4</t>
        </is>
      </c>
      <c r="C5595">
        <f>IF(B5595&lt;&gt;"NI",1,0)</f>
        <v/>
      </c>
      <c r="D5595">
        <f>VLOOKUP(B5595, Tabelas!A:C,3,FALSE())</f>
        <v/>
      </c>
      <c r="E5595">
        <f>VLOOKUP(B5595, Tabelas!A:C,2,FALSE())</f>
        <v/>
      </c>
    </row>
    <row r="5596">
      <c r="A5596" t="inlineStr">
        <is>
          <t>GLOBAL MANAGER (FSG)</t>
        </is>
      </c>
      <c r="B5596" t="inlineStr">
        <is>
          <t>B3</t>
        </is>
      </c>
      <c r="C5596">
        <f>IF(B5596&lt;&gt;"NI",1,0)</f>
        <v/>
      </c>
      <c r="D5596">
        <f>VLOOKUP(B5596, Tabelas!A:C,3,FALSE())</f>
        <v/>
      </c>
      <c r="E5596">
        <f>VLOOKUP(B5596, Tabelas!A:C,2,FALSE())</f>
        <v/>
      </c>
    </row>
    <row r="5597">
      <c r="A5597" t="inlineStr">
        <is>
          <t>GLOBAL MEDIA AND CHINA</t>
        </is>
      </c>
      <c r="B5597" t="inlineStr">
        <is>
          <t>A3</t>
        </is>
      </c>
      <c r="C5597">
        <f>IF(B5597&lt;&gt;"NI",1,0)</f>
        <v/>
      </c>
      <c r="D5597">
        <f>VLOOKUP(B5597, Tabelas!A:C,3,FALSE())</f>
        <v/>
      </c>
      <c r="E5597">
        <f>VLOOKUP(B5597, Tabelas!A:C,2,FALSE())</f>
        <v/>
      </c>
    </row>
    <row r="5598">
      <c r="A5598" t="inlineStr">
        <is>
          <t>GLOBAL MEDIA AND COMMUNICATION (PRINT)</t>
        </is>
      </c>
      <c r="B5598" t="inlineStr">
        <is>
          <t>A3</t>
        </is>
      </c>
      <c r="C5598">
        <f>IF(B5598&lt;&gt;"NI",1,0)</f>
        <v/>
      </c>
      <c r="D5598">
        <f>VLOOKUP(B5598, Tabelas!A:C,3,FALSE())</f>
        <v/>
      </c>
      <c r="E5598">
        <f>VLOOKUP(B5598, Tabelas!A:C,2,FALSE())</f>
        <v/>
      </c>
    </row>
    <row r="5599">
      <c r="A5599" t="inlineStr">
        <is>
          <t>GLOBAL MEDIA JOURNAL</t>
        </is>
      </c>
      <c r="B5599" t="inlineStr">
        <is>
          <t>A3</t>
        </is>
      </c>
      <c r="C5599">
        <f>IF(B5599&lt;&gt;"NI",1,0)</f>
        <v/>
      </c>
      <c r="D5599">
        <f>VLOOKUP(B5599, Tabelas!A:C,3,FALSE())</f>
        <v/>
      </c>
      <c r="E5599">
        <f>VLOOKUP(B5599, Tabelas!A:C,2,FALSE())</f>
        <v/>
      </c>
    </row>
    <row r="5600">
      <c r="A5600" t="inlineStr">
        <is>
          <t>GLOBAL NEST JOURNAL</t>
        </is>
      </c>
      <c r="B5600" t="inlineStr">
        <is>
          <t>B1</t>
        </is>
      </c>
      <c r="C5600">
        <f>IF(B5600&lt;&gt;"NI",1,0)</f>
        <v/>
      </c>
      <c r="D5600">
        <f>VLOOKUP(B5600, Tabelas!A:C,3,FALSE())</f>
        <v/>
      </c>
      <c r="E5600">
        <f>VLOOKUP(B5600, Tabelas!A:C,2,FALSE())</f>
        <v/>
      </c>
    </row>
    <row r="5601">
      <c r="A5601" t="inlineStr">
        <is>
          <t>GLOBAL NETWORKS (OXFORD. PRINT)</t>
        </is>
      </c>
      <c r="B5601" t="inlineStr">
        <is>
          <t>A1</t>
        </is>
      </c>
      <c r="C5601">
        <f>IF(B5601&lt;&gt;"NI",1,0)</f>
        <v/>
      </c>
      <c r="D5601">
        <f>VLOOKUP(B5601, Tabelas!A:C,3,FALSE())</f>
        <v/>
      </c>
      <c r="E5601">
        <f>VLOOKUP(B5601, Tabelas!A:C,2,FALSE())</f>
        <v/>
      </c>
    </row>
    <row r="5602">
      <c r="A5602" t="inlineStr">
        <is>
          <t>GLOBAL POLICY JOURNAL</t>
        </is>
      </c>
      <c r="B5602" t="inlineStr">
        <is>
          <t>A2</t>
        </is>
      </c>
      <c r="C5602">
        <f>IF(B5602&lt;&gt;"NI",1,0)</f>
        <v/>
      </c>
      <c r="D5602">
        <f>VLOOKUP(B5602, Tabelas!A:C,3,FALSE())</f>
        <v/>
      </c>
      <c r="E5602">
        <f>VLOOKUP(B5602, Tabelas!A:C,2,FALSE())</f>
        <v/>
      </c>
    </row>
    <row r="5603">
      <c r="A5603" t="inlineStr">
        <is>
          <t>GLOBAL PUBLIC HEALTH (ONLINE)</t>
        </is>
      </c>
      <c r="B5603" t="inlineStr">
        <is>
          <t>A3</t>
        </is>
      </c>
      <c r="C5603">
        <f>IF(B5603&lt;&gt;"NI",1,0)</f>
        <v/>
      </c>
      <c r="D5603">
        <f>VLOOKUP(B5603, Tabelas!A:C,3,FALSE())</f>
        <v/>
      </c>
      <c r="E5603">
        <f>VLOOKUP(B5603, Tabelas!A:C,2,FALSE())</f>
        <v/>
      </c>
    </row>
    <row r="5604">
      <c r="A5604" t="inlineStr">
        <is>
          <t>GLOBAL RESPONSIBILITY TO PROTECT</t>
        </is>
      </c>
      <c r="B5604" t="inlineStr">
        <is>
          <t>A4</t>
        </is>
      </c>
      <c r="C5604">
        <f>IF(B5604&lt;&gt;"NI",1,0)</f>
        <v/>
      </c>
      <c r="D5604">
        <f>VLOOKUP(B5604, Tabelas!A:C,3,FALSE())</f>
        <v/>
      </c>
      <c r="E5604">
        <f>VLOOKUP(B5604, Tabelas!A:C,2,FALSE())</f>
        <v/>
      </c>
    </row>
    <row r="5605">
      <c r="A5605" t="inlineStr">
        <is>
          <t>GLOBAL SOCIETY</t>
        </is>
      </c>
      <c r="B5605" t="inlineStr">
        <is>
          <t>A4</t>
        </is>
      </c>
      <c r="C5605">
        <f>IF(B5605&lt;&gt;"NI",1,0)</f>
        <v/>
      </c>
      <c r="D5605">
        <f>VLOOKUP(B5605, Tabelas!A:C,3,FALSE())</f>
        <v/>
      </c>
      <c r="E5605">
        <f>VLOOKUP(B5605, Tabelas!A:C,2,FALSE())</f>
        <v/>
      </c>
    </row>
    <row r="5606">
      <c r="A5606" t="inlineStr">
        <is>
          <t>GLOBAL SPINE JOURNAL</t>
        </is>
      </c>
      <c r="B5606" t="inlineStr">
        <is>
          <t>A3</t>
        </is>
      </c>
      <c r="C5606">
        <f>IF(B5606&lt;&gt;"NI",1,0)</f>
        <v/>
      </c>
      <c r="D5606">
        <f>VLOOKUP(B5606, Tabelas!A:C,3,FALSE())</f>
        <v/>
      </c>
      <c r="E5606">
        <f>VLOOKUP(B5606, Tabelas!A:C,2,FALSE())</f>
        <v/>
      </c>
    </row>
    <row r="5607">
      <c r="A5607" t="inlineStr">
        <is>
          <t>GLOBAL STRATEGY JOURNAL</t>
        </is>
      </c>
      <c r="B5607" t="inlineStr">
        <is>
          <t>A2</t>
        </is>
      </c>
      <c r="C5607">
        <f>IF(B5607&lt;&gt;"NI",1,0)</f>
        <v/>
      </c>
      <c r="D5607">
        <f>VLOOKUP(B5607, Tabelas!A:C,3,FALSE())</f>
        <v/>
      </c>
      <c r="E5607">
        <f>VLOOKUP(B5607, Tabelas!A:C,2,FALSE())</f>
        <v/>
      </c>
    </row>
    <row r="5608">
      <c r="A5608" t="inlineStr">
        <is>
          <t>GLOBAL SUMMITRY</t>
        </is>
      </c>
      <c r="B5608" t="inlineStr">
        <is>
          <t>A3</t>
        </is>
      </c>
      <c r="C5608">
        <f>IF(B5608&lt;&gt;"NI",1,0)</f>
        <v/>
      </c>
      <c r="D5608">
        <f>VLOOKUP(B5608, Tabelas!A:C,3,FALSE())</f>
        <v/>
      </c>
      <c r="E5608">
        <f>VLOOKUP(B5608, Tabelas!A:C,2,FALSE())</f>
        <v/>
      </c>
    </row>
    <row r="5609">
      <c r="A5609" t="inlineStr">
        <is>
          <t>GLOBALISATION, SOCIETIES AND EDUCATION (PRINT)</t>
        </is>
      </c>
      <c r="B5609" t="inlineStr">
        <is>
          <t>A1</t>
        </is>
      </c>
      <c r="C5609">
        <f>IF(B5609&lt;&gt;"NI",1,0)</f>
        <v/>
      </c>
      <c r="D5609">
        <f>VLOOKUP(B5609, Tabelas!A:C,3,FALSE())</f>
        <v/>
      </c>
      <c r="E5609">
        <f>VLOOKUP(B5609, Tabelas!A:C,2,FALSE())</f>
        <v/>
      </c>
    </row>
    <row r="5610">
      <c r="A5610" t="inlineStr">
        <is>
          <t>GLOBALIZATION AND HEALTH</t>
        </is>
      </c>
      <c r="B5610" t="inlineStr">
        <is>
          <t>A1</t>
        </is>
      </c>
      <c r="C5610">
        <f>IF(B5610&lt;&gt;"NI",1,0)</f>
        <v/>
      </c>
      <c r="D5610">
        <f>VLOOKUP(B5610, Tabelas!A:C,3,FALSE())</f>
        <v/>
      </c>
      <c r="E5610">
        <f>VLOOKUP(B5610, Tabelas!A:C,2,FALSE())</f>
        <v/>
      </c>
    </row>
    <row r="5611">
      <c r="A5611" t="inlineStr">
        <is>
          <t>GLOBALIZATIONS (PRINT)</t>
        </is>
      </c>
      <c r="B5611" t="inlineStr">
        <is>
          <t>A1</t>
        </is>
      </c>
      <c r="C5611">
        <f>IF(B5611&lt;&gt;"NI",1,0)</f>
        <v/>
      </c>
      <c r="D5611">
        <f>VLOOKUP(B5611, Tabelas!A:C,3,FALSE())</f>
        <v/>
      </c>
      <c r="E5611">
        <f>VLOOKUP(B5611, Tabelas!A:C,2,FALSE())</f>
        <v/>
      </c>
    </row>
    <row r="5612">
      <c r="A5612" t="inlineStr">
        <is>
          <t>GLOSAS</t>
        </is>
      </c>
      <c r="B5612" t="inlineStr">
        <is>
          <t>B1</t>
        </is>
      </c>
      <c r="C5612">
        <f>IF(B5612&lt;&gt;"NI",1,0)</f>
        <v/>
      </c>
      <c r="D5612">
        <f>VLOOKUP(B5612, Tabelas!A:C,3,FALSE())</f>
        <v/>
      </c>
      <c r="E5612">
        <f>VLOOKUP(B5612, Tabelas!A:C,2,FALSE())</f>
        <v/>
      </c>
    </row>
    <row r="5613">
      <c r="A5613" t="inlineStr">
        <is>
          <t>GLOSSA: A JOURNAL OF GENERAL LINGUISTICS</t>
        </is>
      </c>
      <c r="B5613" t="inlineStr">
        <is>
          <t>A1</t>
        </is>
      </c>
      <c r="C5613">
        <f>IF(B5613&lt;&gt;"NI",1,0)</f>
        <v/>
      </c>
      <c r="D5613">
        <f>VLOOKUP(B5613, Tabelas!A:C,3,FALSE())</f>
        <v/>
      </c>
      <c r="E5613">
        <f>VLOOKUP(B5613, Tabelas!A:C,2,FALSE())</f>
        <v/>
      </c>
    </row>
    <row r="5614">
      <c r="A5614" t="inlineStr">
        <is>
          <t>GLYCOBIOLOGY (OXFORD)</t>
        </is>
      </c>
      <c r="B5614" t="inlineStr">
        <is>
          <t>A2</t>
        </is>
      </c>
      <c r="C5614">
        <f>IF(B5614&lt;&gt;"NI",1,0)</f>
        <v/>
      </c>
      <c r="D5614">
        <f>VLOOKUP(B5614, Tabelas!A:C,3,FALSE())</f>
        <v/>
      </c>
      <c r="E5614">
        <f>VLOOKUP(B5614, Tabelas!A:C,2,FALSE())</f>
        <v/>
      </c>
    </row>
    <row r="5615">
      <c r="A5615" t="inlineStr">
        <is>
          <t>GLYCOCONJUGATE JOURNAL</t>
        </is>
      </c>
      <c r="B5615" t="inlineStr">
        <is>
          <t>A4</t>
        </is>
      </c>
      <c r="C5615">
        <f>IF(B5615&lt;&gt;"NI",1,0)</f>
        <v/>
      </c>
      <c r="D5615">
        <f>VLOOKUP(B5615, Tabelas!A:C,3,FALSE())</f>
        <v/>
      </c>
      <c r="E5615">
        <f>VLOOKUP(B5615, Tabelas!A:C,2,FALSE())</f>
        <v/>
      </c>
    </row>
    <row r="5616">
      <c r="A5616" t="inlineStr">
        <is>
          <t>GM CROPS &amp; FOOD: BIOTECHNOLOGY IN AGRICULTURE AND THE FOOD CHAIN</t>
        </is>
      </c>
      <c r="B5616" t="inlineStr">
        <is>
          <t>A2</t>
        </is>
      </c>
      <c r="C5616">
        <f>IF(B5616&lt;&gt;"NI",1,0)</f>
        <v/>
      </c>
      <c r="D5616">
        <f>VLOOKUP(B5616, Tabelas!A:C,3,FALSE())</f>
        <v/>
      </c>
      <c r="E5616">
        <f>VLOOKUP(B5616, Tabelas!A:C,2,FALSE())</f>
        <v/>
      </c>
    </row>
    <row r="5617">
      <c r="A5617" t="inlineStr">
        <is>
          <t>GMS JOURNAL FOR MEDICAL EDUCATION</t>
        </is>
      </c>
      <c r="B5617" t="inlineStr">
        <is>
          <t>A3</t>
        </is>
      </c>
      <c r="C5617">
        <f>IF(B5617&lt;&gt;"NI",1,0)</f>
        <v/>
      </c>
      <c r="D5617">
        <f>VLOOKUP(B5617, Tabelas!A:C,3,FALSE())</f>
        <v/>
      </c>
      <c r="E5617">
        <f>VLOOKUP(B5617, Tabelas!A:C,2,FALSE())</f>
        <v/>
      </c>
    </row>
    <row r="5618">
      <c r="A5618" t="inlineStr">
        <is>
          <t>GNARUS REVISTA DE HISTÓRIA</t>
        </is>
      </c>
      <c r="B5618" t="inlineStr">
        <is>
          <t>B3</t>
        </is>
      </c>
      <c r="C5618">
        <f>IF(B5618&lt;&gt;"NI",1,0)</f>
        <v/>
      </c>
      <c r="D5618">
        <f>VLOOKUP(B5618, Tabelas!A:C,3,FALSE())</f>
        <v/>
      </c>
      <c r="E5618">
        <f>VLOOKUP(B5618, Tabelas!A:C,2,FALSE())</f>
        <v/>
      </c>
    </row>
    <row r="5619">
      <c r="A5619" t="inlineStr">
        <is>
          <t>GOBERNAR: THE JOURNAL OF LATIN AMERICAN PUBLIC POLICY AND GOVERNANCE</t>
        </is>
      </c>
      <c r="B5619" t="inlineStr">
        <is>
          <t>B4</t>
        </is>
      </c>
      <c r="C5619">
        <f>IF(B5619&lt;&gt;"NI",1,0)</f>
        <v/>
      </c>
      <c r="D5619">
        <f>VLOOKUP(B5619, Tabelas!A:C,3,FALSE())</f>
        <v/>
      </c>
      <c r="E5619">
        <f>VLOOKUP(B5619, Tabelas!A:C,2,FALSE())</f>
        <v/>
      </c>
    </row>
    <row r="5620">
      <c r="A5620" t="inlineStr">
        <is>
          <t>GOLD BULLETIN</t>
        </is>
      </c>
      <c r="B5620" t="inlineStr">
        <is>
          <t>A4</t>
        </is>
      </c>
      <c r="C5620">
        <f>IF(B5620&lt;&gt;"NI",1,0)</f>
        <v/>
      </c>
      <c r="D5620">
        <f>VLOOKUP(B5620, Tabelas!A:C,3,FALSE())</f>
        <v/>
      </c>
      <c r="E5620">
        <f>VLOOKUP(B5620, Tabelas!A:C,2,FALSE())</f>
        <v/>
      </c>
    </row>
    <row r="5621">
      <c r="A5621" t="inlineStr">
        <is>
          <t>GOLDEN RESEARCH THOUGHTS</t>
        </is>
      </c>
      <c r="B5621" t="inlineStr">
        <is>
          <t>B3</t>
        </is>
      </c>
      <c r="C5621">
        <f>IF(B5621&lt;&gt;"NI",1,0)</f>
        <v/>
      </c>
      <c r="D5621">
        <f>VLOOKUP(B5621, Tabelas!A:C,3,FALSE())</f>
        <v/>
      </c>
      <c r="E5621">
        <f>VLOOKUP(B5621, Tabelas!A:C,2,FALSE())</f>
        <v/>
      </c>
    </row>
    <row r="5622">
      <c r="A5622" t="inlineStr">
        <is>
          <t>GÓNDOLA, ENSEÑANZA Y APRENDIZAJE DE LAS CIENCIAS</t>
        </is>
      </c>
      <c r="B5622" t="inlineStr">
        <is>
          <t>A4</t>
        </is>
      </c>
      <c r="C5622">
        <f>IF(B5622&lt;&gt;"NI",1,0)</f>
        <v/>
      </c>
      <c r="D5622">
        <f>VLOOKUP(B5622, Tabelas!A:C,3,FALSE())</f>
        <v/>
      </c>
      <c r="E5622">
        <f>VLOOKUP(B5622, Tabelas!A:C,2,FALSE())</f>
        <v/>
      </c>
    </row>
    <row r="5623">
      <c r="A5623" t="inlineStr">
        <is>
          <t>GONDWANA RESEARCH</t>
        </is>
      </c>
      <c r="B5623" t="inlineStr">
        <is>
          <t>A1</t>
        </is>
      </c>
      <c r="C5623">
        <f>IF(B5623&lt;&gt;"NI",1,0)</f>
        <v/>
      </c>
      <c r="D5623">
        <f>VLOOKUP(B5623, Tabelas!A:C,3,FALSE())</f>
        <v/>
      </c>
      <c r="E5623">
        <f>VLOOKUP(B5623, Tabelas!A:C,2,FALSE())</f>
        <v/>
      </c>
    </row>
    <row r="5624">
      <c r="A5624" t="inlineStr">
        <is>
          <t>GOVERNANCE (OXFORD. PRINT)</t>
        </is>
      </c>
      <c r="B5624" t="inlineStr">
        <is>
          <t>A1</t>
        </is>
      </c>
      <c r="C5624">
        <f>IF(B5624&lt;&gt;"NI",1,0)</f>
        <v/>
      </c>
      <c r="D5624">
        <f>VLOOKUP(B5624, Tabelas!A:C,3,FALSE())</f>
        <v/>
      </c>
      <c r="E5624">
        <f>VLOOKUP(B5624, Tabelas!A:C,2,FALSE())</f>
        <v/>
      </c>
    </row>
    <row r="5625">
      <c r="A5625" t="inlineStr">
        <is>
          <t>GOVERNET. BOLETIM DE LICITAÇÕES E CONTRATOS</t>
        </is>
      </c>
      <c r="B5625" t="inlineStr">
        <is>
          <t>B4</t>
        </is>
      </c>
      <c r="C5625">
        <f>IF(B5625&lt;&gt;"NI",1,0)</f>
        <v/>
      </c>
      <c r="D5625">
        <f>VLOOKUP(B5625, Tabelas!A:C,3,FALSE())</f>
        <v/>
      </c>
      <c r="E5625">
        <f>VLOOKUP(B5625, Tabelas!A:C,2,FALSE())</f>
        <v/>
      </c>
    </row>
    <row r="5626">
      <c r="A5626" t="inlineStr">
        <is>
          <t>GOVERNET. BOLETIM DO ORÇAMENTO E FINANÇAS</t>
        </is>
      </c>
      <c r="B5626" t="inlineStr">
        <is>
          <t>B4</t>
        </is>
      </c>
      <c r="C5626">
        <f>IF(B5626&lt;&gt;"NI",1,0)</f>
        <v/>
      </c>
      <c r="D5626">
        <f>VLOOKUP(B5626, Tabelas!A:C,3,FALSE())</f>
        <v/>
      </c>
      <c r="E5626">
        <f>VLOOKUP(B5626, Tabelas!A:C,2,FALSE())</f>
        <v/>
      </c>
    </row>
    <row r="5627">
      <c r="A5627" t="inlineStr">
        <is>
          <t>GOVERNET. BOLETIM RECURSOS HUMANOS</t>
        </is>
      </c>
      <c r="B5627" t="inlineStr">
        <is>
          <t>B4</t>
        </is>
      </c>
      <c r="C5627">
        <f>IF(B5627&lt;&gt;"NI",1,0)</f>
        <v/>
      </c>
      <c r="D5627">
        <f>VLOOKUP(B5627, Tabelas!A:C,3,FALSE())</f>
        <v/>
      </c>
      <c r="E5627">
        <f>VLOOKUP(B5627, Tabelas!A:C,2,FALSE())</f>
        <v/>
      </c>
    </row>
    <row r="5628">
      <c r="A5628" t="inlineStr">
        <is>
          <t>GOVERNMENT INFORMATION QUARTERLY</t>
        </is>
      </c>
      <c r="B5628" t="inlineStr">
        <is>
          <t>A1</t>
        </is>
      </c>
      <c r="C5628">
        <f>IF(B5628&lt;&gt;"NI",1,0)</f>
        <v/>
      </c>
      <c r="D5628">
        <f>VLOOKUP(B5628, Tabelas!A:C,3,FALSE())</f>
        <v/>
      </c>
      <c r="E5628">
        <f>VLOOKUP(B5628, Tabelas!A:C,2,FALSE())</f>
        <v/>
      </c>
    </row>
    <row r="5629">
      <c r="A5629" t="inlineStr">
        <is>
          <t>GPS SOLUTIONS (HEIDELBERG)</t>
        </is>
      </c>
      <c r="B5629" t="inlineStr">
        <is>
          <t>A1</t>
        </is>
      </c>
      <c r="C5629">
        <f>IF(B5629&lt;&gt;"NI",1,0)</f>
        <v/>
      </c>
      <c r="D5629">
        <f>VLOOKUP(B5629, Tabelas!A:C,3,FALSE())</f>
        <v/>
      </c>
      <c r="E5629">
        <f>VLOOKUP(B5629, Tabelas!A:C,2,FALSE())</f>
        <v/>
      </c>
    </row>
    <row r="5630">
      <c r="A5630" t="inlineStr">
        <is>
          <t>GRADUS - REVISTA BRASILEIRA DE FONOLOGIA DE LABORATÓRIO</t>
        </is>
      </c>
      <c r="B5630" t="inlineStr">
        <is>
          <t>A4</t>
        </is>
      </c>
      <c r="C5630">
        <f>IF(B5630&lt;&gt;"NI",1,0)</f>
        <v/>
      </c>
      <c r="D5630">
        <f>VLOOKUP(B5630, Tabelas!A:C,3,FALSE())</f>
        <v/>
      </c>
      <c r="E5630">
        <f>VLOOKUP(B5630, Tabelas!A:C,2,FALSE())</f>
        <v/>
      </c>
    </row>
    <row r="5631">
      <c r="A5631" t="inlineStr">
        <is>
          <t>GRAEFE'S ARCHIVE FOR CLINICAL AND EXPERIMENTAL OPHTHALMOLOGY</t>
        </is>
      </c>
      <c r="B5631" t="inlineStr">
        <is>
          <t>A2</t>
        </is>
      </c>
      <c r="C5631">
        <f>IF(B5631&lt;&gt;"NI",1,0)</f>
        <v/>
      </c>
      <c r="D5631">
        <f>VLOOKUP(B5631, Tabelas!A:C,3,FALSE())</f>
        <v/>
      </c>
      <c r="E5631">
        <f>VLOOKUP(B5631, Tabelas!A:C,2,FALSE())</f>
        <v/>
      </c>
    </row>
    <row r="5632">
      <c r="A5632" t="inlineStr">
        <is>
          <t>GRAGOATÁ</t>
        </is>
      </c>
      <c r="B5632" t="inlineStr">
        <is>
          <t>A2</t>
        </is>
      </c>
      <c r="C5632">
        <f>IF(B5632&lt;&gt;"NI",1,0)</f>
        <v/>
      </c>
      <c r="D5632">
        <f>VLOOKUP(B5632, Tabelas!A:C,3,FALSE())</f>
        <v/>
      </c>
      <c r="E5632">
        <f>VLOOKUP(B5632, Tabelas!A:C,2,FALSE())</f>
        <v/>
      </c>
    </row>
    <row r="5633">
      <c r="A5633" t="inlineStr">
        <is>
          <t>GRAN TOUR: REVISTA DE INVESTIGACIONES TURÍSTICAS</t>
        </is>
      </c>
      <c r="B5633" t="inlineStr">
        <is>
          <t>A4</t>
        </is>
      </c>
      <c r="C5633">
        <f>IF(B5633&lt;&gt;"NI",1,0)</f>
        <v/>
      </c>
      <c r="D5633">
        <f>VLOOKUP(B5633, Tabelas!A:C,3,FALSE())</f>
        <v/>
      </c>
      <c r="E5633">
        <f>VLOOKUP(B5633, Tabelas!A:C,2,FALSE())</f>
        <v/>
      </c>
    </row>
    <row r="5634">
      <c r="A5634" t="inlineStr">
        <is>
          <t>GRANA (STOCKHOLM)</t>
        </is>
      </c>
      <c r="B5634" t="inlineStr">
        <is>
          <t>A4</t>
        </is>
      </c>
      <c r="C5634">
        <f>IF(B5634&lt;&gt;"NI",1,0)</f>
        <v/>
      </c>
      <c r="D5634">
        <f>VLOOKUP(B5634, Tabelas!A:C,3,FALSE())</f>
        <v/>
      </c>
      <c r="E5634">
        <f>VLOOKUP(B5634, Tabelas!A:C,2,FALSE())</f>
        <v/>
      </c>
    </row>
    <row r="5635">
      <c r="A5635" t="inlineStr">
        <is>
          <t>GRANULAR MATTER (PRINT)</t>
        </is>
      </c>
      <c r="B5635" t="inlineStr">
        <is>
          <t>A2</t>
        </is>
      </c>
      <c r="C5635">
        <f>IF(B5635&lt;&gt;"NI",1,0)</f>
        <v/>
      </c>
      <c r="D5635">
        <f>VLOOKUP(B5635, Tabelas!A:C,3,FALSE())</f>
        <v/>
      </c>
      <c r="E5635">
        <f>VLOOKUP(B5635, Tabelas!A:C,2,FALSE())</f>
        <v/>
      </c>
    </row>
    <row r="5636">
      <c r="A5636" t="inlineStr">
        <is>
          <t>GRAPHOS (JOÃO PESSOA)</t>
        </is>
      </c>
      <c r="B5636" t="inlineStr">
        <is>
          <t>A3</t>
        </is>
      </c>
      <c r="C5636">
        <f>IF(B5636&lt;&gt;"NI",1,0)</f>
        <v/>
      </c>
      <c r="D5636">
        <f>VLOOKUP(B5636, Tabelas!A:C,3,FALSE())</f>
        <v/>
      </c>
      <c r="E5636">
        <f>VLOOKUP(B5636, Tabelas!A:C,2,FALSE())</f>
        <v/>
      </c>
    </row>
    <row r="5637">
      <c r="A5637" t="inlineStr">
        <is>
          <t>GRAPHS AND COMBINATORICS</t>
        </is>
      </c>
      <c r="B5637" t="inlineStr">
        <is>
          <t>B1</t>
        </is>
      </c>
      <c r="C5637">
        <f>IF(B5637&lt;&gt;"NI",1,0)</f>
        <v/>
      </c>
      <c r="D5637">
        <f>VLOOKUP(B5637, Tabelas!A:C,3,FALSE())</f>
        <v/>
      </c>
      <c r="E5637">
        <f>VLOOKUP(B5637, Tabelas!A:C,2,FALSE())</f>
        <v/>
      </c>
    </row>
    <row r="5638">
      <c r="A5638" t="inlineStr">
        <is>
          <t>GRASAS Y ACEITES (SEVILLA)</t>
        </is>
      </c>
      <c r="B5638" t="inlineStr">
        <is>
          <t>B2</t>
        </is>
      </c>
      <c r="C5638">
        <f>IF(B5638&lt;&gt;"NI",1,0)</f>
        <v/>
      </c>
      <c r="D5638">
        <f>VLOOKUP(B5638, Tabelas!A:C,3,FALSE())</f>
        <v/>
      </c>
      <c r="E5638">
        <f>VLOOKUP(B5638, Tabelas!A:C,2,FALSE())</f>
        <v/>
      </c>
    </row>
    <row r="5639">
      <c r="A5639" t="inlineStr">
        <is>
          <t>GRASS AND FORAGE SCIENCE (PRINT)</t>
        </is>
      </c>
      <c r="B5639" t="inlineStr">
        <is>
          <t>A1</t>
        </is>
      </c>
      <c r="C5639">
        <f>IF(B5639&lt;&gt;"NI",1,0)</f>
        <v/>
      </c>
      <c r="D5639">
        <f>VLOOKUP(B5639, Tabelas!A:C,3,FALSE())</f>
        <v/>
      </c>
      <c r="E5639">
        <f>VLOOKUP(B5639, Tabelas!A:C,2,FALSE())</f>
        <v/>
      </c>
    </row>
    <row r="5640">
      <c r="A5640" t="inlineStr">
        <is>
          <t>GRASSLAND SCIENCE (ONLINE)</t>
        </is>
      </c>
      <c r="B5640" t="inlineStr">
        <is>
          <t>B1</t>
        </is>
      </c>
      <c r="C5640">
        <f>IF(B5640&lt;&gt;"NI",1,0)</f>
        <v/>
      </c>
      <c r="D5640">
        <f>VLOOKUP(B5640, Tabelas!A:C,3,FALSE())</f>
        <v/>
      </c>
      <c r="E5640">
        <f>VLOOKUP(B5640, Tabelas!A:C,2,FALSE())</f>
        <v/>
      </c>
    </row>
    <row r="5641">
      <c r="A5641" t="inlineStr">
        <is>
          <t>GRAU ZERO</t>
        </is>
      </c>
      <c r="B5641" t="inlineStr">
        <is>
          <t>B1</t>
        </is>
      </c>
      <c r="C5641">
        <f>IF(B5641&lt;&gt;"NI",1,0)</f>
        <v/>
      </c>
      <c r="D5641">
        <f>VLOOKUP(B5641, Tabelas!A:C,3,FALSE())</f>
        <v/>
      </c>
      <c r="E5641">
        <f>VLOOKUP(B5641, Tabelas!A:C,2,FALSE())</f>
        <v/>
      </c>
    </row>
    <row r="5642">
      <c r="A5642" t="inlineStr">
        <is>
          <t>GRAVITATION &amp; COSMOLOGY (PRINT)</t>
        </is>
      </c>
      <c r="B5642" t="inlineStr">
        <is>
          <t>B2</t>
        </is>
      </c>
      <c r="C5642">
        <f>IF(B5642&lt;&gt;"NI",1,0)</f>
        <v/>
      </c>
      <c r="D5642">
        <f>VLOOKUP(B5642, Tabelas!A:C,3,FALSE())</f>
        <v/>
      </c>
      <c r="E5642">
        <f>VLOOKUP(B5642, Tabelas!A:C,2,FALSE())</f>
        <v/>
      </c>
    </row>
    <row r="5643">
      <c r="A5643" t="inlineStr">
        <is>
          <t>GRAZER PHILOSOPHISCHE STUDIEN</t>
        </is>
      </c>
      <c r="B5643" t="inlineStr">
        <is>
          <t>A2</t>
        </is>
      </c>
      <c r="C5643">
        <f>IF(B5643&lt;&gt;"NI",1,0)</f>
        <v/>
      </c>
      <c r="D5643">
        <f>VLOOKUP(B5643, Tabelas!A:C,3,FALSE())</f>
        <v/>
      </c>
      <c r="E5643">
        <f>VLOOKUP(B5643, Tabelas!A:C,2,FALSE())</f>
        <v/>
      </c>
    </row>
    <row r="5644">
      <c r="A5644" t="inlineStr">
        <is>
          <t>GREEK, ROMAN, AND BYZANTINE STUDIES</t>
        </is>
      </c>
      <c r="B5644" t="inlineStr">
        <is>
          <t>A2</t>
        </is>
      </c>
      <c r="C5644">
        <f>IF(B5644&lt;&gt;"NI",1,0)</f>
        <v/>
      </c>
      <c r="D5644">
        <f>VLOOKUP(B5644, Tabelas!A:C,3,FALSE())</f>
        <v/>
      </c>
      <c r="E5644">
        <f>VLOOKUP(B5644, Tabelas!A:C,2,FALSE())</f>
        <v/>
      </c>
    </row>
    <row r="5645">
      <c r="A5645" t="inlineStr">
        <is>
          <t>GREEN CHEMISTRY (PRINT)</t>
        </is>
      </c>
      <c r="B5645" t="inlineStr">
        <is>
          <t>A1</t>
        </is>
      </c>
      <c r="C5645">
        <f>IF(B5645&lt;&gt;"NI",1,0)</f>
        <v/>
      </c>
      <c r="D5645">
        <f>VLOOKUP(B5645, Tabelas!A:C,3,FALSE())</f>
        <v/>
      </c>
      <c r="E5645">
        <f>VLOOKUP(B5645, Tabelas!A:C,2,FALSE())</f>
        <v/>
      </c>
    </row>
    <row r="5646">
      <c r="A5646" t="inlineStr">
        <is>
          <t>GREEN CHEMISTRY LETTERS AND REVIEWS</t>
        </is>
      </c>
      <c r="B5646" t="inlineStr">
        <is>
          <t>A3</t>
        </is>
      </c>
      <c r="C5646">
        <f>IF(B5646&lt;&gt;"NI",1,0)</f>
        <v/>
      </c>
      <c r="D5646">
        <f>VLOOKUP(B5646, Tabelas!A:C,3,FALSE())</f>
        <v/>
      </c>
      <c r="E5646">
        <f>VLOOKUP(B5646, Tabelas!A:C,2,FALSE())</f>
        <v/>
      </c>
    </row>
    <row r="5647">
      <c r="A5647" t="inlineStr">
        <is>
          <t>GREEN MATERIALS</t>
        </is>
      </c>
      <c r="B5647" t="inlineStr">
        <is>
          <t>A3</t>
        </is>
      </c>
      <c r="C5647">
        <f>IF(B5647&lt;&gt;"NI",1,0)</f>
        <v/>
      </c>
      <c r="D5647">
        <f>VLOOKUP(B5647, Tabelas!A:C,3,FALSE())</f>
        <v/>
      </c>
      <c r="E5647">
        <f>VLOOKUP(B5647, Tabelas!A:C,2,FALSE())</f>
        <v/>
      </c>
    </row>
    <row r="5648">
      <c r="A5648" t="inlineStr">
        <is>
          <t>GREEN PROCESSING AND SYNTHESIS</t>
        </is>
      </c>
      <c r="B5648" t="inlineStr">
        <is>
          <t>B1</t>
        </is>
      </c>
      <c r="C5648">
        <f>IF(B5648&lt;&gt;"NI",1,0)</f>
        <v/>
      </c>
      <c r="D5648">
        <f>VLOOKUP(B5648, Tabelas!A:C,3,FALSE())</f>
        <v/>
      </c>
      <c r="E5648">
        <f>VLOOKUP(B5648, Tabelas!A:C,2,FALSE())</f>
        <v/>
      </c>
    </row>
    <row r="5649">
      <c r="A5649" t="inlineStr">
        <is>
          <t>GREENHOUSE GASES: SCIENCE AND TECHNOLOGY</t>
        </is>
      </c>
      <c r="B5649" t="inlineStr">
        <is>
          <t>A2</t>
        </is>
      </c>
      <c r="C5649">
        <f>IF(B5649&lt;&gt;"NI",1,0)</f>
        <v/>
      </c>
      <c r="D5649">
        <f>VLOOKUP(B5649, Tabelas!A:C,3,FALSE())</f>
        <v/>
      </c>
      <c r="E5649">
        <f>VLOOKUP(B5649, Tabelas!A:C,2,FALSE())</f>
        <v/>
      </c>
    </row>
    <row r="5650">
      <c r="A5650" t="inlineStr">
        <is>
          <t>GREGORIANUM (ROMA)</t>
        </is>
      </c>
      <c r="B5650" t="inlineStr">
        <is>
          <t>A4</t>
        </is>
      </c>
      <c r="C5650">
        <f>IF(B5650&lt;&gt;"NI",1,0)</f>
        <v/>
      </c>
      <c r="D5650">
        <f>VLOOKUP(B5650, Tabelas!A:C,3,FALSE())</f>
        <v/>
      </c>
      <c r="E5650">
        <f>VLOOKUP(B5650, Tabelas!A:C,2,FALSE())</f>
        <v/>
      </c>
    </row>
    <row r="5651">
      <c r="A5651" t="inlineStr">
        <is>
          <t>GRIFOS (UNOESC)</t>
        </is>
      </c>
      <c r="B5651" t="inlineStr">
        <is>
          <t>B3</t>
        </is>
      </c>
      <c r="C5651">
        <f>IF(B5651&lt;&gt;"NI",1,0)</f>
        <v/>
      </c>
      <c r="D5651">
        <f>VLOOKUP(B5651, Tabelas!A:C,3,FALSE())</f>
        <v/>
      </c>
      <c r="E5651">
        <f>VLOOKUP(B5651, Tabelas!A:C,2,FALSE())</f>
        <v/>
      </c>
    </row>
    <row r="5652">
      <c r="A5652" t="inlineStr">
        <is>
          <t>GRIOT - REVISTA DE FILOSOFIA</t>
        </is>
      </c>
      <c r="B5652" t="inlineStr">
        <is>
          <t>B2</t>
        </is>
      </c>
      <c r="C5652">
        <f>IF(B5652&lt;&gt;"NI",1,0)</f>
        <v/>
      </c>
      <c r="D5652">
        <f>VLOOKUP(B5652, Tabelas!A:C,3,FALSE())</f>
        <v/>
      </c>
      <c r="E5652">
        <f>VLOOKUP(B5652, Tabelas!A:C,2,FALSE())</f>
        <v/>
      </c>
    </row>
    <row r="5653">
      <c r="A5653" t="inlineStr">
        <is>
          <t>GROUNDWATER FOR SUSTAINABLE DEVELOPMENT</t>
        </is>
      </c>
      <c r="B5653" t="inlineStr">
        <is>
          <t>A3</t>
        </is>
      </c>
      <c r="C5653">
        <f>IF(B5653&lt;&gt;"NI",1,0)</f>
        <v/>
      </c>
      <c r="D5653">
        <f>VLOOKUP(B5653, Tabelas!A:C,3,FALSE())</f>
        <v/>
      </c>
      <c r="E5653">
        <f>VLOOKUP(B5653, Tabelas!A:C,2,FALSE())</f>
        <v/>
      </c>
    </row>
    <row r="5654">
      <c r="A5654" t="inlineStr">
        <is>
          <t>GROUP DECISION AND NEGOTIATION</t>
        </is>
      </c>
      <c r="B5654" t="inlineStr">
        <is>
          <t>A2</t>
        </is>
      </c>
      <c r="C5654">
        <f>IF(B5654&lt;&gt;"NI",1,0)</f>
        <v/>
      </c>
      <c r="D5654">
        <f>VLOOKUP(B5654, Tabelas!A:C,3,FALSE())</f>
        <v/>
      </c>
      <c r="E5654">
        <f>VLOOKUP(B5654, Tabelas!A:C,2,FALSE())</f>
        <v/>
      </c>
    </row>
    <row r="5655">
      <c r="A5655" t="inlineStr">
        <is>
          <t>GROUPS, GEOMETRY, AND DYNAMICS (PRINT)</t>
        </is>
      </c>
      <c r="B5655" t="inlineStr">
        <is>
          <t>A2</t>
        </is>
      </c>
      <c r="C5655">
        <f>IF(B5655&lt;&gt;"NI",1,0)</f>
        <v/>
      </c>
      <c r="D5655">
        <f>VLOOKUP(B5655, Tabelas!A:C,3,FALSE())</f>
        <v/>
      </c>
      <c r="E5655">
        <f>VLOOKUP(B5655, Tabelas!A:C,2,FALSE())</f>
        <v/>
      </c>
    </row>
    <row r="5656">
      <c r="A5656" t="inlineStr">
        <is>
          <t>GROWTH FACTORS (PRINT)</t>
        </is>
      </c>
      <c r="B5656" t="inlineStr">
        <is>
          <t>B1</t>
        </is>
      </c>
      <c r="C5656">
        <f>IF(B5656&lt;&gt;"NI",1,0)</f>
        <v/>
      </c>
      <c r="D5656">
        <f>VLOOKUP(B5656, Tabelas!A:C,3,FALSE())</f>
        <v/>
      </c>
      <c r="E5656">
        <f>VLOOKUP(B5656, Tabelas!A:C,2,FALSE())</f>
        <v/>
      </c>
    </row>
    <row r="5657">
      <c r="A5657" t="inlineStr">
        <is>
          <t>GROWTH HORMONE &amp; IGF RESEARCH</t>
        </is>
      </c>
      <c r="B5657" t="inlineStr">
        <is>
          <t>A4</t>
        </is>
      </c>
      <c r="C5657">
        <f>IF(B5657&lt;&gt;"NI",1,0)</f>
        <v/>
      </c>
      <c r="D5657">
        <f>VLOOKUP(B5657, Tabelas!A:C,3,FALSE())</f>
        <v/>
      </c>
      <c r="E5657">
        <f>VLOOKUP(B5657, Tabelas!A:C,2,FALSE())</f>
        <v/>
      </c>
    </row>
    <row r="5658">
      <c r="A5658" t="inlineStr">
        <is>
          <t>GUAIRACA (UNICENTRO)</t>
        </is>
      </c>
      <c r="B5658" t="inlineStr">
        <is>
          <t>B2</t>
        </is>
      </c>
      <c r="C5658">
        <f>IF(B5658&lt;&gt;"NI",1,0)</f>
        <v/>
      </c>
      <c r="D5658">
        <f>VLOOKUP(B5658, Tabelas!A:C,3,FALSE())</f>
        <v/>
      </c>
      <c r="E5658">
        <f>VLOOKUP(B5658, Tabelas!A:C,2,FALSE())</f>
        <v/>
      </c>
    </row>
    <row r="5659">
      <c r="A5659" t="inlineStr">
        <is>
          <t>GUAJU ¿ REVISTA BRASILEIRA DE DESENVOLVIMENTO TERRITORIAL SUSTENTÁVEL</t>
        </is>
      </c>
      <c r="B5659" t="inlineStr">
        <is>
          <t>B2</t>
        </is>
      </c>
      <c r="C5659">
        <f>IF(B5659&lt;&gt;"NI",1,0)</f>
        <v/>
      </c>
      <c r="D5659">
        <f>VLOOKUP(B5659, Tabelas!A:C,3,FALSE())</f>
        <v/>
      </c>
      <c r="E5659">
        <f>VLOOKUP(B5659, Tabelas!A:C,2,FALSE())</f>
        <v/>
      </c>
    </row>
    <row r="5660">
      <c r="A5660" t="inlineStr">
        <is>
          <t>GUARÁ - LINGUAGEM E LITERATURA</t>
        </is>
      </c>
      <c r="B5660" t="inlineStr">
        <is>
          <t>B3</t>
        </is>
      </c>
      <c r="C5660">
        <f>IF(B5660&lt;&gt;"NI",1,0)</f>
        <v/>
      </c>
      <c r="D5660">
        <f>VLOOKUP(B5660, Tabelas!A:C,3,FALSE())</f>
        <v/>
      </c>
      <c r="E5660">
        <f>VLOOKUP(B5660, Tabelas!A:C,2,FALSE())</f>
        <v/>
      </c>
    </row>
    <row r="5661">
      <c r="A5661" t="inlineStr">
        <is>
          <t>GUAVIRA LETRAS</t>
        </is>
      </c>
      <c r="B5661" t="inlineStr">
        <is>
          <t>A3</t>
        </is>
      </c>
      <c r="C5661">
        <f>IF(B5661&lt;&gt;"NI",1,0)</f>
        <v/>
      </c>
      <c r="D5661">
        <f>VLOOKUP(B5661, Tabelas!A:C,3,FALSE())</f>
        <v/>
      </c>
      <c r="E5661">
        <f>VLOOKUP(B5661, Tabelas!A:C,2,FALSE())</f>
        <v/>
      </c>
    </row>
    <row r="5662">
      <c r="A5662" t="inlineStr">
        <is>
          <t>GUILLERMO DE OCKHAM</t>
        </is>
      </c>
      <c r="B5662" t="inlineStr">
        <is>
          <t>A2</t>
        </is>
      </c>
      <c r="C5662">
        <f>IF(B5662&lt;&gt;"NI",1,0)</f>
        <v/>
      </c>
      <c r="D5662">
        <f>VLOOKUP(B5662, Tabelas!A:C,3,FALSE())</f>
        <v/>
      </c>
      <c r="E5662">
        <f>VLOOKUP(B5662, Tabelas!A:C,2,FALSE())</f>
        <v/>
      </c>
    </row>
    <row r="5663">
      <c r="A5663" t="inlineStr">
        <is>
          <t>GUIX: ELEMENTS D'ACCIÓ EDUCATIVA</t>
        </is>
      </c>
      <c r="B5663" t="inlineStr">
        <is>
          <t>B1</t>
        </is>
      </c>
      <c r="C5663">
        <f>IF(B5663&lt;&gt;"NI",1,0)</f>
        <v/>
      </c>
      <c r="D5663">
        <f>VLOOKUP(B5663, Tabelas!A:C,3,FALSE())</f>
        <v/>
      </c>
      <c r="E5663">
        <f>VLOOKUP(B5663, Tabelas!A:C,2,FALSE())</f>
        <v/>
      </c>
    </row>
    <row r="5664">
      <c r="A5664" t="inlineStr">
        <is>
          <t>GUT (LONDON)</t>
        </is>
      </c>
      <c r="B5664" t="inlineStr">
        <is>
          <t>A1</t>
        </is>
      </c>
      <c r="C5664">
        <f>IF(B5664&lt;&gt;"NI",1,0)</f>
        <v/>
      </c>
      <c r="D5664">
        <f>VLOOKUP(B5664, Tabelas!A:C,3,FALSE())</f>
        <v/>
      </c>
      <c r="E5664">
        <f>VLOOKUP(B5664, Tabelas!A:C,2,FALSE())</f>
        <v/>
      </c>
    </row>
    <row r="5665">
      <c r="A5665" t="inlineStr">
        <is>
          <t>GUT MICROBES</t>
        </is>
      </c>
      <c r="B5665" t="inlineStr">
        <is>
          <t>A1</t>
        </is>
      </c>
      <c r="C5665">
        <f>IF(B5665&lt;&gt;"NI",1,0)</f>
        <v/>
      </c>
      <c r="D5665">
        <f>VLOOKUP(B5665, Tabelas!A:C,3,FALSE())</f>
        <v/>
      </c>
      <c r="E5665">
        <f>VLOOKUP(B5665, Tabelas!A:C,2,FALSE())</f>
        <v/>
      </c>
    </row>
    <row r="5666">
      <c r="A5666" t="inlineStr">
        <is>
          <t>GUT PATHOGENS</t>
        </is>
      </c>
      <c r="B5666" t="inlineStr">
        <is>
          <t>A2</t>
        </is>
      </c>
      <c r="C5666">
        <f>IF(B5666&lt;&gt;"NI",1,0)</f>
        <v/>
      </c>
      <c r="D5666">
        <f>VLOOKUP(B5666, Tabelas!A:C,3,FALSE())</f>
        <v/>
      </c>
      <c r="E5666">
        <f>VLOOKUP(B5666, Tabelas!A:C,2,FALSE())</f>
        <v/>
      </c>
    </row>
    <row r="5667">
      <c r="A5667" t="inlineStr">
        <is>
          <t>GYNAKOLOGISCHE ENDOKRINOLOGIE (PRINT)</t>
        </is>
      </c>
      <c r="B5667" t="inlineStr">
        <is>
          <t>B3</t>
        </is>
      </c>
      <c r="C5667">
        <f>IF(B5667&lt;&gt;"NI",1,0)</f>
        <v/>
      </c>
      <c r="D5667">
        <f>VLOOKUP(B5667, Tabelas!A:C,3,FALSE())</f>
        <v/>
      </c>
      <c r="E5667">
        <f>VLOOKUP(B5667, Tabelas!A:C,2,FALSE())</f>
        <v/>
      </c>
    </row>
    <row r="5668">
      <c r="A5668" t="inlineStr">
        <is>
          <t>GYNECOLOGIC AND OBSTETRIC INVESTIGATION</t>
        </is>
      </c>
      <c r="B5668" t="inlineStr">
        <is>
          <t>B2</t>
        </is>
      </c>
      <c r="C5668">
        <f>IF(B5668&lt;&gt;"NI",1,0)</f>
        <v/>
      </c>
      <c r="D5668">
        <f>VLOOKUP(B5668, Tabelas!A:C,3,FALSE())</f>
        <v/>
      </c>
      <c r="E5668">
        <f>VLOOKUP(B5668, Tabelas!A:C,2,FALSE())</f>
        <v/>
      </c>
    </row>
    <row r="5669">
      <c r="A5669" t="inlineStr">
        <is>
          <t>GYNECOLOGIC AND OBSTETRIC INVESTIGATION</t>
        </is>
      </c>
      <c r="B5669" t="inlineStr">
        <is>
          <t>B2</t>
        </is>
      </c>
      <c r="C5669">
        <f>IF(B5669&lt;&gt;"NI",1,0)</f>
        <v/>
      </c>
      <c r="D5669">
        <f>VLOOKUP(B5669, Tabelas!A:C,3,FALSE())</f>
        <v/>
      </c>
      <c r="E5669">
        <f>VLOOKUP(B5669, Tabelas!A:C,2,FALSE())</f>
        <v/>
      </c>
    </row>
    <row r="5670">
      <c r="A5670" t="inlineStr">
        <is>
          <t>GYNECOLOGIC ONCOLOGY (PRINT)</t>
        </is>
      </c>
      <c r="B5670" t="inlineStr">
        <is>
          <t>A1</t>
        </is>
      </c>
      <c r="C5670">
        <f>IF(B5670&lt;&gt;"NI",1,0)</f>
        <v/>
      </c>
      <c r="D5670">
        <f>VLOOKUP(B5670, Tabelas!A:C,3,FALSE())</f>
        <v/>
      </c>
      <c r="E5670">
        <f>VLOOKUP(B5670, Tabelas!A:C,2,FALSE())</f>
        <v/>
      </c>
    </row>
    <row r="5671">
      <c r="A5671" t="inlineStr">
        <is>
          <t>GYNECOLOGIC ONCOLOGY REPORTS</t>
        </is>
      </c>
      <c r="B5671" t="inlineStr">
        <is>
          <t>B3</t>
        </is>
      </c>
      <c r="C5671">
        <f>IF(B5671&lt;&gt;"NI",1,0)</f>
        <v/>
      </c>
      <c r="D5671">
        <f>VLOOKUP(B5671, Tabelas!A:C,3,FALSE())</f>
        <v/>
      </c>
      <c r="E5671">
        <f>VLOOKUP(B5671, Tabelas!A:C,2,FALSE())</f>
        <v/>
      </c>
    </row>
    <row r="5672">
      <c r="A5672" t="inlineStr">
        <is>
          <t>GYNECOLOGICAL ENDOCRINOLOGY</t>
        </is>
      </c>
      <c r="B5672" t="inlineStr">
        <is>
          <t>A4</t>
        </is>
      </c>
      <c r="C5672">
        <f>IF(B5672&lt;&gt;"NI",1,0)</f>
        <v/>
      </c>
      <c r="D5672">
        <f>VLOOKUP(B5672, Tabelas!A:C,3,FALSE())</f>
        <v/>
      </c>
      <c r="E5672">
        <f>VLOOKUP(B5672, Tabelas!A:C,2,FALSE())</f>
        <v/>
      </c>
    </row>
    <row r="5673">
      <c r="A5673" t="inlineStr">
        <is>
          <t>HABITAT INTERNATIONAL</t>
        </is>
      </c>
      <c r="B5673" t="inlineStr">
        <is>
          <t>A1</t>
        </is>
      </c>
      <c r="C5673">
        <f>IF(B5673&lt;&gt;"NI",1,0)</f>
        <v/>
      </c>
      <c r="D5673">
        <f>VLOOKUP(B5673, Tabelas!A:C,3,FALSE())</f>
        <v/>
      </c>
      <c r="E5673">
        <f>VLOOKUP(B5673, Tabelas!A:C,2,FALSE())</f>
        <v/>
      </c>
    </row>
    <row r="5674">
      <c r="A5674" t="inlineStr">
        <is>
          <t>HÁBITAT Y SOCIEDAD</t>
        </is>
      </c>
      <c r="B5674" t="inlineStr">
        <is>
          <t>A4</t>
        </is>
      </c>
      <c r="C5674">
        <f>IF(B5674&lt;&gt;"NI",1,0)</f>
        <v/>
      </c>
      <c r="D5674">
        <f>VLOOKUP(B5674, Tabelas!A:C,3,FALSE())</f>
        <v/>
      </c>
      <c r="E5674">
        <f>VLOOKUP(B5674, Tabelas!A:C,2,FALSE())</f>
        <v/>
      </c>
    </row>
    <row r="5675">
      <c r="A5675" t="inlineStr">
        <is>
          <t>HABITUS (UCG. IMPRESSO)</t>
        </is>
      </c>
      <c r="B5675" t="inlineStr">
        <is>
          <t>A3</t>
        </is>
      </c>
      <c r="C5675">
        <f>IF(B5675&lt;&gt;"NI",1,0)</f>
        <v/>
      </c>
      <c r="D5675">
        <f>VLOOKUP(B5675, Tabelas!A:C,3,FALSE())</f>
        <v/>
      </c>
      <c r="E5675">
        <f>VLOOKUP(B5675, Tabelas!A:C,2,FALSE())</f>
        <v/>
      </c>
    </row>
    <row r="5676">
      <c r="A5676" t="inlineStr">
        <is>
          <t>HACETTEPE JOURNAL OF MATHEMATICS AND STATISTICS</t>
        </is>
      </c>
      <c r="B5676" t="inlineStr">
        <is>
          <t>B2</t>
        </is>
      </c>
      <c r="C5676">
        <f>IF(B5676&lt;&gt;"NI",1,0)</f>
        <v/>
      </c>
      <c r="D5676">
        <f>VLOOKUP(B5676, Tabelas!A:C,3,FALSE())</f>
        <v/>
      </c>
      <c r="E5676">
        <f>VLOOKUP(B5676, Tabelas!A:C,2,FALSE())</f>
        <v/>
      </c>
    </row>
    <row r="5677">
      <c r="A5677" t="inlineStr">
        <is>
          <t>HACIA LA PROMOCIÓN DE LA SALUD</t>
        </is>
      </c>
      <c r="B5677" t="inlineStr">
        <is>
          <t>B3</t>
        </is>
      </c>
      <c r="C5677">
        <f>IF(B5677&lt;&gt;"NI",1,0)</f>
        <v/>
      </c>
      <c r="D5677">
        <f>VLOOKUP(B5677, Tabelas!A:C,3,FALSE())</f>
        <v/>
      </c>
      <c r="E5677">
        <f>VLOOKUP(B5677, Tabelas!A:C,2,FALSE())</f>
        <v/>
      </c>
    </row>
    <row r="5678">
      <c r="A5678" t="inlineStr">
        <is>
          <t>HAEMATOLOGICA (ROMA)</t>
        </is>
      </c>
      <c r="B5678" t="inlineStr">
        <is>
          <t>A1</t>
        </is>
      </c>
      <c r="C5678">
        <f>IF(B5678&lt;&gt;"NI",1,0)</f>
        <v/>
      </c>
      <c r="D5678">
        <f>VLOOKUP(B5678, Tabelas!A:C,3,FALSE())</f>
        <v/>
      </c>
      <c r="E5678">
        <f>VLOOKUP(B5678, Tabelas!A:C,2,FALSE())</f>
        <v/>
      </c>
    </row>
    <row r="5679">
      <c r="A5679" t="inlineStr">
        <is>
          <t>HAEMOPHILIA (OXFORD. PRINT)</t>
        </is>
      </c>
      <c r="B5679" t="inlineStr">
        <is>
          <t>A4</t>
        </is>
      </c>
      <c r="C5679">
        <f>IF(B5679&lt;&gt;"NI",1,0)</f>
        <v/>
      </c>
      <c r="D5679">
        <f>VLOOKUP(B5679, Tabelas!A:C,3,FALSE())</f>
        <v/>
      </c>
      <c r="E5679">
        <f>VLOOKUP(B5679, Tabelas!A:C,2,FALSE())</f>
        <v/>
      </c>
    </row>
    <row r="5680">
      <c r="A5680" t="inlineStr">
        <is>
          <t>HAND (NEW YORK, N.Y.)</t>
        </is>
      </c>
      <c r="B5680" t="inlineStr">
        <is>
          <t>B2</t>
        </is>
      </c>
      <c r="C5680">
        <f>IF(B5680&lt;&gt;"NI",1,0)</f>
        <v/>
      </c>
      <c r="D5680">
        <f>VLOOKUP(B5680, Tabelas!A:C,3,FALSE())</f>
        <v/>
      </c>
      <c r="E5680">
        <f>VLOOKUP(B5680, Tabelas!A:C,2,FALSE())</f>
        <v/>
      </c>
    </row>
    <row r="5681">
      <c r="A5681" t="inlineStr">
        <is>
          <t>HAND SURGERY AND REHABILITATION</t>
        </is>
      </c>
      <c r="B5681" t="inlineStr">
        <is>
          <t>B1</t>
        </is>
      </c>
      <c r="C5681">
        <f>IF(B5681&lt;&gt;"NI",1,0)</f>
        <v/>
      </c>
      <c r="D5681">
        <f>VLOOKUP(B5681, Tabelas!A:C,3,FALSE())</f>
        <v/>
      </c>
      <c r="E5681">
        <f>VLOOKUP(B5681, Tabelas!A:C,2,FALSE())</f>
        <v/>
      </c>
    </row>
    <row r="5682">
      <c r="A5682" t="inlineStr">
        <is>
          <t>HAND THERAPY</t>
        </is>
      </c>
      <c r="B5682" t="inlineStr">
        <is>
          <t>B3</t>
        </is>
      </c>
      <c r="C5682">
        <f>IF(B5682&lt;&gt;"NI",1,0)</f>
        <v/>
      </c>
      <c r="D5682">
        <f>VLOOKUP(B5682, Tabelas!A:C,3,FALSE())</f>
        <v/>
      </c>
      <c r="E5682">
        <f>VLOOKUP(B5682, Tabelas!A:C,2,FALSE())</f>
        <v/>
      </c>
    </row>
    <row r="5683">
      <c r="A5683" t="inlineStr">
        <is>
          <t>HANDBOOK OF EXPERIMENTAL PHARMACOLOGY</t>
        </is>
      </c>
      <c r="B5683" t="inlineStr">
        <is>
          <t>A2</t>
        </is>
      </c>
      <c r="C5683">
        <f>IF(B5683&lt;&gt;"NI",1,0)</f>
        <v/>
      </c>
      <c r="D5683">
        <f>VLOOKUP(B5683, Tabelas!A:C,3,FALSE())</f>
        <v/>
      </c>
      <c r="E5683">
        <f>VLOOKUP(B5683, Tabelas!A:C,2,FALSE())</f>
        <v/>
      </c>
    </row>
    <row r="5684">
      <c r="A5684" t="inlineStr">
        <is>
          <t>HANSENOLOGIA INTERNATIONALIS (IMPRESSO)</t>
        </is>
      </c>
      <c r="B5684" t="inlineStr">
        <is>
          <t>B4</t>
        </is>
      </c>
      <c r="C5684">
        <f>IF(B5684&lt;&gt;"NI",1,0)</f>
        <v/>
      </c>
      <c r="D5684">
        <f>VLOOKUP(B5684, Tabelas!A:C,3,FALSE())</f>
        <v/>
      </c>
      <c r="E5684">
        <f>VLOOKUP(B5684, Tabelas!A:C,2,FALSE())</f>
        <v/>
      </c>
    </row>
    <row r="5685">
      <c r="A5685" t="inlineStr">
        <is>
          <t>HARMFUL ALGAE</t>
        </is>
      </c>
      <c r="B5685" t="inlineStr">
        <is>
          <t>A1</t>
        </is>
      </c>
      <c r="C5685">
        <f>IF(B5685&lt;&gt;"NI",1,0)</f>
        <v/>
      </c>
      <c r="D5685">
        <f>VLOOKUP(B5685, Tabelas!A:C,3,FALSE())</f>
        <v/>
      </c>
      <c r="E5685">
        <f>VLOOKUP(B5685, Tabelas!A:C,2,FALSE())</f>
        <v/>
      </c>
    </row>
    <row r="5686">
      <c r="A5686" t="inlineStr">
        <is>
          <t>HARVARD BUSINESS REVIEW</t>
        </is>
      </c>
      <c r="B5686" t="inlineStr">
        <is>
          <t>A1</t>
        </is>
      </c>
      <c r="C5686">
        <f>IF(B5686&lt;&gt;"NI",1,0)</f>
        <v/>
      </c>
      <c r="D5686">
        <f>VLOOKUP(B5686, Tabelas!A:C,3,FALSE())</f>
        <v/>
      </c>
      <c r="E5686">
        <f>VLOOKUP(B5686, Tabelas!A:C,2,FALSE())</f>
        <v/>
      </c>
    </row>
    <row r="5687">
      <c r="A5687" t="inlineStr">
        <is>
          <t>HARVARD DESIGN MAGAZINE</t>
        </is>
      </c>
      <c r="B5687" t="inlineStr">
        <is>
          <t>A4</t>
        </is>
      </c>
      <c r="C5687">
        <f>IF(B5687&lt;&gt;"NI",1,0)</f>
        <v/>
      </c>
      <c r="D5687">
        <f>VLOOKUP(B5687, Tabelas!A:C,3,FALSE())</f>
        <v/>
      </c>
      <c r="E5687">
        <f>VLOOKUP(B5687, Tabelas!A:C,2,FALSE())</f>
        <v/>
      </c>
    </row>
    <row r="5688">
      <c r="A5688" t="inlineStr">
        <is>
          <t>HARVARD PAPERS IN BOTANY</t>
        </is>
      </c>
      <c r="B5688" t="inlineStr">
        <is>
          <t>B2</t>
        </is>
      </c>
      <c r="C5688">
        <f>IF(B5688&lt;&gt;"NI",1,0)</f>
        <v/>
      </c>
      <c r="D5688">
        <f>VLOOKUP(B5688, Tabelas!A:C,3,FALSE())</f>
        <v/>
      </c>
      <c r="E5688">
        <f>VLOOKUP(B5688, Tabelas!A:C,2,FALSE())</f>
        <v/>
      </c>
    </row>
    <row r="5689">
      <c r="A5689" t="inlineStr">
        <is>
          <t>HARVARD REVIEW OF PSYCHIATRY</t>
        </is>
      </c>
      <c r="B5689" t="inlineStr">
        <is>
          <t>A2</t>
        </is>
      </c>
      <c r="C5689">
        <f>IF(B5689&lt;&gt;"NI",1,0)</f>
        <v/>
      </c>
      <c r="D5689">
        <f>VLOOKUP(B5689, Tabelas!A:C,3,FALSE())</f>
        <v/>
      </c>
      <c r="E5689">
        <f>VLOOKUP(B5689, Tabelas!A:C,2,FALSE())</f>
        <v/>
      </c>
    </row>
    <row r="5690">
      <c r="A5690" t="inlineStr">
        <is>
          <t>HARVARD STUDIES IN CLASSICAL PHILOLOGY</t>
        </is>
      </c>
      <c r="B5690" t="inlineStr">
        <is>
          <t>B1</t>
        </is>
      </c>
      <c r="C5690">
        <f>IF(B5690&lt;&gt;"NI",1,0)</f>
        <v/>
      </c>
      <c r="D5690">
        <f>VLOOKUP(B5690, Tabelas!A:C,3,FALSE())</f>
        <v/>
      </c>
      <c r="E5690">
        <f>VLOOKUP(B5690, Tabelas!A:C,2,FALSE())</f>
        <v/>
      </c>
    </row>
    <row r="5691">
      <c r="A5691" t="inlineStr">
        <is>
          <t>HASELTONIA (DES MOINES)</t>
        </is>
      </c>
      <c r="B5691" t="inlineStr">
        <is>
          <t>B4</t>
        </is>
      </c>
      <c r="C5691">
        <f>IF(B5691&lt;&gt;"NI",1,0)</f>
        <v/>
      </c>
      <c r="D5691">
        <f>VLOOKUP(B5691, Tabelas!A:C,3,FALSE())</f>
        <v/>
      </c>
      <c r="E5691">
        <f>VLOOKUP(B5691, Tabelas!A:C,2,FALSE())</f>
        <v/>
      </c>
    </row>
    <row r="5692">
      <c r="A5692" t="inlineStr">
        <is>
          <t>HAU: JOURNAL OF ETHNOGRAPHIC THEORY</t>
        </is>
      </c>
      <c r="B5692" t="inlineStr">
        <is>
          <t>A1</t>
        </is>
      </c>
      <c r="C5692">
        <f>IF(B5692&lt;&gt;"NI",1,0)</f>
        <v/>
      </c>
      <c r="D5692">
        <f>VLOOKUP(B5692, Tabelas!A:C,3,FALSE())</f>
        <v/>
      </c>
      <c r="E5692">
        <f>VLOOKUP(B5692, Tabelas!A:C,2,FALSE())</f>
        <v/>
      </c>
    </row>
    <row r="5693">
      <c r="A5693" t="inlineStr">
        <is>
          <t>HAWAI`I JOURNAL OF MEDICINE &amp; PUBLIC HEALTH</t>
        </is>
      </c>
      <c r="B5693" t="inlineStr">
        <is>
          <t>A3</t>
        </is>
      </c>
      <c r="C5693">
        <f>IF(B5693&lt;&gt;"NI",1,0)</f>
        <v/>
      </c>
      <c r="D5693">
        <f>VLOOKUP(B5693, Tabelas!A:C,3,FALSE())</f>
        <v/>
      </c>
      <c r="E5693">
        <f>VLOOKUP(B5693, Tabelas!A:C,2,FALSE())</f>
        <v/>
      </c>
    </row>
    <row r="5694">
      <c r="A5694" t="inlineStr">
        <is>
          <t>HEAD &amp; FACE MEDICINE</t>
        </is>
      </c>
      <c r="B5694" t="inlineStr">
        <is>
          <t>A2</t>
        </is>
      </c>
      <c r="C5694">
        <f>IF(B5694&lt;&gt;"NI",1,0)</f>
        <v/>
      </c>
      <c r="D5694">
        <f>VLOOKUP(B5694, Tabelas!A:C,3,FALSE())</f>
        <v/>
      </c>
      <c r="E5694">
        <f>VLOOKUP(B5694, Tabelas!A:C,2,FALSE())</f>
        <v/>
      </c>
    </row>
    <row r="5695">
      <c r="A5695" t="inlineStr">
        <is>
          <t>HEAD &amp; NECK</t>
        </is>
      </c>
      <c r="B5695" t="inlineStr">
        <is>
          <t>A1</t>
        </is>
      </c>
      <c r="C5695">
        <f>IF(B5695&lt;&gt;"NI",1,0)</f>
        <v/>
      </c>
      <c r="D5695">
        <f>VLOOKUP(B5695, Tabelas!A:C,3,FALSE())</f>
        <v/>
      </c>
      <c r="E5695">
        <f>VLOOKUP(B5695, Tabelas!A:C,2,FALSE())</f>
        <v/>
      </c>
    </row>
    <row r="5696">
      <c r="A5696" t="inlineStr">
        <is>
          <t>HEAD AND NECK PATHOLOGY (ONLINE)</t>
        </is>
      </c>
      <c r="B5696" t="inlineStr">
        <is>
          <t>A2</t>
        </is>
      </c>
      <c r="C5696">
        <f>IF(B5696&lt;&gt;"NI",1,0)</f>
        <v/>
      </c>
      <c r="D5696">
        <f>VLOOKUP(B5696, Tabelas!A:C,3,FALSE())</f>
        <v/>
      </c>
      <c r="E5696">
        <f>VLOOKUP(B5696, Tabelas!A:C,2,FALSE())</f>
        <v/>
      </c>
    </row>
    <row r="5697">
      <c r="A5697" t="inlineStr">
        <is>
          <t>HEADACHE</t>
        </is>
      </c>
      <c r="B5697" t="inlineStr">
        <is>
          <t>A4</t>
        </is>
      </c>
      <c r="C5697">
        <f>IF(B5697&lt;&gt;"NI",1,0)</f>
        <v/>
      </c>
      <c r="D5697">
        <f>VLOOKUP(B5697, Tabelas!A:C,3,FALSE())</f>
        <v/>
      </c>
      <c r="E5697">
        <f>VLOOKUP(B5697, Tabelas!A:C,2,FALSE())</f>
        <v/>
      </c>
    </row>
    <row r="5698">
      <c r="A5698" t="inlineStr">
        <is>
          <t>HEADACHE THE JOURNAL OF HEAD AND FACE PAIN</t>
        </is>
      </c>
      <c r="B5698" t="inlineStr">
        <is>
          <t>A4</t>
        </is>
      </c>
      <c r="C5698">
        <f>IF(B5698&lt;&gt;"NI",1,0)</f>
        <v/>
      </c>
      <c r="D5698">
        <f>VLOOKUP(B5698, Tabelas!A:C,3,FALSE())</f>
        <v/>
      </c>
      <c r="E5698">
        <f>VLOOKUP(B5698, Tabelas!A:C,2,FALSE())</f>
        <v/>
      </c>
    </row>
    <row r="5699">
      <c r="A5699" t="inlineStr">
        <is>
          <t>HEALTH AFFAIRS (MILLWOOD, VA.)</t>
        </is>
      </c>
      <c r="B5699" t="inlineStr">
        <is>
          <t>A1</t>
        </is>
      </c>
      <c r="C5699">
        <f>IF(B5699&lt;&gt;"NI",1,0)</f>
        <v/>
      </c>
      <c r="D5699">
        <f>VLOOKUP(B5699, Tabelas!A:C,3,FALSE())</f>
        <v/>
      </c>
      <c r="E5699">
        <f>VLOOKUP(B5699, Tabelas!A:C,2,FALSE())</f>
        <v/>
      </c>
    </row>
    <row r="5700">
      <c r="A5700" t="inlineStr">
        <is>
          <t>HEALTH AND HUMAN RIGHTS</t>
        </is>
      </c>
      <c r="B5700" t="inlineStr">
        <is>
          <t>A2</t>
        </is>
      </c>
      <c r="C5700">
        <f>IF(B5700&lt;&gt;"NI",1,0)</f>
        <v/>
      </c>
      <c r="D5700">
        <f>VLOOKUP(B5700, Tabelas!A:C,3,FALSE())</f>
        <v/>
      </c>
      <c r="E5700">
        <f>VLOOKUP(B5700, Tabelas!A:C,2,FALSE())</f>
        <v/>
      </c>
    </row>
    <row r="5701">
      <c r="A5701" t="inlineStr">
        <is>
          <t>HEALTH AND HUMAN RIGHTS JOURNAL</t>
        </is>
      </c>
      <c r="B5701" t="inlineStr">
        <is>
          <t>A2</t>
        </is>
      </c>
      <c r="C5701">
        <f>IF(B5701&lt;&gt;"NI",1,0)</f>
        <v/>
      </c>
      <c r="D5701">
        <f>VLOOKUP(B5701, Tabelas!A:C,3,FALSE())</f>
        <v/>
      </c>
      <c r="E5701">
        <f>VLOOKUP(B5701, Tabelas!A:C,2,FALSE())</f>
        <v/>
      </c>
    </row>
    <row r="5702">
      <c r="A5702" t="inlineStr">
        <is>
          <t>HEALTH AND PLACE</t>
        </is>
      </c>
      <c r="B5702" t="inlineStr">
        <is>
          <t>A1</t>
        </is>
      </c>
      <c r="C5702">
        <f>IF(B5702&lt;&gt;"NI",1,0)</f>
        <v/>
      </c>
      <c r="D5702">
        <f>VLOOKUP(B5702, Tabelas!A:C,3,FALSE())</f>
        <v/>
      </c>
      <c r="E5702">
        <f>VLOOKUP(B5702, Tabelas!A:C,2,FALSE())</f>
        <v/>
      </c>
    </row>
    <row r="5703">
      <c r="A5703" t="inlineStr">
        <is>
          <t>HEALTH AND QUALITY OF LIFE OUTCOMES</t>
        </is>
      </c>
      <c r="B5703" t="inlineStr">
        <is>
          <t>A2</t>
        </is>
      </c>
      <c r="C5703">
        <f>IF(B5703&lt;&gt;"NI",1,0)</f>
        <v/>
      </c>
      <c r="D5703">
        <f>VLOOKUP(B5703, Tabelas!A:C,3,FALSE())</f>
        <v/>
      </c>
      <c r="E5703">
        <f>VLOOKUP(B5703, Tabelas!A:C,2,FALSE())</f>
        <v/>
      </c>
    </row>
    <row r="5704">
      <c r="A5704" t="inlineStr">
        <is>
          <t>HEALTH AND TECHNOLOGY</t>
        </is>
      </c>
      <c r="B5704" t="inlineStr">
        <is>
          <t>B2</t>
        </is>
      </c>
      <c r="C5704">
        <f>IF(B5704&lt;&gt;"NI",1,0)</f>
        <v/>
      </c>
      <c r="D5704">
        <f>VLOOKUP(B5704, Tabelas!A:C,3,FALSE())</f>
        <v/>
      </c>
      <c r="E5704">
        <f>VLOOKUP(B5704, Tabelas!A:C,2,FALSE())</f>
        <v/>
      </c>
    </row>
    <row r="5705">
      <c r="A5705" t="inlineStr">
        <is>
          <t>HEALTH BEHAVIOR AND POLICY REVIEW</t>
        </is>
      </c>
      <c r="B5705" t="inlineStr">
        <is>
          <t>B4</t>
        </is>
      </c>
      <c r="C5705">
        <f>IF(B5705&lt;&gt;"NI",1,0)</f>
        <v/>
      </c>
      <c r="D5705">
        <f>VLOOKUP(B5705, Tabelas!A:C,3,FALSE())</f>
        <v/>
      </c>
      <c r="E5705">
        <f>VLOOKUP(B5705, Tabelas!A:C,2,FALSE())</f>
        <v/>
      </c>
    </row>
    <row r="5706">
      <c r="A5706" t="inlineStr">
        <is>
          <t>HEALTH CARE FOR WOMEN INTERNATIONAL</t>
        </is>
      </c>
      <c r="B5706" t="inlineStr">
        <is>
          <t>B1</t>
        </is>
      </c>
      <c r="C5706">
        <f>IF(B5706&lt;&gt;"NI",1,0)</f>
        <v/>
      </c>
      <c r="D5706">
        <f>VLOOKUP(B5706, Tabelas!A:C,3,FALSE())</f>
        <v/>
      </c>
      <c r="E5706">
        <f>VLOOKUP(B5706, Tabelas!A:C,2,FALSE())</f>
        <v/>
      </c>
    </row>
    <row r="5707">
      <c r="A5707" t="inlineStr">
        <is>
          <t>HEALTH CARE MANAGEMENT SCIENCE</t>
        </is>
      </c>
      <c r="B5707" t="inlineStr">
        <is>
          <t>A4</t>
        </is>
      </c>
      <c r="C5707">
        <f>IF(B5707&lt;&gt;"NI",1,0)</f>
        <v/>
      </c>
      <c r="D5707">
        <f>VLOOKUP(B5707, Tabelas!A:C,3,FALSE())</f>
        <v/>
      </c>
      <c r="E5707">
        <f>VLOOKUP(B5707, Tabelas!A:C,2,FALSE())</f>
        <v/>
      </c>
    </row>
    <row r="5708">
      <c r="A5708" t="inlineStr">
        <is>
          <t>HEALTH ECONOMICS (PRINT)</t>
        </is>
      </c>
      <c r="B5708" t="inlineStr">
        <is>
          <t>A1</t>
        </is>
      </c>
      <c r="C5708">
        <f>IF(B5708&lt;&gt;"NI",1,0)</f>
        <v/>
      </c>
      <c r="D5708">
        <f>VLOOKUP(B5708, Tabelas!A:C,3,FALSE())</f>
        <v/>
      </c>
      <c r="E5708">
        <f>VLOOKUP(B5708, Tabelas!A:C,2,FALSE())</f>
        <v/>
      </c>
    </row>
    <row r="5709">
      <c r="A5709" t="inlineStr">
        <is>
          <t>HEALTH ECONOMICS REVIEW (ONLINE)</t>
        </is>
      </c>
      <c r="B5709" t="inlineStr">
        <is>
          <t>A3</t>
        </is>
      </c>
      <c r="C5709">
        <f>IF(B5709&lt;&gt;"NI",1,0)</f>
        <v/>
      </c>
      <c r="D5709">
        <f>VLOOKUP(B5709, Tabelas!A:C,3,FALSE())</f>
        <v/>
      </c>
      <c r="E5709">
        <f>VLOOKUP(B5709, Tabelas!A:C,2,FALSE())</f>
        <v/>
      </c>
    </row>
    <row r="5710">
      <c r="A5710" t="inlineStr">
        <is>
          <t>HEALTH EDUCATION &amp; BEHAVIOR</t>
        </is>
      </c>
      <c r="B5710" t="inlineStr">
        <is>
          <t>A2</t>
        </is>
      </c>
      <c r="C5710">
        <f>IF(B5710&lt;&gt;"NI",1,0)</f>
        <v/>
      </c>
      <c r="D5710">
        <f>VLOOKUP(B5710, Tabelas!A:C,3,FALSE())</f>
        <v/>
      </c>
      <c r="E5710">
        <f>VLOOKUP(B5710, Tabelas!A:C,2,FALSE())</f>
        <v/>
      </c>
    </row>
    <row r="5711">
      <c r="A5711" t="inlineStr">
        <is>
          <t>HEALTH EDUCATION (LONDON)</t>
        </is>
      </c>
      <c r="B5711" t="inlineStr">
        <is>
          <t>A4</t>
        </is>
      </c>
      <c r="C5711">
        <f>IF(B5711&lt;&gt;"NI",1,0)</f>
        <v/>
      </c>
      <c r="D5711">
        <f>VLOOKUP(B5711, Tabelas!A:C,3,FALSE())</f>
        <v/>
      </c>
      <c r="E5711">
        <f>VLOOKUP(B5711, Tabelas!A:C,2,FALSE())</f>
        <v/>
      </c>
    </row>
    <row r="5712">
      <c r="A5712" t="inlineStr">
        <is>
          <t>HEALTH INFORMATICS JOURNAL</t>
        </is>
      </c>
      <c r="B5712" t="inlineStr">
        <is>
          <t>A4</t>
        </is>
      </c>
      <c r="C5712">
        <f>IF(B5712&lt;&gt;"NI",1,0)</f>
        <v/>
      </c>
      <c r="D5712">
        <f>VLOOKUP(B5712, Tabelas!A:C,3,FALSE())</f>
        <v/>
      </c>
      <c r="E5712">
        <f>VLOOKUP(B5712, Tabelas!A:C,2,FALSE())</f>
        <v/>
      </c>
    </row>
    <row r="5713">
      <c r="A5713" t="inlineStr">
        <is>
          <t>HEALTH PHYSICS (1958)</t>
        </is>
      </c>
      <c r="B5713" t="inlineStr">
        <is>
          <t>B1</t>
        </is>
      </c>
      <c r="C5713">
        <f>IF(B5713&lt;&gt;"NI",1,0)</f>
        <v/>
      </c>
      <c r="D5713">
        <f>VLOOKUP(B5713, Tabelas!A:C,3,FALSE())</f>
        <v/>
      </c>
      <c r="E5713">
        <f>VLOOKUP(B5713, Tabelas!A:C,2,FALSE())</f>
        <v/>
      </c>
    </row>
    <row r="5714">
      <c r="A5714" t="inlineStr">
        <is>
          <t>HEALTH POLICY (AMSTERDAM. PRINT)</t>
        </is>
      </c>
      <c r="B5714" t="inlineStr">
        <is>
          <t>A1</t>
        </is>
      </c>
      <c r="C5714">
        <f>IF(B5714&lt;&gt;"NI",1,0)</f>
        <v/>
      </c>
      <c r="D5714">
        <f>VLOOKUP(B5714, Tabelas!A:C,3,FALSE())</f>
        <v/>
      </c>
      <c r="E5714">
        <f>VLOOKUP(B5714, Tabelas!A:C,2,FALSE())</f>
        <v/>
      </c>
    </row>
    <row r="5715">
      <c r="A5715" t="inlineStr">
        <is>
          <t>HEALTH POLICY AND PLANNING</t>
        </is>
      </c>
      <c r="B5715" t="inlineStr">
        <is>
          <t>A1</t>
        </is>
      </c>
      <c r="C5715">
        <f>IF(B5715&lt;&gt;"NI",1,0)</f>
        <v/>
      </c>
      <c r="D5715">
        <f>VLOOKUP(B5715, Tabelas!A:C,3,FALSE())</f>
        <v/>
      </c>
      <c r="E5715">
        <f>VLOOKUP(B5715, Tabelas!A:C,2,FALSE())</f>
        <v/>
      </c>
    </row>
    <row r="5716">
      <c r="A5716" t="inlineStr">
        <is>
          <t>HEALTH POLICY AND PLANNING (PRINT)</t>
        </is>
      </c>
      <c r="B5716" t="inlineStr">
        <is>
          <t>A1</t>
        </is>
      </c>
      <c r="C5716">
        <f>IF(B5716&lt;&gt;"NI",1,0)</f>
        <v/>
      </c>
      <c r="D5716">
        <f>VLOOKUP(B5716, Tabelas!A:C,3,FALSE())</f>
        <v/>
      </c>
      <c r="E5716">
        <f>VLOOKUP(B5716, Tabelas!A:C,2,FALSE())</f>
        <v/>
      </c>
    </row>
    <row r="5717">
      <c r="A5717" t="inlineStr">
        <is>
          <t>HEALTH PROMOTION INTERNATIONAL (PRINT)</t>
        </is>
      </c>
      <c r="B5717" t="inlineStr">
        <is>
          <t>A2</t>
        </is>
      </c>
      <c r="C5717">
        <f>IF(B5717&lt;&gt;"NI",1,0)</f>
        <v/>
      </c>
      <c r="D5717">
        <f>VLOOKUP(B5717, Tabelas!A:C,3,FALSE())</f>
        <v/>
      </c>
      <c r="E5717">
        <f>VLOOKUP(B5717, Tabelas!A:C,2,FALSE())</f>
        <v/>
      </c>
    </row>
    <row r="5718">
      <c r="A5718" t="inlineStr">
        <is>
          <t>HEALTH PSYCHOLOGY AND BEHAVIORAL MEDICINE</t>
        </is>
      </c>
      <c r="B5718" t="inlineStr">
        <is>
          <t>A3</t>
        </is>
      </c>
      <c r="C5718">
        <f>IF(B5718&lt;&gt;"NI",1,0)</f>
        <v/>
      </c>
      <c r="D5718">
        <f>VLOOKUP(B5718, Tabelas!A:C,3,FALSE())</f>
        <v/>
      </c>
      <c r="E5718">
        <f>VLOOKUP(B5718, Tabelas!A:C,2,FALSE())</f>
        <v/>
      </c>
    </row>
    <row r="5719">
      <c r="A5719" t="inlineStr">
        <is>
          <t>HEALTH RESEARCH POLICY AND SYSTEMS</t>
        </is>
      </c>
      <c r="B5719" t="inlineStr">
        <is>
          <t>A1</t>
        </is>
      </c>
      <c r="C5719">
        <f>IF(B5719&lt;&gt;"NI",1,0)</f>
        <v/>
      </c>
      <c r="D5719">
        <f>VLOOKUP(B5719, Tabelas!A:C,3,FALSE())</f>
        <v/>
      </c>
      <c r="E5719">
        <f>VLOOKUP(B5719, Tabelas!A:C,2,FALSE())</f>
        <v/>
      </c>
    </row>
    <row r="5720">
      <c r="A5720" t="inlineStr">
        <is>
          <t>HEALTH SOCIOLOGY REVIEW</t>
        </is>
      </c>
      <c r="B5720" t="inlineStr">
        <is>
          <t>A4</t>
        </is>
      </c>
      <c r="C5720">
        <f>IF(B5720&lt;&gt;"NI",1,0)</f>
        <v/>
      </c>
      <c r="D5720">
        <f>VLOOKUP(B5720, Tabelas!A:C,3,FALSE())</f>
        <v/>
      </c>
      <c r="E5720">
        <f>VLOOKUP(B5720, Tabelas!A:C,2,FALSE())</f>
        <v/>
      </c>
    </row>
    <row r="5721">
      <c r="A5721" t="inlineStr">
        <is>
          <t>HEALTH TECHNOLOGY ASSESSMENT (WINCHESTER)</t>
        </is>
      </c>
      <c r="B5721" t="inlineStr">
        <is>
          <t>A1</t>
        </is>
      </c>
      <c r="C5721">
        <f>IF(B5721&lt;&gt;"NI",1,0)</f>
        <v/>
      </c>
      <c r="D5721">
        <f>VLOOKUP(B5721, Tabelas!A:C,3,FALSE())</f>
        <v/>
      </c>
      <c r="E5721">
        <f>VLOOKUP(B5721, Tabelas!A:C,2,FALSE())</f>
        <v/>
      </c>
    </row>
    <row r="5722">
      <c r="A5722" t="inlineStr">
        <is>
          <t>HEARING RESEARCH</t>
        </is>
      </c>
      <c r="B5722" t="inlineStr">
        <is>
          <t>A2</t>
        </is>
      </c>
      <c r="C5722">
        <f>IF(B5722&lt;&gt;"NI",1,0)</f>
        <v/>
      </c>
      <c r="D5722">
        <f>VLOOKUP(B5722, Tabelas!A:C,3,FALSE())</f>
        <v/>
      </c>
      <c r="E5722">
        <f>VLOOKUP(B5722, Tabelas!A:C,2,FALSE())</f>
        <v/>
      </c>
    </row>
    <row r="5723">
      <c r="A5723" t="inlineStr">
        <is>
          <t>HEARING, BALANCE AND COMMUNICATION</t>
        </is>
      </c>
      <c r="B5723" t="inlineStr">
        <is>
          <t>B2</t>
        </is>
      </c>
      <c r="C5723">
        <f>IF(B5723&lt;&gt;"NI",1,0)</f>
        <v/>
      </c>
      <c r="D5723">
        <f>VLOOKUP(B5723, Tabelas!A:C,3,FALSE())</f>
        <v/>
      </c>
      <c r="E5723">
        <f>VLOOKUP(B5723, Tabelas!A:C,2,FALSE())</f>
        <v/>
      </c>
    </row>
    <row r="5724">
      <c r="A5724" t="inlineStr">
        <is>
          <t>HEART</t>
        </is>
      </c>
      <c r="B5724" t="inlineStr">
        <is>
          <t>A2</t>
        </is>
      </c>
      <c r="C5724">
        <f>IF(B5724&lt;&gt;"NI",1,0)</f>
        <v/>
      </c>
      <c r="D5724">
        <f>VLOOKUP(B5724, Tabelas!A:C,3,FALSE())</f>
        <v/>
      </c>
      <c r="E5724">
        <f>VLOOKUP(B5724, Tabelas!A:C,2,FALSE())</f>
        <v/>
      </c>
    </row>
    <row r="5725">
      <c r="A5725" t="inlineStr">
        <is>
          <t>HEART &amp; LUNG</t>
        </is>
      </c>
      <c r="B5725" t="inlineStr">
        <is>
          <t>A2</t>
        </is>
      </c>
      <c r="C5725">
        <f>IF(B5725&lt;&gt;"NI",1,0)</f>
        <v/>
      </c>
      <c r="D5725">
        <f>VLOOKUP(B5725, Tabelas!A:C,3,FALSE())</f>
        <v/>
      </c>
      <c r="E5725">
        <f>VLOOKUP(B5725, Tabelas!A:C,2,FALSE())</f>
        <v/>
      </c>
    </row>
    <row r="5726">
      <c r="A5726" t="inlineStr">
        <is>
          <t>HEART (LONDON. 1996)</t>
        </is>
      </c>
      <c r="B5726" t="inlineStr">
        <is>
          <t>A2</t>
        </is>
      </c>
      <c r="C5726">
        <f>IF(B5726&lt;&gt;"NI",1,0)</f>
        <v/>
      </c>
      <c r="D5726">
        <f>VLOOKUP(B5726, Tabelas!A:C,3,FALSE())</f>
        <v/>
      </c>
      <c r="E5726">
        <f>VLOOKUP(B5726, Tabelas!A:C,2,FALSE())</f>
        <v/>
      </c>
    </row>
    <row r="5727">
      <c r="A5727" t="inlineStr">
        <is>
          <t>HEART AND VESSELS</t>
        </is>
      </c>
      <c r="B5727" t="inlineStr">
        <is>
          <t>A3</t>
        </is>
      </c>
      <c r="C5727">
        <f>IF(B5727&lt;&gt;"NI",1,0)</f>
        <v/>
      </c>
      <c r="D5727">
        <f>VLOOKUP(B5727, Tabelas!A:C,3,FALSE())</f>
        <v/>
      </c>
      <c r="E5727">
        <f>VLOOKUP(B5727, Tabelas!A:C,2,FALSE())</f>
        <v/>
      </c>
    </row>
    <row r="5728">
      <c r="A5728" t="inlineStr">
        <is>
          <t>HEART FAILURE REVIEWS</t>
        </is>
      </c>
      <c r="B5728" t="inlineStr">
        <is>
          <t>A1</t>
        </is>
      </c>
      <c r="C5728">
        <f>IF(B5728&lt;&gt;"NI",1,0)</f>
        <v/>
      </c>
      <c r="D5728">
        <f>VLOOKUP(B5728, Tabelas!A:C,3,FALSE())</f>
        <v/>
      </c>
      <c r="E5728">
        <f>VLOOKUP(B5728, Tabelas!A:C,2,FALSE())</f>
        <v/>
      </c>
    </row>
    <row r="5729">
      <c r="A5729" t="inlineStr">
        <is>
          <t>HEART RHYTHM</t>
        </is>
      </c>
      <c r="B5729" t="inlineStr">
        <is>
          <t>A2</t>
        </is>
      </c>
      <c r="C5729">
        <f>IF(B5729&lt;&gt;"NI",1,0)</f>
        <v/>
      </c>
      <c r="D5729">
        <f>VLOOKUP(B5729, Tabelas!A:C,3,FALSE())</f>
        <v/>
      </c>
      <c r="E5729">
        <f>VLOOKUP(B5729, Tabelas!A:C,2,FALSE())</f>
        <v/>
      </c>
    </row>
    <row r="5730">
      <c r="A5730" t="inlineStr">
        <is>
          <t>HEART, LUNG AND CIRCULATION (PRINT)</t>
        </is>
      </c>
      <c r="B5730" t="inlineStr">
        <is>
          <t>A4</t>
        </is>
      </c>
      <c r="C5730">
        <f>IF(B5730&lt;&gt;"NI",1,0)</f>
        <v/>
      </c>
      <c r="D5730">
        <f>VLOOKUP(B5730, Tabelas!A:C,3,FALSE())</f>
        <v/>
      </c>
      <c r="E5730">
        <f>VLOOKUP(B5730, Tabelas!A:C,2,FALSE())</f>
        <v/>
      </c>
    </row>
    <row r="5731">
      <c r="A5731" t="inlineStr">
        <is>
          <t>HEAT AND MASS TRANSFER</t>
        </is>
      </c>
      <c r="B5731" t="inlineStr">
        <is>
          <t>A2</t>
        </is>
      </c>
      <c r="C5731">
        <f>IF(B5731&lt;&gt;"NI",1,0)</f>
        <v/>
      </c>
      <c r="D5731">
        <f>VLOOKUP(B5731, Tabelas!A:C,3,FALSE())</f>
        <v/>
      </c>
      <c r="E5731">
        <f>VLOOKUP(B5731, Tabelas!A:C,2,FALSE())</f>
        <v/>
      </c>
    </row>
    <row r="5732">
      <c r="A5732" t="inlineStr">
        <is>
          <t>HEAT TRANSFER ENGINEERING</t>
        </is>
      </c>
      <c r="B5732" t="inlineStr">
        <is>
          <t>A3</t>
        </is>
      </c>
      <c r="C5732">
        <f>IF(B5732&lt;&gt;"NI",1,0)</f>
        <v/>
      </c>
      <c r="D5732">
        <f>VLOOKUP(B5732, Tabelas!A:C,3,FALSE())</f>
        <v/>
      </c>
      <c r="E5732">
        <f>VLOOKUP(B5732, Tabelas!A:C,2,FALSE())</f>
        <v/>
      </c>
    </row>
    <row r="5733">
      <c r="A5733" t="inlineStr">
        <is>
          <t>HEAT TRANSFER RESEARCH</t>
        </is>
      </c>
      <c r="B5733" t="inlineStr">
        <is>
          <t>A4</t>
        </is>
      </c>
      <c r="C5733">
        <f>IF(B5733&lt;&gt;"NI",1,0)</f>
        <v/>
      </c>
      <c r="D5733">
        <f>VLOOKUP(B5733, Tabelas!A:C,3,FALSE())</f>
        <v/>
      </c>
      <c r="E5733">
        <f>VLOOKUP(B5733, Tabelas!A:C,2,FALSE())</f>
        <v/>
      </c>
    </row>
    <row r="5734">
      <c r="A5734" t="inlineStr">
        <is>
          <t>HEC FORUM (PRINT)</t>
        </is>
      </c>
      <c r="B5734" t="inlineStr">
        <is>
          <t>A4</t>
        </is>
      </c>
      <c r="C5734">
        <f>IF(B5734&lt;&gt;"NI",1,0)</f>
        <v/>
      </c>
      <c r="D5734">
        <f>VLOOKUP(B5734, Tabelas!A:C,3,FALSE())</f>
        <v/>
      </c>
      <c r="E5734">
        <f>VLOOKUP(B5734, Tabelas!A:C,2,FALSE())</f>
        <v/>
      </c>
    </row>
    <row r="5735">
      <c r="A5735" t="inlineStr">
        <is>
          <t>HEGEL BULLETIN</t>
        </is>
      </c>
      <c r="B5735" t="inlineStr">
        <is>
          <t>A1</t>
        </is>
      </c>
      <c r="C5735">
        <f>IF(B5735&lt;&gt;"NI",1,0)</f>
        <v/>
      </c>
      <c r="D5735">
        <f>VLOOKUP(B5735, Tabelas!A:C,3,FALSE())</f>
        <v/>
      </c>
      <c r="E5735">
        <f>VLOOKUP(B5735, Tabelas!A:C,2,FALSE())</f>
        <v/>
      </c>
    </row>
    <row r="5736">
      <c r="A5736" t="inlineStr">
        <is>
          <t>HEGEMONIA (BRASÍLIA)</t>
        </is>
      </c>
      <c r="B5736" t="inlineStr">
        <is>
          <t>B2</t>
        </is>
      </c>
      <c r="C5736">
        <f>IF(B5736&lt;&gt;"NI",1,0)</f>
        <v/>
      </c>
      <c r="D5736">
        <f>VLOOKUP(B5736, Tabelas!A:C,3,FALSE())</f>
        <v/>
      </c>
      <c r="E5736">
        <f>VLOOKUP(B5736, Tabelas!A:C,2,FALSE())</f>
        <v/>
      </c>
    </row>
    <row r="5737">
      <c r="A5737" t="inlineStr">
        <is>
          <t>HÉLADE (RIO DE JANEIRO)</t>
        </is>
      </c>
      <c r="B5737" t="inlineStr">
        <is>
          <t>B1</t>
        </is>
      </c>
      <c r="C5737">
        <f>IF(B5737&lt;&gt;"NI",1,0)</f>
        <v/>
      </c>
      <c r="D5737">
        <f>VLOOKUP(B5737, Tabelas!A:C,3,FALSE())</f>
        <v/>
      </c>
      <c r="E5737">
        <f>VLOOKUP(B5737, Tabelas!A:C,2,FALSE())</f>
        <v/>
      </c>
    </row>
    <row r="5738">
      <c r="A5738" t="inlineStr">
        <is>
          <t>HELGOLAND MARINE RESEARCH (PRINT)</t>
        </is>
      </c>
      <c r="B5738" t="inlineStr">
        <is>
          <t>A4</t>
        </is>
      </c>
      <c r="C5738">
        <f>IF(B5738&lt;&gt;"NI",1,0)</f>
        <v/>
      </c>
      <c r="D5738">
        <f>VLOOKUP(B5738, Tabelas!A:C,3,FALSE())</f>
        <v/>
      </c>
      <c r="E5738">
        <f>VLOOKUP(B5738, Tabelas!A:C,2,FALSE())</f>
        <v/>
      </c>
    </row>
    <row r="5739">
      <c r="A5739" t="inlineStr">
        <is>
          <t>HELIA (NOVI SAD)</t>
        </is>
      </c>
      <c r="B5739" t="inlineStr">
        <is>
          <t>B2</t>
        </is>
      </c>
      <c r="C5739">
        <f>IF(B5739&lt;&gt;"NI",1,0)</f>
        <v/>
      </c>
      <c r="D5739">
        <f>VLOOKUP(B5739, Tabelas!A:C,3,FALSE())</f>
        <v/>
      </c>
      <c r="E5739">
        <f>VLOOKUP(B5739, Tabelas!A:C,2,FALSE())</f>
        <v/>
      </c>
    </row>
    <row r="5740">
      <c r="A5740" t="inlineStr">
        <is>
          <t>HÉLICE</t>
        </is>
      </c>
      <c r="B5740" t="inlineStr">
        <is>
          <t>B4</t>
        </is>
      </c>
      <c r="C5740">
        <f>IF(B5740&lt;&gt;"NI",1,0)</f>
        <v/>
      </c>
      <c r="D5740">
        <f>VLOOKUP(B5740, Tabelas!A:C,3,FALSE())</f>
        <v/>
      </c>
      <c r="E5740">
        <f>VLOOKUP(B5740, Tabelas!A:C,2,FALSE())</f>
        <v/>
      </c>
    </row>
    <row r="5741">
      <c r="A5741" t="inlineStr">
        <is>
          <t>HELICOBACTER (CAMBRIDGE, MASS.)</t>
        </is>
      </c>
      <c r="B5741" t="inlineStr">
        <is>
          <t>A1</t>
        </is>
      </c>
      <c r="C5741">
        <f>IF(B5741&lt;&gt;"NI",1,0)</f>
        <v/>
      </c>
      <c r="D5741">
        <f>VLOOKUP(B5741, Tabelas!A:C,3,FALSE())</f>
        <v/>
      </c>
      <c r="E5741">
        <f>VLOOKUP(B5741, Tabelas!A:C,2,FALSE())</f>
        <v/>
      </c>
    </row>
    <row r="5742">
      <c r="A5742" t="inlineStr">
        <is>
          <t>HELIKON - REVISTA DE HISTÓRIA</t>
        </is>
      </c>
      <c r="B5742" t="inlineStr">
        <is>
          <t>B4</t>
        </is>
      </c>
      <c r="C5742">
        <f>IF(B5742&lt;&gt;"NI",1,0)</f>
        <v/>
      </c>
      <c r="D5742">
        <f>VLOOKUP(B5742, Tabelas!A:C,3,FALSE())</f>
        <v/>
      </c>
      <c r="E5742">
        <f>VLOOKUP(B5742, Tabelas!A:C,2,FALSE())</f>
        <v/>
      </c>
    </row>
    <row r="5743">
      <c r="A5743" t="inlineStr">
        <is>
          <t>HELIOS (LUBBOCK)</t>
        </is>
      </c>
      <c r="B5743" t="inlineStr">
        <is>
          <t>B4</t>
        </is>
      </c>
      <c r="C5743">
        <f>IF(B5743&lt;&gt;"NI",1,0)</f>
        <v/>
      </c>
      <c r="D5743">
        <f>VLOOKUP(B5743, Tabelas!A:C,3,FALSE())</f>
        <v/>
      </c>
      <c r="E5743">
        <f>VLOOKUP(B5743, Tabelas!A:C,2,FALSE())</f>
        <v/>
      </c>
    </row>
    <row r="5744">
      <c r="A5744" t="inlineStr">
        <is>
          <t>HELIYON</t>
        </is>
      </c>
      <c r="B5744" t="inlineStr">
        <is>
          <t>A4</t>
        </is>
      </c>
      <c r="C5744">
        <f>IF(B5744&lt;&gt;"NI",1,0)</f>
        <v/>
      </c>
      <c r="D5744">
        <f>VLOOKUP(B5744, Tabelas!A:C,3,FALSE())</f>
        <v/>
      </c>
      <c r="E5744">
        <f>VLOOKUP(B5744, Tabelas!A:C,2,FALSE())</f>
        <v/>
      </c>
    </row>
    <row r="5745">
      <c r="A5745" t="inlineStr">
        <is>
          <t>HELLENIC JOURNAL OF CARDIOLOGY</t>
        </is>
      </c>
      <c r="B5745" t="inlineStr">
        <is>
          <t>B1</t>
        </is>
      </c>
      <c r="C5745">
        <f>IF(B5745&lt;&gt;"NI",1,0)</f>
        <v/>
      </c>
      <c r="D5745">
        <f>VLOOKUP(B5745, Tabelas!A:C,3,FALSE())</f>
        <v/>
      </c>
      <c r="E5745">
        <f>VLOOKUP(B5745, Tabelas!A:C,2,FALSE())</f>
        <v/>
      </c>
    </row>
    <row r="5746">
      <c r="A5746" t="inlineStr">
        <is>
          <t>HELMINTHOLOGIA</t>
        </is>
      </c>
      <c r="B5746" t="inlineStr">
        <is>
          <t>B2</t>
        </is>
      </c>
      <c r="C5746">
        <f>IF(B5746&lt;&gt;"NI",1,0)</f>
        <v/>
      </c>
      <c r="D5746">
        <f>VLOOKUP(B5746, Tabelas!A:C,3,FALSE())</f>
        <v/>
      </c>
      <c r="E5746">
        <f>VLOOKUP(B5746, Tabelas!A:C,2,FALSE())</f>
        <v/>
      </c>
    </row>
    <row r="5747">
      <c r="A5747" t="inlineStr">
        <is>
          <t>HELMINTHOLOGIA (TLACENÉ VYDANIE)</t>
        </is>
      </c>
      <c r="B5747" t="inlineStr">
        <is>
          <t>B2</t>
        </is>
      </c>
      <c r="C5747">
        <f>IF(B5747&lt;&gt;"NI",1,0)</f>
        <v/>
      </c>
      <c r="D5747">
        <f>VLOOKUP(B5747, Tabelas!A:C,3,FALSE())</f>
        <v/>
      </c>
      <c r="E5747">
        <f>VLOOKUP(B5747, Tabelas!A:C,2,FALSE())</f>
        <v/>
      </c>
    </row>
    <row r="5748">
      <c r="A5748" t="inlineStr">
        <is>
          <t>HEMATOLOGICAL ONCOLOGY</t>
        </is>
      </c>
      <c r="B5748" t="inlineStr">
        <is>
          <t>A3</t>
        </is>
      </c>
      <c r="C5748">
        <f>IF(B5748&lt;&gt;"NI",1,0)</f>
        <v/>
      </c>
      <c r="D5748">
        <f>VLOOKUP(B5748, Tabelas!A:C,3,FALSE())</f>
        <v/>
      </c>
      <c r="E5748">
        <f>VLOOKUP(B5748, Tabelas!A:C,2,FALSE())</f>
        <v/>
      </c>
    </row>
    <row r="5749">
      <c r="A5749" t="inlineStr">
        <is>
          <t>HEMATOLOGICAL ONCOLOGY (PRINT)</t>
        </is>
      </c>
      <c r="B5749" t="inlineStr">
        <is>
          <t>A3</t>
        </is>
      </c>
      <c r="C5749">
        <f>IF(B5749&lt;&gt;"NI",1,0)</f>
        <v/>
      </c>
      <c r="D5749">
        <f>VLOOKUP(B5749, Tabelas!A:C,3,FALSE())</f>
        <v/>
      </c>
      <c r="E5749">
        <f>VLOOKUP(B5749, Tabelas!A:C,2,FALSE())</f>
        <v/>
      </c>
    </row>
    <row r="5750">
      <c r="A5750" t="inlineStr">
        <is>
          <t>HEMATOLOGY (PRINT)</t>
        </is>
      </c>
      <c r="B5750" t="inlineStr">
        <is>
          <t>A3</t>
        </is>
      </c>
      <c r="C5750">
        <f>IF(B5750&lt;&gt;"NI",1,0)</f>
        <v/>
      </c>
      <c r="D5750">
        <f>VLOOKUP(B5750, Tabelas!A:C,3,FALSE())</f>
        <v/>
      </c>
      <c r="E5750">
        <f>VLOOKUP(B5750, Tabelas!A:C,2,FALSE())</f>
        <v/>
      </c>
    </row>
    <row r="5751">
      <c r="A5751" t="inlineStr">
        <is>
          <t>HEMATOLOGY REPORTS (ONLINE)</t>
        </is>
      </c>
      <c r="B5751" t="inlineStr">
        <is>
          <t>B2</t>
        </is>
      </c>
      <c r="C5751">
        <f>IF(B5751&lt;&gt;"NI",1,0)</f>
        <v/>
      </c>
      <c r="D5751">
        <f>VLOOKUP(B5751, Tabelas!A:C,3,FALSE())</f>
        <v/>
      </c>
      <c r="E5751">
        <f>VLOOKUP(B5751, Tabelas!A:C,2,FALSE())</f>
        <v/>
      </c>
    </row>
    <row r="5752">
      <c r="A5752" t="inlineStr">
        <is>
          <t>HEMATOLOGY/ONCOLOGY AND STEM CELL THERAPY</t>
        </is>
      </c>
      <c r="B5752" t="inlineStr">
        <is>
          <t>B1</t>
        </is>
      </c>
      <c r="C5752">
        <f>IF(B5752&lt;&gt;"NI",1,0)</f>
        <v/>
      </c>
      <c r="D5752">
        <f>VLOOKUP(B5752, Tabelas!A:C,3,FALSE())</f>
        <v/>
      </c>
      <c r="E5752">
        <f>VLOOKUP(B5752, Tabelas!A:C,2,FALSE())</f>
        <v/>
      </c>
    </row>
    <row r="5753">
      <c r="A5753" t="inlineStr">
        <is>
          <t>HEMODIALYSIS INTERNATIONAL</t>
        </is>
      </c>
      <c r="B5753" t="inlineStr">
        <is>
          <t>B1</t>
        </is>
      </c>
      <c r="C5753">
        <f>IF(B5753&lt;&gt;"NI",1,0)</f>
        <v/>
      </c>
      <c r="D5753">
        <f>VLOOKUP(B5753, Tabelas!A:C,3,FALSE())</f>
        <v/>
      </c>
      <c r="E5753">
        <f>VLOOKUP(B5753, Tabelas!A:C,2,FALSE())</f>
        <v/>
      </c>
    </row>
    <row r="5754">
      <c r="A5754" t="inlineStr">
        <is>
          <t>HEMOGLOBIN</t>
        </is>
      </c>
      <c r="B5754" t="inlineStr">
        <is>
          <t>B2</t>
        </is>
      </c>
      <c r="C5754">
        <f>IF(B5754&lt;&gt;"NI",1,0)</f>
        <v/>
      </c>
      <c r="D5754">
        <f>VLOOKUP(B5754, Tabelas!A:C,3,FALSE())</f>
        <v/>
      </c>
      <c r="E5754">
        <f>VLOOKUP(B5754, Tabelas!A:C,2,FALSE())</f>
        <v/>
      </c>
    </row>
    <row r="5755">
      <c r="A5755" t="inlineStr">
        <is>
          <t>HEPATITIS MONTHLY</t>
        </is>
      </c>
      <c r="B5755" t="inlineStr">
        <is>
          <t>B1</t>
        </is>
      </c>
      <c r="C5755">
        <f>IF(B5755&lt;&gt;"NI",1,0)</f>
        <v/>
      </c>
      <c r="D5755">
        <f>VLOOKUP(B5755, Tabelas!A:C,3,FALSE())</f>
        <v/>
      </c>
      <c r="E5755">
        <f>VLOOKUP(B5755, Tabelas!A:C,2,FALSE())</f>
        <v/>
      </c>
    </row>
    <row r="5756">
      <c r="A5756" t="inlineStr">
        <is>
          <t>HEPATOBILIARY AND PANCREATIC DISEASES INTERNATIONAL</t>
        </is>
      </c>
      <c r="B5756" t="inlineStr">
        <is>
          <t>B2</t>
        </is>
      </c>
      <c r="C5756">
        <f>IF(B5756&lt;&gt;"NI",1,0)</f>
        <v/>
      </c>
      <c r="D5756">
        <f>VLOOKUP(B5756, Tabelas!A:C,3,FALSE())</f>
        <v/>
      </c>
      <c r="E5756">
        <f>VLOOKUP(B5756, Tabelas!A:C,2,FALSE())</f>
        <v/>
      </c>
    </row>
    <row r="5757">
      <c r="A5757" t="inlineStr">
        <is>
          <t>HEPATOBILIARY SURGERY AND NUTRITION</t>
        </is>
      </c>
      <c r="B5757" t="inlineStr">
        <is>
          <t>A1</t>
        </is>
      </c>
      <c r="C5757">
        <f>IF(B5757&lt;&gt;"NI",1,0)</f>
        <v/>
      </c>
      <c r="D5757">
        <f>VLOOKUP(B5757, Tabelas!A:C,3,FALSE())</f>
        <v/>
      </c>
      <c r="E5757">
        <f>VLOOKUP(B5757, Tabelas!A:C,2,FALSE())</f>
        <v/>
      </c>
    </row>
    <row r="5758">
      <c r="A5758" t="inlineStr">
        <is>
          <t>HEPATOLOGY</t>
        </is>
      </c>
      <c r="B5758" t="inlineStr">
        <is>
          <t>A1</t>
        </is>
      </c>
      <c r="C5758">
        <f>IF(B5758&lt;&gt;"NI",1,0)</f>
        <v/>
      </c>
      <c r="D5758">
        <f>VLOOKUP(B5758, Tabelas!A:C,3,FALSE())</f>
        <v/>
      </c>
      <c r="E5758">
        <f>VLOOKUP(B5758, Tabelas!A:C,2,FALSE())</f>
        <v/>
      </c>
    </row>
    <row r="5759">
      <c r="A5759" t="inlineStr">
        <is>
          <t>HEPATOLOGY (BALTIMORE, MD.)</t>
        </is>
      </c>
      <c r="B5759" t="inlineStr">
        <is>
          <t>A1</t>
        </is>
      </c>
      <c r="C5759">
        <f>IF(B5759&lt;&gt;"NI",1,0)</f>
        <v/>
      </c>
      <c r="D5759">
        <f>VLOOKUP(B5759, Tabelas!A:C,3,FALSE())</f>
        <v/>
      </c>
      <c r="E5759">
        <f>VLOOKUP(B5759, Tabelas!A:C,2,FALSE())</f>
        <v/>
      </c>
    </row>
    <row r="5760">
      <c r="A5760" t="inlineStr">
        <is>
          <t>HEPATOLOGY INTERNATIONAL</t>
        </is>
      </c>
      <c r="B5760" t="inlineStr">
        <is>
          <t>A3</t>
        </is>
      </c>
      <c r="C5760">
        <f>IF(B5760&lt;&gt;"NI",1,0)</f>
        <v/>
      </c>
      <c r="D5760">
        <f>VLOOKUP(B5760, Tabelas!A:C,3,FALSE())</f>
        <v/>
      </c>
      <c r="E5760">
        <f>VLOOKUP(B5760, Tabelas!A:C,2,FALSE())</f>
        <v/>
      </c>
    </row>
    <row r="5761">
      <c r="A5761" t="inlineStr">
        <is>
          <t>HEPATOLOGY RESEARCH</t>
        </is>
      </c>
      <c r="B5761" t="inlineStr">
        <is>
          <t>A3</t>
        </is>
      </c>
      <c r="C5761">
        <f>IF(B5761&lt;&gt;"NI",1,0)</f>
        <v/>
      </c>
      <c r="D5761">
        <f>VLOOKUP(B5761, Tabelas!A:C,3,FALSE())</f>
        <v/>
      </c>
      <c r="E5761">
        <f>VLOOKUP(B5761, Tabelas!A:C,2,FALSE())</f>
        <v/>
      </c>
    </row>
    <row r="5762">
      <c r="A5762" t="inlineStr">
        <is>
          <t>HEREDITY (EDINBURGH. PRINT)</t>
        </is>
      </c>
      <c r="B5762" t="inlineStr">
        <is>
          <t>A2</t>
        </is>
      </c>
      <c r="C5762">
        <f>IF(B5762&lt;&gt;"NI",1,0)</f>
        <v/>
      </c>
      <c r="D5762">
        <f>VLOOKUP(B5762, Tabelas!A:C,3,FALSE())</f>
        <v/>
      </c>
      <c r="E5762">
        <f>VLOOKUP(B5762, Tabelas!A:C,2,FALSE())</f>
        <v/>
      </c>
    </row>
    <row r="5763">
      <c r="A5763" t="inlineStr">
        <is>
          <t>HERINGERIANA</t>
        </is>
      </c>
      <c r="B5763" t="inlineStr">
        <is>
          <t>B4</t>
        </is>
      </c>
      <c r="C5763">
        <f>IF(B5763&lt;&gt;"NI",1,0)</f>
        <v/>
      </c>
      <c r="D5763">
        <f>VLOOKUP(B5763, Tabelas!A:C,3,FALSE())</f>
        <v/>
      </c>
      <c r="E5763">
        <f>VLOOKUP(B5763, Tabelas!A:C,2,FALSE())</f>
        <v/>
      </c>
    </row>
    <row r="5764">
      <c r="A5764" t="inlineStr">
        <is>
          <t>HERMENÉUTICA INTERCULTURAL</t>
        </is>
      </c>
      <c r="B5764" t="inlineStr">
        <is>
          <t>B1</t>
        </is>
      </c>
      <c r="C5764">
        <f>IF(B5764&lt;&gt;"NI",1,0)</f>
        <v/>
      </c>
      <c r="D5764">
        <f>VLOOKUP(B5764, Tabelas!A:C,3,FALSE())</f>
        <v/>
      </c>
      <c r="E5764">
        <f>VLOOKUP(B5764, Tabelas!A:C,2,FALSE())</f>
        <v/>
      </c>
    </row>
    <row r="5765">
      <c r="A5765" t="inlineStr">
        <is>
          <t>HERMÈS</t>
        </is>
      </c>
      <c r="B5765" t="inlineStr">
        <is>
          <t>A2</t>
        </is>
      </c>
      <c r="C5765">
        <f>IF(B5765&lt;&gt;"NI",1,0)</f>
        <v/>
      </c>
      <c r="D5765">
        <f>VLOOKUP(B5765, Tabelas!A:C,3,FALSE())</f>
        <v/>
      </c>
      <c r="E5765">
        <f>VLOOKUP(B5765, Tabelas!A:C,2,FALSE())</f>
        <v/>
      </c>
    </row>
    <row r="5766">
      <c r="A5766" t="inlineStr">
        <is>
          <t>HERMES (SÃO PAULO)</t>
        </is>
      </c>
      <c r="B5766" t="inlineStr">
        <is>
          <t>B2</t>
        </is>
      </c>
      <c r="C5766">
        <f>IF(B5766&lt;&gt;"NI",1,0)</f>
        <v/>
      </c>
      <c r="D5766">
        <f>VLOOKUP(B5766, Tabelas!A:C,3,FALSE())</f>
        <v/>
      </c>
      <c r="E5766">
        <f>VLOOKUP(B5766, Tabelas!A:C,2,FALSE())</f>
        <v/>
      </c>
    </row>
    <row r="5767">
      <c r="A5767" t="inlineStr">
        <is>
          <t>H-ERMES. JOURNAL OF COMMUNICATION</t>
        </is>
      </c>
      <c r="B5767" t="inlineStr">
        <is>
          <t>B2</t>
        </is>
      </c>
      <c r="C5767">
        <f>IF(B5767&lt;&gt;"NI",1,0)</f>
        <v/>
      </c>
      <c r="D5767">
        <f>VLOOKUP(B5767, Tabelas!A:C,3,FALSE())</f>
        <v/>
      </c>
      <c r="E5767">
        <f>VLOOKUP(B5767, Tabelas!A:C,2,FALSE())</f>
        <v/>
      </c>
    </row>
    <row r="5768">
      <c r="A5768" t="inlineStr">
        <is>
          <t>HERMES. ZEITSCHRIFT FÜR KLASSISCHE PHILOLOGIE</t>
        </is>
      </c>
      <c r="B5768" t="inlineStr">
        <is>
          <t>A4</t>
        </is>
      </c>
      <c r="C5768">
        <f>IF(B5768&lt;&gt;"NI",1,0)</f>
        <v/>
      </c>
      <c r="D5768">
        <f>VLOOKUP(B5768, Tabelas!A:C,3,FALSE())</f>
        <v/>
      </c>
      <c r="E5768">
        <f>VLOOKUP(B5768, Tabelas!A:C,2,FALSE())</f>
        <v/>
      </c>
    </row>
    <row r="5769">
      <c r="A5769" t="inlineStr">
        <is>
          <t>HERNIA (PARIS. PRINT)</t>
        </is>
      </c>
      <c r="B5769" t="inlineStr">
        <is>
          <t>A2</t>
        </is>
      </c>
      <c r="C5769">
        <f>IF(B5769&lt;&gt;"NI",1,0)</f>
        <v/>
      </c>
      <c r="D5769">
        <f>VLOOKUP(B5769, Tabelas!A:C,3,FALSE())</f>
        <v/>
      </c>
      <c r="E5769">
        <f>VLOOKUP(B5769, Tabelas!A:C,2,FALSE())</f>
        <v/>
      </c>
    </row>
    <row r="5770">
      <c r="A5770" t="inlineStr">
        <is>
          <t>HERÓDOTO - REVISTA DO GRUPO DE ESTUDOS E PESQUISAS SOBRE A ANTIGUIDADE CLÁSSICA E SUAS CONEXÕES AFRO-ASIÁTICAS</t>
        </is>
      </c>
      <c r="B5770" t="inlineStr">
        <is>
          <t>B1</t>
        </is>
      </c>
      <c r="C5770">
        <f>IF(B5770&lt;&gt;"NI",1,0)</f>
        <v/>
      </c>
      <c r="D5770">
        <f>VLOOKUP(B5770, Tabelas!A:C,3,FALSE())</f>
        <v/>
      </c>
      <c r="E5770">
        <f>VLOOKUP(B5770, Tabelas!A:C,2,FALSE())</f>
        <v/>
      </c>
    </row>
    <row r="5771">
      <c r="A5771" t="inlineStr">
        <is>
          <t>HERPETOLOGICA (AUSTIN, TX)</t>
        </is>
      </c>
      <c r="B5771" t="inlineStr">
        <is>
          <t>A4</t>
        </is>
      </c>
      <c r="C5771">
        <f>IF(B5771&lt;&gt;"NI",1,0)</f>
        <v/>
      </c>
      <c r="D5771">
        <f>VLOOKUP(B5771, Tabelas!A:C,3,FALSE())</f>
        <v/>
      </c>
      <c r="E5771">
        <f>VLOOKUP(B5771, Tabelas!A:C,2,FALSE())</f>
        <v/>
      </c>
    </row>
    <row r="5772">
      <c r="A5772" t="inlineStr">
        <is>
          <t>HERPETOLOGICAL BULLETIN</t>
        </is>
      </c>
      <c r="B5772" t="inlineStr">
        <is>
          <t>B4</t>
        </is>
      </c>
      <c r="C5772">
        <f>IF(B5772&lt;&gt;"NI",1,0)</f>
        <v/>
      </c>
      <c r="D5772">
        <f>VLOOKUP(B5772, Tabelas!A:C,3,FALSE())</f>
        <v/>
      </c>
      <c r="E5772">
        <f>VLOOKUP(B5772, Tabelas!A:C,2,FALSE())</f>
        <v/>
      </c>
    </row>
    <row r="5773">
      <c r="A5773" t="inlineStr">
        <is>
          <t>HERPETOLOGICAL CONSERVATION AND BIOLOGY</t>
        </is>
      </c>
      <c r="B5773" t="inlineStr">
        <is>
          <t>A4</t>
        </is>
      </c>
      <c r="C5773">
        <f>IF(B5773&lt;&gt;"NI",1,0)</f>
        <v/>
      </c>
      <c r="D5773">
        <f>VLOOKUP(B5773, Tabelas!A:C,3,FALSE())</f>
        <v/>
      </c>
      <c r="E5773">
        <f>VLOOKUP(B5773, Tabelas!A:C,2,FALSE())</f>
        <v/>
      </c>
    </row>
    <row r="5774">
      <c r="A5774" t="inlineStr">
        <is>
          <t>HERPETOLOGICAL JOURNAL</t>
        </is>
      </c>
      <c r="B5774" t="inlineStr">
        <is>
          <t>A3</t>
        </is>
      </c>
      <c r="C5774">
        <f>IF(B5774&lt;&gt;"NI",1,0)</f>
        <v/>
      </c>
      <c r="D5774">
        <f>VLOOKUP(B5774, Tabelas!A:C,3,FALSE())</f>
        <v/>
      </c>
      <c r="E5774">
        <f>VLOOKUP(B5774, Tabelas!A:C,2,FALSE())</f>
        <v/>
      </c>
    </row>
    <row r="5775">
      <c r="A5775" t="inlineStr">
        <is>
          <t>HERPETOLOGICAL MONOGRAPH</t>
        </is>
      </c>
      <c r="B5775" t="inlineStr">
        <is>
          <t>A1</t>
        </is>
      </c>
      <c r="C5775">
        <f>IF(B5775&lt;&gt;"NI",1,0)</f>
        <v/>
      </c>
      <c r="D5775">
        <f>VLOOKUP(B5775, Tabelas!A:C,3,FALSE())</f>
        <v/>
      </c>
      <c r="E5775">
        <f>VLOOKUP(B5775, Tabelas!A:C,2,FALSE())</f>
        <v/>
      </c>
    </row>
    <row r="5776">
      <c r="A5776" t="inlineStr">
        <is>
          <t>HERPETOLOGICAL REVIEW</t>
        </is>
      </c>
      <c r="B5776" t="inlineStr">
        <is>
          <t>B4</t>
        </is>
      </c>
      <c r="C5776">
        <f>IF(B5776&lt;&gt;"NI",1,0)</f>
        <v/>
      </c>
      <c r="D5776">
        <f>VLOOKUP(B5776, Tabelas!A:C,3,FALSE())</f>
        <v/>
      </c>
      <c r="E5776">
        <f>VLOOKUP(B5776, Tabelas!A:C,2,FALSE())</f>
        <v/>
      </c>
    </row>
    <row r="5777">
      <c r="A5777" t="inlineStr">
        <is>
          <t>HERPETOLOGY NOTES</t>
        </is>
      </c>
      <c r="B5777" t="inlineStr">
        <is>
          <t>B3</t>
        </is>
      </c>
      <c r="C5777">
        <f>IF(B5777&lt;&gt;"NI",1,0)</f>
        <v/>
      </c>
      <c r="D5777">
        <f>VLOOKUP(B5777, Tabelas!A:C,3,FALSE())</f>
        <v/>
      </c>
      <c r="E5777">
        <f>VLOOKUP(B5777, Tabelas!A:C,2,FALSE())</f>
        <v/>
      </c>
    </row>
    <row r="5778">
      <c r="A5778" t="inlineStr">
        <is>
          <t>HERPETOZOA (WIEN)</t>
        </is>
      </c>
      <c r="B5778" t="inlineStr">
        <is>
          <t>A4</t>
        </is>
      </c>
      <c r="C5778">
        <f>IF(B5778&lt;&gt;"NI",1,0)</f>
        <v/>
      </c>
      <c r="D5778">
        <f>VLOOKUP(B5778, Tabelas!A:C,3,FALSE())</f>
        <v/>
      </c>
      <c r="E5778">
        <f>VLOOKUP(B5778, Tabelas!A:C,2,FALSE())</f>
        <v/>
      </c>
    </row>
    <row r="5779">
      <c r="A5779" t="inlineStr">
        <is>
          <t>HETEROCYCLIC COMMUNICATIONS</t>
        </is>
      </c>
      <c r="B5779" t="inlineStr">
        <is>
          <t>B3</t>
        </is>
      </c>
      <c r="C5779">
        <f>IF(B5779&lt;&gt;"NI",1,0)</f>
        <v/>
      </c>
      <c r="D5779">
        <f>VLOOKUP(B5779, Tabelas!A:C,3,FALSE())</f>
        <v/>
      </c>
      <c r="E5779">
        <f>VLOOKUP(B5779, Tabelas!A:C,2,FALSE())</f>
        <v/>
      </c>
    </row>
    <row r="5780">
      <c r="A5780" t="inlineStr">
        <is>
          <t>HIB: REVISTA DE HISTORIA IBEROAMERICANA</t>
        </is>
      </c>
      <c r="B5780" t="inlineStr">
        <is>
          <t>A2</t>
        </is>
      </c>
      <c r="C5780">
        <f>IF(B5780&lt;&gt;"NI",1,0)</f>
        <v/>
      </c>
      <c r="D5780">
        <f>VLOOKUP(B5780, Tabelas!A:C,3,FALSE())</f>
        <v/>
      </c>
      <c r="E5780">
        <f>VLOOKUP(B5780, Tabelas!A:C,2,FALSE())</f>
        <v/>
      </c>
    </row>
    <row r="5781">
      <c r="A5781" t="inlineStr">
        <is>
          <t>HIDROBIOLOGICA</t>
        </is>
      </c>
      <c r="B5781" t="inlineStr">
        <is>
          <t>B3</t>
        </is>
      </c>
      <c r="C5781">
        <f>IF(B5781&lt;&gt;"NI",1,0)</f>
        <v/>
      </c>
      <c r="D5781">
        <f>VLOOKUP(B5781, Tabelas!A:C,3,FALSE())</f>
        <v/>
      </c>
      <c r="E5781">
        <f>VLOOKUP(B5781, Tabelas!A:C,2,FALSE())</f>
        <v/>
      </c>
    </row>
    <row r="5782">
      <c r="A5782" t="inlineStr">
        <is>
          <t>HIGH ABILITY STUDIES</t>
        </is>
      </c>
      <c r="B5782" t="inlineStr">
        <is>
          <t>A3</t>
        </is>
      </c>
      <c r="C5782">
        <f>IF(B5782&lt;&gt;"NI",1,0)</f>
        <v/>
      </c>
      <c r="D5782">
        <f>VLOOKUP(B5782, Tabelas!A:C,3,FALSE())</f>
        <v/>
      </c>
      <c r="E5782">
        <f>VLOOKUP(B5782, Tabelas!A:C,2,FALSE())</f>
        <v/>
      </c>
    </row>
    <row r="5783">
      <c r="A5783" t="inlineStr">
        <is>
          <t>HIGH BLOOD PRESSURE &amp; CARDIOVASCULAR PREVENTION</t>
        </is>
      </c>
      <c r="B5783" t="inlineStr">
        <is>
          <t>A4</t>
        </is>
      </c>
      <c r="C5783">
        <f>IF(B5783&lt;&gt;"NI",1,0)</f>
        <v/>
      </c>
      <c r="D5783">
        <f>VLOOKUP(B5783, Tabelas!A:C,3,FALSE())</f>
        <v/>
      </c>
      <c r="E5783">
        <f>VLOOKUP(B5783, Tabelas!A:C,2,FALSE())</f>
        <v/>
      </c>
    </row>
    <row r="5784">
      <c r="A5784" t="inlineStr">
        <is>
          <t>HIGH ENERGY CHEMISTRY</t>
        </is>
      </c>
      <c r="B5784" t="inlineStr">
        <is>
          <t>B3</t>
        </is>
      </c>
      <c r="C5784">
        <f>IF(B5784&lt;&gt;"NI",1,0)</f>
        <v/>
      </c>
      <c r="D5784">
        <f>VLOOKUP(B5784, Tabelas!A:C,3,FALSE())</f>
        <v/>
      </c>
      <c r="E5784">
        <f>VLOOKUP(B5784, Tabelas!A:C,2,FALSE())</f>
        <v/>
      </c>
    </row>
    <row r="5785">
      <c r="A5785" t="inlineStr">
        <is>
          <t>HIGH PRESSURE RESEARCH</t>
        </is>
      </c>
      <c r="B5785" t="inlineStr">
        <is>
          <t>A4</t>
        </is>
      </c>
      <c r="C5785">
        <f>IF(B5785&lt;&gt;"NI",1,0)</f>
        <v/>
      </c>
      <c r="D5785">
        <f>VLOOKUP(B5785, Tabelas!A:C,3,FALSE())</f>
        <v/>
      </c>
      <c r="E5785">
        <f>VLOOKUP(B5785, Tabelas!A:C,2,FALSE())</f>
        <v/>
      </c>
    </row>
    <row r="5786">
      <c r="A5786" t="inlineStr">
        <is>
          <t>HIGH TEMPERATURES. HIGH PRESSURES (PRINT)</t>
        </is>
      </c>
      <c r="B5786" t="inlineStr">
        <is>
          <t>B2</t>
        </is>
      </c>
      <c r="C5786">
        <f>IF(B5786&lt;&gt;"NI",1,0)</f>
        <v/>
      </c>
      <c r="D5786">
        <f>VLOOKUP(B5786, Tabelas!A:C,3,FALSE())</f>
        <v/>
      </c>
      <c r="E5786">
        <f>VLOOKUP(B5786, Tabelas!A:C,2,FALSE())</f>
        <v/>
      </c>
    </row>
    <row r="5787">
      <c r="A5787" t="inlineStr">
        <is>
          <t>HIGHER EDUCATION (AMSTERDAM)</t>
        </is>
      </c>
      <c r="B5787" t="inlineStr">
        <is>
          <t>A1</t>
        </is>
      </c>
      <c r="C5787">
        <f>IF(B5787&lt;&gt;"NI",1,0)</f>
        <v/>
      </c>
      <c r="D5787">
        <f>VLOOKUP(B5787, Tabelas!A:C,3,FALSE())</f>
        <v/>
      </c>
      <c r="E5787">
        <f>VLOOKUP(B5787, Tabelas!A:C,2,FALSE())</f>
        <v/>
      </c>
    </row>
    <row r="5788">
      <c r="A5788" t="inlineStr">
        <is>
          <t>HIGHER EDUCATION FOR THE FUTURE</t>
        </is>
      </c>
      <c r="B5788" t="inlineStr">
        <is>
          <t>B2</t>
        </is>
      </c>
      <c r="C5788">
        <f>IF(B5788&lt;&gt;"NI",1,0)</f>
        <v/>
      </c>
      <c r="D5788">
        <f>VLOOKUP(B5788, Tabelas!A:C,3,FALSE())</f>
        <v/>
      </c>
      <c r="E5788">
        <f>VLOOKUP(B5788, Tabelas!A:C,2,FALSE())</f>
        <v/>
      </c>
    </row>
    <row r="5789">
      <c r="A5789" t="inlineStr">
        <is>
          <t>HIGHER EDUCATION POLICY</t>
        </is>
      </c>
      <c r="B5789" t="inlineStr">
        <is>
          <t>A3</t>
        </is>
      </c>
      <c r="C5789">
        <f>IF(B5789&lt;&gt;"NI",1,0)</f>
        <v/>
      </c>
      <c r="D5789">
        <f>VLOOKUP(B5789, Tabelas!A:C,3,FALSE())</f>
        <v/>
      </c>
      <c r="E5789">
        <f>VLOOKUP(B5789, Tabelas!A:C,2,FALSE())</f>
        <v/>
      </c>
    </row>
    <row r="5790">
      <c r="A5790" t="inlineStr">
        <is>
          <t>HIGHER EDUCATION QUARTERLY (PRINT)</t>
        </is>
      </c>
      <c r="B5790" t="inlineStr">
        <is>
          <t>A2</t>
        </is>
      </c>
      <c r="C5790">
        <f>IF(B5790&lt;&gt;"NI",1,0)</f>
        <v/>
      </c>
      <c r="D5790">
        <f>VLOOKUP(B5790, Tabelas!A:C,3,FALSE())</f>
        <v/>
      </c>
      <c r="E5790">
        <f>VLOOKUP(B5790, Tabelas!A:C,2,FALSE())</f>
        <v/>
      </c>
    </row>
    <row r="5791">
      <c r="A5791" t="inlineStr">
        <is>
          <t>HIP INTERNATIONAL (TESTO STAMPATO)</t>
        </is>
      </c>
      <c r="B5791" t="inlineStr">
        <is>
          <t>A4</t>
        </is>
      </c>
      <c r="C5791">
        <f>IF(B5791&lt;&gt;"NI",1,0)</f>
        <v/>
      </c>
      <c r="D5791">
        <f>VLOOKUP(B5791, Tabelas!A:C,3,FALSE())</f>
        <v/>
      </c>
      <c r="E5791">
        <f>VLOOKUP(B5791, Tabelas!A:C,2,FALSE())</f>
        <v/>
      </c>
    </row>
    <row r="5792">
      <c r="A5792" t="inlineStr">
        <is>
          <t>HIPERTENSIÓN Y RIESGO VASCULAR</t>
        </is>
      </c>
      <c r="B5792" t="inlineStr">
        <is>
          <t>B3</t>
        </is>
      </c>
      <c r="C5792">
        <f>IF(B5792&lt;&gt;"NI",1,0)</f>
        <v/>
      </c>
      <c r="D5792">
        <f>VLOOKUP(B5792, Tabelas!A:C,3,FALSE())</f>
        <v/>
      </c>
      <c r="E5792">
        <f>VLOOKUP(B5792, Tabelas!A:C,2,FALSE())</f>
        <v/>
      </c>
    </row>
    <row r="5793">
      <c r="A5793" t="inlineStr">
        <is>
          <t>HIPERTEXTUS REVISTA DIGITAL (UFPE)</t>
        </is>
      </c>
      <c r="B5793" t="inlineStr">
        <is>
          <t>B1</t>
        </is>
      </c>
      <c r="C5793">
        <f>IF(B5793&lt;&gt;"NI",1,0)</f>
        <v/>
      </c>
      <c r="D5793">
        <f>VLOOKUP(B5793, Tabelas!A:C,3,FALSE())</f>
        <v/>
      </c>
      <c r="E5793">
        <f>VLOOKUP(B5793, Tabelas!A:C,2,FALSE())</f>
        <v/>
      </c>
    </row>
    <row r="5794">
      <c r="A5794" t="inlineStr">
        <is>
          <t>HIPPOCAMPUS (NEW YORK, N.Y. PRINT)</t>
        </is>
      </c>
      <c r="B5794" t="inlineStr">
        <is>
          <t>A2</t>
        </is>
      </c>
      <c r="C5794">
        <f>IF(B5794&lt;&gt;"NI",1,0)</f>
        <v/>
      </c>
      <c r="D5794">
        <f>VLOOKUP(B5794, Tabelas!A:C,3,FALSE())</f>
        <v/>
      </c>
      <c r="E5794">
        <f>VLOOKUP(B5794, Tabelas!A:C,2,FALSE())</f>
        <v/>
      </c>
    </row>
    <row r="5795">
      <c r="A5795" t="inlineStr">
        <is>
          <t>HISPAMÉRICA (COLLEGE PARK)</t>
        </is>
      </c>
      <c r="B5795" t="inlineStr">
        <is>
          <t>B4</t>
        </is>
      </c>
      <c r="C5795">
        <f>IF(B5795&lt;&gt;"NI",1,0)</f>
        <v/>
      </c>
      <c r="D5795">
        <f>VLOOKUP(B5795, Tabelas!A:C,3,FALSE())</f>
        <v/>
      </c>
      <c r="E5795">
        <f>VLOOKUP(B5795, Tabelas!A:C,2,FALSE())</f>
        <v/>
      </c>
    </row>
    <row r="5796">
      <c r="A5796" t="inlineStr">
        <is>
          <t>HISPANIA (UNIVERSITY, MISS)</t>
        </is>
      </c>
      <c r="B5796" t="inlineStr">
        <is>
          <t>A3</t>
        </is>
      </c>
      <c r="C5796">
        <f>IF(B5796&lt;&gt;"NI",1,0)</f>
        <v/>
      </c>
      <c r="D5796">
        <f>VLOOKUP(B5796, Tabelas!A:C,3,FALSE())</f>
        <v/>
      </c>
      <c r="E5796">
        <f>VLOOKUP(B5796, Tabelas!A:C,2,FALSE())</f>
        <v/>
      </c>
    </row>
    <row r="5797">
      <c r="A5797" t="inlineStr">
        <is>
          <t>HISPANISTA (EDIÇÃO EM PORTUGUÊS)</t>
        </is>
      </c>
      <c r="B5797" t="inlineStr">
        <is>
          <t>B1</t>
        </is>
      </c>
      <c r="C5797">
        <f>IF(B5797&lt;&gt;"NI",1,0)</f>
        <v/>
      </c>
      <c r="D5797">
        <f>VLOOKUP(B5797, Tabelas!A:C,3,FALSE())</f>
        <v/>
      </c>
      <c r="E5797">
        <f>VLOOKUP(B5797, Tabelas!A:C,2,FALSE())</f>
        <v/>
      </c>
    </row>
    <row r="5798">
      <c r="A5798" t="inlineStr">
        <is>
          <t>HISPANISTA (EDICIÓN ESPAÑOLA)</t>
        </is>
      </c>
      <c r="B5798" t="inlineStr">
        <is>
          <t>B1</t>
        </is>
      </c>
      <c r="C5798">
        <f>IF(B5798&lt;&gt;"NI",1,0)</f>
        <v/>
      </c>
      <c r="D5798">
        <f>VLOOKUP(B5798, Tabelas!A:C,3,FALSE())</f>
        <v/>
      </c>
      <c r="E5798">
        <f>VLOOKUP(B5798, Tabelas!A:C,2,FALSE())</f>
        <v/>
      </c>
    </row>
    <row r="5799">
      <c r="A5799" t="inlineStr">
        <is>
          <t>HISTOCHEMISTRY AND CELL BIOLOGY</t>
        </is>
      </c>
      <c r="B5799" t="inlineStr">
        <is>
          <t>A2</t>
        </is>
      </c>
      <c r="C5799">
        <f>IF(B5799&lt;&gt;"NI",1,0)</f>
        <v/>
      </c>
      <c r="D5799">
        <f>VLOOKUP(B5799, Tabelas!A:C,3,FALSE())</f>
        <v/>
      </c>
      <c r="E5799">
        <f>VLOOKUP(B5799, Tabelas!A:C,2,FALSE())</f>
        <v/>
      </c>
    </row>
    <row r="5800">
      <c r="A5800" t="inlineStr">
        <is>
          <t>HISTOIRE @ POLITIQUE</t>
        </is>
      </c>
      <c r="B5800" t="inlineStr">
        <is>
          <t>A3</t>
        </is>
      </c>
      <c r="C5800">
        <f>IF(B5800&lt;&gt;"NI",1,0)</f>
        <v/>
      </c>
      <c r="D5800">
        <f>VLOOKUP(B5800, Tabelas!A:C,3,FALSE())</f>
        <v/>
      </c>
      <c r="E5800">
        <f>VLOOKUP(B5800, Tabelas!A:C,2,FALSE())</f>
        <v/>
      </c>
    </row>
    <row r="5801">
      <c r="A5801" t="inlineStr">
        <is>
          <t>HISTOIRE EPISTEMOLOGIE LANGAGE</t>
        </is>
      </c>
      <c r="B5801" t="inlineStr">
        <is>
          <t>A1</t>
        </is>
      </c>
      <c r="C5801">
        <f>IF(B5801&lt;&gt;"NI",1,0)</f>
        <v/>
      </c>
      <c r="D5801">
        <f>VLOOKUP(B5801, Tabelas!A:C,3,FALSE())</f>
        <v/>
      </c>
      <c r="E5801">
        <f>VLOOKUP(B5801, Tabelas!A:C,2,FALSE())</f>
        <v/>
      </c>
    </row>
    <row r="5802">
      <c r="A5802" t="inlineStr">
        <is>
          <t>HISTOIRE ET CIVILISATION DU LIVRE - REVUE INTERNATIONAL</t>
        </is>
      </c>
      <c r="B5802" t="inlineStr">
        <is>
          <t>B4</t>
        </is>
      </c>
      <c r="C5802">
        <f>IF(B5802&lt;&gt;"NI",1,0)</f>
        <v/>
      </c>
      <c r="D5802">
        <f>VLOOKUP(B5802, Tabelas!A:C,3,FALSE())</f>
        <v/>
      </c>
      <c r="E5802">
        <f>VLOOKUP(B5802, Tabelas!A:C,2,FALSE())</f>
        <v/>
      </c>
    </row>
    <row r="5803">
      <c r="A5803" t="inlineStr">
        <is>
          <t>HISTOLOGY AND HISTOPATHOLOGY</t>
        </is>
      </c>
      <c r="B5803" t="inlineStr">
        <is>
          <t>A3</t>
        </is>
      </c>
      <c r="C5803">
        <f>IF(B5803&lt;&gt;"NI",1,0)</f>
        <v/>
      </c>
      <c r="D5803">
        <f>VLOOKUP(B5803, Tabelas!A:C,3,FALSE())</f>
        <v/>
      </c>
      <c r="E5803">
        <f>VLOOKUP(B5803, Tabelas!A:C,2,FALSE())</f>
        <v/>
      </c>
    </row>
    <row r="5804">
      <c r="A5804" t="inlineStr">
        <is>
          <t>HISTOPATHOLOGY (OXFORD. PRINT)</t>
        </is>
      </c>
      <c r="B5804" t="inlineStr">
        <is>
          <t>A2</t>
        </is>
      </c>
      <c r="C5804">
        <f>IF(B5804&lt;&gt;"NI",1,0)</f>
        <v/>
      </c>
      <c r="D5804">
        <f>VLOOKUP(B5804, Tabelas!A:C,3,FALSE())</f>
        <v/>
      </c>
      <c r="E5804">
        <f>VLOOKUP(B5804, Tabelas!A:C,2,FALSE())</f>
        <v/>
      </c>
    </row>
    <row r="5805">
      <c r="A5805" t="inlineStr">
        <is>
          <t>HISTOREIN</t>
        </is>
      </c>
      <c r="B5805" t="inlineStr">
        <is>
          <t>A4</t>
        </is>
      </c>
      <c r="C5805">
        <f>IF(B5805&lt;&gt;"NI",1,0)</f>
        <v/>
      </c>
      <c r="D5805">
        <f>VLOOKUP(B5805, Tabelas!A:C,3,FALSE())</f>
        <v/>
      </c>
      <c r="E5805">
        <f>VLOOKUP(B5805, Tabelas!A:C,2,FALSE())</f>
        <v/>
      </c>
    </row>
    <row r="5806">
      <c r="A5806" t="inlineStr">
        <is>
          <t>HISTÓRIA &amp; PERSPECTIVAS</t>
        </is>
      </c>
      <c r="B5806" t="inlineStr">
        <is>
          <t>B1</t>
        </is>
      </c>
      <c r="C5806">
        <f>IF(B5806&lt;&gt;"NI",1,0)</f>
        <v/>
      </c>
      <c r="D5806">
        <f>VLOOKUP(B5806, Tabelas!A:C,3,FALSE())</f>
        <v/>
      </c>
      <c r="E5806">
        <f>VLOOKUP(B5806, Tabelas!A:C,2,FALSE())</f>
        <v/>
      </c>
    </row>
    <row r="5807">
      <c r="A5807" t="inlineStr">
        <is>
          <t>HISTORIA (SANTIAGO. IMPRESA)</t>
        </is>
      </c>
      <c r="B5807" t="inlineStr">
        <is>
          <t>A1</t>
        </is>
      </c>
      <c r="C5807">
        <f>IF(B5807&lt;&gt;"NI",1,0)</f>
        <v/>
      </c>
      <c r="D5807">
        <f>VLOOKUP(B5807, Tabelas!A:C,3,FALSE())</f>
        <v/>
      </c>
      <c r="E5807">
        <f>VLOOKUP(B5807, Tabelas!A:C,2,FALSE())</f>
        <v/>
      </c>
    </row>
    <row r="5808">
      <c r="A5808" t="inlineStr">
        <is>
          <t>HISTÓRIA (SÃO PAULO)</t>
        </is>
      </c>
      <c r="B5808" t="inlineStr">
        <is>
          <t>A1</t>
        </is>
      </c>
      <c r="C5808">
        <f>IF(B5808&lt;&gt;"NI",1,0)</f>
        <v/>
      </c>
      <c r="D5808">
        <f>VLOOKUP(B5808, Tabelas!A:C,3,FALSE())</f>
        <v/>
      </c>
      <c r="E5808">
        <f>VLOOKUP(B5808, Tabelas!A:C,2,FALSE())</f>
        <v/>
      </c>
    </row>
    <row r="5809">
      <c r="A5809" t="inlineStr">
        <is>
          <t>HISTORIA ACTUAL ON-LINE</t>
        </is>
      </c>
      <c r="B5809" t="inlineStr">
        <is>
          <t>A2</t>
        </is>
      </c>
      <c r="C5809">
        <f>IF(B5809&lt;&gt;"NI",1,0)</f>
        <v/>
      </c>
      <c r="D5809">
        <f>VLOOKUP(B5809, Tabelas!A:C,3,FALSE())</f>
        <v/>
      </c>
      <c r="E5809">
        <f>VLOOKUP(B5809, Tabelas!A:C,2,FALSE())</f>
        <v/>
      </c>
    </row>
    <row r="5810">
      <c r="A5810" t="inlineStr">
        <is>
          <t>HISTORIA AGRARIA - REVISTA DE AGRICULTURA E HISTORIA RURAL</t>
        </is>
      </c>
      <c r="B5810" t="inlineStr">
        <is>
          <t>A1</t>
        </is>
      </c>
      <c r="C5810">
        <f>IF(B5810&lt;&gt;"NI",1,0)</f>
        <v/>
      </c>
      <c r="D5810">
        <f>VLOOKUP(B5810, Tabelas!A:C,3,FALSE())</f>
        <v/>
      </c>
      <c r="E5810">
        <f>VLOOKUP(B5810, Tabelas!A:C,2,FALSE())</f>
        <v/>
      </c>
    </row>
    <row r="5811">
      <c r="A5811" t="inlineStr">
        <is>
          <t>HISTORIA AMBIENTAL LATINOAMERICANA Y CARIBEÑA (HALAC)</t>
        </is>
      </c>
      <c r="B5811" t="inlineStr">
        <is>
          <t>B1</t>
        </is>
      </c>
      <c r="C5811">
        <f>IF(B5811&lt;&gt;"NI",1,0)</f>
        <v/>
      </c>
      <c r="D5811">
        <f>VLOOKUP(B5811, Tabelas!A:C,3,FALSE())</f>
        <v/>
      </c>
      <c r="E5811">
        <f>VLOOKUP(B5811, Tabelas!A:C,2,FALSE())</f>
        <v/>
      </c>
    </row>
    <row r="5812">
      <c r="A5812" t="inlineStr">
        <is>
          <t>HISTORIA CARIBE</t>
        </is>
      </c>
      <c r="B5812" t="inlineStr">
        <is>
          <t>A3</t>
        </is>
      </c>
      <c r="C5812">
        <f>IF(B5812&lt;&gt;"NI",1,0)</f>
        <v/>
      </c>
      <c r="D5812">
        <f>VLOOKUP(B5812, Tabelas!A:C,3,FALSE())</f>
        <v/>
      </c>
      <c r="E5812">
        <f>VLOOKUP(B5812, Tabelas!A:C,2,FALSE())</f>
        <v/>
      </c>
    </row>
    <row r="5813">
      <c r="A5813" t="inlineStr">
        <is>
          <t>HISTÓRIA CRÍTICA</t>
        </is>
      </c>
      <c r="B5813" t="inlineStr">
        <is>
          <t>A1</t>
        </is>
      </c>
      <c r="C5813">
        <f>IF(B5813&lt;&gt;"NI",1,0)</f>
        <v/>
      </c>
      <c r="D5813">
        <f>VLOOKUP(B5813, Tabelas!A:C,3,FALSE())</f>
        <v/>
      </c>
      <c r="E5813">
        <f>VLOOKUP(B5813, Tabelas!A:C,2,FALSE())</f>
        <v/>
      </c>
    </row>
    <row r="5814">
      <c r="A5814" t="inlineStr">
        <is>
          <t>HISTORIA CRÍTICA (BOGOTÁ)</t>
        </is>
      </c>
      <c r="B5814" t="inlineStr">
        <is>
          <t>A1</t>
        </is>
      </c>
      <c r="C5814">
        <f>IF(B5814&lt;&gt;"NI",1,0)</f>
        <v/>
      </c>
      <c r="D5814">
        <f>VLOOKUP(B5814, Tabelas!A:C,3,FALSE())</f>
        <v/>
      </c>
      <c r="E5814">
        <f>VLOOKUP(B5814, Tabelas!A:C,2,FALSE())</f>
        <v/>
      </c>
    </row>
    <row r="5815">
      <c r="A5815" t="inlineStr">
        <is>
          <t>HISTÓRIA DA EDUCAÇÃO (UFPEL)</t>
        </is>
      </c>
      <c r="B5815" t="inlineStr">
        <is>
          <t>A1</t>
        </is>
      </c>
      <c r="C5815">
        <f>IF(B5815&lt;&gt;"NI",1,0)</f>
        <v/>
      </c>
      <c r="D5815">
        <f>VLOOKUP(B5815, Tabelas!A:C,3,FALSE())</f>
        <v/>
      </c>
      <c r="E5815">
        <f>VLOOKUP(B5815, Tabelas!A:C,2,FALSE())</f>
        <v/>
      </c>
    </row>
    <row r="5816">
      <c r="A5816" t="inlineStr">
        <is>
          <t>HISTÓRIA DA ENFERMAGEM: REVISTA ELETRÔNICA (HERE)</t>
        </is>
      </c>
      <c r="B5816" t="inlineStr">
        <is>
          <t>B4</t>
        </is>
      </c>
      <c r="C5816">
        <f>IF(B5816&lt;&gt;"NI",1,0)</f>
        <v/>
      </c>
      <c r="D5816">
        <f>VLOOKUP(B5816, Tabelas!A:C,3,FALSE())</f>
        <v/>
      </c>
      <c r="E5816">
        <f>VLOOKUP(B5816, Tabelas!A:C,2,FALSE())</f>
        <v/>
      </c>
    </row>
    <row r="5817">
      <c r="A5817" t="inlineStr">
        <is>
          <t>HISTÓRIA DA HISTORIOGRAFIA</t>
        </is>
      </c>
      <c r="B5817" t="inlineStr">
        <is>
          <t>A1</t>
        </is>
      </c>
      <c r="C5817">
        <f>IF(B5817&lt;&gt;"NI",1,0)</f>
        <v/>
      </c>
      <c r="D5817">
        <f>VLOOKUP(B5817, Tabelas!A:C,3,FALSE())</f>
        <v/>
      </c>
      <c r="E5817">
        <f>VLOOKUP(B5817, Tabelas!A:C,2,FALSE())</f>
        <v/>
      </c>
    </row>
    <row r="5818">
      <c r="A5818" t="inlineStr">
        <is>
          <t>HISTORIA DE LA EDUCACIÓN</t>
        </is>
      </c>
      <c r="B5818" t="inlineStr">
        <is>
          <t>B4</t>
        </is>
      </c>
      <c r="C5818">
        <f>IF(B5818&lt;&gt;"NI",1,0)</f>
        <v/>
      </c>
      <c r="D5818">
        <f>VLOOKUP(B5818, Tabelas!A:C,3,FALSE())</f>
        <v/>
      </c>
      <c r="E5818">
        <f>VLOOKUP(B5818, Tabelas!A:C,2,FALSE())</f>
        <v/>
      </c>
    </row>
    <row r="5819">
      <c r="A5819" t="inlineStr">
        <is>
          <t>HISTÓRIA E CULTURA</t>
        </is>
      </c>
      <c r="B5819" t="inlineStr">
        <is>
          <t>A3</t>
        </is>
      </c>
      <c r="C5819">
        <f>IF(B5819&lt;&gt;"NI",1,0)</f>
        <v/>
      </c>
      <c r="D5819">
        <f>VLOOKUP(B5819, Tabelas!A:C,3,FALSE())</f>
        <v/>
      </c>
      <c r="E5819">
        <f>VLOOKUP(B5819, Tabelas!A:C,2,FALSE())</f>
        <v/>
      </c>
    </row>
    <row r="5820">
      <c r="A5820" t="inlineStr">
        <is>
          <t>HISTÓRIA E CULTURAS</t>
        </is>
      </c>
      <c r="B5820" t="inlineStr">
        <is>
          <t>B2</t>
        </is>
      </c>
      <c r="C5820">
        <f>IF(B5820&lt;&gt;"NI",1,0)</f>
        <v/>
      </c>
      <c r="D5820">
        <f>VLOOKUP(B5820, Tabelas!A:C,3,FALSE())</f>
        <v/>
      </c>
      <c r="E5820">
        <f>VLOOKUP(B5820, Tabelas!A:C,2,FALSE())</f>
        <v/>
      </c>
    </row>
    <row r="5821">
      <c r="A5821" t="inlineStr">
        <is>
          <t>HISTÓRIA E ECONOMIA</t>
        </is>
      </c>
      <c r="B5821" t="inlineStr">
        <is>
          <t>B4</t>
        </is>
      </c>
      <c r="C5821">
        <f>IF(B5821&lt;&gt;"NI",1,0)</f>
        <v/>
      </c>
      <c r="D5821">
        <f>VLOOKUP(B5821, Tabelas!A:C,3,FALSE())</f>
        <v/>
      </c>
      <c r="E5821">
        <f>VLOOKUP(B5821, Tabelas!A:C,2,FALSE())</f>
        <v/>
      </c>
    </row>
    <row r="5822">
      <c r="A5822" t="inlineStr">
        <is>
          <t>HISTÓRIA E ENSINO</t>
        </is>
      </c>
      <c r="B5822" t="inlineStr">
        <is>
          <t>A3</t>
        </is>
      </c>
      <c r="C5822">
        <f>IF(B5822&lt;&gt;"NI",1,0)</f>
        <v/>
      </c>
      <c r="D5822">
        <f>VLOOKUP(B5822, Tabelas!A:C,3,FALSE())</f>
        <v/>
      </c>
      <c r="E5822">
        <f>VLOOKUP(B5822, Tabelas!A:C,2,FALSE())</f>
        <v/>
      </c>
    </row>
    <row r="5823">
      <c r="A5823" t="inlineStr">
        <is>
          <t>HISTÓRIA ECONÔMICA &amp; HISTÓRIA DE EMPRESAS</t>
        </is>
      </c>
      <c r="B5823" t="inlineStr">
        <is>
          <t>A4</t>
        </is>
      </c>
      <c r="C5823">
        <f>IF(B5823&lt;&gt;"NI",1,0)</f>
        <v/>
      </c>
      <c r="D5823">
        <f>VLOOKUP(B5823, Tabelas!A:C,3,FALSE())</f>
        <v/>
      </c>
      <c r="E5823">
        <f>VLOOKUP(B5823, Tabelas!A:C,2,FALSE())</f>
        <v/>
      </c>
    </row>
    <row r="5824">
      <c r="A5824" t="inlineStr">
        <is>
          <t>HISTÓRIA EM REVISTA (UFPEL)</t>
        </is>
      </c>
      <c r="B5824" t="inlineStr">
        <is>
          <t>B3</t>
        </is>
      </c>
      <c r="C5824">
        <f>IF(B5824&lt;&gt;"NI",1,0)</f>
        <v/>
      </c>
      <c r="D5824">
        <f>VLOOKUP(B5824, Tabelas!A:C,3,FALSE())</f>
        <v/>
      </c>
      <c r="E5824">
        <f>VLOOKUP(B5824, Tabelas!A:C,2,FALSE())</f>
        <v/>
      </c>
    </row>
    <row r="5825">
      <c r="A5825" t="inlineStr">
        <is>
          <t>HISTORIA MAGISTRA</t>
        </is>
      </c>
      <c r="B5825" t="inlineStr">
        <is>
          <t>B2</t>
        </is>
      </c>
      <c r="C5825">
        <f>IF(B5825&lt;&gt;"NI",1,0)</f>
        <v/>
      </c>
      <c r="D5825">
        <f>VLOOKUP(B5825, Tabelas!A:C,3,FALSE())</f>
        <v/>
      </c>
      <c r="E5825">
        <f>VLOOKUP(B5825, Tabelas!A:C,2,FALSE())</f>
        <v/>
      </c>
    </row>
    <row r="5826">
      <c r="A5826" t="inlineStr">
        <is>
          <t>HISTÓRIA ORAL (RIO DE JANEIRO)</t>
        </is>
      </c>
      <c r="B5826" t="inlineStr">
        <is>
          <t>A2</t>
        </is>
      </c>
      <c r="C5826">
        <f>IF(B5826&lt;&gt;"NI",1,0)</f>
        <v/>
      </c>
      <c r="D5826">
        <f>VLOOKUP(B5826, Tabelas!A:C,3,FALSE())</f>
        <v/>
      </c>
      <c r="E5826">
        <f>VLOOKUP(B5826, Tabelas!A:C,2,FALSE())</f>
        <v/>
      </c>
    </row>
    <row r="5827">
      <c r="A5827" t="inlineStr">
        <is>
          <t>HISTÓRIA REVISTA</t>
        </is>
      </c>
      <c r="B5827" t="inlineStr">
        <is>
          <t>A2</t>
        </is>
      </c>
      <c r="C5827">
        <f>IF(B5827&lt;&gt;"NI",1,0)</f>
        <v/>
      </c>
      <c r="D5827">
        <f>VLOOKUP(B5827, Tabelas!A:C,3,FALSE())</f>
        <v/>
      </c>
      <c r="E5827">
        <f>VLOOKUP(B5827, Tabelas!A:C,2,FALSE())</f>
        <v/>
      </c>
    </row>
    <row r="5828">
      <c r="A5828" t="inlineStr">
        <is>
          <t>HISTÓRIA UNICAP</t>
        </is>
      </c>
      <c r="B5828" t="inlineStr">
        <is>
          <t>A4</t>
        </is>
      </c>
      <c r="C5828">
        <f>IF(B5828&lt;&gt;"NI",1,0)</f>
        <v/>
      </c>
      <c r="D5828">
        <f>VLOOKUP(B5828, Tabelas!A:C,3,FALSE())</f>
        <v/>
      </c>
      <c r="E5828">
        <f>VLOOKUP(B5828, Tabelas!A:C,2,FALSE())</f>
        <v/>
      </c>
    </row>
    <row r="5829">
      <c r="A5829" t="inlineStr">
        <is>
          <t>HISTÓRIA UNISINOS</t>
        </is>
      </c>
      <c r="B5829" t="inlineStr">
        <is>
          <t>A2</t>
        </is>
      </c>
      <c r="C5829">
        <f>IF(B5829&lt;&gt;"NI",1,0)</f>
        <v/>
      </c>
      <c r="D5829">
        <f>VLOOKUP(B5829, Tabelas!A:C,3,FALSE())</f>
        <v/>
      </c>
      <c r="E5829">
        <f>VLOOKUP(B5829, Tabelas!A:C,2,FALSE())</f>
        <v/>
      </c>
    </row>
    <row r="5830">
      <c r="A5830" t="inlineStr">
        <is>
          <t>HISTÓRIA UNISINOS</t>
        </is>
      </c>
      <c r="B5830" t="inlineStr">
        <is>
          <t>A2</t>
        </is>
      </c>
      <c r="C5830">
        <f>IF(B5830&lt;&gt;"NI",1,0)</f>
        <v/>
      </c>
      <c r="D5830">
        <f>VLOOKUP(B5830, Tabelas!A:C,3,FALSE())</f>
        <v/>
      </c>
      <c r="E5830">
        <f>VLOOKUP(B5830, Tabelas!A:C,2,FALSE())</f>
        <v/>
      </c>
    </row>
    <row r="5831">
      <c r="A5831" t="inlineStr">
        <is>
          <t>HISTORIA Y COMUNICACIÓN SOCIAL</t>
        </is>
      </c>
      <c r="B5831" t="inlineStr">
        <is>
          <t>A4</t>
        </is>
      </c>
      <c r="C5831">
        <f>IF(B5831&lt;&gt;"NI",1,0)</f>
        <v/>
      </c>
      <c r="D5831">
        <f>VLOOKUP(B5831, Tabelas!A:C,3,FALSE())</f>
        <v/>
      </c>
      <c r="E5831">
        <f>VLOOKUP(B5831, Tabelas!A:C,2,FALSE())</f>
        <v/>
      </c>
    </row>
    <row r="5832">
      <c r="A5832" t="inlineStr">
        <is>
          <t>HISTORIA Y ESPACIO</t>
        </is>
      </c>
      <c r="B5832" t="inlineStr">
        <is>
          <t>A2</t>
        </is>
      </c>
      <c r="C5832">
        <f>IF(B5832&lt;&gt;"NI",1,0)</f>
        <v/>
      </c>
      <c r="D5832">
        <f>VLOOKUP(B5832, Tabelas!A:C,3,FALSE())</f>
        <v/>
      </c>
      <c r="E5832">
        <f>VLOOKUP(B5832, Tabelas!A:C,2,FALSE())</f>
        <v/>
      </c>
    </row>
    <row r="5833">
      <c r="A5833" t="inlineStr">
        <is>
          <t>HISTORÍA Y GRAFÍA</t>
        </is>
      </c>
      <c r="B5833" t="inlineStr">
        <is>
          <t>A3</t>
        </is>
      </c>
      <c r="C5833">
        <f>IF(B5833&lt;&gt;"NI",1,0)</f>
        <v/>
      </c>
      <c r="D5833">
        <f>VLOOKUP(B5833, Tabelas!A:C,3,FALSE())</f>
        <v/>
      </c>
      <c r="E5833">
        <f>VLOOKUP(B5833, Tabelas!A:C,2,FALSE())</f>
        <v/>
      </c>
    </row>
    <row r="5834">
      <c r="A5834" t="inlineStr">
        <is>
          <t>HISTORIA Y MEMORIA</t>
        </is>
      </c>
      <c r="B5834" t="inlineStr">
        <is>
          <t>A1</t>
        </is>
      </c>
      <c r="C5834">
        <f>IF(B5834&lt;&gt;"NI",1,0)</f>
        <v/>
      </c>
      <c r="D5834">
        <f>VLOOKUP(B5834, Tabelas!A:C,3,FALSE())</f>
        <v/>
      </c>
      <c r="E5834">
        <f>VLOOKUP(B5834, Tabelas!A:C,2,FALSE())</f>
        <v/>
      </c>
    </row>
    <row r="5835">
      <c r="A5835" t="inlineStr">
        <is>
          <t>HISTORIA Y MEMORIA DE LA EDUCACIÓN</t>
        </is>
      </c>
      <c r="B5835" t="inlineStr">
        <is>
          <t>A3</t>
        </is>
      </c>
      <c r="C5835">
        <f>IF(B5835&lt;&gt;"NI",1,0)</f>
        <v/>
      </c>
      <c r="D5835">
        <f>VLOOKUP(B5835, Tabelas!A:C,3,FALSE())</f>
        <v/>
      </c>
      <c r="E5835">
        <f>VLOOKUP(B5835, Tabelas!A:C,2,FALSE())</f>
        <v/>
      </c>
    </row>
    <row r="5836">
      <c r="A5836" t="inlineStr">
        <is>
          <t>HISTORIA Y SOCIEDAD (MEDELLIN. 1994)</t>
        </is>
      </c>
      <c r="B5836" t="inlineStr">
        <is>
          <t>A1</t>
        </is>
      </c>
      <c r="C5836">
        <f>IF(B5836&lt;&gt;"NI",1,0)</f>
        <v/>
      </c>
      <c r="D5836">
        <f>VLOOKUP(B5836, Tabelas!A:C,3,FALSE())</f>
        <v/>
      </c>
      <c r="E5836">
        <f>VLOOKUP(B5836, Tabelas!A:C,2,FALSE())</f>
        <v/>
      </c>
    </row>
    <row r="5837">
      <c r="A5837" t="inlineStr">
        <is>
          <t>HISTÓRIA, CIÊNCIAS, SAÚDE (ONLINE)</t>
        </is>
      </c>
      <c r="B5837" t="inlineStr">
        <is>
          <t>B1</t>
        </is>
      </c>
      <c r="C5837">
        <f>IF(B5837&lt;&gt;"NI",1,0)</f>
        <v/>
      </c>
      <c r="D5837">
        <f>VLOOKUP(B5837, Tabelas!A:C,3,FALSE())</f>
        <v/>
      </c>
      <c r="E5837">
        <f>VLOOKUP(B5837, Tabelas!A:C,2,FALSE())</f>
        <v/>
      </c>
    </row>
    <row r="5838">
      <c r="A5838" t="inlineStr">
        <is>
          <t>HISTÓRIA, HISTÓRIAS</t>
        </is>
      </c>
      <c r="B5838" t="inlineStr">
        <is>
          <t>B1</t>
        </is>
      </c>
      <c r="C5838">
        <f>IF(B5838&lt;&gt;"NI",1,0)</f>
        <v/>
      </c>
      <c r="D5838">
        <f>VLOOKUP(B5838, Tabelas!A:C,3,FALSE())</f>
        <v/>
      </c>
      <c r="E5838">
        <f>VLOOKUP(B5838, Tabelas!A:C,2,FALSE())</f>
        <v/>
      </c>
    </row>
    <row r="5839">
      <c r="A5839" t="inlineStr">
        <is>
          <t>HISTÓRIA, NATUREZA E ESPAÇO</t>
        </is>
      </c>
      <c r="B5839" t="inlineStr">
        <is>
          <t>B2</t>
        </is>
      </c>
      <c r="C5839">
        <f>IF(B5839&lt;&gt;"NI",1,0)</f>
        <v/>
      </c>
      <c r="D5839">
        <f>VLOOKUP(B5839, Tabelas!A:C,3,FALSE())</f>
        <v/>
      </c>
      <c r="E5839">
        <f>VLOOKUP(B5839, Tabelas!A:C,2,FALSE())</f>
        <v/>
      </c>
    </row>
    <row r="5840">
      <c r="A5840" t="inlineStr">
        <is>
          <t>HISTÓRIA. QUESTÕES E DEBATES</t>
        </is>
      </c>
      <c r="B5840" t="inlineStr">
        <is>
          <t>A3</t>
        </is>
      </c>
      <c r="C5840">
        <f>IF(B5840&lt;&gt;"NI",1,0)</f>
        <v/>
      </c>
      <c r="D5840">
        <f>VLOOKUP(B5840, Tabelas!A:C,3,FALSE())</f>
        <v/>
      </c>
      <c r="E5840">
        <f>VLOOKUP(B5840, Tabelas!A:C,2,FALSE())</f>
        <v/>
      </c>
    </row>
    <row r="5841">
      <c r="A5841" t="inlineStr">
        <is>
          <t>HISTÓRIA: DEBATES E TENDÊNCIAS (PASSO FUNDO)</t>
        </is>
      </c>
      <c r="B5841" t="inlineStr">
        <is>
          <t>A2</t>
        </is>
      </c>
      <c r="C5841">
        <f>IF(B5841&lt;&gt;"NI",1,0)</f>
        <v/>
      </c>
      <c r="D5841">
        <f>VLOOKUP(B5841, Tabelas!A:C,3,FALSE())</f>
        <v/>
      </c>
      <c r="E5841">
        <f>VLOOKUP(B5841, Tabelas!A:C,2,FALSE())</f>
        <v/>
      </c>
    </row>
    <row r="5842">
      <c r="A5842" t="inlineStr">
        <is>
          <t>HISTORIÆ</t>
        </is>
      </c>
      <c r="B5842" t="inlineStr">
        <is>
          <t>A4</t>
        </is>
      </c>
      <c r="C5842">
        <f>IF(B5842&lt;&gt;"NI",1,0)</f>
        <v/>
      </c>
      <c r="D5842">
        <f>VLOOKUP(B5842, Tabelas!A:C,3,FALSE())</f>
        <v/>
      </c>
      <c r="E5842">
        <f>VLOOKUP(B5842, Tabelas!A:C,2,FALSE())</f>
        <v/>
      </c>
    </row>
    <row r="5843">
      <c r="A5843" t="inlineStr">
        <is>
          <t>HISTORIÆ</t>
        </is>
      </c>
      <c r="B5843" t="inlineStr">
        <is>
          <t>A4</t>
        </is>
      </c>
      <c r="C5843">
        <f>IF(B5843&lt;&gt;"NI",1,0)</f>
        <v/>
      </c>
      <c r="D5843">
        <f>VLOOKUP(B5843, Tabelas!A:C,3,FALSE())</f>
        <v/>
      </c>
      <c r="E5843">
        <f>VLOOKUP(B5843, Tabelas!A:C,2,FALSE())</f>
        <v/>
      </c>
    </row>
    <row r="5844">
      <c r="A5844" t="inlineStr">
        <is>
          <t>HISTÓRIAS QUESTÕES E DEBATES</t>
        </is>
      </c>
      <c r="B5844" t="inlineStr">
        <is>
          <t>A3</t>
        </is>
      </c>
      <c r="C5844">
        <f>IF(B5844&lt;&gt;"NI",1,0)</f>
        <v/>
      </c>
      <c r="D5844">
        <f>VLOOKUP(B5844, Tabelas!A:C,3,FALSE())</f>
        <v/>
      </c>
      <c r="E5844">
        <f>VLOOKUP(B5844, Tabelas!A:C,2,FALSE())</f>
        <v/>
      </c>
    </row>
    <row r="5845">
      <c r="A5845" t="inlineStr">
        <is>
          <t>HISTORICAL BIOLOGY (PRINT)</t>
        </is>
      </c>
      <c r="B5845" t="inlineStr">
        <is>
          <t>A3</t>
        </is>
      </c>
      <c r="C5845">
        <f>IF(B5845&lt;&gt;"NI",1,0)</f>
        <v/>
      </c>
      <c r="D5845">
        <f>VLOOKUP(B5845, Tabelas!A:C,3,FALSE())</f>
        <v/>
      </c>
      <c r="E5845">
        <f>VLOOKUP(B5845, Tabelas!A:C,2,FALSE())</f>
        <v/>
      </c>
    </row>
    <row r="5846">
      <c r="A5846" t="inlineStr">
        <is>
          <t>HISTORICAL MATERIALISM (ONLINE)</t>
        </is>
      </c>
      <c r="B5846" t="inlineStr">
        <is>
          <t>A3</t>
        </is>
      </c>
      <c r="C5846">
        <f>IF(B5846&lt;&gt;"NI",1,0)</f>
        <v/>
      </c>
      <c r="D5846">
        <f>VLOOKUP(B5846, Tabelas!A:C,3,FALSE())</f>
        <v/>
      </c>
      <c r="E5846">
        <f>VLOOKUP(B5846, Tabelas!A:C,2,FALSE())</f>
        <v/>
      </c>
    </row>
    <row r="5847">
      <c r="A5847" t="inlineStr">
        <is>
          <t>HISTORY AND PHILOSOPHY OF LOGIC</t>
        </is>
      </c>
      <c r="B5847" t="inlineStr">
        <is>
          <t>A4</t>
        </is>
      </c>
      <c r="C5847">
        <f>IF(B5847&lt;&gt;"NI",1,0)</f>
        <v/>
      </c>
      <c r="D5847">
        <f>VLOOKUP(B5847, Tabelas!A:C,3,FALSE())</f>
        <v/>
      </c>
      <c r="E5847">
        <f>VLOOKUP(B5847, Tabelas!A:C,2,FALSE())</f>
        <v/>
      </c>
    </row>
    <row r="5848">
      <c r="A5848" t="inlineStr">
        <is>
          <t>HISTORY AND PHILOSOPHY OF THE LIFE SCIENCES</t>
        </is>
      </c>
      <c r="B5848" t="inlineStr">
        <is>
          <t>A1</t>
        </is>
      </c>
      <c r="C5848">
        <f>IF(B5848&lt;&gt;"NI",1,0)</f>
        <v/>
      </c>
      <c r="D5848">
        <f>VLOOKUP(B5848, Tabelas!A:C,3,FALSE())</f>
        <v/>
      </c>
      <c r="E5848">
        <f>VLOOKUP(B5848, Tabelas!A:C,2,FALSE())</f>
        <v/>
      </c>
    </row>
    <row r="5849">
      <c r="A5849" t="inlineStr">
        <is>
          <t>HISTORY OF ANTHROPOLOGY NEWSLETTER (ONLINE)</t>
        </is>
      </c>
      <c r="B5849" t="inlineStr">
        <is>
          <t>B4</t>
        </is>
      </c>
      <c r="C5849">
        <f>IF(B5849&lt;&gt;"NI",1,0)</f>
        <v/>
      </c>
      <c r="D5849">
        <f>VLOOKUP(B5849, Tabelas!A:C,3,FALSE())</f>
        <v/>
      </c>
      <c r="E5849">
        <f>VLOOKUP(B5849, Tabelas!A:C,2,FALSE())</f>
        <v/>
      </c>
    </row>
    <row r="5850">
      <c r="A5850" t="inlineStr">
        <is>
          <t>HISTORY OF ECONOMIC IDEAS (ONLINE)</t>
        </is>
      </c>
      <c r="B5850" t="inlineStr">
        <is>
          <t>A3</t>
        </is>
      </c>
      <c r="C5850">
        <f>IF(B5850&lt;&gt;"NI",1,0)</f>
        <v/>
      </c>
      <c r="D5850">
        <f>VLOOKUP(B5850, Tabelas!A:C,3,FALSE())</f>
        <v/>
      </c>
      <c r="E5850">
        <f>VLOOKUP(B5850, Tabelas!A:C,2,FALSE())</f>
        <v/>
      </c>
    </row>
    <row r="5851">
      <c r="A5851" t="inlineStr">
        <is>
          <t>HISTORY OF ECONOMIC IDEAS (TESTO STAMPATO)</t>
        </is>
      </c>
      <c r="B5851" t="inlineStr">
        <is>
          <t>A3</t>
        </is>
      </c>
      <c r="C5851">
        <f>IF(B5851&lt;&gt;"NI",1,0)</f>
        <v/>
      </c>
      <c r="D5851">
        <f>VLOOKUP(B5851, Tabelas!A:C,3,FALSE())</f>
        <v/>
      </c>
      <c r="E5851">
        <f>VLOOKUP(B5851, Tabelas!A:C,2,FALSE())</f>
        <v/>
      </c>
    </row>
    <row r="5852">
      <c r="A5852" t="inlineStr">
        <is>
          <t>HISTORY OF ECONOMICS REVIEW</t>
        </is>
      </c>
      <c r="B5852" t="inlineStr">
        <is>
          <t>A3</t>
        </is>
      </c>
      <c r="C5852">
        <f>IF(B5852&lt;&gt;"NI",1,0)</f>
        <v/>
      </c>
      <c r="D5852">
        <f>VLOOKUP(B5852, Tabelas!A:C,3,FALSE())</f>
        <v/>
      </c>
      <c r="E5852">
        <f>VLOOKUP(B5852, Tabelas!A:C,2,FALSE())</f>
        <v/>
      </c>
    </row>
    <row r="5853">
      <c r="A5853" t="inlineStr">
        <is>
          <t>HISTORY OF EDUCATION &amp; CHILDREN'S LITERATURE (TESTO STAMPATO)</t>
        </is>
      </c>
      <c r="B5853" t="inlineStr">
        <is>
          <t>A3</t>
        </is>
      </c>
      <c r="C5853">
        <f>IF(B5853&lt;&gt;"NI",1,0)</f>
        <v/>
      </c>
      <c r="D5853">
        <f>VLOOKUP(B5853, Tabelas!A:C,3,FALSE())</f>
        <v/>
      </c>
      <c r="E5853">
        <f>VLOOKUP(B5853, Tabelas!A:C,2,FALSE())</f>
        <v/>
      </c>
    </row>
    <row r="5854">
      <c r="A5854" t="inlineStr">
        <is>
          <t>HISTORY OF EDUCATION (TAVISTOCK)</t>
        </is>
      </c>
      <c r="B5854" t="inlineStr">
        <is>
          <t>A3</t>
        </is>
      </c>
      <c r="C5854">
        <f>IF(B5854&lt;&gt;"NI",1,0)</f>
        <v/>
      </c>
      <c r="D5854">
        <f>VLOOKUP(B5854, Tabelas!A:C,3,FALSE())</f>
        <v/>
      </c>
      <c r="E5854">
        <f>VLOOKUP(B5854, Tabelas!A:C,2,FALSE())</f>
        <v/>
      </c>
    </row>
    <row r="5855">
      <c r="A5855" t="inlineStr">
        <is>
          <t>HISTORY OF EDUCATION IN LATIN AMERICA</t>
        </is>
      </c>
      <c r="B5855" t="inlineStr">
        <is>
          <t>B4</t>
        </is>
      </c>
      <c r="C5855">
        <f>IF(B5855&lt;&gt;"NI",1,0)</f>
        <v/>
      </c>
      <c r="D5855">
        <f>VLOOKUP(B5855, Tabelas!A:C,3,FALSE())</f>
        <v/>
      </c>
      <c r="E5855">
        <f>VLOOKUP(B5855, Tabelas!A:C,2,FALSE())</f>
        <v/>
      </c>
    </row>
    <row r="5856">
      <c r="A5856" t="inlineStr">
        <is>
          <t>HISTORY OF EDUCATION REVIEW</t>
        </is>
      </c>
      <c r="B5856" t="inlineStr">
        <is>
          <t>A4</t>
        </is>
      </c>
      <c r="C5856">
        <f>IF(B5856&lt;&gt;"NI",1,0)</f>
        <v/>
      </c>
      <c r="D5856">
        <f>VLOOKUP(B5856, Tabelas!A:C,3,FALSE())</f>
        <v/>
      </c>
      <c r="E5856">
        <f>VLOOKUP(B5856, Tabelas!A:C,2,FALSE())</f>
        <v/>
      </c>
    </row>
    <row r="5857">
      <c r="A5857" t="inlineStr">
        <is>
          <t>HISTORY OF EUROPEAN IDEAS</t>
        </is>
      </c>
      <c r="B5857" t="inlineStr">
        <is>
          <t>A3</t>
        </is>
      </c>
      <c r="C5857">
        <f>IF(B5857&lt;&gt;"NI",1,0)</f>
        <v/>
      </c>
      <c r="D5857">
        <f>VLOOKUP(B5857, Tabelas!A:C,3,FALSE())</f>
        <v/>
      </c>
      <c r="E5857">
        <f>VLOOKUP(B5857, Tabelas!A:C,2,FALSE())</f>
        <v/>
      </c>
    </row>
    <row r="5858">
      <c r="A5858" t="inlineStr">
        <is>
          <t>HISTORY OF POLITICAL ECONOMY</t>
        </is>
      </c>
      <c r="B5858" t="inlineStr">
        <is>
          <t>A1</t>
        </is>
      </c>
      <c r="C5858">
        <f>IF(B5858&lt;&gt;"NI",1,0)</f>
        <v/>
      </c>
      <c r="D5858">
        <f>VLOOKUP(B5858, Tabelas!A:C,3,FALSE())</f>
        <v/>
      </c>
      <c r="E5858">
        <f>VLOOKUP(B5858, Tabelas!A:C,2,FALSE())</f>
        <v/>
      </c>
    </row>
    <row r="5859">
      <c r="A5859" t="inlineStr">
        <is>
          <t>HISTORY OF PSYCHIATRY</t>
        </is>
      </c>
      <c r="B5859" t="inlineStr">
        <is>
          <t>A3</t>
        </is>
      </c>
      <c r="C5859">
        <f>IF(B5859&lt;&gt;"NI",1,0)</f>
        <v/>
      </c>
      <c r="D5859">
        <f>VLOOKUP(B5859, Tabelas!A:C,3,FALSE())</f>
        <v/>
      </c>
      <c r="E5859">
        <f>VLOOKUP(B5859, Tabelas!A:C,2,FALSE())</f>
        <v/>
      </c>
    </row>
    <row r="5860">
      <c r="A5860" t="inlineStr">
        <is>
          <t>HISTORY OF PSYCHOLOGY</t>
        </is>
      </c>
      <c r="B5860" t="inlineStr">
        <is>
          <t>A2</t>
        </is>
      </c>
      <c r="C5860">
        <f>IF(B5860&lt;&gt;"NI",1,0)</f>
        <v/>
      </c>
      <c r="D5860">
        <f>VLOOKUP(B5860, Tabelas!A:C,3,FALSE())</f>
        <v/>
      </c>
      <c r="E5860">
        <f>VLOOKUP(B5860, Tabelas!A:C,2,FALSE())</f>
        <v/>
      </c>
    </row>
    <row r="5861">
      <c r="A5861" t="inlineStr">
        <is>
          <t>HISTORY OF SCIENCE</t>
        </is>
      </c>
      <c r="B5861" t="inlineStr">
        <is>
          <t>A2</t>
        </is>
      </c>
      <c r="C5861">
        <f>IF(B5861&lt;&gt;"NI",1,0)</f>
        <v/>
      </c>
      <c r="D5861">
        <f>VLOOKUP(B5861, Tabelas!A:C,3,FALSE())</f>
        <v/>
      </c>
      <c r="E5861">
        <f>VLOOKUP(B5861, Tabelas!A:C,2,FALSE())</f>
        <v/>
      </c>
    </row>
    <row r="5862">
      <c r="A5862" t="inlineStr">
        <is>
          <t>HISTORY RESEARCH</t>
        </is>
      </c>
      <c r="B5862" t="inlineStr">
        <is>
          <t>B4</t>
        </is>
      </c>
      <c r="C5862">
        <f>IF(B5862&lt;&gt;"NI",1,0)</f>
        <v/>
      </c>
      <c r="D5862">
        <f>VLOOKUP(B5862, Tabelas!A:C,3,FALSE())</f>
        <v/>
      </c>
      <c r="E5862">
        <f>VLOOKUP(B5862, Tabelas!A:C,2,FALSE())</f>
        <v/>
      </c>
    </row>
    <row r="5863">
      <c r="A5863" t="inlineStr">
        <is>
          <t>HIV CLINICAL TRIALS</t>
        </is>
      </c>
      <c r="B5863" t="inlineStr">
        <is>
          <t>B1</t>
        </is>
      </c>
      <c r="C5863">
        <f>IF(B5863&lt;&gt;"NI",1,0)</f>
        <v/>
      </c>
      <c r="D5863">
        <f>VLOOKUP(B5863, Tabelas!A:C,3,FALSE())</f>
        <v/>
      </c>
      <c r="E5863">
        <f>VLOOKUP(B5863, Tabelas!A:C,2,FALSE())</f>
        <v/>
      </c>
    </row>
    <row r="5864">
      <c r="A5864" t="inlineStr">
        <is>
          <t>HIV MEDICINE (PRINT)</t>
        </is>
      </c>
      <c r="B5864" t="inlineStr">
        <is>
          <t>A3</t>
        </is>
      </c>
      <c r="C5864">
        <f>IF(B5864&lt;&gt;"NI",1,0)</f>
        <v/>
      </c>
      <c r="D5864">
        <f>VLOOKUP(B5864, Tabelas!A:C,3,FALSE())</f>
        <v/>
      </c>
      <c r="E5864">
        <f>VLOOKUP(B5864, Tabelas!A:C,2,FALSE())</f>
        <v/>
      </c>
    </row>
    <row r="5865">
      <c r="A5865" t="inlineStr">
        <is>
          <t>HIV/AIDS</t>
        </is>
      </c>
      <c r="B5865" t="inlineStr">
        <is>
          <t>A3</t>
        </is>
      </c>
      <c r="C5865">
        <f>IF(B5865&lt;&gt;"NI",1,0)</f>
        <v/>
      </c>
      <c r="D5865">
        <f>VLOOKUP(B5865, Tabelas!A:C,3,FALSE())</f>
        <v/>
      </c>
      <c r="E5865">
        <f>VLOOKUP(B5865, Tabelas!A:C,2,FALSE())</f>
        <v/>
      </c>
    </row>
    <row r="5866">
      <c r="A5866" t="inlineStr">
        <is>
          <t>HOEHNEA (SÃO PAULO)</t>
        </is>
      </c>
      <c r="B5866" t="inlineStr">
        <is>
          <t>B4</t>
        </is>
      </c>
      <c r="C5866">
        <f>IF(B5866&lt;&gt;"NI",1,0)</f>
        <v/>
      </c>
      <c r="D5866">
        <f>VLOOKUP(B5866, Tabelas!A:C,3,FALSE())</f>
        <v/>
      </c>
      <c r="E5866">
        <f>VLOOKUP(B5866, Tabelas!A:C,2,FALSE())</f>
        <v/>
      </c>
    </row>
    <row r="5867">
      <c r="A5867" t="inlineStr">
        <is>
          <t>HOKKAIDO MATHEMATICAL JOURNAL</t>
        </is>
      </c>
      <c r="B5867" t="inlineStr">
        <is>
          <t>B2</t>
        </is>
      </c>
      <c r="C5867">
        <f>IF(B5867&lt;&gt;"NI",1,0)</f>
        <v/>
      </c>
      <c r="D5867">
        <f>VLOOKUP(B5867, Tabelas!A:C,3,FALSE())</f>
        <v/>
      </c>
      <c r="E5867">
        <f>VLOOKUP(B5867, Tabelas!A:C,2,FALSE())</f>
        <v/>
      </c>
    </row>
    <row r="5868">
      <c r="A5868" t="inlineStr">
        <is>
          <t>HOLOCENE (SEVENOAKS)</t>
        </is>
      </c>
      <c r="B5868" t="inlineStr">
        <is>
          <t>A1</t>
        </is>
      </c>
      <c r="C5868">
        <f>IF(B5868&lt;&gt;"NI",1,0)</f>
        <v/>
      </c>
      <c r="D5868">
        <f>VLOOKUP(B5868, Tabelas!A:C,3,FALSE())</f>
        <v/>
      </c>
      <c r="E5868">
        <f>VLOOKUP(B5868, Tabelas!A:C,2,FALSE())</f>
        <v/>
      </c>
    </row>
    <row r="5869">
      <c r="A5869" t="inlineStr">
        <is>
          <t>HOLOS (NATAL. IMPRESSO)</t>
        </is>
      </c>
      <c r="B5869" t="inlineStr">
        <is>
          <t>A3</t>
        </is>
      </c>
      <c r="C5869">
        <f>IF(B5869&lt;&gt;"NI",1,0)</f>
        <v/>
      </c>
      <c r="D5869">
        <f>VLOOKUP(B5869, Tabelas!A:C,3,FALSE())</f>
        <v/>
      </c>
      <c r="E5869">
        <f>VLOOKUP(B5869, Tabelas!A:C,2,FALSE())</f>
        <v/>
      </c>
    </row>
    <row r="5870">
      <c r="A5870" t="inlineStr">
        <is>
          <t>HOLOS (NATAL. ONLINE)</t>
        </is>
      </c>
      <c r="B5870" t="inlineStr">
        <is>
          <t>A3</t>
        </is>
      </c>
      <c r="C5870">
        <f>IF(B5870&lt;&gt;"NI",1,0)</f>
        <v/>
      </c>
      <c r="D5870">
        <f>VLOOKUP(B5870, Tabelas!A:C,3,FALSE())</f>
        <v/>
      </c>
      <c r="E5870">
        <f>VLOOKUP(B5870, Tabelas!A:C,2,FALSE())</f>
        <v/>
      </c>
    </row>
    <row r="5871">
      <c r="A5871" t="inlineStr">
        <is>
          <t>HOLOS ENVIRONMENT (ONLINE)</t>
        </is>
      </c>
      <c r="B5871" t="inlineStr">
        <is>
          <t>B4</t>
        </is>
      </c>
      <c r="C5871">
        <f>IF(B5871&lt;&gt;"NI",1,0)</f>
        <v/>
      </c>
      <c r="D5871">
        <f>VLOOKUP(B5871, Tabelas!A:C,3,FALSE())</f>
        <v/>
      </c>
      <c r="E5871">
        <f>VLOOKUP(B5871, Tabelas!A:C,2,FALSE())</f>
        <v/>
      </c>
    </row>
    <row r="5872">
      <c r="A5872" t="inlineStr">
        <is>
          <t>HOLZFORSCHUNG (BERLIN. PRINT)</t>
        </is>
      </c>
      <c r="B5872" t="inlineStr">
        <is>
          <t>A1</t>
        </is>
      </c>
      <c r="C5872">
        <f>IF(B5872&lt;&gt;"NI",1,0)</f>
        <v/>
      </c>
      <c r="D5872">
        <f>VLOOKUP(B5872, Tabelas!A:C,3,FALSE())</f>
        <v/>
      </c>
      <c r="E5872">
        <f>VLOOKUP(B5872, Tabelas!A:C,2,FALSE())</f>
        <v/>
      </c>
    </row>
    <row r="5873">
      <c r="A5873" t="inlineStr">
        <is>
          <t>HOMEOPATHY (EDINBURGH. PRINT)</t>
        </is>
      </c>
      <c r="B5873" t="inlineStr">
        <is>
          <t>A3</t>
        </is>
      </c>
      <c r="C5873">
        <f>IF(B5873&lt;&gt;"NI",1,0)</f>
        <v/>
      </c>
      <c r="D5873">
        <f>VLOOKUP(B5873, Tabelas!A:C,3,FALSE())</f>
        <v/>
      </c>
      <c r="E5873">
        <f>VLOOKUP(B5873, Tabelas!A:C,2,FALSE())</f>
        <v/>
      </c>
    </row>
    <row r="5874">
      <c r="A5874" t="inlineStr">
        <is>
          <t>HOMICIDE STUDIES</t>
        </is>
      </c>
      <c r="B5874" t="inlineStr">
        <is>
          <t>A1</t>
        </is>
      </c>
      <c r="C5874">
        <f>IF(B5874&lt;&gt;"NI",1,0)</f>
        <v/>
      </c>
      <c r="D5874">
        <f>VLOOKUP(B5874, Tabelas!A:C,3,FALSE())</f>
        <v/>
      </c>
      <c r="E5874">
        <f>VLOOKUP(B5874, Tabelas!A:C,2,FALSE())</f>
        <v/>
      </c>
    </row>
    <row r="5875">
      <c r="A5875" t="inlineStr">
        <is>
          <t>HOMO (STUTTGART)</t>
        </is>
      </c>
      <c r="B5875" t="inlineStr">
        <is>
          <t>B1</t>
        </is>
      </c>
      <c r="C5875">
        <f>IF(B5875&lt;&gt;"NI",1,0)</f>
        <v/>
      </c>
      <c r="D5875">
        <f>VLOOKUP(B5875, Tabelas!A:C,3,FALSE())</f>
        <v/>
      </c>
      <c r="E5875">
        <f>VLOOKUP(B5875, Tabelas!A:C,2,FALSE())</f>
        <v/>
      </c>
    </row>
    <row r="5876">
      <c r="A5876" t="inlineStr">
        <is>
          <t>HONG KONG JOURNAL OF OCCUPATIONAL THERAPY (PRINT)</t>
        </is>
      </c>
      <c r="B5876" t="inlineStr">
        <is>
          <t>A4</t>
        </is>
      </c>
      <c r="C5876">
        <f>IF(B5876&lt;&gt;"NI",1,0)</f>
        <v/>
      </c>
      <c r="D5876">
        <f>VLOOKUP(B5876, Tabelas!A:C,3,FALSE())</f>
        <v/>
      </c>
      <c r="E5876">
        <f>VLOOKUP(B5876, Tabelas!A:C,2,FALSE())</f>
        <v/>
      </c>
    </row>
    <row r="5877">
      <c r="A5877" t="inlineStr">
        <is>
          <t>HONG KONG PHYSIOTHERAPY JOURNAL (PRINT)</t>
        </is>
      </c>
      <c r="B5877" t="inlineStr">
        <is>
          <t>B2</t>
        </is>
      </c>
      <c r="C5877">
        <f>IF(B5877&lt;&gt;"NI",1,0)</f>
        <v/>
      </c>
      <c r="D5877">
        <f>VLOOKUP(B5877, Tabelas!A:C,3,FALSE())</f>
        <v/>
      </c>
      <c r="E5877">
        <f>VLOOKUP(B5877, Tabelas!A:C,2,FALSE())</f>
        <v/>
      </c>
    </row>
    <row r="5878">
      <c r="A5878" t="inlineStr">
        <is>
          <t>HOPLOS: REVISTA DE ESTUDOS ESTRATÉGICOS E RELAÇÕES INTERNACIONAIS</t>
        </is>
      </c>
      <c r="B5878" t="inlineStr">
        <is>
          <t>B4</t>
        </is>
      </c>
      <c r="C5878">
        <f>IF(B5878&lt;&gt;"NI",1,0)</f>
        <v/>
      </c>
      <c r="D5878">
        <f>VLOOKUP(B5878, Tabelas!A:C,3,FALSE())</f>
        <v/>
      </c>
      <c r="E5878">
        <f>VLOOKUP(B5878, Tabelas!A:C,2,FALSE())</f>
        <v/>
      </c>
    </row>
    <row r="5879">
      <c r="A5879" t="inlineStr">
        <is>
          <t>HORIZON. STUDIES IN PHENOMENOLOGY (ONLINE)</t>
        </is>
      </c>
      <c r="B5879" t="inlineStr">
        <is>
          <t>B1</t>
        </is>
      </c>
      <c r="C5879">
        <f>IF(B5879&lt;&gt;"NI",1,0)</f>
        <v/>
      </c>
      <c r="D5879">
        <f>VLOOKUP(B5879, Tabelas!A:C,3,FALSE())</f>
        <v/>
      </c>
      <c r="E5879">
        <f>VLOOKUP(B5879, Tabelas!A:C,2,FALSE())</f>
        <v/>
      </c>
    </row>
    <row r="5880">
      <c r="A5880" t="inlineStr">
        <is>
          <t>HORIZONTE : REVISTA DE ESTUDOS DE TEOLOGIA E CIÊNCIAS DA RELIGIÃO (IMPRESSO)</t>
        </is>
      </c>
      <c r="B5880" t="inlineStr">
        <is>
          <t>A2</t>
        </is>
      </c>
      <c r="C5880">
        <f>IF(B5880&lt;&gt;"NI",1,0)</f>
        <v/>
      </c>
      <c r="D5880">
        <f>VLOOKUP(B5880, Tabelas!A:C,3,FALSE())</f>
        <v/>
      </c>
      <c r="E5880">
        <f>VLOOKUP(B5880, Tabelas!A:C,2,FALSE())</f>
        <v/>
      </c>
    </row>
    <row r="5881">
      <c r="A5881" t="inlineStr">
        <is>
          <t>HORIZONTE DE ENFERMERÍA</t>
        </is>
      </c>
      <c r="B5881" t="inlineStr">
        <is>
          <t>B4</t>
        </is>
      </c>
      <c r="C5881">
        <f>IF(B5881&lt;&gt;"NI",1,0)</f>
        <v/>
      </c>
      <c r="D5881">
        <f>VLOOKUP(B5881, Tabelas!A:C,3,FALSE())</f>
        <v/>
      </c>
      <c r="E5881">
        <f>VLOOKUP(B5881, Tabelas!A:C,2,FALSE())</f>
        <v/>
      </c>
    </row>
    <row r="5882">
      <c r="A5882" t="inlineStr">
        <is>
          <t>HORIZONTE: REVISTA DE ESTUDOS DE TEOLOGIA E CIÊNCIAS DA RELIGIÃO (ONLINE)</t>
        </is>
      </c>
      <c r="B5882" t="inlineStr">
        <is>
          <t>A2</t>
        </is>
      </c>
      <c r="C5882">
        <f>IF(B5882&lt;&gt;"NI",1,0)</f>
        <v/>
      </c>
      <c r="D5882">
        <f>VLOOKUP(B5882, Tabelas!A:C,3,FALSE())</f>
        <v/>
      </c>
      <c r="E5882">
        <f>VLOOKUP(B5882, Tabelas!A:C,2,FALSE())</f>
        <v/>
      </c>
    </row>
    <row r="5883">
      <c r="A5883" t="inlineStr">
        <is>
          <t>HORIZONTES - REVISTA DE EDUCAÇÃO</t>
        </is>
      </c>
      <c r="B5883" t="inlineStr">
        <is>
          <t>B4</t>
        </is>
      </c>
      <c r="C5883">
        <f>IF(B5883&lt;&gt;"NI",1,0)</f>
        <v/>
      </c>
      <c r="D5883">
        <f>VLOOKUP(B5883, Tabelas!A:C,3,FALSE())</f>
        <v/>
      </c>
      <c r="E5883">
        <f>VLOOKUP(B5883, Tabelas!A:C,2,FALSE())</f>
        <v/>
      </c>
    </row>
    <row r="5884">
      <c r="A5884" t="inlineStr">
        <is>
          <t>HORIZONTES ANTROPOLÓGICOS (UFRGS. IMPRESSO)</t>
        </is>
      </c>
      <c r="B5884" t="inlineStr">
        <is>
          <t>A1</t>
        </is>
      </c>
      <c r="C5884">
        <f>IF(B5884&lt;&gt;"NI",1,0)</f>
        <v/>
      </c>
      <c r="D5884">
        <f>VLOOKUP(B5884, Tabelas!A:C,3,FALSE())</f>
        <v/>
      </c>
      <c r="E5884">
        <f>VLOOKUP(B5884, Tabelas!A:C,2,FALSE())</f>
        <v/>
      </c>
    </row>
    <row r="5885">
      <c r="A5885" t="inlineStr">
        <is>
          <t>HORIZONTES DE LINGUÍSTICA APLICADA</t>
        </is>
      </c>
      <c r="B5885" t="inlineStr">
        <is>
          <t>A4</t>
        </is>
      </c>
      <c r="C5885">
        <f>IF(B5885&lt;&gt;"NI",1,0)</f>
        <v/>
      </c>
      <c r="D5885">
        <f>VLOOKUP(B5885, Tabelas!A:C,3,FALSE())</f>
        <v/>
      </c>
      <c r="E5885">
        <f>VLOOKUP(B5885, Tabelas!A:C,2,FALSE())</f>
        <v/>
      </c>
    </row>
    <row r="5886">
      <c r="A5886" t="inlineStr">
        <is>
          <t>HORIZONTES EMPRESARIALES</t>
        </is>
      </c>
      <c r="B5886" t="inlineStr">
        <is>
          <t>B4</t>
        </is>
      </c>
      <c r="C5886">
        <f>IF(B5886&lt;&gt;"NI",1,0)</f>
        <v/>
      </c>
      <c r="D5886">
        <f>VLOOKUP(B5886, Tabelas!A:C,3,FALSE())</f>
        <v/>
      </c>
      <c r="E5886">
        <f>VLOOKUP(B5886, Tabelas!A:C,2,FALSE())</f>
        <v/>
      </c>
    </row>
    <row r="5887">
      <c r="A5887" t="inlineStr">
        <is>
          <t>HORIZONTES HISTÓRICOS</t>
        </is>
      </c>
      <c r="B5887" t="inlineStr">
        <is>
          <t>B4</t>
        </is>
      </c>
      <c r="C5887">
        <f>IF(B5887&lt;&gt;"NI",1,0)</f>
        <v/>
      </c>
      <c r="D5887">
        <f>VLOOKUP(B5887, Tabelas!A:C,3,FALSE())</f>
        <v/>
      </c>
      <c r="E5887">
        <f>VLOOKUP(B5887, Tabelas!A:C,2,FALSE())</f>
        <v/>
      </c>
    </row>
    <row r="5888">
      <c r="A5888" t="inlineStr">
        <is>
          <t>HORIZONTES INTERDISCIPLINARES DA GESTÃO</t>
        </is>
      </c>
      <c r="B5888" t="inlineStr">
        <is>
          <t>B4</t>
        </is>
      </c>
      <c r="C5888">
        <f>IF(B5888&lt;&gt;"NI",1,0)</f>
        <v/>
      </c>
      <c r="D5888">
        <f>VLOOKUP(B5888, Tabelas!A:C,3,FALSE())</f>
        <v/>
      </c>
      <c r="E5888">
        <f>VLOOKUP(B5888, Tabelas!A:C,2,FALSE())</f>
        <v/>
      </c>
    </row>
    <row r="5889">
      <c r="A5889" t="inlineStr">
        <is>
          <t>HORM-INT J ENDOCRINO</t>
        </is>
      </c>
      <c r="B5889" t="inlineStr">
        <is>
          <t>A2</t>
        </is>
      </c>
      <c r="C5889">
        <f>IF(B5889&lt;&gt;"NI",1,0)</f>
        <v/>
      </c>
      <c r="D5889">
        <f>VLOOKUP(B5889, Tabelas!A:C,3,FALSE())</f>
        <v/>
      </c>
      <c r="E5889">
        <f>VLOOKUP(B5889, Tabelas!A:C,2,FALSE())</f>
        <v/>
      </c>
    </row>
    <row r="5890">
      <c r="A5890" t="inlineStr">
        <is>
          <t>HORMONE AND METABOLIC RESEARCH</t>
        </is>
      </c>
      <c r="B5890" t="inlineStr">
        <is>
          <t>A4</t>
        </is>
      </c>
      <c r="C5890">
        <f>IF(B5890&lt;&gt;"NI",1,0)</f>
        <v/>
      </c>
      <c r="D5890">
        <f>VLOOKUP(B5890, Tabelas!A:C,3,FALSE())</f>
        <v/>
      </c>
      <c r="E5890">
        <f>VLOOKUP(B5890, Tabelas!A:C,2,FALSE())</f>
        <v/>
      </c>
    </row>
    <row r="5891">
      <c r="A5891" t="inlineStr">
        <is>
          <t>HORMONE MOLECULAR BIOLOGY AND CLINICAL INVESTIGATION</t>
        </is>
      </c>
      <c r="B5891" t="inlineStr">
        <is>
          <t>A4</t>
        </is>
      </c>
      <c r="C5891">
        <f>IF(B5891&lt;&gt;"NI",1,0)</f>
        <v/>
      </c>
      <c r="D5891">
        <f>VLOOKUP(B5891, Tabelas!A:C,3,FALSE())</f>
        <v/>
      </c>
      <c r="E5891">
        <f>VLOOKUP(B5891, Tabelas!A:C,2,FALSE())</f>
        <v/>
      </c>
    </row>
    <row r="5892">
      <c r="A5892" t="inlineStr">
        <is>
          <t>HORMONE RESEARCH IN PAEDIATRICS</t>
        </is>
      </c>
      <c r="B5892" t="inlineStr">
        <is>
          <t>A2</t>
        </is>
      </c>
      <c r="C5892">
        <f>IF(B5892&lt;&gt;"NI",1,0)</f>
        <v/>
      </c>
      <c r="D5892">
        <f>VLOOKUP(B5892, Tabelas!A:C,3,FALSE())</f>
        <v/>
      </c>
      <c r="E5892">
        <f>VLOOKUP(B5892, Tabelas!A:C,2,FALSE())</f>
        <v/>
      </c>
    </row>
    <row r="5893">
      <c r="A5893" t="inlineStr">
        <is>
          <t>HORMONES AND BEHAVIOR (PRINT)</t>
        </is>
      </c>
      <c r="B5893" t="inlineStr">
        <is>
          <t>A1</t>
        </is>
      </c>
      <c r="C5893">
        <f>IF(B5893&lt;&gt;"NI",1,0)</f>
        <v/>
      </c>
      <c r="D5893">
        <f>VLOOKUP(B5893, Tabelas!A:C,3,FALSE())</f>
        <v/>
      </c>
      <c r="E5893">
        <f>VLOOKUP(B5893, Tabelas!A:C,2,FALSE())</f>
        <v/>
      </c>
    </row>
    <row r="5894">
      <c r="A5894" t="inlineStr">
        <is>
          <t>HORMONES AND CANCER</t>
        </is>
      </c>
      <c r="B5894" t="inlineStr">
        <is>
          <t>A3</t>
        </is>
      </c>
      <c r="C5894">
        <f>IF(B5894&lt;&gt;"NI",1,0)</f>
        <v/>
      </c>
      <c r="D5894">
        <f>VLOOKUP(B5894, Tabelas!A:C,3,FALSE())</f>
        <v/>
      </c>
      <c r="E5894">
        <f>VLOOKUP(B5894, Tabelas!A:C,2,FALSE())</f>
        <v/>
      </c>
    </row>
    <row r="5895">
      <c r="A5895" t="inlineStr">
        <is>
          <t>HORTICULTURA BRASILEIRA</t>
        </is>
      </c>
      <c r="B5895" t="inlineStr">
        <is>
          <t>A4</t>
        </is>
      </c>
      <c r="C5895">
        <f>IF(B5895&lt;&gt;"NI",1,0)</f>
        <v/>
      </c>
      <c r="D5895">
        <f>VLOOKUP(B5895, Tabelas!A:C,3,FALSE())</f>
        <v/>
      </c>
      <c r="E5895">
        <f>VLOOKUP(B5895, Tabelas!A:C,2,FALSE())</f>
        <v/>
      </c>
    </row>
    <row r="5896">
      <c r="A5896" t="inlineStr">
        <is>
          <t>HORTICULTURAL PLANT JOURNAL (ONLINE)</t>
        </is>
      </c>
      <c r="B5896" t="inlineStr">
        <is>
          <t>B4</t>
        </is>
      </c>
      <c r="C5896">
        <f>IF(B5896&lt;&gt;"NI",1,0)</f>
        <v/>
      </c>
      <c r="D5896">
        <f>VLOOKUP(B5896, Tabelas!A:C,3,FALSE())</f>
        <v/>
      </c>
      <c r="E5896">
        <f>VLOOKUP(B5896, Tabelas!A:C,2,FALSE())</f>
        <v/>
      </c>
    </row>
    <row r="5897">
      <c r="A5897" t="inlineStr">
        <is>
          <t>HORTICULTURE RESEARCH</t>
        </is>
      </c>
      <c r="B5897" t="inlineStr">
        <is>
          <t>A1</t>
        </is>
      </c>
      <c r="C5897">
        <f>IF(B5897&lt;&gt;"NI",1,0)</f>
        <v/>
      </c>
      <c r="D5897">
        <f>VLOOKUP(B5897, Tabelas!A:C,3,FALSE())</f>
        <v/>
      </c>
      <c r="E5897">
        <f>VLOOKUP(B5897, Tabelas!A:C,2,FALSE())</f>
        <v/>
      </c>
    </row>
    <row r="5898">
      <c r="A5898" t="inlineStr">
        <is>
          <t>HORTICULTURE, ENVIRONMENT AND BIOTECHNOLOGY</t>
        </is>
      </c>
      <c r="B5898" t="inlineStr">
        <is>
          <t>A3</t>
        </is>
      </c>
      <c r="C5898">
        <f>IF(B5898&lt;&gt;"NI",1,0)</f>
        <v/>
      </c>
      <c r="D5898">
        <f>VLOOKUP(B5898, Tabelas!A:C,3,FALSE())</f>
        <v/>
      </c>
      <c r="E5898">
        <f>VLOOKUP(B5898, Tabelas!A:C,2,FALSE())</f>
        <v/>
      </c>
    </row>
    <row r="5899">
      <c r="A5899" t="inlineStr">
        <is>
          <t>HORTICULTURE, ENVIRONMENT AND BIOTECHNOLOGY (PRINT)</t>
        </is>
      </c>
      <c r="B5899" t="inlineStr">
        <is>
          <t>A3</t>
        </is>
      </c>
      <c r="C5899">
        <f>IF(B5899&lt;&gt;"NI",1,0)</f>
        <v/>
      </c>
      <c r="D5899">
        <f>VLOOKUP(B5899, Tabelas!A:C,3,FALSE())</f>
        <v/>
      </c>
      <c r="E5899">
        <f>VLOOKUP(B5899, Tabelas!A:C,2,FALSE())</f>
        <v/>
      </c>
    </row>
    <row r="5900">
      <c r="A5900" t="inlineStr">
        <is>
          <t>HORTSCIENCE</t>
        </is>
      </c>
      <c r="B5900" t="inlineStr">
        <is>
          <t>A4</t>
        </is>
      </c>
      <c r="C5900">
        <f>IF(B5900&lt;&gt;"NI",1,0)</f>
        <v/>
      </c>
      <c r="D5900">
        <f>VLOOKUP(B5900, Tabelas!A:C,3,FALSE())</f>
        <v/>
      </c>
      <c r="E5900">
        <f>VLOOKUP(B5900, Tabelas!A:C,2,FALSE())</f>
        <v/>
      </c>
    </row>
    <row r="5901">
      <c r="A5901" t="inlineStr">
        <is>
          <t>HOUSEHOLD AND PERSONAL CARE TODAY (TESTO STAMPATO)</t>
        </is>
      </c>
      <c r="B5901" t="inlineStr">
        <is>
          <t>B2</t>
        </is>
      </c>
      <c r="C5901">
        <f>IF(B5901&lt;&gt;"NI",1,0)</f>
        <v/>
      </c>
      <c r="D5901">
        <f>VLOOKUP(B5901, Tabelas!A:C,3,FALSE())</f>
        <v/>
      </c>
      <c r="E5901">
        <f>VLOOKUP(B5901, Tabelas!A:C,2,FALSE())</f>
        <v/>
      </c>
    </row>
    <row r="5902">
      <c r="A5902" t="inlineStr">
        <is>
          <t>HOUSING STUDIES (PRINT)</t>
        </is>
      </c>
      <c r="B5902" t="inlineStr">
        <is>
          <t>A1</t>
        </is>
      </c>
      <c r="C5902">
        <f>IF(B5902&lt;&gt;"NI",1,0)</f>
        <v/>
      </c>
      <c r="D5902">
        <f>VLOOKUP(B5902, Tabelas!A:C,3,FALSE())</f>
        <v/>
      </c>
      <c r="E5902">
        <f>VLOOKUP(B5902, Tabelas!A:C,2,FALSE())</f>
        <v/>
      </c>
    </row>
    <row r="5903">
      <c r="A5903" t="inlineStr">
        <is>
          <t>HOUSTON JOURNAL OF MATHEMATICS</t>
        </is>
      </c>
      <c r="B5903" t="inlineStr">
        <is>
          <t>B2</t>
        </is>
      </c>
      <c r="C5903">
        <f>IF(B5903&lt;&gt;"NI",1,0)</f>
        <v/>
      </c>
      <c r="D5903">
        <f>VLOOKUP(B5903, Tabelas!A:C,3,FALSE())</f>
        <v/>
      </c>
      <c r="E5903">
        <f>VLOOKUP(B5903, Tabelas!A:C,2,FALSE())</f>
        <v/>
      </c>
    </row>
    <row r="5904">
      <c r="A5904" t="inlineStr">
        <is>
          <t>HPB (OXFORD)</t>
        </is>
      </c>
      <c r="B5904" t="inlineStr">
        <is>
          <t>A2</t>
        </is>
      </c>
      <c r="C5904">
        <f>IF(B5904&lt;&gt;"NI",1,0)</f>
        <v/>
      </c>
      <c r="D5904">
        <f>VLOOKUP(B5904, Tabelas!A:C,3,FALSE())</f>
        <v/>
      </c>
      <c r="E5904">
        <f>VLOOKUP(B5904, Tabelas!A:C,2,FALSE())</f>
        <v/>
      </c>
    </row>
    <row r="5905">
      <c r="A5905" t="inlineStr">
        <is>
          <t>HSOA JOURNAL NEONATOLOGY AND CLINICAL PEDIATRICS</t>
        </is>
      </c>
      <c r="B5905" t="inlineStr">
        <is>
          <t>B3</t>
        </is>
      </c>
      <c r="C5905">
        <f>IF(B5905&lt;&gt;"NI",1,0)</f>
        <v/>
      </c>
      <c r="D5905">
        <f>VLOOKUP(B5905, Tabelas!A:C,3,FALSE())</f>
        <v/>
      </c>
      <c r="E5905">
        <f>VLOOKUP(B5905, Tabelas!A:C,2,FALSE())</f>
        <v/>
      </c>
    </row>
    <row r="5906">
      <c r="A5906" t="inlineStr">
        <is>
          <t>HU REVISTA (UFJF. IMPRESSO)</t>
        </is>
      </c>
      <c r="B5906" t="inlineStr">
        <is>
          <t>B4</t>
        </is>
      </c>
      <c r="C5906">
        <f>IF(B5906&lt;&gt;"NI",1,0)</f>
        <v/>
      </c>
      <c r="D5906">
        <f>VLOOKUP(B5906, Tabelas!A:C,3,FALSE())</f>
        <v/>
      </c>
      <c r="E5906">
        <f>VLOOKUP(B5906, Tabelas!A:C,2,FALSE())</f>
        <v/>
      </c>
    </row>
    <row r="5907">
      <c r="A5907" t="inlineStr">
        <is>
          <t>HUELLAS DE LOS ESTADOS UNIDOS</t>
        </is>
      </c>
      <c r="B5907" t="inlineStr">
        <is>
          <t>A4</t>
        </is>
      </c>
      <c r="C5907">
        <f>IF(B5907&lt;&gt;"NI",1,0)</f>
        <v/>
      </c>
      <c r="D5907">
        <f>VLOOKUP(B5907, Tabelas!A:C,3,FALSE())</f>
        <v/>
      </c>
      <c r="E5907">
        <f>VLOOKUP(B5907, Tabelas!A:C,2,FALSE())</f>
        <v/>
      </c>
    </row>
    <row r="5908">
      <c r="A5908" t="inlineStr">
        <is>
          <t>HUMAN &amp; EXPERIMENTAL TOXICOLOGY</t>
        </is>
      </c>
      <c r="B5908" t="inlineStr">
        <is>
          <t>B1</t>
        </is>
      </c>
      <c r="C5908">
        <f>IF(B5908&lt;&gt;"NI",1,0)</f>
        <v/>
      </c>
      <c r="D5908">
        <f>VLOOKUP(B5908, Tabelas!A:C,3,FALSE())</f>
        <v/>
      </c>
      <c r="E5908">
        <f>VLOOKUP(B5908, Tabelas!A:C,2,FALSE())</f>
        <v/>
      </c>
    </row>
    <row r="5909">
      <c r="A5909" t="inlineStr">
        <is>
          <t>HUMAN AND ECOLOGICAL RISK ASSESSMENT</t>
        </is>
      </c>
      <c r="B5909" t="inlineStr">
        <is>
          <t>B1</t>
        </is>
      </c>
      <c r="C5909">
        <f>IF(B5909&lt;&gt;"NI",1,0)</f>
        <v/>
      </c>
      <c r="D5909">
        <f>VLOOKUP(B5909, Tabelas!A:C,3,FALSE())</f>
        <v/>
      </c>
      <c r="E5909">
        <f>VLOOKUP(B5909, Tabelas!A:C,2,FALSE())</f>
        <v/>
      </c>
    </row>
    <row r="5910">
      <c r="A5910" t="inlineStr">
        <is>
          <t>HUMAN ANTIBODIES</t>
        </is>
      </c>
      <c r="B5910" t="inlineStr">
        <is>
          <t>B2</t>
        </is>
      </c>
      <c r="C5910">
        <f>IF(B5910&lt;&gt;"NI",1,0)</f>
        <v/>
      </c>
      <c r="D5910">
        <f>VLOOKUP(B5910, Tabelas!A:C,3,FALSE())</f>
        <v/>
      </c>
      <c r="E5910">
        <f>VLOOKUP(B5910, Tabelas!A:C,2,FALSE())</f>
        <v/>
      </c>
    </row>
    <row r="5911">
      <c r="A5911" t="inlineStr">
        <is>
          <t>HUMAN ARENAS</t>
        </is>
      </c>
      <c r="B5911" t="inlineStr">
        <is>
          <t>B4</t>
        </is>
      </c>
      <c r="C5911">
        <f>IF(B5911&lt;&gt;"NI",1,0)</f>
        <v/>
      </c>
      <c r="D5911">
        <f>VLOOKUP(B5911, Tabelas!A:C,3,FALSE())</f>
        <v/>
      </c>
      <c r="E5911">
        <f>VLOOKUP(B5911, Tabelas!A:C,2,FALSE())</f>
        <v/>
      </c>
    </row>
    <row r="5912">
      <c r="A5912" t="inlineStr">
        <is>
          <t>HUMAN BRAIN MAPPING (PRINT)</t>
        </is>
      </c>
      <c r="B5912" t="inlineStr">
        <is>
          <t>A1</t>
        </is>
      </c>
      <c r="C5912">
        <f>IF(B5912&lt;&gt;"NI",1,0)</f>
        <v/>
      </c>
      <c r="D5912">
        <f>VLOOKUP(B5912, Tabelas!A:C,3,FALSE())</f>
        <v/>
      </c>
      <c r="E5912">
        <f>VLOOKUP(B5912, Tabelas!A:C,2,FALSE())</f>
        <v/>
      </c>
    </row>
    <row r="5913">
      <c r="A5913" t="inlineStr">
        <is>
          <t>HUMAN COMMUNICATION RESEARCH</t>
        </is>
      </c>
      <c r="B5913" t="inlineStr">
        <is>
          <t>A1</t>
        </is>
      </c>
      <c r="C5913">
        <f>IF(B5913&lt;&gt;"NI",1,0)</f>
        <v/>
      </c>
      <c r="D5913">
        <f>VLOOKUP(B5913, Tabelas!A:C,3,FALSE())</f>
        <v/>
      </c>
      <c r="E5913">
        <f>VLOOKUP(B5913, Tabelas!A:C,2,FALSE())</f>
        <v/>
      </c>
    </row>
    <row r="5914">
      <c r="A5914" t="inlineStr">
        <is>
          <t>HUMAN DEVELOPMENT</t>
        </is>
      </c>
      <c r="B5914" t="inlineStr">
        <is>
          <t>A2</t>
        </is>
      </c>
      <c r="C5914">
        <f>IF(B5914&lt;&gt;"NI",1,0)</f>
        <v/>
      </c>
      <c r="D5914">
        <f>VLOOKUP(B5914, Tabelas!A:C,3,FALSE())</f>
        <v/>
      </c>
      <c r="E5914">
        <f>VLOOKUP(B5914, Tabelas!A:C,2,FALSE())</f>
        <v/>
      </c>
    </row>
    <row r="5915">
      <c r="A5915" t="inlineStr">
        <is>
          <t>HUMAN ECOLOGY (NEW YORK, N.Y.)</t>
        </is>
      </c>
      <c r="B5915" t="inlineStr">
        <is>
          <t>A1</t>
        </is>
      </c>
      <c r="C5915">
        <f>IF(B5915&lt;&gt;"NI",1,0)</f>
        <v/>
      </c>
      <c r="D5915">
        <f>VLOOKUP(B5915, Tabelas!A:C,3,FALSE())</f>
        <v/>
      </c>
      <c r="E5915">
        <f>VLOOKUP(B5915, Tabelas!A:C,2,FALSE())</f>
        <v/>
      </c>
    </row>
    <row r="5916">
      <c r="A5916" t="inlineStr">
        <is>
          <t>HUMAN ECOLOGY REVIEW</t>
        </is>
      </c>
      <c r="B5916" t="inlineStr">
        <is>
          <t>A3</t>
        </is>
      </c>
      <c r="C5916">
        <f>IF(B5916&lt;&gt;"NI",1,0)</f>
        <v/>
      </c>
      <c r="D5916">
        <f>VLOOKUP(B5916, Tabelas!A:C,3,FALSE())</f>
        <v/>
      </c>
      <c r="E5916">
        <f>VLOOKUP(B5916, Tabelas!A:C,2,FALSE())</f>
        <v/>
      </c>
    </row>
    <row r="5917">
      <c r="A5917" t="inlineStr">
        <is>
          <t>HUMAN FACTORS</t>
        </is>
      </c>
      <c r="B5917" t="inlineStr">
        <is>
          <t>A1</t>
        </is>
      </c>
      <c r="C5917">
        <f>IF(B5917&lt;&gt;"NI",1,0)</f>
        <v/>
      </c>
      <c r="D5917">
        <f>VLOOKUP(B5917, Tabelas!A:C,3,FALSE())</f>
        <v/>
      </c>
      <c r="E5917">
        <f>VLOOKUP(B5917, Tabelas!A:C,2,FALSE())</f>
        <v/>
      </c>
    </row>
    <row r="5918">
      <c r="A5918" t="inlineStr">
        <is>
          <t>HUMAN FACTORS AND ERGONOMICS IN MANUFACTURING</t>
        </is>
      </c>
      <c r="B5918" t="inlineStr">
        <is>
          <t>A3</t>
        </is>
      </c>
      <c r="C5918">
        <f>IF(B5918&lt;&gt;"NI",1,0)</f>
        <v/>
      </c>
      <c r="D5918">
        <f>VLOOKUP(B5918, Tabelas!A:C,3,FALSE())</f>
        <v/>
      </c>
      <c r="E5918">
        <f>VLOOKUP(B5918, Tabelas!A:C,2,FALSE())</f>
        <v/>
      </c>
    </row>
    <row r="5919">
      <c r="A5919" t="inlineStr">
        <is>
          <t>HUMAN FACTORS AND ERGONOMICS IN MANUFACTURING &amp; SERVICE INDUSTRIES</t>
        </is>
      </c>
      <c r="B5919" t="inlineStr">
        <is>
          <t>A3</t>
        </is>
      </c>
      <c r="C5919">
        <f>IF(B5919&lt;&gt;"NI",1,0)</f>
        <v/>
      </c>
      <c r="D5919">
        <f>VLOOKUP(B5919, Tabelas!A:C,3,FALSE())</f>
        <v/>
      </c>
      <c r="E5919">
        <f>VLOOKUP(B5919, Tabelas!A:C,2,FALSE())</f>
        <v/>
      </c>
    </row>
    <row r="5920">
      <c r="A5920" t="inlineStr">
        <is>
          <t>HUMAN FACTORS IN DESIGN</t>
        </is>
      </c>
      <c r="B5920" t="inlineStr">
        <is>
          <t>A2</t>
        </is>
      </c>
      <c r="C5920">
        <f>IF(B5920&lt;&gt;"NI",1,0)</f>
        <v/>
      </c>
      <c r="D5920">
        <f>VLOOKUP(B5920, Tabelas!A:C,3,FALSE())</f>
        <v/>
      </c>
      <c r="E5920">
        <f>VLOOKUP(B5920, Tabelas!A:C,2,FALSE())</f>
        <v/>
      </c>
    </row>
    <row r="5921">
      <c r="A5921" t="inlineStr">
        <is>
          <t>HUMAN FERTILITY (CAMBRIDGE)</t>
        </is>
      </c>
      <c r="B5921" t="inlineStr">
        <is>
          <t>B1</t>
        </is>
      </c>
      <c r="C5921">
        <f>IF(B5921&lt;&gt;"NI",1,0)</f>
        <v/>
      </c>
      <c r="D5921">
        <f>VLOOKUP(B5921, Tabelas!A:C,3,FALSE())</f>
        <v/>
      </c>
      <c r="E5921">
        <f>VLOOKUP(B5921, Tabelas!A:C,2,FALSE())</f>
        <v/>
      </c>
    </row>
    <row r="5922">
      <c r="A5922" t="inlineStr">
        <is>
          <t>HUMAN GENE THERAPY</t>
        </is>
      </c>
      <c r="B5922" t="inlineStr">
        <is>
          <t>A2</t>
        </is>
      </c>
      <c r="C5922">
        <f>IF(B5922&lt;&gt;"NI",1,0)</f>
        <v/>
      </c>
      <c r="D5922">
        <f>VLOOKUP(B5922, Tabelas!A:C,3,FALSE())</f>
        <v/>
      </c>
      <c r="E5922">
        <f>VLOOKUP(B5922, Tabelas!A:C,2,FALSE())</f>
        <v/>
      </c>
    </row>
    <row r="5923">
      <c r="A5923" t="inlineStr">
        <is>
          <t>HUMAN GENETICS</t>
        </is>
      </c>
      <c r="B5923" t="inlineStr">
        <is>
          <t>A2</t>
        </is>
      </c>
      <c r="C5923">
        <f>IF(B5923&lt;&gt;"NI",1,0)</f>
        <v/>
      </c>
      <c r="D5923">
        <f>VLOOKUP(B5923, Tabelas!A:C,3,FALSE())</f>
        <v/>
      </c>
      <c r="E5923">
        <f>VLOOKUP(B5923, Tabelas!A:C,2,FALSE())</f>
        <v/>
      </c>
    </row>
    <row r="5924">
      <c r="A5924" t="inlineStr">
        <is>
          <t>HUMAN GENOME VARIATIONS</t>
        </is>
      </c>
      <c r="B5924" t="inlineStr">
        <is>
          <t>B3</t>
        </is>
      </c>
      <c r="C5924">
        <f>IF(B5924&lt;&gt;"NI",1,0)</f>
        <v/>
      </c>
      <c r="D5924">
        <f>VLOOKUP(B5924, Tabelas!A:C,3,FALSE())</f>
        <v/>
      </c>
      <c r="E5924">
        <f>VLOOKUP(B5924, Tabelas!A:C,2,FALSE())</f>
        <v/>
      </c>
    </row>
    <row r="5925">
      <c r="A5925" t="inlineStr">
        <is>
          <t>HUMAN GENOMICS</t>
        </is>
      </c>
      <c r="B5925" t="inlineStr">
        <is>
          <t>A2</t>
        </is>
      </c>
      <c r="C5925">
        <f>IF(B5925&lt;&gt;"NI",1,0)</f>
        <v/>
      </c>
      <c r="D5925">
        <f>VLOOKUP(B5925, Tabelas!A:C,3,FALSE())</f>
        <v/>
      </c>
      <c r="E5925">
        <f>VLOOKUP(B5925, Tabelas!A:C,2,FALSE())</f>
        <v/>
      </c>
    </row>
    <row r="5926">
      <c r="A5926" t="inlineStr">
        <is>
          <t>HUMAN GENOMICS (ONLINE)</t>
        </is>
      </c>
      <c r="B5926" t="inlineStr">
        <is>
          <t>A2</t>
        </is>
      </c>
      <c r="C5926">
        <f>IF(B5926&lt;&gt;"NI",1,0)</f>
        <v/>
      </c>
      <c r="D5926">
        <f>VLOOKUP(B5926, Tabelas!A:C,3,FALSE())</f>
        <v/>
      </c>
      <c r="E5926">
        <f>VLOOKUP(B5926, Tabelas!A:C,2,FALSE())</f>
        <v/>
      </c>
    </row>
    <row r="5927">
      <c r="A5927" t="inlineStr">
        <is>
          <t>HUMAN IMMUNOLOGY</t>
        </is>
      </c>
      <c r="B5927" t="inlineStr">
        <is>
          <t>B1</t>
        </is>
      </c>
      <c r="C5927">
        <f>IF(B5927&lt;&gt;"NI",1,0)</f>
        <v/>
      </c>
      <c r="D5927">
        <f>VLOOKUP(B5927, Tabelas!A:C,3,FALSE())</f>
        <v/>
      </c>
      <c r="E5927">
        <f>VLOOKUP(B5927, Tabelas!A:C,2,FALSE())</f>
        <v/>
      </c>
    </row>
    <row r="5928">
      <c r="A5928" t="inlineStr">
        <is>
          <t>HUMAN LEUKOCYTE ANTIGENS</t>
        </is>
      </c>
      <c r="B5928" t="inlineStr">
        <is>
          <t>A3</t>
        </is>
      </c>
      <c r="C5928">
        <f>IF(B5928&lt;&gt;"NI",1,0)</f>
        <v/>
      </c>
      <c r="D5928">
        <f>VLOOKUP(B5928, Tabelas!A:C,3,FALSE())</f>
        <v/>
      </c>
      <c r="E5928">
        <f>VLOOKUP(B5928, Tabelas!A:C,2,FALSE())</f>
        <v/>
      </c>
    </row>
    <row r="5929">
      <c r="A5929" t="inlineStr">
        <is>
          <t>HUMAN MOLECULAR GENETICS</t>
        </is>
      </c>
      <c r="B5929" t="inlineStr">
        <is>
          <t>A1</t>
        </is>
      </c>
      <c r="C5929">
        <f>IF(B5929&lt;&gt;"NI",1,0)</f>
        <v/>
      </c>
      <c r="D5929">
        <f>VLOOKUP(B5929, Tabelas!A:C,3,FALSE())</f>
        <v/>
      </c>
      <c r="E5929">
        <f>VLOOKUP(B5929, Tabelas!A:C,2,FALSE())</f>
        <v/>
      </c>
    </row>
    <row r="5930">
      <c r="A5930" t="inlineStr">
        <is>
          <t>HUMAN MOVEMENT</t>
        </is>
      </c>
      <c r="B5930" t="inlineStr">
        <is>
          <t>B2</t>
        </is>
      </c>
      <c r="C5930">
        <f>IF(B5930&lt;&gt;"NI",1,0)</f>
        <v/>
      </c>
      <c r="D5930">
        <f>VLOOKUP(B5930, Tabelas!A:C,3,FALSE())</f>
        <v/>
      </c>
      <c r="E5930">
        <f>VLOOKUP(B5930, Tabelas!A:C,2,FALSE())</f>
        <v/>
      </c>
    </row>
    <row r="5931">
      <c r="A5931" t="inlineStr">
        <is>
          <t>HUMAN MOVEMENT (ONLINE)</t>
        </is>
      </c>
      <c r="B5931" t="inlineStr">
        <is>
          <t>B2</t>
        </is>
      </c>
      <c r="C5931">
        <f>IF(B5931&lt;&gt;"NI",1,0)</f>
        <v/>
      </c>
      <c r="D5931">
        <f>VLOOKUP(B5931, Tabelas!A:C,3,FALSE())</f>
        <v/>
      </c>
      <c r="E5931">
        <f>VLOOKUP(B5931, Tabelas!A:C,2,FALSE())</f>
        <v/>
      </c>
    </row>
    <row r="5932">
      <c r="A5932" t="inlineStr">
        <is>
          <t>HUMAN MOVEMENT SCIENCE (PRINT)</t>
        </is>
      </c>
      <c r="B5932" t="inlineStr">
        <is>
          <t>A3</t>
        </is>
      </c>
      <c r="C5932">
        <f>IF(B5932&lt;&gt;"NI",1,0)</f>
        <v/>
      </c>
      <c r="D5932">
        <f>VLOOKUP(B5932, Tabelas!A:C,3,FALSE())</f>
        <v/>
      </c>
      <c r="E5932">
        <f>VLOOKUP(B5932, Tabelas!A:C,2,FALSE())</f>
        <v/>
      </c>
    </row>
    <row r="5933">
      <c r="A5933" t="inlineStr">
        <is>
          <t>HUMAN MUTATION</t>
        </is>
      </c>
      <c r="B5933" t="inlineStr">
        <is>
          <t>A2</t>
        </is>
      </c>
      <c r="C5933">
        <f>IF(B5933&lt;&gt;"NI",1,0)</f>
        <v/>
      </c>
      <c r="D5933">
        <f>VLOOKUP(B5933, Tabelas!A:C,3,FALSE())</f>
        <v/>
      </c>
      <c r="E5933">
        <f>VLOOKUP(B5933, Tabelas!A:C,2,FALSE())</f>
        <v/>
      </c>
    </row>
    <row r="5934">
      <c r="A5934" t="inlineStr">
        <is>
          <t>HUMAN PATHOLOGY (PRINT)</t>
        </is>
      </c>
      <c r="B5934" t="inlineStr">
        <is>
          <t>A2</t>
        </is>
      </c>
      <c r="C5934">
        <f>IF(B5934&lt;&gt;"NI",1,0)</f>
        <v/>
      </c>
      <c r="D5934">
        <f>VLOOKUP(B5934, Tabelas!A:C,3,FALSE())</f>
        <v/>
      </c>
      <c r="E5934">
        <f>VLOOKUP(B5934, Tabelas!A:C,2,FALSE())</f>
        <v/>
      </c>
    </row>
    <row r="5935">
      <c r="A5935" t="inlineStr">
        <is>
          <t>HUMAN PSYCHOPHARMACOLOGY</t>
        </is>
      </c>
      <c r="B5935" t="inlineStr">
        <is>
          <t>A2</t>
        </is>
      </c>
      <c r="C5935">
        <f>IF(B5935&lt;&gt;"NI",1,0)</f>
        <v/>
      </c>
      <c r="D5935">
        <f>VLOOKUP(B5935, Tabelas!A:C,3,FALSE())</f>
        <v/>
      </c>
      <c r="E5935">
        <f>VLOOKUP(B5935, Tabelas!A:C,2,FALSE())</f>
        <v/>
      </c>
    </row>
    <row r="5936">
      <c r="A5936" t="inlineStr">
        <is>
          <t>HUMAN RELATIONS (NEW YORK)</t>
        </is>
      </c>
      <c r="B5936" t="inlineStr">
        <is>
          <t>A1</t>
        </is>
      </c>
      <c r="C5936">
        <f>IF(B5936&lt;&gt;"NI",1,0)</f>
        <v/>
      </c>
      <c r="D5936">
        <f>VLOOKUP(B5936, Tabelas!A:C,3,FALSE())</f>
        <v/>
      </c>
      <c r="E5936">
        <f>VLOOKUP(B5936, Tabelas!A:C,2,FALSE())</f>
        <v/>
      </c>
    </row>
    <row r="5937">
      <c r="A5937" t="inlineStr">
        <is>
          <t>HUMAN REPRODUCTION (OXFORD. PRINT)</t>
        </is>
      </c>
      <c r="B5937" t="inlineStr">
        <is>
          <t>A1</t>
        </is>
      </c>
      <c r="C5937">
        <f>IF(B5937&lt;&gt;"NI",1,0)</f>
        <v/>
      </c>
      <c r="D5937">
        <f>VLOOKUP(B5937, Tabelas!A:C,3,FALSE())</f>
        <v/>
      </c>
      <c r="E5937">
        <f>VLOOKUP(B5937, Tabelas!A:C,2,FALSE())</f>
        <v/>
      </c>
    </row>
    <row r="5938">
      <c r="A5938" t="inlineStr">
        <is>
          <t>HUMAN REPRODUCTION UPDATE (PRINT)</t>
        </is>
      </c>
      <c r="B5938" t="inlineStr">
        <is>
          <t>A1</t>
        </is>
      </c>
      <c r="C5938">
        <f>IF(B5938&lt;&gt;"NI",1,0)</f>
        <v/>
      </c>
      <c r="D5938">
        <f>VLOOKUP(B5938, Tabelas!A:C,3,FALSE())</f>
        <v/>
      </c>
      <c r="E5938">
        <f>VLOOKUP(B5938, Tabelas!A:C,2,FALSE())</f>
        <v/>
      </c>
    </row>
    <row r="5939">
      <c r="A5939" t="inlineStr">
        <is>
          <t>HUMAN RESOURCES FOR HEALTH</t>
        </is>
      </c>
      <c r="B5939" t="inlineStr">
        <is>
          <t>A1</t>
        </is>
      </c>
      <c r="C5939">
        <f>IF(B5939&lt;&gt;"NI",1,0)</f>
        <v/>
      </c>
      <c r="D5939">
        <f>VLOOKUP(B5939, Tabelas!A:C,3,FALSE())</f>
        <v/>
      </c>
      <c r="E5939">
        <f>VLOOKUP(B5939, Tabelas!A:C,2,FALSE())</f>
        <v/>
      </c>
    </row>
    <row r="5940">
      <c r="A5940" t="inlineStr">
        <is>
          <t>HUMAN RIGHTS QUARTERLY</t>
        </is>
      </c>
      <c r="B5940" t="inlineStr">
        <is>
          <t>A3</t>
        </is>
      </c>
      <c r="C5940">
        <f>IF(B5940&lt;&gt;"NI",1,0)</f>
        <v/>
      </c>
      <c r="D5940">
        <f>VLOOKUP(B5940, Tabelas!A:C,3,FALSE())</f>
        <v/>
      </c>
      <c r="E5940">
        <f>VLOOKUP(B5940, Tabelas!A:C,2,FALSE())</f>
        <v/>
      </c>
    </row>
    <row r="5941">
      <c r="A5941" t="inlineStr">
        <is>
          <t>HUMAN VACCINES &amp; IMMUNOTHERAPEUTICS</t>
        </is>
      </c>
      <c r="B5941" t="inlineStr">
        <is>
          <t>A4</t>
        </is>
      </c>
      <c r="C5941">
        <f>IF(B5941&lt;&gt;"NI",1,0)</f>
        <v/>
      </c>
      <c r="D5941">
        <f>VLOOKUP(B5941, Tabelas!A:C,3,FALSE())</f>
        <v/>
      </c>
      <c r="E5941">
        <f>VLOOKUP(B5941, Tabelas!A:C,2,FALSE())</f>
        <v/>
      </c>
    </row>
    <row r="5942">
      <c r="A5942" t="inlineStr">
        <is>
          <t>HUMAN VACCINES &amp; IMMUNOTHERAPEUTICS</t>
        </is>
      </c>
      <c r="B5942" t="inlineStr">
        <is>
          <t>A4</t>
        </is>
      </c>
      <c r="C5942">
        <f>IF(B5942&lt;&gt;"NI",1,0)</f>
        <v/>
      </c>
      <c r="D5942">
        <f>VLOOKUP(B5942, Tabelas!A:C,3,FALSE())</f>
        <v/>
      </c>
      <c r="E5942">
        <f>VLOOKUP(B5942, Tabelas!A:C,2,FALSE())</f>
        <v/>
      </c>
    </row>
    <row r="5943">
      <c r="A5943" t="inlineStr">
        <is>
          <t>HUMANIDADES &amp; INOVAÇÃO</t>
        </is>
      </c>
      <c r="B5943" t="inlineStr">
        <is>
          <t>A2</t>
        </is>
      </c>
      <c r="C5943">
        <f>IF(B5943&lt;&gt;"NI",1,0)</f>
        <v/>
      </c>
      <c r="D5943">
        <f>VLOOKUP(B5943, Tabelas!A:C,3,FALSE())</f>
        <v/>
      </c>
      <c r="E5943">
        <f>VLOOKUP(B5943, Tabelas!A:C,2,FALSE())</f>
        <v/>
      </c>
    </row>
    <row r="5944">
      <c r="A5944" t="inlineStr">
        <is>
          <t>HUMANIDADES &amp; TECNOLOGIA EM REVISTA (FINOM)</t>
        </is>
      </c>
      <c r="B5944" t="inlineStr">
        <is>
          <t>B3</t>
        </is>
      </c>
      <c r="C5944">
        <f>IF(B5944&lt;&gt;"NI",1,0)</f>
        <v/>
      </c>
      <c r="D5944">
        <f>VLOOKUP(B5944, Tabelas!A:C,3,FALSE())</f>
        <v/>
      </c>
      <c r="E5944">
        <f>VLOOKUP(B5944, Tabelas!A:C,2,FALSE())</f>
        <v/>
      </c>
    </row>
    <row r="5945">
      <c r="A5945" t="inlineStr">
        <is>
          <t>HUMANIDADES MÉDICAS</t>
        </is>
      </c>
      <c r="B5945" t="inlineStr">
        <is>
          <t>A4</t>
        </is>
      </c>
      <c r="C5945">
        <f>IF(B5945&lt;&gt;"NI",1,0)</f>
        <v/>
      </c>
      <c r="D5945">
        <f>VLOOKUP(B5945, Tabelas!A:C,3,FALSE())</f>
        <v/>
      </c>
      <c r="E5945">
        <f>VLOOKUP(B5945, Tabelas!A:C,2,FALSE())</f>
        <v/>
      </c>
    </row>
    <row r="5946">
      <c r="A5946" t="inlineStr">
        <is>
          <t>HUMANITARES VOLKERRECHT</t>
        </is>
      </c>
      <c r="B5946" t="inlineStr">
        <is>
          <t>B2</t>
        </is>
      </c>
      <c r="C5946">
        <f>IF(B5946&lt;&gt;"NI",1,0)</f>
        <v/>
      </c>
      <c r="D5946">
        <f>VLOOKUP(B5946, Tabelas!A:C,3,FALSE())</f>
        <v/>
      </c>
      <c r="E5946">
        <f>VLOOKUP(B5946, Tabelas!A:C,2,FALSE())</f>
        <v/>
      </c>
    </row>
    <row r="5947">
      <c r="A5947" t="inlineStr">
        <is>
          <t>HUMANITAS CIENCIAS SOCIALES</t>
        </is>
      </c>
      <c r="B5947" t="inlineStr">
        <is>
          <t>B3</t>
        </is>
      </c>
      <c r="C5947">
        <f>IF(B5947&lt;&gt;"NI",1,0)</f>
        <v/>
      </c>
      <c r="D5947">
        <f>VLOOKUP(B5947, Tabelas!A:C,3,FALSE())</f>
        <v/>
      </c>
      <c r="E5947">
        <f>VLOOKUP(B5947, Tabelas!A:C,2,FALSE())</f>
        <v/>
      </c>
    </row>
    <row r="5948">
      <c r="A5948" t="inlineStr">
        <is>
          <t>HUMANITIES</t>
        </is>
      </c>
      <c r="B5948" t="inlineStr">
        <is>
          <t>A2</t>
        </is>
      </c>
      <c r="C5948">
        <f>IF(B5948&lt;&gt;"NI",1,0)</f>
        <v/>
      </c>
      <c r="D5948">
        <f>VLOOKUP(B5948, Tabelas!A:C,3,FALSE())</f>
        <v/>
      </c>
      <c r="E5948">
        <f>VLOOKUP(B5948, Tabelas!A:C,2,FALSE())</f>
        <v/>
      </c>
    </row>
    <row r="5949">
      <c r="A5949" t="inlineStr">
        <is>
          <t>HVMANITAS (COIMBRA)</t>
        </is>
      </c>
      <c r="B5949" t="inlineStr">
        <is>
          <t>B1</t>
        </is>
      </c>
      <c r="C5949">
        <f>IF(B5949&lt;&gt;"NI",1,0)</f>
        <v/>
      </c>
      <c r="D5949">
        <f>VLOOKUP(B5949, Tabelas!A:C,3,FALSE())</f>
        <v/>
      </c>
      <c r="E5949">
        <f>VLOOKUP(B5949, Tabelas!A:C,2,FALSE())</f>
        <v/>
      </c>
    </row>
    <row r="5950">
      <c r="A5950" t="inlineStr">
        <is>
          <t>HYBRIS.REVISTA DE FILOSOFÍA</t>
        </is>
      </c>
      <c r="B5950" t="inlineStr">
        <is>
          <t>B2</t>
        </is>
      </c>
      <c r="C5950">
        <f>IF(B5950&lt;&gt;"NI",1,0)</f>
        <v/>
      </c>
      <c r="D5950">
        <f>VLOOKUP(B5950, Tabelas!A:C,3,FALSE())</f>
        <v/>
      </c>
      <c r="E5950">
        <f>VLOOKUP(B5950, Tabelas!A:C,2,FALSE())</f>
        <v/>
      </c>
    </row>
    <row r="5951">
      <c r="A5951" t="inlineStr">
        <is>
          <t>HYDROBIOLOGIA</t>
        </is>
      </c>
      <c r="B5951" t="inlineStr">
        <is>
          <t>A2</t>
        </is>
      </c>
      <c r="C5951">
        <f>IF(B5951&lt;&gt;"NI",1,0)</f>
        <v/>
      </c>
      <c r="D5951">
        <f>VLOOKUP(B5951, Tabelas!A:C,3,FALSE())</f>
        <v/>
      </c>
      <c r="E5951">
        <f>VLOOKUP(B5951, Tabelas!A:C,2,FALSE())</f>
        <v/>
      </c>
    </row>
    <row r="5952">
      <c r="A5952" t="inlineStr">
        <is>
          <t>HYDROGEOLOGY JOURNAL</t>
        </is>
      </c>
      <c r="B5952" t="inlineStr">
        <is>
          <t>A2</t>
        </is>
      </c>
      <c r="C5952">
        <f>IF(B5952&lt;&gt;"NI",1,0)</f>
        <v/>
      </c>
      <c r="D5952">
        <f>VLOOKUP(B5952, Tabelas!A:C,3,FALSE())</f>
        <v/>
      </c>
      <c r="E5952">
        <f>VLOOKUP(B5952, Tabelas!A:C,2,FALSE())</f>
        <v/>
      </c>
    </row>
    <row r="5953">
      <c r="A5953" t="inlineStr">
        <is>
          <t>HYDROLOGICAL PROCESSES (PRINT)</t>
        </is>
      </c>
      <c r="B5953" t="inlineStr">
        <is>
          <t>A1</t>
        </is>
      </c>
      <c r="C5953">
        <f>IF(B5953&lt;&gt;"NI",1,0)</f>
        <v/>
      </c>
      <c r="D5953">
        <f>VLOOKUP(B5953, Tabelas!A:C,3,FALSE())</f>
        <v/>
      </c>
      <c r="E5953">
        <f>VLOOKUP(B5953, Tabelas!A:C,2,FALSE())</f>
        <v/>
      </c>
    </row>
    <row r="5954">
      <c r="A5954" t="inlineStr">
        <is>
          <t>HYDROLOGICAL SCIENCES JOURNAL</t>
        </is>
      </c>
      <c r="B5954" t="inlineStr">
        <is>
          <t>A2</t>
        </is>
      </c>
      <c r="C5954">
        <f>IF(B5954&lt;&gt;"NI",1,0)</f>
        <v/>
      </c>
      <c r="D5954">
        <f>VLOOKUP(B5954, Tabelas!A:C,3,FALSE())</f>
        <v/>
      </c>
      <c r="E5954">
        <f>VLOOKUP(B5954, Tabelas!A:C,2,FALSE())</f>
        <v/>
      </c>
    </row>
    <row r="5955">
      <c r="A5955" t="inlineStr">
        <is>
          <t>HYDROLOGICAL SCIENCES JOURNAL</t>
        </is>
      </c>
      <c r="B5955" t="inlineStr">
        <is>
          <t>A2</t>
        </is>
      </c>
      <c r="C5955">
        <f>IF(B5955&lt;&gt;"NI",1,0)</f>
        <v/>
      </c>
      <c r="D5955">
        <f>VLOOKUP(B5955, Tabelas!A:C,3,FALSE())</f>
        <v/>
      </c>
      <c r="E5955">
        <f>VLOOKUP(B5955, Tabelas!A:C,2,FALSE())</f>
        <v/>
      </c>
    </row>
    <row r="5956">
      <c r="A5956" t="inlineStr">
        <is>
          <t>HYDROLOGY</t>
        </is>
      </c>
      <c r="B5956" t="inlineStr">
        <is>
          <t>B4</t>
        </is>
      </c>
      <c r="C5956">
        <f>IF(B5956&lt;&gt;"NI",1,0)</f>
        <v/>
      </c>
      <c r="D5956">
        <f>VLOOKUP(B5956, Tabelas!A:C,3,FALSE())</f>
        <v/>
      </c>
      <c r="E5956">
        <f>VLOOKUP(B5956, Tabelas!A:C,2,FALSE())</f>
        <v/>
      </c>
    </row>
    <row r="5957">
      <c r="A5957" t="inlineStr">
        <is>
          <t>HYDROLOGY AND EARTH SYSTEM SCIENCES</t>
        </is>
      </c>
      <c r="B5957" t="inlineStr">
        <is>
          <t>A1</t>
        </is>
      </c>
      <c r="C5957">
        <f>IF(B5957&lt;&gt;"NI",1,0)</f>
        <v/>
      </c>
      <c r="D5957">
        <f>VLOOKUP(B5957, Tabelas!A:C,3,FALSE())</f>
        <v/>
      </c>
      <c r="E5957">
        <f>VLOOKUP(B5957, Tabelas!A:C,2,FALSE())</f>
        <v/>
      </c>
    </row>
    <row r="5958">
      <c r="A5958" t="inlineStr">
        <is>
          <t>HYDROLOGY RESEARCH (PRINT)</t>
        </is>
      </c>
      <c r="B5958" t="inlineStr">
        <is>
          <t>B1</t>
        </is>
      </c>
      <c r="C5958">
        <f>IF(B5958&lt;&gt;"NI",1,0)</f>
        <v/>
      </c>
      <c r="D5958">
        <f>VLOOKUP(B5958, Tabelas!A:C,3,FALSE())</f>
        <v/>
      </c>
      <c r="E5958">
        <f>VLOOKUP(B5958, Tabelas!A:C,2,FALSE())</f>
        <v/>
      </c>
    </row>
    <row r="5959">
      <c r="A5959" t="inlineStr">
        <is>
          <t>HYDROMETALLURGY (AMSTERDAM)</t>
        </is>
      </c>
      <c r="B5959" t="inlineStr">
        <is>
          <t>A1</t>
        </is>
      </c>
      <c r="C5959">
        <f>IF(B5959&lt;&gt;"NI",1,0)</f>
        <v/>
      </c>
      <c r="D5959">
        <f>VLOOKUP(B5959, Tabelas!A:C,3,FALSE())</f>
        <v/>
      </c>
      <c r="E5959">
        <f>VLOOKUP(B5959, Tabelas!A:C,2,FALSE())</f>
        <v/>
      </c>
    </row>
    <row r="5960">
      <c r="A5960" t="inlineStr">
        <is>
          <t>HYGEIA : REVISTA BRASILEIRA DE GEOGRAFIA MÉDICA E DA SAÚDE (UBERLÂNDIA)</t>
        </is>
      </c>
      <c r="B5960" t="inlineStr">
        <is>
          <t>B1</t>
        </is>
      </c>
      <c r="C5960">
        <f>IF(B5960&lt;&gt;"NI",1,0)</f>
        <v/>
      </c>
      <c r="D5960">
        <f>VLOOKUP(B5960, Tabelas!A:C,3,FALSE())</f>
        <v/>
      </c>
      <c r="E5960">
        <f>VLOOKUP(B5960, Tabelas!A:C,2,FALSE())</f>
        <v/>
      </c>
    </row>
    <row r="5961">
      <c r="A5961" t="inlineStr">
        <is>
          <t>HYPERFINE INTERACTIONS</t>
        </is>
      </c>
      <c r="B5961" t="inlineStr">
        <is>
          <t>B4</t>
        </is>
      </c>
      <c r="C5961">
        <f>IF(B5961&lt;&gt;"NI",1,0)</f>
        <v/>
      </c>
      <c r="D5961">
        <f>VLOOKUP(B5961, Tabelas!A:C,3,FALSE())</f>
        <v/>
      </c>
      <c r="E5961">
        <f>VLOOKUP(B5961, Tabelas!A:C,2,FALSE())</f>
        <v/>
      </c>
    </row>
    <row r="5962">
      <c r="A5962" t="inlineStr">
        <is>
          <t>HYPERTENSION (DALLAS, TEX. 1979)</t>
        </is>
      </c>
      <c r="B5962" t="inlineStr">
        <is>
          <t>A1</t>
        </is>
      </c>
      <c r="C5962">
        <f>IF(B5962&lt;&gt;"NI",1,0)</f>
        <v/>
      </c>
      <c r="D5962">
        <f>VLOOKUP(B5962, Tabelas!A:C,3,FALSE())</f>
        <v/>
      </c>
      <c r="E5962">
        <f>VLOOKUP(B5962, Tabelas!A:C,2,FALSE())</f>
        <v/>
      </c>
    </row>
    <row r="5963">
      <c r="A5963" t="inlineStr">
        <is>
          <t>HYPERTENSION IN PREGNANCY (PRINT)</t>
        </is>
      </c>
      <c r="B5963" t="inlineStr">
        <is>
          <t>A4</t>
        </is>
      </c>
      <c r="C5963">
        <f>IF(B5963&lt;&gt;"NI",1,0)</f>
        <v/>
      </c>
      <c r="D5963">
        <f>VLOOKUP(B5963, Tabelas!A:C,3,FALSE())</f>
        <v/>
      </c>
      <c r="E5963">
        <f>VLOOKUP(B5963, Tabelas!A:C,2,FALSE())</f>
        <v/>
      </c>
    </row>
    <row r="5964">
      <c r="A5964" t="inlineStr">
        <is>
          <t>HYPERTENSION RESEARCH</t>
        </is>
      </c>
      <c r="B5964" t="inlineStr">
        <is>
          <t>A2</t>
        </is>
      </c>
      <c r="C5964">
        <f>IF(B5964&lt;&gt;"NI",1,0)</f>
        <v/>
      </c>
      <c r="D5964">
        <f>VLOOKUP(B5964, Tabelas!A:C,3,FALSE())</f>
        <v/>
      </c>
      <c r="E5964">
        <f>VLOOKUP(B5964, Tabelas!A:C,2,FALSE())</f>
        <v/>
      </c>
    </row>
    <row r="5965">
      <c r="A5965" t="inlineStr">
        <is>
          <t>HYPERTENSION RESEARCH (ONLINE)</t>
        </is>
      </c>
      <c r="B5965" t="inlineStr">
        <is>
          <t>A2</t>
        </is>
      </c>
      <c r="C5965">
        <f>IF(B5965&lt;&gt;"NI",1,0)</f>
        <v/>
      </c>
      <c r="D5965">
        <f>VLOOKUP(B5965, Tabelas!A:C,3,FALSE())</f>
        <v/>
      </c>
      <c r="E5965">
        <f>VLOOKUP(B5965, Tabelas!A:C,2,FALSE())</f>
        <v/>
      </c>
    </row>
    <row r="5966">
      <c r="A5966" t="inlineStr">
        <is>
          <t>HYPNOS (PUCSP)</t>
        </is>
      </c>
      <c r="B5966" t="inlineStr">
        <is>
          <t>A3</t>
        </is>
      </c>
      <c r="C5966">
        <f>IF(B5966&lt;&gt;"NI",1,0)</f>
        <v/>
      </c>
      <c r="D5966">
        <f>VLOOKUP(B5966, Tabelas!A:C,3,FALSE())</f>
        <v/>
      </c>
      <c r="E5966">
        <f>VLOOKUP(B5966, Tabelas!A:C,2,FALSE())</f>
        <v/>
      </c>
    </row>
    <row r="5967">
      <c r="A5967" t="inlineStr">
        <is>
          <t>HYPNOS: REVISTA DO CENTRO DE ESTUDOS DE ANTIGUIDADE</t>
        </is>
      </c>
      <c r="B5967" t="inlineStr">
        <is>
          <t>A3</t>
        </is>
      </c>
      <c r="C5967">
        <f>IF(B5967&lt;&gt;"NI",1,0)</f>
        <v/>
      </c>
      <c r="D5967">
        <f>VLOOKUP(B5967, Tabelas!A:C,3,FALSE())</f>
        <v/>
      </c>
      <c r="E5967">
        <f>VLOOKUP(B5967, Tabelas!A:C,2,FALSE())</f>
        <v/>
      </c>
    </row>
    <row r="5968">
      <c r="A5968" t="inlineStr">
        <is>
          <t>HYSTRIX, THE ITALIAN JOURNAL OF MAMMALOGY</t>
        </is>
      </c>
      <c r="B5968" t="inlineStr">
        <is>
          <t>A2</t>
        </is>
      </c>
      <c r="C5968">
        <f>IF(B5968&lt;&gt;"NI",1,0)</f>
        <v/>
      </c>
      <c r="D5968">
        <f>VLOOKUP(B5968, Tabelas!A:C,3,FALSE())</f>
        <v/>
      </c>
      <c r="E5968">
        <f>VLOOKUP(B5968, Tabelas!A:C,2,FALSE())</f>
        <v/>
      </c>
    </row>
    <row r="5969">
      <c r="A5969" t="inlineStr">
        <is>
          <t>I R B M NEWS</t>
        </is>
      </c>
      <c r="B5969" t="inlineStr">
        <is>
          <t>B2</t>
        </is>
      </c>
      <c r="C5969">
        <f>IF(B5969&lt;&gt;"NI",1,0)</f>
        <v/>
      </c>
      <c r="D5969">
        <f>VLOOKUP(B5969, Tabelas!A:C,3,FALSE())</f>
        <v/>
      </c>
      <c r="E5969">
        <f>VLOOKUP(B5969, Tabelas!A:C,2,FALSE())</f>
        <v/>
      </c>
    </row>
    <row r="5970">
      <c r="A5970" t="inlineStr">
        <is>
          <t>IADIS INTERNATIONAL JOURNAL ON COMPUTER SCIENCE AND INFORMATION SYSTEMS</t>
        </is>
      </c>
      <c r="B5970" t="inlineStr">
        <is>
          <t>B2</t>
        </is>
      </c>
      <c r="C5970">
        <f>IF(B5970&lt;&gt;"NI",1,0)</f>
        <v/>
      </c>
      <c r="D5970">
        <f>VLOOKUP(B5970, Tabelas!A:C,3,FALSE())</f>
        <v/>
      </c>
      <c r="E5970">
        <f>VLOOKUP(B5970, Tabelas!A:C,2,FALSE())</f>
        <v/>
      </c>
    </row>
    <row r="5971">
      <c r="A5971" t="inlineStr">
        <is>
          <t>IAFOR JOURNAL OF EDUCATION</t>
        </is>
      </c>
      <c r="B5971" t="inlineStr">
        <is>
          <t>B3</t>
        </is>
      </c>
      <c r="C5971">
        <f>IF(B5971&lt;&gt;"NI",1,0)</f>
        <v/>
      </c>
      <c r="D5971">
        <f>VLOOKUP(B5971, Tabelas!A:C,3,FALSE())</f>
        <v/>
      </c>
      <c r="E5971">
        <f>VLOOKUP(B5971, Tabelas!A:C,2,FALSE())</f>
        <v/>
      </c>
    </row>
    <row r="5972">
      <c r="A5972" t="inlineStr">
        <is>
          <t>IARA: REVISTA DE MODA, CULTURA E ARTE</t>
        </is>
      </c>
      <c r="B5972" t="inlineStr">
        <is>
          <t>B2</t>
        </is>
      </c>
      <c r="C5972">
        <f>IF(B5972&lt;&gt;"NI",1,0)</f>
        <v/>
      </c>
      <c r="D5972">
        <f>VLOOKUP(B5972, Tabelas!A:C,3,FALSE())</f>
        <v/>
      </c>
      <c r="E5972">
        <f>VLOOKUP(B5972, Tabelas!A:C,2,FALSE())</f>
        <v/>
      </c>
    </row>
    <row r="5973">
      <c r="A5973" t="inlineStr">
        <is>
          <t>IASPM JOURNAL (JOURNAL OF THE INTERNATIONAL ASSOCIATION FOR THE STUDY OF POPULAR MUSIC)</t>
        </is>
      </c>
      <c r="B5973" t="inlineStr">
        <is>
          <t>A2</t>
        </is>
      </c>
      <c r="C5973">
        <f>IF(B5973&lt;&gt;"NI",1,0)</f>
        <v/>
      </c>
      <c r="D5973">
        <f>VLOOKUP(B5973, Tabelas!A:C,3,FALSE())</f>
        <v/>
      </c>
      <c r="E5973">
        <f>VLOOKUP(B5973, Tabelas!A:C,2,FALSE())</f>
        <v/>
      </c>
    </row>
    <row r="5974">
      <c r="A5974" t="inlineStr">
        <is>
          <t>IAWA JOURNAL</t>
        </is>
      </c>
      <c r="B5974" t="inlineStr">
        <is>
          <t>A3</t>
        </is>
      </c>
      <c r="C5974">
        <f>IF(B5974&lt;&gt;"NI",1,0)</f>
        <v/>
      </c>
      <c r="D5974">
        <f>VLOOKUP(B5974, Tabelas!A:C,3,FALSE())</f>
        <v/>
      </c>
      <c r="E5974">
        <f>VLOOKUP(B5974, Tabelas!A:C,2,FALSE())</f>
        <v/>
      </c>
    </row>
    <row r="5975">
      <c r="A5975" t="inlineStr">
        <is>
          <t>IBER (BARCELONA)</t>
        </is>
      </c>
      <c r="B5975" t="inlineStr">
        <is>
          <t>B2</t>
        </is>
      </c>
      <c r="C5975">
        <f>IF(B5975&lt;&gt;"NI",1,0)</f>
        <v/>
      </c>
      <c r="D5975">
        <f>VLOOKUP(B5975, Tabelas!A:C,3,FALSE())</f>
        <v/>
      </c>
      <c r="E5975">
        <f>VLOOKUP(B5975, Tabelas!A:C,2,FALSE())</f>
        <v/>
      </c>
    </row>
    <row r="5976">
      <c r="A5976" t="inlineStr">
        <is>
          <t>IBERIAN JOURNAL OF THE HISTORY OF ECONOMIC THOUGHT</t>
        </is>
      </c>
      <c r="B5976" t="inlineStr">
        <is>
          <t>B2</t>
        </is>
      </c>
      <c r="C5976">
        <f>IF(B5976&lt;&gt;"NI",1,0)</f>
        <v/>
      </c>
      <c r="D5976">
        <f>VLOOKUP(B5976, Tabelas!A:C,3,FALSE())</f>
        <v/>
      </c>
      <c r="E5976">
        <f>VLOOKUP(B5976, Tabelas!A:C,2,FALSE())</f>
        <v/>
      </c>
    </row>
    <row r="5977">
      <c r="A5977" t="inlineStr">
        <is>
          <t>IBERIC@L: REVUE D'ÉTUDES IBÉRIQUES ET IBÉRO-AMÉRICAINES</t>
        </is>
      </c>
      <c r="B5977" t="inlineStr">
        <is>
          <t>A4</t>
        </is>
      </c>
      <c r="C5977">
        <f>IF(B5977&lt;&gt;"NI",1,0)</f>
        <v/>
      </c>
      <c r="D5977">
        <f>VLOOKUP(B5977, Tabelas!A:C,3,FALSE())</f>
        <v/>
      </c>
      <c r="E5977">
        <f>VLOOKUP(B5977, Tabelas!A:C,2,FALSE())</f>
        <v/>
      </c>
    </row>
    <row r="5978">
      <c r="A5978" t="inlineStr">
        <is>
          <t>IBEROAMÉRICA SOCIAL: REVISTA-RED DE ESTUDIOS SOCIALES</t>
        </is>
      </c>
      <c r="B5978" t="inlineStr">
        <is>
          <t>B2</t>
        </is>
      </c>
      <c r="C5978">
        <f>IF(B5978&lt;&gt;"NI",1,0)</f>
        <v/>
      </c>
      <c r="D5978">
        <f>VLOOKUP(B5978, Tabelas!A:C,3,FALSE())</f>
        <v/>
      </c>
      <c r="E5978">
        <f>VLOOKUP(B5978, Tabelas!A:C,2,FALSE())</f>
        <v/>
      </c>
    </row>
    <row r="5979">
      <c r="A5979" t="inlineStr">
        <is>
          <t>IBEROAMERICAN JOURNAL OF APPLIED COMPUTING</t>
        </is>
      </c>
      <c r="B5979" t="inlineStr">
        <is>
          <t>B3</t>
        </is>
      </c>
      <c r="C5979">
        <f>IF(B5979&lt;&gt;"NI",1,0)</f>
        <v/>
      </c>
      <c r="D5979">
        <f>VLOOKUP(B5979, Tabelas!A:C,3,FALSE())</f>
        <v/>
      </c>
      <c r="E5979">
        <f>VLOOKUP(B5979, Tabelas!A:C,2,FALSE())</f>
        <v/>
      </c>
    </row>
    <row r="5980">
      <c r="A5980" t="inlineStr">
        <is>
          <t>IBEROAMERICAN JOURNAL OF PROJECT MANAGEMEN (ONLINE)</t>
        </is>
      </c>
      <c r="B5980" t="inlineStr">
        <is>
          <t>B3</t>
        </is>
      </c>
      <c r="C5980">
        <f>IF(B5980&lt;&gt;"NI",1,0)</f>
        <v/>
      </c>
      <c r="D5980">
        <f>VLOOKUP(B5980, Tabelas!A:C,3,FALSE())</f>
        <v/>
      </c>
      <c r="E5980">
        <f>VLOOKUP(B5980, Tabelas!A:C,2,FALSE())</f>
        <v/>
      </c>
    </row>
    <row r="5981">
      <c r="A5981" t="inlineStr">
        <is>
          <t>IBEROAMERICANA</t>
        </is>
      </c>
      <c r="B5981" t="inlineStr">
        <is>
          <t>A3</t>
        </is>
      </c>
      <c r="C5981">
        <f>IF(B5981&lt;&gt;"NI",1,0)</f>
        <v/>
      </c>
      <c r="D5981">
        <f>VLOOKUP(B5981, Tabelas!A:C,3,FALSE())</f>
        <v/>
      </c>
      <c r="E5981">
        <f>VLOOKUP(B5981, Tabelas!A:C,2,FALSE())</f>
        <v/>
      </c>
    </row>
    <row r="5982">
      <c r="A5982" t="inlineStr">
        <is>
          <t>IBEROAMERICANA (MADRID)</t>
        </is>
      </c>
      <c r="B5982" t="inlineStr">
        <is>
          <t>A1</t>
        </is>
      </c>
      <c r="C5982">
        <f>IF(B5982&lt;&gt;"NI",1,0)</f>
        <v/>
      </c>
      <c r="D5982">
        <f>VLOOKUP(B5982, Tabelas!A:C,3,FALSE())</f>
        <v/>
      </c>
      <c r="E5982">
        <f>VLOOKUP(B5982, Tabelas!A:C,2,FALSE())</f>
        <v/>
      </c>
    </row>
    <row r="5983">
      <c r="A5983" t="inlineStr">
        <is>
          <t>IBEROAMERICANA QUINQUEECCLESIENSIS 15</t>
        </is>
      </c>
      <c r="B5983" t="inlineStr">
        <is>
          <t>A4</t>
        </is>
      </c>
      <c r="C5983">
        <f>IF(B5983&lt;&gt;"NI",1,0)</f>
        <v/>
      </c>
      <c r="D5983">
        <f>VLOOKUP(B5983, Tabelas!A:C,3,FALSE())</f>
        <v/>
      </c>
      <c r="E5983">
        <f>VLOOKUP(B5983, Tabelas!A:C,2,FALSE())</f>
        <v/>
      </c>
    </row>
    <row r="5984">
      <c r="A5984" t="inlineStr">
        <is>
          <t>IBERSID (ZARAGOZA)</t>
        </is>
      </c>
      <c r="B5984" t="inlineStr">
        <is>
          <t>B3</t>
        </is>
      </c>
      <c r="C5984">
        <f>IF(B5984&lt;&gt;"NI",1,0)</f>
        <v/>
      </c>
      <c r="D5984">
        <f>VLOOKUP(B5984, Tabelas!A:C,3,FALSE())</f>
        <v/>
      </c>
      <c r="E5984">
        <f>VLOOKUP(B5984, Tabelas!A:C,2,FALSE())</f>
        <v/>
      </c>
    </row>
    <row r="5985">
      <c r="A5985" t="inlineStr">
        <is>
          <t>IBERSID: REVISTA DE SISTEMAS DE INFORMACIÓN Y DOCUMENTACIÓN (ONLINE)</t>
        </is>
      </c>
      <c r="B5985" t="inlineStr">
        <is>
          <t>B3</t>
        </is>
      </c>
      <c r="C5985">
        <f>IF(B5985&lt;&gt;"NI",1,0)</f>
        <v/>
      </c>
      <c r="D5985">
        <f>VLOOKUP(B5985, Tabelas!A:C,3,FALSE())</f>
        <v/>
      </c>
      <c r="E5985">
        <f>VLOOKUP(B5985, Tabelas!A:C,2,FALSE())</f>
        <v/>
      </c>
    </row>
    <row r="5986">
      <c r="A5986" t="inlineStr">
        <is>
          <t>IBIS (LONDON. 1859)</t>
        </is>
      </c>
      <c r="B5986" t="inlineStr">
        <is>
          <t>A1</t>
        </is>
      </c>
      <c r="C5986">
        <f>IF(B5986&lt;&gt;"NI",1,0)</f>
        <v/>
      </c>
      <c r="D5986">
        <f>VLOOKUP(B5986, Tabelas!A:C,3,FALSE())</f>
        <v/>
      </c>
      <c r="E5986">
        <f>VLOOKUP(B5986, Tabelas!A:C,2,FALSE())</f>
        <v/>
      </c>
    </row>
    <row r="5987">
      <c r="A5987" t="inlineStr">
        <is>
          <t>IBRO REPORTS</t>
        </is>
      </c>
      <c r="B5987" t="inlineStr">
        <is>
          <t>B4</t>
        </is>
      </c>
      <c r="C5987">
        <f>IF(B5987&lt;&gt;"NI",1,0)</f>
        <v/>
      </c>
      <c r="D5987">
        <f>VLOOKUP(B5987, Tabelas!A:C,3,FALSE())</f>
        <v/>
      </c>
      <c r="E5987">
        <f>VLOOKUP(B5987, Tabelas!A:C,2,FALSE())</f>
        <v/>
      </c>
    </row>
    <row r="5988">
      <c r="A5988" t="inlineStr">
        <is>
          <t>ICARUS (NEW YORK, N.Y. 1962)</t>
        </is>
      </c>
      <c r="B5988" t="inlineStr">
        <is>
          <t>A3</t>
        </is>
      </c>
      <c r="C5988">
        <f>IF(B5988&lt;&gt;"NI",1,0)</f>
        <v/>
      </c>
      <c r="D5988">
        <f>VLOOKUP(B5988, Tabelas!A:C,3,FALSE())</f>
        <v/>
      </c>
      <c r="E5988">
        <f>VLOOKUP(B5988, Tabelas!A:C,2,FALSE())</f>
        <v/>
      </c>
    </row>
    <row r="5989">
      <c r="A5989" t="inlineStr">
        <is>
          <t>ICES JOURNAL OF MARINE SCIENCE (ONLINE)</t>
        </is>
      </c>
      <c r="B5989" t="inlineStr">
        <is>
          <t>A1</t>
        </is>
      </c>
      <c r="C5989">
        <f>IF(B5989&lt;&gt;"NI",1,0)</f>
        <v/>
      </c>
      <c r="D5989">
        <f>VLOOKUP(B5989, Tabelas!A:C,3,FALSE())</f>
        <v/>
      </c>
      <c r="E5989">
        <f>VLOOKUP(B5989, Tabelas!A:C,2,FALSE())</f>
        <v/>
      </c>
    </row>
    <row r="5990">
      <c r="A5990" t="inlineStr">
        <is>
          <t>ICHNOS. AN INTERNATIONAL JOURNAL OF PLANT AND ANIMAL TRACES</t>
        </is>
      </c>
      <c r="B5990" t="inlineStr">
        <is>
          <t>B1</t>
        </is>
      </c>
      <c r="C5990">
        <f>IF(B5990&lt;&gt;"NI",1,0)</f>
        <v/>
      </c>
      <c r="D5990">
        <f>VLOOKUP(B5990, Tabelas!A:C,3,FALSE())</f>
        <v/>
      </c>
      <c r="E5990">
        <f>VLOOKUP(B5990, Tabelas!A:C,2,FALSE())</f>
        <v/>
      </c>
    </row>
    <row r="5991">
      <c r="A5991" t="inlineStr">
        <is>
          <t>ICHTHYOLOGICAL EXPLORATION OF FRESHWATERS</t>
        </is>
      </c>
      <c r="B5991" t="inlineStr">
        <is>
          <t>A4</t>
        </is>
      </c>
      <c r="C5991">
        <f>IF(B5991&lt;&gt;"NI",1,0)</f>
        <v/>
      </c>
      <c r="D5991">
        <f>VLOOKUP(B5991, Tabelas!A:C,3,FALSE())</f>
        <v/>
      </c>
      <c r="E5991">
        <f>VLOOKUP(B5991, Tabelas!A:C,2,FALSE())</f>
        <v/>
      </c>
    </row>
    <row r="5992">
      <c r="A5992" t="inlineStr">
        <is>
          <t>ICHTHYOLOGICAL RESEARCH</t>
        </is>
      </c>
      <c r="B5992" t="inlineStr">
        <is>
          <t>B2</t>
        </is>
      </c>
      <c r="C5992">
        <f>IF(B5992&lt;&gt;"NI",1,0)</f>
        <v/>
      </c>
      <c r="D5992">
        <f>VLOOKUP(B5992, Tabelas!A:C,3,FALSE())</f>
        <v/>
      </c>
      <c r="E5992">
        <f>VLOOKUP(B5992, Tabelas!A:C,2,FALSE())</f>
        <v/>
      </c>
    </row>
    <row r="5993">
      <c r="A5993" t="inlineStr">
        <is>
          <t>ICOFOM STUDY SERIES</t>
        </is>
      </c>
      <c r="B5993" t="inlineStr">
        <is>
          <t>B2</t>
        </is>
      </c>
      <c r="C5993">
        <f>IF(B5993&lt;&gt;"NI",1,0)</f>
        <v/>
      </c>
      <c r="D5993">
        <f>VLOOKUP(B5993, Tabelas!A:C,3,FALSE())</f>
        <v/>
      </c>
      <c r="E5993">
        <f>VLOOKUP(B5993, Tabelas!A:C,2,FALSE())</f>
        <v/>
      </c>
    </row>
    <row r="5994">
      <c r="A5994" t="inlineStr">
        <is>
          <t>ICOFOM STUDY SERIES</t>
        </is>
      </c>
      <c r="B5994" t="inlineStr">
        <is>
          <t>B2</t>
        </is>
      </c>
      <c r="C5994">
        <f>IF(B5994&lt;&gt;"NI",1,0)</f>
        <v/>
      </c>
      <c r="D5994">
        <f>VLOOKUP(B5994, Tabelas!A:C,3,FALSE())</f>
        <v/>
      </c>
      <c r="E5994">
        <f>VLOOKUP(B5994, Tabelas!A:C,2,FALSE())</f>
        <v/>
      </c>
    </row>
    <row r="5995">
      <c r="A5995" t="inlineStr">
        <is>
          <t>ÍCONE (RECIFE)</t>
        </is>
      </c>
      <c r="B5995" t="inlineStr">
        <is>
          <t>B4</t>
        </is>
      </c>
      <c r="C5995">
        <f>IF(B5995&lt;&gt;"NI",1,0)</f>
        <v/>
      </c>
      <c r="D5995">
        <f>VLOOKUP(B5995, Tabelas!A:C,3,FALSE())</f>
        <v/>
      </c>
      <c r="E5995">
        <f>VLOOKUP(B5995, Tabelas!A:C,2,FALSE())</f>
        <v/>
      </c>
    </row>
    <row r="5996">
      <c r="A5996" t="inlineStr">
        <is>
          <t>ÍCONE: REVISTA DE LETRAS (UEG. SÃO LUÍS DE MONTES BELOS)</t>
        </is>
      </c>
      <c r="B5996" t="inlineStr">
        <is>
          <t>B1</t>
        </is>
      </c>
      <c r="C5996">
        <f>IF(B5996&lt;&gt;"NI",1,0)</f>
        <v/>
      </c>
      <c r="D5996">
        <f>VLOOKUP(B5996, Tabelas!A:C,3,FALSE())</f>
        <v/>
      </c>
      <c r="E5996">
        <f>VLOOKUP(B5996, Tabelas!A:C,2,FALSE())</f>
        <v/>
      </c>
    </row>
    <row r="5997">
      <c r="A5997" t="inlineStr">
        <is>
          <t>ICÔNICA</t>
        </is>
      </c>
      <c r="B5997" t="inlineStr">
        <is>
          <t>B4</t>
        </is>
      </c>
      <c r="C5997">
        <f>IF(B5997&lt;&gt;"NI",1,0)</f>
        <v/>
      </c>
      <c r="D5997">
        <f>VLOOKUP(B5997, Tabelas!A:C,3,FALSE())</f>
        <v/>
      </c>
      <c r="E5997">
        <f>VLOOKUP(B5997, Tabelas!A:C,2,FALSE())</f>
        <v/>
      </c>
    </row>
    <row r="5998">
      <c r="A5998" t="inlineStr">
        <is>
          <t>ÍCONOS (QUITO)</t>
        </is>
      </c>
      <c r="B5998" t="inlineStr">
        <is>
          <t>B1</t>
        </is>
      </c>
      <c r="C5998">
        <f>IF(B5998&lt;&gt;"NI",1,0)</f>
        <v/>
      </c>
      <c r="D5998">
        <f>VLOOKUP(B5998, Tabelas!A:C,3,FALSE())</f>
        <v/>
      </c>
      <c r="E5998">
        <f>VLOOKUP(B5998, Tabelas!A:C,2,FALSE())</f>
        <v/>
      </c>
    </row>
    <row r="5999">
      <c r="A5999" t="inlineStr">
        <is>
          <t>ÍCONOS. REVISTA DE CIENCIAS SOCIALES DA FLACSO</t>
        </is>
      </c>
      <c r="B5999" t="inlineStr">
        <is>
          <t>B1</t>
        </is>
      </c>
      <c r="C5999">
        <f>IF(B5999&lt;&gt;"NI",1,0)</f>
        <v/>
      </c>
      <c r="D5999">
        <f>VLOOKUP(B5999, Tabelas!A:C,3,FALSE())</f>
        <v/>
      </c>
      <c r="E5999">
        <f>VLOOKUP(B5999, Tabelas!A:C,2,FALSE())</f>
        <v/>
      </c>
    </row>
    <row r="6000">
      <c r="A6000" t="inlineStr">
        <is>
          <t>ICTACT JOURNAL ON MANAGEMENT STUDIES</t>
        </is>
      </c>
      <c r="B6000" t="inlineStr">
        <is>
          <t>B4</t>
        </is>
      </c>
      <c r="C6000">
        <f>IF(B6000&lt;&gt;"NI",1,0)</f>
        <v/>
      </c>
      <c r="D6000">
        <f>VLOOKUP(B6000, Tabelas!A:C,3,FALSE())</f>
        <v/>
      </c>
      <c r="E6000">
        <f>VLOOKUP(B6000, Tabelas!A:C,2,FALSE())</f>
        <v/>
      </c>
    </row>
    <row r="6001">
      <c r="A6001" t="inlineStr">
        <is>
          <t>ID CASES</t>
        </is>
      </c>
      <c r="B6001" t="inlineStr">
        <is>
          <t>B3</t>
        </is>
      </c>
      <c r="C6001">
        <f>IF(B6001&lt;&gt;"NI",1,0)</f>
        <v/>
      </c>
      <c r="D6001">
        <f>VLOOKUP(B6001, Tabelas!A:C,3,FALSE())</f>
        <v/>
      </c>
      <c r="E6001">
        <f>VLOOKUP(B6001, Tabelas!A:C,2,FALSE())</f>
        <v/>
      </c>
    </row>
    <row r="6002">
      <c r="A6002" t="inlineStr">
        <is>
          <t>ID ONLINE - REVISTA MULTIDISCIPLINAR E DE PSICOLOGIA</t>
        </is>
      </c>
      <c r="B6002" t="inlineStr">
        <is>
          <t>B3</t>
        </is>
      </c>
      <c r="C6002">
        <f>IF(B6002&lt;&gt;"NI",1,0)</f>
        <v/>
      </c>
      <c r="D6002">
        <f>VLOOKUP(B6002, Tabelas!A:C,3,FALSE())</f>
        <v/>
      </c>
      <c r="E6002">
        <f>VLOOKUP(B6002, Tabelas!A:C,2,FALSE())</f>
        <v/>
      </c>
    </row>
    <row r="6003">
      <c r="A6003" t="inlineStr">
        <is>
          <t>IDE (SÃO PAULO. IMPRESSO)</t>
        </is>
      </c>
      <c r="B6003" t="inlineStr">
        <is>
          <t>B1</t>
        </is>
      </c>
      <c r="C6003">
        <f>IF(B6003&lt;&gt;"NI",1,0)</f>
        <v/>
      </c>
      <c r="D6003">
        <f>VLOOKUP(B6003, Tabelas!A:C,3,FALSE())</f>
        <v/>
      </c>
      <c r="E6003">
        <f>VLOOKUP(B6003, Tabelas!A:C,2,FALSE())</f>
        <v/>
      </c>
    </row>
    <row r="6004">
      <c r="A6004" t="inlineStr">
        <is>
          <t>IDEAÇÃO (UEFS)</t>
        </is>
      </c>
      <c r="B6004" t="inlineStr">
        <is>
          <t>B1</t>
        </is>
      </c>
      <c r="C6004">
        <f>IF(B6004&lt;&gt;"NI",1,0)</f>
        <v/>
      </c>
      <c r="D6004">
        <f>VLOOKUP(B6004, Tabelas!A:C,3,FALSE())</f>
        <v/>
      </c>
      <c r="E6004">
        <f>VLOOKUP(B6004, Tabelas!A:C,2,FALSE())</f>
        <v/>
      </c>
    </row>
    <row r="6005">
      <c r="A6005" t="inlineStr">
        <is>
          <t>IDEAÇÃO (UNIOESTE. IMPRESSO)</t>
        </is>
      </c>
      <c r="B6005" t="inlineStr">
        <is>
          <t>B2</t>
        </is>
      </c>
      <c r="C6005">
        <f>IF(B6005&lt;&gt;"NI",1,0)</f>
        <v/>
      </c>
      <c r="D6005">
        <f>VLOOKUP(B6005, Tabelas!A:C,3,FALSE())</f>
        <v/>
      </c>
      <c r="E6005">
        <f>VLOOKUP(B6005, Tabelas!A:C,2,FALSE())</f>
        <v/>
      </c>
    </row>
    <row r="6006">
      <c r="A6006" t="inlineStr">
        <is>
          <t>IDEAS Y VALORES</t>
        </is>
      </c>
      <c r="B6006" t="inlineStr">
        <is>
          <t>B1</t>
        </is>
      </c>
      <c r="C6006">
        <f>IF(B6006&lt;&gt;"NI",1,0)</f>
        <v/>
      </c>
      <c r="D6006">
        <f>VLOOKUP(B6006, Tabelas!A:C,3,FALSE())</f>
        <v/>
      </c>
      <c r="E6006">
        <f>VLOOKUP(B6006, Tabelas!A:C,2,FALSE())</f>
        <v/>
      </c>
    </row>
    <row r="6007">
      <c r="A6007" t="inlineStr">
        <is>
          <t>IDÉIAS - REVISTA DO INSTITUTO DE FILOSOFIA E CIÊNCIAS HUMANAS DA UNICAMP</t>
        </is>
      </c>
      <c r="B6007" t="inlineStr">
        <is>
          <t>B3</t>
        </is>
      </c>
      <c r="C6007">
        <f>IF(B6007&lt;&gt;"NI",1,0)</f>
        <v/>
      </c>
      <c r="D6007">
        <f>VLOOKUP(B6007, Tabelas!A:C,3,FALSE())</f>
        <v/>
      </c>
      <c r="E6007">
        <f>VLOOKUP(B6007, Tabelas!A:C,2,FALSE())</f>
        <v/>
      </c>
    </row>
    <row r="6008">
      <c r="A6008" t="inlineStr">
        <is>
          <t>IDÉIAS - REVISTA DO INSTITUTO DE FILOSOFIA E CIÊNCIAS HUMANAS DA UNICAMP</t>
        </is>
      </c>
      <c r="B6008" t="inlineStr">
        <is>
          <t>B3</t>
        </is>
      </c>
      <c r="C6008">
        <f>IF(B6008&lt;&gt;"NI",1,0)</f>
        <v/>
      </c>
      <c r="D6008">
        <f>VLOOKUP(B6008, Tabelas!A:C,3,FALSE())</f>
        <v/>
      </c>
      <c r="E6008">
        <f>VLOOKUP(B6008, Tabelas!A:C,2,FALSE())</f>
        <v/>
      </c>
    </row>
    <row r="6009">
      <c r="A6009" t="inlineStr">
        <is>
          <t>IDEIAS E INOVAÇÃO LATO SENSU</t>
        </is>
      </c>
      <c r="B6009" t="inlineStr">
        <is>
          <t>B3</t>
        </is>
      </c>
      <c r="C6009">
        <f>IF(B6009&lt;&gt;"NI",1,0)</f>
        <v/>
      </c>
      <c r="D6009">
        <f>VLOOKUP(B6009, Tabelas!A:C,3,FALSE())</f>
        <v/>
      </c>
      <c r="E6009">
        <f>VLOOKUP(B6009, Tabelas!A:C,2,FALSE())</f>
        <v/>
      </c>
    </row>
    <row r="6010">
      <c r="A6010" t="inlineStr">
        <is>
          <t>IDÉIAS EM DESTAQUE</t>
        </is>
      </c>
      <c r="B6010" t="inlineStr">
        <is>
          <t>B4</t>
        </is>
      </c>
      <c r="C6010">
        <f>IF(B6010&lt;&gt;"NI",1,0)</f>
        <v/>
      </c>
      <c r="D6010">
        <f>VLOOKUP(B6010, Tabelas!A:C,3,FALSE())</f>
        <v/>
      </c>
      <c r="E6010">
        <f>VLOOKUP(B6010, Tabelas!A:C,2,FALSE())</f>
        <v/>
      </c>
    </row>
    <row r="6011">
      <c r="A6011" t="inlineStr">
        <is>
          <t>IDENTIDADE!</t>
        </is>
      </c>
      <c r="B6011" t="inlineStr">
        <is>
          <t>B1</t>
        </is>
      </c>
      <c r="C6011">
        <f>IF(B6011&lt;&gt;"NI",1,0)</f>
        <v/>
      </c>
      <c r="D6011">
        <f>VLOOKUP(B6011, Tabelas!A:C,3,FALSE())</f>
        <v/>
      </c>
      <c r="E6011">
        <f>VLOOKUP(B6011, Tabelas!A:C,2,FALSE())</f>
        <v/>
      </c>
    </row>
    <row r="6012">
      <c r="A6012" t="inlineStr">
        <is>
          <t>IDESIA (ARICA. IMPRESA)</t>
        </is>
      </c>
      <c r="B6012" t="inlineStr">
        <is>
          <t>B3</t>
        </is>
      </c>
      <c r="C6012">
        <f>IF(B6012&lt;&gt;"NI",1,0)</f>
        <v/>
      </c>
      <c r="D6012">
        <f>VLOOKUP(B6012, Tabelas!A:C,3,FALSE())</f>
        <v/>
      </c>
      <c r="E6012">
        <f>VLOOKUP(B6012, Tabelas!A:C,2,FALSE())</f>
        <v/>
      </c>
    </row>
    <row r="6013">
      <c r="A6013" t="inlineStr">
        <is>
          <t>IDO MOVEMENT FOR CULTURE. JOURNAL OF MARTIAL ARTS ANTHROPOLOGY</t>
        </is>
      </c>
      <c r="B6013" t="inlineStr">
        <is>
          <t>A2</t>
        </is>
      </c>
      <c r="C6013">
        <f>IF(B6013&lt;&gt;"NI",1,0)</f>
        <v/>
      </c>
      <c r="D6013">
        <f>VLOOKUP(B6013, Tabelas!A:C,3,FALSE())</f>
        <v/>
      </c>
      <c r="E6013">
        <f>VLOOKUP(B6013, Tabelas!A:C,2,FALSE())</f>
        <v/>
      </c>
    </row>
    <row r="6014">
      <c r="A6014" t="inlineStr">
        <is>
          <t>IDS BULLETIN (ONLINE)</t>
        </is>
      </c>
      <c r="B6014" t="inlineStr">
        <is>
          <t>B2</t>
        </is>
      </c>
      <c r="C6014">
        <f>IF(B6014&lt;&gt;"NI",1,0)</f>
        <v/>
      </c>
      <c r="D6014">
        <f>VLOOKUP(B6014, Tabelas!A:C,3,FALSE())</f>
        <v/>
      </c>
      <c r="E6014">
        <f>VLOOKUP(B6014, Tabelas!A:C,2,FALSE())</f>
        <v/>
      </c>
    </row>
    <row r="6015">
      <c r="A6015" t="inlineStr">
        <is>
          <t>IE COMUNICACIONES</t>
        </is>
      </c>
      <c r="B6015" t="inlineStr">
        <is>
          <t>B4</t>
        </is>
      </c>
      <c r="C6015">
        <f>IF(B6015&lt;&gt;"NI",1,0)</f>
        <v/>
      </c>
      <c r="D6015">
        <f>VLOOKUP(B6015, Tabelas!A:C,3,FALSE())</f>
        <v/>
      </c>
      <c r="E6015">
        <f>VLOOKUP(B6015, Tabelas!A:C,2,FALSE())</f>
        <v/>
      </c>
    </row>
    <row r="6016">
      <c r="A6016" t="inlineStr">
        <is>
          <t>IEEE ACCESS</t>
        </is>
      </c>
      <c r="B6016" t="inlineStr">
        <is>
          <t>A1</t>
        </is>
      </c>
      <c r="C6016">
        <f>IF(B6016&lt;&gt;"NI",1,0)</f>
        <v/>
      </c>
      <c r="D6016">
        <f>VLOOKUP(B6016, Tabelas!A:C,3,FALSE())</f>
        <v/>
      </c>
      <c r="E6016">
        <f>VLOOKUP(B6016, Tabelas!A:C,2,FALSE())</f>
        <v/>
      </c>
    </row>
    <row r="6017">
      <c r="A6017" t="inlineStr">
        <is>
          <t>IEEE AEROSPACE AND ELECTRONIC SYSTEMS MAGAZINE</t>
        </is>
      </c>
      <c r="B6017" t="inlineStr">
        <is>
          <t>A3</t>
        </is>
      </c>
      <c r="C6017">
        <f>IF(B6017&lt;&gt;"NI",1,0)</f>
        <v/>
      </c>
      <c r="D6017">
        <f>VLOOKUP(B6017, Tabelas!A:C,3,FALSE())</f>
        <v/>
      </c>
      <c r="E6017">
        <f>VLOOKUP(B6017, Tabelas!A:C,2,FALSE())</f>
        <v/>
      </c>
    </row>
    <row r="6018">
      <c r="A6018" t="inlineStr">
        <is>
          <t>IEEE ANTENNAS &amp; PROPAGATION MAGAZINE</t>
        </is>
      </c>
      <c r="B6018" t="inlineStr">
        <is>
          <t>A3</t>
        </is>
      </c>
      <c r="C6018">
        <f>IF(B6018&lt;&gt;"NI",1,0)</f>
        <v/>
      </c>
      <c r="D6018">
        <f>VLOOKUP(B6018, Tabelas!A:C,3,FALSE())</f>
        <v/>
      </c>
      <c r="E6018">
        <f>VLOOKUP(B6018, Tabelas!A:C,2,FALSE())</f>
        <v/>
      </c>
    </row>
    <row r="6019">
      <c r="A6019" t="inlineStr">
        <is>
          <t>IEEE ANTENNAS AND WIRELESS PROPAGATION LETTERS</t>
        </is>
      </c>
      <c r="B6019" t="inlineStr">
        <is>
          <t>A1</t>
        </is>
      </c>
      <c r="C6019">
        <f>IF(B6019&lt;&gt;"NI",1,0)</f>
        <v/>
      </c>
      <c r="D6019">
        <f>VLOOKUP(B6019, Tabelas!A:C,3,FALSE())</f>
        <v/>
      </c>
      <c r="E6019">
        <f>VLOOKUP(B6019, Tabelas!A:C,2,FALSE())</f>
        <v/>
      </c>
    </row>
    <row r="6020">
      <c r="A6020" t="inlineStr">
        <is>
          <t>IEEE CLOUD COMPUTING</t>
        </is>
      </c>
      <c r="B6020" t="inlineStr">
        <is>
          <t>A2</t>
        </is>
      </c>
      <c r="C6020">
        <f>IF(B6020&lt;&gt;"NI",1,0)</f>
        <v/>
      </c>
      <c r="D6020">
        <f>VLOOKUP(B6020, Tabelas!A:C,3,FALSE())</f>
        <v/>
      </c>
      <c r="E6020">
        <f>VLOOKUP(B6020, Tabelas!A:C,2,FALSE())</f>
        <v/>
      </c>
    </row>
    <row r="6021">
      <c r="A6021" t="inlineStr">
        <is>
          <t>IEEE COMMUNICATIONS LETTERS (PRINT)</t>
        </is>
      </c>
      <c r="B6021" t="inlineStr">
        <is>
          <t>A1</t>
        </is>
      </c>
      <c r="C6021">
        <f>IF(B6021&lt;&gt;"NI",1,0)</f>
        <v/>
      </c>
      <c r="D6021">
        <f>VLOOKUP(B6021, Tabelas!A:C,3,FALSE())</f>
        <v/>
      </c>
      <c r="E6021">
        <f>VLOOKUP(B6021, Tabelas!A:C,2,FALSE())</f>
        <v/>
      </c>
    </row>
    <row r="6022">
      <c r="A6022" t="inlineStr">
        <is>
          <t>IEEE COMMUNICATIONS MAGAZINE (PRINT)</t>
        </is>
      </c>
      <c r="B6022" t="inlineStr">
        <is>
          <t>A1</t>
        </is>
      </c>
      <c r="C6022">
        <f>IF(B6022&lt;&gt;"NI",1,0)</f>
        <v/>
      </c>
      <c r="D6022">
        <f>VLOOKUP(B6022, Tabelas!A:C,3,FALSE())</f>
        <v/>
      </c>
      <c r="E6022">
        <f>VLOOKUP(B6022, Tabelas!A:C,2,FALSE())</f>
        <v/>
      </c>
    </row>
    <row r="6023">
      <c r="A6023" t="inlineStr">
        <is>
          <t>IEEE COMMUNICATIONS SURVEYS AND TUTORIALS</t>
        </is>
      </c>
      <c r="B6023" t="inlineStr">
        <is>
          <t>A1</t>
        </is>
      </c>
      <c r="C6023">
        <f>IF(B6023&lt;&gt;"NI",1,0)</f>
        <v/>
      </c>
      <c r="D6023">
        <f>VLOOKUP(B6023, Tabelas!A:C,3,FALSE())</f>
        <v/>
      </c>
      <c r="E6023">
        <f>VLOOKUP(B6023, Tabelas!A:C,2,FALSE())</f>
        <v/>
      </c>
    </row>
    <row r="6024">
      <c r="A6024" t="inlineStr">
        <is>
          <t>IEEE COMPUTATIONAL INTELLIGENCE MAGAZINE</t>
        </is>
      </c>
      <c r="B6024" t="inlineStr">
        <is>
          <t>A1</t>
        </is>
      </c>
      <c r="C6024">
        <f>IF(B6024&lt;&gt;"NI",1,0)</f>
        <v/>
      </c>
      <c r="D6024">
        <f>VLOOKUP(B6024, Tabelas!A:C,3,FALSE())</f>
        <v/>
      </c>
      <c r="E6024">
        <f>VLOOKUP(B6024, Tabelas!A:C,2,FALSE())</f>
        <v/>
      </c>
    </row>
    <row r="6025">
      <c r="A6025" t="inlineStr">
        <is>
          <t>IEEE COMPUTER GRAPHICS AND APPLICATIONS</t>
        </is>
      </c>
      <c r="B6025" t="inlineStr">
        <is>
          <t>A3</t>
        </is>
      </c>
      <c r="C6025">
        <f>IF(B6025&lt;&gt;"NI",1,0)</f>
        <v/>
      </c>
      <c r="D6025">
        <f>VLOOKUP(B6025, Tabelas!A:C,3,FALSE())</f>
        <v/>
      </c>
      <c r="E6025">
        <f>VLOOKUP(B6025, Tabelas!A:C,2,FALSE())</f>
        <v/>
      </c>
    </row>
    <row r="6026">
      <c r="A6026" t="inlineStr">
        <is>
          <t>IEEE CONSUMER ELECTRONICS MAGAZINE</t>
        </is>
      </c>
      <c r="B6026" t="inlineStr">
        <is>
          <t>B1</t>
        </is>
      </c>
      <c r="C6026">
        <f>IF(B6026&lt;&gt;"NI",1,0)</f>
        <v/>
      </c>
      <c r="D6026">
        <f>VLOOKUP(B6026, Tabelas!A:C,3,FALSE())</f>
        <v/>
      </c>
      <c r="E6026">
        <f>VLOOKUP(B6026, Tabelas!A:C,2,FALSE())</f>
        <v/>
      </c>
    </row>
    <row r="6027">
      <c r="A6027" t="inlineStr">
        <is>
          <t>IEEE CONTROL SYSTEMS</t>
        </is>
      </c>
      <c r="B6027" t="inlineStr">
        <is>
          <t>A1</t>
        </is>
      </c>
      <c r="C6027">
        <f>IF(B6027&lt;&gt;"NI",1,0)</f>
        <v/>
      </c>
      <c r="D6027">
        <f>VLOOKUP(B6027, Tabelas!A:C,3,FALSE())</f>
        <v/>
      </c>
      <c r="E6027">
        <f>VLOOKUP(B6027, Tabelas!A:C,2,FALSE())</f>
        <v/>
      </c>
    </row>
    <row r="6028">
      <c r="A6028" t="inlineStr">
        <is>
          <t>IEEE CONTROL SYSTEMS LETTERS</t>
        </is>
      </c>
      <c r="B6028" t="inlineStr">
        <is>
          <t>A4</t>
        </is>
      </c>
      <c r="C6028">
        <f>IF(B6028&lt;&gt;"NI",1,0)</f>
        <v/>
      </c>
      <c r="D6028">
        <f>VLOOKUP(B6028, Tabelas!A:C,3,FALSE())</f>
        <v/>
      </c>
      <c r="E6028">
        <f>VLOOKUP(B6028, Tabelas!A:C,2,FALSE())</f>
        <v/>
      </c>
    </row>
    <row r="6029">
      <c r="A6029" t="inlineStr">
        <is>
          <t>IEEE ELECTRICAL INSULATION MAGAZINE</t>
        </is>
      </c>
      <c r="B6029" t="inlineStr">
        <is>
          <t>A3</t>
        </is>
      </c>
      <c r="C6029">
        <f>IF(B6029&lt;&gt;"NI",1,0)</f>
        <v/>
      </c>
      <c r="D6029">
        <f>VLOOKUP(B6029, Tabelas!A:C,3,FALSE())</f>
        <v/>
      </c>
      <c r="E6029">
        <f>VLOOKUP(B6029, Tabelas!A:C,2,FALSE())</f>
        <v/>
      </c>
    </row>
    <row r="6030">
      <c r="A6030" t="inlineStr">
        <is>
          <t>IEEE ELECTRON DEVICE LETTERS (PRINT)</t>
        </is>
      </c>
      <c r="B6030" t="inlineStr">
        <is>
          <t>A2</t>
        </is>
      </c>
      <c r="C6030">
        <f>IF(B6030&lt;&gt;"NI",1,0)</f>
        <v/>
      </c>
      <c r="D6030">
        <f>VLOOKUP(B6030, Tabelas!A:C,3,FALSE())</f>
        <v/>
      </c>
      <c r="E6030">
        <f>VLOOKUP(B6030, Tabelas!A:C,2,FALSE())</f>
        <v/>
      </c>
    </row>
    <row r="6031">
      <c r="A6031" t="inlineStr">
        <is>
          <t>IEEE EMBEDDED SYSTEMS LETTERS (IMPRESSO)</t>
        </is>
      </c>
      <c r="B6031" t="inlineStr">
        <is>
          <t>A2</t>
        </is>
      </c>
      <c r="C6031">
        <f>IF(B6031&lt;&gt;"NI",1,0)</f>
        <v/>
      </c>
      <c r="D6031">
        <f>VLOOKUP(B6031, Tabelas!A:C,3,FALSE())</f>
        <v/>
      </c>
      <c r="E6031">
        <f>VLOOKUP(B6031, Tabelas!A:C,2,FALSE())</f>
        <v/>
      </c>
    </row>
    <row r="6032">
      <c r="A6032" t="inlineStr">
        <is>
          <t>IEEE ETRANSACTIONS ON NETWORK AND SERVICE MANAGEMENT</t>
        </is>
      </c>
      <c r="B6032" t="inlineStr">
        <is>
          <t>A1</t>
        </is>
      </c>
      <c r="C6032">
        <f>IF(B6032&lt;&gt;"NI",1,0)</f>
        <v/>
      </c>
      <c r="D6032">
        <f>VLOOKUP(B6032, Tabelas!A:C,3,FALSE())</f>
        <v/>
      </c>
      <c r="E6032">
        <f>VLOOKUP(B6032, Tabelas!A:C,2,FALSE())</f>
        <v/>
      </c>
    </row>
    <row r="6033">
      <c r="A6033" t="inlineStr">
        <is>
          <t>IEEE GEOSCIENCE AND REMOTE SENSING LETTERS</t>
        </is>
      </c>
      <c r="B6033" t="inlineStr">
        <is>
          <t>A2</t>
        </is>
      </c>
      <c r="C6033">
        <f>IF(B6033&lt;&gt;"NI",1,0)</f>
        <v/>
      </c>
      <c r="D6033">
        <f>VLOOKUP(B6033, Tabelas!A:C,3,FALSE())</f>
        <v/>
      </c>
      <c r="E6033">
        <f>VLOOKUP(B6033, Tabelas!A:C,2,FALSE())</f>
        <v/>
      </c>
    </row>
    <row r="6034">
      <c r="A6034" t="inlineStr">
        <is>
          <t>IEEE GEOSCIENCE AND REMOTE SENSING LETTERS (PRINT)</t>
        </is>
      </c>
      <c r="B6034" t="inlineStr">
        <is>
          <t>A2</t>
        </is>
      </c>
      <c r="C6034">
        <f>IF(B6034&lt;&gt;"NI",1,0)</f>
        <v/>
      </c>
      <c r="D6034">
        <f>VLOOKUP(B6034, Tabelas!A:C,3,FALSE())</f>
        <v/>
      </c>
      <c r="E6034">
        <f>VLOOKUP(B6034, Tabelas!A:C,2,FALSE())</f>
        <v/>
      </c>
    </row>
    <row r="6035">
      <c r="A6035" t="inlineStr">
        <is>
          <t>IEEE INDUSTRY APPLICATIONS MAGAZINE (PRINT)</t>
        </is>
      </c>
      <c r="B6035" t="inlineStr">
        <is>
          <t>A4</t>
        </is>
      </c>
      <c r="C6035">
        <f>IF(B6035&lt;&gt;"NI",1,0)</f>
        <v/>
      </c>
      <c r="D6035">
        <f>VLOOKUP(B6035, Tabelas!A:C,3,FALSE())</f>
        <v/>
      </c>
      <c r="E6035">
        <f>VLOOKUP(B6035, Tabelas!A:C,2,FALSE())</f>
        <v/>
      </c>
    </row>
    <row r="6036">
      <c r="A6036" t="inlineStr">
        <is>
          <t>IEEE INSTRUMENTATION &amp; MEASUREMENT MAGAZINE</t>
        </is>
      </c>
      <c r="B6036" t="inlineStr">
        <is>
          <t>A4</t>
        </is>
      </c>
      <c r="C6036">
        <f>IF(B6036&lt;&gt;"NI",1,0)</f>
        <v/>
      </c>
      <c r="D6036">
        <f>VLOOKUP(B6036, Tabelas!A:C,3,FALSE())</f>
        <v/>
      </c>
      <c r="E6036">
        <f>VLOOKUP(B6036, Tabelas!A:C,2,FALSE())</f>
        <v/>
      </c>
    </row>
    <row r="6037">
      <c r="A6037" t="inlineStr">
        <is>
          <t>IEEE INTELLIGENT SYSTEMS</t>
        </is>
      </c>
      <c r="B6037" t="inlineStr">
        <is>
          <t>A2</t>
        </is>
      </c>
      <c r="C6037">
        <f>IF(B6037&lt;&gt;"NI",1,0)</f>
        <v/>
      </c>
      <c r="D6037">
        <f>VLOOKUP(B6037, Tabelas!A:C,3,FALSE())</f>
        <v/>
      </c>
      <c r="E6037">
        <f>VLOOKUP(B6037, Tabelas!A:C,2,FALSE())</f>
        <v/>
      </c>
    </row>
    <row r="6038">
      <c r="A6038" t="inlineStr">
        <is>
          <t>IEEE INTELLIGENT TRANSPORTATION SYSTEMS MAGAZINE</t>
        </is>
      </c>
      <c r="B6038" t="inlineStr">
        <is>
          <t>A1</t>
        </is>
      </c>
      <c r="C6038">
        <f>IF(B6038&lt;&gt;"NI",1,0)</f>
        <v/>
      </c>
      <c r="D6038">
        <f>VLOOKUP(B6038, Tabelas!A:C,3,FALSE())</f>
        <v/>
      </c>
      <c r="E6038">
        <f>VLOOKUP(B6038, Tabelas!A:C,2,FALSE())</f>
        <v/>
      </c>
    </row>
    <row r="6039">
      <c r="A6039" t="inlineStr">
        <is>
          <t>IEEE INTERNET COMPUTING</t>
        </is>
      </c>
      <c r="B6039" t="inlineStr">
        <is>
          <t>A2</t>
        </is>
      </c>
      <c r="C6039">
        <f>IF(B6039&lt;&gt;"NI",1,0)</f>
        <v/>
      </c>
      <c r="D6039">
        <f>VLOOKUP(B6039, Tabelas!A:C,3,FALSE())</f>
        <v/>
      </c>
      <c r="E6039">
        <f>VLOOKUP(B6039, Tabelas!A:C,2,FALSE())</f>
        <v/>
      </c>
    </row>
    <row r="6040">
      <c r="A6040" t="inlineStr">
        <is>
          <t>IEEE INTERNET OF THINGS JOURNAL</t>
        </is>
      </c>
      <c r="B6040" t="inlineStr">
        <is>
          <t>A1</t>
        </is>
      </c>
      <c r="C6040">
        <f>IF(B6040&lt;&gt;"NI",1,0)</f>
        <v/>
      </c>
      <c r="D6040">
        <f>VLOOKUP(B6040, Tabelas!A:C,3,FALSE())</f>
        <v/>
      </c>
      <c r="E6040">
        <f>VLOOKUP(B6040, Tabelas!A:C,2,FALSE())</f>
        <v/>
      </c>
    </row>
    <row r="6041">
      <c r="A6041" t="inlineStr">
        <is>
          <t>IEEE JOURNAL OF BIOMEDICAL AND HEALTH INFORMATICS</t>
        </is>
      </c>
      <c r="B6041" t="inlineStr">
        <is>
          <t>A1</t>
        </is>
      </c>
      <c r="C6041">
        <f>IF(B6041&lt;&gt;"NI",1,0)</f>
        <v/>
      </c>
      <c r="D6041">
        <f>VLOOKUP(B6041, Tabelas!A:C,3,FALSE())</f>
        <v/>
      </c>
      <c r="E6041">
        <f>VLOOKUP(B6041, Tabelas!A:C,2,FALSE())</f>
        <v/>
      </c>
    </row>
    <row r="6042">
      <c r="A6042" t="inlineStr">
        <is>
          <t>IEEE JOURNAL OF EMERGING AND SELECTED TOPICS IN POWER ELECTRONICS</t>
        </is>
      </c>
      <c r="B6042" t="inlineStr">
        <is>
          <t>A1</t>
        </is>
      </c>
      <c r="C6042">
        <f>IF(B6042&lt;&gt;"NI",1,0)</f>
        <v/>
      </c>
      <c r="D6042">
        <f>VLOOKUP(B6042, Tabelas!A:C,3,FALSE())</f>
        <v/>
      </c>
      <c r="E6042">
        <f>VLOOKUP(B6042, Tabelas!A:C,2,FALSE())</f>
        <v/>
      </c>
    </row>
    <row r="6043">
      <c r="A6043" t="inlineStr">
        <is>
          <t>IEEE JOURNAL OF OCEANIC ENGINEERING</t>
        </is>
      </c>
      <c r="B6043" t="inlineStr">
        <is>
          <t>A1</t>
        </is>
      </c>
      <c r="C6043">
        <f>IF(B6043&lt;&gt;"NI",1,0)</f>
        <v/>
      </c>
      <c r="D6043">
        <f>VLOOKUP(B6043, Tabelas!A:C,3,FALSE())</f>
        <v/>
      </c>
      <c r="E6043">
        <f>VLOOKUP(B6043, Tabelas!A:C,2,FALSE())</f>
        <v/>
      </c>
    </row>
    <row r="6044">
      <c r="A6044" t="inlineStr">
        <is>
          <t>IEEE JOURNAL OF PHOTOVOLTAICS</t>
        </is>
      </c>
      <c r="B6044" t="inlineStr">
        <is>
          <t>A1</t>
        </is>
      </c>
      <c r="C6044">
        <f>IF(B6044&lt;&gt;"NI",1,0)</f>
        <v/>
      </c>
      <c r="D6044">
        <f>VLOOKUP(B6044, Tabelas!A:C,3,FALSE())</f>
        <v/>
      </c>
      <c r="E6044">
        <f>VLOOKUP(B6044, Tabelas!A:C,2,FALSE())</f>
        <v/>
      </c>
    </row>
    <row r="6045">
      <c r="A6045" t="inlineStr">
        <is>
          <t>IEEE JOURNAL OF SELECTED TOPICS IN APPLIED EARTH OBSERVATIONS AND REMOTE SENSING</t>
        </is>
      </c>
      <c r="B6045" t="inlineStr">
        <is>
          <t>A2</t>
        </is>
      </c>
      <c r="C6045">
        <f>IF(B6045&lt;&gt;"NI",1,0)</f>
        <v/>
      </c>
      <c r="D6045">
        <f>VLOOKUP(B6045, Tabelas!A:C,3,FALSE())</f>
        <v/>
      </c>
      <c r="E6045">
        <f>VLOOKUP(B6045, Tabelas!A:C,2,FALSE())</f>
        <v/>
      </c>
    </row>
    <row r="6046">
      <c r="A6046" t="inlineStr">
        <is>
          <t>IEEE JOURNAL OF SELECTED TOPICS IN QUANTUM ELECTRONICS</t>
        </is>
      </c>
      <c r="B6046" t="inlineStr">
        <is>
          <t>A1</t>
        </is>
      </c>
      <c r="C6046">
        <f>IF(B6046&lt;&gt;"NI",1,0)</f>
        <v/>
      </c>
      <c r="D6046">
        <f>VLOOKUP(B6046, Tabelas!A:C,3,FALSE())</f>
        <v/>
      </c>
      <c r="E6046">
        <f>VLOOKUP(B6046, Tabelas!A:C,2,FALSE())</f>
        <v/>
      </c>
    </row>
    <row r="6047">
      <c r="A6047" t="inlineStr">
        <is>
          <t>IEEE JOURNAL OF SELECTED TOPICS IN SIGNAL PROCESSING</t>
        </is>
      </c>
      <c r="B6047" t="inlineStr">
        <is>
          <t>A1</t>
        </is>
      </c>
      <c r="C6047">
        <f>IF(B6047&lt;&gt;"NI",1,0)</f>
        <v/>
      </c>
      <c r="D6047">
        <f>VLOOKUP(B6047, Tabelas!A:C,3,FALSE())</f>
        <v/>
      </c>
      <c r="E6047">
        <f>VLOOKUP(B6047, Tabelas!A:C,2,FALSE())</f>
        <v/>
      </c>
    </row>
    <row r="6048">
      <c r="A6048" t="inlineStr">
        <is>
          <t>IEEE JOURNAL OF SOLID-STATE CIRCUITS</t>
        </is>
      </c>
      <c r="B6048" t="inlineStr">
        <is>
          <t>A1</t>
        </is>
      </c>
      <c r="C6048">
        <f>IF(B6048&lt;&gt;"NI",1,0)</f>
        <v/>
      </c>
      <c r="D6048">
        <f>VLOOKUP(B6048, Tabelas!A:C,3,FALSE())</f>
        <v/>
      </c>
      <c r="E6048">
        <f>VLOOKUP(B6048, Tabelas!A:C,2,FALSE())</f>
        <v/>
      </c>
    </row>
    <row r="6049">
      <c r="A6049" t="inlineStr">
        <is>
          <t>IEEE JOURNAL OF THE ELECTRON DEVICES SOCIETY</t>
        </is>
      </c>
      <c r="B6049" t="inlineStr">
        <is>
          <t>A1</t>
        </is>
      </c>
      <c r="C6049">
        <f>IF(B6049&lt;&gt;"NI",1,0)</f>
        <v/>
      </c>
      <c r="D6049">
        <f>VLOOKUP(B6049, Tabelas!A:C,3,FALSE())</f>
        <v/>
      </c>
      <c r="E6049">
        <f>VLOOKUP(B6049, Tabelas!A:C,2,FALSE())</f>
        <v/>
      </c>
    </row>
    <row r="6050">
      <c r="A6050" t="inlineStr">
        <is>
          <t>IEEE JOURNAL OF TRANSLATIONAL ENGINEERING IN HEALTH AND MEDICINE</t>
        </is>
      </c>
      <c r="B6050" t="inlineStr">
        <is>
          <t>A3</t>
        </is>
      </c>
      <c r="C6050">
        <f>IF(B6050&lt;&gt;"NI",1,0)</f>
        <v/>
      </c>
      <c r="D6050">
        <f>VLOOKUP(B6050, Tabelas!A:C,3,FALSE())</f>
        <v/>
      </c>
      <c r="E6050">
        <f>VLOOKUP(B6050, Tabelas!A:C,2,FALSE())</f>
        <v/>
      </c>
    </row>
    <row r="6051">
      <c r="A6051" t="inlineStr">
        <is>
          <t>IEEE JOURNAL ON EMERGING AND SELECTED TOPICS IN CIRCUITS AND SYSTEMS</t>
        </is>
      </c>
      <c r="B6051" t="inlineStr">
        <is>
          <t>A1</t>
        </is>
      </c>
      <c r="C6051">
        <f>IF(B6051&lt;&gt;"NI",1,0)</f>
        <v/>
      </c>
      <c r="D6051">
        <f>VLOOKUP(B6051, Tabelas!A:C,3,FALSE())</f>
        <v/>
      </c>
      <c r="E6051">
        <f>VLOOKUP(B6051, Tabelas!A:C,2,FALSE())</f>
        <v/>
      </c>
    </row>
    <row r="6052">
      <c r="A6052" t="inlineStr">
        <is>
          <t>IEEE JOURNAL ON SELECTED AREAS IN COMMUNICATIONS (PRINT)</t>
        </is>
      </c>
      <c r="B6052" t="inlineStr">
        <is>
          <t>A1</t>
        </is>
      </c>
      <c r="C6052">
        <f>IF(B6052&lt;&gt;"NI",1,0)</f>
        <v/>
      </c>
      <c r="D6052">
        <f>VLOOKUP(B6052, Tabelas!A:C,3,FALSE())</f>
        <v/>
      </c>
      <c r="E6052">
        <f>VLOOKUP(B6052, Tabelas!A:C,2,FALSE())</f>
        <v/>
      </c>
    </row>
    <row r="6053">
      <c r="A6053" t="inlineStr">
        <is>
          <t>IEEE MICROWAVE AND WIRELESS COMPONENTS LETTERS</t>
        </is>
      </c>
      <c r="B6053" t="inlineStr">
        <is>
          <t>A1</t>
        </is>
      </c>
      <c r="C6053">
        <f>IF(B6053&lt;&gt;"NI",1,0)</f>
        <v/>
      </c>
      <c r="D6053">
        <f>VLOOKUP(B6053, Tabelas!A:C,3,FALSE())</f>
        <v/>
      </c>
      <c r="E6053">
        <f>VLOOKUP(B6053, Tabelas!A:C,2,FALSE())</f>
        <v/>
      </c>
    </row>
    <row r="6054">
      <c r="A6054" t="inlineStr">
        <is>
          <t>IEEE MULTIMEDIA</t>
        </is>
      </c>
      <c r="B6054" t="inlineStr">
        <is>
          <t>A2</t>
        </is>
      </c>
      <c r="C6054">
        <f>IF(B6054&lt;&gt;"NI",1,0)</f>
        <v/>
      </c>
      <c r="D6054">
        <f>VLOOKUP(B6054, Tabelas!A:C,3,FALSE())</f>
        <v/>
      </c>
      <c r="E6054">
        <f>VLOOKUP(B6054, Tabelas!A:C,2,FALSE())</f>
        <v/>
      </c>
    </row>
    <row r="6055">
      <c r="A6055" t="inlineStr">
        <is>
          <t>IEEE NETWORK</t>
        </is>
      </c>
      <c r="B6055" t="inlineStr">
        <is>
          <t>A1</t>
        </is>
      </c>
      <c r="C6055">
        <f>IF(B6055&lt;&gt;"NI",1,0)</f>
        <v/>
      </c>
      <c r="D6055">
        <f>VLOOKUP(B6055, Tabelas!A:C,3,FALSE())</f>
        <v/>
      </c>
      <c r="E6055">
        <f>VLOOKUP(B6055, Tabelas!A:C,2,FALSE())</f>
        <v/>
      </c>
    </row>
    <row r="6056">
      <c r="A6056" t="inlineStr">
        <is>
          <t>IEEE PHOTONICS JOURNAL</t>
        </is>
      </c>
      <c r="B6056" t="inlineStr">
        <is>
          <t>A1</t>
        </is>
      </c>
      <c r="C6056">
        <f>IF(B6056&lt;&gt;"NI",1,0)</f>
        <v/>
      </c>
      <c r="D6056">
        <f>VLOOKUP(B6056, Tabelas!A:C,3,FALSE())</f>
        <v/>
      </c>
      <c r="E6056">
        <f>VLOOKUP(B6056, Tabelas!A:C,2,FALSE())</f>
        <v/>
      </c>
    </row>
    <row r="6057">
      <c r="A6057" t="inlineStr">
        <is>
          <t>IEEE PHOTONICS TECHNOLOGY LETTERS</t>
        </is>
      </c>
      <c r="B6057" t="inlineStr">
        <is>
          <t>A1</t>
        </is>
      </c>
      <c r="C6057">
        <f>IF(B6057&lt;&gt;"NI",1,0)</f>
        <v/>
      </c>
      <c r="D6057">
        <f>VLOOKUP(B6057, Tabelas!A:C,3,FALSE())</f>
        <v/>
      </c>
      <c r="E6057">
        <f>VLOOKUP(B6057, Tabelas!A:C,2,FALSE())</f>
        <v/>
      </c>
    </row>
    <row r="6058">
      <c r="A6058" t="inlineStr">
        <is>
          <t>IEEE POTENTIALS</t>
        </is>
      </c>
      <c r="B6058" t="inlineStr">
        <is>
          <t>B1</t>
        </is>
      </c>
      <c r="C6058">
        <f>IF(B6058&lt;&gt;"NI",1,0)</f>
        <v/>
      </c>
      <c r="D6058">
        <f>VLOOKUP(B6058, Tabelas!A:C,3,FALSE())</f>
        <v/>
      </c>
      <c r="E6058">
        <f>VLOOKUP(B6058, Tabelas!A:C,2,FALSE())</f>
        <v/>
      </c>
    </row>
    <row r="6059">
      <c r="A6059" t="inlineStr">
        <is>
          <t>IEEE ROBOTICS &amp; AUTOMATION MAGAZINE</t>
        </is>
      </c>
      <c r="B6059" t="inlineStr">
        <is>
          <t>A2</t>
        </is>
      </c>
      <c r="C6059">
        <f>IF(B6059&lt;&gt;"NI",1,0)</f>
        <v/>
      </c>
      <c r="D6059">
        <f>VLOOKUP(B6059, Tabelas!A:C,3,FALSE())</f>
        <v/>
      </c>
      <c r="E6059">
        <f>VLOOKUP(B6059, Tabelas!A:C,2,FALSE())</f>
        <v/>
      </c>
    </row>
    <row r="6060">
      <c r="A6060" t="inlineStr">
        <is>
          <t>IEEE ROBOTICS AND AUTOMATION LETTERS</t>
        </is>
      </c>
      <c r="B6060" t="inlineStr">
        <is>
          <t>A1</t>
        </is>
      </c>
      <c r="C6060">
        <f>IF(B6060&lt;&gt;"NI",1,0)</f>
        <v/>
      </c>
      <c r="D6060">
        <f>VLOOKUP(B6060, Tabelas!A:C,3,FALSE())</f>
        <v/>
      </c>
      <c r="E6060">
        <f>VLOOKUP(B6060, Tabelas!A:C,2,FALSE())</f>
        <v/>
      </c>
    </row>
    <row r="6061">
      <c r="A6061" t="inlineStr">
        <is>
          <t>IEEE ROBOTICS AND AUTOMATION LETTERS</t>
        </is>
      </c>
      <c r="B6061" t="inlineStr">
        <is>
          <t>A1</t>
        </is>
      </c>
      <c r="C6061">
        <f>IF(B6061&lt;&gt;"NI",1,0)</f>
        <v/>
      </c>
      <c r="D6061">
        <f>VLOOKUP(B6061, Tabelas!A:C,3,FALSE())</f>
        <v/>
      </c>
      <c r="E6061">
        <f>VLOOKUP(B6061, Tabelas!A:C,2,FALSE())</f>
        <v/>
      </c>
    </row>
    <row r="6062">
      <c r="A6062" t="inlineStr">
        <is>
          <t>IEEE SECURITY &amp; PRIVACY</t>
        </is>
      </c>
      <c r="B6062" t="inlineStr">
        <is>
          <t>A1</t>
        </is>
      </c>
      <c r="C6062">
        <f>IF(B6062&lt;&gt;"NI",1,0)</f>
        <v/>
      </c>
      <c r="D6062">
        <f>VLOOKUP(B6062, Tabelas!A:C,3,FALSE())</f>
        <v/>
      </c>
      <c r="E6062">
        <f>VLOOKUP(B6062, Tabelas!A:C,2,FALSE())</f>
        <v/>
      </c>
    </row>
    <row r="6063">
      <c r="A6063" t="inlineStr">
        <is>
          <t>IEEE SENSORS JOURNAL</t>
        </is>
      </c>
      <c r="B6063" t="inlineStr">
        <is>
          <t>A1</t>
        </is>
      </c>
      <c r="C6063">
        <f>IF(B6063&lt;&gt;"NI",1,0)</f>
        <v/>
      </c>
      <c r="D6063">
        <f>VLOOKUP(B6063, Tabelas!A:C,3,FALSE())</f>
        <v/>
      </c>
      <c r="E6063">
        <f>VLOOKUP(B6063, Tabelas!A:C,2,FALSE())</f>
        <v/>
      </c>
    </row>
    <row r="6064">
      <c r="A6064" t="inlineStr">
        <is>
          <t>IEEE SENSORS JOURNAL</t>
        </is>
      </c>
      <c r="B6064" t="inlineStr">
        <is>
          <t>A1</t>
        </is>
      </c>
      <c r="C6064">
        <f>IF(B6064&lt;&gt;"NI",1,0)</f>
        <v/>
      </c>
      <c r="D6064">
        <f>VLOOKUP(B6064, Tabelas!A:C,3,FALSE())</f>
        <v/>
      </c>
      <c r="E6064">
        <f>VLOOKUP(B6064, Tabelas!A:C,2,FALSE())</f>
        <v/>
      </c>
    </row>
    <row r="6065">
      <c r="A6065" t="inlineStr">
        <is>
          <t>IEEE SENSORS LETTERS</t>
        </is>
      </c>
      <c r="B6065" t="inlineStr">
        <is>
          <t>B4</t>
        </is>
      </c>
      <c r="C6065">
        <f>IF(B6065&lt;&gt;"NI",1,0)</f>
        <v/>
      </c>
      <c r="D6065">
        <f>VLOOKUP(B6065, Tabelas!A:C,3,FALSE())</f>
        <v/>
      </c>
      <c r="E6065">
        <f>VLOOKUP(B6065, Tabelas!A:C,2,FALSE())</f>
        <v/>
      </c>
    </row>
    <row r="6066">
      <c r="A6066" t="inlineStr">
        <is>
          <t>IEEE SIGNAL PROCESSING LETTERS</t>
        </is>
      </c>
      <c r="B6066" t="inlineStr">
        <is>
          <t>A1</t>
        </is>
      </c>
      <c r="C6066">
        <f>IF(B6066&lt;&gt;"NI",1,0)</f>
        <v/>
      </c>
      <c r="D6066">
        <f>VLOOKUP(B6066, Tabelas!A:C,3,FALSE())</f>
        <v/>
      </c>
      <c r="E6066">
        <f>VLOOKUP(B6066, Tabelas!A:C,2,FALSE())</f>
        <v/>
      </c>
    </row>
    <row r="6067">
      <c r="A6067" t="inlineStr">
        <is>
          <t>IEEE SIGNAL PROCESSING MAGAZINE (PRINT)</t>
        </is>
      </c>
      <c r="B6067" t="inlineStr">
        <is>
          <t>A1</t>
        </is>
      </c>
      <c r="C6067">
        <f>IF(B6067&lt;&gt;"NI",1,0)</f>
        <v/>
      </c>
      <c r="D6067">
        <f>VLOOKUP(B6067, Tabelas!A:C,3,FALSE())</f>
        <v/>
      </c>
      <c r="E6067">
        <f>VLOOKUP(B6067, Tabelas!A:C,2,FALSE())</f>
        <v/>
      </c>
    </row>
    <row r="6068">
      <c r="A6068" t="inlineStr">
        <is>
          <t>IEEE SOFTWARE</t>
        </is>
      </c>
      <c r="B6068" t="inlineStr">
        <is>
          <t>A1</t>
        </is>
      </c>
      <c r="C6068">
        <f>IF(B6068&lt;&gt;"NI",1,0)</f>
        <v/>
      </c>
      <c r="D6068">
        <f>VLOOKUP(B6068, Tabelas!A:C,3,FALSE())</f>
        <v/>
      </c>
      <c r="E6068">
        <f>VLOOKUP(B6068, Tabelas!A:C,2,FALSE())</f>
        <v/>
      </c>
    </row>
    <row r="6069">
      <c r="A6069" t="inlineStr">
        <is>
          <t>IEEE SPECTRUM</t>
        </is>
      </c>
      <c r="B6069" t="inlineStr">
        <is>
          <t>A4</t>
        </is>
      </c>
      <c r="C6069">
        <f>IF(B6069&lt;&gt;"NI",1,0)</f>
        <v/>
      </c>
      <c r="D6069">
        <f>VLOOKUP(B6069, Tabelas!A:C,3,FALSE())</f>
        <v/>
      </c>
      <c r="E6069">
        <f>VLOOKUP(B6069, Tabelas!A:C,2,FALSE())</f>
        <v/>
      </c>
    </row>
    <row r="6070">
      <c r="A6070" t="inlineStr">
        <is>
          <t>IEEE SYSTEMS JOURNAL</t>
        </is>
      </c>
      <c r="B6070" t="inlineStr">
        <is>
          <t>A1</t>
        </is>
      </c>
      <c r="C6070">
        <f>IF(B6070&lt;&gt;"NI",1,0)</f>
        <v/>
      </c>
      <c r="D6070">
        <f>VLOOKUP(B6070, Tabelas!A:C,3,FALSE())</f>
        <v/>
      </c>
      <c r="E6070">
        <f>VLOOKUP(B6070, Tabelas!A:C,2,FALSE())</f>
        <v/>
      </c>
    </row>
    <row r="6071">
      <c r="A6071" t="inlineStr">
        <is>
          <t>IEEE T COMP INTEL AI</t>
        </is>
      </c>
      <c r="B6071" t="inlineStr">
        <is>
          <t>A3</t>
        </is>
      </c>
      <c r="C6071">
        <f>IF(B6071&lt;&gt;"NI",1,0)</f>
        <v/>
      </c>
      <c r="D6071">
        <f>VLOOKUP(B6071, Tabelas!A:C,3,FALSE())</f>
        <v/>
      </c>
      <c r="E6071">
        <f>VLOOKUP(B6071, Tabelas!A:C,2,FALSE())</f>
        <v/>
      </c>
    </row>
    <row r="6072">
      <c r="A6072" t="inlineStr">
        <is>
          <t>IEEE TRANSACTIONS ON AEROSPACE AND ELECTRONIC SYSTEMS</t>
        </is>
      </c>
      <c r="B6072" t="inlineStr">
        <is>
          <t>A1</t>
        </is>
      </c>
      <c r="C6072">
        <f>IF(B6072&lt;&gt;"NI",1,0)</f>
        <v/>
      </c>
      <c r="D6072">
        <f>VLOOKUP(B6072, Tabelas!A:C,3,FALSE())</f>
        <v/>
      </c>
      <c r="E6072">
        <f>VLOOKUP(B6072, Tabelas!A:C,2,FALSE())</f>
        <v/>
      </c>
    </row>
    <row r="6073">
      <c r="A6073" t="inlineStr">
        <is>
          <t>IEEE TRANSACTIONS ON ANTENNAS AND PROPAGATION (PRINT)</t>
        </is>
      </c>
      <c r="B6073" t="inlineStr">
        <is>
          <t>A1</t>
        </is>
      </c>
      <c r="C6073">
        <f>IF(B6073&lt;&gt;"NI",1,0)</f>
        <v/>
      </c>
      <c r="D6073">
        <f>VLOOKUP(B6073, Tabelas!A:C,3,FALSE())</f>
        <v/>
      </c>
      <c r="E6073">
        <f>VLOOKUP(B6073, Tabelas!A:C,2,FALSE())</f>
        <v/>
      </c>
    </row>
    <row r="6074">
      <c r="A6074" t="inlineStr">
        <is>
          <t>IEEE TRANSACTIONS ON APPLIED SUPERCONDUCTIVITY (PRINT)</t>
        </is>
      </c>
      <c r="B6074" t="inlineStr">
        <is>
          <t>A4</t>
        </is>
      </c>
      <c r="C6074">
        <f>IF(B6074&lt;&gt;"NI",1,0)</f>
        <v/>
      </c>
      <c r="D6074">
        <f>VLOOKUP(B6074, Tabelas!A:C,3,FALSE())</f>
        <v/>
      </c>
      <c r="E6074">
        <f>VLOOKUP(B6074, Tabelas!A:C,2,FALSE())</f>
        <v/>
      </c>
    </row>
    <row r="6075">
      <c r="A6075" t="inlineStr">
        <is>
          <t>IEEE TRANSACTIONS ON AUTOMATIC CONTROL (PRINT)</t>
        </is>
      </c>
      <c r="B6075" t="inlineStr">
        <is>
          <t>A1</t>
        </is>
      </c>
      <c r="C6075">
        <f>IF(B6075&lt;&gt;"NI",1,0)</f>
        <v/>
      </c>
      <c r="D6075">
        <f>VLOOKUP(B6075, Tabelas!A:C,3,FALSE())</f>
        <v/>
      </c>
      <c r="E6075">
        <f>VLOOKUP(B6075, Tabelas!A:C,2,FALSE())</f>
        <v/>
      </c>
    </row>
    <row r="6076">
      <c r="A6076" t="inlineStr">
        <is>
          <t>IEEE TRANSACTIONS ON AUTOMATION SCIENCE AND ENGINEERING</t>
        </is>
      </c>
      <c r="B6076" t="inlineStr">
        <is>
          <t>A1</t>
        </is>
      </c>
      <c r="C6076">
        <f>IF(B6076&lt;&gt;"NI",1,0)</f>
        <v/>
      </c>
      <c r="D6076">
        <f>VLOOKUP(B6076, Tabelas!A:C,3,FALSE())</f>
        <v/>
      </c>
      <c r="E6076">
        <f>VLOOKUP(B6076, Tabelas!A:C,2,FALSE())</f>
        <v/>
      </c>
    </row>
    <row r="6077">
      <c r="A6077" t="inlineStr">
        <is>
          <t>IEEE TRANSACTIONS ON BIOMEDICAL CIRCUITS AND SYSTEMS</t>
        </is>
      </c>
      <c r="B6077" t="inlineStr">
        <is>
          <t>A1</t>
        </is>
      </c>
      <c r="C6077">
        <f>IF(B6077&lt;&gt;"NI",1,0)</f>
        <v/>
      </c>
      <c r="D6077">
        <f>VLOOKUP(B6077, Tabelas!A:C,3,FALSE())</f>
        <v/>
      </c>
      <c r="E6077">
        <f>VLOOKUP(B6077, Tabelas!A:C,2,FALSE())</f>
        <v/>
      </c>
    </row>
    <row r="6078">
      <c r="A6078" t="inlineStr">
        <is>
          <t>IEEE TRANSACTIONS ON BIOMEDICAL ENGINEERING (PRINT)</t>
        </is>
      </c>
      <c r="B6078" t="inlineStr">
        <is>
          <t>A1</t>
        </is>
      </c>
      <c r="C6078">
        <f>IF(B6078&lt;&gt;"NI",1,0)</f>
        <v/>
      </c>
      <c r="D6078">
        <f>VLOOKUP(B6078, Tabelas!A:C,3,FALSE())</f>
        <v/>
      </c>
      <c r="E6078">
        <f>VLOOKUP(B6078, Tabelas!A:C,2,FALSE())</f>
        <v/>
      </c>
    </row>
    <row r="6079">
      <c r="A6079" t="inlineStr">
        <is>
          <t>IEEE TRANSACTIONS ON BROADCASTING</t>
        </is>
      </c>
      <c r="B6079" t="inlineStr">
        <is>
          <t>A1</t>
        </is>
      </c>
      <c r="C6079">
        <f>IF(B6079&lt;&gt;"NI",1,0)</f>
        <v/>
      </c>
      <c r="D6079">
        <f>VLOOKUP(B6079, Tabelas!A:C,3,FALSE())</f>
        <v/>
      </c>
      <c r="E6079">
        <f>VLOOKUP(B6079, Tabelas!A:C,2,FALSE())</f>
        <v/>
      </c>
    </row>
    <row r="6080">
      <c r="A6080" t="inlineStr">
        <is>
          <t>IEEE TRANSACTIONS ON CIRCUITS AND SYSTEMS FOR VIDEO TECHNOLOGY (PRINT)</t>
        </is>
      </c>
      <c r="B6080" t="inlineStr">
        <is>
          <t>A1</t>
        </is>
      </c>
      <c r="C6080">
        <f>IF(B6080&lt;&gt;"NI",1,0)</f>
        <v/>
      </c>
      <c r="D6080">
        <f>VLOOKUP(B6080, Tabelas!A:C,3,FALSE())</f>
        <v/>
      </c>
      <c r="E6080">
        <f>VLOOKUP(B6080, Tabelas!A:C,2,FALSE())</f>
        <v/>
      </c>
    </row>
    <row r="6081">
      <c r="A6081" t="inlineStr">
        <is>
          <t>IEEE TRANSACTIONS ON CIRCUITS AND SYSTEMS. I, REGULAR PAPERS (ONLINE)</t>
        </is>
      </c>
      <c r="B6081" t="inlineStr">
        <is>
          <t>A1</t>
        </is>
      </c>
      <c r="C6081">
        <f>IF(B6081&lt;&gt;"NI",1,0)</f>
        <v/>
      </c>
      <c r="D6081">
        <f>VLOOKUP(B6081, Tabelas!A:C,3,FALSE())</f>
        <v/>
      </c>
      <c r="E6081">
        <f>VLOOKUP(B6081, Tabelas!A:C,2,FALSE())</f>
        <v/>
      </c>
    </row>
    <row r="6082">
      <c r="A6082" t="inlineStr">
        <is>
          <t>IEEE TRANSACTIONS ON CIRCUITS AND SYSTEMS. II, EXPRESS BRIEFS</t>
        </is>
      </c>
      <c r="B6082" t="inlineStr">
        <is>
          <t>A1</t>
        </is>
      </c>
      <c r="C6082">
        <f>IF(B6082&lt;&gt;"NI",1,0)</f>
        <v/>
      </c>
      <c r="D6082">
        <f>VLOOKUP(B6082, Tabelas!A:C,3,FALSE())</f>
        <v/>
      </c>
      <c r="E6082">
        <f>VLOOKUP(B6082, Tabelas!A:C,2,FALSE())</f>
        <v/>
      </c>
    </row>
    <row r="6083">
      <c r="A6083" t="inlineStr">
        <is>
          <t>IEEE TRANSACTIONS ON COGNITIVE AND DEVELOPMENTAL SYSTEMS</t>
        </is>
      </c>
      <c r="B6083" t="inlineStr">
        <is>
          <t>A2</t>
        </is>
      </c>
      <c r="C6083">
        <f>IF(B6083&lt;&gt;"NI",1,0)</f>
        <v/>
      </c>
      <c r="D6083">
        <f>VLOOKUP(B6083, Tabelas!A:C,3,FALSE())</f>
        <v/>
      </c>
      <c r="E6083">
        <f>VLOOKUP(B6083, Tabelas!A:C,2,FALSE())</f>
        <v/>
      </c>
    </row>
    <row r="6084">
      <c r="A6084" t="inlineStr">
        <is>
          <t>IEEE TRANSACTIONS ON COMMUNICATIONS (PRINT)</t>
        </is>
      </c>
      <c r="B6084" t="inlineStr">
        <is>
          <t>A1</t>
        </is>
      </c>
      <c r="C6084">
        <f>IF(B6084&lt;&gt;"NI",1,0)</f>
        <v/>
      </c>
      <c r="D6084">
        <f>VLOOKUP(B6084, Tabelas!A:C,3,FALSE())</f>
        <v/>
      </c>
      <c r="E6084">
        <f>VLOOKUP(B6084, Tabelas!A:C,2,FALSE())</f>
        <v/>
      </c>
    </row>
    <row r="6085">
      <c r="A6085" t="inlineStr">
        <is>
          <t>IEEE TRANSACTIONS ON COMPUTATIONAL IMAGING (ONLINE)</t>
        </is>
      </c>
      <c r="B6085" t="inlineStr">
        <is>
          <t>B1</t>
        </is>
      </c>
      <c r="C6085">
        <f>IF(B6085&lt;&gt;"NI",1,0)</f>
        <v/>
      </c>
      <c r="D6085">
        <f>VLOOKUP(B6085, Tabelas!A:C,3,FALSE())</f>
        <v/>
      </c>
      <c r="E6085">
        <f>VLOOKUP(B6085, Tabelas!A:C,2,FALSE())</f>
        <v/>
      </c>
    </row>
    <row r="6086">
      <c r="A6086" t="inlineStr">
        <is>
          <t>IEEE TRANSACTIONS ON COMPUTATIONAL SOCIAL SYSTEMS</t>
        </is>
      </c>
      <c r="B6086" t="inlineStr">
        <is>
          <t>A1</t>
        </is>
      </c>
      <c r="C6086">
        <f>IF(B6086&lt;&gt;"NI",1,0)</f>
        <v/>
      </c>
      <c r="D6086">
        <f>VLOOKUP(B6086, Tabelas!A:C,3,FALSE())</f>
        <v/>
      </c>
      <c r="E6086">
        <f>VLOOKUP(B6086, Tabelas!A:C,2,FALSE())</f>
        <v/>
      </c>
    </row>
    <row r="6087">
      <c r="A6087" t="inlineStr">
        <is>
          <t>IEEE TRANSACTIONS ON COMPUTER-AIDED DESIGN OF INTEGRATED CIRCUITS AND SYSTEMS</t>
        </is>
      </c>
      <c r="B6087" t="inlineStr">
        <is>
          <t>A1</t>
        </is>
      </c>
      <c r="C6087">
        <f>IF(B6087&lt;&gt;"NI",1,0)</f>
        <v/>
      </c>
      <c r="D6087">
        <f>VLOOKUP(B6087, Tabelas!A:C,3,FALSE())</f>
        <v/>
      </c>
      <c r="E6087">
        <f>VLOOKUP(B6087, Tabelas!A:C,2,FALSE())</f>
        <v/>
      </c>
    </row>
    <row r="6088">
      <c r="A6088" t="inlineStr">
        <is>
          <t>IEEE TRANSACTIONS ON COMPUTERS (PRINT)</t>
        </is>
      </c>
      <c r="B6088" t="inlineStr">
        <is>
          <t>A1</t>
        </is>
      </c>
      <c r="C6088">
        <f>IF(B6088&lt;&gt;"NI",1,0)</f>
        <v/>
      </c>
      <c r="D6088">
        <f>VLOOKUP(B6088, Tabelas!A:C,3,FALSE())</f>
        <v/>
      </c>
      <c r="E6088">
        <f>VLOOKUP(B6088, Tabelas!A:C,2,FALSE())</f>
        <v/>
      </c>
    </row>
    <row r="6089">
      <c r="A6089" t="inlineStr">
        <is>
          <t>IEEE TRANSACTIONS ON CONSUMER ELECTRONICS</t>
        </is>
      </c>
      <c r="B6089" t="inlineStr">
        <is>
          <t>A1</t>
        </is>
      </c>
      <c r="C6089">
        <f>IF(B6089&lt;&gt;"NI",1,0)</f>
        <v/>
      </c>
      <c r="D6089">
        <f>VLOOKUP(B6089, Tabelas!A:C,3,FALSE())</f>
        <v/>
      </c>
      <c r="E6089">
        <f>VLOOKUP(B6089, Tabelas!A:C,2,FALSE())</f>
        <v/>
      </c>
    </row>
    <row r="6090">
      <c r="A6090" t="inlineStr">
        <is>
          <t>IEEE TRANSACTIONS ON CONTROL SYSTEMS TECHNOLOGY (PRINT)</t>
        </is>
      </c>
      <c r="B6090" t="inlineStr">
        <is>
          <t>A1</t>
        </is>
      </c>
      <c r="C6090">
        <f>IF(B6090&lt;&gt;"NI",1,0)</f>
        <v/>
      </c>
      <c r="D6090">
        <f>VLOOKUP(B6090, Tabelas!A:C,3,FALSE())</f>
        <v/>
      </c>
      <c r="E6090">
        <f>VLOOKUP(B6090, Tabelas!A:C,2,FALSE())</f>
        <v/>
      </c>
    </row>
    <row r="6091">
      <c r="A6091" t="inlineStr">
        <is>
          <t>IEEE TRANSACTIONS ON CYBERNETICS</t>
        </is>
      </c>
      <c r="B6091" t="inlineStr">
        <is>
          <t>A1</t>
        </is>
      </c>
      <c r="C6091">
        <f>IF(B6091&lt;&gt;"NI",1,0)</f>
        <v/>
      </c>
      <c r="D6091">
        <f>VLOOKUP(B6091, Tabelas!A:C,3,FALSE())</f>
        <v/>
      </c>
      <c r="E6091">
        <f>VLOOKUP(B6091, Tabelas!A:C,2,FALSE())</f>
        <v/>
      </c>
    </row>
    <row r="6092">
      <c r="A6092" t="inlineStr">
        <is>
          <t>IEEE TRANSACTIONS ON DEPENDABLE AND SECURE COMPUTING</t>
        </is>
      </c>
      <c r="B6092" t="inlineStr">
        <is>
          <t>A1</t>
        </is>
      </c>
      <c r="C6092">
        <f>IF(B6092&lt;&gt;"NI",1,0)</f>
        <v/>
      </c>
      <c r="D6092">
        <f>VLOOKUP(B6092, Tabelas!A:C,3,FALSE())</f>
        <v/>
      </c>
      <c r="E6092">
        <f>VLOOKUP(B6092, Tabelas!A:C,2,FALSE())</f>
        <v/>
      </c>
    </row>
    <row r="6093">
      <c r="A6093" t="inlineStr">
        <is>
          <t>IEEE TRANSACTIONS ON DEVICE AND MATERIALS RELIABILITY</t>
        </is>
      </c>
      <c r="B6093" t="inlineStr">
        <is>
          <t>A2</t>
        </is>
      </c>
      <c r="C6093">
        <f>IF(B6093&lt;&gt;"NI",1,0)</f>
        <v/>
      </c>
      <c r="D6093">
        <f>VLOOKUP(B6093, Tabelas!A:C,3,FALSE())</f>
        <v/>
      </c>
      <c r="E6093">
        <f>VLOOKUP(B6093, Tabelas!A:C,2,FALSE())</f>
        <v/>
      </c>
    </row>
    <row r="6094">
      <c r="A6094" t="inlineStr">
        <is>
          <t>IEEE TRANSACTIONS ON DIELECTRICS AND ELECTRICAL INSULATION</t>
        </is>
      </c>
      <c r="B6094" t="inlineStr">
        <is>
          <t>A2</t>
        </is>
      </c>
      <c r="C6094">
        <f>IF(B6094&lt;&gt;"NI",1,0)</f>
        <v/>
      </c>
      <c r="D6094">
        <f>VLOOKUP(B6094, Tabelas!A:C,3,FALSE())</f>
        <v/>
      </c>
      <c r="E6094">
        <f>VLOOKUP(B6094, Tabelas!A:C,2,FALSE())</f>
        <v/>
      </c>
    </row>
    <row r="6095">
      <c r="A6095" t="inlineStr">
        <is>
          <t>IEEE TRANSACTIONS ON EDUCATION</t>
        </is>
      </c>
      <c r="B6095" t="inlineStr">
        <is>
          <t>A1</t>
        </is>
      </c>
      <c r="C6095">
        <f>IF(B6095&lt;&gt;"NI",1,0)</f>
        <v/>
      </c>
      <c r="D6095">
        <f>VLOOKUP(B6095, Tabelas!A:C,3,FALSE())</f>
        <v/>
      </c>
      <c r="E6095">
        <f>VLOOKUP(B6095, Tabelas!A:C,2,FALSE())</f>
        <v/>
      </c>
    </row>
    <row r="6096">
      <c r="A6096" t="inlineStr">
        <is>
          <t>IEEE TRANSACTIONS ON ELECTROMAGNETIC COMPATIBILITY (PRINT)</t>
        </is>
      </c>
      <c r="B6096" t="inlineStr">
        <is>
          <t>A2</t>
        </is>
      </c>
      <c r="C6096">
        <f>IF(B6096&lt;&gt;"NI",1,0)</f>
        <v/>
      </c>
      <c r="D6096">
        <f>VLOOKUP(B6096, Tabelas!A:C,3,FALSE())</f>
        <v/>
      </c>
      <c r="E6096">
        <f>VLOOKUP(B6096, Tabelas!A:C,2,FALSE())</f>
        <v/>
      </c>
    </row>
    <row r="6097">
      <c r="A6097" t="inlineStr">
        <is>
          <t>IEEE TRANSACTIONS ON ELECTRON DEVICES</t>
        </is>
      </c>
      <c r="B6097" t="inlineStr">
        <is>
          <t>A1</t>
        </is>
      </c>
      <c r="C6097">
        <f>IF(B6097&lt;&gt;"NI",1,0)</f>
        <v/>
      </c>
      <c r="D6097">
        <f>VLOOKUP(B6097, Tabelas!A:C,3,FALSE())</f>
        <v/>
      </c>
      <c r="E6097">
        <f>VLOOKUP(B6097, Tabelas!A:C,2,FALSE())</f>
        <v/>
      </c>
    </row>
    <row r="6098">
      <c r="A6098" t="inlineStr">
        <is>
          <t>IEEE TRANSACTIONS ON EMERGING TOPICS IN COMPUTATIONAL INTELLIGENCE</t>
        </is>
      </c>
      <c r="B6098" t="inlineStr">
        <is>
          <t>B3</t>
        </is>
      </c>
      <c r="C6098">
        <f>IF(B6098&lt;&gt;"NI",1,0)</f>
        <v/>
      </c>
      <c r="D6098">
        <f>VLOOKUP(B6098, Tabelas!A:C,3,FALSE())</f>
        <v/>
      </c>
      <c r="E6098">
        <f>VLOOKUP(B6098, Tabelas!A:C,2,FALSE())</f>
        <v/>
      </c>
    </row>
    <row r="6099">
      <c r="A6099" t="inlineStr">
        <is>
          <t>IEEE TRANSACTIONS ON EMERGING TOPICS IN COMPUTING</t>
        </is>
      </c>
      <c r="B6099" t="inlineStr">
        <is>
          <t>A1</t>
        </is>
      </c>
      <c r="C6099">
        <f>IF(B6099&lt;&gt;"NI",1,0)</f>
        <v/>
      </c>
      <c r="D6099">
        <f>VLOOKUP(B6099, Tabelas!A:C,3,FALSE())</f>
        <v/>
      </c>
      <c r="E6099">
        <f>VLOOKUP(B6099, Tabelas!A:C,2,FALSE())</f>
        <v/>
      </c>
    </row>
    <row r="6100">
      <c r="A6100" t="inlineStr">
        <is>
          <t>IEEE TRANSACTIONS ON ENERGY CONVERSION</t>
        </is>
      </c>
      <c r="B6100" t="inlineStr">
        <is>
          <t>A1</t>
        </is>
      </c>
      <c r="C6100">
        <f>IF(B6100&lt;&gt;"NI",1,0)</f>
        <v/>
      </c>
      <c r="D6100">
        <f>VLOOKUP(B6100, Tabelas!A:C,3,FALSE())</f>
        <v/>
      </c>
      <c r="E6100">
        <f>VLOOKUP(B6100, Tabelas!A:C,2,FALSE())</f>
        <v/>
      </c>
    </row>
    <row r="6101">
      <c r="A6101" t="inlineStr">
        <is>
          <t>IEEE TRANSACTIONS ON ENGINEERING MANAGEMENT</t>
        </is>
      </c>
      <c r="B6101" t="inlineStr">
        <is>
          <t>A2</t>
        </is>
      </c>
      <c r="C6101">
        <f>IF(B6101&lt;&gt;"NI",1,0)</f>
        <v/>
      </c>
      <c r="D6101">
        <f>VLOOKUP(B6101, Tabelas!A:C,3,FALSE())</f>
        <v/>
      </c>
      <c r="E6101">
        <f>VLOOKUP(B6101, Tabelas!A:C,2,FALSE())</f>
        <v/>
      </c>
    </row>
    <row r="6102">
      <c r="A6102" t="inlineStr">
        <is>
          <t>IEEE TRANSACTIONS ON EVOLUTIONARY COMPUTATION</t>
        </is>
      </c>
      <c r="B6102" t="inlineStr">
        <is>
          <t>A1</t>
        </is>
      </c>
      <c r="C6102">
        <f>IF(B6102&lt;&gt;"NI",1,0)</f>
        <v/>
      </c>
      <c r="D6102">
        <f>VLOOKUP(B6102, Tabelas!A:C,3,FALSE())</f>
        <v/>
      </c>
      <c r="E6102">
        <f>VLOOKUP(B6102, Tabelas!A:C,2,FALSE())</f>
        <v/>
      </c>
    </row>
    <row r="6103">
      <c r="A6103" t="inlineStr">
        <is>
          <t>IEEE TRANSACTIONS ON FUZZY SYSTEMS</t>
        </is>
      </c>
      <c r="B6103" t="inlineStr">
        <is>
          <t>A1</t>
        </is>
      </c>
      <c r="C6103">
        <f>IF(B6103&lt;&gt;"NI",1,0)</f>
        <v/>
      </c>
      <c r="D6103">
        <f>VLOOKUP(B6103, Tabelas!A:C,3,FALSE())</f>
        <v/>
      </c>
      <c r="E6103">
        <f>VLOOKUP(B6103, Tabelas!A:C,2,FALSE())</f>
        <v/>
      </c>
    </row>
    <row r="6104">
      <c r="A6104" t="inlineStr">
        <is>
          <t>IEEE TRANSACTIONS ON GAMES</t>
        </is>
      </c>
      <c r="B6104" t="inlineStr">
        <is>
          <t>A4</t>
        </is>
      </c>
      <c r="C6104">
        <f>IF(B6104&lt;&gt;"NI",1,0)</f>
        <v/>
      </c>
      <c r="D6104">
        <f>VLOOKUP(B6104, Tabelas!A:C,3,FALSE())</f>
        <v/>
      </c>
      <c r="E6104">
        <f>VLOOKUP(B6104, Tabelas!A:C,2,FALSE())</f>
        <v/>
      </c>
    </row>
    <row r="6105">
      <c r="A6105" t="inlineStr">
        <is>
          <t>IEEE TRANSACTIONS ON GEOSCIENCE AND REMOTE SENSING</t>
        </is>
      </c>
      <c r="B6105" t="inlineStr">
        <is>
          <t>A1</t>
        </is>
      </c>
      <c r="C6105">
        <f>IF(B6105&lt;&gt;"NI",1,0)</f>
        <v/>
      </c>
      <c r="D6105">
        <f>VLOOKUP(B6105, Tabelas!A:C,3,FALSE())</f>
        <v/>
      </c>
      <c r="E6105">
        <f>VLOOKUP(B6105, Tabelas!A:C,2,FALSE())</f>
        <v/>
      </c>
    </row>
    <row r="6106">
      <c r="A6106" t="inlineStr">
        <is>
          <t>IEEE TRANSACTIONS ON GREEN COMMUNICATIONS AND NETWORKING</t>
        </is>
      </c>
      <c r="B6106" t="inlineStr">
        <is>
          <t>B1</t>
        </is>
      </c>
      <c r="C6106">
        <f>IF(B6106&lt;&gt;"NI",1,0)</f>
        <v/>
      </c>
      <c r="D6106">
        <f>VLOOKUP(B6106, Tabelas!A:C,3,FALSE())</f>
        <v/>
      </c>
      <c r="E6106">
        <f>VLOOKUP(B6106, Tabelas!A:C,2,FALSE())</f>
        <v/>
      </c>
    </row>
    <row r="6107">
      <c r="A6107" t="inlineStr">
        <is>
          <t>IEEE TRANSACTIONS ON HUMAN-MACHINE SYSTEMS</t>
        </is>
      </c>
      <c r="B6107" t="inlineStr">
        <is>
          <t>A1</t>
        </is>
      </c>
      <c r="C6107">
        <f>IF(B6107&lt;&gt;"NI",1,0)</f>
        <v/>
      </c>
      <c r="D6107">
        <f>VLOOKUP(B6107, Tabelas!A:C,3,FALSE())</f>
        <v/>
      </c>
      <c r="E6107">
        <f>VLOOKUP(B6107, Tabelas!A:C,2,FALSE())</f>
        <v/>
      </c>
    </row>
    <row r="6108">
      <c r="A6108" t="inlineStr">
        <is>
          <t>IEEE TRANSACTIONS ON IMAGE PROCESSING</t>
        </is>
      </c>
      <c r="B6108" t="inlineStr">
        <is>
          <t>A1</t>
        </is>
      </c>
      <c r="C6108">
        <f>IF(B6108&lt;&gt;"NI",1,0)</f>
        <v/>
      </c>
      <c r="D6108">
        <f>VLOOKUP(B6108, Tabelas!A:C,3,FALSE())</f>
        <v/>
      </c>
      <c r="E6108">
        <f>VLOOKUP(B6108, Tabelas!A:C,2,FALSE())</f>
        <v/>
      </c>
    </row>
    <row r="6109">
      <c r="A6109" t="inlineStr">
        <is>
          <t>IEEE TRANSACTIONS ON INDUSTRIAL ELECTRONICS (1982. PRINT)</t>
        </is>
      </c>
      <c r="B6109" t="inlineStr">
        <is>
          <t>A1</t>
        </is>
      </c>
      <c r="C6109">
        <f>IF(B6109&lt;&gt;"NI",1,0)</f>
        <v/>
      </c>
      <c r="D6109">
        <f>VLOOKUP(B6109, Tabelas!A:C,3,FALSE())</f>
        <v/>
      </c>
      <c r="E6109">
        <f>VLOOKUP(B6109, Tabelas!A:C,2,FALSE())</f>
        <v/>
      </c>
    </row>
    <row r="6110">
      <c r="A6110" t="inlineStr">
        <is>
          <t>IEEE TRANSACTIONS ON INDUSTRIAL INFORMATICS</t>
        </is>
      </c>
      <c r="B6110" t="inlineStr">
        <is>
          <t>A1</t>
        </is>
      </c>
      <c r="C6110">
        <f>IF(B6110&lt;&gt;"NI",1,0)</f>
        <v/>
      </c>
      <c r="D6110">
        <f>VLOOKUP(B6110, Tabelas!A:C,3,FALSE())</f>
        <v/>
      </c>
      <c r="E6110">
        <f>VLOOKUP(B6110, Tabelas!A:C,2,FALSE())</f>
        <v/>
      </c>
    </row>
    <row r="6111">
      <c r="A6111" t="inlineStr">
        <is>
          <t>IEEE TRANSACTIONS ON INDUSTRY APPLICATIONS</t>
        </is>
      </c>
      <c r="B6111" t="inlineStr">
        <is>
          <t>A1</t>
        </is>
      </c>
      <c r="C6111">
        <f>IF(B6111&lt;&gt;"NI",1,0)</f>
        <v/>
      </c>
      <c r="D6111">
        <f>VLOOKUP(B6111, Tabelas!A:C,3,FALSE())</f>
        <v/>
      </c>
      <c r="E6111">
        <f>VLOOKUP(B6111, Tabelas!A:C,2,FALSE())</f>
        <v/>
      </c>
    </row>
    <row r="6112">
      <c r="A6112" t="inlineStr">
        <is>
          <t>IEEE TRANSACTIONS ON INFORMATION FORENSICS AND SECURITY</t>
        </is>
      </c>
      <c r="B6112" t="inlineStr">
        <is>
          <t>A1</t>
        </is>
      </c>
      <c r="C6112">
        <f>IF(B6112&lt;&gt;"NI",1,0)</f>
        <v/>
      </c>
      <c r="D6112">
        <f>VLOOKUP(B6112, Tabelas!A:C,3,FALSE())</f>
        <v/>
      </c>
      <c r="E6112">
        <f>VLOOKUP(B6112, Tabelas!A:C,2,FALSE())</f>
        <v/>
      </c>
    </row>
    <row r="6113">
      <c r="A6113" t="inlineStr">
        <is>
          <t>IEEE TRANSACTIONS ON INFORMATION THEORY</t>
        </is>
      </c>
      <c r="B6113" t="inlineStr">
        <is>
          <t>A1</t>
        </is>
      </c>
      <c r="C6113">
        <f>IF(B6113&lt;&gt;"NI",1,0)</f>
        <v/>
      </c>
      <c r="D6113">
        <f>VLOOKUP(B6113, Tabelas!A:C,3,FALSE())</f>
        <v/>
      </c>
      <c r="E6113">
        <f>VLOOKUP(B6113, Tabelas!A:C,2,FALSE())</f>
        <v/>
      </c>
    </row>
    <row r="6114">
      <c r="A6114" t="inlineStr">
        <is>
          <t>IEEE TRANSACTIONS ON INSTRUMENTATION AND MEASUREMENT</t>
        </is>
      </c>
      <c r="B6114" t="inlineStr">
        <is>
          <t>A1</t>
        </is>
      </c>
      <c r="C6114">
        <f>IF(B6114&lt;&gt;"NI",1,0)</f>
        <v/>
      </c>
      <c r="D6114">
        <f>VLOOKUP(B6114, Tabelas!A:C,3,FALSE())</f>
        <v/>
      </c>
      <c r="E6114">
        <f>VLOOKUP(B6114, Tabelas!A:C,2,FALSE())</f>
        <v/>
      </c>
    </row>
    <row r="6115">
      <c r="A6115" t="inlineStr">
        <is>
          <t>IEEE TRANSACTIONS ON INTELLIGENT TRANSPORTATION SYSTEMS (PRINT)</t>
        </is>
      </c>
      <c r="B6115" t="inlineStr">
        <is>
          <t>A1</t>
        </is>
      </c>
      <c r="C6115">
        <f>IF(B6115&lt;&gt;"NI",1,0)</f>
        <v/>
      </c>
      <c r="D6115">
        <f>VLOOKUP(B6115, Tabelas!A:C,3,FALSE())</f>
        <v/>
      </c>
      <c r="E6115">
        <f>VLOOKUP(B6115, Tabelas!A:C,2,FALSE())</f>
        <v/>
      </c>
    </row>
    <row r="6116">
      <c r="A6116" t="inlineStr">
        <is>
          <t>IEEE TRANSACTIONS ON KNOWLEDGE AND DATA ENGINEERING (PRINT)</t>
        </is>
      </c>
      <c r="B6116" t="inlineStr">
        <is>
          <t>A1</t>
        </is>
      </c>
      <c r="C6116">
        <f>IF(B6116&lt;&gt;"NI",1,0)</f>
        <v/>
      </c>
      <c r="D6116">
        <f>VLOOKUP(B6116, Tabelas!A:C,3,FALSE())</f>
        <v/>
      </c>
      <c r="E6116">
        <f>VLOOKUP(B6116, Tabelas!A:C,2,FALSE())</f>
        <v/>
      </c>
    </row>
    <row r="6117">
      <c r="A6117" t="inlineStr">
        <is>
          <t>IEEE TRANSACTIONS ON LEARNING TECHNOLOGIES</t>
        </is>
      </c>
      <c r="B6117" t="inlineStr">
        <is>
          <t>A1</t>
        </is>
      </c>
      <c r="C6117">
        <f>IF(B6117&lt;&gt;"NI",1,0)</f>
        <v/>
      </c>
      <c r="D6117">
        <f>VLOOKUP(B6117, Tabelas!A:C,3,FALSE())</f>
        <v/>
      </c>
      <c r="E6117">
        <f>VLOOKUP(B6117, Tabelas!A:C,2,FALSE())</f>
        <v/>
      </c>
    </row>
    <row r="6118">
      <c r="A6118" t="inlineStr">
        <is>
          <t>IEEE TRANSACTIONS ON MAGNETICS</t>
        </is>
      </c>
      <c r="B6118" t="inlineStr">
        <is>
          <t>A3</t>
        </is>
      </c>
      <c r="C6118">
        <f>IF(B6118&lt;&gt;"NI",1,0)</f>
        <v/>
      </c>
      <c r="D6118">
        <f>VLOOKUP(B6118, Tabelas!A:C,3,FALSE())</f>
        <v/>
      </c>
      <c r="E6118">
        <f>VLOOKUP(B6118, Tabelas!A:C,2,FALSE())</f>
        <v/>
      </c>
    </row>
    <row r="6119">
      <c r="A6119" t="inlineStr">
        <is>
          <t>IEEE TRANSACTIONS ON MEDICAL IMAGING (PRINT)</t>
        </is>
      </c>
      <c r="B6119" t="inlineStr">
        <is>
          <t>A1</t>
        </is>
      </c>
      <c r="C6119">
        <f>IF(B6119&lt;&gt;"NI",1,0)</f>
        <v/>
      </c>
      <c r="D6119">
        <f>VLOOKUP(B6119, Tabelas!A:C,3,FALSE())</f>
        <v/>
      </c>
      <c r="E6119">
        <f>VLOOKUP(B6119, Tabelas!A:C,2,FALSE())</f>
        <v/>
      </c>
    </row>
    <row r="6120">
      <c r="A6120" t="inlineStr">
        <is>
          <t>IEEE TRANSACTIONS ON MICROWAVE THEORY AND TECHNIQUES</t>
        </is>
      </c>
      <c r="B6120" t="inlineStr">
        <is>
          <t>A1</t>
        </is>
      </c>
      <c r="C6120">
        <f>IF(B6120&lt;&gt;"NI",1,0)</f>
        <v/>
      </c>
      <c r="D6120">
        <f>VLOOKUP(B6120, Tabelas!A:C,3,FALSE())</f>
        <v/>
      </c>
      <c r="E6120">
        <f>VLOOKUP(B6120, Tabelas!A:C,2,FALSE())</f>
        <v/>
      </c>
    </row>
    <row r="6121">
      <c r="A6121" t="inlineStr">
        <is>
          <t>IEEE TRANSACTIONS ON MOBILE COMPUTING</t>
        </is>
      </c>
      <c r="B6121" t="inlineStr">
        <is>
          <t>A1</t>
        </is>
      </c>
      <c r="C6121">
        <f>IF(B6121&lt;&gt;"NI",1,0)</f>
        <v/>
      </c>
      <c r="D6121">
        <f>VLOOKUP(B6121, Tabelas!A:C,3,FALSE())</f>
        <v/>
      </c>
      <c r="E6121">
        <f>VLOOKUP(B6121, Tabelas!A:C,2,FALSE())</f>
        <v/>
      </c>
    </row>
    <row r="6122">
      <c r="A6122" t="inlineStr">
        <is>
          <t>IEEE TRANSACTIONS ON MULTIMEDIA</t>
        </is>
      </c>
      <c r="B6122" t="inlineStr">
        <is>
          <t>A1</t>
        </is>
      </c>
      <c r="C6122">
        <f>IF(B6122&lt;&gt;"NI",1,0)</f>
        <v/>
      </c>
      <c r="D6122">
        <f>VLOOKUP(B6122, Tabelas!A:C,3,FALSE())</f>
        <v/>
      </c>
      <c r="E6122">
        <f>VLOOKUP(B6122, Tabelas!A:C,2,FALSE())</f>
        <v/>
      </c>
    </row>
    <row r="6123">
      <c r="A6123" t="inlineStr">
        <is>
          <t>IEEE TRANSACTIONS ON MULTI-SCALE COMPUTING SYSTEMS</t>
        </is>
      </c>
      <c r="B6123" t="inlineStr">
        <is>
          <t>A2</t>
        </is>
      </c>
      <c r="C6123">
        <f>IF(B6123&lt;&gt;"NI",1,0)</f>
        <v/>
      </c>
      <c r="D6123">
        <f>VLOOKUP(B6123, Tabelas!A:C,3,FALSE())</f>
        <v/>
      </c>
      <c r="E6123">
        <f>VLOOKUP(B6123, Tabelas!A:C,2,FALSE())</f>
        <v/>
      </c>
    </row>
    <row r="6124">
      <c r="A6124" t="inlineStr">
        <is>
          <t>IEEE TRANSACTIONS ON NANOTECHNOLOGY</t>
        </is>
      </c>
      <c r="B6124" t="inlineStr">
        <is>
          <t>A1</t>
        </is>
      </c>
      <c r="C6124">
        <f>IF(B6124&lt;&gt;"NI",1,0)</f>
        <v/>
      </c>
      <c r="D6124">
        <f>VLOOKUP(B6124, Tabelas!A:C,3,FALSE())</f>
        <v/>
      </c>
      <c r="E6124">
        <f>VLOOKUP(B6124, Tabelas!A:C,2,FALSE())</f>
        <v/>
      </c>
    </row>
    <row r="6125">
      <c r="A6125" t="inlineStr">
        <is>
          <t>IEEE TRANSACTIONS ON NETWORK SCIENCE AND ENGINEERING</t>
        </is>
      </c>
      <c r="B6125" t="inlineStr">
        <is>
          <t>A2</t>
        </is>
      </c>
      <c r="C6125">
        <f>IF(B6125&lt;&gt;"NI",1,0)</f>
        <v/>
      </c>
      <c r="D6125">
        <f>VLOOKUP(B6125, Tabelas!A:C,3,FALSE())</f>
        <v/>
      </c>
      <c r="E6125">
        <f>VLOOKUP(B6125, Tabelas!A:C,2,FALSE())</f>
        <v/>
      </c>
    </row>
    <row r="6126">
      <c r="A6126" t="inlineStr">
        <is>
          <t>IEEE TRANSACTIONS ON NEURAL NETWORKS AND LEARNING SYSTEMS</t>
        </is>
      </c>
      <c r="B6126" t="inlineStr">
        <is>
          <t>A1</t>
        </is>
      </c>
      <c r="C6126">
        <f>IF(B6126&lt;&gt;"NI",1,0)</f>
        <v/>
      </c>
      <c r="D6126">
        <f>VLOOKUP(B6126, Tabelas!A:C,3,FALSE())</f>
        <v/>
      </c>
      <c r="E6126">
        <f>VLOOKUP(B6126, Tabelas!A:C,2,FALSE())</f>
        <v/>
      </c>
    </row>
    <row r="6127">
      <c r="A6127" t="inlineStr">
        <is>
          <t>IEEE TRANSACTIONS ON NEURAL SYSTEMS AND REHABILITATION ENGINEERING</t>
        </is>
      </c>
      <c r="B6127" t="inlineStr">
        <is>
          <t>A1</t>
        </is>
      </c>
      <c r="C6127">
        <f>IF(B6127&lt;&gt;"NI",1,0)</f>
        <v/>
      </c>
      <c r="D6127">
        <f>VLOOKUP(B6127, Tabelas!A:C,3,FALSE())</f>
        <v/>
      </c>
      <c r="E6127">
        <f>VLOOKUP(B6127, Tabelas!A:C,2,FALSE())</f>
        <v/>
      </c>
    </row>
    <row r="6128">
      <c r="A6128" t="inlineStr">
        <is>
          <t>IEEE TRANSACTIONS ON NUCLEAR SCIENCE</t>
        </is>
      </c>
      <c r="B6128" t="inlineStr">
        <is>
          <t>A2</t>
        </is>
      </c>
      <c r="C6128">
        <f>IF(B6128&lt;&gt;"NI",1,0)</f>
        <v/>
      </c>
      <c r="D6128">
        <f>VLOOKUP(B6128, Tabelas!A:C,3,FALSE())</f>
        <v/>
      </c>
      <c r="E6128">
        <f>VLOOKUP(B6128, Tabelas!A:C,2,FALSE())</f>
        <v/>
      </c>
    </row>
    <row r="6129">
      <c r="A6129" t="inlineStr">
        <is>
          <t>IEEE TRANSACTIONS ON PARALLEL AND DISTRIBUTED SYSTEMS (PRINT)</t>
        </is>
      </c>
      <c r="B6129" t="inlineStr">
        <is>
          <t>A1</t>
        </is>
      </c>
      <c r="C6129">
        <f>IF(B6129&lt;&gt;"NI",1,0)</f>
        <v/>
      </c>
      <c r="D6129">
        <f>VLOOKUP(B6129, Tabelas!A:C,3,FALSE())</f>
        <v/>
      </c>
      <c r="E6129">
        <f>VLOOKUP(B6129, Tabelas!A:C,2,FALSE())</f>
        <v/>
      </c>
    </row>
    <row r="6130">
      <c r="A6130" t="inlineStr">
        <is>
          <t>IEEE TRANSACTIONS ON PLASMA SCIENCE</t>
        </is>
      </c>
      <c r="B6130" t="inlineStr">
        <is>
          <t>A4</t>
        </is>
      </c>
      <c r="C6130">
        <f>IF(B6130&lt;&gt;"NI",1,0)</f>
        <v/>
      </c>
      <c r="D6130">
        <f>VLOOKUP(B6130, Tabelas!A:C,3,FALSE())</f>
        <v/>
      </c>
      <c r="E6130">
        <f>VLOOKUP(B6130, Tabelas!A:C,2,FALSE())</f>
        <v/>
      </c>
    </row>
    <row r="6131">
      <c r="A6131" t="inlineStr">
        <is>
          <t>IEEE TRANSACTIONS ON POWER DELIVERY</t>
        </is>
      </c>
      <c r="B6131" t="inlineStr">
        <is>
          <t>A1</t>
        </is>
      </c>
      <c r="C6131">
        <f>IF(B6131&lt;&gt;"NI",1,0)</f>
        <v/>
      </c>
      <c r="D6131">
        <f>VLOOKUP(B6131, Tabelas!A:C,3,FALSE())</f>
        <v/>
      </c>
      <c r="E6131">
        <f>VLOOKUP(B6131, Tabelas!A:C,2,FALSE())</f>
        <v/>
      </c>
    </row>
    <row r="6132">
      <c r="A6132" t="inlineStr">
        <is>
          <t>IEEE TRANSACTIONS ON POWER ELECTRONICS</t>
        </is>
      </c>
      <c r="B6132" t="inlineStr">
        <is>
          <t>A1</t>
        </is>
      </c>
      <c r="C6132">
        <f>IF(B6132&lt;&gt;"NI",1,0)</f>
        <v/>
      </c>
      <c r="D6132">
        <f>VLOOKUP(B6132, Tabelas!A:C,3,FALSE())</f>
        <v/>
      </c>
      <c r="E6132">
        <f>VLOOKUP(B6132, Tabelas!A:C,2,FALSE())</f>
        <v/>
      </c>
    </row>
    <row r="6133">
      <c r="A6133" t="inlineStr">
        <is>
          <t>IEEE TRANSACTIONS ON POWER SYSTEMS</t>
        </is>
      </c>
      <c r="B6133" t="inlineStr">
        <is>
          <t>A1</t>
        </is>
      </c>
      <c r="C6133">
        <f>IF(B6133&lt;&gt;"NI",1,0)</f>
        <v/>
      </c>
      <c r="D6133">
        <f>VLOOKUP(B6133, Tabelas!A:C,3,FALSE())</f>
        <v/>
      </c>
      <c r="E6133">
        <f>VLOOKUP(B6133, Tabelas!A:C,2,FALSE())</f>
        <v/>
      </c>
    </row>
    <row r="6134">
      <c r="A6134" t="inlineStr">
        <is>
          <t>IEEE TRANSACTIONS ON RELIABILITY</t>
        </is>
      </c>
      <c r="B6134" t="inlineStr">
        <is>
          <t>A1</t>
        </is>
      </c>
      <c r="C6134">
        <f>IF(B6134&lt;&gt;"NI",1,0)</f>
        <v/>
      </c>
      <c r="D6134">
        <f>VLOOKUP(B6134, Tabelas!A:C,3,FALSE())</f>
        <v/>
      </c>
      <c r="E6134">
        <f>VLOOKUP(B6134, Tabelas!A:C,2,FALSE())</f>
        <v/>
      </c>
    </row>
    <row r="6135">
      <c r="A6135" t="inlineStr">
        <is>
          <t>IEEE TRANSACTIONS ON ROBOTICS</t>
        </is>
      </c>
      <c r="B6135" t="inlineStr">
        <is>
          <t>A1</t>
        </is>
      </c>
      <c r="C6135">
        <f>IF(B6135&lt;&gt;"NI",1,0)</f>
        <v/>
      </c>
      <c r="D6135">
        <f>VLOOKUP(B6135, Tabelas!A:C,3,FALSE())</f>
        <v/>
      </c>
      <c r="E6135">
        <f>VLOOKUP(B6135, Tabelas!A:C,2,FALSE())</f>
        <v/>
      </c>
    </row>
    <row r="6136">
      <c r="A6136" t="inlineStr">
        <is>
          <t>IEEE TRANSACTIONS ON SERVICES COMPUTING</t>
        </is>
      </c>
      <c r="B6136" t="inlineStr">
        <is>
          <t>A1</t>
        </is>
      </c>
      <c r="C6136">
        <f>IF(B6136&lt;&gt;"NI",1,0)</f>
        <v/>
      </c>
      <c r="D6136">
        <f>VLOOKUP(B6136, Tabelas!A:C,3,FALSE())</f>
        <v/>
      </c>
      <c r="E6136">
        <f>VLOOKUP(B6136, Tabelas!A:C,2,FALSE())</f>
        <v/>
      </c>
    </row>
    <row r="6137">
      <c r="A6137" t="inlineStr">
        <is>
          <t>IEEE TRANSACTIONS ON SIGNAL PROCESSING</t>
        </is>
      </c>
      <c r="B6137" t="inlineStr">
        <is>
          <t>A1</t>
        </is>
      </c>
      <c r="C6137">
        <f>IF(B6137&lt;&gt;"NI",1,0)</f>
        <v/>
      </c>
      <c r="D6137">
        <f>VLOOKUP(B6137, Tabelas!A:C,3,FALSE())</f>
        <v/>
      </c>
      <c r="E6137">
        <f>VLOOKUP(B6137, Tabelas!A:C,2,FALSE())</f>
        <v/>
      </c>
    </row>
    <row r="6138">
      <c r="A6138" t="inlineStr">
        <is>
          <t>IEEE TRANSACTIONS ON SMART GRID</t>
        </is>
      </c>
      <c r="B6138" t="inlineStr">
        <is>
          <t>A1</t>
        </is>
      </c>
      <c r="C6138">
        <f>IF(B6138&lt;&gt;"NI",1,0)</f>
        <v/>
      </c>
      <c r="D6138">
        <f>VLOOKUP(B6138, Tabelas!A:C,3,FALSE())</f>
        <v/>
      </c>
      <c r="E6138">
        <f>VLOOKUP(B6138, Tabelas!A:C,2,FALSE())</f>
        <v/>
      </c>
    </row>
    <row r="6139">
      <c r="A6139" t="inlineStr">
        <is>
          <t>IEEE TRANSACTIONS ON SOFTWARE ENGINEERING</t>
        </is>
      </c>
      <c r="B6139" t="inlineStr">
        <is>
          <t>A1</t>
        </is>
      </c>
      <c r="C6139">
        <f>IF(B6139&lt;&gt;"NI",1,0)</f>
        <v/>
      </c>
      <c r="D6139">
        <f>VLOOKUP(B6139, Tabelas!A:C,3,FALSE())</f>
        <v/>
      </c>
      <c r="E6139">
        <f>VLOOKUP(B6139, Tabelas!A:C,2,FALSE())</f>
        <v/>
      </c>
    </row>
    <row r="6140">
      <c r="A6140" t="inlineStr">
        <is>
          <t>IEEE TRANSACTIONS ON SUSTAINABLE COMPUTING</t>
        </is>
      </c>
      <c r="B6140" t="inlineStr">
        <is>
          <t>B1</t>
        </is>
      </c>
      <c r="C6140">
        <f>IF(B6140&lt;&gt;"NI",1,0)</f>
        <v/>
      </c>
      <c r="D6140">
        <f>VLOOKUP(B6140, Tabelas!A:C,3,FALSE())</f>
        <v/>
      </c>
      <c r="E6140">
        <f>VLOOKUP(B6140, Tabelas!A:C,2,FALSE())</f>
        <v/>
      </c>
    </row>
    <row r="6141">
      <c r="A6141" t="inlineStr">
        <is>
          <t>IEEE TRANSACTIONS ON SUSTAINABLE ENERGY</t>
        </is>
      </c>
      <c r="B6141" t="inlineStr">
        <is>
          <t>A1</t>
        </is>
      </c>
      <c r="C6141">
        <f>IF(B6141&lt;&gt;"NI",1,0)</f>
        <v/>
      </c>
      <c r="D6141">
        <f>VLOOKUP(B6141, Tabelas!A:C,3,FALSE())</f>
        <v/>
      </c>
      <c r="E6141">
        <f>VLOOKUP(B6141, Tabelas!A:C,2,FALSE())</f>
        <v/>
      </c>
    </row>
    <row r="6142">
      <c r="A6142" t="inlineStr">
        <is>
          <t>IEEE TRANSACTIONS ON SYSTEMS, MAN, AND CYBERNETICS: SYSTEMS</t>
        </is>
      </c>
      <c r="B6142" t="inlineStr">
        <is>
          <t>A1</t>
        </is>
      </c>
      <c r="C6142">
        <f>IF(B6142&lt;&gt;"NI",1,0)</f>
        <v/>
      </c>
      <c r="D6142">
        <f>VLOOKUP(B6142, Tabelas!A:C,3,FALSE())</f>
        <v/>
      </c>
      <c r="E6142">
        <f>VLOOKUP(B6142, Tabelas!A:C,2,FALSE())</f>
        <v/>
      </c>
    </row>
    <row r="6143">
      <c r="A6143" t="inlineStr">
        <is>
          <t>IEEE TRANSACTIONS ON ULTRASONICS, FERROELECTRICS, AND FREQUENCY CONTROL</t>
        </is>
      </c>
      <c r="B6143" t="inlineStr">
        <is>
          <t>A1</t>
        </is>
      </c>
      <c r="C6143">
        <f>IF(B6143&lt;&gt;"NI",1,0)</f>
        <v/>
      </c>
      <c r="D6143">
        <f>VLOOKUP(B6143, Tabelas!A:C,3,FALSE())</f>
        <v/>
      </c>
      <c r="E6143">
        <f>VLOOKUP(B6143, Tabelas!A:C,2,FALSE())</f>
        <v/>
      </c>
    </row>
    <row r="6144">
      <c r="A6144" t="inlineStr">
        <is>
          <t>IEEE TRANSACTIONS ON VEHICULAR TECHNOLOGY</t>
        </is>
      </c>
      <c r="B6144" t="inlineStr">
        <is>
          <t>A1</t>
        </is>
      </c>
      <c r="C6144">
        <f>IF(B6144&lt;&gt;"NI",1,0)</f>
        <v/>
      </c>
      <c r="D6144">
        <f>VLOOKUP(B6144, Tabelas!A:C,3,FALSE())</f>
        <v/>
      </c>
      <c r="E6144">
        <f>VLOOKUP(B6144, Tabelas!A:C,2,FALSE())</f>
        <v/>
      </c>
    </row>
    <row r="6145">
      <c r="A6145" t="inlineStr">
        <is>
          <t>IEEE TRANSACTIONS ON VERY LARGE SCALE INTEGRATION (VLSI) SYSTEMS (PRINT)</t>
        </is>
      </c>
      <c r="B6145" t="inlineStr">
        <is>
          <t>A2</t>
        </is>
      </c>
      <c r="C6145">
        <f>IF(B6145&lt;&gt;"NI",1,0)</f>
        <v/>
      </c>
      <c r="D6145">
        <f>VLOOKUP(B6145, Tabelas!A:C,3,FALSE())</f>
        <v/>
      </c>
      <c r="E6145">
        <f>VLOOKUP(B6145, Tabelas!A:C,2,FALSE())</f>
        <v/>
      </c>
    </row>
    <row r="6146">
      <c r="A6146" t="inlineStr">
        <is>
          <t>IEEE TRANSACTIONS ON VISUALIZATION AND COMPUTER GRAPHICS</t>
        </is>
      </c>
      <c r="B6146" t="inlineStr">
        <is>
          <t>A1</t>
        </is>
      </c>
      <c r="C6146">
        <f>IF(B6146&lt;&gt;"NI",1,0)</f>
        <v/>
      </c>
      <c r="D6146">
        <f>VLOOKUP(B6146, Tabelas!A:C,3,FALSE())</f>
        <v/>
      </c>
      <c r="E6146">
        <f>VLOOKUP(B6146, Tabelas!A:C,2,FALSE())</f>
        <v/>
      </c>
    </row>
    <row r="6147">
      <c r="A6147" t="inlineStr">
        <is>
          <t>IEEE TRANSACTIONS ON WIRELESS COMMUNICATIONS</t>
        </is>
      </c>
      <c r="B6147" t="inlineStr">
        <is>
          <t>A1</t>
        </is>
      </c>
      <c r="C6147">
        <f>IF(B6147&lt;&gt;"NI",1,0)</f>
        <v/>
      </c>
      <c r="D6147">
        <f>VLOOKUP(B6147, Tabelas!A:C,3,FALSE())</f>
        <v/>
      </c>
      <c r="E6147">
        <f>VLOOKUP(B6147, Tabelas!A:C,2,FALSE())</f>
        <v/>
      </c>
    </row>
    <row r="6148">
      <c r="A6148" t="inlineStr">
        <is>
          <t>IEEE WIRELESS COMMUNICATIONS</t>
        </is>
      </c>
      <c r="B6148" t="inlineStr">
        <is>
          <t>A1</t>
        </is>
      </c>
      <c r="C6148">
        <f>IF(B6148&lt;&gt;"NI",1,0)</f>
        <v/>
      </c>
      <c r="D6148">
        <f>VLOOKUP(B6148, Tabelas!A:C,3,FALSE())</f>
        <v/>
      </c>
      <c r="E6148">
        <f>VLOOKUP(B6148, Tabelas!A:C,2,FALSE())</f>
        <v/>
      </c>
    </row>
    <row r="6149">
      <c r="A6149" t="inlineStr">
        <is>
          <t>IEEE WIRELESS COMMUNICATIONS LETTERS</t>
        </is>
      </c>
      <c r="B6149" t="inlineStr">
        <is>
          <t>A1</t>
        </is>
      </c>
      <c r="C6149">
        <f>IF(B6149&lt;&gt;"NI",1,0)</f>
        <v/>
      </c>
      <c r="D6149">
        <f>VLOOKUP(B6149, Tabelas!A:C,3,FALSE())</f>
        <v/>
      </c>
      <c r="E6149">
        <f>VLOOKUP(B6149, Tabelas!A:C,2,FALSE())</f>
        <v/>
      </c>
    </row>
    <row r="6150">
      <c r="A6150" t="inlineStr">
        <is>
          <t>IEEE/ACM TRANSACTIONS ON COMPUTATIONAL BIOLOGY AND BIOINFORMATICS (PRINT)</t>
        </is>
      </c>
      <c r="B6150" t="inlineStr">
        <is>
          <t>A1</t>
        </is>
      </c>
      <c r="C6150">
        <f>IF(B6150&lt;&gt;"NI",1,0)</f>
        <v/>
      </c>
      <c r="D6150">
        <f>VLOOKUP(B6150, Tabelas!A:C,3,FALSE())</f>
        <v/>
      </c>
      <c r="E6150">
        <f>VLOOKUP(B6150, Tabelas!A:C,2,FALSE())</f>
        <v/>
      </c>
    </row>
    <row r="6151">
      <c r="A6151" t="inlineStr">
        <is>
          <t>IEEE/ASME TRANSACTIONS ON MECHATRONICS</t>
        </is>
      </c>
      <c r="B6151" t="inlineStr">
        <is>
          <t>A1</t>
        </is>
      </c>
      <c r="C6151">
        <f>IF(B6151&lt;&gt;"NI",1,0)</f>
        <v/>
      </c>
      <c r="D6151">
        <f>VLOOKUP(B6151, Tabelas!A:C,3,FALSE())</f>
        <v/>
      </c>
      <c r="E6151">
        <f>VLOOKUP(B6151, Tabelas!A:C,2,FALSE())</f>
        <v/>
      </c>
    </row>
    <row r="6152">
      <c r="A6152" t="inlineStr">
        <is>
          <t>IEICE ELECTRONICS EXPRESS</t>
        </is>
      </c>
      <c r="B6152" t="inlineStr">
        <is>
          <t>B2</t>
        </is>
      </c>
      <c r="C6152">
        <f>IF(B6152&lt;&gt;"NI",1,0)</f>
        <v/>
      </c>
      <c r="D6152">
        <f>VLOOKUP(B6152, Tabelas!A:C,3,FALSE())</f>
        <v/>
      </c>
      <c r="E6152">
        <f>VLOOKUP(B6152, Tabelas!A:C,2,FALSE())</f>
        <v/>
      </c>
    </row>
    <row r="6153">
      <c r="A6153" t="inlineStr">
        <is>
          <t>IEICE TRANSACTIONS ON FUNDAMENTALS OF ELECTRONICS, COMMUNICATIONS AND COMPUTER SCIENCE</t>
        </is>
      </c>
      <c r="B6153" t="inlineStr">
        <is>
          <t>B2</t>
        </is>
      </c>
      <c r="C6153">
        <f>IF(B6153&lt;&gt;"NI",1,0)</f>
        <v/>
      </c>
      <c r="D6153">
        <f>VLOOKUP(B6153, Tabelas!A:C,3,FALSE())</f>
        <v/>
      </c>
      <c r="E6153">
        <f>VLOOKUP(B6153, Tabelas!A:C,2,FALSE())</f>
        <v/>
      </c>
    </row>
    <row r="6154">
      <c r="A6154" t="inlineStr">
        <is>
          <t>IEICE TRANSACTIONS ON INFORMATION AND SYSTEMS</t>
        </is>
      </c>
      <c r="B6154" t="inlineStr">
        <is>
          <t>B2</t>
        </is>
      </c>
      <c r="C6154">
        <f>IF(B6154&lt;&gt;"NI",1,0)</f>
        <v/>
      </c>
      <c r="D6154">
        <f>VLOOKUP(B6154, Tabelas!A:C,3,FALSE())</f>
        <v/>
      </c>
      <c r="E6154">
        <f>VLOOKUP(B6154, Tabelas!A:C,2,FALSE())</f>
        <v/>
      </c>
    </row>
    <row r="6155">
      <c r="A6155" t="inlineStr">
        <is>
          <t>IEJME-INTERNATIONAL ELECTRONIC JOURNAL OF MATHEMATICS EDUCATION</t>
        </is>
      </c>
      <c r="B6155" t="inlineStr">
        <is>
          <t>A1</t>
        </is>
      </c>
      <c r="C6155">
        <f>IF(B6155&lt;&gt;"NI",1,0)</f>
        <v/>
      </c>
      <c r="D6155">
        <f>VLOOKUP(B6155, Tabelas!A:C,3,FALSE())</f>
        <v/>
      </c>
      <c r="E6155">
        <f>VLOOKUP(B6155, Tabelas!A:C,2,FALSE())</f>
        <v/>
      </c>
    </row>
    <row r="6156">
      <c r="A6156" t="inlineStr">
        <is>
          <t>IET BIOMETRICS</t>
        </is>
      </c>
      <c r="B6156" t="inlineStr">
        <is>
          <t>A3</t>
        </is>
      </c>
      <c r="C6156">
        <f>IF(B6156&lt;&gt;"NI",1,0)</f>
        <v/>
      </c>
      <c r="D6156">
        <f>VLOOKUP(B6156, Tabelas!A:C,3,FALSE())</f>
        <v/>
      </c>
      <c r="E6156">
        <f>VLOOKUP(B6156, Tabelas!A:C,2,FALSE())</f>
        <v/>
      </c>
    </row>
    <row r="6157">
      <c r="A6157" t="inlineStr">
        <is>
          <t>IET CIRCUITS, DEVICES &amp; SYSTEMS (PRINT)</t>
        </is>
      </c>
      <c r="B6157" t="inlineStr">
        <is>
          <t>A4</t>
        </is>
      </c>
      <c r="C6157">
        <f>IF(B6157&lt;&gt;"NI",1,0)</f>
        <v/>
      </c>
      <c r="D6157">
        <f>VLOOKUP(B6157, Tabelas!A:C,3,FALSE())</f>
        <v/>
      </c>
      <c r="E6157">
        <f>VLOOKUP(B6157, Tabelas!A:C,2,FALSE())</f>
        <v/>
      </c>
    </row>
    <row r="6158">
      <c r="A6158" t="inlineStr">
        <is>
          <t>IET COMMUNICATIONS (PRINT)</t>
        </is>
      </c>
      <c r="B6158" t="inlineStr">
        <is>
          <t>A2</t>
        </is>
      </c>
      <c r="C6158">
        <f>IF(B6158&lt;&gt;"NI",1,0)</f>
        <v/>
      </c>
      <c r="D6158">
        <f>VLOOKUP(B6158, Tabelas!A:C,3,FALSE())</f>
        <v/>
      </c>
      <c r="E6158">
        <f>VLOOKUP(B6158, Tabelas!A:C,2,FALSE())</f>
        <v/>
      </c>
    </row>
    <row r="6159">
      <c r="A6159" t="inlineStr">
        <is>
          <t>IET COMPUTER VISION (ONLINE)</t>
        </is>
      </c>
      <c r="B6159" t="inlineStr">
        <is>
          <t>A4</t>
        </is>
      </c>
      <c r="C6159">
        <f>IF(B6159&lt;&gt;"NI",1,0)</f>
        <v/>
      </c>
      <c r="D6159">
        <f>VLOOKUP(B6159, Tabelas!A:C,3,FALSE())</f>
        <v/>
      </c>
      <c r="E6159">
        <f>VLOOKUP(B6159, Tabelas!A:C,2,FALSE())</f>
        <v/>
      </c>
    </row>
    <row r="6160">
      <c r="A6160" t="inlineStr">
        <is>
          <t>IET COMPUTERS &amp; DIGITAL TECHNIQUES (PRINT)</t>
        </is>
      </c>
      <c r="B6160" t="inlineStr">
        <is>
          <t>A4</t>
        </is>
      </c>
      <c r="C6160">
        <f>IF(B6160&lt;&gt;"NI",1,0)</f>
        <v/>
      </c>
      <c r="D6160">
        <f>VLOOKUP(B6160, Tabelas!A:C,3,FALSE())</f>
        <v/>
      </c>
      <c r="E6160">
        <f>VLOOKUP(B6160, Tabelas!A:C,2,FALSE())</f>
        <v/>
      </c>
    </row>
    <row r="6161">
      <c r="A6161" t="inlineStr">
        <is>
          <t>IET CONTROL THEORY &amp; APPLICATIONS (ONLINE)</t>
        </is>
      </c>
      <c r="B6161" t="inlineStr">
        <is>
          <t>A1</t>
        </is>
      </c>
      <c r="C6161">
        <f>IF(B6161&lt;&gt;"NI",1,0)</f>
        <v/>
      </c>
      <c r="D6161">
        <f>VLOOKUP(B6161, Tabelas!A:C,3,FALSE())</f>
        <v/>
      </c>
      <c r="E6161">
        <f>VLOOKUP(B6161, Tabelas!A:C,2,FALSE())</f>
        <v/>
      </c>
    </row>
    <row r="6162">
      <c r="A6162" t="inlineStr">
        <is>
          <t>IET ELECTRIC POWER APPLICATIONS (ONLINE)</t>
        </is>
      </c>
      <c r="B6162" t="inlineStr">
        <is>
          <t>A1</t>
        </is>
      </c>
      <c r="C6162">
        <f>IF(B6162&lt;&gt;"NI",1,0)</f>
        <v/>
      </c>
      <c r="D6162">
        <f>VLOOKUP(B6162, Tabelas!A:C,3,FALSE())</f>
        <v/>
      </c>
      <c r="E6162">
        <f>VLOOKUP(B6162, Tabelas!A:C,2,FALSE())</f>
        <v/>
      </c>
    </row>
    <row r="6163">
      <c r="A6163" t="inlineStr">
        <is>
          <t>IET ELECTRICAL SYSTEMS IN TRANSPORTATION</t>
        </is>
      </c>
      <c r="B6163" t="inlineStr">
        <is>
          <t>A2</t>
        </is>
      </c>
      <c r="C6163">
        <f>IF(B6163&lt;&gt;"NI",1,0)</f>
        <v/>
      </c>
      <c r="D6163">
        <f>VLOOKUP(B6163, Tabelas!A:C,3,FALSE())</f>
        <v/>
      </c>
      <c r="E6163">
        <f>VLOOKUP(B6163, Tabelas!A:C,2,FALSE())</f>
        <v/>
      </c>
    </row>
    <row r="6164">
      <c r="A6164" t="inlineStr">
        <is>
          <t>IET GENERATION, TRANSMISSION &amp; DISTRIBUTION (PRINT)</t>
        </is>
      </c>
      <c r="B6164" t="inlineStr">
        <is>
          <t>A1</t>
        </is>
      </c>
      <c r="C6164">
        <f>IF(B6164&lt;&gt;"NI",1,0)</f>
        <v/>
      </c>
      <c r="D6164">
        <f>VLOOKUP(B6164, Tabelas!A:C,3,FALSE())</f>
        <v/>
      </c>
      <c r="E6164">
        <f>VLOOKUP(B6164, Tabelas!A:C,2,FALSE())</f>
        <v/>
      </c>
    </row>
    <row r="6165">
      <c r="A6165" t="inlineStr">
        <is>
          <t>IET IMAGE PROCESSING (PRINT)</t>
        </is>
      </c>
      <c r="B6165" t="inlineStr">
        <is>
          <t>A3</t>
        </is>
      </c>
      <c r="C6165">
        <f>IF(B6165&lt;&gt;"NI",1,0)</f>
        <v/>
      </c>
      <c r="D6165">
        <f>VLOOKUP(B6165, Tabelas!A:C,3,FALSE())</f>
        <v/>
      </c>
      <c r="E6165">
        <f>VLOOKUP(B6165, Tabelas!A:C,2,FALSE())</f>
        <v/>
      </c>
    </row>
    <row r="6166">
      <c r="A6166" t="inlineStr">
        <is>
          <t>IET INTELLIGENT TRANSPORT SYSTEMS (ONLINE)</t>
        </is>
      </c>
      <c r="B6166" t="inlineStr">
        <is>
          <t>A1</t>
        </is>
      </c>
      <c r="C6166">
        <f>IF(B6166&lt;&gt;"NI",1,0)</f>
        <v/>
      </c>
      <c r="D6166">
        <f>VLOOKUP(B6166, Tabelas!A:C,3,FALSE())</f>
        <v/>
      </c>
      <c r="E6166">
        <f>VLOOKUP(B6166, Tabelas!A:C,2,FALSE())</f>
        <v/>
      </c>
    </row>
    <row r="6167">
      <c r="A6167" t="inlineStr">
        <is>
          <t>IET INTELLIGENT TRANSPORT SYSTEMS (PRINT)</t>
        </is>
      </c>
      <c r="B6167" t="inlineStr">
        <is>
          <t>A1</t>
        </is>
      </c>
      <c r="C6167">
        <f>IF(B6167&lt;&gt;"NI",1,0)</f>
        <v/>
      </c>
      <c r="D6167">
        <f>VLOOKUP(B6167, Tabelas!A:C,3,FALSE())</f>
        <v/>
      </c>
      <c r="E6167">
        <f>VLOOKUP(B6167, Tabelas!A:C,2,FALSE())</f>
        <v/>
      </c>
    </row>
    <row r="6168">
      <c r="A6168" t="inlineStr">
        <is>
          <t>IET MICROWAVES, ANTENNAS &amp; PROPAGATION (ONLINE)</t>
        </is>
      </c>
      <c r="B6168" t="inlineStr">
        <is>
          <t>A2</t>
        </is>
      </c>
      <c r="C6168">
        <f>IF(B6168&lt;&gt;"NI",1,0)</f>
        <v/>
      </c>
      <c r="D6168">
        <f>VLOOKUP(B6168, Tabelas!A:C,3,FALSE())</f>
        <v/>
      </c>
      <c r="E6168">
        <f>VLOOKUP(B6168, Tabelas!A:C,2,FALSE())</f>
        <v/>
      </c>
    </row>
    <row r="6169">
      <c r="A6169" t="inlineStr">
        <is>
          <t>IET MICROWAVES, ANTENNAS &amp; PROPAGATION (PRINT)</t>
        </is>
      </c>
      <c r="B6169" t="inlineStr">
        <is>
          <t>A2</t>
        </is>
      </c>
      <c r="C6169">
        <f>IF(B6169&lt;&gt;"NI",1,0)</f>
        <v/>
      </c>
      <c r="D6169">
        <f>VLOOKUP(B6169, Tabelas!A:C,3,FALSE())</f>
        <v/>
      </c>
      <c r="E6169">
        <f>VLOOKUP(B6169, Tabelas!A:C,2,FALSE())</f>
        <v/>
      </c>
    </row>
    <row r="6170">
      <c r="A6170" t="inlineStr">
        <is>
          <t>IET NANOBIOTECHNOLOGY (PRINT)</t>
        </is>
      </c>
      <c r="B6170" t="inlineStr">
        <is>
          <t>B1</t>
        </is>
      </c>
      <c r="C6170">
        <f>IF(B6170&lt;&gt;"NI",1,0)</f>
        <v/>
      </c>
      <c r="D6170">
        <f>VLOOKUP(B6170, Tabelas!A:C,3,FALSE())</f>
        <v/>
      </c>
      <c r="E6170">
        <f>VLOOKUP(B6170, Tabelas!A:C,2,FALSE())</f>
        <v/>
      </c>
    </row>
    <row r="6171">
      <c r="A6171" t="inlineStr">
        <is>
          <t>IET POWER ELECTRONICS (ONLINE)</t>
        </is>
      </c>
      <c r="B6171" t="inlineStr">
        <is>
          <t>A1</t>
        </is>
      </c>
      <c r="C6171">
        <f>IF(B6171&lt;&gt;"NI",1,0)</f>
        <v/>
      </c>
      <c r="D6171">
        <f>VLOOKUP(B6171, Tabelas!A:C,3,FALSE())</f>
        <v/>
      </c>
      <c r="E6171">
        <f>VLOOKUP(B6171, Tabelas!A:C,2,FALSE())</f>
        <v/>
      </c>
    </row>
    <row r="6172">
      <c r="A6172" t="inlineStr">
        <is>
          <t>IET RADAR, SONAR &amp; NAVIGATION (ONLINE)</t>
        </is>
      </c>
      <c r="B6172" t="inlineStr">
        <is>
          <t>A2</t>
        </is>
      </c>
      <c r="C6172">
        <f>IF(B6172&lt;&gt;"NI",1,0)</f>
        <v/>
      </c>
      <c r="D6172">
        <f>VLOOKUP(B6172, Tabelas!A:C,3,FALSE())</f>
        <v/>
      </c>
      <c r="E6172">
        <f>VLOOKUP(B6172, Tabelas!A:C,2,FALSE())</f>
        <v/>
      </c>
    </row>
    <row r="6173">
      <c r="A6173" t="inlineStr">
        <is>
          <t>IET RENEWABLE POWER GENERATION (PRINT)</t>
        </is>
      </c>
      <c r="B6173" t="inlineStr">
        <is>
          <t>A1</t>
        </is>
      </c>
      <c r="C6173">
        <f>IF(B6173&lt;&gt;"NI",1,0)</f>
        <v/>
      </c>
      <c r="D6173">
        <f>VLOOKUP(B6173, Tabelas!A:C,3,FALSE())</f>
        <v/>
      </c>
      <c r="E6173">
        <f>VLOOKUP(B6173, Tabelas!A:C,2,FALSE())</f>
        <v/>
      </c>
    </row>
    <row r="6174">
      <c r="A6174" t="inlineStr">
        <is>
          <t>IET SCIENCE, MEASUREMENT &amp; TECHNOLOGY (PRINT)</t>
        </is>
      </c>
      <c r="B6174" t="inlineStr">
        <is>
          <t>A3</t>
        </is>
      </c>
      <c r="C6174">
        <f>IF(B6174&lt;&gt;"NI",1,0)</f>
        <v/>
      </c>
      <c r="D6174">
        <f>VLOOKUP(B6174, Tabelas!A:C,3,FALSE())</f>
        <v/>
      </c>
      <c r="E6174">
        <f>VLOOKUP(B6174, Tabelas!A:C,2,FALSE())</f>
        <v/>
      </c>
    </row>
    <row r="6175">
      <c r="A6175" t="inlineStr">
        <is>
          <t>IET SIGNAL PROCESSING (ONLINE)</t>
        </is>
      </c>
      <c r="B6175" t="inlineStr">
        <is>
          <t>A3</t>
        </is>
      </c>
      <c r="C6175">
        <f>IF(B6175&lt;&gt;"NI",1,0)</f>
        <v/>
      </c>
      <c r="D6175">
        <f>VLOOKUP(B6175, Tabelas!A:C,3,FALSE())</f>
        <v/>
      </c>
      <c r="E6175">
        <f>VLOOKUP(B6175, Tabelas!A:C,2,FALSE())</f>
        <v/>
      </c>
    </row>
    <row r="6176">
      <c r="A6176" t="inlineStr">
        <is>
          <t>IET SIGNAL PROCESSING (PRINT)</t>
        </is>
      </c>
      <c r="B6176" t="inlineStr">
        <is>
          <t>A3</t>
        </is>
      </c>
      <c r="C6176">
        <f>IF(B6176&lt;&gt;"NI",1,0)</f>
        <v/>
      </c>
      <c r="D6176">
        <f>VLOOKUP(B6176, Tabelas!A:C,3,FALSE())</f>
        <v/>
      </c>
      <c r="E6176">
        <f>VLOOKUP(B6176, Tabelas!A:C,2,FALSE())</f>
        <v/>
      </c>
    </row>
    <row r="6177">
      <c r="A6177" t="inlineStr">
        <is>
          <t>IET SOFTWARE (ONLINE)</t>
        </is>
      </c>
      <c r="B6177" t="inlineStr">
        <is>
          <t>A4</t>
        </is>
      </c>
      <c r="C6177">
        <f>IF(B6177&lt;&gt;"NI",1,0)</f>
        <v/>
      </c>
      <c r="D6177">
        <f>VLOOKUP(B6177, Tabelas!A:C,3,FALSE())</f>
        <v/>
      </c>
      <c r="E6177">
        <f>VLOOKUP(B6177, Tabelas!A:C,2,FALSE())</f>
        <v/>
      </c>
    </row>
    <row r="6178">
      <c r="A6178" t="inlineStr">
        <is>
          <t>IET SOFTWARE (PRINT)</t>
        </is>
      </c>
      <c r="B6178" t="inlineStr">
        <is>
          <t>A4</t>
        </is>
      </c>
      <c r="C6178">
        <f>IF(B6178&lt;&gt;"NI",1,0)</f>
        <v/>
      </c>
      <c r="D6178">
        <f>VLOOKUP(B6178, Tabelas!A:C,3,FALSE())</f>
        <v/>
      </c>
      <c r="E6178">
        <f>VLOOKUP(B6178, Tabelas!A:C,2,FALSE())</f>
        <v/>
      </c>
    </row>
    <row r="6179">
      <c r="A6179" t="inlineStr">
        <is>
          <t>IFAC JOURNAL OF SYSTEMS AND CONTROL</t>
        </is>
      </c>
      <c r="B6179" t="inlineStr">
        <is>
          <t>B3</t>
        </is>
      </c>
      <c r="C6179">
        <f>IF(B6179&lt;&gt;"NI",1,0)</f>
        <v/>
      </c>
      <c r="D6179">
        <f>VLOOKUP(B6179, Tabelas!A:C,3,FALSE())</f>
        <v/>
      </c>
      <c r="E6179">
        <f>VLOOKUP(B6179, Tabelas!A:C,2,FALSE())</f>
        <v/>
      </c>
    </row>
    <row r="6180">
      <c r="A6180" t="inlineStr">
        <is>
          <t>IFIP ADVANCES IN INFORMATION AND COMMUNICATION TECHNOLOGY</t>
        </is>
      </c>
      <c r="B6180" t="inlineStr">
        <is>
          <t>B3</t>
        </is>
      </c>
      <c r="C6180">
        <f>IF(B6180&lt;&gt;"NI",1,0)</f>
        <v/>
      </c>
      <c r="D6180">
        <f>VLOOKUP(B6180, Tabelas!A:C,3,FALSE())</f>
        <v/>
      </c>
      <c r="E6180">
        <f>VLOOKUP(B6180, Tabelas!A:C,2,FALSE())</f>
        <v/>
      </c>
    </row>
    <row r="6181">
      <c r="A6181" t="inlineStr">
        <is>
          <t>IFLA JOURNAL</t>
        </is>
      </c>
      <c r="B6181" t="inlineStr">
        <is>
          <t>A3</t>
        </is>
      </c>
      <c r="C6181">
        <f>IF(B6181&lt;&gt;"NI",1,0)</f>
        <v/>
      </c>
      <c r="D6181">
        <f>VLOOKUP(B6181, Tabelas!A:C,3,FALSE())</f>
        <v/>
      </c>
      <c r="E6181">
        <f>VLOOKUP(B6181, Tabelas!A:C,2,FALSE())</f>
        <v/>
      </c>
    </row>
    <row r="6182">
      <c r="A6182" t="inlineStr">
        <is>
          <t>IFMBE PROCEEDINGS</t>
        </is>
      </c>
      <c r="B6182" t="inlineStr">
        <is>
          <t>B4</t>
        </is>
      </c>
      <c r="C6182">
        <f>IF(B6182&lt;&gt;"NI",1,0)</f>
        <v/>
      </c>
      <c r="D6182">
        <f>VLOOKUP(B6182, Tabelas!A:C,3,FALSE())</f>
        <v/>
      </c>
      <c r="E6182">
        <f>VLOOKUP(B6182, Tabelas!A:C,2,FALSE())</f>
        <v/>
      </c>
    </row>
    <row r="6183">
      <c r="A6183" t="inlineStr">
        <is>
          <t>IFOREST (VITERBO)</t>
        </is>
      </c>
      <c r="B6183" t="inlineStr">
        <is>
          <t>A3</t>
        </is>
      </c>
      <c r="C6183">
        <f>IF(B6183&lt;&gt;"NI",1,0)</f>
        <v/>
      </c>
      <c r="D6183">
        <f>VLOOKUP(B6183, Tabelas!A:C,3,FALSE())</f>
        <v/>
      </c>
      <c r="E6183">
        <f>VLOOKUP(B6183, Tabelas!A:C,2,FALSE())</f>
        <v/>
      </c>
    </row>
    <row r="6184">
      <c r="A6184" t="inlineStr">
        <is>
          <t>IF-SOPHIA</t>
        </is>
      </c>
      <c r="B6184" t="inlineStr">
        <is>
          <t>B2</t>
        </is>
      </c>
      <c r="C6184">
        <f>IF(B6184&lt;&gt;"NI",1,0)</f>
        <v/>
      </c>
      <c r="D6184">
        <f>VLOOKUP(B6184, Tabelas!A:C,3,FALSE())</f>
        <v/>
      </c>
      <c r="E6184">
        <f>VLOOKUP(B6184, Tabelas!A:C,2,FALSE())</f>
        <v/>
      </c>
    </row>
    <row r="6185">
      <c r="A6185" t="inlineStr">
        <is>
          <t>IGNIS</t>
        </is>
      </c>
      <c r="B6185" t="inlineStr">
        <is>
          <t>B3</t>
        </is>
      </c>
      <c r="C6185">
        <f>IF(B6185&lt;&gt;"NI",1,0)</f>
        <v/>
      </c>
      <c r="D6185">
        <f>VLOOKUP(B6185, Tabelas!A:C,3,FALSE())</f>
        <v/>
      </c>
      <c r="E6185">
        <f>VLOOKUP(B6185, Tabelas!A:C,2,FALSE())</f>
        <v/>
      </c>
    </row>
    <row r="6186">
      <c r="A6186" t="inlineStr">
        <is>
          <t>IGT NA REDE</t>
        </is>
      </c>
      <c r="B6186" t="inlineStr">
        <is>
          <t>B3</t>
        </is>
      </c>
      <c r="C6186">
        <f>IF(B6186&lt;&gt;"NI",1,0)</f>
        <v/>
      </c>
      <c r="D6186">
        <f>VLOOKUP(B6186, Tabelas!A:C,3,FALSE())</f>
        <v/>
      </c>
      <c r="E6186">
        <f>VLOOKUP(B6186, Tabelas!A:C,2,FALSE())</f>
        <v/>
      </c>
    </row>
    <row r="6187">
      <c r="A6187" t="inlineStr">
        <is>
          <t>IGUALITÁRIA: REVISTA DO CURSO DE HISTÓRIA DA ESTÁCIO BH</t>
        </is>
      </c>
      <c r="B6187" t="inlineStr">
        <is>
          <t>B3</t>
        </is>
      </c>
      <c r="C6187">
        <f>IF(B6187&lt;&gt;"NI",1,0)</f>
        <v/>
      </c>
      <c r="D6187">
        <f>VLOOKUP(B6187, Tabelas!A:C,3,FALSE())</f>
        <v/>
      </c>
      <c r="E6187">
        <f>VLOOKUP(B6187, Tabelas!A:C,2,FALSE())</f>
        <v/>
      </c>
    </row>
    <row r="6188">
      <c r="A6188" t="inlineStr">
        <is>
          <t>IHERINGIA SÉRIE BOTÂNICA</t>
        </is>
      </c>
      <c r="B6188" t="inlineStr">
        <is>
          <t>B3</t>
        </is>
      </c>
      <c r="C6188">
        <f>IF(B6188&lt;&gt;"NI",1,0)</f>
        <v/>
      </c>
      <c r="D6188">
        <f>VLOOKUP(B6188, Tabelas!A:C,3,FALSE())</f>
        <v/>
      </c>
      <c r="E6188">
        <f>VLOOKUP(B6188, Tabelas!A:C,2,FALSE())</f>
        <v/>
      </c>
    </row>
    <row r="6189">
      <c r="A6189" t="inlineStr">
        <is>
          <t>IHERINGIA. SÉRIE BOTÂNICA</t>
        </is>
      </c>
      <c r="B6189" t="inlineStr">
        <is>
          <t>B3</t>
        </is>
      </c>
      <c r="C6189">
        <f>IF(B6189&lt;&gt;"NI",1,0)</f>
        <v/>
      </c>
      <c r="D6189">
        <f>VLOOKUP(B6189, Tabelas!A:C,3,FALSE())</f>
        <v/>
      </c>
      <c r="E6189">
        <f>VLOOKUP(B6189, Tabelas!A:C,2,FALSE())</f>
        <v/>
      </c>
    </row>
    <row r="6190">
      <c r="A6190" t="inlineStr">
        <is>
          <t>IHERINGIA. SÉRIE ZOOLOGIA (ONLINE)</t>
        </is>
      </c>
      <c r="B6190" t="inlineStr">
        <is>
          <t>B2</t>
        </is>
      </c>
      <c r="C6190">
        <f>IF(B6190&lt;&gt;"NI",1,0)</f>
        <v/>
      </c>
      <c r="D6190">
        <f>VLOOKUP(B6190, Tabelas!A:C,3,FALSE())</f>
        <v/>
      </c>
      <c r="E6190">
        <f>VLOOKUP(B6190, Tabelas!A:C,2,FALSE())</f>
        <v/>
      </c>
    </row>
    <row r="6191">
      <c r="A6191" t="inlineStr">
        <is>
          <t>IIC. INTERNATIONAL REVIEW OF INDUSTRIAL PROPERTY AND COPYRIGHT LAW</t>
        </is>
      </c>
      <c r="B6191" t="inlineStr">
        <is>
          <t>B1</t>
        </is>
      </c>
      <c r="C6191">
        <f>IF(B6191&lt;&gt;"NI",1,0)</f>
        <v/>
      </c>
      <c r="D6191">
        <f>VLOOKUP(B6191, Tabelas!A:C,3,FALSE())</f>
        <v/>
      </c>
      <c r="E6191">
        <f>VLOOKUP(B6191, Tabelas!A:C,2,FALSE())</f>
        <v/>
      </c>
    </row>
    <row r="6192">
      <c r="A6192" t="inlineStr">
        <is>
          <t>IICE (BUENOS AIRES)</t>
        </is>
      </c>
      <c r="B6192" t="inlineStr">
        <is>
          <t>B4</t>
        </is>
      </c>
      <c r="C6192">
        <f>IF(B6192&lt;&gt;"NI",1,0)</f>
        <v/>
      </c>
      <c r="D6192">
        <f>VLOOKUP(B6192, Tabelas!A:C,3,FALSE())</f>
        <v/>
      </c>
      <c r="E6192">
        <f>VLOOKUP(B6192, Tabelas!A:C,2,FALSE())</f>
        <v/>
      </c>
    </row>
    <row r="6193">
      <c r="A6193" t="inlineStr">
        <is>
          <t>IISE TRANSACTIONS</t>
        </is>
      </c>
      <c r="B6193" t="inlineStr">
        <is>
          <t>A2</t>
        </is>
      </c>
      <c r="C6193">
        <f>IF(B6193&lt;&gt;"NI",1,0)</f>
        <v/>
      </c>
      <c r="D6193">
        <f>VLOOKUP(B6193, Tabelas!A:C,3,FALSE())</f>
        <v/>
      </c>
      <c r="E6193">
        <f>VLOOKUP(B6193, Tabelas!A:C,2,FALSE())</f>
        <v/>
      </c>
    </row>
    <row r="6194">
      <c r="A6194" t="inlineStr">
        <is>
          <t>IISE TRANSACTIONS ON OCCUPATIONAL ERGONOMICS AND HUMAN FACTORS</t>
        </is>
      </c>
      <c r="B6194" t="inlineStr">
        <is>
          <t>B4</t>
        </is>
      </c>
      <c r="C6194">
        <f>IF(B6194&lt;&gt;"NI",1,0)</f>
        <v/>
      </c>
      <c r="D6194">
        <f>VLOOKUP(B6194, Tabelas!A:C,3,FALSE())</f>
        <v/>
      </c>
      <c r="E6194">
        <f>VLOOKUP(B6194, Tabelas!A:C,2,FALSE())</f>
        <v/>
      </c>
    </row>
    <row r="6195">
      <c r="A6195" t="inlineStr">
        <is>
          <t>IJC METABOLIC &amp; ENDOCRINE</t>
        </is>
      </c>
      <c r="B6195" t="inlineStr">
        <is>
          <t>B2</t>
        </is>
      </c>
      <c r="C6195">
        <f>IF(B6195&lt;&gt;"NI",1,0)</f>
        <v/>
      </c>
      <c r="D6195">
        <f>VLOOKUP(B6195, Tabelas!A:C,3,FALSE())</f>
        <v/>
      </c>
      <c r="E6195">
        <f>VLOOKUP(B6195, Tabelas!A:C,2,FALSE())</f>
        <v/>
      </c>
    </row>
    <row r="6196">
      <c r="A6196" t="inlineStr">
        <is>
          <t>IJPAC. INTERNATIONAL JOURNAL OF POLYMER ANALYSIS AND CHARACTERIZATION (PRINT)</t>
        </is>
      </c>
      <c r="B6196" t="inlineStr">
        <is>
          <t>B1</t>
        </is>
      </c>
      <c r="C6196">
        <f>IF(B6196&lt;&gt;"NI",1,0)</f>
        <v/>
      </c>
      <c r="D6196">
        <f>VLOOKUP(B6196, Tabelas!A:C,3,FALSE())</f>
        <v/>
      </c>
      <c r="E6196">
        <f>VLOOKUP(B6196, Tabelas!A:C,2,FALSE())</f>
        <v/>
      </c>
    </row>
    <row r="6197">
      <c r="A6197" t="inlineStr">
        <is>
          <t>IKON</t>
        </is>
      </c>
      <c r="B6197" t="inlineStr">
        <is>
          <t>B1</t>
        </is>
      </c>
      <c r="C6197">
        <f>IF(B6197&lt;&gt;"NI",1,0)</f>
        <v/>
      </c>
      <c r="D6197">
        <f>VLOOKUP(B6197, Tabelas!A:C,3,FALSE())</f>
        <v/>
      </c>
      <c r="E6197">
        <f>VLOOKUP(B6197, Tabelas!A:C,2,FALSE())</f>
        <v/>
      </c>
    </row>
    <row r="6198">
      <c r="A6198" t="inlineStr">
        <is>
          <t>IL DIRITTO DELL'ECONOMIA</t>
        </is>
      </c>
      <c r="B6198" t="inlineStr">
        <is>
          <t>A4</t>
        </is>
      </c>
      <c r="C6198">
        <f>IF(B6198&lt;&gt;"NI",1,0)</f>
        <v/>
      </c>
      <c r="D6198">
        <f>VLOOKUP(B6198, Tabelas!A:C,3,FALSE())</f>
        <v/>
      </c>
      <c r="E6198">
        <f>VLOOKUP(B6198, Tabelas!A:C,2,FALSE())</f>
        <v/>
      </c>
    </row>
    <row r="6199">
      <c r="A6199" t="inlineStr">
        <is>
          <t>IL MULINO</t>
        </is>
      </c>
      <c r="B6199" t="inlineStr">
        <is>
          <t>B2</t>
        </is>
      </c>
      <c r="C6199">
        <f>IF(B6199&lt;&gt;"NI",1,0)</f>
        <v/>
      </c>
      <c r="D6199">
        <f>VLOOKUP(B6199, Tabelas!A:C,3,FALSE())</f>
        <v/>
      </c>
      <c r="E6199">
        <f>VLOOKUP(B6199, Tabelas!A:C,2,FALSE())</f>
        <v/>
      </c>
    </row>
    <row r="6200">
      <c r="A6200" t="inlineStr">
        <is>
          <t>IL PONTE</t>
        </is>
      </c>
      <c r="B6200" t="inlineStr">
        <is>
          <t>B1</t>
        </is>
      </c>
      <c r="C6200">
        <f>IF(B6200&lt;&gt;"NI",1,0)</f>
        <v/>
      </c>
      <c r="D6200">
        <f>VLOOKUP(B6200, Tabelas!A:C,3,FALSE())</f>
        <v/>
      </c>
      <c r="E6200">
        <f>VLOOKUP(B6200, Tabelas!A:C,2,FALSE())</f>
        <v/>
      </c>
    </row>
    <row r="6201">
      <c r="A6201" t="inlineStr">
        <is>
          <t>ILAR JOURNAL</t>
        </is>
      </c>
      <c r="B6201" t="inlineStr">
        <is>
          <t>A2</t>
        </is>
      </c>
      <c r="C6201">
        <f>IF(B6201&lt;&gt;"NI",1,0)</f>
        <v/>
      </c>
      <c r="D6201">
        <f>VLOOKUP(B6201, Tabelas!A:C,3,FALSE())</f>
        <v/>
      </c>
      <c r="E6201">
        <f>VLOOKUP(B6201, Tabelas!A:C,2,FALSE())</f>
        <v/>
      </c>
    </row>
    <row r="6202">
      <c r="A6202" t="inlineStr">
        <is>
          <t>ILHA DO DESTERRO</t>
        </is>
      </c>
      <c r="B6202" t="inlineStr">
        <is>
          <t>A1</t>
        </is>
      </c>
      <c r="C6202">
        <f>IF(B6202&lt;&gt;"NI",1,0)</f>
        <v/>
      </c>
      <c r="D6202">
        <f>VLOOKUP(B6202, Tabelas!A:C,3,FALSE())</f>
        <v/>
      </c>
      <c r="E6202">
        <f>VLOOKUP(B6202, Tabelas!A:C,2,FALSE())</f>
        <v/>
      </c>
    </row>
    <row r="6203">
      <c r="A6203" t="inlineStr">
        <is>
          <t>ILHA. REVISTA DE ANTROPOLOGIA (FLORIANÓPOLIS)</t>
        </is>
      </c>
      <c r="B6203" t="inlineStr">
        <is>
          <t>A2</t>
        </is>
      </c>
      <c r="C6203">
        <f>IF(B6203&lt;&gt;"NI",1,0)</f>
        <v/>
      </c>
      <c r="D6203">
        <f>VLOOKUP(B6203, Tabelas!A:C,3,FALSE())</f>
        <v/>
      </c>
      <c r="E6203">
        <f>VLOOKUP(B6203, Tabelas!A:C,2,FALSE())</f>
        <v/>
      </c>
    </row>
    <row r="6204">
      <c r="A6204" t="inlineStr">
        <is>
          <t>ILLINOIS JOURNAL OF MATHEMATICS</t>
        </is>
      </c>
      <c r="B6204" t="inlineStr">
        <is>
          <t>A4</t>
        </is>
      </c>
      <c r="C6204">
        <f>IF(B6204&lt;&gt;"NI",1,0)</f>
        <v/>
      </c>
      <c r="D6204">
        <f>VLOOKUP(B6204, Tabelas!A:C,3,FALSE())</f>
        <v/>
      </c>
      <c r="E6204">
        <f>VLOOKUP(B6204, Tabelas!A:C,2,FALSE())</f>
        <v/>
      </c>
    </row>
    <row r="6205">
      <c r="A6205" t="inlineStr">
        <is>
          <t>ILUMINURAS (PORTO ALEGRE)</t>
        </is>
      </c>
      <c r="B6205" t="inlineStr">
        <is>
          <t>B1</t>
        </is>
      </c>
      <c r="C6205">
        <f>IF(B6205&lt;&gt;"NI",1,0)</f>
        <v/>
      </c>
      <c r="D6205">
        <f>VLOOKUP(B6205, Tabelas!A:C,3,FALSE())</f>
        <v/>
      </c>
      <c r="E6205">
        <f>VLOOKUP(B6205, Tabelas!A:C,2,FALSE())</f>
        <v/>
      </c>
    </row>
    <row r="6206">
      <c r="A6206" t="inlineStr">
        <is>
          <t>IM@GO</t>
        </is>
      </c>
      <c r="B6206" t="inlineStr">
        <is>
          <t>B2</t>
        </is>
      </c>
      <c r="C6206">
        <f>IF(B6206&lt;&gt;"NI",1,0)</f>
        <v/>
      </c>
      <c r="D6206">
        <f>VLOOKUP(B6206, Tabelas!A:C,3,FALSE())</f>
        <v/>
      </c>
      <c r="E6206">
        <f>VLOOKUP(B6206, Tabelas!A:C,2,FALSE())</f>
        <v/>
      </c>
    </row>
    <row r="6207">
      <c r="A6207" t="inlineStr">
        <is>
          <t>IMA FUNGUS</t>
        </is>
      </c>
      <c r="B6207" t="inlineStr">
        <is>
          <t>A1</t>
        </is>
      </c>
      <c r="C6207">
        <f>IF(B6207&lt;&gt;"NI",1,0)</f>
        <v/>
      </c>
      <c r="D6207">
        <f>VLOOKUP(B6207, Tabelas!A:C,3,FALSE())</f>
        <v/>
      </c>
      <c r="E6207">
        <f>VLOOKUP(B6207, Tabelas!A:C,2,FALSE())</f>
        <v/>
      </c>
    </row>
    <row r="6208">
      <c r="A6208" t="inlineStr">
        <is>
          <t>IMA JOURNAL OF APPLIED MATHEMATICS</t>
        </is>
      </c>
      <c r="B6208" t="inlineStr">
        <is>
          <t>B1</t>
        </is>
      </c>
      <c r="C6208">
        <f>IF(B6208&lt;&gt;"NI",1,0)</f>
        <v/>
      </c>
      <c r="D6208">
        <f>VLOOKUP(B6208, Tabelas!A:C,3,FALSE())</f>
        <v/>
      </c>
      <c r="E6208">
        <f>VLOOKUP(B6208, Tabelas!A:C,2,FALSE())</f>
        <v/>
      </c>
    </row>
    <row r="6209">
      <c r="A6209" t="inlineStr">
        <is>
          <t>IMA JOURNAL OF MANAGEMENT MATHEMATICS (PRINT)</t>
        </is>
      </c>
      <c r="B6209" t="inlineStr">
        <is>
          <t>A2</t>
        </is>
      </c>
      <c r="C6209">
        <f>IF(B6209&lt;&gt;"NI",1,0)</f>
        <v/>
      </c>
      <c r="D6209">
        <f>VLOOKUP(B6209, Tabelas!A:C,3,FALSE())</f>
        <v/>
      </c>
      <c r="E6209">
        <f>VLOOKUP(B6209, Tabelas!A:C,2,FALSE())</f>
        <v/>
      </c>
    </row>
    <row r="6210">
      <c r="A6210" t="inlineStr">
        <is>
          <t>IMA JOURNAL OF MATHEMATICAL CONTROL AND INFORMATION</t>
        </is>
      </c>
      <c r="B6210" t="inlineStr">
        <is>
          <t>A3</t>
        </is>
      </c>
      <c r="C6210">
        <f>IF(B6210&lt;&gt;"NI",1,0)</f>
        <v/>
      </c>
      <c r="D6210">
        <f>VLOOKUP(B6210, Tabelas!A:C,3,FALSE())</f>
        <v/>
      </c>
      <c r="E6210">
        <f>VLOOKUP(B6210, Tabelas!A:C,2,FALSE())</f>
        <v/>
      </c>
    </row>
    <row r="6211">
      <c r="A6211" t="inlineStr">
        <is>
          <t>IMA JOURNAL OF NUMERICAL ANALYSIS</t>
        </is>
      </c>
      <c r="B6211" t="inlineStr">
        <is>
          <t>A1</t>
        </is>
      </c>
      <c r="C6211">
        <f>IF(B6211&lt;&gt;"NI",1,0)</f>
        <v/>
      </c>
      <c r="D6211">
        <f>VLOOKUP(B6211, Tabelas!A:C,3,FALSE())</f>
        <v/>
      </c>
      <c r="E6211">
        <f>VLOOKUP(B6211, Tabelas!A:C,2,FALSE())</f>
        <v/>
      </c>
    </row>
    <row r="6212">
      <c r="A6212" t="inlineStr">
        <is>
          <t>IMAGE ANALYSIS &amp; STEREOLOGY</t>
        </is>
      </c>
      <c r="B6212" t="inlineStr">
        <is>
          <t>A1</t>
        </is>
      </c>
      <c r="C6212">
        <f>IF(B6212&lt;&gt;"NI",1,0)</f>
        <v/>
      </c>
      <c r="D6212">
        <f>VLOOKUP(B6212, Tabelas!A:C,3,FALSE())</f>
        <v/>
      </c>
      <c r="E6212">
        <f>VLOOKUP(B6212, Tabelas!A:C,2,FALSE())</f>
        <v/>
      </c>
    </row>
    <row r="6213">
      <c r="A6213" t="inlineStr">
        <is>
          <t>IMAGE AND VISION COMPUTING</t>
        </is>
      </c>
      <c r="B6213" t="inlineStr">
        <is>
          <t>A2</t>
        </is>
      </c>
      <c r="C6213">
        <f>IF(B6213&lt;&gt;"NI",1,0)</f>
        <v/>
      </c>
      <c r="D6213">
        <f>VLOOKUP(B6213, Tabelas!A:C,3,FALSE())</f>
        <v/>
      </c>
      <c r="E6213">
        <f>VLOOKUP(B6213, Tabelas!A:C,2,FALSE())</f>
        <v/>
      </c>
    </row>
    <row r="6214">
      <c r="A6214" t="inlineStr">
        <is>
          <t>IMAGENS DA EDUCAÇÃO</t>
        </is>
      </c>
      <c r="B6214" t="inlineStr">
        <is>
          <t>B1</t>
        </is>
      </c>
      <c r="C6214">
        <f>IF(B6214&lt;&gt;"NI",1,0)</f>
        <v/>
      </c>
      <c r="D6214">
        <f>VLOOKUP(B6214, Tabelas!A:C,3,FALSE())</f>
        <v/>
      </c>
      <c r="E6214">
        <f>VLOOKUP(B6214, Tabelas!A:C,2,FALSE())</f>
        <v/>
      </c>
    </row>
    <row r="6215">
      <c r="A6215" t="inlineStr">
        <is>
          <t>IMAGING SCIENCE IN DENTISTRY</t>
        </is>
      </c>
      <c r="B6215" t="inlineStr">
        <is>
          <t>A3</t>
        </is>
      </c>
      <c r="C6215">
        <f>IF(B6215&lt;&gt;"NI",1,0)</f>
        <v/>
      </c>
      <c r="D6215">
        <f>VLOOKUP(B6215, Tabelas!A:C,3,FALSE())</f>
        <v/>
      </c>
      <c r="E6215">
        <f>VLOOKUP(B6215, Tabelas!A:C,2,FALSE())</f>
        <v/>
      </c>
    </row>
    <row r="6216">
      <c r="A6216" t="inlineStr">
        <is>
          <t>IMAGO MUNDI (LYMPNE)</t>
        </is>
      </c>
      <c r="B6216" t="inlineStr">
        <is>
          <t>A3</t>
        </is>
      </c>
      <c r="C6216">
        <f>IF(B6216&lt;&gt;"NI",1,0)</f>
        <v/>
      </c>
      <c r="D6216">
        <f>VLOOKUP(B6216, Tabelas!A:C,3,FALSE())</f>
        <v/>
      </c>
      <c r="E6216">
        <f>VLOOKUP(B6216, Tabelas!A:C,2,FALSE())</f>
        <v/>
      </c>
    </row>
    <row r="6217">
      <c r="A6217" t="inlineStr">
        <is>
          <t>IMAJ</t>
        </is>
      </c>
      <c r="B6217" t="inlineStr">
        <is>
          <t>A4</t>
        </is>
      </c>
      <c r="C6217">
        <f>IF(B6217&lt;&gt;"NI",1,0)</f>
        <v/>
      </c>
      <c r="D6217">
        <f>VLOOKUP(B6217, Tabelas!A:C,3,FALSE())</f>
        <v/>
      </c>
      <c r="E6217">
        <f>VLOOKUP(B6217, Tabelas!A:C,2,FALSE())</f>
        <v/>
      </c>
    </row>
    <row r="6218">
      <c r="A6218" t="inlineStr">
        <is>
          <t>IMMUNITY &amp; AGEING</t>
        </is>
      </c>
      <c r="B6218" t="inlineStr">
        <is>
          <t>A2</t>
        </is>
      </c>
      <c r="C6218">
        <f>IF(B6218&lt;&gt;"NI",1,0)</f>
        <v/>
      </c>
      <c r="D6218">
        <f>VLOOKUP(B6218, Tabelas!A:C,3,FALSE())</f>
        <v/>
      </c>
      <c r="E6218">
        <f>VLOOKUP(B6218, Tabelas!A:C,2,FALSE())</f>
        <v/>
      </c>
    </row>
    <row r="6219">
      <c r="A6219" t="inlineStr">
        <is>
          <t>IMMUNITY (CAMBRIDGE, MASS.)</t>
        </is>
      </c>
      <c r="B6219" t="inlineStr">
        <is>
          <t>A1</t>
        </is>
      </c>
      <c r="C6219">
        <f>IF(B6219&lt;&gt;"NI",1,0)</f>
        <v/>
      </c>
      <c r="D6219">
        <f>VLOOKUP(B6219, Tabelas!A:C,3,FALSE())</f>
        <v/>
      </c>
      <c r="E6219">
        <f>VLOOKUP(B6219, Tabelas!A:C,2,FALSE())</f>
        <v/>
      </c>
    </row>
    <row r="6220">
      <c r="A6220" t="inlineStr">
        <is>
          <t>IMMUNITY, INFLAMMATION AND DISEASE</t>
        </is>
      </c>
      <c r="B6220" t="inlineStr">
        <is>
          <t>B3</t>
        </is>
      </c>
      <c r="C6220">
        <f>IF(B6220&lt;&gt;"NI",1,0)</f>
        <v/>
      </c>
      <c r="D6220">
        <f>VLOOKUP(B6220, Tabelas!A:C,3,FALSE())</f>
        <v/>
      </c>
      <c r="E6220">
        <f>VLOOKUP(B6220, Tabelas!A:C,2,FALSE())</f>
        <v/>
      </c>
    </row>
    <row r="6221">
      <c r="A6221" t="inlineStr">
        <is>
          <t>IMMUNOBIOLOGY.</t>
        </is>
      </c>
      <c r="B6221" t="inlineStr">
        <is>
          <t>A2</t>
        </is>
      </c>
      <c r="C6221">
        <f>IF(B6221&lt;&gt;"NI",1,0)</f>
        <v/>
      </c>
      <c r="D6221">
        <f>VLOOKUP(B6221, Tabelas!A:C,3,FALSE())</f>
        <v/>
      </c>
      <c r="E6221">
        <f>VLOOKUP(B6221, Tabelas!A:C,2,FALSE())</f>
        <v/>
      </c>
    </row>
    <row r="6222">
      <c r="A6222" t="inlineStr">
        <is>
          <t>IMMUNOGENETICS (NEW YORK)</t>
        </is>
      </c>
      <c r="B6222" t="inlineStr">
        <is>
          <t>B1</t>
        </is>
      </c>
      <c r="C6222">
        <f>IF(B6222&lt;&gt;"NI",1,0)</f>
        <v/>
      </c>
      <c r="D6222">
        <f>VLOOKUP(B6222, Tabelas!A:C,3,FALSE())</f>
        <v/>
      </c>
      <c r="E6222">
        <f>VLOOKUP(B6222, Tabelas!A:C,2,FALSE())</f>
        <v/>
      </c>
    </row>
    <row r="6223">
      <c r="A6223" t="inlineStr">
        <is>
          <t>IMMUNOLOGIC RESEARCH</t>
        </is>
      </c>
      <c r="B6223" t="inlineStr">
        <is>
          <t>A4</t>
        </is>
      </c>
      <c r="C6223">
        <f>IF(B6223&lt;&gt;"NI",1,0)</f>
        <v/>
      </c>
      <c r="D6223">
        <f>VLOOKUP(B6223, Tabelas!A:C,3,FALSE())</f>
        <v/>
      </c>
      <c r="E6223">
        <f>VLOOKUP(B6223, Tabelas!A:C,2,FALSE())</f>
        <v/>
      </c>
    </row>
    <row r="6224">
      <c r="A6224" t="inlineStr">
        <is>
          <t>IMMUNOLOGICAL INVESTIGATIONS</t>
        </is>
      </c>
      <c r="B6224" t="inlineStr">
        <is>
          <t>B2</t>
        </is>
      </c>
      <c r="C6224">
        <f>IF(B6224&lt;&gt;"NI",1,0)</f>
        <v/>
      </c>
      <c r="D6224">
        <f>VLOOKUP(B6224, Tabelas!A:C,3,FALSE())</f>
        <v/>
      </c>
      <c r="E6224">
        <f>VLOOKUP(B6224, Tabelas!A:C,2,FALSE())</f>
        <v/>
      </c>
    </row>
    <row r="6225">
      <c r="A6225" t="inlineStr">
        <is>
          <t>IMMUNOLOGY</t>
        </is>
      </c>
      <c r="B6225" t="inlineStr">
        <is>
          <t>A2</t>
        </is>
      </c>
      <c r="C6225">
        <f>IF(B6225&lt;&gt;"NI",1,0)</f>
        <v/>
      </c>
      <c r="D6225">
        <f>VLOOKUP(B6225, Tabelas!A:C,3,FALSE())</f>
        <v/>
      </c>
      <c r="E6225">
        <f>VLOOKUP(B6225, Tabelas!A:C,2,FALSE())</f>
        <v/>
      </c>
    </row>
    <row r="6226">
      <c r="A6226" t="inlineStr">
        <is>
          <t>IMMUNOLOGY (OXFORD. PRINT)</t>
        </is>
      </c>
      <c r="B6226" t="inlineStr">
        <is>
          <t>A2</t>
        </is>
      </c>
      <c r="C6226">
        <f>IF(B6226&lt;&gt;"NI",1,0)</f>
        <v/>
      </c>
      <c r="D6226">
        <f>VLOOKUP(B6226, Tabelas!A:C,3,FALSE())</f>
        <v/>
      </c>
      <c r="E6226">
        <f>VLOOKUP(B6226, Tabelas!A:C,2,FALSE())</f>
        <v/>
      </c>
    </row>
    <row r="6227">
      <c r="A6227" t="inlineStr">
        <is>
          <t>IMMUNOLOGY AND ALLERGY CLINICS OF NORTH AMERICA</t>
        </is>
      </c>
      <c r="B6227" t="inlineStr">
        <is>
          <t>A3</t>
        </is>
      </c>
      <c r="C6227">
        <f>IF(B6227&lt;&gt;"NI",1,0)</f>
        <v/>
      </c>
      <c r="D6227">
        <f>VLOOKUP(B6227, Tabelas!A:C,3,FALSE())</f>
        <v/>
      </c>
      <c r="E6227">
        <f>VLOOKUP(B6227, Tabelas!A:C,2,FALSE())</f>
        <v/>
      </c>
    </row>
    <row r="6228">
      <c r="A6228" t="inlineStr">
        <is>
          <t>IMMUNOLOGY AND CELL BIOLOGY (PRINT)</t>
        </is>
      </c>
      <c r="B6228" t="inlineStr">
        <is>
          <t>A3</t>
        </is>
      </c>
      <c r="C6228">
        <f>IF(B6228&lt;&gt;"NI",1,0)</f>
        <v/>
      </c>
      <c r="D6228">
        <f>VLOOKUP(B6228, Tabelas!A:C,3,FALSE())</f>
        <v/>
      </c>
      <c r="E6228">
        <f>VLOOKUP(B6228, Tabelas!A:C,2,FALSE())</f>
        <v/>
      </c>
    </row>
    <row r="6229">
      <c r="A6229" t="inlineStr">
        <is>
          <t>IMMUNOLOGY LETTERS</t>
        </is>
      </c>
      <c r="B6229" t="inlineStr">
        <is>
          <t>A4</t>
        </is>
      </c>
      <c r="C6229">
        <f>IF(B6229&lt;&gt;"NI",1,0)</f>
        <v/>
      </c>
      <c r="D6229">
        <f>VLOOKUP(B6229, Tabelas!A:C,3,FALSE())</f>
        <v/>
      </c>
      <c r="E6229">
        <f>VLOOKUP(B6229, Tabelas!A:C,2,FALSE())</f>
        <v/>
      </c>
    </row>
    <row r="6230">
      <c r="A6230" t="inlineStr">
        <is>
          <t>IMMUNOPHARMACOLOGY AND IMMUNOTOXICOLOGY</t>
        </is>
      </c>
      <c r="B6230" t="inlineStr">
        <is>
          <t>A4</t>
        </is>
      </c>
      <c r="C6230">
        <f>IF(B6230&lt;&gt;"NI",1,0)</f>
        <v/>
      </c>
      <c r="D6230">
        <f>VLOOKUP(B6230, Tabelas!A:C,3,FALSE())</f>
        <v/>
      </c>
      <c r="E6230">
        <f>VLOOKUP(B6230, Tabelas!A:C,2,FALSE())</f>
        <v/>
      </c>
    </row>
    <row r="6231">
      <c r="A6231" t="inlineStr">
        <is>
          <t>IMMUNOTHERAPY (PRINT)</t>
        </is>
      </c>
      <c r="B6231" t="inlineStr">
        <is>
          <t>A4</t>
        </is>
      </c>
      <c r="C6231">
        <f>IF(B6231&lt;&gt;"NI",1,0)</f>
        <v/>
      </c>
      <c r="D6231">
        <f>VLOOKUP(B6231, Tabelas!A:C,3,FALSE())</f>
        <v/>
      </c>
      <c r="E6231">
        <f>VLOOKUP(B6231, Tabelas!A:C,2,FALSE())</f>
        <v/>
      </c>
    </row>
    <row r="6232">
      <c r="A6232" t="inlineStr">
        <is>
          <t>IMPACT ASSESSMENT AND PROJECT APPRAISAL (PRINT)</t>
        </is>
      </c>
      <c r="B6232" t="inlineStr">
        <is>
          <t>A2</t>
        </is>
      </c>
      <c r="C6232">
        <f>IF(B6232&lt;&gt;"NI",1,0)</f>
        <v/>
      </c>
      <c r="D6232">
        <f>VLOOKUP(B6232, Tabelas!A:C,3,FALSE())</f>
        <v/>
      </c>
      <c r="E6232">
        <f>VLOOKUP(B6232, Tabelas!A:C,2,FALSE())</f>
        <v/>
      </c>
    </row>
    <row r="6233">
      <c r="A6233" t="inlineStr">
        <is>
          <t>IMPLANT DENTISTRY</t>
        </is>
      </c>
      <c r="B6233" t="inlineStr">
        <is>
          <t>A4</t>
        </is>
      </c>
      <c r="C6233">
        <f>IF(B6233&lt;&gt;"NI",1,0)</f>
        <v/>
      </c>
      <c r="D6233">
        <f>VLOOKUP(B6233, Tabelas!A:C,3,FALSE())</f>
        <v/>
      </c>
      <c r="E6233">
        <f>VLOOKUP(B6233, Tabelas!A:C,2,FALSE())</f>
        <v/>
      </c>
    </row>
    <row r="6234">
      <c r="A6234" t="inlineStr">
        <is>
          <t>IMPULSO</t>
        </is>
      </c>
      <c r="B6234" t="inlineStr">
        <is>
          <t>B4</t>
        </is>
      </c>
      <c r="C6234">
        <f>IF(B6234&lt;&gt;"NI",1,0)</f>
        <v/>
      </c>
      <c r="D6234">
        <f>VLOOKUP(B6234, Tabelas!A:C,3,FALSE())</f>
        <v/>
      </c>
      <c r="E6234">
        <f>VLOOKUP(B6234, Tabelas!A:C,2,FALSE())</f>
        <v/>
      </c>
    </row>
    <row r="6235">
      <c r="A6235" t="inlineStr">
        <is>
          <t>IN ANALYSIS</t>
        </is>
      </c>
      <c r="B6235" t="inlineStr">
        <is>
          <t>B4</t>
        </is>
      </c>
      <c r="C6235">
        <f>IF(B6235&lt;&gt;"NI",1,0)</f>
        <v/>
      </c>
      <c r="D6235">
        <f>VLOOKUP(B6235, Tabelas!A:C,3,FALSE())</f>
        <v/>
      </c>
      <c r="E6235">
        <f>VLOOKUP(B6235, Tabelas!A:C,2,FALSE())</f>
        <v/>
      </c>
    </row>
    <row r="6236">
      <c r="A6236" t="inlineStr">
        <is>
          <t>IN CRESCENDO (ONLINE)</t>
        </is>
      </c>
      <c r="B6236" t="inlineStr">
        <is>
          <t>B3</t>
        </is>
      </c>
      <c r="C6236">
        <f>IF(B6236&lt;&gt;"NI",1,0)</f>
        <v/>
      </c>
      <c r="D6236">
        <f>VLOOKUP(B6236, Tabelas!A:C,3,FALSE())</f>
        <v/>
      </c>
      <c r="E6236">
        <f>VLOOKUP(B6236, Tabelas!A:C,2,FALSE())</f>
        <v/>
      </c>
    </row>
    <row r="6237">
      <c r="A6237" t="inlineStr">
        <is>
          <t>IN PRACTICE (LONDON. 1979)</t>
        </is>
      </c>
      <c r="B6237" t="inlineStr">
        <is>
          <t>B4</t>
        </is>
      </c>
      <c r="C6237">
        <f>IF(B6237&lt;&gt;"NI",1,0)</f>
        <v/>
      </c>
      <c r="D6237">
        <f>VLOOKUP(B6237, Tabelas!A:C,3,FALSE())</f>
        <v/>
      </c>
      <c r="E6237">
        <f>VLOOKUP(B6237, Tabelas!A:C,2,FALSE())</f>
        <v/>
      </c>
    </row>
    <row r="6238">
      <c r="A6238" t="inlineStr">
        <is>
          <t>IN SITU (PARIS)</t>
        </is>
      </c>
      <c r="B6238" t="inlineStr">
        <is>
          <t>A3</t>
        </is>
      </c>
      <c r="C6238">
        <f>IF(B6238&lt;&gt;"NI",1,0)</f>
        <v/>
      </c>
      <c r="D6238">
        <f>VLOOKUP(B6238, Tabelas!A:C,3,FALSE())</f>
        <v/>
      </c>
      <c r="E6238">
        <f>VLOOKUP(B6238, Tabelas!A:C,2,FALSE())</f>
        <v/>
      </c>
    </row>
    <row r="6239">
      <c r="A6239" t="inlineStr">
        <is>
          <t>IN VITRO CELLULAR &amp; DEVELOPMENTAL BIOLOGY. ANIMAL (ONLINE)</t>
        </is>
      </c>
      <c r="B6239" t="inlineStr">
        <is>
          <t>B1</t>
        </is>
      </c>
      <c r="C6239">
        <f>IF(B6239&lt;&gt;"NI",1,0)</f>
        <v/>
      </c>
      <c r="D6239">
        <f>VLOOKUP(B6239, Tabelas!A:C,3,FALSE())</f>
        <v/>
      </c>
      <c r="E6239">
        <f>VLOOKUP(B6239, Tabelas!A:C,2,FALSE())</f>
        <v/>
      </c>
    </row>
    <row r="6240">
      <c r="A6240" t="inlineStr">
        <is>
          <t>IN VITRO CELLULAR &amp; DEVELOPMENTAL BIOLOGY. ANIMAL (PRINT)</t>
        </is>
      </c>
      <c r="B6240" t="inlineStr">
        <is>
          <t>B1</t>
        </is>
      </c>
      <c r="C6240">
        <f>IF(B6240&lt;&gt;"NI",1,0)</f>
        <v/>
      </c>
      <c r="D6240">
        <f>VLOOKUP(B6240, Tabelas!A:C,3,FALSE())</f>
        <v/>
      </c>
      <c r="E6240">
        <f>VLOOKUP(B6240, Tabelas!A:C,2,FALSE())</f>
        <v/>
      </c>
    </row>
    <row r="6241">
      <c r="A6241" t="inlineStr">
        <is>
          <t>IN VITRO CELLULAR &amp; DEVELOPMENTAL BIOLOGY. PLANT</t>
        </is>
      </c>
      <c r="B6241" t="inlineStr">
        <is>
          <t>A4</t>
        </is>
      </c>
      <c r="C6241">
        <f>IF(B6241&lt;&gt;"NI",1,0)</f>
        <v/>
      </c>
      <c r="D6241">
        <f>VLOOKUP(B6241, Tabelas!A:C,3,FALSE())</f>
        <v/>
      </c>
      <c r="E6241">
        <f>VLOOKUP(B6241, Tabelas!A:C,2,FALSE())</f>
        <v/>
      </c>
    </row>
    <row r="6242">
      <c r="A6242" t="inlineStr">
        <is>
          <t>IN VIVO (ATHENS)</t>
        </is>
      </c>
      <c r="B6242" t="inlineStr">
        <is>
          <t>B1</t>
        </is>
      </c>
      <c r="C6242">
        <f>IF(B6242&lt;&gt;"NI",1,0)</f>
        <v/>
      </c>
      <c r="D6242">
        <f>VLOOKUP(B6242, Tabelas!A:C,3,FALSE())</f>
        <v/>
      </c>
      <c r="E6242">
        <f>VLOOKUP(B6242, Tabelas!A:C,2,FALSE())</f>
        <v/>
      </c>
    </row>
    <row r="6243">
      <c r="A6243" t="inlineStr">
        <is>
          <t>INCERTAINS REGARDS - CAHIERS DRAMATURGIQUES</t>
        </is>
      </c>
      <c r="B6243" t="inlineStr">
        <is>
          <t>B3</t>
        </is>
      </c>
      <c r="C6243">
        <f>IF(B6243&lt;&gt;"NI",1,0)</f>
        <v/>
      </c>
      <c r="D6243">
        <f>VLOOKUP(B6243, Tabelas!A:C,3,FALSE())</f>
        <v/>
      </c>
      <c r="E6243">
        <f>VLOOKUP(B6243, Tabelas!A:C,2,FALSE())</f>
        <v/>
      </c>
    </row>
    <row r="6244">
      <c r="A6244" t="inlineStr">
        <is>
          <t>INCID: REVISTA DE DOCUMENTAÇÃO E CIÊNCIA DA INFORMAÇÃO</t>
        </is>
      </c>
      <c r="B6244" t="inlineStr">
        <is>
          <t>A3</t>
        </is>
      </c>
      <c r="C6244">
        <f>IF(B6244&lt;&gt;"NI",1,0)</f>
        <v/>
      </c>
      <c r="D6244">
        <f>VLOOKUP(B6244, Tabelas!A:C,3,FALSE())</f>
        <v/>
      </c>
      <c r="E6244">
        <f>VLOOKUP(B6244, Tabelas!A:C,2,FALSE())</f>
        <v/>
      </c>
    </row>
    <row r="6245">
      <c r="A6245" t="inlineStr">
        <is>
          <t>INCLUDERE</t>
        </is>
      </c>
      <c r="B6245" t="inlineStr">
        <is>
          <t>B4</t>
        </is>
      </c>
      <c r="C6245">
        <f>IF(B6245&lt;&gt;"NI",1,0)</f>
        <v/>
      </c>
      <c r="D6245">
        <f>VLOOKUP(B6245, Tabelas!A:C,3,FALSE())</f>
        <v/>
      </c>
      <c r="E6245">
        <f>VLOOKUP(B6245, Tabelas!A:C,2,FALSE())</f>
        <v/>
      </c>
    </row>
    <row r="6246">
      <c r="A6246" t="inlineStr">
        <is>
          <t>INCLUSÃO SOCIAL (IMPRESSO)</t>
        </is>
      </c>
      <c r="B6246" t="inlineStr">
        <is>
          <t>B2</t>
        </is>
      </c>
      <c r="C6246">
        <f>IF(B6246&lt;&gt;"NI",1,0)</f>
        <v/>
      </c>
      <c r="D6246">
        <f>VLOOKUP(B6246, Tabelas!A:C,3,FALSE())</f>
        <v/>
      </c>
      <c r="E6246">
        <f>VLOOKUP(B6246, Tabelas!A:C,2,FALSE())</f>
        <v/>
      </c>
    </row>
    <row r="6247">
      <c r="A6247" t="inlineStr">
        <is>
          <t>INCLUSÃO SOCIAL (ONLINE)</t>
        </is>
      </c>
      <c r="B6247" t="inlineStr">
        <is>
          <t>B2</t>
        </is>
      </c>
      <c r="C6247">
        <f>IF(B6247&lt;&gt;"NI",1,0)</f>
        <v/>
      </c>
      <c r="D6247">
        <f>VLOOKUP(B6247, Tabelas!A:C,3,FALSE())</f>
        <v/>
      </c>
      <c r="E6247">
        <f>VLOOKUP(B6247, Tabelas!A:C,2,FALSE())</f>
        <v/>
      </c>
    </row>
    <row r="6248">
      <c r="A6248" t="inlineStr">
        <is>
          <t>INDAGATIO DIDACTICA</t>
        </is>
      </c>
      <c r="B6248" t="inlineStr">
        <is>
          <t>B2</t>
        </is>
      </c>
      <c r="C6248">
        <f>IF(B6248&lt;&gt;"NI",1,0)</f>
        <v/>
      </c>
      <c r="D6248">
        <f>VLOOKUP(B6248, Tabelas!A:C,3,FALSE())</f>
        <v/>
      </c>
      <c r="E6248">
        <f>VLOOKUP(B6248, Tabelas!A:C,2,FALSE())</f>
        <v/>
      </c>
    </row>
    <row r="6249">
      <c r="A6249" t="inlineStr">
        <is>
          <t>INDAGATIONES MATHEMATICAE (PRINT)</t>
        </is>
      </c>
      <c r="B6249" t="inlineStr">
        <is>
          <t>B1</t>
        </is>
      </c>
      <c r="C6249">
        <f>IF(B6249&lt;&gt;"NI",1,0)</f>
        <v/>
      </c>
      <c r="D6249">
        <f>VLOOKUP(B6249, Tabelas!A:C,3,FALSE())</f>
        <v/>
      </c>
      <c r="E6249">
        <f>VLOOKUP(B6249, Tabelas!A:C,2,FALSE())</f>
        <v/>
      </c>
    </row>
    <row r="6250">
      <c r="A6250" t="inlineStr">
        <is>
          <t>INDEPENDENT JOURNAL OF MANAGEMENT &amp; PRODUCTION</t>
        </is>
      </c>
      <c r="B6250" t="inlineStr">
        <is>
          <t>B1</t>
        </is>
      </c>
      <c r="C6250">
        <f>IF(B6250&lt;&gt;"NI",1,0)</f>
        <v/>
      </c>
      <c r="D6250">
        <f>VLOOKUP(B6250, Tabelas!A:C,3,FALSE())</f>
        <v/>
      </c>
      <c r="E6250">
        <f>VLOOKUP(B6250, Tabelas!A:C,2,FALSE())</f>
        <v/>
      </c>
    </row>
    <row r="6251">
      <c r="A6251" t="inlineStr">
        <is>
          <t>INDEX DE ENFERMERÍA</t>
        </is>
      </c>
      <c r="B6251" t="inlineStr">
        <is>
          <t>B2</t>
        </is>
      </c>
      <c r="C6251">
        <f>IF(B6251&lt;&gt;"NI",1,0)</f>
        <v/>
      </c>
      <c r="D6251">
        <f>VLOOKUP(B6251, Tabelas!A:C,3,FALSE())</f>
        <v/>
      </c>
      <c r="E6251">
        <f>VLOOKUP(B6251, Tabelas!A:C,2,FALSE())</f>
        <v/>
      </c>
    </row>
    <row r="6252">
      <c r="A6252" t="inlineStr">
        <is>
          <t>INDEX.COMUNICACIÓN</t>
        </is>
      </c>
      <c r="B6252" t="inlineStr">
        <is>
          <t>A2</t>
        </is>
      </c>
      <c r="C6252">
        <f>IF(B6252&lt;&gt;"NI",1,0)</f>
        <v/>
      </c>
      <c r="D6252">
        <f>VLOOKUP(B6252, Tabelas!A:C,3,FALSE())</f>
        <v/>
      </c>
      <c r="E6252">
        <f>VLOOKUP(B6252, Tabelas!A:C,2,FALSE())</f>
        <v/>
      </c>
    </row>
    <row r="6253">
      <c r="A6253" t="inlineStr">
        <is>
          <t>INDIAN JOURNAL OF BIOCHEMISTRY AND BIOPHYSICS (PRINT)</t>
        </is>
      </c>
      <c r="B6253" t="inlineStr">
        <is>
          <t>B3</t>
        </is>
      </c>
      <c r="C6253">
        <f>IF(B6253&lt;&gt;"NI",1,0)</f>
        <v/>
      </c>
      <c r="D6253">
        <f>VLOOKUP(B6253, Tabelas!A:C,3,FALSE())</f>
        <v/>
      </c>
      <c r="E6253">
        <f>VLOOKUP(B6253, Tabelas!A:C,2,FALSE())</f>
        <v/>
      </c>
    </row>
    <row r="6254">
      <c r="A6254" t="inlineStr">
        <is>
          <t>INDIAN JOURNAL OF CHEMISTRY. SECT. B (PRINT)</t>
        </is>
      </c>
      <c r="B6254" t="inlineStr">
        <is>
          <t>B2</t>
        </is>
      </c>
      <c r="C6254">
        <f>IF(B6254&lt;&gt;"NI",1,0)</f>
        <v/>
      </c>
      <c r="D6254">
        <f>VLOOKUP(B6254, Tabelas!A:C,3,FALSE())</f>
        <v/>
      </c>
      <c r="E6254">
        <f>VLOOKUP(B6254, Tabelas!A:C,2,FALSE())</f>
        <v/>
      </c>
    </row>
    <row r="6255">
      <c r="A6255" t="inlineStr">
        <is>
          <t>INDIAN JOURNAL OF CRITICAL CARE MEDICINE</t>
        </is>
      </c>
      <c r="B6255" t="inlineStr">
        <is>
          <t>B2</t>
        </is>
      </c>
      <c r="C6255">
        <f>IF(B6255&lt;&gt;"NI",1,0)</f>
        <v/>
      </c>
      <c r="D6255">
        <f>VLOOKUP(B6255, Tabelas!A:C,3,FALSE())</f>
        <v/>
      </c>
      <c r="E6255">
        <f>VLOOKUP(B6255, Tabelas!A:C,2,FALSE())</f>
        <v/>
      </c>
    </row>
    <row r="6256">
      <c r="A6256" t="inlineStr">
        <is>
          <t>INDIAN JOURNAL OF DENTAL RESEARCH</t>
        </is>
      </c>
      <c r="B6256" t="inlineStr">
        <is>
          <t>B2</t>
        </is>
      </c>
      <c r="C6256">
        <f>IF(B6256&lt;&gt;"NI",1,0)</f>
        <v/>
      </c>
      <c r="D6256">
        <f>VLOOKUP(B6256, Tabelas!A:C,3,FALSE())</f>
        <v/>
      </c>
      <c r="E6256">
        <f>VLOOKUP(B6256, Tabelas!A:C,2,FALSE())</f>
        <v/>
      </c>
    </row>
    <row r="6257">
      <c r="A6257" t="inlineStr">
        <is>
          <t>INDIAN JOURNAL OF DENTAL SCIENCES</t>
        </is>
      </c>
      <c r="B6257" t="inlineStr">
        <is>
          <t>B4</t>
        </is>
      </c>
      <c r="C6257">
        <f>IF(B6257&lt;&gt;"NI",1,0)</f>
        <v/>
      </c>
      <c r="D6257">
        <f>VLOOKUP(B6257, Tabelas!A:C,3,FALSE())</f>
        <v/>
      </c>
      <c r="E6257">
        <f>VLOOKUP(B6257, Tabelas!A:C,2,FALSE())</f>
        <v/>
      </c>
    </row>
    <row r="6258">
      <c r="A6258" t="inlineStr">
        <is>
          <t>INDIAN JOURNAL OF DERMATOLOGY</t>
        </is>
      </c>
      <c r="B6258" t="inlineStr">
        <is>
          <t>B1</t>
        </is>
      </c>
      <c r="C6258">
        <f>IF(B6258&lt;&gt;"NI",1,0)</f>
        <v/>
      </c>
      <c r="D6258">
        <f>VLOOKUP(B6258, Tabelas!A:C,3,FALSE())</f>
        <v/>
      </c>
      <c r="E6258">
        <f>VLOOKUP(B6258, Tabelas!A:C,2,FALSE())</f>
        <v/>
      </c>
    </row>
    <row r="6259">
      <c r="A6259" t="inlineStr">
        <is>
          <t>INDIAN JOURNAL OF DERMATOLOGY VENEREOLOGY AND LEPROLOGY</t>
        </is>
      </c>
      <c r="B6259" t="inlineStr">
        <is>
          <t>A3</t>
        </is>
      </c>
      <c r="C6259">
        <f>IF(B6259&lt;&gt;"NI",1,0)</f>
        <v/>
      </c>
      <c r="D6259">
        <f>VLOOKUP(B6259, Tabelas!A:C,3,FALSE())</f>
        <v/>
      </c>
      <c r="E6259">
        <f>VLOOKUP(B6259, Tabelas!A:C,2,FALSE())</f>
        <v/>
      </c>
    </row>
    <row r="6260">
      <c r="A6260" t="inlineStr">
        <is>
          <t>INDIAN JOURNAL OF ENDOCRINOLOGY AND METABOLISM</t>
        </is>
      </c>
      <c r="B6260" t="inlineStr">
        <is>
          <t>B2</t>
        </is>
      </c>
      <c r="C6260">
        <f>IF(B6260&lt;&gt;"NI",1,0)</f>
        <v/>
      </c>
      <c r="D6260">
        <f>VLOOKUP(B6260, Tabelas!A:C,3,FALSE())</f>
        <v/>
      </c>
      <c r="E6260">
        <f>VLOOKUP(B6260, Tabelas!A:C,2,FALSE())</f>
        <v/>
      </c>
    </row>
    <row r="6261">
      <c r="A6261" t="inlineStr">
        <is>
          <t>INDIAN JOURNAL OF EXPERIMENTAL BIOLOGY</t>
        </is>
      </c>
      <c r="B6261" t="inlineStr">
        <is>
          <t>A4</t>
        </is>
      </c>
      <c r="C6261">
        <f>IF(B6261&lt;&gt;"NI",1,0)</f>
        <v/>
      </c>
      <c r="D6261">
        <f>VLOOKUP(B6261, Tabelas!A:C,3,FALSE())</f>
        <v/>
      </c>
      <c r="E6261">
        <f>VLOOKUP(B6261, Tabelas!A:C,2,FALSE())</f>
        <v/>
      </c>
    </row>
    <row r="6262">
      <c r="A6262" t="inlineStr">
        <is>
          <t>INDIAN JOURNAL OF LEPROSY</t>
        </is>
      </c>
      <c r="B6262" t="inlineStr">
        <is>
          <t>B3</t>
        </is>
      </c>
      <c r="C6262">
        <f>IF(B6262&lt;&gt;"NI",1,0)</f>
        <v/>
      </c>
      <c r="D6262">
        <f>VLOOKUP(B6262, Tabelas!A:C,3,FALSE())</f>
        <v/>
      </c>
      <c r="E6262">
        <f>VLOOKUP(B6262, Tabelas!A:C,2,FALSE())</f>
        <v/>
      </c>
    </row>
    <row r="6263">
      <c r="A6263" t="inlineStr">
        <is>
          <t>INDIAN JOURNAL OF MARINE SCIENCES (PRINT)</t>
        </is>
      </c>
      <c r="B6263" t="inlineStr">
        <is>
          <t>B4</t>
        </is>
      </c>
      <c r="C6263">
        <f>IF(B6263&lt;&gt;"NI",1,0)</f>
        <v/>
      </c>
      <c r="D6263">
        <f>VLOOKUP(B6263, Tabelas!A:C,3,FALSE())</f>
        <v/>
      </c>
      <c r="E6263">
        <f>VLOOKUP(B6263, Tabelas!A:C,2,FALSE())</f>
        <v/>
      </c>
    </row>
    <row r="6264">
      <c r="A6264" t="inlineStr">
        <is>
          <t>INDIAN JOURNAL OF MEDICAL ETHICS</t>
        </is>
      </c>
      <c r="B6264" t="inlineStr">
        <is>
          <t>A4</t>
        </is>
      </c>
      <c r="C6264">
        <f>IF(B6264&lt;&gt;"NI",1,0)</f>
        <v/>
      </c>
      <c r="D6264">
        <f>VLOOKUP(B6264, Tabelas!A:C,3,FALSE())</f>
        <v/>
      </c>
      <c r="E6264">
        <f>VLOOKUP(B6264, Tabelas!A:C,2,FALSE())</f>
        <v/>
      </c>
    </row>
    <row r="6265">
      <c r="A6265" t="inlineStr">
        <is>
          <t>INDIAN JOURNAL OF MEDICAL ETHICS</t>
        </is>
      </c>
      <c r="B6265" t="inlineStr">
        <is>
          <t>A4</t>
        </is>
      </c>
      <c r="C6265">
        <f>IF(B6265&lt;&gt;"NI",1,0)</f>
        <v/>
      </c>
      <c r="D6265">
        <f>VLOOKUP(B6265, Tabelas!A:C,3,FALSE())</f>
        <v/>
      </c>
      <c r="E6265">
        <f>VLOOKUP(B6265, Tabelas!A:C,2,FALSE())</f>
        <v/>
      </c>
    </row>
    <row r="6266">
      <c r="A6266" t="inlineStr">
        <is>
          <t>INDIAN JOURNAL OF MEDICAL RESEARCH</t>
        </is>
      </c>
      <c r="B6266" t="inlineStr">
        <is>
          <t>B1</t>
        </is>
      </c>
      <c r="C6266">
        <f>IF(B6266&lt;&gt;"NI",1,0)</f>
        <v/>
      </c>
      <c r="D6266">
        <f>VLOOKUP(B6266, Tabelas!A:C,3,FALSE())</f>
        <v/>
      </c>
      <c r="E6266">
        <f>VLOOKUP(B6266, Tabelas!A:C,2,FALSE())</f>
        <v/>
      </c>
    </row>
    <row r="6267">
      <c r="A6267" t="inlineStr">
        <is>
          <t>INDIAN JOURNAL OF MEDICAL SCIENCES</t>
        </is>
      </c>
      <c r="B6267" t="inlineStr">
        <is>
          <t>B2</t>
        </is>
      </c>
      <c r="C6267">
        <f>IF(B6267&lt;&gt;"NI",1,0)</f>
        <v/>
      </c>
      <c r="D6267">
        <f>VLOOKUP(B6267, Tabelas!A:C,3,FALSE())</f>
        <v/>
      </c>
      <c r="E6267">
        <f>VLOOKUP(B6267, Tabelas!A:C,2,FALSE())</f>
        <v/>
      </c>
    </row>
    <row r="6268">
      <c r="A6268" t="inlineStr">
        <is>
          <t>INDIAN JOURNAL OF MICROBIOLOGY</t>
        </is>
      </c>
      <c r="B6268" t="inlineStr">
        <is>
          <t>B1</t>
        </is>
      </c>
      <c r="C6268">
        <f>IF(B6268&lt;&gt;"NI",1,0)</f>
        <v/>
      </c>
      <c r="D6268">
        <f>VLOOKUP(B6268, Tabelas!A:C,3,FALSE())</f>
        <v/>
      </c>
      <c r="E6268">
        <f>VLOOKUP(B6268, Tabelas!A:C,2,FALSE())</f>
        <v/>
      </c>
    </row>
    <row r="6269">
      <c r="A6269" t="inlineStr">
        <is>
          <t>INDIAN JOURNAL OF NUCLEAR MEDICINE (IMPRESSO)</t>
        </is>
      </c>
      <c r="B6269" t="inlineStr">
        <is>
          <t>B3</t>
        </is>
      </c>
      <c r="C6269">
        <f>IF(B6269&lt;&gt;"NI",1,0)</f>
        <v/>
      </c>
      <c r="D6269">
        <f>VLOOKUP(B6269, Tabelas!A:C,3,FALSE())</f>
        <v/>
      </c>
      <c r="E6269">
        <f>VLOOKUP(B6269, Tabelas!A:C,2,FALSE())</f>
        <v/>
      </c>
    </row>
    <row r="6270">
      <c r="A6270" t="inlineStr">
        <is>
          <t>INDIAN JOURNAL OF OPHTHALMOLOGY (BOMBAY)</t>
        </is>
      </c>
      <c r="B6270" t="inlineStr">
        <is>
          <t>B2</t>
        </is>
      </c>
      <c r="C6270">
        <f>IF(B6270&lt;&gt;"NI",1,0)</f>
        <v/>
      </c>
      <c r="D6270">
        <f>VLOOKUP(B6270, Tabelas!A:C,3,FALSE())</f>
        <v/>
      </c>
      <c r="E6270">
        <f>VLOOKUP(B6270, Tabelas!A:C,2,FALSE())</f>
        <v/>
      </c>
    </row>
    <row r="6271">
      <c r="A6271" t="inlineStr">
        <is>
          <t>INDIAN JOURNAL OF ORTHOPAEDICS</t>
        </is>
      </c>
      <c r="B6271" t="inlineStr">
        <is>
          <t>B3</t>
        </is>
      </c>
      <c r="C6271">
        <f>IF(B6271&lt;&gt;"NI",1,0)</f>
        <v/>
      </c>
      <c r="D6271">
        <f>VLOOKUP(B6271, Tabelas!A:C,3,FALSE())</f>
        <v/>
      </c>
      <c r="E6271">
        <f>VLOOKUP(B6271, Tabelas!A:C,2,FALSE())</f>
        <v/>
      </c>
    </row>
    <row r="6272">
      <c r="A6272" t="inlineStr">
        <is>
          <t>INDIAN JOURNAL OF PATHOLOGY AND MICROBIOLOGY (PRINT)</t>
        </is>
      </c>
      <c r="B6272" t="inlineStr">
        <is>
          <t>B3</t>
        </is>
      </c>
      <c r="C6272">
        <f>IF(B6272&lt;&gt;"NI",1,0)</f>
        <v/>
      </c>
      <c r="D6272">
        <f>VLOOKUP(B6272, Tabelas!A:C,3,FALSE())</f>
        <v/>
      </c>
      <c r="E6272">
        <f>VLOOKUP(B6272, Tabelas!A:C,2,FALSE())</f>
        <v/>
      </c>
    </row>
    <row r="6273">
      <c r="A6273" t="inlineStr">
        <is>
          <t>INDIAN JOURNAL OF PEDIATRICS</t>
        </is>
      </c>
      <c r="B6273" t="inlineStr">
        <is>
          <t>B2</t>
        </is>
      </c>
      <c r="C6273">
        <f>IF(B6273&lt;&gt;"NI",1,0)</f>
        <v/>
      </c>
      <c r="D6273">
        <f>VLOOKUP(B6273, Tabelas!A:C,3,FALSE())</f>
        <v/>
      </c>
      <c r="E6273">
        <f>VLOOKUP(B6273, Tabelas!A:C,2,FALSE())</f>
        <v/>
      </c>
    </row>
    <row r="6274">
      <c r="A6274" t="inlineStr">
        <is>
          <t>INDIAN JOURNAL OF PHYSIOTHERAPY AND OCCUPATIONAL THERAPY</t>
        </is>
      </c>
      <c r="B6274" t="inlineStr">
        <is>
          <t>B2</t>
        </is>
      </c>
      <c r="C6274">
        <f>IF(B6274&lt;&gt;"NI",1,0)</f>
        <v/>
      </c>
      <c r="D6274">
        <f>VLOOKUP(B6274, Tabelas!A:C,3,FALSE())</f>
        <v/>
      </c>
      <c r="E6274">
        <f>VLOOKUP(B6274, Tabelas!A:C,2,FALSE())</f>
        <v/>
      </c>
    </row>
    <row r="6275">
      <c r="A6275" t="inlineStr">
        <is>
          <t>INDIAN JOURNAL OF PLANT PHYSIOLOGY</t>
        </is>
      </c>
      <c r="B6275" t="inlineStr">
        <is>
          <t>A4</t>
        </is>
      </c>
      <c r="C6275">
        <f>IF(B6275&lt;&gt;"NI",1,0)</f>
        <v/>
      </c>
      <c r="D6275">
        <f>VLOOKUP(B6275, Tabelas!A:C,3,FALSE())</f>
        <v/>
      </c>
      <c r="E6275">
        <f>VLOOKUP(B6275, Tabelas!A:C,2,FALSE())</f>
        <v/>
      </c>
    </row>
    <row r="6276">
      <c r="A6276" t="inlineStr">
        <is>
          <t>INDIAN JOURNAL OF PLANT PHYSIOLOGY</t>
        </is>
      </c>
      <c r="B6276" t="inlineStr">
        <is>
          <t>A4</t>
        </is>
      </c>
      <c r="C6276">
        <f>IF(B6276&lt;&gt;"NI",1,0)</f>
        <v/>
      </c>
      <c r="D6276">
        <f>VLOOKUP(B6276, Tabelas!A:C,3,FALSE())</f>
        <v/>
      </c>
      <c r="E6276">
        <f>VLOOKUP(B6276, Tabelas!A:C,2,FALSE())</f>
        <v/>
      </c>
    </row>
    <row r="6277">
      <c r="A6277" t="inlineStr">
        <is>
          <t>INDIAN JOURNAL OF PLASTIC SURGERY</t>
        </is>
      </c>
      <c r="B6277" t="inlineStr">
        <is>
          <t>B2</t>
        </is>
      </c>
      <c r="C6277">
        <f>IF(B6277&lt;&gt;"NI",1,0)</f>
        <v/>
      </c>
      <c r="D6277">
        <f>VLOOKUP(B6277, Tabelas!A:C,3,FALSE())</f>
        <v/>
      </c>
      <c r="E6277">
        <f>VLOOKUP(B6277, Tabelas!A:C,2,FALSE())</f>
        <v/>
      </c>
    </row>
    <row r="6278">
      <c r="A6278" t="inlineStr">
        <is>
          <t>INDIAN JOURNAL OF PURE &amp; APPLIED PHYSICS</t>
        </is>
      </c>
      <c r="B6278" t="inlineStr">
        <is>
          <t>B2</t>
        </is>
      </c>
      <c r="C6278">
        <f>IF(B6278&lt;&gt;"NI",1,0)</f>
        <v/>
      </c>
      <c r="D6278">
        <f>VLOOKUP(B6278, Tabelas!A:C,3,FALSE())</f>
        <v/>
      </c>
      <c r="E6278">
        <f>VLOOKUP(B6278, Tabelas!A:C,2,FALSE())</f>
        <v/>
      </c>
    </row>
    <row r="6279">
      <c r="A6279" t="inlineStr">
        <is>
          <t>INDIAN JOURNAL OF TRADITIONAL KNOWLEDGE</t>
        </is>
      </c>
      <c r="B6279" t="inlineStr">
        <is>
          <t>A3</t>
        </is>
      </c>
      <c r="C6279">
        <f>IF(B6279&lt;&gt;"NI",1,0)</f>
        <v/>
      </c>
      <c r="D6279">
        <f>VLOOKUP(B6279, Tabelas!A:C,3,FALSE())</f>
        <v/>
      </c>
      <c r="E6279">
        <f>VLOOKUP(B6279, Tabelas!A:C,2,FALSE())</f>
        <v/>
      </c>
    </row>
    <row r="6280">
      <c r="A6280" t="inlineStr">
        <is>
          <t>INDIAN PACING AND ELECTROPHYSIOLOGY JOURNAL</t>
        </is>
      </c>
      <c r="B6280" t="inlineStr">
        <is>
          <t>B3</t>
        </is>
      </c>
      <c r="C6280">
        <f>IF(B6280&lt;&gt;"NI",1,0)</f>
        <v/>
      </c>
      <c r="D6280">
        <f>VLOOKUP(B6280, Tabelas!A:C,3,FALSE())</f>
        <v/>
      </c>
      <c r="E6280">
        <f>VLOOKUP(B6280, Tabelas!A:C,2,FALSE())</f>
        <v/>
      </c>
    </row>
    <row r="6281">
      <c r="A6281" t="inlineStr">
        <is>
          <t>INDIANA JOURNAL OF GLOBAL LEGAL STUDIES (PRINT)</t>
        </is>
      </c>
      <c r="B6281" t="inlineStr">
        <is>
          <t>B1</t>
        </is>
      </c>
      <c r="C6281">
        <f>IF(B6281&lt;&gt;"NI",1,0)</f>
        <v/>
      </c>
      <c r="D6281">
        <f>VLOOKUP(B6281, Tabelas!A:C,3,FALSE())</f>
        <v/>
      </c>
      <c r="E6281">
        <f>VLOOKUP(B6281, Tabelas!A:C,2,FALSE())</f>
        <v/>
      </c>
    </row>
    <row r="6282">
      <c r="A6282" t="inlineStr">
        <is>
          <t>INDIANA UNIVERSITY MATHEMATICS JOURNAL</t>
        </is>
      </c>
      <c r="B6282" t="inlineStr">
        <is>
          <t>A1</t>
        </is>
      </c>
      <c r="C6282">
        <f>IF(B6282&lt;&gt;"NI",1,0)</f>
        <v/>
      </c>
      <c r="D6282">
        <f>VLOOKUP(B6282, Tabelas!A:C,3,FALSE())</f>
        <v/>
      </c>
      <c r="E6282">
        <f>VLOOKUP(B6282, Tabelas!A:C,2,FALSE())</f>
        <v/>
      </c>
    </row>
    <row r="6283">
      <c r="A6283" t="inlineStr">
        <is>
          <t>INDICADORES ECONÔMICOS FEE (IMPRESSO)</t>
        </is>
      </c>
      <c r="B6283" t="inlineStr">
        <is>
          <t>B3</t>
        </is>
      </c>
      <c r="C6283">
        <f>IF(B6283&lt;&gt;"NI",1,0)</f>
        <v/>
      </c>
      <c r="D6283">
        <f>VLOOKUP(B6283, Tabelas!A:C,3,FALSE())</f>
        <v/>
      </c>
      <c r="E6283">
        <f>VLOOKUP(B6283, Tabelas!A:C,2,FALSE())</f>
        <v/>
      </c>
    </row>
    <row r="6284">
      <c r="A6284" t="inlineStr">
        <is>
          <t>INDO AMERICAN JOURNAL OF PHARMACEUTICAL SCIENCES</t>
        </is>
      </c>
      <c r="B6284" t="inlineStr">
        <is>
          <t>A4</t>
        </is>
      </c>
      <c r="C6284">
        <f>IF(B6284&lt;&gt;"NI",1,0)</f>
        <v/>
      </c>
      <c r="D6284">
        <f>VLOOKUP(B6284, Tabelas!A:C,3,FALSE())</f>
        <v/>
      </c>
      <c r="E6284">
        <f>VLOOKUP(B6284, Tabelas!A:C,2,FALSE())</f>
        <v/>
      </c>
    </row>
    <row r="6285">
      <c r="A6285" t="inlineStr">
        <is>
          <t>INDONESIAN FISHERIES RESEARCH JOURNAL (ONLINE)</t>
        </is>
      </c>
      <c r="B6285" t="inlineStr">
        <is>
          <t>B4</t>
        </is>
      </c>
      <c r="C6285">
        <f>IF(B6285&lt;&gt;"NI",1,0)</f>
        <v/>
      </c>
      <c r="D6285">
        <f>VLOOKUP(B6285, Tabelas!A:C,3,FALSE())</f>
        <v/>
      </c>
      <c r="E6285">
        <f>VLOOKUP(B6285, Tabelas!A:C,2,FALSE())</f>
        <v/>
      </c>
    </row>
    <row r="6286">
      <c r="A6286" t="inlineStr">
        <is>
          <t>INDOOR + BUILT ENVIRONMENT</t>
        </is>
      </c>
      <c r="B6286" t="inlineStr">
        <is>
          <t>A4</t>
        </is>
      </c>
      <c r="C6286">
        <f>IF(B6286&lt;&gt;"NI",1,0)</f>
        <v/>
      </c>
      <c r="D6286">
        <f>VLOOKUP(B6286, Tabelas!A:C,3,FALSE())</f>
        <v/>
      </c>
      <c r="E6286">
        <f>VLOOKUP(B6286, Tabelas!A:C,2,FALSE())</f>
        <v/>
      </c>
    </row>
    <row r="6287">
      <c r="A6287" t="inlineStr">
        <is>
          <t>INDOOR AIR</t>
        </is>
      </c>
      <c r="B6287" t="inlineStr">
        <is>
          <t>A1</t>
        </is>
      </c>
      <c r="C6287">
        <f>IF(B6287&lt;&gt;"NI",1,0)</f>
        <v/>
      </c>
      <c r="D6287">
        <f>VLOOKUP(B6287, Tabelas!A:C,3,FALSE())</f>
        <v/>
      </c>
      <c r="E6287">
        <f>VLOOKUP(B6287, Tabelas!A:C,2,FALSE())</f>
        <v/>
      </c>
    </row>
    <row r="6288">
      <c r="A6288" t="inlineStr">
        <is>
          <t>INDUSTRIAL &amp; ENGINEERING CHEMISTRY RESEARCH</t>
        </is>
      </c>
      <c r="B6288" t="inlineStr">
        <is>
          <t>A1</t>
        </is>
      </c>
      <c r="C6288">
        <f>IF(B6288&lt;&gt;"NI",1,0)</f>
        <v/>
      </c>
      <c r="D6288">
        <f>VLOOKUP(B6288, Tabelas!A:C,3,FALSE())</f>
        <v/>
      </c>
      <c r="E6288">
        <f>VLOOKUP(B6288, Tabelas!A:C,2,FALSE())</f>
        <v/>
      </c>
    </row>
    <row r="6289">
      <c r="A6289" t="inlineStr">
        <is>
          <t>INDUSTRIAL AND COMMERCIAL TRAINING</t>
        </is>
      </c>
      <c r="B6289" t="inlineStr">
        <is>
          <t>A3</t>
        </is>
      </c>
      <c r="C6289">
        <f>IF(B6289&lt;&gt;"NI",1,0)</f>
        <v/>
      </c>
      <c r="D6289">
        <f>VLOOKUP(B6289, Tabelas!A:C,3,FALSE())</f>
        <v/>
      </c>
      <c r="E6289">
        <f>VLOOKUP(B6289, Tabelas!A:C,2,FALSE())</f>
        <v/>
      </c>
    </row>
    <row r="6290">
      <c r="A6290" t="inlineStr">
        <is>
          <t>INDUSTRIAL AND CORPORATE CHANGE</t>
        </is>
      </c>
      <c r="B6290" t="inlineStr">
        <is>
          <t>A1</t>
        </is>
      </c>
      <c r="C6290">
        <f>IF(B6290&lt;&gt;"NI",1,0)</f>
        <v/>
      </c>
      <c r="D6290">
        <f>VLOOKUP(B6290, Tabelas!A:C,3,FALSE())</f>
        <v/>
      </c>
      <c r="E6290">
        <f>VLOOKUP(B6290, Tabelas!A:C,2,FALSE())</f>
        <v/>
      </c>
    </row>
    <row r="6291">
      <c r="A6291" t="inlineStr">
        <is>
          <t>INDUSTRIAL BIOTECHNOLOGY</t>
        </is>
      </c>
      <c r="B6291" t="inlineStr">
        <is>
          <t>B1</t>
        </is>
      </c>
      <c r="C6291">
        <f>IF(B6291&lt;&gt;"NI",1,0)</f>
        <v/>
      </c>
      <c r="D6291">
        <f>VLOOKUP(B6291, Tabelas!A:C,3,FALSE())</f>
        <v/>
      </c>
      <c r="E6291">
        <f>VLOOKUP(B6291, Tabelas!A:C,2,FALSE())</f>
        <v/>
      </c>
    </row>
    <row r="6292">
      <c r="A6292" t="inlineStr">
        <is>
          <t>INDUSTRIAL BIOTECHNOLOGY (NEW ROCHELLE)</t>
        </is>
      </c>
      <c r="B6292" t="inlineStr">
        <is>
          <t>B1</t>
        </is>
      </c>
      <c r="C6292">
        <f>IF(B6292&lt;&gt;"NI",1,0)</f>
        <v/>
      </c>
      <c r="D6292">
        <f>VLOOKUP(B6292, Tabelas!A:C,3,FALSE())</f>
        <v/>
      </c>
      <c r="E6292">
        <f>VLOOKUP(B6292, Tabelas!A:C,2,FALSE())</f>
        <v/>
      </c>
    </row>
    <row r="6293">
      <c r="A6293" t="inlineStr">
        <is>
          <t>INDUSTRIAL CROPS AND PRODUCTS (PRINT)</t>
        </is>
      </c>
      <c r="B6293" t="inlineStr">
        <is>
          <t>A1</t>
        </is>
      </c>
      <c r="C6293">
        <f>IF(B6293&lt;&gt;"NI",1,0)</f>
        <v/>
      </c>
      <c r="D6293">
        <f>VLOOKUP(B6293, Tabelas!A:C,3,FALSE())</f>
        <v/>
      </c>
      <c r="E6293">
        <f>VLOOKUP(B6293, Tabelas!A:C,2,FALSE())</f>
        <v/>
      </c>
    </row>
    <row r="6294">
      <c r="A6294" t="inlineStr">
        <is>
          <t>INDUSTRIAL HEALTH</t>
        </is>
      </c>
      <c r="B6294" t="inlineStr">
        <is>
          <t>A4</t>
        </is>
      </c>
      <c r="C6294">
        <f>IF(B6294&lt;&gt;"NI",1,0)</f>
        <v/>
      </c>
      <c r="D6294">
        <f>VLOOKUP(B6294, Tabelas!A:C,3,FALSE())</f>
        <v/>
      </c>
      <c r="E6294">
        <f>VLOOKUP(B6294, Tabelas!A:C,2,FALSE())</f>
        <v/>
      </c>
    </row>
    <row r="6295">
      <c r="A6295" t="inlineStr">
        <is>
          <t>INDUSTRIAL LUBRICATION AND TRIBOLOGY</t>
        </is>
      </c>
      <c r="B6295" t="inlineStr">
        <is>
          <t>A4</t>
        </is>
      </c>
      <c r="C6295">
        <f>IF(B6295&lt;&gt;"NI",1,0)</f>
        <v/>
      </c>
      <c r="D6295">
        <f>VLOOKUP(B6295, Tabelas!A:C,3,FALSE())</f>
        <v/>
      </c>
      <c r="E6295">
        <f>VLOOKUP(B6295, Tabelas!A:C,2,FALSE())</f>
        <v/>
      </c>
    </row>
    <row r="6296">
      <c r="A6296" t="inlineStr">
        <is>
          <t>INDUSTRIAL MANAGEMENT + DATA SYSTEMS</t>
        </is>
      </c>
      <c r="B6296" t="inlineStr">
        <is>
          <t>A1</t>
        </is>
      </c>
      <c r="C6296">
        <f>IF(B6296&lt;&gt;"NI",1,0)</f>
        <v/>
      </c>
      <c r="D6296">
        <f>VLOOKUP(B6296, Tabelas!A:C,3,FALSE())</f>
        <v/>
      </c>
      <c r="E6296">
        <f>VLOOKUP(B6296, Tabelas!A:C,2,FALSE())</f>
        <v/>
      </c>
    </row>
    <row r="6297">
      <c r="A6297" t="inlineStr">
        <is>
          <t>INDUSTRIAL MARKETING MANAGEMENT</t>
        </is>
      </c>
      <c r="B6297" t="inlineStr">
        <is>
          <t>A1</t>
        </is>
      </c>
      <c r="C6297">
        <f>IF(B6297&lt;&gt;"NI",1,0)</f>
        <v/>
      </c>
      <c r="D6297">
        <f>VLOOKUP(B6297, Tabelas!A:C,3,FALSE())</f>
        <v/>
      </c>
      <c r="E6297">
        <f>VLOOKUP(B6297, Tabelas!A:C,2,FALSE())</f>
        <v/>
      </c>
    </row>
    <row r="6298">
      <c r="A6298" t="inlineStr">
        <is>
          <t>INDUSTRIAL ROBOT</t>
        </is>
      </c>
      <c r="B6298" t="inlineStr">
        <is>
          <t>A3</t>
        </is>
      </c>
      <c r="C6298">
        <f>IF(B6298&lt;&gt;"NI",1,0)</f>
        <v/>
      </c>
      <c r="D6298">
        <f>VLOOKUP(B6298, Tabelas!A:C,3,FALSE())</f>
        <v/>
      </c>
      <c r="E6298">
        <f>VLOOKUP(B6298, Tabelas!A:C,2,FALSE())</f>
        <v/>
      </c>
    </row>
    <row r="6299">
      <c r="A6299" t="inlineStr">
        <is>
          <t>INDUSTRY &amp; HIGHER EDUCATION</t>
        </is>
      </c>
      <c r="B6299" t="inlineStr">
        <is>
          <t>B2</t>
        </is>
      </c>
      <c r="C6299">
        <f>IF(B6299&lt;&gt;"NI",1,0)</f>
        <v/>
      </c>
      <c r="D6299">
        <f>VLOOKUP(B6299, Tabelas!A:C,3,FALSE())</f>
        <v/>
      </c>
      <c r="E6299">
        <f>VLOOKUP(B6299, Tabelas!A:C,2,FALSE())</f>
        <v/>
      </c>
    </row>
    <row r="6300">
      <c r="A6300" t="inlineStr">
        <is>
          <t>INFAD (BARCELONA)</t>
        </is>
      </c>
      <c r="B6300" t="inlineStr">
        <is>
          <t>A4</t>
        </is>
      </c>
      <c r="C6300">
        <f>IF(B6300&lt;&gt;"NI",1,0)</f>
        <v/>
      </c>
      <c r="D6300">
        <f>VLOOKUP(B6300, Tabelas!A:C,3,FALSE())</f>
        <v/>
      </c>
      <c r="E6300">
        <f>VLOOKUP(B6300, Tabelas!A:C,2,FALSE())</f>
        <v/>
      </c>
    </row>
    <row r="6301">
      <c r="A6301" t="inlineStr">
        <is>
          <t>INFANT AND CHILD DEVELOPMENT (PRINT)</t>
        </is>
      </c>
      <c r="B6301" t="inlineStr">
        <is>
          <t>A4</t>
        </is>
      </c>
      <c r="C6301">
        <f>IF(B6301&lt;&gt;"NI",1,0)</f>
        <v/>
      </c>
      <c r="D6301">
        <f>VLOOKUP(B6301, Tabelas!A:C,3,FALSE())</f>
        <v/>
      </c>
      <c r="E6301">
        <f>VLOOKUP(B6301, Tabelas!A:C,2,FALSE())</f>
        <v/>
      </c>
    </row>
    <row r="6302">
      <c r="A6302" t="inlineStr">
        <is>
          <t>INFANT BEHAVIOR &amp; DEVELOPMENT</t>
        </is>
      </c>
      <c r="B6302" t="inlineStr">
        <is>
          <t>A3</t>
        </is>
      </c>
      <c r="C6302">
        <f>IF(B6302&lt;&gt;"NI",1,0)</f>
        <v/>
      </c>
      <c r="D6302">
        <f>VLOOKUP(B6302, Tabelas!A:C,3,FALSE())</f>
        <v/>
      </c>
      <c r="E6302">
        <f>VLOOKUP(B6302, Tabelas!A:C,2,FALSE())</f>
        <v/>
      </c>
    </row>
    <row r="6303">
      <c r="A6303" t="inlineStr">
        <is>
          <t>INFANT OBSERVATION: INTERNATIONAL JOURNAL OF INFANT OBSERVATION AND ITS APPLICATIONS</t>
        </is>
      </c>
      <c r="B6303" t="inlineStr">
        <is>
          <t>B1</t>
        </is>
      </c>
      <c r="C6303">
        <f>IF(B6303&lt;&gt;"NI",1,0)</f>
        <v/>
      </c>
      <c r="D6303">
        <f>VLOOKUP(B6303, Tabelas!A:C,3,FALSE())</f>
        <v/>
      </c>
      <c r="E6303">
        <f>VLOOKUP(B6303, Tabelas!A:C,2,FALSE())</f>
        <v/>
      </c>
    </row>
    <row r="6304">
      <c r="A6304" t="inlineStr">
        <is>
          <t>INFANTS AND YOUNG CHILDREN</t>
        </is>
      </c>
      <c r="B6304" t="inlineStr">
        <is>
          <t>A2</t>
        </is>
      </c>
      <c r="C6304">
        <f>IF(B6304&lt;&gt;"NI",1,0)</f>
        <v/>
      </c>
      <c r="D6304">
        <f>VLOOKUP(B6304, Tabelas!A:C,3,FALSE())</f>
        <v/>
      </c>
      <c r="E6304">
        <f>VLOOKUP(B6304, Tabelas!A:C,2,FALSE())</f>
        <v/>
      </c>
    </row>
    <row r="6305">
      <c r="A6305" t="inlineStr">
        <is>
          <t>INFECTION</t>
        </is>
      </c>
      <c r="B6305" t="inlineStr">
        <is>
          <t>A4</t>
        </is>
      </c>
      <c r="C6305">
        <f>IF(B6305&lt;&gt;"NI",1,0)</f>
        <v/>
      </c>
      <c r="D6305">
        <f>VLOOKUP(B6305, Tabelas!A:C,3,FALSE())</f>
        <v/>
      </c>
      <c r="E6305">
        <f>VLOOKUP(B6305, Tabelas!A:C,2,FALSE())</f>
        <v/>
      </c>
    </row>
    <row r="6306">
      <c r="A6306" t="inlineStr">
        <is>
          <t>INFECTION AND CHEMOTHERAPY</t>
        </is>
      </c>
      <c r="B6306" t="inlineStr">
        <is>
          <t>B1</t>
        </is>
      </c>
      <c r="C6306">
        <f>IF(B6306&lt;&gt;"NI",1,0)</f>
        <v/>
      </c>
      <c r="D6306">
        <f>VLOOKUP(B6306, Tabelas!A:C,3,FALSE())</f>
        <v/>
      </c>
      <c r="E6306">
        <f>VLOOKUP(B6306, Tabelas!A:C,2,FALSE())</f>
        <v/>
      </c>
    </row>
    <row r="6307">
      <c r="A6307" t="inlineStr">
        <is>
          <t>INFECTION AND DRUG RESISTANCE</t>
        </is>
      </c>
      <c r="B6307" t="inlineStr">
        <is>
          <t>A1</t>
        </is>
      </c>
      <c r="C6307">
        <f>IF(B6307&lt;&gt;"NI",1,0)</f>
        <v/>
      </c>
      <c r="D6307">
        <f>VLOOKUP(B6307, Tabelas!A:C,3,FALSE())</f>
        <v/>
      </c>
      <c r="E6307">
        <f>VLOOKUP(B6307, Tabelas!A:C,2,FALSE())</f>
        <v/>
      </c>
    </row>
    <row r="6308">
      <c r="A6308" t="inlineStr">
        <is>
          <t>INFECTION AND IMMUNITY (PRINT)</t>
        </is>
      </c>
      <c r="B6308" t="inlineStr">
        <is>
          <t>A2</t>
        </is>
      </c>
      <c r="C6308">
        <f>IF(B6308&lt;&gt;"NI",1,0)</f>
        <v/>
      </c>
      <c r="D6308">
        <f>VLOOKUP(B6308, Tabelas!A:C,3,FALSE())</f>
        <v/>
      </c>
      <c r="E6308">
        <f>VLOOKUP(B6308, Tabelas!A:C,2,FALSE())</f>
        <v/>
      </c>
    </row>
    <row r="6309">
      <c r="A6309" t="inlineStr">
        <is>
          <t>INFECTION CONTROL &amp; HOSPITAL EPIDEMIOLOGY (ONLINE)</t>
        </is>
      </c>
      <c r="B6309" t="inlineStr">
        <is>
          <t>A2</t>
        </is>
      </c>
      <c r="C6309">
        <f>IF(B6309&lt;&gt;"NI",1,0)</f>
        <v/>
      </c>
      <c r="D6309">
        <f>VLOOKUP(B6309, Tabelas!A:C,3,FALSE())</f>
        <v/>
      </c>
      <c r="E6309">
        <f>VLOOKUP(B6309, Tabelas!A:C,2,FALSE())</f>
        <v/>
      </c>
    </row>
    <row r="6310">
      <c r="A6310" t="inlineStr">
        <is>
          <t>INFECTION CONTROL AND HOSPITAL EPIDEMIOLOGY</t>
        </is>
      </c>
      <c r="B6310" t="inlineStr">
        <is>
          <t>A2</t>
        </is>
      </c>
      <c r="C6310">
        <f>IF(B6310&lt;&gt;"NI",1,0)</f>
        <v/>
      </c>
      <c r="D6310">
        <f>VLOOKUP(B6310, Tabelas!A:C,3,FALSE())</f>
        <v/>
      </c>
      <c r="E6310">
        <f>VLOOKUP(B6310, Tabelas!A:C,2,FALSE())</f>
        <v/>
      </c>
    </row>
    <row r="6311">
      <c r="A6311" t="inlineStr">
        <is>
          <t>INFECTION, DISEASE &amp; HEALTH</t>
        </is>
      </c>
      <c r="B6311" t="inlineStr">
        <is>
          <t>B3</t>
        </is>
      </c>
      <c r="C6311">
        <f>IF(B6311&lt;&gt;"NI",1,0)</f>
        <v/>
      </c>
      <c r="D6311">
        <f>VLOOKUP(B6311, Tabelas!A:C,3,FALSE())</f>
        <v/>
      </c>
      <c r="E6311">
        <f>VLOOKUP(B6311, Tabelas!A:C,2,FALSE())</f>
        <v/>
      </c>
    </row>
    <row r="6312">
      <c r="A6312" t="inlineStr">
        <is>
          <t>INFECTION, GENETICS AND EVOLUTION (PRINT)</t>
        </is>
      </c>
      <c r="B6312" t="inlineStr">
        <is>
          <t>A2</t>
        </is>
      </c>
      <c r="C6312">
        <f>IF(B6312&lt;&gt;"NI",1,0)</f>
        <v/>
      </c>
      <c r="D6312">
        <f>VLOOKUP(B6312, Tabelas!A:C,3,FALSE())</f>
        <v/>
      </c>
      <c r="E6312">
        <f>VLOOKUP(B6312, Tabelas!A:C,2,FALSE())</f>
        <v/>
      </c>
    </row>
    <row r="6313">
      <c r="A6313" t="inlineStr">
        <is>
          <t>INFECTIOUS AGENTS AND CANCER</t>
        </is>
      </c>
      <c r="B6313" t="inlineStr">
        <is>
          <t>B1</t>
        </is>
      </c>
      <c r="C6313">
        <f>IF(B6313&lt;&gt;"NI",1,0)</f>
        <v/>
      </c>
      <c r="D6313">
        <f>VLOOKUP(B6313, Tabelas!A:C,3,FALSE())</f>
        <v/>
      </c>
      <c r="E6313">
        <f>VLOOKUP(B6313, Tabelas!A:C,2,FALSE())</f>
        <v/>
      </c>
    </row>
    <row r="6314">
      <c r="A6314" t="inlineStr">
        <is>
          <t>INFECTIOUS DISEASES (PRINT)</t>
        </is>
      </c>
      <c r="B6314" t="inlineStr">
        <is>
          <t>B1</t>
        </is>
      </c>
      <c r="C6314">
        <f>IF(B6314&lt;&gt;"NI",1,0)</f>
        <v/>
      </c>
      <c r="D6314">
        <f>VLOOKUP(B6314, Tabelas!A:C,3,FALSE())</f>
        <v/>
      </c>
      <c r="E6314">
        <f>VLOOKUP(B6314, Tabelas!A:C,2,FALSE())</f>
        <v/>
      </c>
    </row>
    <row r="6315">
      <c r="A6315" t="inlineStr">
        <is>
          <t>INFECTIOUS DISEASES AND THERAPY</t>
        </is>
      </c>
      <c r="B6315" t="inlineStr">
        <is>
          <t>A4</t>
        </is>
      </c>
      <c r="C6315">
        <f>IF(B6315&lt;&gt;"NI",1,0)</f>
        <v/>
      </c>
      <c r="D6315">
        <f>VLOOKUP(B6315, Tabelas!A:C,3,FALSE())</f>
        <v/>
      </c>
      <c r="E6315">
        <f>VLOOKUP(B6315, Tabelas!A:C,2,FALSE())</f>
        <v/>
      </c>
    </row>
    <row r="6316">
      <c r="A6316" t="inlineStr">
        <is>
          <t>INFECTIOUS DISEASES OF POVERTY (ONLINE)</t>
        </is>
      </c>
      <c r="B6316" t="inlineStr">
        <is>
          <t>A1</t>
        </is>
      </c>
      <c r="C6316">
        <f>IF(B6316&lt;&gt;"NI",1,0)</f>
        <v/>
      </c>
      <c r="D6316">
        <f>VLOOKUP(B6316, Tabelas!A:C,3,FALSE())</f>
        <v/>
      </c>
      <c r="E6316">
        <f>VLOOKUP(B6316, Tabelas!A:C,2,FALSE())</f>
        <v/>
      </c>
    </row>
    <row r="6317">
      <c r="A6317" t="inlineStr">
        <is>
          <t>INFECTIOUS DISORDERS. DRUG TARGETS</t>
        </is>
      </c>
      <c r="B6317" t="inlineStr">
        <is>
          <t>B2</t>
        </is>
      </c>
      <c r="C6317">
        <f>IF(B6317&lt;&gt;"NI",1,0)</f>
        <v/>
      </c>
      <c r="D6317">
        <f>VLOOKUP(B6317, Tabelas!A:C,3,FALSE())</f>
        <v/>
      </c>
      <c r="E6317">
        <f>VLOOKUP(B6317, Tabelas!A:C,2,FALSE())</f>
        <v/>
      </c>
    </row>
    <row r="6318">
      <c r="A6318" t="inlineStr">
        <is>
          <t>INFEIES-RM</t>
        </is>
      </c>
      <c r="B6318" t="inlineStr">
        <is>
          <t>B4</t>
        </is>
      </c>
      <c r="C6318">
        <f>IF(B6318&lt;&gt;"NI",1,0)</f>
        <v/>
      </c>
      <c r="D6318">
        <f>VLOOKUP(B6318, Tabelas!A:C,3,FALSE())</f>
        <v/>
      </c>
      <c r="E6318">
        <f>VLOOKUP(B6318, Tabelas!A:C,2,FALSE())</f>
        <v/>
      </c>
    </row>
    <row r="6319">
      <c r="A6319" t="inlineStr">
        <is>
          <t>INFLAMMATION</t>
        </is>
      </c>
      <c r="B6319" t="inlineStr">
        <is>
          <t>A3</t>
        </is>
      </c>
      <c r="C6319">
        <f>IF(B6319&lt;&gt;"NI",1,0)</f>
        <v/>
      </c>
      <c r="D6319">
        <f>VLOOKUP(B6319, Tabelas!A:C,3,FALSE())</f>
        <v/>
      </c>
      <c r="E6319">
        <f>VLOOKUP(B6319, Tabelas!A:C,2,FALSE())</f>
        <v/>
      </c>
    </row>
    <row r="6320">
      <c r="A6320" t="inlineStr">
        <is>
          <t>INFLAMMATION RESEARCH</t>
        </is>
      </c>
      <c r="B6320" t="inlineStr">
        <is>
          <t>A3</t>
        </is>
      </c>
      <c r="C6320">
        <f>IF(B6320&lt;&gt;"NI",1,0)</f>
        <v/>
      </c>
      <c r="D6320">
        <f>VLOOKUP(B6320, Tabelas!A:C,3,FALSE())</f>
        <v/>
      </c>
      <c r="E6320">
        <f>VLOOKUP(B6320, Tabelas!A:C,2,FALSE())</f>
        <v/>
      </c>
    </row>
    <row r="6321">
      <c r="A6321" t="inlineStr">
        <is>
          <t>INFLAMMATION RESEARCH (PRINTED ED.)</t>
        </is>
      </c>
      <c r="B6321" t="inlineStr">
        <is>
          <t>A3</t>
        </is>
      </c>
      <c r="C6321">
        <f>IF(B6321&lt;&gt;"NI",1,0)</f>
        <v/>
      </c>
      <c r="D6321">
        <f>VLOOKUP(B6321, Tabelas!A:C,3,FALSE())</f>
        <v/>
      </c>
      <c r="E6321">
        <f>VLOOKUP(B6321, Tabelas!A:C,2,FALSE())</f>
        <v/>
      </c>
    </row>
    <row r="6322">
      <c r="A6322" t="inlineStr">
        <is>
          <t>INFLAMMOPHARMACOLOGY (DORDRECHT. PRINT)</t>
        </is>
      </c>
      <c r="B6322" t="inlineStr">
        <is>
          <t>A2</t>
        </is>
      </c>
      <c r="C6322">
        <f>IF(B6322&lt;&gt;"NI",1,0)</f>
        <v/>
      </c>
      <c r="D6322">
        <f>VLOOKUP(B6322, Tabelas!A:C,3,FALSE())</f>
        <v/>
      </c>
      <c r="E6322">
        <f>VLOOKUP(B6322, Tabelas!A:C,2,FALSE())</f>
        <v/>
      </c>
    </row>
    <row r="6323">
      <c r="A6323" t="inlineStr">
        <is>
          <t>INFLUENZA AND OTHER RESPIRATORY VIRUSES (ONLINE)</t>
        </is>
      </c>
      <c r="B6323" t="inlineStr">
        <is>
          <t>A2</t>
        </is>
      </c>
      <c r="C6323">
        <f>IF(B6323&lt;&gt;"NI",1,0)</f>
        <v/>
      </c>
      <c r="D6323">
        <f>VLOOKUP(B6323, Tabelas!A:C,3,FALSE())</f>
        <v/>
      </c>
      <c r="E6323">
        <f>VLOOKUP(B6323, Tabelas!A:C,2,FALSE())</f>
        <v/>
      </c>
    </row>
    <row r="6324">
      <c r="A6324" t="inlineStr">
        <is>
          <t>INFLUENZA AND OTHER RESPIRATORY VIRUSES (PRINT)</t>
        </is>
      </c>
      <c r="B6324" t="inlineStr">
        <is>
          <t>A2</t>
        </is>
      </c>
      <c r="C6324">
        <f>IF(B6324&lt;&gt;"NI",1,0)</f>
        <v/>
      </c>
      <c r="D6324">
        <f>VLOOKUP(B6324, Tabelas!A:C,3,FALSE())</f>
        <v/>
      </c>
      <c r="E6324">
        <f>VLOOKUP(B6324, Tabelas!A:C,2,FALSE())</f>
        <v/>
      </c>
    </row>
    <row r="6325">
      <c r="A6325" t="inlineStr">
        <is>
          <t>INFO (CAMBRIDGE. PRINT)</t>
        </is>
      </c>
      <c r="B6325" t="inlineStr">
        <is>
          <t>A1</t>
        </is>
      </c>
      <c r="C6325">
        <f>IF(B6325&lt;&gt;"NI",1,0)</f>
        <v/>
      </c>
      <c r="D6325">
        <f>VLOOKUP(B6325, Tabelas!A:C,3,FALSE())</f>
        <v/>
      </c>
      <c r="E6325">
        <f>VLOOKUP(B6325, Tabelas!A:C,2,FALSE())</f>
        <v/>
      </c>
    </row>
    <row r="6326">
      <c r="A6326" t="inlineStr">
        <is>
          <t>INFO DAF. INFORMATIONEN DEUTSCH ALS FREMDSPRACHE</t>
        </is>
      </c>
      <c r="B6326" t="inlineStr">
        <is>
          <t>A3</t>
        </is>
      </c>
      <c r="C6326">
        <f>IF(B6326&lt;&gt;"NI",1,0)</f>
        <v/>
      </c>
      <c r="D6326">
        <f>VLOOKUP(B6326, Tabelas!A:C,3,FALSE())</f>
        <v/>
      </c>
      <c r="E6326">
        <f>VLOOKUP(B6326, Tabelas!A:C,2,FALSE())</f>
        <v/>
      </c>
    </row>
    <row r="6327">
      <c r="A6327" t="inlineStr">
        <is>
          <t>INFODESIGN (SBDI. ONLINE)</t>
        </is>
      </c>
      <c r="B6327" t="inlineStr">
        <is>
          <t>A3</t>
        </is>
      </c>
      <c r="C6327">
        <f>IF(B6327&lt;&gt;"NI",1,0)</f>
        <v/>
      </c>
      <c r="D6327">
        <f>VLOOKUP(B6327, Tabelas!A:C,3,FALSE())</f>
        <v/>
      </c>
      <c r="E6327">
        <f>VLOOKUP(B6327, Tabelas!A:C,2,FALSE())</f>
        <v/>
      </c>
    </row>
    <row r="6328">
      <c r="A6328" t="inlineStr">
        <is>
          <t>INFORMAÇÃO &amp; INFORMAÇÃO</t>
        </is>
      </c>
      <c r="B6328" t="inlineStr">
        <is>
          <t>A2</t>
        </is>
      </c>
      <c r="C6328">
        <f>IF(B6328&lt;&gt;"NI",1,0)</f>
        <v/>
      </c>
      <c r="D6328">
        <f>VLOOKUP(B6328, Tabelas!A:C,3,FALSE())</f>
        <v/>
      </c>
      <c r="E6328">
        <f>VLOOKUP(B6328, Tabelas!A:C,2,FALSE())</f>
        <v/>
      </c>
    </row>
    <row r="6329">
      <c r="A6329" t="inlineStr">
        <is>
          <t>INFORMAÇÃO &amp; SOCIEDADE: ESTUDOS</t>
        </is>
      </c>
      <c r="B6329" t="inlineStr">
        <is>
          <t>A2</t>
        </is>
      </c>
      <c r="C6329">
        <f>IF(B6329&lt;&gt;"NI",1,0)</f>
        <v/>
      </c>
      <c r="D6329">
        <f>VLOOKUP(B6329, Tabelas!A:C,3,FALSE())</f>
        <v/>
      </c>
      <c r="E6329">
        <f>VLOOKUP(B6329, Tabelas!A:C,2,FALSE())</f>
        <v/>
      </c>
    </row>
    <row r="6330">
      <c r="A6330" t="inlineStr">
        <is>
          <t>INFORMAÇÃO &amp; TECNOLOGIA (ITEC)</t>
        </is>
      </c>
      <c r="B6330" t="inlineStr">
        <is>
          <t>A3</t>
        </is>
      </c>
      <c r="C6330">
        <f>IF(B6330&lt;&gt;"NI",1,0)</f>
        <v/>
      </c>
      <c r="D6330">
        <f>VLOOKUP(B6330, Tabelas!A:C,3,FALSE())</f>
        <v/>
      </c>
      <c r="E6330">
        <f>VLOOKUP(B6330, Tabelas!A:C,2,FALSE())</f>
        <v/>
      </c>
    </row>
    <row r="6331">
      <c r="A6331" t="inlineStr">
        <is>
          <t>INFORMAÇÃO ARQUIVISTICA</t>
        </is>
      </c>
      <c r="B6331" t="inlineStr">
        <is>
          <t>B2</t>
        </is>
      </c>
      <c r="C6331">
        <f>IF(B6331&lt;&gt;"NI",1,0)</f>
        <v/>
      </c>
      <c r="D6331">
        <f>VLOOKUP(B6331, Tabelas!A:C,3,FALSE())</f>
        <v/>
      </c>
      <c r="E6331">
        <f>VLOOKUP(B6331, Tabelas!A:C,2,FALSE())</f>
        <v/>
      </c>
    </row>
    <row r="6332">
      <c r="A6332" t="inlineStr">
        <is>
          <t>INFORMAÇÃO EM PAUTA</t>
        </is>
      </c>
      <c r="B6332" t="inlineStr">
        <is>
          <t>B1</t>
        </is>
      </c>
      <c r="C6332">
        <f>IF(B6332&lt;&gt;"NI",1,0)</f>
        <v/>
      </c>
      <c r="D6332">
        <f>VLOOKUP(B6332, Tabelas!A:C,3,FALSE())</f>
        <v/>
      </c>
      <c r="E6332">
        <f>VLOOKUP(B6332, Tabelas!A:C,2,FALSE())</f>
        <v/>
      </c>
    </row>
    <row r="6333">
      <c r="A6333" t="inlineStr">
        <is>
          <t>INFORMAÇÃO@PROFISSÕES</t>
        </is>
      </c>
      <c r="B6333" t="inlineStr">
        <is>
          <t>B1</t>
        </is>
      </c>
      <c r="C6333">
        <f>IF(B6333&lt;&gt;"NI",1,0)</f>
        <v/>
      </c>
      <c r="D6333">
        <f>VLOOKUP(B6333, Tabelas!A:C,3,FALSE())</f>
        <v/>
      </c>
      <c r="E6333">
        <f>VLOOKUP(B6333, Tabelas!A:C,2,FALSE())</f>
        <v/>
      </c>
    </row>
    <row r="6334">
      <c r="A6334" t="inlineStr">
        <is>
          <t>INFORMACIJE MIDEM</t>
        </is>
      </c>
      <c r="B6334" t="inlineStr">
        <is>
          <t>B2</t>
        </is>
      </c>
      <c r="C6334">
        <f>IF(B6334&lt;&gt;"NI",1,0)</f>
        <v/>
      </c>
      <c r="D6334">
        <f>VLOOKUP(B6334, Tabelas!A:C,3,FALSE())</f>
        <v/>
      </c>
      <c r="E6334">
        <f>VLOOKUP(B6334, Tabelas!A:C,2,FALSE())</f>
        <v/>
      </c>
    </row>
    <row r="6335">
      <c r="A6335" t="inlineStr">
        <is>
          <t>INFORMACION TECNOLOGICA</t>
        </is>
      </c>
      <c r="B6335" t="inlineStr">
        <is>
          <t>B1</t>
        </is>
      </c>
      <c r="C6335">
        <f>IF(B6335&lt;&gt;"NI",1,0)</f>
        <v/>
      </c>
      <c r="D6335">
        <f>VLOOKUP(B6335, Tabelas!A:C,3,FALSE())</f>
        <v/>
      </c>
      <c r="E6335">
        <f>VLOOKUP(B6335, Tabelas!A:C,2,FALSE())</f>
        <v/>
      </c>
    </row>
    <row r="6336">
      <c r="A6336" t="inlineStr">
        <is>
          <t>INFORMAÇÕES ECONÔMICAS (IMPRESSO)</t>
        </is>
      </c>
      <c r="B6336" t="inlineStr">
        <is>
          <t>B3</t>
        </is>
      </c>
      <c r="C6336">
        <f>IF(B6336&lt;&gt;"NI",1,0)</f>
        <v/>
      </c>
      <c r="D6336">
        <f>VLOOKUP(B6336, Tabelas!A:C,3,FALSE())</f>
        <v/>
      </c>
      <c r="E6336">
        <f>VLOOKUP(B6336, Tabelas!A:C,2,FALSE())</f>
        <v/>
      </c>
    </row>
    <row r="6337">
      <c r="A6337" t="inlineStr">
        <is>
          <t>INFORMAL LOGIC</t>
        </is>
      </c>
      <c r="B6337" t="inlineStr">
        <is>
          <t>A3</t>
        </is>
      </c>
      <c r="C6337">
        <f>IF(B6337&lt;&gt;"NI",1,0)</f>
        <v/>
      </c>
      <c r="D6337">
        <f>VLOOKUP(B6337, Tabelas!A:C,3,FALSE())</f>
        <v/>
      </c>
      <c r="E6337">
        <f>VLOOKUP(B6337, Tabelas!A:C,2,FALSE())</f>
        <v/>
      </c>
    </row>
    <row r="6338">
      <c r="A6338" t="inlineStr">
        <is>
          <t>INFORMÁTICA NA EDUCAÇÃO (IMPRESSO)</t>
        </is>
      </c>
      <c r="B6338" t="inlineStr">
        <is>
          <t>B2</t>
        </is>
      </c>
      <c r="C6338">
        <f>IF(B6338&lt;&gt;"NI",1,0)</f>
        <v/>
      </c>
      <c r="D6338">
        <f>VLOOKUP(B6338, Tabelas!A:C,3,FALSE())</f>
        <v/>
      </c>
      <c r="E6338">
        <f>VLOOKUP(B6338, Tabelas!A:C,2,FALSE())</f>
        <v/>
      </c>
    </row>
    <row r="6339">
      <c r="A6339" t="inlineStr">
        <is>
          <t>INFORMATICS IN EDUCATION</t>
        </is>
      </c>
      <c r="B6339" t="inlineStr">
        <is>
          <t>A2</t>
        </is>
      </c>
      <c r="C6339">
        <f>IF(B6339&lt;&gt;"NI",1,0)</f>
        <v/>
      </c>
      <c r="D6339">
        <f>VLOOKUP(B6339, Tabelas!A:C,3,FALSE())</f>
        <v/>
      </c>
      <c r="E6339">
        <f>VLOOKUP(B6339, Tabelas!A:C,2,FALSE())</f>
        <v/>
      </c>
    </row>
    <row r="6340">
      <c r="A6340" t="inlineStr">
        <is>
          <t>INFORMATICS IN MEDICINE UNLOCKED</t>
        </is>
      </c>
      <c r="B6340" t="inlineStr">
        <is>
          <t>B1</t>
        </is>
      </c>
      <c r="C6340">
        <f>IF(B6340&lt;&gt;"NI",1,0)</f>
        <v/>
      </c>
      <c r="D6340">
        <f>VLOOKUP(B6340, Tabelas!A:C,3,FALSE())</f>
        <v/>
      </c>
      <c r="E6340">
        <f>VLOOKUP(B6340, Tabelas!A:C,2,FALSE())</f>
        <v/>
      </c>
    </row>
    <row r="6341">
      <c r="A6341" t="inlineStr">
        <is>
          <t>INFORMATIO</t>
        </is>
      </c>
      <c r="B6341" t="inlineStr">
        <is>
          <t>B2</t>
        </is>
      </c>
      <c r="C6341">
        <f>IF(B6341&lt;&gt;"NI",1,0)</f>
        <v/>
      </c>
      <c r="D6341">
        <f>VLOOKUP(B6341, Tabelas!A:C,3,FALSE())</f>
        <v/>
      </c>
      <c r="E6341">
        <f>VLOOKUP(B6341, Tabelas!A:C,2,FALSE())</f>
        <v/>
      </c>
    </row>
    <row r="6342">
      <c r="A6342" t="inlineStr">
        <is>
          <t>INFORMATION</t>
        </is>
      </c>
      <c r="B6342" t="inlineStr">
        <is>
          <t>B1</t>
        </is>
      </c>
      <c r="C6342">
        <f>IF(B6342&lt;&gt;"NI",1,0)</f>
        <v/>
      </c>
      <c r="D6342">
        <f>VLOOKUP(B6342, Tabelas!A:C,3,FALSE())</f>
        <v/>
      </c>
      <c r="E6342">
        <f>VLOOKUP(B6342, Tabelas!A:C,2,FALSE())</f>
        <v/>
      </c>
    </row>
    <row r="6343">
      <c r="A6343" t="inlineStr">
        <is>
          <t>INFORMATION AND LEARNING SCIENCE</t>
        </is>
      </c>
      <c r="B6343" t="inlineStr">
        <is>
          <t>A3</t>
        </is>
      </c>
      <c r="C6343">
        <f>IF(B6343&lt;&gt;"NI",1,0)</f>
        <v/>
      </c>
      <c r="D6343">
        <f>VLOOKUP(B6343, Tabelas!A:C,3,FALSE())</f>
        <v/>
      </c>
      <c r="E6343">
        <f>VLOOKUP(B6343, Tabelas!A:C,2,FALSE())</f>
        <v/>
      </c>
    </row>
    <row r="6344">
      <c r="A6344" t="inlineStr">
        <is>
          <t>INFORMATION AND ORGANIZATION</t>
        </is>
      </c>
      <c r="B6344" t="inlineStr">
        <is>
          <t>A1</t>
        </is>
      </c>
      <c r="C6344">
        <f>IF(B6344&lt;&gt;"NI",1,0)</f>
        <v/>
      </c>
      <c r="D6344">
        <f>VLOOKUP(B6344, Tabelas!A:C,3,FALSE())</f>
        <v/>
      </c>
      <c r="E6344">
        <f>VLOOKUP(B6344, Tabelas!A:C,2,FALSE())</f>
        <v/>
      </c>
    </row>
    <row r="6345">
      <c r="A6345" t="inlineStr">
        <is>
          <t>INFORMATION AND SOFTWARE TECHNOLOGY</t>
        </is>
      </c>
      <c r="B6345" t="inlineStr">
        <is>
          <t>A1</t>
        </is>
      </c>
      <c r="C6345">
        <f>IF(B6345&lt;&gt;"NI",1,0)</f>
        <v/>
      </c>
      <c r="D6345">
        <f>VLOOKUP(B6345, Tabelas!A:C,3,FALSE())</f>
        <v/>
      </c>
      <c r="E6345">
        <f>VLOOKUP(B6345, Tabelas!A:C,2,FALSE())</f>
        <v/>
      </c>
    </row>
    <row r="6346">
      <c r="A6346" t="inlineStr">
        <is>
          <t>INFORMATION DESIGN JOURNAL</t>
        </is>
      </c>
      <c r="B6346" t="inlineStr">
        <is>
          <t>A4</t>
        </is>
      </c>
      <c r="C6346">
        <f>IF(B6346&lt;&gt;"NI",1,0)</f>
        <v/>
      </c>
      <c r="D6346">
        <f>VLOOKUP(B6346, Tabelas!A:C,3,FALSE())</f>
        <v/>
      </c>
      <c r="E6346">
        <f>VLOOKUP(B6346, Tabelas!A:C,2,FALSE())</f>
        <v/>
      </c>
    </row>
    <row r="6347">
      <c r="A6347" t="inlineStr">
        <is>
          <t>INFORMATION DEVELOPMENT</t>
        </is>
      </c>
      <c r="B6347" t="inlineStr">
        <is>
          <t>A3</t>
        </is>
      </c>
      <c r="C6347">
        <f>IF(B6347&lt;&gt;"NI",1,0)</f>
        <v/>
      </c>
      <c r="D6347">
        <f>VLOOKUP(B6347, Tabelas!A:C,3,FALSE())</f>
        <v/>
      </c>
      <c r="E6347">
        <f>VLOOKUP(B6347, Tabelas!A:C,2,FALSE())</f>
        <v/>
      </c>
    </row>
    <row r="6348">
      <c r="A6348" t="inlineStr">
        <is>
          <t>INFORMATION FUSION (PRINT)</t>
        </is>
      </c>
      <c r="B6348" t="inlineStr">
        <is>
          <t>A1</t>
        </is>
      </c>
      <c r="C6348">
        <f>IF(B6348&lt;&gt;"NI",1,0)</f>
        <v/>
      </c>
      <c r="D6348">
        <f>VLOOKUP(B6348, Tabelas!A:C,3,FALSE())</f>
        <v/>
      </c>
      <c r="E6348">
        <f>VLOOKUP(B6348, Tabelas!A:C,2,FALSE())</f>
        <v/>
      </c>
    </row>
    <row r="6349">
      <c r="A6349" t="inlineStr">
        <is>
          <t>INFORMATION POLITY</t>
        </is>
      </c>
      <c r="B6349" t="inlineStr">
        <is>
          <t>A3</t>
        </is>
      </c>
      <c r="C6349">
        <f>IF(B6349&lt;&gt;"NI",1,0)</f>
        <v/>
      </c>
      <c r="D6349">
        <f>VLOOKUP(B6349, Tabelas!A:C,3,FALSE())</f>
        <v/>
      </c>
      <c r="E6349">
        <f>VLOOKUP(B6349, Tabelas!A:C,2,FALSE())</f>
        <v/>
      </c>
    </row>
    <row r="6350">
      <c r="A6350" t="inlineStr">
        <is>
          <t>INFORMATION PROCESSING &amp; MANAGEMENT</t>
        </is>
      </c>
      <c r="B6350" t="inlineStr">
        <is>
          <t>A1</t>
        </is>
      </c>
      <c r="C6350">
        <f>IF(B6350&lt;&gt;"NI",1,0)</f>
        <v/>
      </c>
      <c r="D6350">
        <f>VLOOKUP(B6350, Tabelas!A:C,3,FALSE())</f>
        <v/>
      </c>
      <c r="E6350">
        <f>VLOOKUP(B6350, Tabelas!A:C,2,FALSE())</f>
        <v/>
      </c>
    </row>
    <row r="6351">
      <c r="A6351" t="inlineStr">
        <is>
          <t>INFORMATION PROCESSING IN AGRICULTURE</t>
        </is>
      </c>
      <c r="B6351" t="inlineStr">
        <is>
          <t>A2</t>
        </is>
      </c>
      <c r="C6351">
        <f>IF(B6351&lt;&gt;"NI",1,0)</f>
        <v/>
      </c>
      <c r="D6351">
        <f>VLOOKUP(B6351, Tabelas!A:C,3,FALSE())</f>
        <v/>
      </c>
      <c r="E6351">
        <f>VLOOKUP(B6351, Tabelas!A:C,2,FALSE())</f>
        <v/>
      </c>
    </row>
    <row r="6352">
      <c r="A6352" t="inlineStr">
        <is>
          <t>INFORMATION PROCESSING LETTERS (PRINT)</t>
        </is>
      </c>
      <c r="B6352" t="inlineStr">
        <is>
          <t>B1</t>
        </is>
      </c>
      <c r="C6352">
        <f>IF(B6352&lt;&gt;"NI",1,0)</f>
        <v/>
      </c>
      <c r="D6352">
        <f>VLOOKUP(B6352, Tabelas!A:C,3,FALSE())</f>
        <v/>
      </c>
      <c r="E6352">
        <f>VLOOKUP(B6352, Tabelas!A:C,2,FALSE())</f>
        <v/>
      </c>
    </row>
    <row r="6353">
      <c r="A6353" t="inlineStr">
        <is>
          <t>INFORMATION RESEARCH</t>
        </is>
      </c>
      <c r="B6353" t="inlineStr">
        <is>
          <t>A3</t>
        </is>
      </c>
      <c r="C6353">
        <f>IF(B6353&lt;&gt;"NI",1,0)</f>
        <v/>
      </c>
      <c r="D6353">
        <f>VLOOKUP(B6353, Tabelas!A:C,3,FALSE())</f>
        <v/>
      </c>
      <c r="E6353">
        <f>VLOOKUP(B6353, Tabelas!A:C,2,FALSE())</f>
        <v/>
      </c>
    </row>
    <row r="6354">
      <c r="A6354" t="inlineStr">
        <is>
          <t>INFORMATION RESOURCES MANAGEMENT JOURNAL</t>
        </is>
      </c>
      <c r="B6354" t="inlineStr">
        <is>
          <t>A2</t>
        </is>
      </c>
      <c r="C6354">
        <f>IF(B6354&lt;&gt;"NI",1,0)</f>
        <v/>
      </c>
      <c r="D6354">
        <f>VLOOKUP(B6354, Tabelas!A:C,3,FALSE())</f>
        <v/>
      </c>
      <c r="E6354">
        <f>VLOOKUP(B6354, Tabelas!A:C,2,FALSE())</f>
        <v/>
      </c>
    </row>
    <row r="6355">
      <c r="A6355" t="inlineStr">
        <is>
          <t>INFORMATION RETRIEVAL (BOSTON)</t>
        </is>
      </c>
      <c r="B6355" t="inlineStr">
        <is>
          <t>A1</t>
        </is>
      </c>
      <c r="C6355">
        <f>IF(B6355&lt;&gt;"NI",1,0)</f>
        <v/>
      </c>
      <c r="D6355">
        <f>VLOOKUP(B6355, Tabelas!A:C,3,FALSE())</f>
        <v/>
      </c>
      <c r="E6355">
        <f>VLOOKUP(B6355, Tabelas!A:C,2,FALSE())</f>
        <v/>
      </c>
    </row>
    <row r="6356">
      <c r="A6356" t="inlineStr">
        <is>
          <t>INFORMATION SCIENCES</t>
        </is>
      </c>
      <c r="B6356" t="inlineStr">
        <is>
          <t>A1</t>
        </is>
      </c>
      <c r="C6356">
        <f>IF(B6356&lt;&gt;"NI",1,0)</f>
        <v/>
      </c>
      <c r="D6356">
        <f>VLOOKUP(B6356, Tabelas!A:C,3,FALSE())</f>
        <v/>
      </c>
      <c r="E6356">
        <f>VLOOKUP(B6356, Tabelas!A:C,2,FALSE())</f>
        <v/>
      </c>
    </row>
    <row r="6357">
      <c r="A6357" t="inlineStr">
        <is>
          <t>INFORMATION SCIENCES AND TECHNOLOGIES - BULLETIN OF THE ACM SLOVAKIA</t>
        </is>
      </c>
      <c r="B6357" t="inlineStr">
        <is>
          <t>B4</t>
        </is>
      </c>
      <c r="C6357">
        <f>IF(B6357&lt;&gt;"NI",1,0)</f>
        <v/>
      </c>
      <c r="D6357">
        <f>VLOOKUP(B6357, Tabelas!A:C,3,FALSE())</f>
        <v/>
      </c>
      <c r="E6357">
        <f>VLOOKUP(B6357, Tabelas!A:C,2,FALSE())</f>
        <v/>
      </c>
    </row>
    <row r="6358">
      <c r="A6358" t="inlineStr">
        <is>
          <t>INFORMATION SERVICES &amp; USE</t>
        </is>
      </c>
      <c r="B6358" t="inlineStr">
        <is>
          <t>B1</t>
        </is>
      </c>
      <c r="C6358">
        <f>IF(B6358&lt;&gt;"NI",1,0)</f>
        <v/>
      </c>
      <c r="D6358">
        <f>VLOOKUP(B6358, Tabelas!A:C,3,FALSE())</f>
        <v/>
      </c>
      <c r="E6358">
        <f>VLOOKUP(B6358, Tabelas!A:C,2,FALSE())</f>
        <v/>
      </c>
    </row>
    <row r="6359">
      <c r="A6359" t="inlineStr">
        <is>
          <t>INFORMATION SUR LES SCIENCES SOCIALES (PARIS)</t>
        </is>
      </c>
      <c r="B6359" t="inlineStr">
        <is>
          <t>A1</t>
        </is>
      </c>
      <c r="C6359">
        <f>IF(B6359&lt;&gt;"NI",1,0)</f>
        <v/>
      </c>
      <c r="D6359">
        <f>VLOOKUP(B6359, Tabelas!A:C,3,FALSE())</f>
        <v/>
      </c>
      <c r="E6359">
        <f>VLOOKUP(B6359, Tabelas!A:C,2,FALSE())</f>
        <v/>
      </c>
    </row>
    <row r="6360">
      <c r="A6360" t="inlineStr">
        <is>
          <t>INFORMATION SYSTEMS (OXFORD)</t>
        </is>
      </c>
      <c r="B6360" t="inlineStr">
        <is>
          <t>A1</t>
        </is>
      </c>
      <c r="C6360">
        <f>IF(B6360&lt;&gt;"NI",1,0)</f>
        <v/>
      </c>
      <c r="D6360">
        <f>VLOOKUP(B6360, Tabelas!A:C,3,FALSE())</f>
        <v/>
      </c>
      <c r="E6360">
        <f>VLOOKUP(B6360, Tabelas!A:C,2,FALSE())</f>
        <v/>
      </c>
    </row>
    <row r="6361">
      <c r="A6361" t="inlineStr">
        <is>
          <t>INFORMATION SYSTEMS FRONTIERS (PRINT)</t>
        </is>
      </c>
      <c r="B6361" t="inlineStr">
        <is>
          <t>A1</t>
        </is>
      </c>
      <c r="C6361">
        <f>IF(B6361&lt;&gt;"NI",1,0)</f>
        <v/>
      </c>
      <c r="D6361">
        <f>VLOOKUP(B6361, Tabelas!A:C,3,FALSE())</f>
        <v/>
      </c>
      <c r="E6361">
        <f>VLOOKUP(B6361, Tabelas!A:C,2,FALSE())</f>
        <v/>
      </c>
    </row>
    <row r="6362">
      <c r="A6362" t="inlineStr">
        <is>
          <t>INFORMATION SYSTEMS JOURNAL (PRINT)</t>
        </is>
      </c>
      <c r="B6362" t="inlineStr">
        <is>
          <t>A1</t>
        </is>
      </c>
      <c r="C6362">
        <f>IF(B6362&lt;&gt;"NI",1,0)</f>
        <v/>
      </c>
      <c r="D6362">
        <f>VLOOKUP(B6362, Tabelas!A:C,3,FALSE())</f>
        <v/>
      </c>
      <c r="E6362">
        <f>VLOOKUP(B6362, Tabelas!A:C,2,FALSE())</f>
        <v/>
      </c>
    </row>
    <row r="6363">
      <c r="A6363" t="inlineStr">
        <is>
          <t>INFORMATION TECHNOLOGY AND MANAGEMENT</t>
        </is>
      </c>
      <c r="B6363" t="inlineStr">
        <is>
          <t>A2</t>
        </is>
      </c>
      <c r="C6363">
        <f>IF(B6363&lt;&gt;"NI",1,0)</f>
        <v/>
      </c>
      <c r="D6363">
        <f>VLOOKUP(B6363, Tabelas!A:C,3,FALSE())</f>
        <v/>
      </c>
      <c r="E6363">
        <f>VLOOKUP(B6363, Tabelas!A:C,2,FALSE())</f>
        <v/>
      </c>
    </row>
    <row r="6364">
      <c r="A6364" t="inlineStr">
        <is>
          <t>INFORMATION TECHNOLOGY FOR DEVELOPMENT</t>
        </is>
      </c>
      <c r="B6364" t="inlineStr">
        <is>
          <t>A2</t>
        </is>
      </c>
      <c r="C6364">
        <f>IF(B6364&lt;&gt;"NI",1,0)</f>
        <v/>
      </c>
      <c r="D6364">
        <f>VLOOKUP(B6364, Tabelas!A:C,3,FALSE())</f>
        <v/>
      </c>
      <c r="E6364">
        <f>VLOOKUP(B6364, Tabelas!A:C,2,FALSE())</f>
        <v/>
      </c>
    </row>
    <row r="6365">
      <c r="A6365" t="inlineStr">
        <is>
          <t>INFORMATION VISUALIZATION (PRINT)</t>
        </is>
      </c>
      <c r="B6365" t="inlineStr">
        <is>
          <t>B1</t>
        </is>
      </c>
      <c r="C6365">
        <f>IF(B6365&lt;&gt;"NI",1,0)</f>
        <v/>
      </c>
      <c r="D6365">
        <f>VLOOKUP(B6365, Tabelas!A:C,3,FALSE())</f>
        <v/>
      </c>
      <c r="E6365">
        <f>VLOOKUP(B6365, Tabelas!A:C,2,FALSE())</f>
        <v/>
      </c>
    </row>
    <row r="6366">
      <c r="A6366" t="inlineStr">
        <is>
          <t>INFORMATION, COMMUNICATION &amp; SOCIETY</t>
        </is>
      </c>
      <c r="B6366" t="inlineStr">
        <is>
          <t>A1</t>
        </is>
      </c>
      <c r="C6366">
        <f>IF(B6366&lt;&gt;"NI",1,0)</f>
        <v/>
      </c>
      <c r="D6366">
        <f>VLOOKUP(B6366, Tabelas!A:C,3,FALSE())</f>
        <v/>
      </c>
      <c r="E6366">
        <f>VLOOKUP(B6366, Tabelas!A:C,2,FALSE())</f>
        <v/>
      </c>
    </row>
    <row r="6367">
      <c r="A6367" t="inlineStr">
        <is>
          <t>INFORME GEPEC (IMPRESSO)</t>
        </is>
      </c>
      <c r="B6367" t="inlineStr">
        <is>
          <t>B3</t>
        </is>
      </c>
      <c r="C6367">
        <f>IF(B6367&lt;&gt;"NI",1,0)</f>
        <v/>
      </c>
      <c r="D6367">
        <f>VLOOKUP(B6367, Tabelas!A:C,3,FALSE())</f>
        <v/>
      </c>
      <c r="E6367">
        <f>VLOOKUP(B6367, Tabelas!A:C,2,FALSE())</f>
        <v/>
      </c>
    </row>
    <row r="6368">
      <c r="A6368" t="inlineStr">
        <is>
          <t>INFORMS JOURNAL ON COMPUTING</t>
        </is>
      </c>
      <c r="B6368" t="inlineStr">
        <is>
          <t>A2</t>
        </is>
      </c>
      <c r="C6368">
        <f>IF(B6368&lt;&gt;"NI",1,0)</f>
        <v/>
      </c>
      <c r="D6368">
        <f>VLOOKUP(B6368, Tabelas!A:C,3,FALSE())</f>
        <v/>
      </c>
      <c r="E6368">
        <f>VLOOKUP(B6368, Tabelas!A:C,2,FALSE())</f>
        <v/>
      </c>
    </row>
    <row r="6369">
      <c r="A6369" t="inlineStr">
        <is>
          <t>INFORMS JOURNAL ON COMPUTING (ONLINE)</t>
        </is>
      </c>
      <c r="B6369" t="inlineStr">
        <is>
          <t>A2</t>
        </is>
      </c>
      <c r="C6369">
        <f>IF(B6369&lt;&gt;"NI",1,0)</f>
        <v/>
      </c>
      <c r="D6369">
        <f>VLOOKUP(B6369, Tabelas!A:C,3,FALSE())</f>
        <v/>
      </c>
      <c r="E6369">
        <f>VLOOKUP(B6369, Tabelas!A:C,2,FALSE())</f>
        <v/>
      </c>
    </row>
    <row r="6370">
      <c r="A6370" t="inlineStr">
        <is>
          <t>INFRARED PHYSICS &amp; TECHNOLOGY</t>
        </is>
      </c>
      <c r="B6370" t="inlineStr">
        <is>
          <t>A3</t>
        </is>
      </c>
      <c r="C6370">
        <f>IF(B6370&lt;&gt;"NI",1,0)</f>
        <v/>
      </c>
      <c r="D6370">
        <f>VLOOKUP(B6370, Tabelas!A:C,3,FALSE())</f>
        <v/>
      </c>
      <c r="E6370">
        <f>VLOOKUP(B6370, Tabelas!A:C,2,FALSE())</f>
        <v/>
      </c>
    </row>
    <row r="6371">
      <c r="A6371" t="inlineStr">
        <is>
          <t>INGENIARE. REVISTA CHILENA DE INGENIERÍA (IMPRESA)</t>
        </is>
      </c>
      <c r="B6371" t="inlineStr">
        <is>
          <t>B2</t>
        </is>
      </c>
      <c r="C6371">
        <f>IF(B6371&lt;&gt;"NI",1,0)</f>
        <v/>
      </c>
      <c r="D6371">
        <f>VLOOKUP(B6371, Tabelas!A:C,3,FALSE())</f>
        <v/>
      </c>
      <c r="E6371">
        <f>VLOOKUP(B6371, Tabelas!A:C,2,FALSE())</f>
        <v/>
      </c>
    </row>
    <row r="6372">
      <c r="A6372" t="inlineStr">
        <is>
          <t>INGENIERIA E INVESTIGACION</t>
        </is>
      </c>
      <c r="B6372" t="inlineStr">
        <is>
          <t>B1</t>
        </is>
      </c>
      <c r="C6372">
        <f>IF(B6372&lt;&gt;"NI",1,0)</f>
        <v/>
      </c>
      <c r="D6372">
        <f>VLOOKUP(B6372, Tabelas!A:C,3,FALSE())</f>
        <v/>
      </c>
      <c r="E6372">
        <f>VLOOKUP(B6372, Tabelas!A:C,2,FALSE())</f>
        <v/>
      </c>
    </row>
    <row r="6373">
      <c r="A6373" t="inlineStr">
        <is>
          <t>INGENIERÍA E INVESTIGACIÓN</t>
        </is>
      </c>
      <c r="B6373" t="inlineStr">
        <is>
          <t>B1</t>
        </is>
      </c>
      <c r="C6373">
        <f>IF(B6373&lt;&gt;"NI",1,0)</f>
        <v/>
      </c>
      <c r="D6373">
        <f>VLOOKUP(B6373, Tabelas!A:C,3,FALSE())</f>
        <v/>
      </c>
      <c r="E6373">
        <f>VLOOKUP(B6373, Tabelas!A:C,2,FALSE())</f>
        <v/>
      </c>
    </row>
    <row r="6374">
      <c r="A6374" t="inlineStr">
        <is>
          <t>INGENIERÍA ENERGÉTICA</t>
        </is>
      </c>
      <c r="B6374" t="inlineStr">
        <is>
          <t>B4</t>
        </is>
      </c>
      <c r="C6374">
        <f>IF(B6374&lt;&gt;"NI",1,0)</f>
        <v/>
      </c>
      <c r="D6374">
        <f>VLOOKUP(B6374, Tabelas!A:C,3,FALSE())</f>
        <v/>
      </c>
      <c r="E6374">
        <f>VLOOKUP(B6374, Tabelas!A:C,2,FALSE())</f>
        <v/>
      </c>
    </row>
    <row r="6375">
      <c r="A6375" t="inlineStr">
        <is>
          <t>INGÉNIERIE DES SYSTEMES D'INFORMATION</t>
        </is>
      </c>
      <c r="B6375" t="inlineStr">
        <is>
          <t>B4</t>
        </is>
      </c>
      <c r="C6375">
        <f>IF(B6375&lt;&gt;"NI",1,0)</f>
        <v/>
      </c>
      <c r="D6375">
        <f>VLOOKUP(B6375, Tabelas!A:C,3,FALSE())</f>
        <v/>
      </c>
      <c r="E6375">
        <f>VLOOKUP(B6375, Tabelas!A:C,2,FALSE())</f>
        <v/>
      </c>
    </row>
    <row r="6376">
      <c r="A6376" t="inlineStr">
        <is>
          <t>INHALATION TOXICOLOGY</t>
        </is>
      </c>
      <c r="B6376" t="inlineStr">
        <is>
          <t>B1</t>
        </is>
      </c>
      <c r="C6376">
        <f>IF(B6376&lt;&gt;"NI",1,0)</f>
        <v/>
      </c>
      <c r="D6376">
        <f>VLOOKUP(B6376, Tabelas!A:C,3,FALSE())</f>
        <v/>
      </c>
      <c r="E6376">
        <f>VLOOKUP(B6376, Tabelas!A:C,2,FALSE())</f>
        <v/>
      </c>
    </row>
    <row r="6377">
      <c r="A6377" t="inlineStr">
        <is>
          <t>INICIAÇÃO &amp; FORMAÇÃO DOCENTE</t>
        </is>
      </c>
      <c r="B6377" t="inlineStr">
        <is>
          <t>B3</t>
        </is>
      </c>
      <c r="C6377">
        <f>IF(B6377&lt;&gt;"NI",1,0)</f>
        <v/>
      </c>
      <c r="D6377">
        <f>VLOOKUP(B6377, Tabelas!A:C,3,FALSE())</f>
        <v/>
      </c>
      <c r="E6377">
        <f>VLOOKUP(B6377, Tabelas!A:C,2,FALSE())</f>
        <v/>
      </c>
    </row>
    <row r="6378">
      <c r="A6378" t="inlineStr">
        <is>
          <t>INJURY</t>
        </is>
      </c>
      <c r="B6378" t="inlineStr">
        <is>
          <t>A2</t>
        </is>
      </c>
      <c r="C6378">
        <f>IF(B6378&lt;&gt;"NI",1,0)</f>
        <v/>
      </c>
      <c r="D6378">
        <f>VLOOKUP(B6378, Tabelas!A:C,3,FALSE())</f>
        <v/>
      </c>
      <c r="E6378">
        <f>VLOOKUP(B6378, Tabelas!A:C,2,FALSE())</f>
        <v/>
      </c>
    </row>
    <row r="6379">
      <c r="A6379" t="inlineStr">
        <is>
          <t>INJURY PREVENTION</t>
        </is>
      </c>
      <c r="B6379" t="inlineStr">
        <is>
          <t>A3</t>
        </is>
      </c>
      <c r="C6379">
        <f>IF(B6379&lt;&gt;"NI",1,0)</f>
        <v/>
      </c>
      <c r="D6379">
        <f>VLOOKUP(B6379, Tabelas!A:C,3,FALSE())</f>
        <v/>
      </c>
      <c r="E6379">
        <f>VLOOKUP(B6379, Tabelas!A:C,2,FALSE())</f>
        <v/>
      </c>
    </row>
    <row r="6380">
      <c r="A6380" t="inlineStr">
        <is>
          <t>INLAND WATERS</t>
        </is>
      </c>
      <c r="B6380" t="inlineStr">
        <is>
          <t>A2</t>
        </is>
      </c>
      <c r="C6380">
        <f>IF(B6380&lt;&gt;"NI",1,0)</f>
        <v/>
      </c>
      <c r="D6380">
        <f>VLOOKUP(B6380, Tabelas!A:C,3,FALSE())</f>
        <v/>
      </c>
      <c r="E6380">
        <f>VLOOKUP(B6380, Tabelas!A:C,2,FALSE())</f>
        <v/>
      </c>
    </row>
    <row r="6381">
      <c r="A6381" t="inlineStr">
        <is>
          <t>INMEDIACIONES DE LA COMUNICACIÓN (ONLINE)</t>
        </is>
      </c>
      <c r="B6381" t="inlineStr">
        <is>
          <t>B2</t>
        </is>
      </c>
      <c r="C6381">
        <f>IF(B6381&lt;&gt;"NI",1,0)</f>
        <v/>
      </c>
      <c r="D6381">
        <f>VLOOKUP(B6381, Tabelas!A:C,3,FALSE())</f>
        <v/>
      </c>
      <c r="E6381">
        <f>VLOOKUP(B6381, Tabelas!A:C,2,FALSE())</f>
        <v/>
      </c>
    </row>
    <row r="6382">
      <c r="A6382" t="inlineStr">
        <is>
          <t>INNATE IMMUNITY (PRINT)</t>
        </is>
      </c>
      <c r="B6382" t="inlineStr">
        <is>
          <t>A3</t>
        </is>
      </c>
      <c r="C6382">
        <f>IF(B6382&lt;&gt;"NI",1,0)</f>
        <v/>
      </c>
      <c r="D6382">
        <f>VLOOKUP(B6382, Tabelas!A:C,3,FALSE())</f>
        <v/>
      </c>
      <c r="E6382">
        <f>VLOOKUP(B6382, Tabelas!A:C,2,FALSE())</f>
        <v/>
      </c>
    </row>
    <row r="6383">
      <c r="A6383" t="inlineStr">
        <is>
          <t>INNOVACIÓN EDUCATIVA</t>
        </is>
      </c>
      <c r="B6383" t="inlineStr">
        <is>
          <t>B1</t>
        </is>
      </c>
      <c r="C6383">
        <f>IF(B6383&lt;&gt;"NI",1,0)</f>
        <v/>
      </c>
      <c r="D6383">
        <f>VLOOKUP(B6383, Tabelas!A:C,3,FALSE())</f>
        <v/>
      </c>
      <c r="E6383">
        <f>VLOOKUP(B6383, Tabelas!A:C,2,FALSE())</f>
        <v/>
      </c>
    </row>
    <row r="6384">
      <c r="A6384" t="inlineStr">
        <is>
          <t>INNOVAR (UNIVERSIDAD NACIONAL DE COLOMBIA)</t>
        </is>
      </c>
      <c r="B6384" t="inlineStr">
        <is>
          <t>B3</t>
        </is>
      </c>
      <c r="C6384">
        <f>IF(B6384&lt;&gt;"NI",1,0)</f>
        <v/>
      </c>
      <c r="D6384">
        <f>VLOOKUP(B6384, Tabelas!A:C,3,FALSE())</f>
        <v/>
      </c>
      <c r="E6384">
        <f>VLOOKUP(B6384, Tabelas!A:C,2,FALSE())</f>
        <v/>
      </c>
    </row>
    <row r="6385">
      <c r="A6385" t="inlineStr">
        <is>
          <t>INNOVATION &amp; MANAGEMENT REVIEW (ONLINE)</t>
        </is>
      </c>
      <c r="B6385" t="inlineStr">
        <is>
          <t>B1</t>
        </is>
      </c>
      <c r="C6385">
        <f>IF(B6385&lt;&gt;"NI",1,0)</f>
        <v/>
      </c>
      <c r="D6385">
        <f>VLOOKUP(B6385, Tabelas!A:C,3,FALSE())</f>
        <v/>
      </c>
      <c r="E6385">
        <f>VLOOKUP(B6385, Tabelas!A:C,2,FALSE())</f>
        <v/>
      </c>
    </row>
    <row r="6386">
      <c r="A6386" t="inlineStr">
        <is>
          <t>INNOVATION (ABINGDON)</t>
        </is>
      </c>
      <c r="B6386" t="inlineStr">
        <is>
          <t>A2</t>
        </is>
      </c>
      <c r="C6386">
        <f>IF(B6386&lt;&gt;"NI",1,0)</f>
        <v/>
      </c>
      <c r="D6386">
        <f>VLOOKUP(B6386, Tabelas!A:C,3,FALSE())</f>
        <v/>
      </c>
      <c r="E6386">
        <f>VLOOKUP(B6386, Tabelas!A:C,2,FALSE())</f>
        <v/>
      </c>
    </row>
    <row r="6387">
      <c r="A6387" t="inlineStr">
        <is>
          <t>INNOVATION IN AGING (ONLINE)</t>
        </is>
      </c>
      <c r="B6387" t="inlineStr">
        <is>
          <t>A4</t>
        </is>
      </c>
      <c r="C6387">
        <f>IF(B6387&lt;&gt;"NI",1,0)</f>
        <v/>
      </c>
      <c r="D6387">
        <f>VLOOKUP(B6387, Tabelas!A:C,3,FALSE())</f>
        <v/>
      </c>
      <c r="E6387">
        <f>VLOOKUP(B6387, Tabelas!A:C,2,FALSE())</f>
        <v/>
      </c>
    </row>
    <row r="6388">
      <c r="A6388" t="inlineStr">
        <is>
          <t>INNOVATION IN LANGUAGE LEARNING AND TEACHING</t>
        </is>
      </c>
      <c r="B6388" t="inlineStr">
        <is>
          <t>A2</t>
        </is>
      </c>
      <c r="C6388">
        <f>IF(B6388&lt;&gt;"NI",1,0)</f>
        <v/>
      </c>
      <c r="D6388">
        <f>VLOOKUP(B6388, Tabelas!A:C,3,FALSE())</f>
        <v/>
      </c>
      <c r="E6388">
        <f>VLOOKUP(B6388, Tabelas!A:C,2,FALSE())</f>
        <v/>
      </c>
    </row>
    <row r="6389">
      <c r="A6389" t="inlineStr">
        <is>
          <t>INNOVATION: MANAGEMENT, POLICY &amp; PRACTICE</t>
        </is>
      </c>
      <c r="B6389" t="inlineStr">
        <is>
          <t>A2</t>
        </is>
      </c>
      <c r="C6389">
        <f>IF(B6389&lt;&gt;"NI",1,0)</f>
        <v/>
      </c>
      <c r="D6389">
        <f>VLOOKUP(B6389, Tabelas!A:C,3,FALSE())</f>
        <v/>
      </c>
      <c r="E6389">
        <f>VLOOKUP(B6389, Tabelas!A:C,2,FALSE())</f>
        <v/>
      </c>
    </row>
    <row r="6390">
      <c r="A6390" t="inlineStr">
        <is>
          <t>INNOVATIONS IN SYSTEMS AND SOFTWARE ENGINEERING (PRINT)</t>
        </is>
      </c>
      <c r="B6390" t="inlineStr">
        <is>
          <t>B2</t>
        </is>
      </c>
      <c r="C6390">
        <f>IF(B6390&lt;&gt;"NI",1,0)</f>
        <v/>
      </c>
      <c r="D6390">
        <f>VLOOKUP(B6390, Tabelas!A:C,3,FALSE())</f>
        <v/>
      </c>
      <c r="E6390">
        <f>VLOOKUP(B6390, Tabelas!A:C,2,FALSE())</f>
        <v/>
      </c>
    </row>
    <row r="6391">
      <c r="A6391" t="inlineStr">
        <is>
          <t>INNOVATIVE FOOD SCIENCE &amp; EMERGING TECHNOLOGIES</t>
        </is>
      </c>
      <c r="B6391" t="inlineStr">
        <is>
          <t>A1</t>
        </is>
      </c>
      <c r="C6391">
        <f>IF(B6391&lt;&gt;"NI",1,0)</f>
        <v/>
      </c>
      <c r="D6391">
        <f>VLOOKUP(B6391, Tabelas!A:C,3,FALSE())</f>
        <v/>
      </c>
      <c r="E6391">
        <f>VLOOKUP(B6391, Tabelas!A:C,2,FALSE())</f>
        <v/>
      </c>
    </row>
    <row r="6392">
      <c r="A6392" t="inlineStr">
        <is>
          <t>INNOVATIVE INFRASTRUCTURE SOLUTIONS</t>
        </is>
      </c>
      <c r="B6392" t="inlineStr">
        <is>
          <t>B1</t>
        </is>
      </c>
      <c r="C6392">
        <f>IF(B6392&lt;&gt;"NI",1,0)</f>
        <v/>
      </c>
      <c r="D6392">
        <f>VLOOKUP(B6392, Tabelas!A:C,3,FALSE())</f>
        <v/>
      </c>
      <c r="E6392">
        <f>VLOOKUP(B6392, Tabelas!A:C,2,FALSE())</f>
        <v/>
      </c>
    </row>
    <row r="6393">
      <c r="A6393" t="inlineStr">
        <is>
          <t>INORGANIC CHEMISTRY</t>
        </is>
      </c>
      <c r="B6393" t="inlineStr">
        <is>
          <t>A1</t>
        </is>
      </c>
      <c r="C6393">
        <f>IF(B6393&lt;&gt;"NI",1,0)</f>
        <v/>
      </c>
      <c r="D6393">
        <f>VLOOKUP(B6393, Tabelas!A:C,3,FALSE())</f>
        <v/>
      </c>
      <c r="E6393">
        <f>VLOOKUP(B6393, Tabelas!A:C,2,FALSE())</f>
        <v/>
      </c>
    </row>
    <row r="6394">
      <c r="A6394" t="inlineStr">
        <is>
          <t>INORGANIC CHEMISTRY COMMUNICATIONS</t>
        </is>
      </c>
      <c r="B6394" t="inlineStr">
        <is>
          <t>A3</t>
        </is>
      </c>
      <c r="C6394">
        <f>IF(B6394&lt;&gt;"NI",1,0)</f>
        <v/>
      </c>
      <c r="D6394">
        <f>VLOOKUP(B6394, Tabelas!A:C,3,FALSE())</f>
        <v/>
      </c>
      <c r="E6394">
        <f>VLOOKUP(B6394, Tabelas!A:C,2,FALSE())</f>
        <v/>
      </c>
    </row>
    <row r="6395">
      <c r="A6395" t="inlineStr">
        <is>
          <t>INORGANIC CHEMISTRY FRONTIERS</t>
        </is>
      </c>
      <c r="B6395" t="inlineStr">
        <is>
          <t>A1</t>
        </is>
      </c>
      <c r="C6395">
        <f>IF(B6395&lt;&gt;"NI",1,0)</f>
        <v/>
      </c>
      <c r="D6395">
        <f>VLOOKUP(B6395, Tabelas!A:C,3,FALSE())</f>
        <v/>
      </c>
      <c r="E6395">
        <f>VLOOKUP(B6395, Tabelas!A:C,2,FALSE())</f>
        <v/>
      </c>
    </row>
    <row r="6396">
      <c r="A6396" t="inlineStr">
        <is>
          <t>INORGANICA CHIMICA ACTA (TESTO STAMPATO)</t>
        </is>
      </c>
      <c r="B6396" t="inlineStr">
        <is>
          <t>A2</t>
        </is>
      </c>
      <c r="C6396">
        <f>IF(B6396&lt;&gt;"NI",1,0)</f>
        <v/>
      </c>
      <c r="D6396">
        <f>VLOOKUP(B6396, Tabelas!A:C,3,FALSE())</f>
        <v/>
      </c>
      <c r="E6396">
        <f>VLOOKUP(B6396, Tabelas!A:C,2,FALSE())</f>
        <v/>
      </c>
    </row>
    <row r="6397">
      <c r="A6397" t="inlineStr">
        <is>
          <t>INORGANICS</t>
        </is>
      </c>
      <c r="B6397" t="inlineStr">
        <is>
          <t>B4</t>
        </is>
      </c>
      <c r="C6397">
        <f>IF(B6397&lt;&gt;"NI",1,0)</f>
        <v/>
      </c>
      <c r="D6397">
        <f>VLOOKUP(B6397, Tabelas!A:C,3,FALSE())</f>
        <v/>
      </c>
      <c r="E6397">
        <f>VLOOKUP(B6397, Tabelas!A:C,2,FALSE())</f>
        <v/>
      </c>
    </row>
    <row r="6398">
      <c r="A6398" t="inlineStr">
        <is>
          <t>INOVA SAÚDE</t>
        </is>
      </c>
      <c r="B6398" t="inlineStr">
        <is>
          <t>B4</t>
        </is>
      </c>
      <c r="C6398">
        <f>IF(B6398&lt;&gt;"NI",1,0)</f>
        <v/>
      </c>
      <c r="D6398">
        <f>VLOOKUP(B6398, Tabelas!A:C,3,FALSE())</f>
        <v/>
      </c>
      <c r="E6398">
        <f>VLOOKUP(B6398, Tabelas!A:C,2,FALSE())</f>
        <v/>
      </c>
    </row>
    <row r="6399">
      <c r="A6399" t="inlineStr">
        <is>
          <t>INOVAÇÃO E FORMAÇÃO, REVISTA DO NÚCLEO DE EDUCAÇÃO A DISTÂNCIA DA UNIVERSIDADE ESTADUAL PAULISTA ¿ NEAD/UNESP</t>
        </is>
      </c>
      <c r="B6399" t="inlineStr">
        <is>
          <t>B2</t>
        </is>
      </c>
      <c r="C6399">
        <f>IF(B6399&lt;&gt;"NI",1,0)</f>
        <v/>
      </c>
      <c r="D6399">
        <f>VLOOKUP(B6399, Tabelas!A:C,3,FALSE())</f>
        <v/>
      </c>
      <c r="E6399">
        <f>VLOOKUP(B6399, Tabelas!A:C,2,FALSE())</f>
        <v/>
      </c>
    </row>
    <row r="6400">
      <c r="A6400" t="inlineStr">
        <is>
          <t>INOVAE - JOURNAL OF ENGINEERING AND TECHNOLOGY INNOVATION</t>
        </is>
      </c>
      <c r="B6400" t="inlineStr">
        <is>
          <t>B2</t>
        </is>
      </c>
      <c r="C6400">
        <f>IF(B6400&lt;&gt;"NI",1,0)</f>
        <v/>
      </c>
      <c r="D6400">
        <f>VLOOKUP(B6400, Tabelas!A:C,3,FALSE())</f>
        <v/>
      </c>
      <c r="E6400">
        <f>VLOOKUP(B6400, Tabelas!A:C,2,FALSE())</f>
        <v/>
      </c>
    </row>
    <row r="6401">
      <c r="A6401" t="inlineStr">
        <is>
          <t>INQUIETUDE: REVISTA DOS ESTUDIANTES DE FILOSOFIA DA UFG</t>
        </is>
      </c>
      <c r="B6401" t="inlineStr">
        <is>
          <t>B3</t>
        </is>
      </c>
      <c r="C6401">
        <f>IF(B6401&lt;&gt;"NI",1,0)</f>
        <v/>
      </c>
      <c r="D6401">
        <f>VLOOKUP(B6401, Tabelas!A:C,3,FALSE())</f>
        <v/>
      </c>
      <c r="E6401">
        <f>VLOOKUP(B6401, Tabelas!A:C,2,FALSE())</f>
        <v/>
      </c>
    </row>
    <row r="6402">
      <c r="A6402" t="inlineStr">
        <is>
          <t>INQUIRY (CHICAGO)</t>
        </is>
      </c>
      <c r="B6402" t="inlineStr">
        <is>
          <t>A2</t>
        </is>
      </c>
      <c r="C6402">
        <f>IF(B6402&lt;&gt;"NI",1,0)</f>
        <v/>
      </c>
      <c r="D6402">
        <f>VLOOKUP(B6402, Tabelas!A:C,3,FALSE())</f>
        <v/>
      </c>
      <c r="E6402">
        <f>VLOOKUP(B6402, Tabelas!A:C,2,FALSE())</f>
        <v/>
      </c>
    </row>
    <row r="6403">
      <c r="A6403" t="inlineStr">
        <is>
          <t>INSECT BIOCHEMISTRY AND MOLECULAR BIOLOGY</t>
        </is>
      </c>
      <c r="B6403" t="inlineStr">
        <is>
          <t>A1</t>
        </is>
      </c>
      <c r="C6403">
        <f>IF(B6403&lt;&gt;"NI",1,0)</f>
        <v/>
      </c>
      <c r="D6403">
        <f>VLOOKUP(B6403, Tabelas!A:C,3,FALSE())</f>
        <v/>
      </c>
      <c r="E6403">
        <f>VLOOKUP(B6403, Tabelas!A:C,2,FALSE())</f>
        <v/>
      </c>
    </row>
    <row r="6404">
      <c r="A6404" t="inlineStr">
        <is>
          <t>INSECT CONSERVATION AND DIVERSITY (PRINT)</t>
        </is>
      </c>
      <c r="B6404" t="inlineStr">
        <is>
          <t>A2</t>
        </is>
      </c>
      <c r="C6404">
        <f>IF(B6404&lt;&gt;"NI",1,0)</f>
        <v/>
      </c>
      <c r="D6404">
        <f>VLOOKUP(B6404, Tabelas!A:C,3,FALSE())</f>
        <v/>
      </c>
      <c r="E6404">
        <f>VLOOKUP(B6404, Tabelas!A:C,2,FALSE())</f>
        <v/>
      </c>
    </row>
    <row r="6405">
      <c r="A6405" t="inlineStr">
        <is>
          <t>INSECT MOLECULAR BIOLOGY</t>
        </is>
      </c>
      <c r="B6405" t="inlineStr">
        <is>
          <t>A1</t>
        </is>
      </c>
      <c r="C6405">
        <f>IF(B6405&lt;&gt;"NI",1,0)</f>
        <v/>
      </c>
      <c r="D6405">
        <f>VLOOKUP(B6405, Tabelas!A:C,3,FALSE())</f>
        <v/>
      </c>
      <c r="E6405">
        <f>VLOOKUP(B6405, Tabelas!A:C,2,FALSE())</f>
        <v/>
      </c>
    </row>
    <row r="6406">
      <c r="A6406" t="inlineStr">
        <is>
          <t>INSECT MOLECULAR BIOLOGY (PRINT)</t>
        </is>
      </c>
      <c r="B6406" t="inlineStr">
        <is>
          <t>A1</t>
        </is>
      </c>
      <c r="C6406">
        <f>IF(B6406&lt;&gt;"NI",1,0)</f>
        <v/>
      </c>
      <c r="D6406">
        <f>VLOOKUP(B6406, Tabelas!A:C,3,FALSE())</f>
        <v/>
      </c>
      <c r="E6406">
        <f>VLOOKUP(B6406, Tabelas!A:C,2,FALSE())</f>
        <v/>
      </c>
    </row>
    <row r="6407">
      <c r="A6407" t="inlineStr">
        <is>
          <t>INSECT SCIENCE (ONLINE)</t>
        </is>
      </c>
      <c r="B6407" t="inlineStr">
        <is>
          <t>A2</t>
        </is>
      </c>
      <c r="C6407">
        <f>IF(B6407&lt;&gt;"NI",1,0)</f>
        <v/>
      </c>
      <c r="D6407">
        <f>VLOOKUP(B6407, Tabelas!A:C,3,FALSE())</f>
        <v/>
      </c>
      <c r="E6407">
        <f>VLOOKUP(B6407, Tabelas!A:C,2,FALSE())</f>
        <v/>
      </c>
    </row>
    <row r="6408">
      <c r="A6408" t="inlineStr">
        <is>
          <t>INSECT SCIENCE (PRINT)</t>
        </is>
      </c>
      <c r="B6408" t="inlineStr">
        <is>
          <t>A2</t>
        </is>
      </c>
      <c r="C6408">
        <f>IF(B6408&lt;&gt;"NI",1,0)</f>
        <v/>
      </c>
      <c r="D6408">
        <f>VLOOKUP(B6408, Tabelas!A:C,3,FALSE())</f>
        <v/>
      </c>
      <c r="E6408">
        <f>VLOOKUP(B6408, Tabelas!A:C,2,FALSE())</f>
        <v/>
      </c>
    </row>
    <row r="6409">
      <c r="A6409" t="inlineStr">
        <is>
          <t>INSECT SYSTEMATICS &amp; EVOLUTION</t>
        </is>
      </c>
      <c r="B6409" t="inlineStr">
        <is>
          <t>A4</t>
        </is>
      </c>
      <c r="C6409">
        <f>IF(B6409&lt;&gt;"NI",1,0)</f>
        <v/>
      </c>
      <c r="D6409">
        <f>VLOOKUP(B6409, Tabelas!A:C,3,FALSE())</f>
        <v/>
      </c>
      <c r="E6409">
        <f>VLOOKUP(B6409, Tabelas!A:C,2,FALSE())</f>
        <v/>
      </c>
    </row>
    <row r="6410">
      <c r="A6410" t="inlineStr">
        <is>
          <t>INSECTA MUNDI</t>
        </is>
      </c>
      <c r="B6410" t="inlineStr">
        <is>
          <t>B4</t>
        </is>
      </c>
      <c r="C6410">
        <f>IF(B6410&lt;&gt;"NI",1,0)</f>
        <v/>
      </c>
      <c r="D6410">
        <f>VLOOKUP(B6410, Tabelas!A:C,3,FALSE())</f>
        <v/>
      </c>
      <c r="E6410">
        <f>VLOOKUP(B6410, Tabelas!A:C,2,FALSE())</f>
        <v/>
      </c>
    </row>
    <row r="6411">
      <c r="A6411" t="inlineStr">
        <is>
          <t>INSECTES SOCIAUX (PRINTED ED.)</t>
        </is>
      </c>
      <c r="B6411" t="inlineStr">
        <is>
          <t>A3</t>
        </is>
      </c>
      <c r="C6411">
        <f>IF(B6411&lt;&gt;"NI",1,0)</f>
        <v/>
      </c>
      <c r="D6411">
        <f>VLOOKUP(B6411, Tabelas!A:C,3,FALSE())</f>
        <v/>
      </c>
      <c r="E6411">
        <f>VLOOKUP(B6411, Tabelas!A:C,2,FALSE())</f>
        <v/>
      </c>
    </row>
    <row r="6412">
      <c r="A6412" t="inlineStr">
        <is>
          <t>INSECTS</t>
        </is>
      </c>
      <c r="B6412" t="inlineStr">
        <is>
          <t>A2</t>
        </is>
      </c>
      <c r="C6412">
        <f>IF(B6412&lt;&gt;"NI",1,0)</f>
        <v/>
      </c>
      <c r="D6412">
        <f>VLOOKUP(B6412, Tabelas!A:C,3,FALSE())</f>
        <v/>
      </c>
      <c r="E6412">
        <f>VLOOKUP(B6412, Tabelas!A:C,2,FALSE())</f>
        <v/>
      </c>
    </row>
    <row r="6413">
      <c r="A6413" t="inlineStr">
        <is>
          <t>INSIGHT (NORTHAMPTON)</t>
        </is>
      </c>
      <c r="B6413" t="inlineStr">
        <is>
          <t>A4</t>
        </is>
      </c>
      <c r="C6413">
        <f>IF(B6413&lt;&gt;"NI",1,0)</f>
        <v/>
      </c>
      <c r="D6413">
        <f>VLOOKUP(B6413, Tabelas!A:C,3,FALSE())</f>
        <v/>
      </c>
      <c r="E6413">
        <f>VLOOKUP(B6413, Tabelas!A:C,2,FALSE())</f>
        <v/>
      </c>
    </row>
    <row r="6414">
      <c r="A6414" t="inlineStr">
        <is>
          <t>INSIGHT INTELIGÊNCIA (RIO DE JANEIRO)</t>
        </is>
      </c>
      <c r="B6414" t="inlineStr">
        <is>
          <t>B4</t>
        </is>
      </c>
      <c r="C6414">
        <f>IF(B6414&lt;&gt;"NI",1,0)</f>
        <v/>
      </c>
      <c r="D6414">
        <f>VLOOKUP(B6414, Tabelas!A:C,3,FALSE())</f>
        <v/>
      </c>
      <c r="E6414">
        <f>VLOOKUP(B6414, Tabelas!A:C,2,FALSE())</f>
        <v/>
      </c>
    </row>
    <row r="6415">
      <c r="A6415" t="inlineStr">
        <is>
          <t>INSIGHT TURKEY</t>
        </is>
      </c>
      <c r="B6415" t="inlineStr">
        <is>
          <t>B2</t>
        </is>
      </c>
      <c r="C6415">
        <f>IF(B6415&lt;&gt;"NI",1,0)</f>
        <v/>
      </c>
      <c r="D6415">
        <f>VLOOKUP(B6415, Tabelas!A:C,3,FALSE())</f>
        <v/>
      </c>
      <c r="E6415">
        <f>VLOOKUP(B6415, Tabelas!A:C,2,FALSE())</f>
        <v/>
      </c>
    </row>
    <row r="6416">
      <c r="A6416" t="inlineStr">
        <is>
          <t>INSITU</t>
        </is>
      </c>
      <c r="B6416" t="inlineStr">
        <is>
          <t>A4</t>
        </is>
      </c>
      <c r="C6416">
        <f>IF(B6416&lt;&gt;"NI",1,0)</f>
        <v/>
      </c>
      <c r="D6416">
        <f>VLOOKUP(B6416, Tabelas!A:C,3,FALSE())</f>
        <v/>
      </c>
      <c r="E6416">
        <f>VLOOKUP(B6416, Tabelas!A:C,2,FALSE())</f>
        <v/>
      </c>
    </row>
    <row r="6417">
      <c r="A6417" t="inlineStr">
        <is>
          <t>INSTITUTO DE ENGENHARIA NUCLEAR: PROGRESS REPORT</t>
        </is>
      </c>
      <c r="B6417" t="inlineStr">
        <is>
          <t>B2</t>
        </is>
      </c>
      <c r="C6417">
        <f>IF(B6417&lt;&gt;"NI",1,0)</f>
        <v/>
      </c>
      <c r="D6417">
        <f>VLOOKUP(B6417, Tabelas!A:C,3,FALSE())</f>
        <v/>
      </c>
      <c r="E6417">
        <f>VLOOKUP(B6417, Tabelas!A:C,2,FALSE())</f>
        <v/>
      </c>
    </row>
    <row r="6418">
      <c r="A6418" t="inlineStr">
        <is>
          <t>INSTRUMENTATION SCIENCE &amp; TECHNOLOGY</t>
        </is>
      </c>
      <c r="B6418" t="inlineStr">
        <is>
          <t>A4</t>
        </is>
      </c>
      <c r="C6418">
        <f>IF(B6418&lt;&gt;"NI",1,0)</f>
        <v/>
      </c>
      <c r="D6418">
        <f>VLOOKUP(B6418, Tabelas!A:C,3,FALSE())</f>
        <v/>
      </c>
      <c r="E6418">
        <f>VLOOKUP(B6418, Tabelas!A:C,2,FALSE())</f>
        <v/>
      </c>
    </row>
    <row r="6419">
      <c r="A6419" t="inlineStr">
        <is>
          <t>INSTRUMENTO (JUIZ DE FORA)</t>
        </is>
      </c>
      <c r="B6419" t="inlineStr">
        <is>
          <t>B2</t>
        </is>
      </c>
      <c r="C6419">
        <f>IF(B6419&lt;&gt;"NI",1,0)</f>
        <v/>
      </c>
      <c r="D6419">
        <f>VLOOKUP(B6419, Tabelas!A:C,3,FALSE())</f>
        <v/>
      </c>
      <c r="E6419">
        <f>VLOOKUP(B6419, Tabelas!A:C,2,FALSE())</f>
        <v/>
      </c>
    </row>
    <row r="6420">
      <c r="A6420" t="inlineStr">
        <is>
          <t>INSUFICIENCIA CARDIACA</t>
        </is>
      </c>
      <c r="B6420" t="inlineStr">
        <is>
          <t>B4</t>
        </is>
      </c>
      <c r="C6420">
        <f>IF(B6420&lt;&gt;"NI",1,0)</f>
        <v/>
      </c>
      <c r="D6420">
        <f>VLOOKUP(B6420, Tabelas!A:C,3,FALSE())</f>
        <v/>
      </c>
      <c r="E6420">
        <f>VLOOKUP(B6420, Tabelas!A:C,2,FALSE())</f>
        <v/>
      </c>
    </row>
    <row r="6421">
      <c r="A6421" t="inlineStr">
        <is>
          <t>INSUFICIENCIA CARDÍACA</t>
        </is>
      </c>
      <c r="B6421" t="inlineStr">
        <is>
          <t>B4</t>
        </is>
      </c>
      <c r="C6421">
        <f>IF(B6421&lt;&gt;"NI",1,0)</f>
        <v/>
      </c>
      <c r="D6421">
        <f>VLOOKUP(B6421, Tabelas!A:C,3,FALSE())</f>
        <v/>
      </c>
      <c r="E6421">
        <f>VLOOKUP(B6421, Tabelas!A:C,2,FALSE())</f>
        <v/>
      </c>
    </row>
    <row r="6422">
      <c r="A6422" t="inlineStr">
        <is>
          <t>INSULA (MADRID)</t>
        </is>
      </c>
      <c r="B6422" t="inlineStr">
        <is>
          <t>B3</t>
        </is>
      </c>
      <c r="C6422">
        <f>IF(B6422&lt;&gt;"NI",1,0)</f>
        <v/>
      </c>
      <c r="D6422">
        <f>VLOOKUP(B6422, Tabelas!A:C,3,FALSE())</f>
        <v/>
      </c>
      <c r="E6422">
        <f>VLOOKUP(B6422, Tabelas!A:C,2,FALSE())</f>
        <v/>
      </c>
    </row>
    <row r="6423">
      <c r="A6423" t="inlineStr">
        <is>
          <t>INSURANCE. MATHEMATICS &amp; ECONOMICS</t>
        </is>
      </c>
      <c r="B6423" t="inlineStr">
        <is>
          <t>A3</t>
        </is>
      </c>
      <c r="C6423">
        <f>IF(B6423&lt;&gt;"NI",1,0)</f>
        <v/>
      </c>
      <c r="D6423">
        <f>VLOOKUP(B6423, Tabelas!A:C,3,FALSE())</f>
        <v/>
      </c>
      <c r="E6423">
        <f>VLOOKUP(B6423, Tabelas!A:C,2,FALSE())</f>
        <v/>
      </c>
    </row>
    <row r="6424">
      <c r="A6424" t="inlineStr">
        <is>
          <t>INT J ENVIRON SCI TE</t>
        </is>
      </c>
      <c r="B6424" t="inlineStr">
        <is>
          <t>A2</t>
        </is>
      </c>
      <c r="C6424">
        <f>IF(B6424&lt;&gt;"NI",1,0)</f>
        <v/>
      </c>
      <c r="D6424">
        <f>VLOOKUP(B6424, Tabelas!A:C,3,FALSE())</f>
        <v/>
      </c>
      <c r="E6424">
        <f>VLOOKUP(B6424, Tabelas!A:C,2,FALSE())</f>
        <v/>
      </c>
    </row>
    <row r="6425">
      <c r="A6425" t="inlineStr">
        <is>
          <t>INTANGIBLE CAPITAL</t>
        </is>
      </c>
      <c r="B6425" t="inlineStr">
        <is>
          <t>A4</t>
        </is>
      </c>
      <c r="C6425">
        <f>IF(B6425&lt;&gt;"NI",1,0)</f>
        <v/>
      </c>
      <c r="D6425">
        <f>VLOOKUP(B6425, Tabelas!A:C,3,FALSE())</f>
        <v/>
      </c>
      <c r="E6425">
        <f>VLOOKUP(B6425, Tabelas!A:C,2,FALSE())</f>
        <v/>
      </c>
    </row>
    <row r="6426">
      <c r="A6426" t="inlineStr">
        <is>
          <t>INTEGERS</t>
        </is>
      </c>
      <c r="B6426" t="inlineStr">
        <is>
          <t>B3</t>
        </is>
      </c>
      <c r="C6426">
        <f>IF(B6426&lt;&gt;"NI",1,0)</f>
        <v/>
      </c>
      <c r="D6426">
        <f>VLOOKUP(B6426, Tabelas!A:C,3,FALSE())</f>
        <v/>
      </c>
      <c r="E6426">
        <f>VLOOKUP(B6426, Tabelas!A:C,2,FALSE())</f>
        <v/>
      </c>
    </row>
    <row r="6427">
      <c r="A6427" t="inlineStr">
        <is>
          <t>INTEGRACIÓN ACADÉMICA EN PSICOLOGÍA</t>
        </is>
      </c>
      <c r="B6427" t="inlineStr">
        <is>
          <t>B4</t>
        </is>
      </c>
      <c r="C6427">
        <f>IF(B6427&lt;&gt;"NI",1,0)</f>
        <v/>
      </c>
      <c r="D6427">
        <f>VLOOKUP(B6427, Tabelas!A:C,3,FALSE())</f>
        <v/>
      </c>
      <c r="E6427">
        <f>VLOOKUP(B6427, Tabelas!A:C,2,FALSE())</f>
        <v/>
      </c>
    </row>
    <row r="6428">
      <c r="A6428" t="inlineStr">
        <is>
          <t>INTEGRACIÓN Y CONOCIMIENTO</t>
        </is>
      </c>
      <c r="B6428" t="inlineStr">
        <is>
          <t>A4</t>
        </is>
      </c>
      <c r="C6428">
        <f>IF(B6428&lt;&gt;"NI",1,0)</f>
        <v/>
      </c>
      <c r="D6428">
        <f>VLOOKUP(B6428, Tabelas!A:C,3,FALSE())</f>
        <v/>
      </c>
      <c r="E6428">
        <f>VLOOKUP(B6428, Tabelas!A:C,2,FALSE())</f>
        <v/>
      </c>
    </row>
    <row r="6429">
      <c r="A6429" t="inlineStr">
        <is>
          <t>INTEGRAL EQUATIONS AND OPERATOR THEORY</t>
        </is>
      </c>
      <c r="B6429" t="inlineStr">
        <is>
          <t>A2</t>
        </is>
      </c>
      <c r="C6429">
        <f>IF(B6429&lt;&gt;"NI",1,0)</f>
        <v/>
      </c>
      <c r="D6429">
        <f>VLOOKUP(B6429, Tabelas!A:C,3,FALSE())</f>
        <v/>
      </c>
      <c r="E6429">
        <f>VLOOKUP(B6429, Tabelas!A:C,2,FALSE())</f>
        <v/>
      </c>
    </row>
    <row r="6430">
      <c r="A6430" t="inlineStr">
        <is>
          <t>INTEGRAL TRANSFORMS AND SPECIAL FUNCTIONS</t>
        </is>
      </c>
      <c r="B6430" t="inlineStr">
        <is>
          <t>B1</t>
        </is>
      </c>
      <c r="C6430">
        <f>IF(B6430&lt;&gt;"NI",1,0)</f>
        <v/>
      </c>
      <c r="D6430">
        <f>VLOOKUP(B6430, Tabelas!A:C,3,FALSE())</f>
        <v/>
      </c>
      <c r="E6430">
        <f>VLOOKUP(B6430, Tabelas!A:C,2,FALSE())</f>
        <v/>
      </c>
    </row>
    <row r="6431">
      <c r="A6431" t="inlineStr">
        <is>
          <t>INTEGRATED BLOOD PRESSURE CONTROL</t>
        </is>
      </c>
      <c r="B6431" t="inlineStr">
        <is>
          <t>A2</t>
        </is>
      </c>
      <c r="C6431">
        <f>IF(B6431&lt;&gt;"NI",1,0)</f>
        <v/>
      </c>
      <c r="D6431">
        <f>VLOOKUP(B6431, Tabelas!A:C,3,FALSE())</f>
        <v/>
      </c>
      <c r="E6431">
        <f>VLOOKUP(B6431, Tabelas!A:C,2,FALSE())</f>
        <v/>
      </c>
    </row>
    <row r="6432">
      <c r="A6432" t="inlineStr">
        <is>
          <t>INTEGRATED COMPUTER-AIDED ENGINEERING</t>
        </is>
      </c>
      <c r="B6432" t="inlineStr">
        <is>
          <t>A1</t>
        </is>
      </c>
      <c r="C6432">
        <f>IF(B6432&lt;&gt;"NI",1,0)</f>
        <v/>
      </c>
      <c r="D6432">
        <f>VLOOKUP(B6432, Tabelas!A:C,3,FALSE())</f>
        <v/>
      </c>
      <c r="E6432">
        <f>VLOOKUP(B6432, Tabelas!A:C,2,FALSE())</f>
        <v/>
      </c>
    </row>
    <row r="6433">
      <c r="A6433" t="inlineStr">
        <is>
          <t>INTEGRATED ENVIRONMENTAL ASSESSMENT AND MANAGEMENT</t>
        </is>
      </c>
      <c r="B6433" t="inlineStr">
        <is>
          <t>A2</t>
        </is>
      </c>
      <c r="C6433">
        <f>IF(B6433&lt;&gt;"NI",1,0)</f>
        <v/>
      </c>
      <c r="D6433">
        <f>VLOOKUP(B6433, Tabelas!A:C,3,FALSE())</f>
        <v/>
      </c>
      <c r="E6433">
        <f>VLOOKUP(B6433, Tabelas!A:C,2,FALSE())</f>
        <v/>
      </c>
    </row>
    <row r="6434">
      <c r="A6434" t="inlineStr">
        <is>
          <t>INTEGRATION (AMSTERDAM. PRINT)</t>
        </is>
      </c>
      <c r="B6434" t="inlineStr">
        <is>
          <t>A4</t>
        </is>
      </c>
      <c r="C6434">
        <f>IF(B6434&lt;&gt;"NI",1,0)</f>
        <v/>
      </c>
      <c r="D6434">
        <f>VLOOKUP(B6434, Tabelas!A:C,3,FALSE())</f>
        <v/>
      </c>
      <c r="E6434">
        <f>VLOOKUP(B6434, Tabelas!A:C,2,FALSE())</f>
        <v/>
      </c>
    </row>
    <row r="6435">
      <c r="A6435" t="inlineStr">
        <is>
          <t>INTEGRATIVE AND COMPARATIVE BIOLOGY</t>
        </is>
      </c>
      <c r="B6435" t="inlineStr">
        <is>
          <t>A1</t>
        </is>
      </c>
      <c r="C6435">
        <f>IF(B6435&lt;&gt;"NI",1,0)</f>
        <v/>
      </c>
      <c r="D6435">
        <f>VLOOKUP(B6435, Tabelas!A:C,3,FALSE())</f>
        <v/>
      </c>
      <c r="E6435">
        <f>VLOOKUP(B6435, Tabelas!A:C,2,FALSE())</f>
        <v/>
      </c>
    </row>
    <row r="6436">
      <c r="A6436" t="inlineStr">
        <is>
          <t>INTEGRATIVE BIOLOGY</t>
        </is>
      </c>
      <c r="B6436" t="inlineStr">
        <is>
          <t>A2</t>
        </is>
      </c>
      <c r="C6436">
        <f>IF(B6436&lt;&gt;"NI",1,0)</f>
        <v/>
      </c>
      <c r="D6436">
        <f>VLOOKUP(B6436, Tabelas!A:C,3,FALSE())</f>
        <v/>
      </c>
      <c r="E6436">
        <f>VLOOKUP(B6436, Tabelas!A:C,2,FALSE())</f>
        <v/>
      </c>
    </row>
    <row r="6437">
      <c r="A6437" t="inlineStr">
        <is>
          <t>INTEGRATIVE BIOLOGY: A NEW JOURNAL OF QUANTITATIVE BIOSCIENCES FROM NANO TO MACRO</t>
        </is>
      </c>
      <c r="B6437" t="inlineStr">
        <is>
          <t>A2</t>
        </is>
      </c>
      <c r="C6437">
        <f>IF(B6437&lt;&gt;"NI",1,0)</f>
        <v/>
      </c>
      <c r="D6437">
        <f>VLOOKUP(B6437, Tabelas!A:C,3,FALSE())</f>
        <v/>
      </c>
      <c r="E6437">
        <f>VLOOKUP(B6437, Tabelas!A:C,2,FALSE())</f>
        <v/>
      </c>
    </row>
    <row r="6438">
      <c r="A6438" t="inlineStr">
        <is>
          <t>INTEGRATIVE CANCER THERAPIES</t>
        </is>
      </c>
      <c r="B6438" t="inlineStr">
        <is>
          <t>A2</t>
        </is>
      </c>
      <c r="C6438">
        <f>IF(B6438&lt;&gt;"NI",1,0)</f>
        <v/>
      </c>
      <c r="D6438">
        <f>VLOOKUP(B6438, Tabelas!A:C,3,FALSE())</f>
        <v/>
      </c>
      <c r="E6438">
        <f>VLOOKUP(B6438, Tabelas!A:C,2,FALSE())</f>
        <v/>
      </c>
    </row>
    <row r="6439">
      <c r="A6439" t="inlineStr">
        <is>
          <t>INTEGRATIVE MEDICINE RESEARCH</t>
        </is>
      </c>
      <c r="B6439" t="inlineStr">
        <is>
          <t>B4</t>
        </is>
      </c>
      <c r="C6439">
        <f>IF(B6439&lt;&gt;"NI",1,0)</f>
        <v/>
      </c>
      <c r="D6439">
        <f>VLOOKUP(B6439, Tabelas!A:C,3,FALSE())</f>
        <v/>
      </c>
      <c r="E6439">
        <f>VLOOKUP(B6439, Tabelas!A:C,2,FALSE())</f>
        <v/>
      </c>
    </row>
    <row r="6440">
      <c r="A6440" t="inlineStr">
        <is>
          <t>INTEGRATIVE PSYCHOLOGICAL &amp; BEHAVIORAL SCIENCE</t>
        </is>
      </c>
      <c r="B6440" t="inlineStr">
        <is>
          <t>A2</t>
        </is>
      </c>
      <c r="C6440">
        <f>IF(B6440&lt;&gt;"NI",1,0)</f>
        <v/>
      </c>
      <c r="D6440">
        <f>VLOOKUP(B6440, Tabelas!A:C,3,FALSE())</f>
        <v/>
      </c>
      <c r="E6440">
        <f>VLOOKUP(B6440, Tabelas!A:C,2,FALSE())</f>
        <v/>
      </c>
    </row>
    <row r="6441">
      <c r="A6441" t="inlineStr">
        <is>
          <t>INTEGRATIVE ZOOLOGY (PRINT)</t>
        </is>
      </c>
      <c r="B6441" t="inlineStr">
        <is>
          <t>A2</t>
        </is>
      </c>
      <c r="C6441">
        <f>IF(B6441&lt;&gt;"NI",1,0)</f>
        <v/>
      </c>
      <c r="D6441">
        <f>VLOOKUP(B6441, Tabelas!A:C,3,FALSE())</f>
        <v/>
      </c>
      <c r="E6441">
        <f>VLOOKUP(B6441, Tabelas!A:C,2,FALSE())</f>
        <v/>
      </c>
    </row>
    <row r="6442">
      <c r="A6442" t="inlineStr">
        <is>
          <t>INTELIGENCIA ARTIFICIAL</t>
        </is>
      </c>
      <c r="B6442" t="inlineStr">
        <is>
          <t>B4</t>
        </is>
      </c>
      <c r="C6442">
        <f>IF(B6442&lt;&gt;"NI",1,0)</f>
        <v/>
      </c>
      <c r="D6442">
        <f>VLOOKUP(B6442, Tabelas!A:C,3,FALSE())</f>
        <v/>
      </c>
      <c r="E6442">
        <f>VLOOKUP(B6442, Tabelas!A:C,2,FALSE())</f>
        <v/>
      </c>
    </row>
    <row r="6443">
      <c r="A6443" t="inlineStr">
        <is>
          <t>INTELLECTOR (CENEGRI. ONLINE)</t>
        </is>
      </c>
      <c r="B6443" t="inlineStr">
        <is>
          <t>B2</t>
        </is>
      </c>
      <c r="C6443">
        <f>IF(B6443&lt;&gt;"NI",1,0)</f>
        <v/>
      </c>
      <c r="D6443">
        <f>VLOOKUP(B6443, Tabelas!A:C,3,FALSE())</f>
        <v/>
      </c>
      <c r="E6443">
        <f>VLOOKUP(B6443, Tabelas!A:C,2,FALSE())</f>
        <v/>
      </c>
    </row>
    <row r="6444">
      <c r="A6444" t="inlineStr">
        <is>
          <t>INTELLÈCTUS (UERJ. ONLINE)</t>
        </is>
      </c>
      <c r="B6444" t="inlineStr">
        <is>
          <t>A4</t>
        </is>
      </c>
      <c r="C6444">
        <f>IF(B6444&lt;&gt;"NI",1,0)</f>
        <v/>
      </c>
      <c r="D6444">
        <f>VLOOKUP(B6444, Tabelas!A:C,3,FALSE())</f>
        <v/>
      </c>
      <c r="E6444">
        <f>VLOOKUP(B6444, Tabelas!A:C,2,FALSE())</f>
        <v/>
      </c>
    </row>
    <row r="6445">
      <c r="A6445" t="inlineStr">
        <is>
          <t>INTELLECTUS REVISTA ACADÊMICA DIGITAL</t>
        </is>
      </c>
      <c r="B6445" t="inlineStr">
        <is>
          <t>A4</t>
        </is>
      </c>
      <c r="C6445">
        <f>IF(B6445&lt;&gt;"NI",1,0)</f>
        <v/>
      </c>
      <c r="D6445">
        <f>VLOOKUP(B6445, Tabelas!A:C,3,FALSE())</f>
        <v/>
      </c>
      <c r="E6445">
        <f>VLOOKUP(B6445, Tabelas!A:C,2,FALSE())</f>
        <v/>
      </c>
    </row>
    <row r="6446">
      <c r="A6446" t="inlineStr">
        <is>
          <t>INTELLIGENCE (NORWOOD)</t>
        </is>
      </c>
      <c r="B6446" t="inlineStr">
        <is>
          <t>A1</t>
        </is>
      </c>
      <c r="C6446">
        <f>IF(B6446&lt;&gt;"NI",1,0)</f>
        <v/>
      </c>
      <c r="D6446">
        <f>VLOOKUP(B6446, Tabelas!A:C,3,FALSE())</f>
        <v/>
      </c>
      <c r="E6446">
        <f>VLOOKUP(B6446, Tabelas!A:C,2,FALSE())</f>
        <v/>
      </c>
    </row>
    <row r="6447">
      <c r="A6447" t="inlineStr">
        <is>
          <t>INTELLIGENT DATA ANALYSIS (PRINT)</t>
        </is>
      </c>
      <c r="B6447" t="inlineStr">
        <is>
          <t>B2</t>
        </is>
      </c>
      <c r="C6447">
        <f>IF(B6447&lt;&gt;"NI",1,0)</f>
        <v/>
      </c>
      <c r="D6447">
        <f>VLOOKUP(B6447, Tabelas!A:C,3,FALSE())</f>
        <v/>
      </c>
      <c r="E6447">
        <f>VLOOKUP(B6447, Tabelas!A:C,2,FALSE())</f>
        <v/>
      </c>
    </row>
    <row r="6448">
      <c r="A6448" t="inlineStr">
        <is>
          <t>INTELLIGENT INDUSTRIAL SYSTEMS</t>
        </is>
      </c>
      <c r="B6448" t="inlineStr">
        <is>
          <t>B4</t>
        </is>
      </c>
      <c r="C6448">
        <f>IF(B6448&lt;&gt;"NI",1,0)</f>
        <v/>
      </c>
      <c r="D6448">
        <f>VLOOKUP(B6448, Tabelas!A:C,3,FALSE())</f>
        <v/>
      </c>
      <c r="E6448">
        <f>VLOOKUP(B6448, Tabelas!A:C,2,FALSE())</f>
        <v/>
      </c>
    </row>
    <row r="6449">
      <c r="A6449" t="inlineStr">
        <is>
          <t>INTELLIGERE - REVISTA DE HISTÓRIA INTELECTUAL</t>
        </is>
      </c>
      <c r="B6449" t="inlineStr">
        <is>
          <t>A4</t>
        </is>
      </c>
      <c r="C6449">
        <f>IF(B6449&lt;&gt;"NI",1,0)</f>
        <v/>
      </c>
      <c r="D6449">
        <f>VLOOKUP(B6449, Tabelas!A:C,3,FALSE())</f>
        <v/>
      </c>
      <c r="E6449">
        <f>VLOOKUP(B6449, Tabelas!A:C,2,FALSE())</f>
        <v/>
      </c>
    </row>
    <row r="6450">
      <c r="A6450" t="inlineStr">
        <is>
          <t>INTENSITIES: THE JOURNAL OF CULT MEDIA</t>
        </is>
      </c>
      <c r="B6450" t="inlineStr">
        <is>
          <t>B2</t>
        </is>
      </c>
      <c r="C6450">
        <f>IF(B6450&lt;&gt;"NI",1,0)</f>
        <v/>
      </c>
      <c r="D6450">
        <f>VLOOKUP(B6450, Tabelas!A:C,3,FALSE())</f>
        <v/>
      </c>
      <c r="E6450">
        <f>VLOOKUP(B6450, Tabelas!A:C,2,FALSE())</f>
        <v/>
      </c>
    </row>
    <row r="6451">
      <c r="A6451" t="inlineStr">
        <is>
          <t>INTENSIVE &amp; CRITICAL CARE NURSING</t>
        </is>
      </c>
      <c r="B6451" t="inlineStr">
        <is>
          <t>A1</t>
        </is>
      </c>
      <c r="C6451">
        <f>IF(B6451&lt;&gt;"NI",1,0)</f>
        <v/>
      </c>
      <c r="D6451">
        <f>VLOOKUP(B6451, Tabelas!A:C,3,FALSE())</f>
        <v/>
      </c>
      <c r="E6451">
        <f>VLOOKUP(B6451, Tabelas!A:C,2,FALSE())</f>
        <v/>
      </c>
    </row>
    <row r="6452">
      <c r="A6452" t="inlineStr">
        <is>
          <t>INTENSIVE CARE MEDICINE (PRINT)</t>
        </is>
      </c>
      <c r="B6452" t="inlineStr">
        <is>
          <t>A1</t>
        </is>
      </c>
      <c r="C6452">
        <f>IF(B6452&lt;&gt;"NI",1,0)</f>
        <v/>
      </c>
      <c r="D6452">
        <f>VLOOKUP(B6452, Tabelas!A:C,3,FALSE())</f>
        <v/>
      </c>
      <c r="E6452">
        <f>VLOOKUP(B6452, Tabelas!A:C,2,FALSE())</f>
        <v/>
      </c>
    </row>
    <row r="6453">
      <c r="A6453" t="inlineStr">
        <is>
          <t>INTENSIVE CARE MEDICINE EXPERIMENTAL</t>
        </is>
      </c>
      <c r="B6453" t="inlineStr">
        <is>
          <t>B4</t>
        </is>
      </c>
      <c r="C6453">
        <f>IF(B6453&lt;&gt;"NI",1,0)</f>
        <v/>
      </c>
      <c r="D6453">
        <f>VLOOKUP(B6453, Tabelas!A:C,3,FALSE())</f>
        <v/>
      </c>
      <c r="E6453">
        <f>VLOOKUP(B6453, Tabelas!A:C,2,FALSE())</f>
        <v/>
      </c>
    </row>
    <row r="6454">
      <c r="A6454" t="inlineStr">
        <is>
          <t>INTERAÇÃO</t>
        </is>
      </c>
      <c r="B6454" t="inlineStr">
        <is>
          <t>B2</t>
        </is>
      </c>
      <c r="C6454">
        <f>IF(B6454&lt;&gt;"NI",1,0)</f>
        <v/>
      </c>
      <c r="D6454">
        <f>VLOOKUP(B6454, Tabelas!A:C,3,FALSE())</f>
        <v/>
      </c>
      <c r="E6454">
        <f>VLOOKUP(B6454, Tabelas!A:C,2,FALSE())</f>
        <v/>
      </c>
    </row>
    <row r="6455">
      <c r="A6455" t="inlineStr">
        <is>
          <t>INTERAÇÃO (CURITIBA)</t>
        </is>
      </c>
      <c r="B6455" t="inlineStr">
        <is>
          <t>A2</t>
        </is>
      </c>
      <c r="C6455">
        <f>IF(B6455&lt;&gt;"NI",1,0)</f>
        <v/>
      </c>
      <c r="D6455">
        <f>VLOOKUP(B6455, Tabelas!A:C,3,FALSE())</f>
        <v/>
      </c>
      <c r="E6455">
        <f>VLOOKUP(B6455, Tabelas!A:C,2,FALSE())</f>
        <v/>
      </c>
    </row>
    <row r="6456">
      <c r="A6456" t="inlineStr">
        <is>
          <t>INTER-AÇÃO (UFG. ONLINE)</t>
        </is>
      </c>
      <c r="B6456" t="inlineStr">
        <is>
          <t>A3</t>
        </is>
      </c>
      <c r="C6456">
        <f>IF(B6456&lt;&gt;"NI",1,0)</f>
        <v/>
      </c>
      <c r="D6456">
        <f>VLOOKUP(B6456, Tabelas!A:C,3,FALSE())</f>
        <v/>
      </c>
      <c r="E6456">
        <f>VLOOKUP(B6456, Tabelas!A:C,2,FALSE())</f>
        <v/>
      </c>
    </row>
    <row r="6457">
      <c r="A6457" t="inlineStr">
        <is>
          <t>INTERAÇÃO (VARGINHA)</t>
        </is>
      </c>
      <c r="B6457" t="inlineStr">
        <is>
          <t>B3</t>
        </is>
      </c>
      <c r="C6457">
        <f>IF(B6457&lt;&gt;"NI",1,0)</f>
        <v/>
      </c>
      <c r="D6457">
        <f>VLOOKUP(B6457, Tabelas!A:C,3,FALSE())</f>
        <v/>
      </c>
      <c r="E6457">
        <f>VLOOKUP(B6457, Tabelas!A:C,2,FALSE())</f>
        <v/>
      </c>
    </row>
    <row r="6458">
      <c r="A6458" t="inlineStr">
        <is>
          <t>INTERAÇÃO EM PSICOLOGIA (ONLINE)</t>
        </is>
      </c>
      <c r="B6458" t="inlineStr">
        <is>
          <t>A2</t>
        </is>
      </c>
      <c r="C6458">
        <f>IF(B6458&lt;&gt;"NI",1,0)</f>
        <v/>
      </c>
      <c r="D6458">
        <f>VLOOKUP(B6458, Tabelas!A:C,3,FALSE())</f>
        <v/>
      </c>
      <c r="E6458">
        <f>VLOOKUP(B6458, Tabelas!A:C,2,FALSE())</f>
        <v/>
      </c>
    </row>
    <row r="6459">
      <c r="A6459" t="inlineStr">
        <is>
          <t>INTERACCOES</t>
        </is>
      </c>
      <c r="B6459" t="inlineStr">
        <is>
          <t>A4</t>
        </is>
      </c>
      <c r="C6459">
        <f>IF(B6459&lt;&gt;"NI",1,0)</f>
        <v/>
      </c>
      <c r="D6459">
        <f>VLOOKUP(B6459, Tabelas!A:C,3,FALSE())</f>
        <v/>
      </c>
      <c r="E6459">
        <f>VLOOKUP(B6459, Tabelas!A:C,2,FALSE())</f>
        <v/>
      </c>
    </row>
    <row r="6460">
      <c r="A6460" t="inlineStr">
        <is>
          <t>INTERACÇÕES (COIMBRA)</t>
        </is>
      </c>
      <c r="B6460" t="inlineStr">
        <is>
          <t>B2</t>
        </is>
      </c>
      <c r="C6460">
        <f>IF(B6460&lt;&gt;"NI",1,0)</f>
        <v/>
      </c>
      <c r="D6460">
        <f>VLOOKUP(B6460, Tabelas!A:C,3,FALSE())</f>
        <v/>
      </c>
      <c r="E6460">
        <f>VLOOKUP(B6460, Tabelas!A:C,2,FALSE())</f>
        <v/>
      </c>
    </row>
    <row r="6461">
      <c r="A6461" t="inlineStr">
        <is>
          <t>INTERAÇÕES</t>
        </is>
      </c>
      <c r="B6461" t="inlineStr">
        <is>
          <t>A4</t>
        </is>
      </c>
      <c r="C6461">
        <f>IF(B6461&lt;&gt;"NI",1,0)</f>
        <v/>
      </c>
      <c r="D6461">
        <f>VLOOKUP(B6461, Tabelas!A:C,3,FALSE())</f>
        <v/>
      </c>
      <c r="E6461">
        <f>VLOOKUP(B6461, Tabelas!A:C,2,FALSE())</f>
        <v/>
      </c>
    </row>
    <row r="6462">
      <c r="A6462" t="inlineStr">
        <is>
          <t>INTERAÇÕES (CAMPO GRANDE)</t>
        </is>
      </c>
      <c r="B6462" t="inlineStr">
        <is>
          <t>A3</t>
        </is>
      </c>
      <c r="C6462">
        <f>IF(B6462&lt;&gt;"NI",1,0)</f>
        <v/>
      </c>
      <c r="D6462">
        <f>VLOOKUP(B6462, Tabelas!A:C,3,FALSE())</f>
        <v/>
      </c>
      <c r="E6462">
        <f>VLOOKUP(B6462, Tabelas!A:C,2,FALSE())</f>
        <v/>
      </c>
    </row>
    <row r="6463">
      <c r="A6463" t="inlineStr">
        <is>
          <t>INTERAÇÕES (CAMPO GRANDE)</t>
        </is>
      </c>
      <c r="B6463" t="inlineStr">
        <is>
          <t>A3</t>
        </is>
      </c>
      <c r="C6463">
        <f>IF(B6463&lt;&gt;"NI",1,0)</f>
        <v/>
      </c>
      <c r="D6463">
        <f>VLOOKUP(B6463, Tabelas!A:C,3,FALSE())</f>
        <v/>
      </c>
      <c r="E6463">
        <f>VLOOKUP(B6463, Tabelas!A:C,2,FALSE())</f>
        <v/>
      </c>
    </row>
    <row r="6464">
      <c r="A6464" t="inlineStr">
        <is>
          <t>INTERACTING WITH COMPUTERS</t>
        </is>
      </c>
      <c r="B6464" t="inlineStr">
        <is>
          <t>B1</t>
        </is>
      </c>
      <c r="C6464">
        <f>IF(B6464&lt;&gt;"NI",1,0)</f>
        <v/>
      </c>
      <c r="D6464">
        <f>VLOOKUP(B6464, Tabelas!A:C,3,FALSE())</f>
        <v/>
      </c>
      <c r="E6464">
        <f>VLOOKUP(B6464, Tabelas!A:C,2,FALSE())</f>
        <v/>
      </c>
    </row>
    <row r="6465">
      <c r="A6465" t="inlineStr">
        <is>
          <t>INTERACTION DESIGN AND ARCHITECTURE(S) JOURNAL</t>
        </is>
      </c>
      <c r="B6465" t="inlineStr">
        <is>
          <t>A1</t>
        </is>
      </c>
      <c r="C6465">
        <f>IF(B6465&lt;&gt;"NI",1,0)</f>
        <v/>
      </c>
      <c r="D6465">
        <f>VLOOKUP(B6465, Tabelas!A:C,3,FALSE())</f>
        <v/>
      </c>
      <c r="E6465">
        <f>VLOOKUP(B6465, Tabelas!A:C,2,FALSE())</f>
        <v/>
      </c>
    </row>
    <row r="6466">
      <c r="A6466" t="inlineStr">
        <is>
          <t>INTERACTIONS (IMPRESSO)</t>
        </is>
      </c>
      <c r="B6466" t="inlineStr">
        <is>
          <t>A1</t>
        </is>
      </c>
      <c r="C6466">
        <f>IF(B6466&lt;&gt;"NI",1,0)</f>
        <v/>
      </c>
      <c r="D6466">
        <f>VLOOKUP(B6466, Tabelas!A:C,3,FALSE())</f>
        <v/>
      </c>
      <c r="E6466">
        <f>VLOOKUP(B6466, Tabelas!A:C,2,FALSE())</f>
        <v/>
      </c>
    </row>
    <row r="6467">
      <c r="A6467" t="inlineStr">
        <is>
          <t>INTERACTIONS (NEW YORK, N.Y.)</t>
        </is>
      </c>
      <c r="B6467" t="inlineStr">
        <is>
          <t>B1</t>
        </is>
      </c>
      <c r="C6467">
        <f>IF(B6467&lt;&gt;"NI",1,0)</f>
        <v/>
      </c>
      <c r="D6467">
        <f>VLOOKUP(B6467, Tabelas!A:C,3,FALSE())</f>
        <v/>
      </c>
      <c r="E6467">
        <f>VLOOKUP(B6467, Tabelas!A:C,2,FALSE())</f>
        <v/>
      </c>
    </row>
    <row r="6468">
      <c r="A6468" t="inlineStr">
        <is>
          <t>INTERACTIVE CARDIOVASCULAR AND THORACIC SURGERY (PRINT)</t>
        </is>
      </c>
      <c r="B6468" t="inlineStr">
        <is>
          <t>A4</t>
        </is>
      </c>
      <c r="C6468">
        <f>IF(B6468&lt;&gt;"NI",1,0)</f>
        <v/>
      </c>
      <c r="D6468">
        <f>VLOOKUP(B6468, Tabelas!A:C,3,FALSE())</f>
        <v/>
      </c>
      <c r="E6468">
        <f>VLOOKUP(B6468, Tabelas!A:C,2,FALSE())</f>
        <v/>
      </c>
    </row>
    <row r="6469">
      <c r="A6469" t="inlineStr">
        <is>
          <t>INTERACTIVE LEARNING ENVIRONMENTS</t>
        </is>
      </c>
      <c r="B6469" t="inlineStr">
        <is>
          <t>A2</t>
        </is>
      </c>
      <c r="C6469">
        <f>IF(B6469&lt;&gt;"NI",1,0)</f>
        <v/>
      </c>
      <c r="D6469">
        <f>VLOOKUP(B6469, Tabelas!A:C,3,FALSE())</f>
        <v/>
      </c>
      <c r="E6469">
        <f>VLOOKUP(B6469, Tabelas!A:C,2,FALSE())</f>
        <v/>
      </c>
    </row>
    <row r="6470">
      <c r="A6470" t="inlineStr">
        <is>
          <t>INTERACTIVE TECHNOLOGY AND SMART EDUCATION</t>
        </is>
      </c>
      <c r="B6470" t="inlineStr">
        <is>
          <t>B1</t>
        </is>
      </c>
      <c r="C6470">
        <f>IF(B6470&lt;&gt;"NI",1,0)</f>
        <v/>
      </c>
      <c r="D6470">
        <f>VLOOKUP(B6470, Tabelas!A:C,3,FALSE())</f>
        <v/>
      </c>
      <c r="E6470">
        <f>VLOOKUP(B6470, Tabelas!A:C,2,FALSE())</f>
        <v/>
      </c>
    </row>
    <row r="6471">
      <c r="A6471" t="inlineStr">
        <is>
          <t>INTERAGIR (UERJ)</t>
        </is>
      </c>
      <c r="B6471" t="inlineStr">
        <is>
          <t>A4</t>
        </is>
      </c>
      <c r="C6471">
        <f>IF(B6471&lt;&gt;"NI",1,0)</f>
        <v/>
      </c>
      <c r="D6471">
        <f>VLOOKUP(B6471, Tabelas!A:C,3,FALSE())</f>
        <v/>
      </c>
      <c r="E6471">
        <f>VLOOKUP(B6471, Tabelas!A:C,2,FALSE())</f>
        <v/>
      </c>
    </row>
    <row r="6472">
      <c r="A6472" t="inlineStr">
        <is>
          <t>INTERAMERICAN JOURNAL OF PSYCHOLOGY</t>
        </is>
      </c>
      <c r="B6472" t="inlineStr">
        <is>
          <t>A3</t>
        </is>
      </c>
      <c r="C6472">
        <f>IF(B6472&lt;&gt;"NI",1,0)</f>
        <v/>
      </c>
      <c r="D6472">
        <f>VLOOKUP(B6472, Tabelas!A:C,3,FALSE())</f>
        <v/>
      </c>
      <c r="E6472">
        <f>VLOOKUP(B6472, Tabelas!A:C,2,FALSE())</f>
        <v/>
      </c>
    </row>
    <row r="6473">
      <c r="A6473" t="inlineStr">
        <is>
          <t>INTERCÂMBIO (CD-ROM)</t>
        </is>
      </c>
      <c r="B6473" t="inlineStr">
        <is>
          <t>A3</t>
        </is>
      </c>
      <c r="C6473">
        <f>IF(B6473&lt;&gt;"NI",1,0)</f>
        <v/>
      </c>
      <c r="D6473">
        <f>VLOOKUP(B6473, Tabelas!A:C,3,FALSE())</f>
        <v/>
      </c>
      <c r="E6473">
        <f>VLOOKUP(B6473, Tabelas!A:C,2,FALSE())</f>
        <v/>
      </c>
    </row>
    <row r="6474">
      <c r="A6474" t="inlineStr">
        <is>
          <t>INTERCERAM</t>
        </is>
      </c>
      <c r="B6474" t="inlineStr">
        <is>
          <t>B4</t>
        </is>
      </c>
      <c r="C6474">
        <f>IF(B6474&lt;&gt;"NI",1,0)</f>
        <v/>
      </c>
      <c r="D6474">
        <f>VLOOKUP(B6474, Tabelas!A:C,3,FALSE())</f>
        <v/>
      </c>
      <c r="E6474">
        <f>VLOOKUP(B6474, Tabelas!A:C,2,FALSE())</f>
        <v/>
      </c>
    </row>
    <row r="6475">
      <c r="A6475" t="inlineStr">
        <is>
          <t>INTERCHANGE (TORONTO. 1984)</t>
        </is>
      </c>
      <c r="B6475" t="inlineStr">
        <is>
          <t>A1</t>
        </is>
      </c>
      <c r="C6475">
        <f>IF(B6475&lt;&gt;"NI",1,0)</f>
        <v/>
      </c>
      <c r="D6475">
        <f>VLOOKUP(B6475, Tabelas!A:C,3,FALSE())</f>
        <v/>
      </c>
      <c r="E6475">
        <f>VLOOKUP(B6475, Tabelas!A:C,2,FALSE())</f>
        <v/>
      </c>
    </row>
    <row r="6476">
      <c r="A6476" t="inlineStr">
        <is>
          <t>INTERCIENCIA (CARACAS)</t>
        </is>
      </c>
      <c r="B6476" t="inlineStr">
        <is>
          <t>B2</t>
        </is>
      </c>
      <c r="C6476">
        <f>IF(B6476&lt;&gt;"NI",1,0)</f>
        <v/>
      </c>
      <c r="D6476">
        <f>VLOOKUP(B6476, Tabelas!A:C,3,FALSE())</f>
        <v/>
      </c>
      <c r="E6476">
        <f>VLOOKUP(B6476, Tabelas!A:C,2,FALSE())</f>
        <v/>
      </c>
    </row>
    <row r="6477">
      <c r="A6477" t="inlineStr">
        <is>
          <t>INTERCOM: REVISTA BRASILEIRA DE CIENCIAS DA COMUNICACAO</t>
        </is>
      </c>
      <c r="B6477" t="inlineStr">
        <is>
          <t>A2</t>
        </is>
      </c>
      <c r="C6477">
        <f>IF(B6477&lt;&gt;"NI",1,0)</f>
        <v/>
      </c>
      <c r="D6477">
        <f>VLOOKUP(B6477, Tabelas!A:C,3,FALSE())</f>
        <v/>
      </c>
      <c r="E6477">
        <f>VLOOKUP(B6477, Tabelas!A:C,2,FALSE())</f>
        <v/>
      </c>
    </row>
    <row r="6478">
      <c r="A6478" t="inlineStr">
        <is>
          <t>INTERCULTURAL EDUCATION (LONDON. PRINT)</t>
        </is>
      </c>
      <c r="B6478" t="inlineStr">
        <is>
          <t>A2</t>
        </is>
      </c>
      <c r="C6478">
        <f>IF(B6478&lt;&gt;"NI",1,0)</f>
        <v/>
      </c>
      <c r="D6478">
        <f>VLOOKUP(B6478, Tabelas!A:C,3,FALSE())</f>
        <v/>
      </c>
      <c r="E6478">
        <f>VLOOKUP(B6478, Tabelas!A:C,2,FALSE())</f>
        <v/>
      </c>
    </row>
    <row r="6479">
      <c r="A6479" t="inlineStr">
        <is>
          <t>INTERCULTURAL PRAGMATICS (PRINT)</t>
        </is>
      </c>
      <c r="B6479" t="inlineStr">
        <is>
          <t>A1</t>
        </is>
      </c>
      <c r="C6479">
        <f>IF(B6479&lt;&gt;"NI",1,0)</f>
        <v/>
      </c>
      <c r="D6479">
        <f>VLOOKUP(B6479, Tabelas!A:C,3,FALSE())</f>
        <v/>
      </c>
      <c r="E6479">
        <f>VLOOKUP(B6479, Tabelas!A:C,2,FALSE())</f>
        <v/>
      </c>
    </row>
    <row r="6480">
      <c r="A6480" t="inlineStr">
        <is>
          <t>INTERDISCIPLINA</t>
        </is>
      </c>
      <c r="B6480" t="inlineStr">
        <is>
          <t>A2</t>
        </is>
      </c>
      <c r="C6480">
        <f>IF(B6480&lt;&gt;"NI",1,0)</f>
        <v/>
      </c>
      <c r="D6480">
        <f>VLOOKUP(B6480, Tabelas!A:C,3,FALSE())</f>
        <v/>
      </c>
      <c r="E6480">
        <f>VLOOKUP(B6480, Tabelas!A:C,2,FALSE())</f>
        <v/>
      </c>
    </row>
    <row r="6481">
      <c r="A6481" t="inlineStr">
        <is>
          <t>INTERDISCIPLINAR: REVISTA DE ESTUDOS EM LÍNGUA E LITERATURA</t>
        </is>
      </c>
      <c r="B6481" t="inlineStr">
        <is>
          <t>A2</t>
        </is>
      </c>
      <c r="C6481">
        <f>IF(B6481&lt;&gt;"NI",1,0)</f>
        <v/>
      </c>
      <c r="D6481">
        <f>VLOOKUP(B6481, Tabelas!A:C,3,FALSE())</f>
        <v/>
      </c>
      <c r="E6481">
        <f>VLOOKUP(B6481, Tabelas!A:C,2,FALSE())</f>
        <v/>
      </c>
    </row>
    <row r="6482">
      <c r="A6482" t="inlineStr">
        <is>
          <t>INTERDISCIPLINARY INFORMATION SCIENCES</t>
        </is>
      </c>
      <c r="B6482" t="inlineStr">
        <is>
          <t>B1</t>
        </is>
      </c>
      <c r="C6482">
        <f>IF(B6482&lt;&gt;"NI",1,0)</f>
        <v/>
      </c>
      <c r="D6482">
        <f>VLOOKUP(B6482, Tabelas!A:C,3,FALSE())</f>
        <v/>
      </c>
      <c r="E6482">
        <f>VLOOKUP(B6482, Tabelas!A:C,2,FALSE())</f>
        <v/>
      </c>
    </row>
    <row r="6483">
      <c r="A6483" t="inlineStr">
        <is>
          <t>INTERDISCIPLINARY JOURNAL OF PORTUGUESE DIASPORA STUDIES</t>
        </is>
      </c>
      <c r="B6483" t="inlineStr">
        <is>
          <t>A4</t>
        </is>
      </c>
      <c r="C6483">
        <f>IF(B6483&lt;&gt;"NI",1,0)</f>
        <v/>
      </c>
      <c r="D6483">
        <f>VLOOKUP(B6483, Tabelas!A:C,3,FALSE())</f>
        <v/>
      </c>
      <c r="E6483">
        <f>VLOOKUP(B6483, Tabelas!A:C,2,FALSE())</f>
        <v/>
      </c>
    </row>
    <row r="6484">
      <c r="A6484" t="inlineStr">
        <is>
          <t>INTERDISCIPLINARY NEUROSURGERY¿</t>
        </is>
      </c>
      <c r="B6484" t="inlineStr">
        <is>
          <t>B3</t>
        </is>
      </c>
      <c r="C6484">
        <f>IF(B6484&lt;&gt;"NI",1,0)</f>
        <v/>
      </c>
      <c r="D6484">
        <f>VLOOKUP(B6484, Tabelas!A:C,3,FALSE())</f>
        <v/>
      </c>
      <c r="E6484">
        <f>VLOOKUP(B6484, Tabelas!A:C,2,FALSE())</f>
        <v/>
      </c>
    </row>
    <row r="6485">
      <c r="A6485" t="inlineStr">
        <is>
          <t>INTERDISCIPLINARY PERSPECTIVES ON INFECTIOUS DISEASES (ONLINE)</t>
        </is>
      </c>
      <c r="B6485" t="inlineStr">
        <is>
          <t>A4</t>
        </is>
      </c>
      <c r="C6485">
        <f>IF(B6485&lt;&gt;"NI",1,0)</f>
        <v/>
      </c>
      <c r="D6485">
        <f>VLOOKUP(B6485, Tabelas!A:C,3,FALSE())</f>
        <v/>
      </c>
      <c r="E6485">
        <f>VLOOKUP(B6485, Tabelas!A:C,2,FALSE())</f>
        <v/>
      </c>
    </row>
    <row r="6486">
      <c r="A6486" t="inlineStr">
        <is>
          <t>INTERDISCIPLINARY TOXICOLOGY</t>
        </is>
      </c>
      <c r="B6486" t="inlineStr">
        <is>
          <t>A3</t>
        </is>
      </c>
      <c r="C6486">
        <f>IF(B6486&lt;&gt;"NI",1,0)</f>
        <v/>
      </c>
      <c r="D6486">
        <f>VLOOKUP(B6486, Tabelas!A:C,3,FALSE())</f>
        <v/>
      </c>
      <c r="E6486">
        <f>VLOOKUP(B6486, Tabelas!A:C,2,FALSE())</f>
        <v/>
      </c>
    </row>
    <row r="6487">
      <c r="A6487" t="inlineStr">
        <is>
          <t>INTERESPAÇO: REVISTA DE GEOGRAFIA E INTERDISCIPLINARIDADE</t>
        </is>
      </c>
      <c r="B6487" t="inlineStr">
        <is>
          <t>A2</t>
        </is>
      </c>
      <c r="C6487">
        <f>IF(B6487&lt;&gt;"NI",1,0)</f>
        <v/>
      </c>
      <c r="D6487">
        <f>VLOOKUP(B6487, Tabelas!A:C,3,FALSE())</f>
        <v/>
      </c>
      <c r="E6487">
        <f>VLOOKUP(B6487, Tabelas!A:C,2,FALSE())</f>
        <v/>
      </c>
    </row>
    <row r="6488">
      <c r="A6488" t="inlineStr">
        <is>
          <t>INTERESPE. INTERDISCIPLINARIDADE E ESPIRITUALIDADE NA EDUCAÇÃO</t>
        </is>
      </c>
      <c r="B6488" t="inlineStr">
        <is>
          <t>B4</t>
        </is>
      </c>
      <c r="C6488">
        <f>IF(B6488&lt;&gt;"NI",1,0)</f>
        <v/>
      </c>
      <c r="D6488">
        <f>VLOOKUP(B6488, Tabelas!A:C,3,FALSE())</f>
        <v/>
      </c>
      <c r="E6488">
        <f>VLOOKUP(B6488, Tabelas!A:C,2,FALSE())</f>
        <v/>
      </c>
    </row>
    <row r="6489">
      <c r="A6489" t="inlineStr">
        <is>
          <t>INTERESSE NACIONAL</t>
        </is>
      </c>
      <c r="B6489" t="inlineStr">
        <is>
          <t>B3</t>
        </is>
      </c>
      <c r="C6489">
        <f>IF(B6489&lt;&gt;"NI",1,0)</f>
        <v/>
      </c>
      <c r="D6489">
        <f>VLOOKUP(B6489, Tabelas!A:C,3,FALSE())</f>
        <v/>
      </c>
      <c r="E6489">
        <f>VLOOKUP(B6489, Tabelas!A:C,2,FALSE())</f>
        <v/>
      </c>
    </row>
    <row r="6490">
      <c r="A6490" t="inlineStr">
        <is>
          <t>INTERETHNIC@ - REVISTA DE ESTUDOS EM RELAÇÕES INTERÉTNICAS</t>
        </is>
      </c>
      <c r="B6490" t="inlineStr">
        <is>
          <t>B3</t>
        </is>
      </c>
      <c r="C6490">
        <f>IF(B6490&lt;&gt;"NI",1,0)</f>
        <v/>
      </c>
      <c r="D6490">
        <f>VLOOKUP(B6490, Tabelas!A:C,3,FALSE())</f>
        <v/>
      </c>
      <c r="E6490">
        <f>VLOOKUP(B6490, Tabelas!A:C,2,FALSE())</f>
        <v/>
      </c>
    </row>
    <row r="6491">
      <c r="A6491" t="inlineStr">
        <is>
          <t>INTERFACE</t>
        </is>
      </c>
      <c r="B6491" t="inlineStr">
        <is>
          <t>B1</t>
        </is>
      </c>
      <c r="C6491">
        <f>IF(B6491&lt;&gt;"NI",1,0)</f>
        <v/>
      </c>
      <c r="D6491">
        <f>VLOOKUP(B6491, Tabelas!A:C,3,FALSE())</f>
        <v/>
      </c>
      <c r="E6491">
        <f>VLOOKUP(B6491, Tabelas!A:C,2,FALSE())</f>
        <v/>
      </c>
    </row>
    <row r="6492">
      <c r="A6492" t="inlineStr">
        <is>
          <t>INTERFACE - COMUNICAÇÃO, SAÚDE, EDUCAÇÃO (ONLINE)</t>
        </is>
      </c>
      <c r="B6492" t="inlineStr">
        <is>
          <t>A4</t>
        </is>
      </c>
      <c r="C6492">
        <f>IF(B6492&lt;&gt;"NI",1,0)</f>
        <v/>
      </c>
      <c r="D6492">
        <f>VLOOKUP(B6492, Tabelas!A:C,3,FALSE())</f>
        <v/>
      </c>
      <c r="E6492">
        <f>VLOOKUP(B6492, Tabelas!A:C,2,FALSE())</f>
        <v/>
      </c>
    </row>
    <row r="6493">
      <c r="A6493" t="inlineStr">
        <is>
          <t>INTERFACE (BOTUCATU. ONLINE)</t>
        </is>
      </c>
      <c r="B6493" t="inlineStr">
        <is>
          <t>A4</t>
        </is>
      </c>
      <c r="C6493">
        <f>IF(B6493&lt;&gt;"NI",1,0)</f>
        <v/>
      </c>
      <c r="D6493">
        <f>VLOOKUP(B6493, Tabelas!A:C,3,FALSE())</f>
        <v/>
      </c>
      <c r="E6493">
        <f>VLOOKUP(B6493, Tabelas!A:C,2,FALSE())</f>
        <v/>
      </c>
    </row>
    <row r="6494">
      <c r="A6494" t="inlineStr">
        <is>
          <t>INTERFACE (NATAL)</t>
        </is>
      </c>
      <c r="B6494" t="inlineStr">
        <is>
          <t>B1</t>
        </is>
      </c>
      <c r="C6494">
        <f>IF(B6494&lt;&gt;"NI",1,0)</f>
        <v/>
      </c>
      <c r="D6494">
        <f>VLOOKUP(B6494, Tabelas!A:C,3,FALSE())</f>
        <v/>
      </c>
      <c r="E6494">
        <f>VLOOKUP(B6494, Tabelas!A:C,2,FALSE())</f>
        <v/>
      </c>
    </row>
    <row r="6495">
      <c r="A6495" t="inlineStr">
        <is>
          <t>INTERFACE (PORTO NACIONAL)</t>
        </is>
      </c>
      <c r="B6495" t="inlineStr">
        <is>
          <t>B3</t>
        </is>
      </c>
      <c r="C6495">
        <f>IF(B6495&lt;&gt;"NI",1,0)</f>
        <v/>
      </c>
      <c r="D6495">
        <f>VLOOKUP(B6495, Tabelas!A:C,3,FALSE())</f>
        <v/>
      </c>
      <c r="E6495">
        <f>VLOOKUP(B6495, Tabelas!A:C,2,FALSE())</f>
        <v/>
      </c>
    </row>
    <row r="6496">
      <c r="A6496" t="inlineStr">
        <is>
          <t>INTERFACE TECNOLÓGICA (SÃO PAULO)</t>
        </is>
      </c>
      <c r="B6496" t="inlineStr">
        <is>
          <t>B2</t>
        </is>
      </c>
      <c r="C6496">
        <f>IF(B6496&lt;&gt;"NI",1,0)</f>
        <v/>
      </c>
      <c r="D6496">
        <f>VLOOKUP(B6496, Tabelas!A:C,3,FALSE())</f>
        <v/>
      </c>
      <c r="E6496">
        <f>VLOOKUP(B6496, Tabelas!A:C,2,FALSE())</f>
        <v/>
      </c>
    </row>
    <row r="6497">
      <c r="A6497" t="inlineStr">
        <is>
          <t>INTERFACES - REVISTA DE EXTENSÃO DA UFMG</t>
        </is>
      </c>
      <c r="B6497" t="inlineStr">
        <is>
          <t>B3</t>
        </is>
      </c>
      <c r="C6497">
        <f>IF(B6497&lt;&gt;"NI",1,0)</f>
        <v/>
      </c>
      <c r="D6497">
        <f>VLOOKUP(B6497, Tabelas!A:C,3,FALSE())</f>
        <v/>
      </c>
      <c r="E6497">
        <f>VLOOKUP(B6497, Tabelas!A:C,2,FALSE())</f>
        <v/>
      </c>
    </row>
    <row r="6498">
      <c r="A6498" t="inlineStr">
        <is>
          <t>INTERFACES (PROVIDENCE)</t>
        </is>
      </c>
      <c r="B6498" t="inlineStr">
        <is>
          <t>B1</t>
        </is>
      </c>
      <c r="C6498">
        <f>IF(B6498&lt;&gt;"NI",1,0)</f>
        <v/>
      </c>
      <c r="D6498">
        <f>VLOOKUP(B6498, Tabelas!A:C,3,FALSE())</f>
        <v/>
      </c>
      <c r="E6498">
        <f>VLOOKUP(B6498, Tabelas!A:C,2,FALSE())</f>
        <v/>
      </c>
    </row>
    <row r="6499">
      <c r="A6499" t="inlineStr">
        <is>
          <t>INTERFACES AND FREE BOUNDARIES</t>
        </is>
      </c>
      <c r="B6499" t="inlineStr">
        <is>
          <t>A2</t>
        </is>
      </c>
      <c r="C6499">
        <f>IF(B6499&lt;&gt;"NI",1,0)</f>
        <v/>
      </c>
      <c r="D6499">
        <f>VLOOKUP(B6499, Tabelas!A:C,3,FALSE())</f>
        <v/>
      </c>
      <c r="E6499">
        <f>VLOOKUP(B6499, Tabelas!A:C,2,FALSE())</f>
        <v/>
      </c>
    </row>
    <row r="6500">
      <c r="A6500" t="inlineStr">
        <is>
          <t>INTERFACES BRASIL CANADÁ</t>
        </is>
      </c>
      <c r="B6500" t="inlineStr">
        <is>
          <t>A4</t>
        </is>
      </c>
      <c r="C6500">
        <f>IF(B6500&lt;&gt;"NI",1,0)</f>
        <v/>
      </c>
      <c r="D6500">
        <f>VLOOKUP(B6500, Tabelas!A:C,3,FALSE())</f>
        <v/>
      </c>
      <c r="E6500">
        <f>VLOOKUP(B6500, Tabelas!A:C,2,FALSE())</f>
        <v/>
      </c>
    </row>
    <row r="6501">
      <c r="A6501" t="inlineStr">
        <is>
          <t>INTERFACES BRASIL/CANADÁ (IMPRESSO)</t>
        </is>
      </c>
      <c r="B6501" t="inlineStr">
        <is>
          <t>A4</t>
        </is>
      </c>
      <c r="C6501">
        <f>IF(B6501&lt;&gt;"NI",1,0)</f>
        <v/>
      </c>
      <c r="D6501">
        <f>VLOOKUP(B6501, Tabelas!A:C,3,FALSE())</f>
        <v/>
      </c>
      <c r="E6501">
        <f>VLOOKUP(B6501, Tabelas!A:C,2,FALSE())</f>
        <v/>
      </c>
    </row>
    <row r="6502">
      <c r="A6502" t="inlineStr">
        <is>
          <t>INTERFACES CIENTÍFICAS - DIREITO</t>
        </is>
      </c>
      <c r="B6502" t="inlineStr">
        <is>
          <t>B4</t>
        </is>
      </c>
      <c r="C6502">
        <f>IF(B6502&lt;&gt;"NI",1,0)</f>
        <v/>
      </c>
      <c r="D6502">
        <f>VLOOKUP(B6502, Tabelas!A:C,3,FALSE())</f>
        <v/>
      </c>
      <c r="E6502">
        <f>VLOOKUP(B6502, Tabelas!A:C,2,FALSE())</f>
        <v/>
      </c>
    </row>
    <row r="6503">
      <c r="A6503" t="inlineStr">
        <is>
          <t>INTERFACES CIENTÍFICAS - EDUCAÇÃO</t>
        </is>
      </c>
      <c r="B6503" t="inlineStr">
        <is>
          <t>A4</t>
        </is>
      </c>
      <c r="C6503">
        <f>IF(B6503&lt;&gt;"NI",1,0)</f>
        <v/>
      </c>
      <c r="D6503">
        <f>VLOOKUP(B6503, Tabelas!A:C,3,FALSE())</f>
        <v/>
      </c>
      <c r="E6503">
        <f>VLOOKUP(B6503, Tabelas!A:C,2,FALSE())</f>
        <v/>
      </c>
    </row>
    <row r="6504">
      <c r="A6504" t="inlineStr">
        <is>
          <t>INTERFACES CIENTÍFICAS - EXATAS E TECNOLÓGICAS</t>
        </is>
      </c>
      <c r="B6504" t="inlineStr">
        <is>
          <t>B3</t>
        </is>
      </c>
      <c r="C6504">
        <f>IF(B6504&lt;&gt;"NI",1,0)</f>
        <v/>
      </c>
      <c r="D6504">
        <f>VLOOKUP(B6504, Tabelas!A:C,3,FALSE())</f>
        <v/>
      </c>
      <c r="E6504">
        <f>VLOOKUP(B6504, Tabelas!A:C,2,FALSE())</f>
        <v/>
      </c>
    </row>
    <row r="6505">
      <c r="A6505" t="inlineStr">
        <is>
          <t>INTERFACES CIENTÍFICAS - SAÚDE E AMBIENTE</t>
        </is>
      </c>
      <c r="B6505" t="inlineStr">
        <is>
          <t>B2</t>
        </is>
      </c>
      <c r="C6505">
        <f>IF(B6505&lt;&gt;"NI",1,0)</f>
        <v/>
      </c>
      <c r="D6505">
        <f>VLOOKUP(B6505, Tabelas!A:C,3,FALSE())</f>
        <v/>
      </c>
      <c r="E6505">
        <f>VLOOKUP(B6505, Tabelas!A:C,2,FALSE())</f>
        <v/>
      </c>
    </row>
    <row r="6506">
      <c r="A6506" t="inlineStr">
        <is>
          <t>INTERFACES DA EDUCAÇÃO</t>
        </is>
      </c>
      <c r="B6506" t="inlineStr">
        <is>
          <t>A1</t>
        </is>
      </c>
      <c r="C6506">
        <f>IF(B6506&lt;&gt;"NI",1,0)</f>
        <v/>
      </c>
      <c r="D6506">
        <f>VLOOKUP(B6506, Tabelas!A:C,3,FALSE())</f>
        <v/>
      </c>
      <c r="E6506">
        <f>VLOOKUP(B6506, Tabelas!A:C,2,FALSE())</f>
        <v/>
      </c>
    </row>
    <row r="6507">
      <c r="A6507" t="inlineStr">
        <is>
          <t>INTERFERENCE: A JOURNAL OF AUDIO CULTURE</t>
        </is>
      </c>
      <c r="B6507" t="inlineStr">
        <is>
          <t>B1</t>
        </is>
      </c>
      <c r="C6507">
        <f>IF(B6507&lt;&gt;"NI",1,0)</f>
        <v/>
      </c>
      <c r="D6507">
        <f>VLOOKUP(B6507, Tabelas!A:C,3,FALSE())</f>
        <v/>
      </c>
      <c r="E6507">
        <f>VLOOKUP(B6507, Tabelas!A:C,2,FALSE())</f>
        <v/>
      </c>
    </row>
    <row r="6508">
      <c r="A6508" t="inlineStr">
        <is>
          <t>INTERIN</t>
        </is>
      </c>
      <c r="B6508" t="inlineStr">
        <is>
          <t>B1</t>
        </is>
      </c>
      <c r="C6508">
        <f>IF(B6508&lt;&gt;"NI",1,0)</f>
        <v/>
      </c>
      <c r="D6508">
        <f>VLOOKUP(B6508, Tabelas!A:C,3,FALSE())</f>
        <v/>
      </c>
      <c r="E6508">
        <f>VLOOKUP(B6508, Tabelas!A:C,2,FALSE())</f>
        <v/>
      </c>
    </row>
    <row r="6509">
      <c r="A6509" t="inlineStr">
        <is>
          <t>INTER-LEGERE (UFRN)</t>
        </is>
      </c>
      <c r="B6509" t="inlineStr">
        <is>
          <t>B2</t>
        </is>
      </c>
      <c r="C6509">
        <f>IF(B6509&lt;&gt;"NI",1,0)</f>
        <v/>
      </c>
      <c r="D6509">
        <f>VLOOKUP(B6509, Tabelas!A:C,3,FALSE())</f>
        <v/>
      </c>
      <c r="E6509">
        <f>VLOOKUP(B6509, Tabelas!A:C,2,FALSE())</f>
        <v/>
      </c>
    </row>
    <row r="6510">
      <c r="A6510" t="inlineStr">
        <is>
          <t>INTERLETRAS (DOURADOS)</t>
        </is>
      </c>
      <c r="B6510" t="inlineStr">
        <is>
          <t>A4</t>
        </is>
      </c>
      <c r="C6510">
        <f>IF(B6510&lt;&gt;"NI",1,0)</f>
        <v/>
      </c>
      <c r="D6510">
        <f>VLOOKUP(B6510, Tabelas!A:C,3,FALSE())</f>
        <v/>
      </c>
      <c r="E6510">
        <f>VLOOKUP(B6510, Tabelas!A:C,2,FALSE())</f>
        <v/>
      </c>
    </row>
    <row r="6511">
      <c r="A6511" t="inlineStr">
        <is>
          <t>INTERMEIO (UFMS)</t>
        </is>
      </c>
      <c r="B6511" t="inlineStr">
        <is>
          <t>B2</t>
        </is>
      </c>
      <c r="C6511">
        <f>IF(B6511&lt;&gt;"NI",1,0)</f>
        <v/>
      </c>
      <c r="D6511">
        <f>VLOOKUP(B6511, Tabelas!A:C,3,FALSE())</f>
        <v/>
      </c>
      <c r="E6511">
        <f>VLOOKUP(B6511, Tabelas!A:C,2,FALSE())</f>
        <v/>
      </c>
    </row>
    <row r="6512">
      <c r="A6512" t="inlineStr">
        <is>
          <t>INTERMETALLICS (BARKING)</t>
        </is>
      </c>
      <c r="B6512" t="inlineStr">
        <is>
          <t>A3</t>
        </is>
      </c>
      <c r="C6512">
        <f>IF(B6512&lt;&gt;"NI",1,0)</f>
        <v/>
      </c>
      <c r="D6512">
        <f>VLOOKUP(B6512, Tabelas!A:C,3,FALSE())</f>
        <v/>
      </c>
      <c r="E6512">
        <f>VLOOKUP(B6512, Tabelas!A:C,2,FALSE())</f>
        <v/>
      </c>
    </row>
    <row r="6513">
      <c r="A6513" t="inlineStr">
        <is>
          <t>INTERN EMERG MED</t>
        </is>
      </c>
      <c r="B6513" t="inlineStr">
        <is>
          <t>A2</t>
        </is>
      </c>
      <c r="C6513">
        <f>IF(B6513&lt;&gt;"NI",1,0)</f>
        <v/>
      </c>
      <c r="D6513">
        <f>VLOOKUP(B6513, Tabelas!A:C,3,FALSE())</f>
        <v/>
      </c>
      <c r="E6513">
        <f>VLOOKUP(B6513, Tabelas!A:C,2,FALSE())</f>
        <v/>
      </c>
    </row>
    <row r="6514">
      <c r="A6514" t="inlineStr">
        <is>
          <t>INTERNACIONAL WOOD PRODUCTS JOURNAL</t>
        </is>
      </c>
      <c r="B6514" t="inlineStr">
        <is>
          <t>B1</t>
        </is>
      </c>
      <c r="C6514">
        <f>IF(B6514&lt;&gt;"NI",1,0)</f>
        <v/>
      </c>
      <c r="D6514">
        <f>VLOOKUP(B6514, Tabelas!A:C,3,FALSE())</f>
        <v/>
      </c>
      <c r="E6514">
        <f>VLOOKUP(B6514, Tabelas!A:C,2,FALSE())</f>
        <v/>
      </c>
    </row>
    <row r="6515">
      <c r="A6515" t="inlineStr">
        <is>
          <t>INTERNACIONES</t>
        </is>
      </c>
      <c r="B6515" t="inlineStr">
        <is>
          <t>B4</t>
        </is>
      </c>
      <c r="C6515">
        <f>IF(B6515&lt;&gt;"NI",1,0)</f>
        <v/>
      </c>
      <c r="D6515">
        <f>VLOOKUP(B6515, Tabelas!A:C,3,FALSE())</f>
        <v/>
      </c>
      <c r="E6515">
        <f>VLOOKUP(B6515, Tabelas!A:C,2,FALSE())</f>
        <v/>
      </c>
    </row>
    <row r="6516">
      <c r="A6516" t="inlineStr">
        <is>
          <t>INTERNAL MEDICINE JOURNAL (PRINT)</t>
        </is>
      </c>
      <c r="B6516" t="inlineStr">
        <is>
          <t>A4</t>
        </is>
      </c>
      <c r="C6516">
        <f>IF(B6516&lt;&gt;"NI",1,0)</f>
        <v/>
      </c>
      <c r="D6516">
        <f>VLOOKUP(B6516, Tabelas!A:C,3,FALSE())</f>
        <v/>
      </c>
      <c r="E6516">
        <f>VLOOKUP(B6516, Tabelas!A:C,2,FALSE())</f>
        <v/>
      </c>
    </row>
    <row r="6517">
      <c r="A6517" t="inlineStr">
        <is>
          <t>INTERNAL MEDICINE REVIEW (IMR) (PRINT)</t>
        </is>
      </c>
      <c r="B6517" t="inlineStr">
        <is>
          <t>B4</t>
        </is>
      </c>
      <c r="C6517">
        <f>IF(B6517&lt;&gt;"NI",1,0)</f>
        <v/>
      </c>
      <c r="D6517">
        <f>VLOOKUP(B6517, Tabelas!A:C,3,FALSE())</f>
        <v/>
      </c>
      <c r="E6517">
        <f>VLOOKUP(B6517, Tabelas!A:C,2,FALSE())</f>
        <v/>
      </c>
    </row>
    <row r="6518">
      <c r="A6518" t="inlineStr">
        <is>
          <t>INTERNATIONAL AFFAIRS</t>
        </is>
      </c>
      <c r="B6518" t="inlineStr">
        <is>
          <t>A1</t>
        </is>
      </c>
      <c r="C6518">
        <f>IF(B6518&lt;&gt;"NI",1,0)</f>
        <v/>
      </c>
      <c r="D6518">
        <f>VLOOKUP(B6518, Tabelas!A:C,3,FALSE())</f>
        <v/>
      </c>
      <c r="E6518">
        <f>VLOOKUP(B6518, Tabelas!A:C,2,FALSE())</f>
        <v/>
      </c>
    </row>
    <row r="6519">
      <c r="A6519" t="inlineStr">
        <is>
          <t>INTERNATIONAL AFFAIRS (LONDON. 1944. PRINT)</t>
        </is>
      </c>
      <c r="B6519" t="inlineStr">
        <is>
          <t>A1</t>
        </is>
      </c>
      <c r="C6519">
        <f>IF(B6519&lt;&gt;"NI",1,0)</f>
        <v/>
      </c>
      <c r="D6519">
        <f>VLOOKUP(B6519, Tabelas!A:C,3,FALSE())</f>
        <v/>
      </c>
      <c r="E6519">
        <f>VLOOKUP(B6519, Tabelas!A:C,2,FALSE())</f>
        <v/>
      </c>
    </row>
    <row r="6520">
      <c r="A6520" t="inlineStr">
        <is>
          <t>INTERNATIONAL AGROPHYSICS</t>
        </is>
      </c>
      <c r="B6520" t="inlineStr">
        <is>
          <t>A3</t>
        </is>
      </c>
      <c r="C6520">
        <f>IF(B6520&lt;&gt;"NI",1,0)</f>
        <v/>
      </c>
      <c r="D6520">
        <f>VLOOKUP(B6520, Tabelas!A:C,3,FALSE())</f>
        <v/>
      </c>
      <c r="E6520">
        <f>VLOOKUP(B6520, Tabelas!A:C,2,FALSE())</f>
        <v/>
      </c>
    </row>
    <row r="6521">
      <c r="A6521" t="inlineStr">
        <is>
          <t>INTERNATIONAL ANGIOLOGY (TESTO STAMPATO)</t>
        </is>
      </c>
      <c r="B6521" t="inlineStr">
        <is>
          <t>B1</t>
        </is>
      </c>
      <c r="C6521">
        <f>IF(B6521&lt;&gt;"NI",1,0)</f>
        <v/>
      </c>
      <c r="D6521">
        <f>VLOOKUP(B6521, Tabelas!A:C,3,FALSE())</f>
        <v/>
      </c>
      <c r="E6521">
        <f>VLOOKUP(B6521, Tabelas!A:C,2,FALSE())</f>
        <v/>
      </c>
    </row>
    <row r="6522">
      <c r="A6522" t="inlineStr">
        <is>
          <t>INTERNATIONAL AQUATIC RESEARCH</t>
        </is>
      </c>
      <c r="B6522" t="inlineStr">
        <is>
          <t>B1</t>
        </is>
      </c>
      <c r="C6522">
        <f>IF(B6522&lt;&gt;"NI",1,0)</f>
        <v/>
      </c>
      <c r="D6522">
        <f>VLOOKUP(B6522, Tabelas!A:C,3,FALSE())</f>
        <v/>
      </c>
      <c r="E6522">
        <f>VLOOKUP(B6522, Tabelas!A:C,2,FALSE())</f>
        <v/>
      </c>
    </row>
    <row r="6523">
      <c r="A6523" t="inlineStr">
        <is>
          <t>INTERNATIONAL ARCHIVES OF ALLERGY AND IMMUNOLOGY</t>
        </is>
      </c>
      <c r="B6523" t="inlineStr">
        <is>
          <t>A4</t>
        </is>
      </c>
      <c r="C6523">
        <f>IF(B6523&lt;&gt;"NI",1,0)</f>
        <v/>
      </c>
      <c r="D6523">
        <f>VLOOKUP(B6523, Tabelas!A:C,3,FALSE())</f>
        <v/>
      </c>
      <c r="E6523">
        <f>VLOOKUP(B6523, Tabelas!A:C,2,FALSE())</f>
        <v/>
      </c>
    </row>
    <row r="6524">
      <c r="A6524" t="inlineStr">
        <is>
          <t>INTERNATIONAL ARCHIVES OF MEDICINE</t>
        </is>
      </c>
      <c r="B6524" t="inlineStr">
        <is>
          <t>B1</t>
        </is>
      </c>
      <c r="C6524">
        <f>IF(B6524&lt;&gt;"NI",1,0)</f>
        <v/>
      </c>
      <c r="D6524">
        <f>VLOOKUP(B6524, Tabelas!A:C,3,FALSE())</f>
        <v/>
      </c>
      <c r="E6524">
        <f>VLOOKUP(B6524, Tabelas!A:C,2,FALSE())</f>
        <v/>
      </c>
    </row>
    <row r="6525">
      <c r="A6525" t="inlineStr">
        <is>
          <t>INTERNATIONAL ARCHIVES OF OCCUPATIONAL AND ENVIRONMENTAL HEALTH</t>
        </is>
      </c>
      <c r="B6525" t="inlineStr">
        <is>
          <t>A2</t>
        </is>
      </c>
      <c r="C6525">
        <f>IF(B6525&lt;&gt;"NI",1,0)</f>
        <v/>
      </c>
      <c r="D6525">
        <f>VLOOKUP(B6525, Tabelas!A:C,3,FALSE())</f>
        <v/>
      </c>
      <c r="E6525">
        <f>VLOOKUP(B6525, Tabelas!A:C,2,FALSE())</f>
        <v/>
      </c>
    </row>
    <row r="6526">
      <c r="A6526" t="inlineStr">
        <is>
          <t>INTERNATIONAL ARCHIVES OF THE PHOTOGRAMMETRY, REMOTE SENSING AND SPATIAL INFORMATION SCIENCES</t>
        </is>
      </c>
      <c r="B6526" t="inlineStr">
        <is>
          <t>B4</t>
        </is>
      </c>
      <c r="C6526">
        <f>IF(B6526&lt;&gt;"NI",1,0)</f>
        <v/>
      </c>
      <c r="D6526">
        <f>VLOOKUP(B6526, Tabelas!A:C,3,FALSE())</f>
        <v/>
      </c>
      <c r="E6526">
        <f>VLOOKUP(B6526, Tabelas!A:C,2,FALSE())</f>
        <v/>
      </c>
    </row>
    <row r="6527">
      <c r="A6527" t="inlineStr">
        <is>
          <t>INTERNATIONAL BIODETERIORATION &amp; BIODEGRADATION</t>
        </is>
      </c>
      <c r="B6527" t="inlineStr">
        <is>
          <t>A2</t>
        </is>
      </c>
      <c r="C6527">
        <f>IF(B6527&lt;&gt;"NI",1,0)</f>
        <v/>
      </c>
      <c r="D6527">
        <f>VLOOKUP(B6527, Tabelas!A:C,3,FALSE())</f>
        <v/>
      </c>
      <c r="E6527">
        <f>VLOOKUP(B6527, Tabelas!A:C,2,FALSE())</f>
        <v/>
      </c>
    </row>
    <row r="6528">
      <c r="A6528" t="inlineStr">
        <is>
          <t>INTERNATIONAL BRAZILIAN JOURNAL OF UROLOGY (IMPRESSO)</t>
        </is>
      </c>
      <c r="B6528" t="inlineStr">
        <is>
          <t>B2</t>
        </is>
      </c>
      <c r="C6528">
        <f>IF(B6528&lt;&gt;"NI",1,0)</f>
        <v/>
      </c>
      <c r="D6528">
        <f>VLOOKUP(B6528, Tabelas!A:C,3,FALSE())</f>
        <v/>
      </c>
      <c r="E6528">
        <f>VLOOKUP(B6528, Tabelas!A:C,2,FALSE())</f>
        <v/>
      </c>
    </row>
    <row r="6529">
      <c r="A6529" t="inlineStr">
        <is>
          <t>INTERNATIONAL BREASTFEEDING JOURNAL</t>
        </is>
      </c>
      <c r="B6529" t="inlineStr">
        <is>
          <t>A1</t>
        </is>
      </c>
      <c r="C6529">
        <f>IF(B6529&lt;&gt;"NI",1,0)</f>
        <v/>
      </c>
      <c r="D6529">
        <f>VLOOKUP(B6529, Tabelas!A:C,3,FALSE())</f>
        <v/>
      </c>
      <c r="E6529">
        <f>VLOOKUP(B6529, Tabelas!A:C,2,FALSE())</f>
        <v/>
      </c>
    </row>
    <row r="6530">
      <c r="A6530" t="inlineStr">
        <is>
          <t>INTERNATIONAL BUSINESS AND ECONOMICS REVIEW</t>
        </is>
      </c>
      <c r="B6530" t="inlineStr">
        <is>
          <t>B3</t>
        </is>
      </c>
      <c r="C6530">
        <f>IF(B6530&lt;&gt;"NI",1,0)</f>
        <v/>
      </c>
      <c r="D6530">
        <f>VLOOKUP(B6530, Tabelas!A:C,3,FALSE())</f>
        <v/>
      </c>
      <c r="E6530">
        <f>VLOOKUP(B6530, Tabelas!A:C,2,FALSE())</f>
        <v/>
      </c>
    </row>
    <row r="6531">
      <c r="A6531" t="inlineStr">
        <is>
          <t>INTERNATIONAL BUSINESS MANAGEMENT</t>
        </is>
      </c>
      <c r="B6531" t="inlineStr">
        <is>
          <t>A4</t>
        </is>
      </c>
      <c r="C6531">
        <f>IF(B6531&lt;&gt;"NI",1,0)</f>
        <v/>
      </c>
      <c r="D6531">
        <f>VLOOKUP(B6531, Tabelas!A:C,3,FALSE())</f>
        <v/>
      </c>
      <c r="E6531">
        <f>VLOOKUP(B6531, Tabelas!A:C,2,FALSE())</f>
        <v/>
      </c>
    </row>
    <row r="6532">
      <c r="A6532" t="inlineStr">
        <is>
          <t>INTERNATIONAL BUSINESS REVIEW</t>
        </is>
      </c>
      <c r="B6532" t="inlineStr">
        <is>
          <t>A1</t>
        </is>
      </c>
      <c r="C6532">
        <f>IF(B6532&lt;&gt;"NI",1,0)</f>
        <v/>
      </c>
      <c r="D6532">
        <f>VLOOKUP(B6532, Tabelas!A:C,3,FALSE())</f>
        <v/>
      </c>
      <c r="E6532">
        <f>VLOOKUP(B6532, Tabelas!A:C,2,FALSE())</f>
        <v/>
      </c>
    </row>
    <row r="6533">
      <c r="A6533" t="inlineStr">
        <is>
          <t>INTERNATIONAL CLINICAL PSYCHOPHARMACOLOGY</t>
        </is>
      </c>
      <c r="B6533" t="inlineStr">
        <is>
          <t>A3</t>
        </is>
      </c>
      <c r="C6533">
        <f>IF(B6533&lt;&gt;"NI",1,0)</f>
        <v/>
      </c>
      <c r="D6533">
        <f>VLOOKUP(B6533, Tabelas!A:C,3,FALSE())</f>
        <v/>
      </c>
      <c r="E6533">
        <f>VLOOKUP(B6533, Tabelas!A:C,2,FALSE())</f>
        <v/>
      </c>
    </row>
    <row r="6534">
      <c r="A6534" t="inlineStr">
        <is>
          <t>INTERNATIONAL COMMUNICATIONS IN HEAT AND MASS TRANSFER</t>
        </is>
      </c>
      <c r="B6534" t="inlineStr">
        <is>
          <t>A1</t>
        </is>
      </c>
      <c r="C6534">
        <f>IF(B6534&lt;&gt;"NI",1,0)</f>
        <v/>
      </c>
      <c r="D6534">
        <f>VLOOKUP(B6534, Tabelas!A:C,3,FALSE())</f>
        <v/>
      </c>
      <c r="E6534">
        <f>VLOOKUP(B6534, Tabelas!A:C,2,FALSE())</f>
        <v/>
      </c>
    </row>
    <row r="6535">
      <c r="A6535" t="inlineStr">
        <is>
          <t>INTERNATIONAL CONTEMPORARY MANAGEMENT REVIEW - ICMR</t>
        </is>
      </c>
      <c r="B6535" t="inlineStr">
        <is>
          <t>B4</t>
        </is>
      </c>
      <c r="C6535">
        <f>IF(B6535&lt;&gt;"NI",1,0)</f>
        <v/>
      </c>
      <c r="D6535">
        <f>VLOOKUP(B6535, Tabelas!A:C,3,FALSE())</f>
        <v/>
      </c>
      <c r="E6535">
        <f>VLOOKUP(B6535, Tabelas!A:C,2,FALSE())</f>
        <v/>
      </c>
    </row>
    <row r="6536">
      <c r="A6536" t="inlineStr">
        <is>
          <t>INTERNATIONAL CRITICAL THOUGHT</t>
        </is>
      </c>
      <c r="B6536" t="inlineStr">
        <is>
          <t>A3</t>
        </is>
      </c>
      <c r="C6536">
        <f>IF(B6536&lt;&gt;"NI",1,0)</f>
        <v/>
      </c>
      <c r="D6536">
        <f>VLOOKUP(B6536, Tabelas!A:C,3,FALSE())</f>
        <v/>
      </c>
      <c r="E6536">
        <f>VLOOKUP(B6536, Tabelas!A:C,2,FALSE())</f>
        <v/>
      </c>
    </row>
    <row r="6537">
      <c r="A6537" t="inlineStr">
        <is>
          <t>INTERNATIONAL DAIRY JOURNAL</t>
        </is>
      </c>
      <c r="B6537" t="inlineStr">
        <is>
          <t>A2</t>
        </is>
      </c>
      <c r="C6537">
        <f>IF(B6537&lt;&gt;"NI",1,0)</f>
        <v/>
      </c>
      <c r="D6537">
        <f>VLOOKUP(B6537, Tabelas!A:C,3,FALSE())</f>
        <v/>
      </c>
      <c r="E6537">
        <f>VLOOKUP(B6537, Tabelas!A:C,2,FALSE())</f>
        <v/>
      </c>
    </row>
    <row r="6538">
      <c r="A6538" t="inlineStr">
        <is>
          <t>INTERNATIONAL DENTAL JOURNAL</t>
        </is>
      </c>
      <c r="B6538" t="inlineStr">
        <is>
          <t>A3</t>
        </is>
      </c>
      <c r="C6538">
        <f>IF(B6538&lt;&gt;"NI",1,0)</f>
        <v/>
      </c>
      <c r="D6538">
        <f>VLOOKUP(B6538, Tabelas!A:C,3,FALSE())</f>
        <v/>
      </c>
      <c r="E6538">
        <f>VLOOKUP(B6538, Tabelas!A:C,2,FALSE())</f>
        <v/>
      </c>
    </row>
    <row r="6539">
      <c r="A6539" t="inlineStr">
        <is>
          <t>INTERNATIONAL ECONOMIC REVIEW (PHILADELPHIA)</t>
        </is>
      </c>
      <c r="B6539" t="inlineStr">
        <is>
          <t>A1</t>
        </is>
      </c>
      <c r="C6539">
        <f>IF(B6539&lt;&gt;"NI",1,0)</f>
        <v/>
      </c>
      <c r="D6539">
        <f>VLOOKUP(B6539, Tabelas!A:C,3,FALSE())</f>
        <v/>
      </c>
      <c r="E6539">
        <f>VLOOKUP(B6539, Tabelas!A:C,2,FALSE())</f>
        <v/>
      </c>
    </row>
    <row r="6540">
      <c r="A6540" t="inlineStr">
        <is>
          <t>INTERNATIONAL ECONOMICS</t>
        </is>
      </c>
      <c r="B6540" t="inlineStr">
        <is>
          <t>A3</t>
        </is>
      </c>
      <c r="C6540">
        <f>IF(B6540&lt;&gt;"NI",1,0)</f>
        <v/>
      </c>
      <c r="D6540">
        <f>VLOOKUP(B6540, Tabelas!A:C,3,FALSE())</f>
        <v/>
      </c>
      <c r="E6540">
        <f>VLOOKUP(B6540, Tabelas!A:C,2,FALSE())</f>
        <v/>
      </c>
    </row>
    <row r="6541">
      <c r="A6541" t="inlineStr">
        <is>
          <t>INTERNATIONAL ECONOMICS AND ECONOMIC POLICY</t>
        </is>
      </c>
      <c r="B6541" t="inlineStr">
        <is>
          <t>A3</t>
        </is>
      </c>
      <c r="C6541">
        <f>IF(B6541&lt;&gt;"NI",1,0)</f>
        <v/>
      </c>
      <c r="D6541">
        <f>VLOOKUP(B6541, Tabelas!A:C,3,FALSE())</f>
        <v/>
      </c>
      <c r="E6541">
        <f>VLOOKUP(B6541, Tabelas!A:C,2,FALSE())</f>
        <v/>
      </c>
    </row>
    <row r="6542">
      <c r="A6542" t="inlineStr">
        <is>
          <t>INTERNATIONAL EDUCATION &amp; RESEARCH JOURNAL</t>
        </is>
      </c>
      <c r="B6542" t="inlineStr">
        <is>
          <t>B1</t>
        </is>
      </c>
      <c r="C6542">
        <f>IF(B6542&lt;&gt;"NI",1,0)</f>
        <v/>
      </c>
      <c r="D6542">
        <f>VLOOKUP(B6542, Tabelas!A:C,3,FALSE())</f>
        <v/>
      </c>
      <c r="E6542">
        <f>VLOOKUP(B6542, Tabelas!A:C,2,FALSE())</f>
        <v/>
      </c>
    </row>
    <row r="6543">
      <c r="A6543" t="inlineStr">
        <is>
          <t>INTERNATIONAL EDUCATION STUDIES</t>
        </is>
      </c>
      <c r="B6543" t="inlineStr">
        <is>
          <t>B4</t>
        </is>
      </c>
      <c r="C6543">
        <f>IF(B6543&lt;&gt;"NI",1,0)</f>
        <v/>
      </c>
      <c r="D6543">
        <f>VLOOKUP(B6543, Tabelas!A:C,3,FALSE())</f>
        <v/>
      </c>
      <c r="E6543">
        <f>VLOOKUP(B6543, Tabelas!A:C,2,FALSE())</f>
        <v/>
      </c>
    </row>
    <row r="6544">
      <c r="A6544" t="inlineStr">
        <is>
          <t>INTERNATIONAL EDUCATION STUDIES</t>
        </is>
      </c>
      <c r="B6544" t="inlineStr">
        <is>
          <t>B4</t>
        </is>
      </c>
      <c r="C6544">
        <f>IF(B6544&lt;&gt;"NI",1,0)</f>
        <v/>
      </c>
      <c r="D6544">
        <f>VLOOKUP(B6544, Tabelas!A:C,3,FALSE())</f>
        <v/>
      </c>
      <c r="E6544">
        <f>VLOOKUP(B6544, Tabelas!A:C,2,FALSE())</f>
        <v/>
      </c>
    </row>
    <row r="6545">
      <c r="A6545" t="inlineStr">
        <is>
          <t>INTERNATIONAL EDUCATIONAL SCIENTIFIC RESEARCH JOURNAL</t>
        </is>
      </c>
      <c r="B6545" t="inlineStr">
        <is>
          <t>B4</t>
        </is>
      </c>
      <c r="C6545">
        <f>IF(B6545&lt;&gt;"NI",1,0)</f>
        <v/>
      </c>
      <c r="D6545">
        <f>VLOOKUP(B6545, Tabelas!A:C,3,FALSE())</f>
        <v/>
      </c>
      <c r="E6545">
        <f>VLOOKUP(B6545, Tabelas!A:C,2,FALSE())</f>
        <v/>
      </c>
    </row>
    <row r="6546">
      <c r="A6546" t="inlineStr">
        <is>
          <t>INTERNATIONAL E-JOURNAL OF ADVANCES IN SOCIAL SCIENCES</t>
        </is>
      </c>
      <c r="B6546" t="inlineStr">
        <is>
          <t>B3</t>
        </is>
      </c>
      <c r="C6546">
        <f>IF(B6546&lt;&gt;"NI",1,0)</f>
        <v/>
      </c>
      <c r="D6546">
        <f>VLOOKUP(B6546, Tabelas!A:C,3,FALSE())</f>
        <v/>
      </c>
      <c r="E6546">
        <f>VLOOKUP(B6546, Tabelas!A:C,2,FALSE())</f>
        <v/>
      </c>
    </row>
    <row r="6547">
      <c r="A6547" t="inlineStr">
        <is>
          <t>INTERNATIONAL EMERGENCY NURSING</t>
        </is>
      </c>
      <c r="B6547" t="inlineStr">
        <is>
          <t>A2</t>
        </is>
      </c>
      <c r="C6547">
        <f>IF(B6547&lt;&gt;"NI",1,0)</f>
        <v/>
      </c>
      <c r="D6547">
        <f>VLOOKUP(B6547, Tabelas!A:C,3,FALSE())</f>
        <v/>
      </c>
      <c r="E6547">
        <f>VLOOKUP(B6547, Tabelas!A:C,2,FALSE())</f>
        <v/>
      </c>
    </row>
    <row r="6548">
      <c r="A6548" t="inlineStr">
        <is>
          <t>INTERNATIONAL ENDODONTIC JOURNAL (PRINT)</t>
        </is>
      </c>
      <c r="B6548" t="inlineStr">
        <is>
          <t>A1</t>
        </is>
      </c>
      <c r="C6548">
        <f>IF(B6548&lt;&gt;"NI",1,0)</f>
        <v/>
      </c>
      <c r="D6548">
        <f>VLOOKUP(B6548, Tabelas!A:C,3,FALSE())</f>
        <v/>
      </c>
      <c r="E6548">
        <f>VLOOKUP(B6548, Tabelas!A:C,2,FALSE())</f>
        <v/>
      </c>
    </row>
    <row r="6549">
      <c r="A6549" t="inlineStr">
        <is>
          <t>INTERNATIONAL ENTREPRENEURSHIP AND MANAGEMENT JOURNAL</t>
        </is>
      </c>
      <c r="B6549" t="inlineStr">
        <is>
          <t>A1</t>
        </is>
      </c>
      <c r="C6549">
        <f>IF(B6549&lt;&gt;"NI",1,0)</f>
        <v/>
      </c>
      <c r="D6549">
        <f>VLOOKUP(B6549, Tabelas!A:C,3,FALSE())</f>
        <v/>
      </c>
      <c r="E6549">
        <f>VLOOKUP(B6549, Tabelas!A:C,2,FALSE())</f>
        <v/>
      </c>
    </row>
    <row r="6550">
      <c r="A6550" t="inlineStr">
        <is>
          <t>INTERNATIONAL FINANCE (OXFORD. PRINT)</t>
        </is>
      </c>
      <c r="B6550" t="inlineStr">
        <is>
          <t>A2</t>
        </is>
      </c>
      <c r="C6550">
        <f>IF(B6550&lt;&gt;"NI",1,0)</f>
        <v/>
      </c>
      <c r="D6550">
        <f>VLOOKUP(B6550, Tabelas!A:C,3,FALSE())</f>
        <v/>
      </c>
      <c r="E6550">
        <f>VLOOKUP(B6550, Tabelas!A:C,2,FALSE())</f>
        <v/>
      </c>
    </row>
    <row r="6551">
      <c r="A6551" t="inlineStr">
        <is>
          <t>INTERNATIONAL FORESTRY REVIEW</t>
        </is>
      </c>
      <c r="B6551" t="inlineStr">
        <is>
          <t>A2</t>
        </is>
      </c>
      <c r="C6551">
        <f>IF(B6551&lt;&gt;"NI",1,0)</f>
        <v/>
      </c>
      <c r="D6551">
        <f>VLOOKUP(B6551, Tabelas!A:C,3,FALSE())</f>
        <v/>
      </c>
      <c r="E6551">
        <f>VLOOKUP(B6551, Tabelas!A:C,2,FALSE())</f>
        <v/>
      </c>
    </row>
    <row r="6552">
      <c r="A6552" t="inlineStr">
        <is>
          <t>INTERNATIONAL FORUM OF ALLERGY AND RHINOLOGY (PRINT)</t>
        </is>
      </c>
      <c r="B6552" t="inlineStr">
        <is>
          <t>A2</t>
        </is>
      </c>
      <c r="C6552">
        <f>IF(B6552&lt;&gt;"NI",1,0)</f>
        <v/>
      </c>
      <c r="D6552">
        <f>VLOOKUP(B6552, Tabelas!A:C,3,FALSE())</f>
        <v/>
      </c>
      <c r="E6552">
        <f>VLOOKUP(B6552, Tabelas!A:C,2,FALSE())</f>
        <v/>
      </c>
    </row>
    <row r="6553">
      <c r="A6553" t="inlineStr">
        <is>
          <t>INTERNATIONAL GEOLOGY REVIEW</t>
        </is>
      </c>
      <c r="B6553" t="inlineStr">
        <is>
          <t>A2</t>
        </is>
      </c>
      <c r="C6553">
        <f>IF(B6553&lt;&gt;"NI",1,0)</f>
        <v/>
      </c>
      <c r="D6553">
        <f>VLOOKUP(B6553, Tabelas!A:C,3,FALSE())</f>
        <v/>
      </c>
      <c r="E6553">
        <f>VLOOKUP(B6553, Tabelas!A:C,2,FALSE())</f>
        <v/>
      </c>
    </row>
    <row r="6554">
      <c r="A6554" t="inlineStr">
        <is>
          <t>INTERNATIONAL GRAMSCI JOURNAL</t>
        </is>
      </c>
      <c r="B6554" t="inlineStr">
        <is>
          <t>B1</t>
        </is>
      </c>
      <c r="C6554">
        <f>IF(B6554&lt;&gt;"NI",1,0)</f>
        <v/>
      </c>
      <c r="D6554">
        <f>VLOOKUP(B6554, Tabelas!A:C,3,FALSE())</f>
        <v/>
      </c>
      <c r="E6554">
        <f>VLOOKUP(B6554, Tabelas!A:C,2,FALSE())</f>
        <v/>
      </c>
    </row>
    <row r="6555">
      <c r="A6555" t="inlineStr">
        <is>
          <t>INTERNATIONAL HEALTH (PRINT)</t>
        </is>
      </c>
      <c r="B6555" t="inlineStr">
        <is>
          <t>A3</t>
        </is>
      </c>
      <c r="C6555">
        <f>IF(B6555&lt;&gt;"NI",1,0)</f>
        <v/>
      </c>
      <c r="D6555">
        <f>VLOOKUP(B6555, Tabelas!A:C,3,FALSE())</f>
        <v/>
      </c>
      <c r="E6555">
        <f>VLOOKUP(B6555, Tabelas!A:C,2,FALSE())</f>
        <v/>
      </c>
    </row>
    <row r="6556">
      <c r="A6556" t="inlineStr">
        <is>
          <t>INTERNATIONAL HIGHER EDUCATION</t>
        </is>
      </c>
      <c r="B6556" t="inlineStr">
        <is>
          <t>A2</t>
        </is>
      </c>
      <c r="C6556">
        <f>IF(B6556&lt;&gt;"NI",1,0)</f>
        <v/>
      </c>
      <c r="D6556">
        <f>VLOOKUP(B6556, Tabelas!A:C,3,FALSE())</f>
        <v/>
      </c>
      <c r="E6556">
        <f>VLOOKUP(B6556, Tabelas!A:C,2,FALSE())</f>
        <v/>
      </c>
    </row>
    <row r="6557">
      <c r="A6557" t="inlineStr">
        <is>
          <t>INTERNATIONAL IMMUNOLOGY (PRINT)</t>
        </is>
      </c>
      <c r="B6557" t="inlineStr">
        <is>
          <t>A2</t>
        </is>
      </c>
      <c r="C6557">
        <f>IF(B6557&lt;&gt;"NI",1,0)</f>
        <v/>
      </c>
      <c r="D6557">
        <f>VLOOKUP(B6557, Tabelas!A:C,3,FALSE())</f>
        <v/>
      </c>
      <c r="E6557">
        <f>VLOOKUP(B6557, Tabelas!A:C,2,FALSE())</f>
        <v/>
      </c>
    </row>
    <row r="6558">
      <c r="A6558" t="inlineStr">
        <is>
          <t>INTERNATIONAL IMMUNOPHARMACOLOGY (PRINT)</t>
        </is>
      </c>
      <c r="B6558" t="inlineStr">
        <is>
          <t>A2</t>
        </is>
      </c>
      <c r="C6558">
        <f>IF(B6558&lt;&gt;"NI",1,0)</f>
        <v/>
      </c>
      <c r="D6558">
        <f>VLOOKUP(B6558, Tabelas!A:C,3,FALSE())</f>
        <v/>
      </c>
      <c r="E6558">
        <f>VLOOKUP(B6558, Tabelas!A:C,2,FALSE())</f>
        <v/>
      </c>
    </row>
    <row r="6559">
      <c r="A6559" t="inlineStr">
        <is>
          <t>INTERNATIONAL INTERACTIONS</t>
        </is>
      </c>
      <c r="B6559" t="inlineStr">
        <is>
          <t>A2</t>
        </is>
      </c>
      <c r="C6559">
        <f>IF(B6559&lt;&gt;"NI",1,0)</f>
        <v/>
      </c>
      <c r="D6559">
        <f>VLOOKUP(B6559, Tabelas!A:C,3,FALSE())</f>
        <v/>
      </c>
      <c r="E6559">
        <f>VLOOKUP(B6559, Tabelas!A:C,2,FALSE())</f>
        <v/>
      </c>
    </row>
    <row r="6560">
      <c r="A6560" t="inlineStr">
        <is>
          <t>INTERNATIONAL INVENTION JOURNAL OF MEDICINE AND MEDICAL SCIENCES</t>
        </is>
      </c>
      <c r="B6560" t="inlineStr">
        <is>
          <t>A4</t>
        </is>
      </c>
      <c r="C6560">
        <f>IF(B6560&lt;&gt;"NI",1,0)</f>
        <v/>
      </c>
      <c r="D6560">
        <f>VLOOKUP(B6560, Tabelas!A:C,3,FALSE())</f>
        <v/>
      </c>
      <c r="E6560">
        <f>VLOOKUP(B6560, Tabelas!A:C,2,FALSE())</f>
        <v/>
      </c>
    </row>
    <row r="6561">
      <c r="A6561" t="inlineStr">
        <is>
          <t>INTERNATIONAL JORNAL OF EARTH SCIENCES (ONLINE)</t>
        </is>
      </c>
      <c r="B6561" t="inlineStr">
        <is>
          <t>A2</t>
        </is>
      </c>
      <c r="C6561">
        <f>IF(B6561&lt;&gt;"NI",1,0)</f>
        <v/>
      </c>
      <c r="D6561">
        <f>VLOOKUP(B6561, Tabelas!A:C,3,FALSE())</f>
        <v/>
      </c>
      <c r="E6561">
        <f>VLOOKUP(B6561, Tabelas!A:C,2,FALSE())</f>
        <v/>
      </c>
    </row>
    <row r="6562">
      <c r="A6562" t="inlineStr">
        <is>
          <t>INTERNATIONAL JOUNAL OF CARDIOVASCULAR IMAGING</t>
        </is>
      </c>
      <c r="B6562" t="inlineStr">
        <is>
          <t>A3</t>
        </is>
      </c>
      <c r="C6562">
        <f>IF(B6562&lt;&gt;"NI",1,0)</f>
        <v/>
      </c>
      <c r="D6562">
        <f>VLOOKUP(B6562, Tabelas!A:C,3,FALSE())</f>
        <v/>
      </c>
      <c r="E6562">
        <f>VLOOKUP(B6562, Tabelas!A:C,2,FALSE())</f>
        <v/>
      </c>
    </row>
    <row r="6563">
      <c r="A6563" t="inlineStr">
        <is>
          <t>INTERNATIONAL JOURNAL O F WATER RESOURCES AND ENVIRONMENTAL ENGINEERING</t>
        </is>
      </c>
      <c r="B6563" t="inlineStr">
        <is>
          <t>B4</t>
        </is>
      </c>
      <c r="C6563">
        <f>IF(B6563&lt;&gt;"NI",1,0)</f>
        <v/>
      </c>
      <c r="D6563">
        <f>VLOOKUP(B6563, Tabelas!A:C,3,FALSE())</f>
        <v/>
      </c>
      <c r="E6563">
        <f>VLOOKUP(B6563, Tabelas!A:C,2,FALSE())</f>
        <v/>
      </c>
    </row>
    <row r="6564">
      <c r="A6564" t="inlineStr">
        <is>
          <t>INTERNATIONAL JOURNAL (TORONTO)</t>
        </is>
      </c>
      <c r="B6564" t="inlineStr">
        <is>
          <t>B1</t>
        </is>
      </c>
      <c r="C6564">
        <f>IF(B6564&lt;&gt;"NI",1,0)</f>
        <v/>
      </c>
      <c r="D6564">
        <f>VLOOKUP(B6564, Tabelas!A:C,3,FALSE())</f>
        <v/>
      </c>
      <c r="E6564">
        <f>VLOOKUP(B6564, Tabelas!A:C,2,FALSE())</f>
        <v/>
      </c>
    </row>
    <row r="6565">
      <c r="A6565" t="inlineStr">
        <is>
          <t>INTERNATIONAL JOURNAL EDUCATION AND TEACHING</t>
        </is>
      </c>
      <c r="B6565" t="inlineStr">
        <is>
          <t>B4</t>
        </is>
      </c>
      <c r="C6565">
        <f>IF(B6565&lt;&gt;"NI",1,0)</f>
        <v/>
      </c>
      <c r="D6565">
        <f>VLOOKUP(B6565, Tabelas!A:C,3,FALSE())</f>
        <v/>
      </c>
      <c r="E6565">
        <f>VLOOKUP(B6565, Tabelas!A:C,2,FALSE())</f>
        <v/>
      </c>
    </row>
    <row r="6566">
      <c r="A6566" t="inlineStr">
        <is>
          <t>INTERNATIONAL JOURNAL FOOD SYSTEM DYNAMICS</t>
        </is>
      </c>
      <c r="B6566" t="inlineStr">
        <is>
          <t>A4</t>
        </is>
      </c>
      <c r="C6566">
        <f>IF(B6566&lt;&gt;"NI",1,0)</f>
        <v/>
      </c>
      <c r="D6566">
        <f>VLOOKUP(B6566, Tabelas!A:C,3,FALSE())</f>
        <v/>
      </c>
      <c r="E6566">
        <f>VLOOKUP(B6566, Tabelas!A:C,2,FALSE())</f>
        <v/>
      </c>
    </row>
    <row r="6567">
      <c r="A6567" t="inlineStr">
        <is>
          <t>INTERNATIONAL JOURNAL FOR COMPUTATIONAL METHODS IN ENGINEERING SCIENCE AND MECHANICS</t>
        </is>
      </c>
      <c r="B6567" t="inlineStr">
        <is>
          <t>A4</t>
        </is>
      </c>
      <c r="C6567">
        <f>IF(B6567&lt;&gt;"NI",1,0)</f>
        <v/>
      </c>
      <c r="D6567">
        <f>VLOOKUP(B6567, Tabelas!A:C,3,FALSE())</f>
        <v/>
      </c>
      <c r="E6567">
        <f>VLOOKUP(B6567, Tabelas!A:C,2,FALSE())</f>
        <v/>
      </c>
    </row>
    <row r="6568">
      <c r="A6568" t="inlineStr">
        <is>
          <t>INTERNATIONAL JOURNAL FOR COURT ADMINISTRATION</t>
        </is>
      </c>
      <c r="B6568" t="inlineStr">
        <is>
          <t>B3</t>
        </is>
      </c>
      <c r="C6568">
        <f>IF(B6568&lt;&gt;"NI",1,0)</f>
        <v/>
      </c>
      <c r="D6568">
        <f>VLOOKUP(B6568, Tabelas!A:C,3,FALSE())</f>
        <v/>
      </c>
      <c r="E6568">
        <f>VLOOKUP(B6568, Tabelas!A:C,2,FALSE())</f>
        <v/>
      </c>
    </row>
    <row r="6569">
      <c r="A6569" t="inlineStr">
        <is>
          <t>INTERNATIONAL JOURNAL FOR CRIME, JUSTICE AND SOCIAL DEMOCRACY</t>
        </is>
      </c>
      <c r="B6569" t="inlineStr">
        <is>
          <t>A2</t>
        </is>
      </c>
      <c r="C6569">
        <f>IF(B6569&lt;&gt;"NI",1,0)</f>
        <v/>
      </c>
      <c r="D6569">
        <f>VLOOKUP(B6569, Tabelas!A:C,3,FALSE())</f>
        <v/>
      </c>
      <c r="E6569">
        <f>VLOOKUP(B6569, Tabelas!A:C,2,FALSE())</f>
        <v/>
      </c>
    </row>
    <row r="6570">
      <c r="A6570" t="inlineStr">
        <is>
          <t>INTERNATIONAL JOURNAL FOR DIALOGICAL SCIENCE</t>
        </is>
      </c>
      <c r="B6570" t="inlineStr">
        <is>
          <t>B4</t>
        </is>
      </c>
      <c r="C6570">
        <f>IF(B6570&lt;&gt;"NI",1,0)</f>
        <v/>
      </c>
      <c r="D6570">
        <f>VLOOKUP(B6570, Tabelas!A:C,3,FALSE())</f>
        <v/>
      </c>
      <c r="E6570">
        <f>VLOOKUP(B6570, Tabelas!A:C,2,FALSE())</f>
        <v/>
      </c>
    </row>
    <row r="6571">
      <c r="A6571" t="inlineStr">
        <is>
          <t>INTERNATIONAL JOURNAL FOR EQUITY IN HEALTH (ONLINE)</t>
        </is>
      </c>
      <c r="B6571" t="inlineStr">
        <is>
          <t>A2</t>
        </is>
      </c>
      <c r="C6571">
        <f>IF(B6571&lt;&gt;"NI",1,0)</f>
        <v/>
      </c>
      <c r="D6571">
        <f>VLOOKUP(B6571, Tabelas!A:C,3,FALSE())</f>
        <v/>
      </c>
      <c r="E6571">
        <f>VLOOKUP(B6571, Tabelas!A:C,2,FALSE())</f>
        <v/>
      </c>
    </row>
    <row r="6572">
      <c r="A6572" t="inlineStr">
        <is>
          <t>INTERNATIONAL JOURNAL FOR INNOVATION EDUCATION AND RESEARCH</t>
        </is>
      </c>
      <c r="B6572" t="inlineStr">
        <is>
          <t>A4</t>
        </is>
      </c>
      <c r="C6572">
        <f>IF(B6572&lt;&gt;"NI",1,0)</f>
        <v/>
      </c>
      <c r="D6572">
        <f>VLOOKUP(B6572, Tabelas!A:C,3,FALSE())</f>
        <v/>
      </c>
      <c r="E6572">
        <f>VLOOKUP(B6572, Tabelas!A:C,2,FALSE())</f>
        <v/>
      </c>
    </row>
    <row r="6573">
      <c r="A6573" t="inlineStr">
        <is>
          <t>INTERNATIONAL JOURNAL FOR INNOVATION EDUCATION AND RESEARCH</t>
        </is>
      </c>
      <c r="B6573" t="inlineStr">
        <is>
          <t>A4</t>
        </is>
      </c>
      <c r="C6573">
        <f>IF(B6573&lt;&gt;"NI",1,0)</f>
        <v/>
      </c>
      <c r="D6573">
        <f>VLOOKUP(B6573, Tabelas!A:C,3,FALSE())</f>
        <v/>
      </c>
      <c r="E6573">
        <f>VLOOKUP(B6573, Tabelas!A:C,2,FALSE())</f>
        <v/>
      </c>
    </row>
    <row r="6574">
      <c r="A6574" t="inlineStr">
        <is>
          <t>INTERNATIONAL JOURNAL FOR NUMERICAL AND ANALYTICAL METHODS IN GEOMECHANICS (PRINT)</t>
        </is>
      </c>
      <c r="B6574" t="inlineStr">
        <is>
          <t>A1</t>
        </is>
      </c>
      <c r="C6574">
        <f>IF(B6574&lt;&gt;"NI",1,0)</f>
        <v/>
      </c>
      <c r="D6574">
        <f>VLOOKUP(B6574, Tabelas!A:C,3,FALSE())</f>
        <v/>
      </c>
      <c r="E6574">
        <f>VLOOKUP(B6574, Tabelas!A:C,2,FALSE())</f>
        <v/>
      </c>
    </row>
    <row r="6575">
      <c r="A6575" t="inlineStr">
        <is>
          <t>INTERNATIONAL JOURNAL FOR NUMERICAL METHODS IN BIOMEDICAL ENGINEERING (PRINT)</t>
        </is>
      </c>
      <c r="B6575" t="inlineStr">
        <is>
          <t>A1</t>
        </is>
      </c>
      <c r="C6575">
        <f>IF(B6575&lt;&gt;"NI",1,0)</f>
        <v/>
      </c>
      <c r="D6575">
        <f>VLOOKUP(B6575, Tabelas!A:C,3,FALSE())</f>
        <v/>
      </c>
      <c r="E6575">
        <f>VLOOKUP(B6575, Tabelas!A:C,2,FALSE())</f>
        <v/>
      </c>
    </row>
    <row r="6576">
      <c r="A6576" t="inlineStr">
        <is>
          <t>INTERNATIONAL JOURNAL FOR NUMERICAL METHODS IN ENGINEERING (ONLINE)</t>
        </is>
      </c>
      <c r="B6576" t="inlineStr">
        <is>
          <t>A1</t>
        </is>
      </c>
      <c r="C6576">
        <f>IF(B6576&lt;&gt;"NI",1,0)</f>
        <v/>
      </c>
      <c r="D6576">
        <f>VLOOKUP(B6576, Tabelas!A:C,3,FALSE())</f>
        <v/>
      </c>
      <c r="E6576">
        <f>VLOOKUP(B6576, Tabelas!A:C,2,FALSE())</f>
        <v/>
      </c>
    </row>
    <row r="6577">
      <c r="A6577" t="inlineStr">
        <is>
          <t>INTERNATIONAL JOURNAL FOR NUMERICAL METHODS IN ENGINEERING (PRINT)</t>
        </is>
      </c>
      <c r="B6577" t="inlineStr">
        <is>
          <t>A1</t>
        </is>
      </c>
      <c r="C6577">
        <f>IF(B6577&lt;&gt;"NI",1,0)</f>
        <v/>
      </c>
      <c r="D6577">
        <f>VLOOKUP(B6577, Tabelas!A:C,3,FALSE())</f>
        <v/>
      </c>
      <c r="E6577">
        <f>VLOOKUP(B6577, Tabelas!A:C,2,FALSE())</f>
        <v/>
      </c>
    </row>
    <row r="6578">
      <c r="A6578" t="inlineStr">
        <is>
          <t>INTERNATIONAL JOURNAL FOR NUMERICAL METHODS IN FLUIDS (PRINT)</t>
        </is>
      </c>
      <c r="B6578" t="inlineStr">
        <is>
          <t>A1</t>
        </is>
      </c>
      <c r="C6578">
        <f>IF(B6578&lt;&gt;"NI",1,0)</f>
        <v/>
      </c>
      <c r="D6578">
        <f>VLOOKUP(B6578, Tabelas!A:C,3,FALSE())</f>
        <v/>
      </c>
      <c r="E6578">
        <f>VLOOKUP(B6578, Tabelas!A:C,2,FALSE())</f>
        <v/>
      </c>
    </row>
    <row r="6579">
      <c r="A6579" t="inlineStr">
        <is>
          <t>INTERNATIONAL JOURNAL FOR PARASITOLOGY</t>
        </is>
      </c>
      <c r="B6579" t="inlineStr">
        <is>
          <t>A1</t>
        </is>
      </c>
      <c r="C6579">
        <f>IF(B6579&lt;&gt;"NI",1,0)</f>
        <v/>
      </c>
      <c r="D6579">
        <f>VLOOKUP(B6579, Tabelas!A:C,3,FALSE())</f>
        <v/>
      </c>
      <c r="E6579">
        <f>VLOOKUP(B6579, Tabelas!A:C,2,FALSE())</f>
        <v/>
      </c>
    </row>
    <row r="6580">
      <c r="A6580" t="inlineStr">
        <is>
          <t>INTERNATIONAL JOURNAL FOR PARASITOLOGY: DRUGS AND DRUG RESISTANCE</t>
        </is>
      </c>
      <c r="B6580" t="inlineStr">
        <is>
          <t>A1</t>
        </is>
      </c>
      <c r="C6580">
        <f>IF(B6580&lt;&gt;"NI",1,0)</f>
        <v/>
      </c>
      <c r="D6580">
        <f>VLOOKUP(B6580, Tabelas!A:C,3,FALSE())</f>
        <v/>
      </c>
      <c r="E6580">
        <f>VLOOKUP(B6580, Tabelas!A:C,2,FALSE())</f>
        <v/>
      </c>
    </row>
    <row r="6581">
      <c r="A6581" t="inlineStr">
        <is>
          <t>INTERNATIONAL JOURNAL FOR PARASITOLOGY: PARASITES AND WILDLIFE</t>
        </is>
      </c>
      <c r="B6581" t="inlineStr">
        <is>
          <t>A1</t>
        </is>
      </c>
      <c r="C6581">
        <f>IF(B6581&lt;&gt;"NI",1,0)</f>
        <v/>
      </c>
      <c r="D6581">
        <f>VLOOKUP(B6581, Tabelas!A:C,3,FALSE())</f>
        <v/>
      </c>
      <c r="E6581">
        <f>VLOOKUP(B6581, Tabelas!A:C,2,FALSE())</f>
        <v/>
      </c>
    </row>
    <row r="6582">
      <c r="A6582" t="inlineStr">
        <is>
          <t>INTERNATIONAL JOURNAL FOR PHILOSOPHY OF RELIGION</t>
        </is>
      </c>
      <c r="B6582" t="inlineStr">
        <is>
          <t>A4</t>
        </is>
      </c>
      <c r="C6582">
        <f>IF(B6582&lt;&gt;"NI",1,0)</f>
        <v/>
      </c>
      <c r="D6582">
        <f>VLOOKUP(B6582, Tabelas!A:C,3,FALSE())</f>
        <v/>
      </c>
      <c r="E6582">
        <f>VLOOKUP(B6582, Tabelas!A:C,2,FALSE())</f>
        <v/>
      </c>
    </row>
    <row r="6583">
      <c r="A6583" t="inlineStr">
        <is>
          <t>INTERNATIONAL JOURNAL FOR QUALITY IN HEALTH CARE</t>
        </is>
      </c>
      <c r="B6583" t="inlineStr">
        <is>
          <t>A1</t>
        </is>
      </c>
      <c r="C6583">
        <f>IF(B6583&lt;&gt;"NI",1,0)</f>
        <v/>
      </c>
      <c r="D6583">
        <f>VLOOKUP(B6583, Tabelas!A:C,3,FALSE())</f>
        <v/>
      </c>
      <c r="E6583">
        <f>VLOOKUP(B6583, Tabelas!A:C,2,FALSE())</f>
        <v/>
      </c>
    </row>
    <row r="6584">
      <c r="A6584" t="inlineStr">
        <is>
          <t>INTERNATIONAL JOURNAL FOR QUALITY RESEARCH</t>
        </is>
      </c>
      <c r="B6584" t="inlineStr">
        <is>
          <t>A4</t>
        </is>
      </c>
      <c r="C6584">
        <f>IF(B6584&lt;&gt;"NI",1,0)</f>
        <v/>
      </c>
      <c r="D6584">
        <f>VLOOKUP(B6584, Tabelas!A:C,3,FALSE())</f>
        <v/>
      </c>
      <c r="E6584">
        <f>VLOOKUP(B6584, Tabelas!A:C,2,FALSE())</f>
        <v/>
      </c>
    </row>
    <row r="6585">
      <c r="A6585" t="inlineStr">
        <is>
          <t>INTERNATIONAL JOURNAL FOR THE STUDY OF SKEPTICISM</t>
        </is>
      </c>
      <c r="B6585" t="inlineStr">
        <is>
          <t>A3</t>
        </is>
      </c>
      <c r="C6585">
        <f>IF(B6585&lt;&gt;"NI",1,0)</f>
        <v/>
      </c>
      <c r="D6585">
        <f>VLOOKUP(B6585, Tabelas!A:C,3,FALSE())</f>
        <v/>
      </c>
      <c r="E6585">
        <f>VLOOKUP(B6585, Tabelas!A:C,2,FALSE())</f>
        <v/>
      </c>
    </row>
    <row r="6586">
      <c r="A6586" t="inlineStr">
        <is>
          <t>INTERNATIONAL JOURNAL FOR UNCERTAINTY QUANTIFICATIONS (PRINT)</t>
        </is>
      </c>
      <c r="B6586" t="inlineStr">
        <is>
          <t>A1</t>
        </is>
      </c>
      <c r="C6586">
        <f>IF(B6586&lt;&gt;"NI",1,0)</f>
        <v/>
      </c>
      <c r="D6586">
        <f>VLOOKUP(B6586, Tabelas!A:C,3,FALSE())</f>
        <v/>
      </c>
      <c r="E6586">
        <f>VLOOKUP(B6586, Tabelas!A:C,2,FALSE())</f>
        <v/>
      </c>
    </row>
    <row r="6587">
      <c r="A6587" t="inlineStr">
        <is>
          <t>INTERNATIONAL JOURNAL FOR VITAMIN AND NUTRITION RESEARCH</t>
        </is>
      </c>
      <c r="B6587" t="inlineStr">
        <is>
          <t>B3</t>
        </is>
      </c>
      <c r="C6587">
        <f>IF(B6587&lt;&gt;"NI",1,0)</f>
        <v/>
      </c>
      <c r="D6587">
        <f>VLOOKUP(B6587, Tabelas!A:C,3,FALSE())</f>
        <v/>
      </c>
      <c r="E6587">
        <f>VLOOKUP(B6587, Tabelas!A:C,2,FALSE())</f>
        <v/>
      </c>
    </row>
    <row r="6588">
      <c r="A6588" t="inlineStr">
        <is>
          <t>INTERNATIONAL JOURNAL IN MANAGEMENT AND SOCIAL SCIENCE</t>
        </is>
      </c>
      <c r="B6588" t="inlineStr">
        <is>
          <t>B4</t>
        </is>
      </c>
      <c r="C6588">
        <f>IF(B6588&lt;&gt;"NI",1,0)</f>
        <v/>
      </c>
      <c r="D6588">
        <f>VLOOKUP(B6588, Tabelas!A:C,3,FALSE())</f>
        <v/>
      </c>
      <c r="E6588">
        <f>VLOOKUP(B6588, Tabelas!A:C,2,FALSE())</f>
        <v/>
      </c>
    </row>
    <row r="6589">
      <c r="A6589" t="inlineStr">
        <is>
          <t>INTERNATIONAL JOURNAL OF ACAROLOGY</t>
        </is>
      </c>
      <c r="B6589" t="inlineStr">
        <is>
          <t>A4</t>
        </is>
      </c>
      <c r="C6589">
        <f>IF(B6589&lt;&gt;"NI",1,0)</f>
        <v/>
      </c>
      <c r="D6589">
        <f>VLOOKUP(B6589, Tabelas!A:C,3,FALSE())</f>
        <v/>
      </c>
      <c r="E6589">
        <f>VLOOKUP(B6589, Tabelas!A:C,2,FALSE())</f>
        <v/>
      </c>
    </row>
    <row r="6590">
      <c r="A6590" t="inlineStr">
        <is>
          <t>INTERNATIONAL JOURNAL OF ACCOUNTING AND FINANCE (PRINT)</t>
        </is>
      </c>
      <c r="B6590" t="inlineStr">
        <is>
          <t>B4</t>
        </is>
      </c>
      <c r="C6590">
        <f>IF(B6590&lt;&gt;"NI",1,0)</f>
        <v/>
      </c>
      <c r="D6590">
        <f>VLOOKUP(B6590, Tabelas!A:C,3,FALSE())</f>
        <v/>
      </c>
      <c r="E6590">
        <f>VLOOKUP(B6590, Tabelas!A:C,2,FALSE())</f>
        <v/>
      </c>
    </row>
    <row r="6591">
      <c r="A6591" t="inlineStr">
        <is>
          <t>INTERNATIONAL JOURNAL OF ACCOUNTING, AUDITING AND PERFORMANCE EVALUATION (ONLINE)</t>
        </is>
      </c>
      <c r="B6591" t="inlineStr">
        <is>
          <t>A4</t>
        </is>
      </c>
      <c r="C6591">
        <f>IF(B6591&lt;&gt;"NI",1,0)</f>
        <v/>
      </c>
      <c r="D6591">
        <f>VLOOKUP(B6591, Tabelas!A:C,3,FALSE())</f>
        <v/>
      </c>
      <c r="E6591">
        <f>VLOOKUP(B6591, Tabelas!A:C,2,FALSE())</f>
        <v/>
      </c>
    </row>
    <row r="6592">
      <c r="A6592" t="inlineStr">
        <is>
          <t>INTERNATIONAL JOURNAL OF ACOUSTICS AND VIBRATION</t>
        </is>
      </c>
      <c r="B6592" t="inlineStr">
        <is>
          <t>B2</t>
        </is>
      </c>
      <c r="C6592">
        <f>IF(B6592&lt;&gt;"NI",1,0)</f>
        <v/>
      </c>
      <c r="D6592">
        <f>VLOOKUP(B6592, Tabelas!A:C,3,FALSE())</f>
        <v/>
      </c>
      <c r="E6592">
        <f>VLOOKUP(B6592, Tabelas!A:C,2,FALSE())</f>
        <v/>
      </c>
    </row>
    <row r="6593">
      <c r="A6593" t="inlineStr">
        <is>
          <t>INTERNATIONAL JOURNAL OF ACTION RESEARCH</t>
        </is>
      </c>
      <c r="B6593" t="inlineStr">
        <is>
          <t>A4</t>
        </is>
      </c>
      <c r="C6593">
        <f>IF(B6593&lt;&gt;"NI",1,0)</f>
        <v/>
      </c>
      <c r="D6593">
        <f>VLOOKUP(B6593, Tabelas!A:C,3,FALSE())</f>
        <v/>
      </c>
      <c r="E6593">
        <f>VLOOKUP(B6593, Tabelas!A:C,2,FALSE())</f>
        <v/>
      </c>
    </row>
    <row r="6594">
      <c r="A6594" t="inlineStr">
        <is>
          <t>INTERNATIONAL JOURNAL OF AD HOC AND UBIQUITOUS COMPUTING (IMPRESSO)</t>
        </is>
      </c>
      <c r="B6594" t="inlineStr">
        <is>
          <t>B2</t>
        </is>
      </c>
      <c r="C6594">
        <f>IF(B6594&lt;&gt;"NI",1,0)</f>
        <v/>
      </c>
      <c r="D6594">
        <f>VLOOKUP(B6594, Tabelas!A:C,3,FALSE())</f>
        <v/>
      </c>
      <c r="E6594">
        <f>VLOOKUP(B6594, Tabelas!A:C,2,FALSE())</f>
        <v/>
      </c>
    </row>
    <row r="6595">
      <c r="A6595" t="inlineStr">
        <is>
          <t>INTERNATIONAL JOURNAL OF ADAPTIVE CONTROL AND SIGNAL PROCESSING (PRINT)</t>
        </is>
      </c>
      <c r="B6595" t="inlineStr">
        <is>
          <t>A2</t>
        </is>
      </c>
      <c r="C6595">
        <f>IF(B6595&lt;&gt;"NI",1,0)</f>
        <v/>
      </c>
      <c r="D6595">
        <f>VLOOKUP(B6595, Tabelas!A:C,3,FALSE())</f>
        <v/>
      </c>
      <c r="E6595">
        <f>VLOOKUP(B6595, Tabelas!A:C,2,FALSE())</f>
        <v/>
      </c>
    </row>
    <row r="6596">
      <c r="A6596" t="inlineStr">
        <is>
          <t>INTERNATIONAL JOURNAL OF ADHESION AND ADHESIVES</t>
        </is>
      </c>
      <c r="B6596" t="inlineStr">
        <is>
          <t>A2</t>
        </is>
      </c>
      <c r="C6596">
        <f>IF(B6596&lt;&gt;"NI",1,0)</f>
        <v/>
      </c>
      <c r="D6596">
        <f>VLOOKUP(B6596, Tabelas!A:C,3,FALSE())</f>
        <v/>
      </c>
      <c r="E6596">
        <f>VLOOKUP(B6596, Tabelas!A:C,2,FALSE())</f>
        <v/>
      </c>
    </row>
    <row r="6597">
      <c r="A6597" t="inlineStr">
        <is>
          <t>INTERNATIONAL JOURNAL OF ADOLESCENT MEDICINE AND HEALTH</t>
        </is>
      </c>
      <c r="B6597" t="inlineStr">
        <is>
          <t>B1</t>
        </is>
      </c>
      <c r="C6597">
        <f>IF(B6597&lt;&gt;"NI",1,0)</f>
        <v/>
      </c>
      <c r="D6597">
        <f>VLOOKUP(B6597, Tabelas!A:C,3,FALSE())</f>
        <v/>
      </c>
      <c r="E6597">
        <f>VLOOKUP(B6597, Tabelas!A:C,2,FALSE())</f>
        <v/>
      </c>
    </row>
    <row r="6598">
      <c r="A6598" t="inlineStr">
        <is>
          <t>INTERNATIONAL JOURNAL OF ADVANCED BIOTECHNOLOGY AND RESEARCH (PRINT)</t>
        </is>
      </c>
      <c r="B6598" t="inlineStr">
        <is>
          <t>B3</t>
        </is>
      </c>
      <c r="C6598">
        <f>IF(B6598&lt;&gt;"NI",1,0)</f>
        <v/>
      </c>
      <c r="D6598">
        <f>VLOOKUP(B6598, Tabelas!A:C,3,FALSE())</f>
        <v/>
      </c>
      <c r="E6598">
        <f>VLOOKUP(B6598, Tabelas!A:C,2,FALSE())</f>
        <v/>
      </c>
    </row>
    <row r="6599">
      <c r="A6599" t="inlineStr">
        <is>
          <t>INTERNATIONAL JOURNAL OF ADVANCED COMPUTER SCIENCE AND APPLICATIONS (ONLINE)</t>
        </is>
      </c>
      <c r="B6599" t="inlineStr">
        <is>
          <t>B2</t>
        </is>
      </c>
      <c r="C6599">
        <f>IF(B6599&lt;&gt;"NI",1,0)</f>
        <v/>
      </c>
      <c r="D6599">
        <f>VLOOKUP(B6599, Tabelas!A:C,3,FALSE())</f>
        <v/>
      </c>
      <c r="E6599">
        <f>VLOOKUP(B6599, Tabelas!A:C,2,FALSE())</f>
        <v/>
      </c>
    </row>
    <row r="6600">
      <c r="A6600" t="inlineStr">
        <is>
          <t>INTERNATIONAL JOURNAL OF ADVANCED COMPUTER SCIENCE AND APPLICATIONS (PRINT)</t>
        </is>
      </c>
      <c r="B6600" t="inlineStr">
        <is>
          <t>B2</t>
        </is>
      </c>
      <c r="C6600">
        <f>IF(B6600&lt;&gt;"NI",1,0)</f>
        <v/>
      </c>
      <c r="D6600">
        <f>VLOOKUP(B6600, Tabelas!A:C,3,FALSE())</f>
        <v/>
      </c>
      <c r="E6600">
        <f>VLOOKUP(B6600, Tabelas!A:C,2,FALSE())</f>
        <v/>
      </c>
    </row>
    <row r="6601">
      <c r="A6601" t="inlineStr">
        <is>
          <t>INTERNATIONAL JOURNAL OF ADVANCED ENGINEERING AND MANAGEMENT RESEARCH</t>
        </is>
      </c>
      <c r="B6601" t="inlineStr">
        <is>
          <t>B4</t>
        </is>
      </c>
      <c r="C6601">
        <f>IF(B6601&lt;&gt;"NI",1,0)</f>
        <v/>
      </c>
      <c r="D6601">
        <f>VLOOKUP(B6601, Tabelas!A:C,3,FALSE())</f>
        <v/>
      </c>
      <c r="E6601">
        <f>VLOOKUP(B6601, Tabelas!A:C,2,FALSE())</f>
        <v/>
      </c>
    </row>
    <row r="6602">
      <c r="A6602" t="inlineStr">
        <is>
          <t>INTERNATIONAL JOURNAL OF ADVANCED MANUFACTURING TECHNOLOGY (INTERNET)</t>
        </is>
      </c>
      <c r="B6602" t="inlineStr">
        <is>
          <t>A2</t>
        </is>
      </c>
      <c r="C6602">
        <f>IF(B6602&lt;&gt;"NI",1,0)</f>
        <v/>
      </c>
      <c r="D6602">
        <f>VLOOKUP(B6602, Tabelas!A:C,3,FALSE())</f>
        <v/>
      </c>
      <c r="E6602">
        <f>VLOOKUP(B6602, Tabelas!A:C,2,FALSE())</f>
        <v/>
      </c>
    </row>
    <row r="6603">
      <c r="A6603" t="inlineStr">
        <is>
          <t>INTERNATIONAL JOURNAL OF ADVANCED RESEARCH IN CHEMICAL SCIENCE</t>
        </is>
      </c>
      <c r="B6603" t="inlineStr">
        <is>
          <t>B4</t>
        </is>
      </c>
      <c r="C6603">
        <f>IF(B6603&lt;&gt;"NI",1,0)</f>
        <v/>
      </c>
      <c r="D6603">
        <f>VLOOKUP(B6603, Tabelas!A:C,3,FALSE())</f>
        <v/>
      </c>
      <c r="E6603">
        <f>VLOOKUP(B6603, Tabelas!A:C,2,FALSE())</f>
        <v/>
      </c>
    </row>
    <row r="6604">
      <c r="A6604" t="inlineStr">
        <is>
          <t>INTERNATIONAL JOURNAL OF ADVANCED ROBOTIC SYSTEMS</t>
        </is>
      </c>
      <c r="B6604" t="inlineStr">
        <is>
          <t>B1</t>
        </is>
      </c>
      <c r="C6604">
        <f>IF(B6604&lt;&gt;"NI",1,0)</f>
        <v/>
      </c>
      <c r="D6604">
        <f>VLOOKUP(B6604, Tabelas!A:C,3,FALSE())</f>
        <v/>
      </c>
      <c r="E6604">
        <f>VLOOKUP(B6604, Tabelas!A:C,2,FALSE())</f>
        <v/>
      </c>
    </row>
    <row r="6605">
      <c r="A6605" t="inlineStr">
        <is>
          <t>INTERNATIONAL JOURNAL OF ADVANCED ROBOTIC SYSTEMS (PRINT)</t>
        </is>
      </c>
      <c r="B6605" t="inlineStr">
        <is>
          <t>B1</t>
        </is>
      </c>
      <c r="C6605">
        <f>IF(B6605&lt;&gt;"NI",1,0)</f>
        <v/>
      </c>
      <c r="D6605">
        <f>VLOOKUP(B6605, Tabelas!A:C,3,FALSE())</f>
        <v/>
      </c>
      <c r="E6605">
        <f>VLOOKUP(B6605, Tabelas!A:C,2,FALSE())</f>
        <v/>
      </c>
    </row>
    <row r="6606">
      <c r="A6606" t="inlineStr">
        <is>
          <t>INTERNATIONAL JOURNAL OF ADVANCED SCIENTIFIC AND TECHNICAL RESEARCH</t>
        </is>
      </c>
      <c r="B6606" t="inlineStr">
        <is>
          <t>B4</t>
        </is>
      </c>
      <c r="C6606">
        <f>IF(B6606&lt;&gt;"NI",1,0)</f>
        <v/>
      </c>
      <c r="D6606">
        <f>VLOOKUP(B6606, Tabelas!A:C,3,FALSE())</f>
        <v/>
      </c>
      <c r="E6606">
        <f>VLOOKUP(B6606, Tabelas!A:C,2,FALSE())</f>
        <v/>
      </c>
    </row>
    <row r="6607">
      <c r="A6607" t="inlineStr">
        <is>
          <t>INTERNATIONAL JOURNAL OF ADVANCED STEEL CONSTRUCTION</t>
        </is>
      </c>
      <c r="B6607" t="inlineStr">
        <is>
          <t>A4</t>
        </is>
      </c>
      <c r="C6607">
        <f>IF(B6607&lt;&gt;"NI",1,0)</f>
        <v/>
      </c>
      <c r="D6607">
        <f>VLOOKUP(B6607, Tabelas!A:C,3,FALSE())</f>
        <v/>
      </c>
      <c r="E6607">
        <f>VLOOKUP(B6607, Tabelas!A:C,2,FALSE())</f>
        <v/>
      </c>
    </row>
    <row r="6608">
      <c r="A6608" t="inlineStr">
        <is>
          <t>INTERNATIONAL JOURNAL OF ADVANCED STRUCTURAL ENGINEERING</t>
        </is>
      </c>
      <c r="B6608" t="inlineStr">
        <is>
          <t>B1</t>
        </is>
      </c>
      <c r="C6608">
        <f>IF(B6608&lt;&gt;"NI",1,0)</f>
        <v/>
      </c>
      <c r="D6608">
        <f>VLOOKUP(B6608, Tabelas!A:C,3,FALSE())</f>
        <v/>
      </c>
      <c r="E6608">
        <f>VLOOKUP(B6608, Tabelas!A:C,2,FALSE())</f>
        <v/>
      </c>
    </row>
    <row r="6609">
      <c r="A6609" t="inlineStr">
        <is>
          <t>INTERNATIONAL JOURNAL OF ADVANCEMENT IN ENGINEERING TECHNOLOGY, MANAGEMENT &amp; APPLIED SCIENCE</t>
        </is>
      </c>
      <c r="B6609" t="inlineStr">
        <is>
          <t>B3</t>
        </is>
      </c>
      <c r="C6609">
        <f>IF(B6609&lt;&gt;"NI",1,0)</f>
        <v/>
      </c>
      <c r="D6609">
        <f>VLOOKUP(B6609, Tabelas!A:C,3,FALSE())</f>
        <v/>
      </c>
      <c r="E6609">
        <f>VLOOKUP(B6609, Tabelas!A:C,2,FALSE())</f>
        <v/>
      </c>
    </row>
    <row r="6610">
      <c r="A6610" t="inlineStr">
        <is>
          <t>INTERNATIONAL JOURNAL OF ADVANCES IN ENGINEERING AND TECHNOLOGY</t>
        </is>
      </c>
      <c r="B6610" t="inlineStr">
        <is>
          <t>B1</t>
        </is>
      </c>
      <c r="C6610">
        <f>IF(B6610&lt;&gt;"NI",1,0)</f>
        <v/>
      </c>
      <c r="D6610">
        <f>VLOOKUP(B6610, Tabelas!A:C,3,FALSE())</f>
        <v/>
      </c>
      <c r="E6610">
        <f>VLOOKUP(B6610, Tabelas!A:C,2,FALSE())</f>
        <v/>
      </c>
    </row>
    <row r="6611">
      <c r="A6611" t="inlineStr">
        <is>
          <t>INTERNATIONAL JOURNAL OF ADVANCES IN SOCIAL SCIENCE AND HUMANITIES</t>
        </is>
      </c>
      <c r="B6611" t="inlineStr">
        <is>
          <t>B4</t>
        </is>
      </c>
      <c r="C6611">
        <f>IF(B6611&lt;&gt;"NI",1,0)</f>
        <v/>
      </c>
      <c r="D6611">
        <f>VLOOKUP(B6611, Tabelas!A:C,3,FALSE())</f>
        <v/>
      </c>
      <c r="E6611">
        <f>VLOOKUP(B6611, Tabelas!A:C,2,FALSE())</f>
        <v/>
      </c>
    </row>
    <row r="6612">
      <c r="A6612" t="inlineStr">
        <is>
          <t>INTERNATIONAL JOURNAL OF AEROACOUSTICS</t>
        </is>
      </c>
      <c r="B6612" t="inlineStr">
        <is>
          <t>A4</t>
        </is>
      </c>
      <c r="C6612">
        <f>IF(B6612&lt;&gt;"NI",1,0)</f>
        <v/>
      </c>
      <c r="D6612">
        <f>VLOOKUP(B6612, Tabelas!A:C,3,FALSE())</f>
        <v/>
      </c>
      <c r="E6612">
        <f>VLOOKUP(B6612, Tabelas!A:C,2,FALSE())</f>
        <v/>
      </c>
    </row>
    <row r="6613">
      <c r="A6613" t="inlineStr">
        <is>
          <t>INTERNATIONAL JOURNAL OF AEROSPACE ENGINEERING (PRINT)</t>
        </is>
      </c>
      <c r="B6613" t="inlineStr">
        <is>
          <t>A4</t>
        </is>
      </c>
      <c r="C6613">
        <f>IF(B6613&lt;&gt;"NI",1,0)</f>
        <v/>
      </c>
      <c r="D6613">
        <f>VLOOKUP(B6613, Tabelas!A:C,3,FALSE())</f>
        <v/>
      </c>
      <c r="E6613">
        <f>VLOOKUP(B6613, Tabelas!A:C,2,FALSE())</f>
        <v/>
      </c>
    </row>
    <row r="6614">
      <c r="A6614" t="inlineStr">
        <is>
          <t>INTERNATIONAL JOURNAL OF AFRICA NURSING SCIENCES</t>
        </is>
      </c>
      <c r="B6614" t="inlineStr">
        <is>
          <t>A2</t>
        </is>
      </c>
      <c r="C6614">
        <f>IF(B6614&lt;&gt;"NI",1,0)</f>
        <v/>
      </c>
      <c r="D6614">
        <f>VLOOKUP(B6614, Tabelas!A:C,3,FALSE())</f>
        <v/>
      </c>
      <c r="E6614">
        <f>VLOOKUP(B6614, Tabelas!A:C,2,FALSE())</f>
        <v/>
      </c>
    </row>
    <row r="6615">
      <c r="A6615" t="inlineStr">
        <is>
          <t>INTERNATIONAL JOURNAL OF AGILE SYSTEMS AND MANAGEMENT</t>
        </is>
      </c>
      <c r="B6615" t="inlineStr">
        <is>
          <t>A1</t>
        </is>
      </c>
      <c r="C6615">
        <f>IF(B6615&lt;&gt;"NI",1,0)</f>
        <v/>
      </c>
      <c r="D6615">
        <f>VLOOKUP(B6615, Tabelas!A:C,3,FALSE())</f>
        <v/>
      </c>
      <c r="E6615">
        <f>VLOOKUP(B6615, Tabelas!A:C,2,FALSE())</f>
        <v/>
      </c>
    </row>
    <row r="6616">
      <c r="A6616" t="inlineStr">
        <is>
          <t>INTERNATIONAL JOURNAL OF AGING &amp; HUMAN DEVELOPMENT (PRINT)</t>
        </is>
      </c>
      <c r="B6616" t="inlineStr">
        <is>
          <t>B1</t>
        </is>
      </c>
      <c r="C6616">
        <f>IF(B6616&lt;&gt;"NI",1,0)</f>
        <v/>
      </c>
      <c r="D6616">
        <f>VLOOKUP(B6616, Tabelas!A:C,3,FALSE())</f>
        <v/>
      </c>
      <c r="E6616">
        <f>VLOOKUP(B6616, Tabelas!A:C,2,FALSE())</f>
        <v/>
      </c>
    </row>
    <row r="6617">
      <c r="A6617" t="inlineStr">
        <is>
          <t>INTERNATIONAL JOURNAL OF AGRICULTURAL AND ENVIRONMENTAL INFORMATION SYSTEMS</t>
        </is>
      </c>
      <c r="B6617" t="inlineStr">
        <is>
          <t>B2</t>
        </is>
      </c>
      <c r="C6617">
        <f>IF(B6617&lt;&gt;"NI",1,0)</f>
        <v/>
      </c>
      <c r="D6617">
        <f>VLOOKUP(B6617, Tabelas!A:C,3,FALSE())</f>
        <v/>
      </c>
      <c r="E6617">
        <f>VLOOKUP(B6617, Tabelas!A:C,2,FALSE())</f>
        <v/>
      </c>
    </row>
    <row r="6618">
      <c r="A6618" t="inlineStr">
        <is>
          <t>INTERNATIONAL JOURNAL OF AGRICULTURAL AND ENVIRONMENTAL INFORMATION SYSTEMS</t>
        </is>
      </c>
      <c r="B6618" t="inlineStr">
        <is>
          <t>B2</t>
        </is>
      </c>
      <c r="C6618">
        <f>IF(B6618&lt;&gt;"NI",1,0)</f>
        <v/>
      </c>
      <c r="D6618">
        <f>VLOOKUP(B6618, Tabelas!A:C,3,FALSE())</f>
        <v/>
      </c>
      <c r="E6618">
        <f>VLOOKUP(B6618, Tabelas!A:C,2,FALSE())</f>
        <v/>
      </c>
    </row>
    <row r="6619">
      <c r="A6619" t="inlineStr">
        <is>
          <t>INTERNATIONAL JOURNAL OF AGRICULTURAL MANAGEMENT</t>
        </is>
      </c>
      <c r="B6619" t="inlineStr">
        <is>
          <t>B4</t>
        </is>
      </c>
      <c r="C6619">
        <f>IF(B6619&lt;&gt;"NI",1,0)</f>
        <v/>
      </c>
      <c r="D6619">
        <f>VLOOKUP(B6619, Tabelas!A:C,3,FALSE())</f>
        <v/>
      </c>
      <c r="E6619">
        <f>VLOOKUP(B6619, Tabelas!A:C,2,FALSE())</f>
        <v/>
      </c>
    </row>
    <row r="6620">
      <c r="A6620" t="inlineStr">
        <is>
          <t>INTERNATIONAL JOURNAL OF AGRICULTURAL SCIENCES</t>
        </is>
      </c>
      <c r="B6620" t="inlineStr">
        <is>
          <t>B4</t>
        </is>
      </c>
      <c r="C6620">
        <f>IF(B6620&lt;&gt;"NI",1,0)</f>
        <v/>
      </c>
      <c r="D6620">
        <f>VLOOKUP(B6620, Tabelas!A:C,3,FALSE())</f>
        <v/>
      </c>
      <c r="E6620">
        <f>VLOOKUP(B6620, Tabelas!A:C,2,FALSE())</f>
        <v/>
      </c>
    </row>
    <row r="6621">
      <c r="A6621" t="inlineStr">
        <is>
          <t>INTERNATIONAL JOURNAL OF AGRICULTURE &amp; BIOLOGY (ONLINE)</t>
        </is>
      </c>
      <c r="B6621" t="inlineStr">
        <is>
          <t>A4</t>
        </is>
      </c>
      <c r="C6621">
        <f>IF(B6621&lt;&gt;"NI",1,0)</f>
        <v/>
      </c>
      <c r="D6621">
        <f>VLOOKUP(B6621, Tabelas!A:C,3,FALSE())</f>
        <v/>
      </c>
      <c r="E6621">
        <f>VLOOKUP(B6621, Tabelas!A:C,2,FALSE())</f>
        <v/>
      </c>
    </row>
    <row r="6622">
      <c r="A6622" t="inlineStr">
        <is>
          <t>INTERNATIONAL JOURNAL OF AGRICULTURE AND BIOLOGY</t>
        </is>
      </c>
      <c r="B6622" t="inlineStr">
        <is>
          <t>A4</t>
        </is>
      </c>
      <c r="C6622">
        <f>IF(B6622&lt;&gt;"NI",1,0)</f>
        <v/>
      </c>
      <c r="D6622">
        <f>VLOOKUP(B6622, Tabelas!A:C,3,FALSE())</f>
        <v/>
      </c>
      <c r="E6622">
        <f>VLOOKUP(B6622, Tabelas!A:C,2,FALSE())</f>
        <v/>
      </c>
    </row>
    <row r="6623">
      <c r="A6623" t="inlineStr">
        <is>
          <t>INTERNATIONAL JOURNAL OF AGRICULTURE AND CROP SCIENCES</t>
        </is>
      </c>
      <c r="B6623" t="inlineStr">
        <is>
          <t>B4</t>
        </is>
      </c>
      <c r="C6623">
        <f>IF(B6623&lt;&gt;"NI",1,0)</f>
        <v/>
      </c>
      <c r="D6623">
        <f>VLOOKUP(B6623, Tabelas!A:C,3,FALSE())</f>
        <v/>
      </c>
      <c r="E6623">
        <f>VLOOKUP(B6623, Tabelas!A:C,2,FALSE())</f>
        <v/>
      </c>
    </row>
    <row r="6624">
      <c r="A6624" t="inlineStr">
        <is>
          <t>INTERNATIONAL JOURNAL OF AGRICULTURE INNOVATIONS AND RESEARCH</t>
        </is>
      </c>
      <c r="B6624" t="inlineStr">
        <is>
          <t>B4</t>
        </is>
      </c>
      <c r="C6624">
        <f>IF(B6624&lt;&gt;"NI",1,0)</f>
        <v/>
      </c>
      <c r="D6624">
        <f>VLOOKUP(B6624, Tabelas!A:C,3,FALSE())</f>
        <v/>
      </c>
      <c r="E6624">
        <f>VLOOKUP(B6624, Tabelas!A:C,2,FALSE())</f>
        <v/>
      </c>
    </row>
    <row r="6625">
      <c r="A6625" t="inlineStr">
        <is>
          <t>INTERNATIONAL JOURNAL OF AGRONOMY</t>
        </is>
      </c>
      <c r="B6625" t="inlineStr">
        <is>
          <t>B1</t>
        </is>
      </c>
      <c r="C6625">
        <f>IF(B6625&lt;&gt;"NI",1,0)</f>
        <v/>
      </c>
      <c r="D6625">
        <f>VLOOKUP(B6625, Tabelas!A:C,3,FALSE())</f>
        <v/>
      </c>
      <c r="E6625">
        <f>VLOOKUP(B6625, Tabelas!A:C,2,FALSE())</f>
        <v/>
      </c>
    </row>
    <row r="6626">
      <c r="A6626" t="inlineStr">
        <is>
          <t>INTERNATIONAL JOURNAL OF ALCOHOL AND DRUG RESEARCH</t>
        </is>
      </c>
      <c r="B6626" t="inlineStr">
        <is>
          <t>B1</t>
        </is>
      </c>
      <c r="C6626">
        <f>IF(B6626&lt;&gt;"NI",1,0)</f>
        <v/>
      </c>
      <c r="D6626">
        <f>VLOOKUP(B6626, Tabelas!A:C,3,FALSE())</f>
        <v/>
      </c>
      <c r="E6626">
        <f>VLOOKUP(B6626, Tabelas!A:C,2,FALSE())</f>
        <v/>
      </c>
    </row>
    <row r="6627">
      <c r="A6627" t="inlineStr">
        <is>
          <t>INTERNATIONAL JOURNAL OF ALGEBRA AND COMPUTATION</t>
        </is>
      </c>
      <c r="B6627" t="inlineStr">
        <is>
          <t>A4</t>
        </is>
      </c>
      <c r="C6627">
        <f>IF(B6627&lt;&gt;"NI",1,0)</f>
        <v/>
      </c>
      <c r="D6627">
        <f>VLOOKUP(B6627, Tabelas!A:C,3,FALSE())</f>
        <v/>
      </c>
      <c r="E6627">
        <f>VLOOKUP(B6627, Tabelas!A:C,2,FALSE())</f>
        <v/>
      </c>
    </row>
    <row r="6628">
      <c r="A6628" t="inlineStr">
        <is>
          <t>INTERNATIONAL JOURNAL OF AMERICAN LINGUISTICS</t>
        </is>
      </c>
      <c r="B6628" t="inlineStr">
        <is>
          <t>A2</t>
        </is>
      </c>
      <c r="C6628">
        <f>IF(B6628&lt;&gt;"NI",1,0)</f>
        <v/>
      </c>
      <c r="D6628">
        <f>VLOOKUP(B6628, Tabelas!A:C,3,FALSE())</f>
        <v/>
      </c>
      <c r="E6628">
        <f>VLOOKUP(B6628, Tabelas!A:C,2,FALSE())</f>
        <v/>
      </c>
    </row>
    <row r="6629">
      <c r="A6629" t="inlineStr">
        <is>
          <t>INTERNATIONAL JOURNAL OF ANALYTICAL CHEMISTRY</t>
        </is>
      </c>
      <c r="B6629" t="inlineStr">
        <is>
          <t>B2</t>
        </is>
      </c>
      <c r="C6629">
        <f>IF(B6629&lt;&gt;"NI",1,0)</f>
        <v/>
      </c>
      <c r="D6629">
        <f>VLOOKUP(B6629, Tabelas!A:C,3,FALSE())</f>
        <v/>
      </c>
      <c r="E6629">
        <f>VLOOKUP(B6629, Tabelas!A:C,2,FALSE())</f>
        <v/>
      </c>
    </row>
    <row r="6630">
      <c r="A6630" t="inlineStr">
        <is>
          <t>INTERNATIONAL JOURNAL OF ANALYTICAL CHEMISTRY</t>
        </is>
      </c>
      <c r="B6630" t="inlineStr">
        <is>
          <t>B2</t>
        </is>
      </c>
      <c r="C6630">
        <f>IF(B6630&lt;&gt;"NI",1,0)</f>
        <v/>
      </c>
      <c r="D6630">
        <f>VLOOKUP(B6630, Tabelas!A:C,3,FALSE())</f>
        <v/>
      </c>
      <c r="E6630">
        <f>VLOOKUP(B6630, Tabelas!A:C,2,FALSE())</f>
        <v/>
      </c>
    </row>
    <row r="6631">
      <c r="A6631" t="inlineStr">
        <is>
          <t>INTERNATIONAL JOURNAL OF ANTENNAS AND PROPAGATION (PRINT)</t>
        </is>
      </c>
      <c r="B6631" t="inlineStr">
        <is>
          <t>B1</t>
        </is>
      </c>
      <c r="C6631">
        <f>IF(B6631&lt;&gt;"NI",1,0)</f>
        <v/>
      </c>
      <c r="D6631">
        <f>VLOOKUP(B6631, Tabelas!A:C,3,FALSE())</f>
        <v/>
      </c>
      <c r="E6631">
        <f>VLOOKUP(B6631, Tabelas!A:C,2,FALSE())</f>
        <v/>
      </c>
    </row>
    <row r="6632">
      <c r="A6632" t="inlineStr">
        <is>
          <t>INTERNATIONAL JOURNAL OF ANTIMICROBIAL AGENTS (PRINT)</t>
        </is>
      </c>
      <c r="B6632" t="inlineStr">
        <is>
          <t>A1</t>
        </is>
      </c>
      <c r="C6632">
        <f>IF(B6632&lt;&gt;"NI",1,0)</f>
        <v/>
      </c>
      <c r="D6632">
        <f>VLOOKUP(B6632, Tabelas!A:C,3,FALSE())</f>
        <v/>
      </c>
      <c r="E6632">
        <f>VLOOKUP(B6632, Tabelas!A:C,2,FALSE())</f>
        <v/>
      </c>
    </row>
    <row r="6633">
      <c r="A6633" t="inlineStr">
        <is>
          <t>INTERNATIONAL JOURNAL OF APPLIED AND COMPUTATIONAL MATHEMATICS (PRINT)</t>
        </is>
      </c>
      <c r="B6633" t="inlineStr">
        <is>
          <t>B4</t>
        </is>
      </c>
      <c r="C6633">
        <f>IF(B6633&lt;&gt;"NI",1,0)</f>
        <v/>
      </c>
      <c r="D6633">
        <f>VLOOKUP(B6633, Tabelas!A:C,3,FALSE())</f>
        <v/>
      </c>
      <c r="E6633">
        <f>VLOOKUP(B6633, Tabelas!A:C,2,FALSE())</f>
        <v/>
      </c>
    </row>
    <row r="6634">
      <c r="A6634" t="inlineStr">
        <is>
          <t>INTERNATIONAL JOURNAL OF APPLIED CERAMIC TECHNOLOGY</t>
        </is>
      </c>
      <c r="B6634" t="inlineStr">
        <is>
          <t>A2</t>
        </is>
      </c>
      <c r="C6634">
        <f>IF(B6634&lt;&gt;"NI",1,0)</f>
        <v/>
      </c>
      <c r="D6634">
        <f>VLOOKUP(B6634, Tabelas!A:C,3,FALSE())</f>
        <v/>
      </c>
      <c r="E6634">
        <f>VLOOKUP(B6634, Tabelas!A:C,2,FALSE())</f>
        <v/>
      </c>
    </row>
    <row r="6635">
      <c r="A6635" t="inlineStr">
        <is>
          <t>INTERNATIONAL JOURNAL OF APPLIED CERAMIC TECHNOLOGY (ONLINE)</t>
        </is>
      </c>
      <c r="B6635" t="inlineStr">
        <is>
          <t>A2</t>
        </is>
      </c>
      <c r="C6635">
        <f>IF(B6635&lt;&gt;"NI",1,0)</f>
        <v/>
      </c>
      <c r="D6635">
        <f>VLOOKUP(B6635, Tabelas!A:C,3,FALSE())</f>
        <v/>
      </c>
      <c r="E6635">
        <f>VLOOKUP(B6635, Tabelas!A:C,2,FALSE())</f>
        <v/>
      </c>
    </row>
    <row r="6636">
      <c r="A6636" t="inlineStr">
        <is>
          <t>INTERNATIONAL JOURNAL OF APPLIED DECISION SCIENCES</t>
        </is>
      </c>
      <c r="B6636" t="inlineStr">
        <is>
          <t>A3</t>
        </is>
      </c>
      <c r="C6636">
        <f>IF(B6636&lt;&gt;"NI",1,0)</f>
        <v/>
      </c>
      <c r="D6636">
        <f>VLOOKUP(B6636, Tabelas!A:C,3,FALSE())</f>
        <v/>
      </c>
      <c r="E6636">
        <f>VLOOKUP(B6636, Tabelas!A:C,2,FALSE())</f>
        <v/>
      </c>
    </row>
    <row r="6637">
      <c r="A6637" t="inlineStr">
        <is>
          <t>INTERNATIONAL JOURNAL OF APPLIED EARTH OBSERVATION AND GEOINFORMATION</t>
        </is>
      </c>
      <c r="B6637" t="inlineStr">
        <is>
          <t>A2</t>
        </is>
      </c>
      <c r="C6637">
        <f>IF(B6637&lt;&gt;"NI",1,0)</f>
        <v/>
      </c>
      <c r="D6637">
        <f>VLOOKUP(B6637, Tabelas!A:C,3,FALSE())</f>
        <v/>
      </c>
      <c r="E6637">
        <f>VLOOKUP(B6637, Tabelas!A:C,2,FALSE())</f>
        <v/>
      </c>
    </row>
    <row r="6638">
      <c r="A6638" t="inlineStr">
        <is>
          <t>INTERNATIONAL JOURNAL OF APPLIED ECONOMICS</t>
        </is>
      </c>
      <c r="B6638" t="inlineStr">
        <is>
          <t>A4</t>
        </is>
      </c>
      <c r="C6638">
        <f>IF(B6638&lt;&gt;"NI",1,0)</f>
        <v/>
      </c>
      <c r="D6638">
        <f>VLOOKUP(B6638, Tabelas!A:C,3,FALSE())</f>
        <v/>
      </c>
      <c r="E6638">
        <f>VLOOKUP(B6638, Tabelas!A:C,2,FALSE())</f>
        <v/>
      </c>
    </row>
    <row r="6639">
      <c r="A6639" t="inlineStr">
        <is>
          <t>INTERNATIONAL JOURNAL OF APPLIED ELECTROMAGNETICS AND MECHANICS</t>
        </is>
      </c>
      <c r="B6639" t="inlineStr">
        <is>
          <t>A4</t>
        </is>
      </c>
      <c r="C6639">
        <f>IF(B6639&lt;&gt;"NI",1,0)</f>
        <v/>
      </c>
      <c r="D6639">
        <f>VLOOKUP(B6639, Tabelas!A:C,3,FALSE())</f>
        <v/>
      </c>
      <c r="E6639">
        <f>VLOOKUP(B6639, Tabelas!A:C,2,FALSE())</f>
        <v/>
      </c>
    </row>
    <row r="6640">
      <c r="A6640" t="inlineStr">
        <is>
          <t>INTERNATIONAL JOURNAL OF APPLIED ENGINEERING RESEARCH</t>
        </is>
      </c>
      <c r="B6640" t="inlineStr">
        <is>
          <t>B2</t>
        </is>
      </c>
      <c r="C6640">
        <f>IF(B6640&lt;&gt;"NI",1,0)</f>
        <v/>
      </c>
      <c r="D6640">
        <f>VLOOKUP(B6640, Tabelas!A:C,3,FALSE())</f>
        <v/>
      </c>
      <c r="E6640">
        <f>VLOOKUP(B6640, Tabelas!A:C,2,FALSE())</f>
        <v/>
      </c>
    </row>
    <row r="6641">
      <c r="A6641" t="inlineStr">
        <is>
          <t>INTERNATIONAL JOURNAL OF APPLIED GLASS SCIENCE (PRINT)</t>
        </is>
      </c>
      <c r="B6641" t="inlineStr">
        <is>
          <t>A2</t>
        </is>
      </c>
      <c r="C6641">
        <f>IF(B6641&lt;&gt;"NI",1,0)</f>
        <v/>
      </c>
      <c r="D6641">
        <f>VLOOKUP(B6641, Tabelas!A:C,3,FALSE())</f>
        <v/>
      </c>
      <c r="E6641">
        <f>VLOOKUP(B6641, Tabelas!A:C,2,FALSE())</f>
        <v/>
      </c>
    </row>
    <row r="6642">
      <c r="A6642" t="inlineStr">
        <is>
          <t>INTERNATIONAL JOURNAL OF APPLIED INFORMATION SYSTEMS</t>
        </is>
      </c>
      <c r="B6642" t="inlineStr">
        <is>
          <t>B3</t>
        </is>
      </c>
      <c r="C6642">
        <f>IF(B6642&lt;&gt;"NI",1,0)</f>
        <v/>
      </c>
      <c r="D6642">
        <f>VLOOKUP(B6642, Tabelas!A:C,3,FALSE())</f>
        <v/>
      </c>
      <c r="E6642">
        <f>VLOOKUP(B6642, Tabelas!A:C,2,FALSE())</f>
        <v/>
      </c>
    </row>
    <row r="6643">
      <c r="A6643" t="inlineStr">
        <is>
          <t>INTERNATIONAL JOURNAL OF APPLIED MATHEMATICS</t>
        </is>
      </c>
      <c r="B6643" t="inlineStr">
        <is>
          <t>B2</t>
        </is>
      </c>
      <c r="C6643">
        <f>IF(B6643&lt;&gt;"NI",1,0)</f>
        <v/>
      </c>
      <c r="D6643">
        <f>VLOOKUP(B6643, Tabelas!A:C,3,FALSE())</f>
        <v/>
      </c>
      <c r="E6643">
        <f>VLOOKUP(B6643, Tabelas!A:C,2,FALSE())</f>
        <v/>
      </c>
    </row>
    <row r="6644">
      <c r="A6644" t="inlineStr">
        <is>
          <t>INTERNATIONAL JOURNAL OF APPLIED MATHEMATICS AND STATISTICS (ONLINE)</t>
        </is>
      </c>
      <c r="B6644" t="inlineStr">
        <is>
          <t>B4</t>
        </is>
      </c>
      <c r="C6644">
        <f>IF(B6644&lt;&gt;"NI",1,0)</f>
        <v/>
      </c>
      <c r="D6644">
        <f>VLOOKUP(B6644, Tabelas!A:C,3,FALSE())</f>
        <v/>
      </c>
      <c r="E6644">
        <f>VLOOKUP(B6644, Tabelas!A:C,2,FALSE())</f>
        <v/>
      </c>
    </row>
    <row r="6645">
      <c r="A6645" t="inlineStr">
        <is>
          <t>INTERNATIONAL JOURNAL OF APPLIED MECHANICS AND ENGINEERING</t>
        </is>
      </c>
      <c r="B6645" t="inlineStr">
        <is>
          <t>B2</t>
        </is>
      </c>
      <c r="C6645">
        <f>IF(B6645&lt;&gt;"NI",1,0)</f>
        <v/>
      </c>
      <c r="D6645">
        <f>VLOOKUP(B6645, Tabelas!A:C,3,FALSE())</f>
        <v/>
      </c>
      <c r="E6645">
        <f>VLOOKUP(B6645, Tabelas!A:C,2,FALSE())</f>
        <v/>
      </c>
    </row>
    <row r="6646">
      <c r="A6646" t="inlineStr">
        <is>
          <t>INTERNATIONAL JOURNAL OF APPLIED RESEARCH IN VETERINARY MEDICINE</t>
        </is>
      </c>
      <c r="B6646" t="inlineStr">
        <is>
          <t>B4</t>
        </is>
      </c>
      <c r="C6646">
        <f>IF(B6646&lt;&gt;"NI",1,0)</f>
        <v/>
      </c>
      <c r="D6646">
        <f>VLOOKUP(B6646, Tabelas!A:C,3,FALSE())</f>
        <v/>
      </c>
      <c r="E6646">
        <f>VLOOKUP(B6646, Tabelas!A:C,2,FALSE())</f>
        <v/>
      </c>
    </row>
    <row r="6647">
      <c r="A6647" t="inlineStr">
        <is>
          <t>INTERNATIONAL JOURNAL OF APPLIED THERMODYNAMICS</t>
        </is>
      </c>
      <c r="B6647" t="inlineStr">
        <is>
          <t>A4</t>
        </is>
      </c>
      <c r="C6647">
        <f>IF(B6647&lt;&gt;"NI",1,0)</f>
        <v/>
      </c>
      <c r="D6647">
        <f>VLOOKUP(B6647, Tabelas!A:C,3,FALSE())</f>
        <v/>
      </c>
      <c r="E6647">
        <f>VLOOKUP(B6647, Tabelas!A:C,2,FALSE())</f>
        <v/>
      </c>
    </row>
    <row r="6648">
      <c r="A6648" t="inlineStr">
        <is>
          <t>INTERNATIONAL JOURNAL OF APPROXIMATE REASONING</t>
        </is>
      </c>
      <c r="B6648" t="inlineStr">
        <is>
          <t>A1</t>
        </is>
      </c>
      <c r="C6648">
        <f>IF(B6648&lt;&gt;"NI",1,0)</f>
        <v/>
      </c>
      <c r="D6648">
        <f>VLOOKUP(B6648, Tabelas!A:C,3,FALSE())</f>
        <v/>
      </c>
      <c r="E6648">
        <f>VLOOKUP(B6648, Tabelas!A:C,2,FALSE())</f>
        <v/>
      </c>
    </row>
    <row r="6649">
      <c r="A6649" t="inlineStr">
        <is>
          <t>INTERNATIONAL JOURNAL OF AQUATIC BIOLOGY</t>
        </is>
      </c>
      <c r="B6649" t="inlineStr">
        <is>
          <t>B4</t>
        </is>
      </c>
      <c r="C6649">
        <f>IF(B6649&lt;&gt;"NI",1,0)</f>
        <v/>
      </c>
      <c r="D6649">
        <f>VLOOKUP(B6649, Tabelas!A:C,3,FALSE())</f>
        <v/>
      </c>
      <c r="E6649">
        <f>VLOOKUP(B6649, Tabelas!A:C,2,FALSE())</f>
        <v/>
      </c>
    </row>
    <row r="6650">
      <c r="A6650" t="inlineStr">
        <is>
          <t>INTERNATIONAL JOURNAL OF ARCHITECTURAL COMPUTING</t>
        </is>
      </c>
      <c r="B6650" t="inlineStr">
        <is>
          <t>A3</t>
        </is>
      </c>
      <c r="C6650">
        <f>IF(B6650&lt;&gt;"NI",1,0)</f>
        <v/>
      </c>
      <c r="D6650">
        <f>VLOOKUP(B6650, Tabelas!A:C,3,FALSE())</f>
        <v/>
      </c>
      <c r="E6650">
        <f>VLOOKUP(B6650, Tabelas!A:C,2,FALSE())</f>
        <v/>
      </c>
    </row>
    <row r="6651">
      <c r="A6651" t="inlineStr">
        <is>
          <t>INTERNATIONAL JOURNAL OF ARCHITECTURAL HERITAGE</t>
        </is>
      </c>
      <c r="B6651" t="inlineStr">
        <is>
          <t>A1</t>
        </is>
      </c>
      <c r="C6651">
        <f>IF(B6651&lt;&gt;"NI",1,0)</f>
        <v/>
      </c>
      <c r="D6651">
        <f>VLOOKUP(B6651, Tabelas!A:C,3,FALSE())</f>
        <v/>
      </c>
      <c r="E6651">
        <f>VLOOKUP(B6651, Tabelas!A:C,2,FALSE())</f>
        <v/>
      </c>
    </row>
    <row r="6652">
      <c r="A6652" t="inlineStr">
        <is>
          <t>INTERNATIONAL JOURNAL OF ARTIFICIAL INTELLIGENCE IN EDUCATION (PRINT)</t>
        </is>
      </c>
      <c r="B6652" t="inlineStr">
        <is>
          <t>A1</t>
        </is>
      </c>
      <c r="C6652">
        <f>IF(B6652&lt;&gt;"NI",1,0)</f>
        <v/>
      </c>
      <c r="D6652">
        <f>VLOOKUP(B6652, Tabelas!A:C,3,FALSE())</f>
        <v/>
      </c>
      <c r="E6652">
        <f>VLOOKUP(B6652, Tabelas!A:C,2,FALSE())</f>
        <v/>
      </c>
    </row>
    <row r="6653">
      <c r="A6653" t="inlineStr">
        <is>
          <t>INTERNATIONAL JOURNAL OF ASTROBIOLOGY (PRINT)</t>
        </is>
      </c>
      <c r="B6653" t="inlineStr">
        <is>
          <t>A4</t>
        </is>
      </c>
      <c r="C6653">
        <f>IF(B6653&lt;&gt;"NI",1,0)</f>
        <v/>
      </c>
      <c r="D6653">
        <f>VLOOKUP(B6653, Tabelas!A:C,3,FALSE())</f>
        <v/>
      </c>
      <c r="E6653">
        <f>VLOOKUP(B6653, Tabelas!A:C,2,FALSE())</f>
        <v/>
      </c>
    </row>
    <row r="6654">
      <c r="A6654" t="inlineStr">
        <is>
          <t>INTERNATIONAL JOURNAL OF AUDITING TECHNOLOGY</t>
        </is>
      </c>
      <c r="B6654" t="inlineStr">
        <is>
          <t>B4</t>
        </is>
      </c>
      <c r="C6654">
        <f>IF(B6654&lt;&gt;"NI",1,0)</f>
        <v/>
      </c>
      <c r="D6654">
        <f>VLOOKUP(B6654, Tabelas!A:C,3,FALSE())</f>
        <v/>
      </c>
      <c r="E6654">
        <f>VLOOKUP(B6654, Tabelas!A:C,2,FALSE())</f>
        <v/>
      </c>
    </row>
    <row r="6655">
      <c r="A6655" t="inlineStr">
        <is>
          <t>INTERNATIONAL JOURNAL OF AUDITING TECHNOLOGY</t>
        </is>
      </c>
      <c r="B6655" t="inlineStr">
        <is>
          <t>B4</t>
        </is>
      </c>
      <c r="C6655">
        <f>IF(B6655&lt;&gt;"NI",1,0)</f>
        <v/>
      </c>
      <c r="D6655">
        <f>VLOOKUP(B6655, Tabelas!A:C,3,FALSE())</f>
        <v/>
      </c>
      <c r="E6655">
        <f>VLOOKUP(B6655, Tabelas!A:C,2,FALSE())</f>
        <v/>
      </c>
    </row>
    <row r="6656">
      <c r="A6656" t="inlineStr">
        <is>
          <t>INTERNATIONAL JOURNAL OF AUTOMATION AND COMPUTING</t>
        </is>
      </c>
      <c r="B6656" t="inlineStr">
        <is>
          <t>A2</t>
        </is>
      </c>
      <c r="C6656">
        <f>IF(B6656&lt;&gt;"NI",1,0)</f>
        <v/>
      </c>
      <c r="D6656">
        <f>VLOOKUP(B6656, Tabelas!A:C,3,FALSE())</f>
        <v/>
      </c>
      <c r="E6656">
        <f>VLOOKUP(B6656, Tabelas!A:C,2,FALSE())</f>
        <v/>
      </c>
    </row>
    <row r="6657">
      <c r="A6657" t="inlineStr">
        <is>
          <t>INTERNATIONAL JOURNAL OF AUTOMOTIVE TECHNOLOGY AND MANAGEMENT</t>
        </is>
      </c>
      <c r="B6657" t="inlineStr">
        <is>
          <t>A3</t>
        </is>
      </c>
      <c r="C6657">
        <f>IF(B6657&lt;&gt;"NI",1,0)</f>
        <v/>
      </c>
      <c r="D6657">
        <f>VLOOKUP(B6657, Tabelas!A:C,3,FALSE())</f>
        <v/>
      </c>
      <c r="E6657">
        <f>VLOOKUP(B6657, Tabelas!A:C,2,FALSE())</f>
        <v/>
      </c>
    </row>
    <row r="6658">
      <c r="A6658" t="inlineStr">
        <is>
          <t>INTERNATIONAL JOURNAL OF BANK MARKETING</t>
        </is>
      </c>
      <c r="B6658" t="inlineStr">
        <is>
          <t>A1</t>
        </is>
      </c>
      <c r="C6658">
        <f>IF(B6658&lt;&gt;"NI",1,0)</f>
        <v/>
      </c>
      <c r="D6658">
        <f>VLOOKUP(B6658, Tabelas!A:C,3,FALSE())</f>
        <v/>
      </c>
      <c r="E6658">
        <f>VLOOKUP(B6658, Tabelas!A:C,2,FALSE())</f>
        <v/>
      </c>
    </row>
    <row r="6659">
      <c r="A6659" t="inlineStr">
        <is>
          <t>INTERNATIONAL JOURNAL OF BEHAVIORAL MEDICINE</t>
        </is>
      </c>
      <c r="B6659" t="inlineStr">
        <is>
          <t>A3</t>
        </is>
      </c>
      <c r="C6659">
        <f>IF(B6659&lt;&gt;"NI",1,0)</f>
        <v/>
      </c>
      <c r="D6659">
        <f>VLOOKUP(B6659, Tabelas!A:C,3,FALSE())</f>
        <v/>
      </c>
      <c r="E6659">
        <f>VLOOKUP(B6659, Tabelas!A:C,2,FALSE())</f>
        <v/>
      </c>
    </row>
    <row r="6660">
      <c r="A6660" t="inlineStr">
        <is>
          <t>INTERNATIONAL JOURNAL OF BIBLIOMETRICS IN BUSINESS AND MANAGEMENT (ONLINE)</t>
        </is>
      </c>
      <c r="B6660" t="inlineStr">
        <is>
          <t>B4</t>
        </is>
      </c>
      <c r="C6660">
        <f>IF(B6660&lt;&gt;"NI",1,0)</f>
        <v/>
      </c>
      <c r="D6660">
        <f>VLOOKUP(B6660, Tabelas!A:C,3,FALSE())</f>
        <v/>
      </c>
      <c r="E6660">
        <f>VLOOKUP(B6660, Tabelas!A:C,2,FALSE())</f>
        <v/>
      </c>
    </row>
    <row r="6661">
      <c r="A6661" t="inlineStr">
        <is>
          <t>INTERNATIONAL JOURNAL OF BIFURCATION AND CHAOS IN APPLIED SCIENCES AND ENGINEERING</t>
        </is>
      </c>
      <c r="B6661" t="inlineStr">
        <is>
          <t>B1</t>
        </is>
      </c>
      <c r="C6661">
        <f>IF(B6661&lt;&gt;"NI",1,0)</f>
        <v/>
      </c>
      <c r="D6661">
        <f>VLOOKUP(B6661, Tabelas!A:C,3,FALSE())</f>
        <v/>
      </c>
      <c r="E6661">
        <f>VLOOKUP(B6661, Tabelas!A:C,2,FALSE())</f>
        <v/>
      </c>
    </row>
    <row r="6662">
      <c r="A6662" t="inlineStr">
        <is>
          <t>INTERNATIONAL JOURNAL OF BIOCHEMISTRY RESEARCH &amp; REVIEW</t>
        </is>
      </c>
      <c r="B6662" t="inlineStr">
        <is>
          <t>B2</t>
        </is>
      </c>
      <c r="C6662">
        <f>IF(B6662&lt;&gt;"NI",1,0)</f>
        <v/>
      </c>
      <c r="D6662">
        <f>VLOOKUP(B6662, Tabelas!A:C,3,FALSE())</f>
        <v/>
      </c>
      <c r="E6662">
        <f>VLOOKUP(B6662, Tabelas!A:C,2,FALSE())</f>
        <v/>
      </c>
    </row>
    <row r="6663">
      <c r="A6663" t="inlineStr">
        <is>
          <t>INTERNATIONAL JOURNAL OF BIODIVERSITY AND CONSERVATION</t>
        </is>
      </c>
      <c r="B6663" t="inlineStr">
        <is>
          <t>B4</t>
        </is>
      </c>
      <c r="C6663">
        <f>IF(B6663&lt;&gt;"NI",1,0)</f>
        <v/>
      </c>
      <c r="D6663">
        <f>VLOOKUP(B6663, Tabelas!A:C,3,FALSE())</f>
        <v/>
      </c>
      <c r="E6663">
        <f>VLOOKUP(B6663, Tabelas!A:C,2,FALSE())</f>
        <v/>
      </c>
    </row>
    <row r="6664">
      <c r="A6664" t="inlineStr">
        <is>
          <t>INTERNATIONAL JOURNAL OF BIODIVERSITY SCIENCE, ECOSYSTEM SERVICES &amp; MANAGEMENT</t>
        </is>
      </c>
      <c r="B6664" t="inlineStr">
        <is>
          <t>A3</t>
        </is>
      </c>
      <c r="C6664">
        <f>IF(B6664&lt;&gt;"NI",1,0)</f>
        <v/>
      </c>
      <c r="D6664">
        <f>VLOOKUP(B6664, Tabelas!A:C,3,FALSE())</f>
        <v/>
      </c>
      <c r="E6664">
        <f>VLOOKUP(B6664, Tabelas!A:C,2,FALSE())</f>
        <v/>
      </c>
    </row>
    <row r="6665">
      <c r="A6665" t="inlineStr">
        <is>
          <t>INTERNATIONAL JOURNAL OF BIOINFORMATICS RESEARCH AND APPLICATIONS (PRINT)</t>
        </is>
      </c>
      <c r="B6665" t="inlineStr">
        <is>
          <t>B2</t>
        </is>
      </c>
      <c r="C6665">
        <f>IF(B6665&lt;&gt;"NI",1,0)</f>
        <v/>
      </c>
      <c r="D6665">
        <f>VLOOKUP(B6665, Tabelas!A:C,3,FALSE())</f>
        <v/>
      </c>
      <c r="E6665">
        <f>VLOOKUP(B6665, Tabelas!A:C,2,FALSE())</f>
        <v/>
      </c>
    </row>
    <row r="6666">
      <c r="A6666" t="inlineStr">
        <is>
          <t>INTERNATIONAL JOURNAL OF BIO-INSPIRED COMPUTATION (ONLINE)</t>
        </is>
      </c>
      <c r="B6666" t="inlineStr">
        <is>
          <t>A2</t>
        </is>
      </c>
      <c r="C6666">
        <f>IF(B6666&lt;&gt;"NI",1,0)</f>
        <v/>
      </c>
      <c r="D6666">
        <f>VLOOKUP(B6666, Tabelas!A:C,3,FALSE())</f>
        <v/>
      </c>
      <c r="E6666">
        <f>VLOOKUP(B6666, Tabelas!A:C,2,FALSE())</f>
        <v/>
      </c>
    </row>
    <row r="6667">
      <c r="A6667" t="inlineStr">
        <is>
          <t>INTERNATIONAL JOURNAL OF BIO-INSPIRED COMPUTATION (PRINT)</t>
        </is>
      </c>
      <c r="B6667" t="inlineStr">
        <is>
          <t>A2</t>
        </is>
      </c>
      <c r="C6667">
        <f>IF(B6667&lt;&gt;"NI",1,0)</f>
        <v/>
      </c>
      <c r="D6667">
        <f>VLOOKUP(B6667, Tabelas!A:C,3,FALSE())</f>
        <v/>
      </c>
      <c r="E6667">
        <f>VLOOKUP(B6667, Tabelas!A:C,2,FALSE())</f>
        <v/>
      </c>
    </row>
    <row r="6668">
      <c r="A6668" t="inlineStr">
        <is>
          <t>INTERNATIONAL JOURNAL OF BIOLOGICAL MACROMOLECULES</t>
        </is>
      </c>
      <c r="B6668" t="inlineStr">
        <is>
          <t>A1</t>
        </is>
      </c>
      <c r="C6668">
        <f>IF(B6668&lt;&gt;"NI",1,0)</f>
        <v/>
      </c>
      <c r="D6668">
        <f>VLOOKUP(B6668, Tabelas!A:C,3,FALSE())</f>
        <v/>
      </c>
      <c r="E6668">
        <f>VLOOKUP(B6668, Tabelas!A:C,2,FALSE())</f>
        <v/>
      </c>
    </row>
    <row r="6669">
      <c r="A6669" t="inlineStr">
        <is>
          <t>INTERNATIONAL JOURNAL OF BIOMATERIALS</t>
        </is>
      </c>
      <c r="B6669" t="inlineStr">
        <is>
          <t>A3</t>
        </is>
      </c>
      <c r="C6669">
        <f>IF(B6669&lt;&gt;"NI",1,0)</f>
        <v/>
      </c>
      <c r="D6669">
        <f>VLOOKUP(B6669, Tabelas!A:C,3,FALSE())</f>
        <v/>
      </c>
      <c r="E6669">
        <f>VLOOKUP(B6669, Tabelas!A:C,2,FALSE())</f>
        <v/>
      </c>
    </row>
    <row r="6670">
      <c r="A6670" t="inlineStr">
        <is>
          <t>INTERNATIONAL JOURNAL OF BIOMATHEMATICS</t>
        </is>
      </c>
      <c r="B6670" t="inlineStr">
        <is>
          <t>B4</t>
        </is>
      </c>
      <c r="C6670">
        <f>IF(B6670&lt;&gt;"NI",1,0)</f>
        <v/>
      </c>
      <c r="D6670">
        <f>VLOOKUP(B6670, Tabelas!A:C,3,FALSE())</f>
        <v/>
      </c>
      <c r="E6670">
        <f>VLOOKUP(B6670, Tabelas!A:C,2,FALSE())</f>
        <v/>
      </c>
    </row>
    <row r="6671">
      <c r="A6671" t="inlineStr">
        <is>
          <t>INTERNATIONAL JOURNAL OF BIOMETEOROLOGY</t>
        </is>
      </c>
      <c r="B6671" t="inlineStr">
        <is>
          <t>A2</t>
        </is>
      </c>
      <c r="C6671">
        <f>IF(B6671&lt;&gt;"NI",1,0)</f>
        <v/>
      </c>
      <c r="D6671">
        <f>VLOOKUP(B6671, Tabelas!A:C,3,FALSE())</f>
        <v/>
      </c>
      <c r="E6671">
        <f>VLOOKUP(B6671, Tabelas!A:C,2,FALSE())</f>
        <v/>
      </c>
    </row>
    <row r="6672">
      <c r="A6672" t="inlineStr">
        <is>
          <t>INTERNATIONAL JOURNAL OF BLOOD RESEARCH AND DISORDERS</t>
        </is>
      </c>
      <c r="B6672" t="inlineStr">
        <is>
          <t>B3</t>
        </is>
      </c>
      <c r="C6672">
        <f>IF(B6672&lt;&gt;"NI",1,0)</f>
        <v/>
      </c>
      <c r="D6672">
        <f>VLOOKUP(B6672, Tabelas!A:C,3,FALSE())</f>
        <v/>
      </c>
      <c r="E6672">
        <f>VLOOKUP(B6672, Tabelas!A:C,2,FALSE())</f>
        <v/>
      </c>
    </row>
    <row r="6673">
      <c r="A6673" t="inlineStr">
        <is>
          <t>INTERNATIONAL JOURNAL OF BOTANY (ONLINE)</t>
        </is>
      </c>
      <c r="B6673" t="inlineStr">
        <is>
          <t>B2</t>
        </is>
      </c>
      <c r="C6673">
        <f>IF(B6673&lt;&gt;"NI",1,0)</f>
        <v/>
      </c>
      <c r="D6673">
        <f>VLOOKUP(B6673, Tabelas!A:C,3,FALSE())</f>
        <v/>
      </c>
      <c r="E6673">
        <f>VLOOKUP(B6673, Tabelas!A:C,2,FALSE())</f>
        <v/>
      </c>
    </row>
    <row r="6674">
      <c r="A6674" t="inlineStr">
        <is>
          <t>INTERNATIONAL JOURNAL OF BUILDING PATHOLOGY AND ADAPTATION</t>
        </is>
      </c>
      <c r="B6674" t="inlineStr">
        <is>
          <t>A4</t>
        </is>
      </c>
      <c r="C6674">
        <f>IF(B6674&lt;&gt;"NI",1,0)</f>
        <v/>
      </c>
      <c r="D6674">
        <f>VLOOKUP(B6674, Tabelas!A:C,3,FALSE())</f>
        <v/>
      </c>
      <c r="E6674">
        <f>VLOOKUP(B6674, Tabelas!A:C,2,FALSE())</f>
        <v/>
      </c>
    </row>
    <row r="6675">
      <c r="A6675" t="inlineStr">
        <is>
          <t>INTERNATIONAL JOURNAL OF BURNS AND TRAUMA</t>
        </is>
      </c>
      <c r="B6675" t="inlineStr">
        <is>
          <t>A1</t>
        </is>
      </c>
      <c r="C6675">
        <f>IF(B6675&lt;&gt;"NI",1,0)</f>
        <v/>
      </c>
      <c r="D6675">
        <f>VLOOKUP(B6675, Tabelas!A:C,3,FALSE())</f>
        <v/>
      </c>
      <c r="E6675">
        <f>VLOOKUP(B6675, Tabelas!A:C,2,FALSE())</f>
        <v/>
      </c>
    </row>
    <row r="6676">
      <c r="A6676" t="inlineStr">
        <is>
          <t>INTERNATIONAL JOURNAL OF BUSINESS ADMINISTRATION</t>
        </is>
      </c>
      <c r="B6676" t="inlineStr">
        <is>
          <t>A1</t>
        </is>
      </c>
      <c r="C6676">
        <f>IF(B6676&lt;&gt;"NI",1,0)</f>
        <v/>
      </c>
      <c r="D6676">
        <f>VLOOKUP(B6676, Tabelas!A:C,3,FALSE())</f>
        <v/>
      </c>
      <c r="E6676">
        <f>VLOOKUP(B6676, Tabelas!A:C,2,FALSE())</f>
        <v/>
      </c>
    </row>
    <row r="6677">
      <c r="A6677" t="inlineStr">
        <is>
          <t>INTERNATIONAL JOURNAL OF BUSINESS AND EMERGING MARKETS</t>
        </is>
      </c>
      <c r="B6677" t="inlineStr">
        <is>
          <t>B2</t>
        </is>
      </c>
      <c r="C6677">
        <f>IF(B6677&lt;&gt;"NI",1,0)</f>
        <v/>
      </c>
      <c r="D6677">
        <f>VLOOKUP(B6677, Tabelas!A:C,3,FALSE())</f>
        <v/>
      </c>
      <c r="E6677">
        <f>VLOOKUP(B6677, Tabelas!A:C,2,FALSE())</f>
        <v/>
      </c>
    </row>
    <row r="6678">
      <c r="A6678" t="inlineStr">
        <is>
          <t>INTERNATIONAL JOURNAL OF BUSINESS AND GLOBALISATION</t>
        </is>
      </c>
      <c r="B6678" t="inlineStr">
        <is>
          <t>A3</t>
        </is>
      </c>
      <c r="C6678">
        <f>IF(B6678&lt;&gt;"NI",1,0)</f>
        <v/>
      </c>
      <c r="D6678">
        <f>VLOOKUP(B6678, Tabelas!A:C,3,FALSE())</f>
        <v/>
      </c>
      <c r="E6678">
        <f>VLOOKUP(B6678, Tabelas!A:C,2,FALSE())</f>
        <v/>
      </c>
    </row>
    <row r="6679">
      <c r="A6679" t="inlineStr">
        <is>
          <t>INTERNATIONAL JOURNAL OF BUSINESS AND MANAGEMENT</t>
        </is>
      </c>
      <c r="B6679" t="inlineStr">
        <is>
          <t>B1</t>
        </is>
      </c>
      <c r="C6679">
        <f>IF(B6679&lt;&gt;"NI",1,0)</f>
        <v/>
      </c>
      <c r="D6679">
        <f>VLOOKUP(B6679, Tabelas!A:C,3,FALSE())</f>
        <v/>
      </c>
      <c r="E6679">
        <f>VLOOKUP(B6679, Tabelas!A:C,2,FALSE())</f>
        <v/>
      </c>
    </row>
    <row r="6680">
      <c r="A6680" t="inlineStr">
        <is>
          <t>INTERNATIONAL JOURNAL OF BUSINESS AND MANAGEMENT INVENTION (IJBMI)</t>
        </is>
      </c>
      <c r="B6680" t="inlineStr">
        <is>
          <t>B4</t>
        </is>
      </c>
      <c r="C6680">
        <f>IF(B6680&lt;&gt;"NI",1,0)</f>
        <v/>
      </c>
      <c r="D6680">
        <f>VLOOKUP(B6680, Tabelas!A:C,3,FALSE())</f>
        <v/>
      </c>
      <c r="E6680">
        <f>VLOOKUP(B6680, Tabelas!A:C,2,FALSE())</f>
        <v/>
      </c>
    </row>
    <row r="6681">
      <c r="A6681" t="inlineStr">
        <is>
          <t>INTERNATIONAL JOURNAL OF BUSINESS AND MANAGEMENT INVENTION (PRINT)</t>
        </is>
      </c>
      <c r="B6681" t="inlineStr">
        <is>
          <t>B4</t>
        </is>
      </c>
      <c r="C6681">
        <f>IF(B6681&lt;&gt;"NI",1,0)</f>
        <v/>
      </c>
      <c r="D6681">
        <f>VLOOKUP(B6681, Tabelas!A:C,3,FALSE())</f>
        <v/>
      </c>
      <c r="E6681">
        <f>VLOOKUP(B6681, Tabelas!A:C,2,FALSE())</f>
        <v/>
      </c>
    </row>
    <row r="6682">
      <c r="A6682" t="inlineStr">
        <is>
          <t>INTERNATIONAL JOURNAL OF BUSINESS AND SOCIETY</t>
        </is>
      </c>
      <c r="B6682" t="inlineStr">
        <is>
          <t>B1</t>
        </is>
      </c>
      <c r="C6682">
        <f>IF(B6682&lt;&gt;"NI",1,0)</f>
        <v/>
      </c>
      <c r="D6682">
        <f>VLOOKUP(B6682, Tabelas!A:C,3,FALSE())</f>
        <v/>
      </c>
      <c r="E6682">
        <f>VLOOKUP(B6682, Tabelas!A:C,2,FALSE())</f>
        <v/>
      </c>
    </row>
    <row r="6683">
      <c r="A6683" t="inlineStr">
        <is>
          <t>INTERNATIONAL JOURNAL OF BUSINESS AND SYSTEMS RESEARCH (ONLINE)</t>
        </is>
      </c>
      <c r="B6683" t="inlineStr">
        <is>
          <t>B3</t>
        </is>
      </c>
      <c r="C6683">
        <f>IF(B6683&lt;&gt;"NI",1,0)</f>
        <v/>
      </c>
      <c r="D6683">
        <f>VLOOKUP(B6683, Tabelas!A:C,3,FALSE())</f>
        <v/>
      </c>
      <c r="E6683">
        <f>VLOOKUP(B6683, Tabelas!A:C,2,FALSE())</f>
        <v/>
      </c>
    </row>
    <row r="6684">
      <c r="A6684" t="inlineStr">
        <is>
          <t>INTERNATIONAL JOURNAL OF BUSINESS ENVIRONMENT (ONLINE)</t>
        </is>
      </c>
      <c r="B6684" t="inlineStr">
        <is>
          <t>A4</t>
        </is>
      </c>
      <c r="C6684">
        <f>IF(B6684&lt;&gt;"NI",1,0)</f>
        <v/>
      </c>
      <c r="D6684">
        <f>VLOOKUP(B6684, Tabelas!A:C,3,FALSE())</f>
        <v/>
      </c>
      <c r="E6684">
        <f>VLOOKUP(B6684, Tabelas!A:C,2,FALSE())</f>
        <v/>
      </c>
    </row>
    <row r="6685">
      <c r="A6685" t="inlineStr">
        <is>
          <t>INTERNATIONAL JOURNAL OF BUSINESS EXCELLENCE (ONLINE)</t>
        </is>
      </c>
      <c r="B6685" t="inlineStr">
        <is>
          <t>A3</t>
        </is>
      </c>
      <c r="C6685">
        <f>IF(B6685&lt;&gt;"NI",1,0)</f>
        <v/>
      </c>
      <c r="D6685">
        <f>VLOOKUP(B6685, Tabelas!A:C,3,FALSE())</f>
        <v/>
      </c>
      <c r="E6685">
        <f>VLOOKUP(B6685, Tabelas!A:C,2,FALSE())</f>
        <v/>
      </c>
    </row>
    <row r="6686">
      <c r="A6686" t="inlineStr">
        <is>
          <t>INTERNATIONAL JOURNAL OF BUSINESS EXCELLENCE (PRINT)</t>
        </is>
      </c>
      <c r="B6686" t="inlineStr">
        <is>
          <t>A3</t>
        </is>
      </c>
      <c r="C6686">
        <f>IF(B6686&lt;&gt;"NI",1,0)</f>
        <v/>
      </c>
      <c r="D6686">
        <f>VLOOKUP(B6686, Tabelas!A:C,3,FALSE())</f>
        <v/>
      </c>
      <c r="E6686">
        <f>VLOOKUP(B6686, Tabelas!A:C,2,FALSE())</f>
        <v/>
      </c>
    </row>
    <row r="6687">
      <c r="A6687" t="inlineStr">
        <is>
          <t>INTERNATIONAL JOURNAL OF BUSINESS FORECASTING AND MARKETING INTELLIGENCE</t>
        </is>
      </c>
      <c r="B6687" t="inlineStr">
        <is>
          <t>B4</t>
        </is>
      </c>
      <c r="C6687">
        <f>IF(B6687&lt;&gt;"NI",1,0)</f>
        <v/>
      </c>
      <c r="D6687">
        <f>VLOOKUP(B6687, Tabelas!A:C,3,FALSE())</f>
        <v/>
      </c>
      <c r="E6687">
        <f>VLOOKUP(B6687, Tabelas!A:C,2,FALSE())</f>
        <v/>
      </c>
    </row>
    <row r="6688">
      <c r="A6688" t="inlineStr">
        <is>
          <t>INTERNATIONAL JOURNAL OF BUSINESS INFORMATION SYSTEMS (PRINT)</t>
        </is>
      </c>
      <c r="B6688" t="inlineStr">
        <is>
          <t>A4</t>
        </is>
      </c>
      <c r="C6688">
        <f>IF(B6688&lt;&gt;"NI",1,0)</f>
        <v/>
      </c>
      <c r="D6688">
        <f>VLOOKUP(B6688, Tabelas!A:C,3,FALSE())</f>
        <v/>
      </c>
      <c r="E6688">
        <f>VLOOKUP(B6688, Tabelas!A:C,2,FALSE())</f>
        <v/>
      </c>
    </row>
    <row r="6689">
      <c r="A6689" t="inlineStr">
        <is>
          <t>INTERNATIONAL JOURNAL OF BUSINESS INNOVATION AND RESEARCH (ONLINE)</t>
        </is>
      </c>
      <c r="B6689" t="inlineStr">
        <is>
          <t>A3</t>
        </is>
      </c>
      <c r="C6689">
        <f>IF(B6689&lt;&gt;"NI",1,0)</f>
        <v/>
      </c>
      <c r="D6689">
        <f>VLOOKUP(B6689, Tabelas!A:C,3,FALSE())</f>
        <v/>
      </c>
      <c r="E6689">
        <f>VLOOKUP(B6689, Tabelas!A:C,2,FALSE())</f>
        <v/>
      </c>
    </row>
    <row r="6690">
      <c r="A6690" t="inlineStr">
        <is>
          <t>INTERNATIONAL JOURNAL OF BUSINESS INNOVATION AND RESEARCH (PRINT)</t>
        </is>
      </c>
      <c r="B6690" t="inlineStr">
        <is>
          <t>A3</t>
        </is>
      </c>
      <c r="C6690">
        <f>IF(B6690&lt;&gt;"NI",1,0)</f>
        <v/>
      </c>
      <c r="D6690">
        <f>VLOOKUP(B6690, Tabelas!A:C,3,FALSE())</f>
        <v/>
      </c>
      <c r="E6690">
        <f>VLOOKUP(B6690, Tabelas!A:C,2,FALSE())</f>
        <v/>
      </c>
    </row>
    <row r="6691">
      <c r="A6691" t="inlineStr">
        <is>
          <t>INTERNATIONAL JOURNAL OF BUSINESS INTELLIGENCE AND DATA MINING</t>
        </is>
      </c>
      <c r="B6691" t="inlineStr">
        <is>
          <t>A3</t>
        </is>
      </c>
      <c r="C6691">
        <f>IF(B6691&lt;&gt;"NI",1,0)</f>
        <v/>
      </c>
      <c r="D6691">
        <f>VLOOKUP(B6691, Tabelas!A:C,3,FALSE())</f>
        <v/>
      </c>
      <c r="E6691">
        <f>VLOOKUP(B6691, Tabelas!A:C,2,FALSE())</f>
        <v/>
      </c>
    </row>
    <row r="6692">
      <c r="A6692" t="inlineStr">
        <is>
          <t>INTERNATIONAL JOURNAL OF BUSINESS MANAGEMENT AND ECONOMIC RESEARCH (IJBMER),</t>
        </is>
      </c>
      <c r="B6692" t="inlineStr">
        <is>
          <t>B4</t>
        </is>
      </c>
      <c r="C6692">
        <f>IF(B6692&lt;&gt;"NI",1,0)</f>
        <v/>
      </c>
      <c r="D6692">
        <f>VLOOKUP(B6692, Tabelas!A:C,3,FALSE())</f>
        <v/>
      </c>
      <c r="E6692">
        <f>VLOOKUP(B6692, Tabelas!A:C,2,FALSE())</f>
        <v/>
      </c>
    </row>
    <row r="6693">
      <c r="A6693" t="inlineStr">
        <is>
          <t>INTERNATIONAL JOURNAL OF BUSINESS MARKETING</t>
        </is>
      </c>
      <c r="B6693" t="inlineStr">
        <is>
          <t>B4</t>
        </is>
      </c>
      <c r="C6693">
        <f>IF(B6693&lt;&gt;"NI",1,0)</f>
        <v/>
      </c>
      <c r="D6693">
        <f>VLOOKUP(B6693, Tabelas!A:C,3,FALSE())</f>
        <v/>
      </c>
      <c r="E6693">
        <f>VLOOKUP(B6693, Tabelas!A:C,2,FALSE())</f>
        <v/>
      </c>
    </row>
    <row r="6694">
      <c r="A6694" t="inlineStr">
        <is>
          <t>INTERNATIONAL JOURNAL OF BUSINESS PERFORMANCE MANAGEMENT</t>
        </is>
      </c>
      <c r="B6694" t="inlineStr">
        <is>
          <t>B1</t>
        </is>
      </c>
      <c r="C6694">
        <f>IF(B6694&lt;&gt;"NI",1,0)</f>
        <v/>
      </c>
      <c r="D6694">
        <f>VLOOKUP(B6694, Tabelas!A:C,3,FALSE())</f>
        <v/>
      </c>
      <c r="E6694">
        <f>VLOOKUP(B6694, Tabelas!A:C,2,FALSE())</f>
        <v/>
      </c>
    </row>
    <row r="6695">
      <c r="A6695" t="inlineStr">
        <is>
          <t>INTERNATIONAL JOURNAL OF BUSINESS PROCESS INTEGRATION AND MANAGEMENT (ONLINE)</t>
        </is>
      </c>
      <c r="B6695" t="inlineStr">
        <is>
          <t>B1</t>
        </is>
      </c>
      <c r="C6695">
        <f>IF(B6695&lt;&gt;"NI",1,0)</f>
        <v/>
      </c>
      <c r="D6695">
        <f>VLOOKUP(B6695, Tabelas!A:C,3,FALSE())</f>
        <v/>
      </c>
      <c r="E6695">
        <f>VLOOKUP(B6695, Tabelas!A:C,2,FALSE())</f>
        <v/>
      </c>
    </row>
    <row r="6696">
      <c r="A6696" t="inlineStr">
        <is>
          <t>INTERNATIONAL JOURNAL OF BUSINESS PROCESS INTEGRATION AND MANAGEMENT (PRINT)</t>
        </is>
      </c>
      <c r="B6696" t="inlineStr">
        <is>
          <t>B1</t>
        </is>
      </c>
      <c r="C6696">
        <f>IF(B6696&lt;&gt;"NI",1,0)</f>
        <v/>
      </c>
      <c r="D6696">
        <f>VLOOKUP(B6696, Tabelas!A:C,3,FALSE())</f>
        <v/>
      </c>
      <c r="E6696">
        <f>VLOOKUP(B6696, Tabelas!A:C,2,FALSE())</f>
        <v/>
      </c>
    </row>
    <row r="6697">
      <c r="A6697" t="inlineStr">
        <is>
          <t>INTERNATIONAL JOURNAL OF BUSINESS SCIENCE AND APPLIED MANAGEMENT</t>
        </is>
      </c>
      <c r="B6697" t="inlineStr">
        <is>
          <t>A3</t>
        </is>
      </c>
      <c r="C6697">
        <f>IF(B6697&lt;&gt;"NI",1,0)</f>
        <v/>
      </c>
      <c r="D6697">
        <f>VLOOKUP(B6697, Tabelas!A:C,3,FALSE())</f>
        <v/>
      </c>
      <c r="E6697">
        <f>VLOOKUP(B6697, Tabelas!A:C,2,FALSE())</f>
        <v/>
      </c>
    </row>
    <row r="6698">
      <c r="A6698" t="inlineStr">
        <is>
          <t>INTERNATIONAL JOURNAL OF BUSINESS, ECONOMICS AND MANAGEMENT</t>
        </is>
      </c>
      <c r="B6698" t="inlineStr">
        <is>
          <t>A2</t>
        </is>
      </c>
      <c r="C6698">
        <f>IF(B6698&lt;&gt;"NI",1,0)</f>
        <v/>
      </c>
      <c r="D6698">
        <f>VLOOKUP(B6698, Tabelas!A:C,3,FALSE())</f>
        <v/>
      </c>
      <c r="E6698">
        <f>VLOOKUP(B6698, Tabelas!A:C,2,FALSE())</f>
        <v/>
      </c>
    </row>
    <row r="6699">
      <c r="A6699" t="inlineStr">
        <is>
          <t>INTERNATIONAL JOURNAL OF CANCER</t>
        </is>
      </c>
      <c r="B6699" t="inlineStr">
        <is>
          <t>A1</t>
        </is>
      </c>
      <c r="C6699">
        <f>IF(B6699&lt;&gt;"NI",1,0)</f>
        <v/>
      </c>
      <c r="D6699">
        <f>VLOOKUP(B6699, Tabelas!A:C,3,FALSE())</f>
        <v/>
      </c>
      <c r="E6699">
        <f>VLOOKUP(B6699, Tabelas!A:C,2,FALSE())</f>
        <v/>
      </c>
    </row>
    <row r="6700">
      <c r="A6700" t="inlineStr">
        <is>
          <t>INTERNATIONAL JOURNAL OF CANCER (PRINT)</t>
        </is>
      </c>
      <c r="B6700" t="inlineStr">
        <is>
          <t>A1</t>
        </is>
      </c>
      <c r="C6700">
        <f>IF(B6700&lt;&gt;"NI",1,0)</f>
        <v/>
      </c>
      <c r="D6700">
        <f>VLOOKUP(B6700, Tabelas!A:C,3,FALSE())</f>
        <v/>
      </c>
      <c r="E6700">
        <f>VLOOKUP(B6700, Tabelas!A:C,2,FALSE())</f>
        <v/>
      </c>
    </row>
    <row r="6701">
      <c r="A6701" t="inlineStr">
        <is>
          <t>INTERNATIONAL JOURNAL OF CARDIOLOGY (PRINT)</t>
        </is>
      </c>
      <c r="B6701" t="inlineStr">
        <is>
          <t>A3</t>
        </is>
      </c>
      <c r="C6701">
        <f>IF(B6701&lt;&gt;"NI",1,0)</f>
        <v/>
      </c>
      <c r="D6701">
        <f>VLOOKUP(B6701, Tabelas!A:C,3,FALSE())</f>
        <v/>
      </c>
      <c r="E6701">
        <f>VLOOKUP(B6701, Tabelas!A:C,2,FALSE())</f>
        <v/>
      </c>
    </row>
    <row r="6702">
      <c r="A6702" t="inlineStr">
        <is>
          <t>INTERNATIONAL JOURNAL OF CARDIOLOGY HEART &amp; VASCULATURE</t>
        </is>
      </c>
      <c r="B6702" t="inlineStr">
        <is>
          <t>B2</t>
        </is>
      </c>
      <c r="C6702">
        <f>IF(B6702&lt;&gt;"NI",1,0)</f>
        <v/>
      </c>
      <c r="D6702">
        <f>VLOOKUP(B6702, Tabelas!A:C,3,FALSE())</f>
        <v/>
      </c>
      <c r="E6702">
        <f>VLOOKUP(B6702, Tabelas!A:C,2,FALSE())</f>
        <v/>
      </c>
    </row>
    <row r="6703">
      <c r="A6703" t="inlineStr">
        <is>
          <t>INTERNATIONAL JOURNAL OF CARTOGRAPHY</t>
        </is>
      </c>
      <c r="B6703" t="inlineStr">
        <is>
          <t>B4</t>
        </is>
      </c>
      <c r="C6703">
        <f>IF(B6703&lt;&gt;"NI",1,0)</f>
        <v/>
      </c>
      <c r="D6703">
        <f>VLOOKUP(B6703, Tabelas!A:C,3,FALSE())</f>
        <v/>
      </c>
      <c r="E6703">
        <f>VLOOKUP(B6703, Tabelas!A:C,2,FALSE())</f>
        <v/>
      </c>
    </row>
    <row r="6704">
      <c r="A6704" t="inlineStr">
        <is>
          <t>INTERNATIONAL JOURNAL OF CASE REPORTS AND IMAGES</t>
        </is>
      </c>
      <c r="B6704" t="inlineStr">
        <is>
          <t>A3</t>
        </is>
      </c>
      <c r="C6704">
        <f>IF(B6704&lt;&gt;"NI",1,0)</f>
        <v/>
      </c>
      <c r="D6704">
        <f>VLOOKUP(B6704, Tabelas!A:C,3,FALSE())</f>
        <v/>
      </c>
      <c r="E6704">
        <f>VLOOKUP(B6704, Tabelas!A:C,2,FALSE())</f>
        <v/>
      </c>
    </row>
    <row r="6705">
      <c r="A6705" t="inlineStr">
        <is>
          <t>INTERNATIONAL JOURNAL OF CELL BIOLOGY</t>
        </is>
      </c>
      <c r="B6705" t="inlineStr">
        <is>
          <t>A2</t>
        </is>
      </c>
      <c r="C6705">
        <f>IF(B6705&lt;&gt;"NI",1,0)</f>
        <v/>
      </c>
      <c r="D6705">
        <f>VLOOKUP(B6705, Tabelas!A:C,3,FALSE())</f>
        <v/>
      </c>
      <c r="E6705">
        <f>VLOOKUP(B6705, Tabelas!A:C,2,FALSE())</f>
        <v/>
      </c>
    </row>
    <row r="6706">
      <c r="A6706" t="inlineStr">
        <is>
          <t>INTERNATIONAL JOURNAL OF CHEMICAL ENGINEERING</t>
        </is>
      </c>
      <c r="B6706" t="inlineStr">
        <is>
          <t>B3</t>
        </is>
      </c>
      <c r="C6706">
        <f>IF(B6706&lt;&gt;"NI",1,0)</f>
        <v/>
      </c>
      <c r="D6706">
        <f>VLOOKUP(B6706, Tabelas!A:C,3,FALSE())</f>
        <v/>
      </c>
      <c r="E6706">
        <f>VLOOKUP(B6706, Tabelas!A:C,2,FALSE())</f>
        <v/>
      </c>
    </row>
    <row r="6707">
      <c r="A6707" t="inlineStr">
        <is>
          <t>INTERNATIONAL JOURNAL OF CHEMICAL ENGINEERING AND APPLICATIONS</t>
        </is>
      </c>
      <c r="B6707" t="inlineStr">
        <is>
          <t>B3</t>
        </is>
      </c>
      <c r="C6707">
        <f>IF(B6707&lt;&gt;"NI",1,0)</f>
        <v/>
      </c>
      <c r="D6707">
        <f>VLOOKUP(B6707, Tabelas!A:C,3,FALSE())</f>
        <v/>
      </c>
      <c r="E6707">
        <f>VLOOKUP(B6707, Tabelas!A:C,2,FALSE())</f>
        <v/>
      </c>
    </row>
    <row r="6708">
      <c r="A6708" t="inlineStr">
        <is>
          <t>INTERNATIONAL JOURNAL OF CHEMICAL KINETICS</t>
        </is>
      </c>
      <c r="B6708" t="inlineStr">
        <is>
          <t>B1</t>
        </is>
      </c>
      <c r="C6708">
        <f>IF(B6708&lt;&gt;"NI",1,0)</f>
        <v/>
      </c>
      <c r="D6708">
        <f>VLOOKUP(B6708, Tabelas!A:C,3,FALSE())</f>
        <v/>
      </c>
      <c r="E6708">
        <f>VLOOKUP(B6708, Tabelas!A:C,2,FALSE())</f>
        <v/>
      </c>
    </row>
    <row r="6709">
      <c r="A6709" t="inlineStr">
        <is>
          <t>INTERNATIONAL JOURNAL OF CHEMICAL REACTOR ENGINEERING</t>
        </is>
      </c>
      <c r="B6709" t="inlineStr">
        <is>
          <t>B1</t>
        </is>
      </c>
      <c r="C6709">
        <f>IF(B6709&lt;&gt;"NI",1,0)</f>
        <v/>
      </c>
      <c r="D6709">
        <f>VLOOKUP(B6709, Tabelas!A:C,3,FALSE())</f>
        <v/>
      </c>
      <c r="E6709">
        <f>VLOOKUP(B6709, Tabelas!A:C,2,FALSE())</f>
        <v/>
      </c>
    </row>
    <row r="6710">
      <c r="A6710" t="inlineStr">
        <is>
          <t>INTERNATIONAL JOURNAL OF CHEMISTRY</t>
        </is>
      </c>
      <c r="B6710" t="inlineStr">
        <is>
          <t>B2</t>
        </is>
      </c>
      <c r="C6710">
        <f>IF(B6710&lt;&gt;"NI",1,0)</f>
        <v/>
      </c>
      <c r="D6710">
        <f>VLOOKUP(B6710, Tabelas!A:C,3,FALSE())</f>
        <v/>
      </c>
      <c r="E6710">
        <f>VLOOKUP(B6710, Tabelas!A:C,2,FALSE())</f>
        <v/>
      </c>
    </row>
    <row r="6711">
      <c r="A6711" t="inlineStr">
        <is>
          <t>INTERNATIONAL JOURNAL OF CHILD, YOUTH AND FAMILY STUDIES</t>
        </is>
      </c>
      <c r="B6711" t="inlineStr">
        <is>
          <t>A3</t>
        </is>
      </c>
      <c r="C6711">
        <f>IF(B6711&lt;&gt;"NI",1,0)</f>
        <v/>
      </c>
      <c r="D6711">
        <f>VLOOKUP(B6711, Tabelas!A:C,3,FALSE())</f>
        <v/>
      </c>
      <c r="E6711">
        <f>VLOOKUP(B6711, Tabelas!A:C,2,FALSE())</f>
        <v/>
      </c>
    </row>
    <row r="6712">
      <c r="A6712" t="inlineStr">
        <is>
          <t>INTERNATIONAL JOURNAL OF CHILD-COMPUTER INTERACTION (IMPRESSO)</t>
        </is>
      </c>
      <c r="B6712" t="inlineStr">
        <is>
          <t>A1</t>
        </is>
      </c>
      <c r="C6712">
        <f>IF(B6712&lt;&gt;"NI",1,0)</f>
        <v/>
      </c>
      <c r="D6712">
        <f>VLOOKUP(B6712, Tabelas!A:C,3,FALSE())</f>
        <v/>
      </c>
      <c r="E6712">
        <f>VLOOKUP(B6712, Tabelas!A:C,2,FALSE())</f>
        <v/>
      </c>
    </row>
    <row r="6713">
      <c r="A6713" t="inlineStr">
        <is>
          <t>INTERNATIONAL JOURNAL OF CIRCUIT THEORY AND APPLICATIONS (PRINT)</t>
        </is>
      </c>
      <c r="B6713" t="inlineStr">
        <is>
          <t>A3</t>
        </is>
      </c>
      <c r="C6713">
        <f>IF(B6713&lt;&gt;"NI",1,0)</f>
        <v/>
      </c>
      <c r="D6713">
        <f>VLOOKUP(B6713, Tabelas!A:C,3,FALSE())</f>
        <v/>
      </c>
      <c r="E6713">
        <f>VLOOKUP(B6713, Tabelas!A:C,2,FALSE())</f>
        <v/>
      </c>
    </row>
    <row r="6714">
      <c r="A6714" t="inlineStr">
        <is>
          <t>INTERNATIONAL JOURNAL OF CIRCUITS, SYSTEMS AND SIGNAL PROCESSING</t>
        </is>
      </c>
      <c r="B6714" t="inlineStr">
        <is>
          <t>B3</t>
        </is>
      </c>
      <c r="C6714">
        <f>IF(B6714&lt;&gt;"NI",1,0)</f>
        <v/>
      </c>
      <c r="D6714">
        <f>VLOOKUP(B6714, Tabelas!A:C,3,FALSE())</f>
        <v/>
      </c>
      <c r="E6714">
        <f>VLOOKUP(B6714, Tabelas!A:C,2,FALSE())</f>
        <v/>
      </c>
    </row>
    <row r="6715">
      <c r="A6715" t="inlineStr">
        <is>
          <t>INTERNATIONAL JOURNAL OF CIRCUMPOLAR HEALTH</t>
        </is>
      </c>
      <c r="B6715" t="inlineStr">
        <is>
          <t>A4</t>
        </is>
      </c>
      <c r="C6715">
        <f>IF(B6715&lt;&gt;"NI",1,0)</f>
        <v/>
      </c>
      <c r="D6715">
        <f>VLOOKUP(B6715, Tabelas!A:C,3,FALSE())</f>
        <v/>
      </c>
      <c r="E6715">
        <f>VLOOKUP(B6715, Tabelas!A:C,2,FALSE())</f>
        <v/>
      </c>
    </row>
    <row r="6716">
      <c r="A6716" t="inlineStr">
        <is>
          <t>INTERNATIONAL JOURNAL OF CIVIL ENGINEERING</t>
        </is>
      </c>
      <c r="B6716" t="inlineStr">
        <is>
          <t>A3</t>
        </is>
      </c>
      <c r="C6716">
        <f>IF(B6716&lt;&gt;"NI",1,0)</f>
        <v/>
      </c>
      <c r="D6716">
        <f>VLOOKUP(B6716, Tabelas!A:C,3,FALSE())</f>
        <v/>
      </c>
      <c r="E6716">
        <f>VLOOKUP(B6716, Tabelas!A:C,2,FALSE())</f>
        <v/>
      </c>
    </row>
    <row r="6717">
      <c r="A6717" t="inlineStr">
        <is>
          <t>INTERNATIONAL JOURNAL OF CLIMATE CHANGE STRATEGIES AND MANAGEMENT</t>
        </is>
      </c>
      <c r="B6717" t="inlineStr">
        <is>
          <t>A3</t>
        </is>
      </c>
      <c r="C6717">
        <f>IF(B6717&lt;&gt;"NI",1,0)</f>
        <v/>
      </c>
      <c r="D6717">
        <f>VLOOKUP(B6717, Tabelas!A:C,3,FALSE())</f>
        <v/>
      </c>
      <c r="E6717">
        <f>VLOOKUP(B6717, Tabelas!A:C,2,FALSE())</f>
        <v/>
      </c>
    </row>
    <row r="6718">
      <c r="A6718" t="inlineStr">
        <is>
          <t>INTERNATIONAL JOURNAL OF CLIMATOLOGY</t>
        </is>
      </c>
      <c r="B6718" t="inlineStr">
        <is>
          <t>A1</t>
        </is>
      </c>
      <c r="C6718">
        <f>IF(B6718&lt;&gt;"NI",1,0)</f>
        <v/>
      </c>
      <c r="D6718">
        <f>VLOOKUP(B6718, Tabelas!A:C,3,FALSE())</f>
        <v/>
      </c>
      <c r="E6718">
        <f>VLOOKUP(B6718, Tabelas!A:C,2,FALSE())</f>
        <v/>
      </c>
    </row>
    <row r="6719">
      <c r="A6719" t="inlineStr">
        <is>
          <t>INTERNATIONAL JOURNAL OF CLINICAL AND EXPERIMENTAL MEDICINE</t>
        </is>
      </c>
      <c r="B6719" t="inlineStr">
        <is>
          <t>B4</t>
        </is>
      </c>
      <c r="C6719">
        <f>IF(B6719&lt;&gt;"NI",1,0)</f>
        <v/>
      </c>
      <c r="D6719">
        <f>VLOOKUP(B6719, Tabelas!A:C,3,FALSE())</f>
        <v/>
      </c>
      <c r="E6719">
        <f>VLOOKUP(B6719, Tabelas!A:C,2,FALSE())</f>
        <v/>
      </c>
    </row>
    <row r="6720">
      <c r="A6720" t="inlineStr">
        <is>
          <t>INTERNATIONAL JOURNAL OF CLINICAL AND EXPERIMENTAL PATHOLOGY</t>
        </is>
      </c>
      <c r="B6720" t="inlineStr">
        <is>
          <t>B2</t>
        </is>
      </c>
      <c r="C6720">
        <f>IF(B6720&lt;&gt;"NI",1,0)</f>
        <v/>
      </c>
      <c r="D6720">
        <f>VLOOKUP(B6720, Tabelas!A:C,3,FALSE())</f>
        <v/>
      </c>
      <c r="E6720">
        <f>VLOOKUP(B6720, Tabelas!A:C,2,FALSE())</f>
        <v/>
      </c>
    </row>
    <row r="6721">
      <c r="A6721" t="inlineStr">
        <is>
          <t>INTERNATIONAL JOURNAL OF CLINICAL AND HEALTH PSYCHOLOGY (2004)</t>
        </is>
      </c>
      <c r="B6721" t="inlineStr">
        <is>
          <t>A2</t>
        </is>
      </c>
      <c r="C6721">
        <f>IF(B6721&lt;&gt;"NI",1,0)</f>
        <v/>
      </c>
      <c r="D6721">
        <f>VLOOKUP(B6721, Tabelas!A:C,3,FALSE())</f>
        <v/>
      </c>
      <c r="E6721">
        <f>VLOOKUP(B6721, Tabelas!A:C,2,FALSE())</f>
        <v/>
      </c>
    </row>
    <row r="6722">
      <c r="A6722" t="inlineStr">
        <is>
          <t>INTERNATIONAL JOURNAL OF CLINICAL DENTISTRY</t>
        </is>
      </c>
      <c r="B6722" t="inlineStr">
        <is>
          <t>B4</t>
        </is>
      </c>
      <c r="C6722">
        <f>IF(B6722&lt;&gt;"NI",1,0)</f>
        <v/>
      </c>
      <c r="D6722">
        <f>VLOOKUP(B6722, Tabelas!A:C,3,FALSE())</f>
        <v/>
      </c>
      <c r="E6722">
        <f>VLOOKUP(B6722, Tabelas!A:C,2,FALSE())</f>
        <v/>
      </c>
    </row>
    <row r="6723">
      <c r="A6723" t="inlineStr">
        <is>
          <t>INTERNATIONAL JOURNAL OF CLINICAL ONCOLOGY</t>
        </is>
      </c>
      <c r="B6723" t="inlineStr">
        <is>
          <t>A3</t>
        </is>
      </c>
      <c r="C6723">
        <f>IF(B6723&lt;&gt;"NI",1,0)</f>
        <v/>
      </c>
      <c r="D6723">
        <f>VLOOKUP(B6723, Tabelas!A:C,3,FALSE())</f>
        <v/>
      </c>
      <c r="E6723">
        <f>VLOOKUP(B6723, Tabelas!A:C,2,FALSE())</f>
        <v/>
      </c>
    </row>
    <row r="6724">
      <c r="A6724" t="inlineStr">
        <is>
          <t>INTERNATIONAL JOURNAL OF CLINICAL PEDIATRIC DENTISTRY</t>
        </is>
      </c>
      <c r="B6724" t="inlineStr">
        <is>
          <t>B1</t>
        </is>
      </c>
      <c r="C6724">
        <f>IF(B6724&lt;&gt;"NI",1,0)</f>
        <v/>
      </c>
      <c r="D6724">
        <f>VLOOKUP(B6724, Tabelas!A:C,3,FALSE())</f>
        <v/>
      </c>
      <c r="E6724">
        <f>VLOOKUP(B6724, Tabelas!A:C,2,FALSE())</f>
        <v/>
      </c>
    </row>
    <row r="6725">
      <c r="A6725" t="inlineStr">
        <is>
          <t>INTERNATIONAL JOURNAL OF CLINICAL PEDIATRICS</t>
        </is>
      </c>
      <c r="B6725" t="inlineStr">
        <is>
          <t>B3</t>
        </is>
      </c>
      <c r="C6725">
        <f>IF(B6725&lt;&gt;"NI",1,0)</f>
        <v/>
      </c>
      <c r="D6725">
        <f>VLOOKUP(B6725, Tabelas!A:C,3,FALSE())</f>
        <v/>
      </c>
      <c r="E6725">
        <f>VLOOKUP(B6725, Tabelas!A:C,2,FALSE())</f>
        <v/>
      </c>
    </row>
    <row r="6726">
      <c r="A6726" t="inlineStr">
        <is>
          <t>INTERNATIONAL JOURNAL OF CLINICAL PHARMACOLOGY AND THERAPEUTICS</t>
        </is>
      </c>
      <c r="B6726" t="inlineStr">
        <is>
          <t>B1</t>
        </is>
      </c>
      <c r="C6726">
        <f>IF(B6726&lt;&gt;"NI",1,0)</f>
        <v/>
      </c>
      <c r="D6726">
        <f>VLOOKUP(B6726, Tabelas!A:C,3,FALSE())</f>
        <v/>
      </c>
      <c r="E6726">
        <f>VLOOKUP(B6726, Tabelas!A:C,2,FALSE())</f>
        <v/>
      </c>
    </row>
    <row r="6727">
      <c r="A6727" t="inlineStr">
        <is>
          <t>INTERNATIONAL JOURNAL OF CLINICAL PHARMACY</t>
        </is>
      </c>
      <c r="B6727" t="inlineStr">
        <is>
          <t>A4</t>
        </is>
      </c>
      <c r="C6727">
        <f>IF(B6727&lt;&gt;"NI",1,0)</f>
        <v/>
      </c>
      <c r="D6727">
        <f>VLOOKUP(B6727, Tabelas!A:C,3,FALSE())</f>
        <v/>
      </c>
      <c r="E6727">
        <f>VLOOKUP(B6727, Tabelas!A:C,2,FALSE())</f>
        <v/>
      </c>
    </row>
    <row r="6728">
      <c r="A6728" t="inlineStr">
        <is>
          <t>INTERNATIONAL JOURNAL OF CLINICAL PRACTICE (ESHER)</t>
        </is>
      </c>
      <c r="B6728" t="inlineStr">
        <is>
          <t>A2</t>
        </is>
      </c>
      <c r="C6728">
        <f>IF(B6728&lt;&gt;"NI",1,0)</f>
        <v/>
      </c>
      <c r="D6728">
        <f>VLOOKUP(B6728, Tabelas!A:C,3,FALSE())</f>
        <v/>
      </c>
      <c r="E6728">
        <f>VLOOKUP(B6728, Tabelas!A:C,2,FALSE())</f>
        <v/>
      </c>
    </row>
    <row r="6729">
      <c r="A6729" t="inlineStr">
        <is>
          <t>INTERNATIONAL JOURNAL OF CLOTHING SCIENCE AND TECHNOLOGY</t>
        </is>
      </c>
      <c r="B6729" t="inlineStr">
        <is>
          <t>A4</t>
        </is>
      </c>
      <c r="C6729">
        <f>IF(B6729&lt;&gt;"NI",1,0)</f>
        <v/>
      </c>
      <c r="D6729">
        <f>VLOOKUP(B6729, Tabelas!A:C,3,FALSE())</f>
        <v/>
      </c>
      <c r="E6729">
        <f>VLOOKUP(B6729, Tabelas!A:C,2,FALSE())</f>
        <v/>
      </c>
    </row>
    <row r="6730">
      <c r="A6730" t="inlineStr">
        <is>
          <t>INTERNATIONAL JOURNAL OF COAL GEOLOGY</t>
        </is>
      </c>
      <c r="B6730" t="inlineStr">
        <is>
          <t>A1</t>
        </is>
      </c>
      <c r="C6730">
        <f>IF(B6730&lt;&gt;"NI",1,0)</f>
        <v/>
      </c>
      <c r="D6730">
        <f>VLOOKUP(B6730, Tabelas!A:C,3,FALSE())</f>
        <v/>
      </c>
      <c r="E6730">
        <f>VLOOKUP(B6730, Tabelas!A:C,2,FALSE())</f>
        <v/>
      </c>
    </row>
    <row r="6731">
      <c r="A6731" t="inlineStr">
        <is>
          <t>INTERNATIONAL JOURNAL OF COAL PREPARATION AND UTILIZATION</t>
        </is>
      </c>
      <c r="B6731" t="inlineStr">
        <is>
          <t>A3</t>
        </is>
      </c>
      <c r="C6731">
        <f>IF(B6731&lt;&gt;"NI",1,0)</f>
        <v/>
      </c>
      <c r="D6731">
        <f>VLOOKUP(B6731, Tabelas!A:C,3,FALSE())</f>
        <v/>
      </c>
      <c r="E6731">
        <f>VLOOKUP(B6731, Tabelas!A:C,2,FALSE())</f>
        <v/>
      </c>
    </row>
    <row r="6732">
      <c r="A6732" t="inlineStr">
        <is>
          <t>INTERNATIONAL JOURNAL OF COGNITIVE THERAPY</t>
        </is>
      </c>
      <c r="B6732" t="inlineStr">
        <is>
          <t>A4</t>
        </is>
      </c>
      <c r="C6732">
        <f>IF(B6732&lt;&gt;"NI",1,0)</f>
        <v/>
      </c>
      <c r="D6732">
        <f>VLOOKUP(B6732, Tabelas!A:C,3,FALSE())</f>
        <v/>
      </c>
      <c r="E6732">
        <f>VLOOKUP(B6732, Tabelas!A:C,2,FALSE())</f>
        <v/>
      </c>
    </row>
    <row r="6733">
      <c r="A6733" t="inlineStr">
        <is>
          <t>INTERNATIONAL JOURNAL OF COLLABORATIVE ENTERPRISE</t>
        </is>
      </c>
      <c r="B6733" t="inlineStr">
        <is>
          <t>B4</t>
        </is>
      </c>
      <c r="C6733">
        <f>IF(B6733&lt;&gt;"NI",1,0)</f>
        <v/>
      </c>
      <c r="D6733">
        <f>VLOOKUP(B6733, Tabelas!A:C,3,FALSE())</f>
        <v/>
      </c>
      <c r="E6733">
        <f>VLOOKUP(B6733, Tabelas!A:C,2,FALSE())</f>
        <v/>
      </c>
    </row>
    <row r="6734">
      <c r="A6734" t="inlineStr">
        <is>
          <t>INTERNATIONAL JOURNAL OF COLORECTAL DISEASE (PRINT)</t>
        </is>
      </c>
      <c r="B6734" t="inlineStr">
        <is>
          <t>A3</t>
        </is>
      </c>
      <c r="C6734">
        <f>IF(B6734&lt;&gt;"NI",1,0)</f>
        <v/>
      </c>
      <c r="D6734">
        <f>VLOOKUP(B6734, Tabelas!A:C,3,FALSE())</f>
        <v/>
      </c>
      <c r="E6734">
        <f>VLOOKUP(B6734, Tabelas!A:C,2,FALSE())</f>
        <v/>
      </c>
    </row>
    <row r="6735">
      <c r="A6735" t="inlineStr">
        <is>
          <t>INTERNATIONAL JOURNAL OF COMIC ART</t>
        </is>
      </c>
      <c r="B6735" t="inlineStr">
        <is>
          <t>B3</t>
        </is>
      </c>
      <c r="C6735">
        <f>IF(B6735&lt;&gt;"NI",1,0)</f>
        <v/>
      </c>
      <c r="D6735">
        <f>VLOOKUP(B6735, Tabelas!A:C,3,FALSE())</f>
        <v/>
      </c>
      <c r="E6735">
        <f>VLOOKUP(B6735, Tabelas!A:C,2,FALSE())</f>
        <v/>
      </c>
    </row>
    <row r="6736">
      <c r="A6736" t="inlineStr">
        <is>
          <t>INTERNATIONAL JOURNAL OF COMMUNICATION (ONLINE)</t>
        </is>
      </c>
      <c r="B6736" t="inlineStr">
        <is>
          <t>A2</t>
        </is>
      </c>
      <c r="C6736">
        <f>IF(B6736&lt;&gt;"NI",1,0)</f>
        <v/>
      </c>
      <c r="D6736">
        <f>VLOOKUP(B6736, Tabelas!A:C,3,FALSE())</f>
        <v/>
      </c>
      <c r="E6736">
        <f>VLOOKUP(B6736, Tabelas!A:C,2,FALSE())</f>
        <v/>
      </c>
    </row>
    <row r="6737">
      <c r="A6737" t="inlineStr">
        <is>
          <t>INTERNATIONAL JOURNAL OF COMMUNICATION NETWORKS AND INFORMATION SECURITY (PRINT)</t>
        </is>
      </c>
      <c r="B6737" t="inlineStr">
        <is>
          <t>A3</t>
        </is>
      </c>
      <c r="C6737">
        <f>IF(B6737&lt;&gt;"NI",1,0)</f>
        <v/>
      </c>
      <c r="D6737">
        <f>VLOOKUP(B6737, Tabelas!A:C,3,FALSE())</f>
        <v/>
      </c>
      <c r="E6737">
        <f>VLOOKUP(B6737, Tabelas!A:C,2,FALSE())</f>
        <v/>
      </c>
    </row>
    <row r="6738">
      <c r="A6738" t="inlineStr">
        <is>
          <t>INTERNATIONAL JOURNAL OF COMMUNICATION SYSTEMS</t>
        </is>
      </c>
      <c r="B6738" t="inlineStr">
        <is>
          <t>A3</t>
        </is>
      </c>
      <c r="C6738">
        <f>IF(B6738&lt;&gt;"NI",1,0)</f>
        <v/>
      </c>
      <c r="D6738">
        <f>VLOOKUP(B6738, Tabelas!A:C,3,FALSE())</f>
        <v/>
      </c>
      <c r="E6738">
        <f>VLOOKUP(B6738, Tabelas!A:C,2,FALSE())</f>
        <v/>
      </c>
    </row>
    <row r="6739">
      <c r="A6739" t="inlineStr">
        <is>
          <t>INTERNATIONAL JOURNAL OF COMMUNICATIONS, NETWORK AND SYSTEM SCIENCES</t>
        </is>
      </c>
      <c r="B6739" t="inlineStr">
        <is>
          <t>A4</t>
        </is>
      </c>
      <c r="C6739">
        <f>IF(B6739&lt;&gt;"NI",1,0)</f>
        <v/>
      </c>
      <c r="D6739">
        <f>VLOOKUP(B6739, Tabelas!A:C,3,FALSE())</f>
        <v/>
      </c>
      <c r="E6739">
        <f>VLOOKUP(B6739, Tabelas!A:C,2,FALSE())</f>
        <v/>
      </c>
    </row>
    <row r="6740">
      <c r="A6740" t="inlineStr">
        <is>
          <t>INTERNATIONAL JOURNAL OF COMMUNITY CURRENCY RESEARCH</t>
        </is>
      </c>
      <c r="B6740" t="inlineStr">
        <is>
          <t>B4</t>
        </is>
      </c>
      <c r="C6740">
        <f>IF(B6740&lt;&gt;"NI",1,0)</f>
        <v/>
      </c>
      <c r="D6740">
        <f>VLOOKUP(B6740, Tabelas!A:C,3,FALSE())</f>
        <v/>
      </c>
      <c r="E6740">
        <f>VLOOKUP(B6740, Tabelas!A:C,2,FALSE())</f>
        <v/>
      </c>
    </row>
    <row r="6741">
      <c r="A6741" t="inlineStr">
        <is>
          <t>INTERNATIONAL JOURNAL OF COMPARATIVE MANAGEMENT</t>
        </is>
      </c>
      <c r="B6741" t="inlineStr">
        <is>
          <t>B1</t>
        </is>
      </c>
      <c r="C6741">
        <f>IF(B6741&lt;&gt;"NI",1,0)</f>
        <v/>
      </c>
      <c r="D6741">
        <f>VLOOKUP(B6741, Tabelas!A:C,3,FALSE())</f>
        <v/>
      </c>
      <c r="E6741">
        <f>VLOOKUP(B6741, Tabelas!A:C,2,FALSE())</f>
        <v/>
      </c>
    </row>
    <row r="6742">
      <c r="A6742" t="inlineStr">
        <is>
          <t>INTERNATIONAL JOURNAL OF COMPUTATIONAL GEOMETRY AND APPLICATIONS</t>
        </is>
      </c>
      <c r="B6742" t="inlineStr">
        <is>
          <t>B2</t>
        </is>
      </c>
      <c r="C6742">
        <f>IF(B6742&lt;&gt;"NI",1,0)</f>
        <v/>
      </c>
      <c r="D6742">
        <f>VLOOKUP(B6742, Tabelas!A:C,3,FALSE())</f>
        <v/>
      </c>
      <c r="E6742">
        <f>VLOOKUP(B6742, Tabelas!A:C,2,FALSE())</f>
        <v/>
      </c>
    </row>
    <row r="6743">
      <c r="A6743" t="inlineStr">
        <is>
          <t>INTERNATIONAL JOURNAL OF COMPUTATIONAL INTELLIGENCE SYSTEMS (PRINT)</t>
        </is>
      </c>
      <c r="B6743" t="inlineStr">
        <is>
          <t>A2</t>
        </is>
      </c>
      <c r="C6743">
        <f>IF(B6743&lt;&gt;"NI",1,0)</f>
        <v/>
      </c>
      <c r="D6743">
        <f>VLOOKUP(B6743, Tabelas!A:C,3,FALSE())</f>
        <v/>
      </c>
      <c r="E6743">
        <f>VLOOKUP(B6743, Tabelas!A:C,2,FALSE())</f>
        <v/>
      </c>
    </row>
    <row r="6744">
      <c r="A6744" t="inlineStr">
        <is>
          <t>INTERNATIONAL JOURNAL OF COMPUTATIONAL METHODS</t>
        </is>
      </c>
      <c r="B6744" t="inlineStr">
        <is>
          <t>B2</t>
        </is>
      </c>
      <c r="C6744">
        <f>IF(B6744&lt;&gt;"NI",1,0)</f>
        <v/>
      </c>
      <c r="D6744">
        <f>VLOOKUP(B6744, Tabelas!A:C,3,FALSE())</f>
        <v/>
      </c>
      <c r="E6744">
        <f>VLOOKUP(B6744, Tabelas!A:C,2,FALSE())</f>
        <v/>
      </c>
    </row>
    <row r="6745">
      <c r="A6745" t="inlineStr">
        <is>
          <t>INTERNATIONAL JOURNAL OF COMPUTER AIDED ENGINEERING AND TECHNOLOGY (ONLINE)</t>
        </is>
      </c>
      <c r="B6745" t="inlineStr">
        <is>
          <t>B1</t>
        </is>
      </c>
      <c r="C6745">
        <f>IF(B6745&lt;&gt;"NI",1,0)</f>
        <v/>
      </c>
      <c r="D6745">
        <f>VLOOKUP(B6745, Tabelas!A:C,3,FALSE())</f>
        <v/>
      </c>
      <c r="E6745">
        <f>VLOOKUP(B6745, Tabelas!A:C,2,FALSE())</f>
        <v/>
      </c>
    </row>
    <row r="6746">
      <c r="A6746" t="inlineStr">
        <is>
          <t>INTERNATIONAL JOURNAL OF COMPUTER APPLICATIONS</t>
        </is>
      </c>
      <c r="B6746" t="inlineStr">
        <is>
          <t>A4</t>
        </is>
      </c>
      <c r="C6746">
        <f>IF(B6746&lt;&gt;"NI",1,0)</f>
        <v/>
      </c>
      <c r="D6746">
        <f>VLOOKUP(B6746, Tabelas!A:C,3,FALSE())</f>
        <v/>
      </c>
      <c r="E6746">
        <f>VLOOKUP(B6746, Tabelas!A:C,2,FALSE())</f>
        <v/>
      </c>
    </row>
    <row r="6747">
      <c r="A6747" t="inlineStr">
        <is>
          <t>INTERNATIONAL JOURNAL OF COMPUTER APPLICATIONS IN TECHNOLOGY</t>
        </is>
      </c>
      <c r="B6747" t="inlineStr">
        <is>
          <t>A4</t>
        </is>
      </c>
      <c r="C6747">
        <f>IF(B6747&lt;&gt;"NI",1,0)</f>
        <v/>
      </c>
      <c r="D6747">
        <f>VLOOKUP(B6747, Tabelas!A:C,3,FALSE())</f>
        <v/>
      </c>
      <c r="E6747">
        <f>VLOOKUP(B6747, Tabelas!A:C,2,FALSE())</f>
        <v/>
      </c>
    </row>
    <row r="6748">
      <c r="A6748" t="inlineStr">
        <is>
          <t>INTERNATIONAL JOURNAL OF COMPUTER APPLICATIONS IN TECHNOLOGY</t>
        </is>
      </c>
      <c r="B6748" t="inlineStr">
        <is>
          <t>A4</t>
        </is>
      </c>
      <c r="C6748">
        <f>IF(B6748&lt;&gt;"NI",1,0)</f>
        <v/>
      </c>
      <c r="D6748">
        <f>VLOOKUP(B6748, Tabelas!A:C,3,FALSE())</f>
        <v/>
      </c>
      <c r="E6748">
        <f>VLOOKUP(B6748, Tabelas!A:C,2,FALSE())</f>
        <v/>
      </c>
    </row>
    <row r="6749">
      <c r="A6749" t="inlineStr">
        <is>
          <t>INTERNATIONAL JOURNAL OF COMPUTER ARCHITECTURE EDUCATION</t>
        </is>
      </c>
      <c r="B6749" t="inlineStr">
        <is>
          <t>B4</t>
        </is>
      </c>
      <c r="C6749">
        <f>IF(B6749&lt;&gt;"NI",1,0)</f>
        <v/>
      </c>
      <c r="D6749">
        <f>VLOOKUP(B6749, Tabelas!A:C,3,FALSE())</f>
        <v/>
      </c>
      <c r="E6749">
        <f>VLOOKUP(B6749, Tabelas!A:C,2,FALSE())</f>
        <v/>
      </c>
    </row>
    <row r="6750">
      <c r="A6750" t="inlineStr">
        <is>
          <t>INTERNATIONAL JOURNAL OF COMPUTER ASSISTED RADIOLOGY AND SURGERY (PRINT)</t>
        </is>
      </c>
      <c r="B6750" t="inlineStr">
        <is>
          <t>A2</t>
        </is>
      </c>
      <c r="C6750">
        <f>IF(B6750&lt;&gt;"NI",1,0)</f>
        <v/>
      </c>
      <c r="D6750">
        <f>VLOOKUP(B6750, Tabelas!A:C,3,FALSE())</f>
        <v/>
      </c>
      <c r="E6750">
        <f>VLOOKUP(B6750, Tabelas!A:C,2,FALSE())</f>
        <v/>
      </c>
    </row>
    <row r="6751">
      <c r="A6751" t="inlineStr">
        <is>
          <t>INTERNATIONAL JOURNAL OF COMPUTER GAMES TECHNOLOGY</t>
        </is>
      </c>
      <c r="B6751" t="inlineStr">
        <is>
          <t>A3</t>
        </is>
      </c>
      <c r="C6751">
        <f>IF(B6751&lt;&gt;"NI",1,0)</f>
        <v/>
      </c>
      <c r="D6751">
        <f>VLOOKUP(B6751, Tabelas!A:C,3,FALSE())</f>
        <v/>
      </c>
      <c r="E6751">
        <f>VLOOKUP(B6751, Tabelas!A:C,2,FALSE())</f>
        <v/>
      </c>
    </row>
    <row r="6752">
      <c r="A6752" t="inlineStr">
        <is>
          <t>INTERNATIONAL JOURNAL OF COMPUTER INTEGRATED MANUFACTURING (ONLINE)</t>
        </is>
      </c>
      <c r="B6752" t="inlineStr">
        <is>
          <t>A2</t>
        </is>
      </c>
      <c r="C6752">
        <f>IF(B6752&lt;&gt;"NI",1,0)</f>
        <v/>
      </c>
      <c r="D6752">
        <f>VLOOKUP(B6752, Tabelas!A:C,3,FALSE())</f>
        <v/>
      </c>
      <c r="E6752">
        <f>VLOOKUP(B6752, Tabelas!A:C,2,FALSE())</f>
        <v/>
      </c>
    </row>
    <row r="6753">
      <c r="A6753" t="inlineStr">
        <is>
          <t>INTERNATIONAL JOURNAL OF COMPUTER INTEGRATED MANUFACTURING (PRINT)</t>
        </is>
      </c>
      <c r="B6753" t="inlineStr">
        <is>
          <t>A2</t>
        </is>
      </c>
      <c r="C6753">
        <f>IF(B6753&lt;&gt;"NI",1,0)</f>
        <v/>
      </c>
      <c r="D6753">
        <f>VLOOKUP(B6753, Tabelas!A:C,3,FALSE())</f>
        <v/>
      </c>
      <c r="E6753">
        <f>VLOOKUP(B6753, Tabelas!A:C,2,FALSE())</f>
        <v/>
      </c>
    </row>
    <row r="6754">
      <c r="A6754" t="inlineStr">
        <is>
          <t>INTERNATIONAL JOURNAL OF COMPUTER SCIENCE AND INFORMATION SECURITY</t>
        </is>
      </c>
      <c r="B6754" t="inlineStr">
        <is>
          <t>B2</t>
        </is>
      </c>
      <c r="C6754">
        <f>IF(B6754&lt;&gt;"NI",1,0)</f>
        <v/>
      </c>
      <c r="D6754">
        <f>VLOOKUP(B6754, Tabelas!A:C,3,FALSE())</f>
        <v/>
      </c>
      <c r="E6754">
        <f>VLOOKUP(B6754, Tabelas!A:C,2,FALSE())</f>
        <v/>
      </c>
    </row>
    <row r="6755">
      <c r="A6755" t="inlineStr">
        <is>
          <t>INTERNATIONAL JOURNAL OF COMPUTERS, COMMUNICATIONS &amp; CONTROL (PRINT)</t>
        </is>
      </c>
      <c r="B6755" t="inlineStr">
        <is>
          <t>B1</t>
        </is>
      </c>
      <c r="C6755">
        <f>IF(B6755&lt;&gt;"NI",1,0)</f>
        <v/>
      </c>
      <c r="D6755">
        <f>VLOOKUP(B6755, Tabelas!A:C,3,FALSE())</f>
        <v/>
      </c>
      <c r="E6755">
        <f>VLOOKUP(B6755, Tabelas!A:C,2,FALSE())</f>
        <v/>
      </c>
    </row>
    <row r="6756">
      <c r="A6756" t="inlineStr">
        <is>
          <t>INTERNATIONAL JOURNAL OF CONSERVATION SCIENCE</t>
        </is>
      </c>
      <c r="B6756" t="inlineStr">
        <is>
          <t>A3</t>
        </is>
      </c>
      <c r="C6756">
        <f>IF(B6756&lt;&gt;"NI",1,0)</f>
        <v/>
      </c>
      <c r="D6756">
        <f>VLOOKUP(B6756, Tabelas!A:C,3,FALSE())</f>
        <v/>
      </c>
      <c r="E6756">
        <f>VLOOKUP(B6756, Tabelas!A:C,2,FALSE())</f>
        <v/>
      </c>
    </row>
    <row r="6757">
      <c r="A6757" t="inlineStr">
        <is>
          <t>INTERNATIONAL JOURNAL OF CONSTITUTIONAL LAW (PRINT)</t>
        </is>
      </c>
      <c r="B6757" t="inlineStr">
        <is>
          <t>A2</t>
        </is>
      </c>
      <c r="C6757">
        <f>IF(B6757&lt;&gt;"NI",1,0)</f>
        <v/>
      </c>
      <c r="D6757">
        <f>VLOOKUP(B6757, Tabelas!A:C,3,FALSE())</f>
        <v/>
      </c>
      <c r="E6757">
        <f>VLOOKUP(B6757, Tabelas!A:C,2,FALSE())</f>
        <v/>
      </c>
    </row>
    <row r="6758">
      <c r="A6758" t="inlineStr">
        <is>
          <t>INTERNATIONAL JOURNAL OF CONSUMER STUDIES (PRINT)</t>
        </is>
      </c>
      <c r="B6758" t="inlineStr">
        <is>
          <t>A2</t>
        </is>
      </c>
      <c r="C6758">
        <f>IF(B6758&lt;&gt;"NI",1,0)</f>
        <v/>
      </c>
      <c r="D6758">
        <f>VLOOKUP(B6758, Tabelas!A:C,3,FALSE())</f>
        <v/>
      </c>
      <c r="E6758">
        <f>VLOOKUP(B6758, Tabelas!A:C,2,FALSE())</f>
        <v/>
      </c>
    </row>
    <row r="6759">
      <c r="A6759" t="inlineStr">
        <is>
          <t>INTERNATIONAL JOURNAL OF CONTEMPORARY EDUCATIONAL RESEARCH</t>
        </is>
      </c>
      <c r="B6759" t="inlineStr">
        <is>
          <t>B2</t>
        </is>
      </c>
      <c r="C6759">
        <f>IF(B6759&lt;&gt;"NI",1,0)</f>
        <v/>
      </c>
      <c r="D6759">
        <f>VLOOKUP(B6759, Tabelas!A:C,3,FALSE())</f>
        <v/>
      </c>
      <c r="E6759">
        <f>VLOOKUP(B6759, Tabelas!A:C,2,FALSE())</f>
        <v/>
      </c>
    </row>
    <row r="6760">
      <c r="A6760" t="inlineStr">
        <is>
          <t>INTERNATIONAL JOURNAL OF CONTEMPORARY HOSPITALITY MANAGEMENT</t>
        </is>
      </c>
      <c r="B6760" t="inlineStr">
        <is>
          <t>A1</t>
        </is>
      </c>
      <c r="C6760">
        <f>IF(B6760&lt;&gt;"NI",1,0)</f>
        <v/>
      </c>
      <c r="D6760">
        <f>VLOOKUP(B6760, Tabelas!A:C,3,FALSE())</f>
        <v/>
      </c>
      <c r="E6760">
        <f>VLOOKUP(B6760, Tabelas!A:C,2,FALSE())</f>
        <v/>
      </c>
    </row>
    <row r="6761">
      <c r="A6761" t="inlineStr">
        <is>
          <t>INTERNATIONAL JOURNAL OF CONTROL (PRINT)</t>
        </is>
      </c>
      <c r="B6761" t="inlineStr">
        <is>
          <t>A2</t>
        </is>
      </c>
      <c r="C6761">
        <f>IF(B6761&lt;&gt;"NI",1,0)</f>
        <v/>
      </c>
      <c r="D6761">
        <f>VLOOKUP(B6761, Tabelas!A:C,3,FALSE())</f>
        <v/>
      </c>
      <c r="E6761">
        <f>VLOOKUP(B6761, Tabelas!A:C,2,FALSE())</f>
        <v/>
      </c>
    </row>
    <row r="6762">
      <c r="A6762" t="inlineStr">
        <is>
          <t>INTERNATIONAL JOURNAL OF CONTROL, AUTOMATION AND SYSTEMS</t>
        </is>
      </c>
      <c r="B6762" t="inlineStr">
        <is>
          <t>A2</t>
        </is>
      </c>
      <c r="C6762">
        <f>IF(B6762&lt;&gt;"NI",1,0)</f>
        <v/>
      </c>
      <c r="D6762">
        <f>VLOOKUP(B6762, Tabelas!A:C,3,FALSE())</f>
        <v/>
      </c>
      <c r="E6762">
        <f>VLOOKUP(B6762, Tabelas!A:C,2,FALSE())</f>
        <v/>
      </c>
    </row>
    <row r="6763">
      <c r="A6763" t="inlineStr">
        <is>
          <t>INTERNATIONAL JOURNAL OF CORROSION</t>
        </is>
      </c>
      <c r="B6763" t="inlineStr">
        <is>
          <t>B1</t>
        </is>
      </c>
      <c r="C6763">
        <f>IF(B6763&lt;&gt;"NI",1,0)</f>
        <v/>
      </c>
      <c r="D6763">
        <f>VLOOKUP(B6763, Tabelas!A:C,3,FALSE())</f>
        <v/>
      </c>
      <c r="E6763">
        <f>VLOOKUP(B6763, Tabelas!A:C,2,FALSE())</f>
        <v/>
      </c>
    </row>
    <row r="6764">
      <c r="A6764" t="inlineStr">
        <is>
          <t>INTERNATIONAL JOURNAL OF COSMETIC SCIENCE</t>
        </is>
      </c>
      <c r="B6764" t="inlineStr">
        <is>
          <t>A3</t>
        </is>
      </c>
      <c r="C6764">
        <f>IF(B6764&lt;&gt;"NI",1,0)</f>
        <v/>
      </c>
      <c r="D6764">
        <f>VLOOKUP(B6764, Tabelas!A:C,3,FALSE())</f>
        <v/>
      </c>
      <c r="E6764">
        <f>VLOOKUP(B6764, Tabelas!A:C,2,FALSE())</f>
        <v/>
      </c>
    </row>
    <row r="6765">
      <c r="A6765" t="inlineStr">
        <is>
          <t>INTERNATIONAL JOURNAL OF CRIMINOLOGY AND SOCIOLOGY</t>
        </is>
      </c>
      <c r="B6765" t="inlineStr">
        <is>
          <t>A3</t>
        </is>
      </c>
      <c r="C6765">
        <f>IF(B6765&lt;&gt;"NI",1,0)</f>
        <v/>
      </c>
      <c r="D6765">
        <f>VLOOKUP(B6765, Tabelas!A:C,3,FALSE())</f>
        <v/>
      </c>
      <c r="E6765">
        <f>VLOOKUP(B6765, Tabelas!A:C,2,FALSE())</f>
        <v/>
      </c>
    </row>
    <row r="6766">
      <c r="A6766" t="inlineStr">
        <is>
          <t>INTERNATIONAL JOURNAL OF CUBAN STUDIES</t>
        </is>
      </c>
      <c r="B6766" t="inlineStr">
        <is>
          <t>A4</t>
        </is>
      </c>
      <c r="C6766">
        <f>IF(B6766&lt;&gt;"NI",1,0)</f>
        <v/>
      </c>
      <c r="D6766">
        <f>VLOOKUP(B6766, Tabelas!A:C,3,FALSE())</f>
        <v/>
      </c>
      <c r="E6766">
        <f>VLOOKUP(B6766, Tabelas!A:C,2,FALSE())</f>
        <v/>
      </c>
    </row>
    <row r="6767">
      <c r="A6767" t="inlineStr">
        <is>
          <t>INTERNATIONAL JOURNAL OF CULTURAL AND CREATIVE INDUSTRIES (PRINT)</t>
        </is>
      </c>
      <c r="B6767" t="inlineStr">
        <is>
          <t>B3</t>
        </is>
      </c>
      <c r="C6767">
        <f>IF(B6767&lt;&gt;"NI",1,0)</f>
        <v/>
      </c>
      <c r="D6767">
        <f>VLOOKUP(B6767, Tabelas!A:C,3,FALSE())</f>
        <v/>
      </c>
      <c r="E6767">
        <f>VLOOKUP(B6767, Tabelas!A:C,2,FALSE())</f>
        <v/>
      </c>
    </row>
    <row r="6768">
      <c r="A6768" t="inlineStr">
        <is>
          <t>INTERNATIONAL JOURNAL OF CURRENT MICROBIOLOGY AND APPLIED SCIENCES</t>
        </is>
      </c>
      <c r="B6768" t="inlineStr">
        <is>
          <t>B4</t>
        </is>
      </c>
      <c r="C6768">
        <f>IF(B6768&lt;&gt;"NI",1,0)</f>
        <v/>
      </c>
      <c r="D6768">
        <f>VLOOKUP(B6768, Tabelas!A:C,3,FALSE())</f>
        <v/>
      </c>
      <c r="E6768">
        <f>VLOOKUP(B6768, Tabelas!A:C,2,FALSE())</f>
        <v/>
      </c>
    </row>
    <row r="6769">
      <c r="A6769" t="inlineStr">
        <is>
          <t>INTERNATIONAL JOURNAL OF CURRENT SCIENCE AND TECHNOLOGY</t>
        </is>
      </c>
      <c r="B6769" t="inlineStr">
        <is>
          <t>B4</t>
        </is>
      </c>
      <c r="C6769">
        <f>IF(B6769&lt;&gt;"NI",1,0)</f>
        <v/>
      </c>
      <c r="D6769">
        <f>VLOOKUP(B6769, Tabelas!A:C,3,FALSE())</f>
        <v/>
      </c>
      <c r="E6769">
        <f>VLOOKUP(B6769, Tabelas!A:C,2,FALSE())</f>
        <v/>
      </c>
    </row>
    <row r="6770">
      <c r="A6770" t="inlineStr">
        <is>
          <t>INTERNATIONAL JOURNAL OF DAIRY TECHNOLOGY (PRINT)</t>
        </is>
      </c>
      <c r="B6770" t="inlineStr">
        <is>
          <t>B1</t>
        </is>
      </c>
      <c r="C6770">
        <f>IF(B6770&lt;&gt;"NI",1,0)</f>
        <v/>
      </c>
      <c r="D6770">
        <f>VLOOKUP(B6770, Tabelas!A:C,3,FALSE())</f>
        <v/>
      </c>
      <c r="E6770">
        <f>VLOOKUP(B6770, Tabelas!A:C,2,FALSE())</f>
        <v/>
      </c>
    </row>
    <row r="6771">
      <c r="A6771" t="inlineStr">
        <is>
          <t>INTERNATIONAL JOURNAL OF DAMAGE MECHANICS</t>
        </is>
      </c>
      <c r="B6771" t="inlineStr">
        <is>
          <t>A3</t>
        </is>
      </c>
      <c r="C6771">
        <f>IF(B6771&lt;&gt;"NI",1,0)</f>
        <v/>
      </c>
      <c r="D6771">
        <f>VLOOKUP(B6771, Tabelas!A:C,3,FALSE())</f>
        <v/>
      </c>
      <c r="E6771">
        <f>VLOOKUP(B6771, Tabelas!A:C,2,FALSE())</f>
        <v/>
      </c>
    </row>
    <row r="6772">
      <c r="A6772" t="inlineStr">
        <is>
          <t>INTERNATIONAL JOURNAL OF DATA MINING AND BIOINFORMATICS</t>
        </is>
      </c>
      <c r="B6772" t="inlineStr">
        <is>
          <t>A3</t>
        </is>
      </c>
      <c r="C6772">
        <f>IF(B6772&lt;&gt;"NI",1,0)</f>
        <v/>
      </c>
      <c r="D6772">
        <f>VLOOKUP(B6772, Tabelas!A:C,3,FALSE())</f>
        <v/>
      </c>
      <c r="E6772">
        <f>VLOOKUP(B6772, Tabelas!A:C,2,FALSE())</f>
        <v/>
      </c>
    </row>
    <row r="6773">
      <c r="A6773" t="inlineStr">
        <is>
          <t>INTERNATIONAL JOURNAL OF DATA MINING, MODELLING AND MANAGEMENT</t>
        </is>
      </c>
      <c r="B6773" t="inlineStr">
        <is>
          <t>B3</t>
        </is>
      </c>
      <c r="C6773">
        <f>IF(B6773&lt;&gt;"NI",1,0)</f>
        <v/>
      </c>
      <c r="D6773">
        <f>VLOOKUP(B6773, Tabelas!A:C,3,FALSE())</f>
        <v/>
      </c>
      <c r="E6773">
        <f>VLOOKUP(B6773, Tabelas!A:C,2,FALSE())</f>
        <v/>
      </c>
    </row>
    <row r="6774">
      <c r="A6774" t="inlineStr">
        <is>
          <t>INTERNATIONAL JOURNAL OF DATA SCIENCE</t>
        </is>
      </c>
      <c r="B6774" t="inlineStr">
        <is>
          <t>B2</t>
        </is>
      </c>
      <c r="C6774">
        <f>IF(B6774&lt;&gt;"NI",1,0)</f>
        <v/>
      </c>
      <c r="D6774">
        <f>VLOOKUP(B6774, Tabelas!A:C,3,FALSE())</f>
        <v/>
      </c>
      <c r="E6774">
        <f>VLOOKUP(B6774, Tabelas!A:C,2,FALSE())</f>
        <v/>
      </c>
    </row>
    <row r="6775">
      <c r="A6775" t="inlineStr">
        <is>
          <t>INTERNATIONAL JOURNAL OF DATA WAREHOUSING AND MINING</t>
        </is>
      </c>
      <c r="B6775" t="inlineStr">
        <is>
          <t>B1</t>
        </is>
      </c>
      <c r="C6775">
        <f>IF(B6775&lt;&gt;"NI",1,0)</f>
        <v/>
      </c>
      <c r="D6775">
        <f>VLOOKUP(B6775, Tabelas!A:C,3,FALSE())</f>
        <v/>
      </c>
      <c r="E6775">
        <f>VLOOKUP(B6775, Tabelas!A:C,2,FALSE())</f>
        <v/>
      </c>
    </row>
    <row r="6776">
      <c r="A6776" t="inlineStr">
        <is>
          <t>INTERNATIONAL JOURNAL OF DECISION SCIENCES, RISK AND MANAGEMENT</t>
        </is>
      </c>
      <c r="B6776" t="inlineStr">
        <is>
          <t>B4</t>
        </is>
      </c>
      <c r="C6776">
        <f>IF(B6776&lt;&gt;"NI",1,0)</f>
        <v/>
      </c>
      <c r="D6776">
        <f>VLOOKUP(B6776, Tabelas!A:C,3,FALSE())</f>
        <v/>
      </c>
      <c r="E6776">
        <f>VLOOKUP(B6776, Tabelas!A:C,2,FALSE())</f>
        <v/>
      </c>
    </row>
    <row r="6777">
      <c r="A6777" t="inlineStr">
        <is>
          <t>INTERNATIONAL JOURNAL OF DECISION SUPPORT SYSTEM TECHNOLOGY</t>
        </is>
      </c>
      <c r="B6777" t="inlineStr">
        <is>
          <t>A3</t>
        </is>
      </c>
      <c r="C6777">
        <f>IF(B6777&lt;&gt;"NI",1,0)</f>
        <v/>
      </c>
      <c r="D6777">
        <f>VLOOKUP(B6777, Tabelas!A:C,3,FALSE())</f>
        <v/>
      </c>
      <c r="E6777">
        <f>VLOOKUP(B6777, Tabelas!A:C,2,FALSE())</f>
        <v/>
      </c>
    </row>
    <row r="6778">
      <c r="A6778" t="inlineStr">
        <is>
          <t>INTERNATIONAL JOURNAL OF DENTAL HYGIENE (ONLINE)</t>
        </is>
      </c>
      <c r="B6778" t="inlineStr">
        <is>
          <t>B1</t>
        </is>
      </c>
      <c r="C6778">
        <f>IF(B6778&lt;&gt;"NI",1,0)</f>
        <v/>
      </c>
      <c r="D6778">
        <f>VLOOKUP(B6778, Tabelas!A:C,3,FALSE())</f>
        <v/>
      </c>
      <c r="E6778">
        <f>VLOOKUP(B6778, Tabelas!A:C,2,FALSE())</f>
        <v/>
      </c>
    </row>
    <row r="6779">
      <c r="A6779" t="inlineStr">
        <is>
          <t>INTERNATIONAL JOURNAL OF DENTISTRY</t>
        </is>
      </c>
      <c r="B6779" t="inlineStr">
        <is>
          <t>A2</t>
        </is>
      </c>
      <c r="C6779">
        <f>IF(B6779&lt;&gt;"NI",1,0)</f>
        <v/>
      </c>
      <c r="D6779">
        <f>VLOOKUP(B6779, Tabelas!A:C,3,FALSE())</f>
        <v/>
      </c>
      <c r="E6779">
        <f>VLOOKUP(B6779, Tabelas!A:C,2,FALSE())</f>
        <v/>
      </c>
    </row>
    <row r="6780">
      <c r="A6780" t="inlineStr">
        <is>
          <t>INTERNATIONAL JOURNAL OF DENTISTRY (PRINT)</t>
        </is>
      </c>
      <c r="B6780" t="inlineStr">
        <is>
          <t>A2</t>
        </is>
      </c>
      <c r="C6780">
        <f>IF(B6780&lt;&gt;"NI",1,0)</f>
        <v/>
      </c>
      <c r="D6780">
        <f>VLOOKUP(B6780, Tabelas!A:C,3,FALSE())</f>
        <v/>
      </c>
      <c r="E6780">
        <f>VLOOKUP(B6780, Tabelas!A:C,2,FALSE())</f>
        <v/>
      </c>
    </row>
    <row r="6781">
      <c r="A6781" t="inlineStr">
        <is>
          <t>INTERNATIONAL JOURNAL OF DERMATOLOGY</t>
        </is>
      </c>
      <c r="B6781" t="inlineStr">
        <is>
          <t>B1</t>
        </is>
      </c>
      <c r="C6781">
        <f>IF(B6781&lt;&gt;"NI",1,0)</f>
        <v/>
      </c>
      <c r="D6781">
        <f>VLOOKUP(B6781, Tabelas!A:C,3,FALSE())</f>
        <v/>
      </c>
      <c r="E6781">
        <f>VLOOKUP(B6781, Tabelas!A:C,2,FALSE())</f>
        <v/>
      </c>
    </row>
    <row r="6782">
      <c r="A6782" t="inlineStr">
        <is>
          <t>INTERNATIONAL JOURNAL OF DESIGN</t>
        </is>
      </c>
      <c r="B6782" t="inlineStr">
        <is>
          <t>A1</t>
        </is>
      </c>
      <c r="C6782">
        <f>IF(B6782&lt;&gt;"NI",1,0)</f>
        <v/>
      </c>
      <c r="D6782">
        <f>VLOOKUP(B6782, Tabelas!A:C,3,FALSE())</f>
        <v/>
      </c>
      <c r="E6782">
        <f>VLOOKUP(B6782, Tabelas!A:C,2,FALSE())</f>
        <v/>
      </c>
    </row>
    <row r="6783">
      <c r="A6783" t="inlineStr">
        <is>
          <t>INTERNATIONAL JOURNAL OF DEVELOPMENT EDUCATION AND GLOBAL LEARNING (ONLINE)</t>
        </is>
      </c>
      <c r="B6783" t="inlineStr">
        <is>
          <t>B1</t>
        </is>
      </c>
      <c r="C6783">
        <f>IF(B6783&lt;&gt;"NI",1,0)</f>
        <v/>
      </c>
      <c r="D6783">
        <f>VLOOKUP(B6783, Tabelas!A:C,3,FALSE())</f>
        <v/>
      </c>
      <c r="E6783">
        <f>VLOOKUP(B6783, Tabelas!A:C,2,FALSE())</f>
        <v/>
      </c>
    </row>
    <row r="6784">
      <c r="A6784" t="inlineStr">
        <is>
          <t>INTERNATIONAL JOURNAL OF DEVELOPMENT ISSUES</t>
        </is>
      </c>
      <c r="B6784" t="inlineStr">
        <is>
          <t>A4</t>
        </is>
      </c>
      <c r="C6784">
        <f>IF(B6784&lt;&gt;"NI",1,0)</f>
        <v/>
      </c>
      <c r="D6784">
        <f>VLOOKUP(B6784, Tabelas!A:C,3,FALSE())</f>
        <v/>
      </c>
      <c r="E6784">
        <f>VLOOKUP(B6784, Tabelas!A:C,2,FALSE())</f>
        <v/>
      </c>
    </row>
    <row r="6785">
      <c r="A6785" t="inlineStr">
        <is>
          <t>INTERNATIONAL JOURNAL OF DEVELOPMENT RESEARCH</t>
        </is>
      </c>
      <c r="B6785" t="inlineStr">
        <is>
          <t>B1</t>
        </is>
      </c>
      <c r="C6785">
        <f>IF(B6785&lt;&gt;"NI",1,0)</f>
        <v/>
      </c>
      <c r="D6785">
        <f>VLOOKUP(B6785, Tabelas!A:C,3,FALSE())</f>
        <v/>
      </c>
      <c r="E6785">
        <f>VLOOKUP(B6785, Tabelas!A:C,2,FALSE())</f>
        <v/>
      </c>
    </row>
    <row r="6786">
      <c r="A6786" t="inlineStr">
        <is>
          <t>INTERNATIONAL JOURNAL OF DEVELOPMENTAL AND EDUCATIONAL PSYCHOLOGY</t>
        </is>
      </c>
      <c r="B6786" t="inlineStr">
        <is>
          <t>B3</t>
        </is>
      </c>
      <c r="C6786">
        <f>IF(B6786&lt;&gt;"NI",1,0)</f>
        <v/>
      </c>
      <c r="D6786">
        <f>VLOOKUP(B6786, Tabelas!A:C,3,FALSE())</f>
        <v/>
      </c>
      <c r="E6786">
        <f>VLOOKUP(B6786, Tabelas!A:C,2,FALSE())</f>
        <v/>
      </c>
    </row>
    <row r="6787">
      <c r="A6787" t="inlineStr">
        <is>
          <t>INTERNATIONAL JOURNAL OF DEVELOPMENTAL DISABILITIES</t>
        </is>
      </c>
      <c r="B6787" t="inlineStr">
        <is>
          <t>B2</t>
        </is>
      </c>
      <c r="C6787">
        <f>IF(B6787&lt;&gt;"NI",1,0)</f>
        <v/>
      </c>
      <c r="D6787">
        <f>VLOOKUP(B6787, Tabelas!A:C,3,FALSE())</f>
        <v/>
      </c>
      <c r="E6787">
        <f>VLOOKUP(B6787, Tabelas!A:C,2,FALSE())</f>
        <v/>
      </c>
    </row>
    <row r="6788">
      <c r="A6788" t="inlineStr">
        <is>
          <t>INTERNATIONAL JOURNAL OF DEVELOPMENTAL NEUROSCIENCE</t>
        </is>
      </c>
      <c r="B6788" t="inlineStr">
        <is>
          <t>A4</t>
        </is>
      </c>
      <c r="C6788">
        <f>IF(B6788&lt;&gt;"NI",1,0)</f>
        <v/>
      </c>
      <c r="D6788">
        <f>VLOOKUP(B6788, Tabelas!A:C,3,FALSE())</f>
        <v/>
      </c>
      <c r="E6788">
        <f>VLOOKUP(B6788, Tabelas!A:C,2,FALSE())</f>
        <v/>
      </c>
    </row>
    <row r="6789">
      <c r="A6789" t="inlineStr">
        <is>
          <t>INTERNATIONAL JOURNAL OF DIABETES IN DEVELOPING COUNTRIES</t>
        </is>
      </c>
      <c r="B6789" t="inlineStr">
        <is>
          <t>B2</t>
        </is>
      </c>
      <c r="C6789">
        <f>IF(B6789&lt;&gt;"NI",1,0)</f>
        <v/>
      </c>
      <c r="D6789">
        <f>VLOOKUP(B6789, Tabelas!A:C,3,FALSE())</f>
        <v/>
      </c>
      <c r="E6789">
        <f>VLOOKUP(B6789, Tabelas!A:C,2,FALSE())</f>
        <v/>
      </c>
    </row>
    <row r="6790">
      <c r="A6790" t="inlineStr">
        <is>
          <t>INTERNATIONAL JOURNAL OF DIARY SCIENCE (PRINT)</t>
        </is>
      </c>
      <c r="B6790" t="inlineStr">
        <is>
          <t>B3</t>
        </is>
      </c>
      <c r="C6790">
        <f>IF(B6790&lt;&gt;"NI",1,0)</f>
        <v/>
      </c>
      <c r="D6790">
        <f>VLOOKUP(B6790, Tabelas!A:C,3,FALSE())</f>
        <v/>
      </c>
      <c r="E6790">
        <f>VLOOKUP(B6790, Tabelas!A:C,2,FALSE())</f>
        <v/>
      </c>
    </row>
    <row r="6791">
      <c r="A6791" t="inlineStr">
        <is>
          <t>INTERNATIONAL JOURNAL OF DIGITAL EARTH (PRINT)</t>
        </is>
      </c>
      <c r="B6791" t="inlineStr">
        <is>
          <t>A2</t>
        </is>
      </c>
      <c r="C6791">
        <f>IF(B6791&lt;&gt;"NI",1,0)</f>
        <v/>
      </c>
      <c r="D6791">
        <f>VLOOKUP(B6791, Tabelas!A:C,3,FALSE())</f>
        <v/>
      </c>
      <c r="E6791">
        <f>VLOOKUP(B6791, Tabelas!A:C,2,FALSE())</f>
        <v/>
      </c>
    </row>
    <row r="6792">
      <c r="A6792" t="inlineStr">
        <is>
          <t>INTERNATIONAL JOURNAL OF DIPLOMACY AND ECONOMY</t>
        </is>
      </c>
      <c r="B6792" t="inlineStr">
        <is>
          <t>B4</t>
        </is>
      </c>
      <c r="C6792">
        <f>IF(B6792&lt;&gt;"NI",1,0)</f>
        <v/>
      </c>
      <c r="D6792">
        <f>VLOOKUP(B6792, Tabelas!A:C,3,FALSE())</f>
        <v/>
      </c>
      <c r="E6792">
        <f>VLOOKUP(B6792, Tabelas!A:C,2,FALSE())</f>
        <v/>
      </c>
    </row>
    <row r="6793">
      <c r="A6793" t="inlineStr">
        <is>
          <t>INTERNATIONAL JOURNAL OF DIPLOMACY AND ECONOMY</t>
        </is>
      </c>
      <c r="B6793" t="inlineStr">
        <is>
          <t>B4</t>
        </is>
      </c>
      <c r="C6793">
        <f>IF(B6793&lt;&gt;"NI",1,0)</f>
        <v/>
      </c>
      <c r="D6793">
        <f>VLOOKUP(B6793, Tabelas!A:C,3,FALSE())</f>
        <v/>
      </c>
      <c r="E6793">
        <f>VLOOKUP(B6793, Tabelas!A:C,2,FALSE())</f>
        <v/>
      </c>
    </row>
    <row r="6794">
      <c r="A6794" t="inlineStr">
        <is>
          <t>INTERNATIONAL JOURNAL OF DISABILITY, DEVELOPMENT AND EDUCATION</t>
        </is>
      </c>
      <c r="B6794" t="inlineStr">
        <is>
          <t>A2</t>
        </is>
      </c>
      <c r="C6794">
        <f>IF(B6794&lt;&gt;"NI",1,0)</f>
        <v/>
      </c>
      <c r="D6794">
        <f>VLOOKUP(B6794, Tabelas!A:C,3,FALSE())</f>
        <v/>
      </c>
      <c r="E6794">
        <f>VLOOKUP(B6794, Tabelas!A:C,2,FALSE())</f>
        <v/>
      </c>
    </row>
    <row r="6795">
      <c r="A6795" t="inlineStr">
        <is>
          <t>INTERNATIONAL JOURNAL OF DISASTER RISK REDUCTION</t>
        </is>
      </c>
      <c r="B6795" t="inlineStr">
        <is>
          <t>A1</t>
        </is>
      </c>
      <c r="C6795">
        <f>IF(B6795&lt;&gt;"NI",1,0)</f>
        <v/>
      </c>
      <c r="D6795">
        <f>VLOOKUP(B6795, Tabelas!A:C,3,FALSE())</f>
        <v/>
      </c>
      <c r="E6795">
        <f>VLOOKUP(B6795, Tabelas!A:C,2,FALSE())</f>
        <v/>
      </c>
    </row>
    <row r="6796">
      <c r="A6796" t="inlineStr">
        <is>
          <t>INTERNATIONAL JOURNAL OF DISCLOSURE AND GOVERNANCE</t>
        </is>
      </c>
      <c r="B6796" t="inlineStr">
        <is>
          <t>A4</t>
        </is>
      </c>
      <c r="C6796">
        <f>IF(B6796&lt;&gt;"NI",1,0)</f>
        <v/>
      </c>
      <c r="D6796">
        <f>VLOOKUP(B6796, Tabelas!A:C,3,FALSE())</f>
        <v/>
      </c>
      <c r="E6796">
        <f>VLOOKUP(B6796, Tabelas!A:C,2,FALSE())</f>
        <v/>
      </c>
    </row>
    <row r="6797">
      <c r="A6797" t="inlineStr">
        <is>
          <t>INTERNATIONAL JOURNAL OF DISTANCE EDUCATION TECHNOLOGIES</t>
        </is>
      </c>
      <c r="B6797" t="inlineStr">
        <is>
          <t>A4</t>
        </is>
      </c>
      <c r="C6797">
        <f>IF(B6797&lt;&gt;"NI",1,0)</f>
        <v/>
      </c>
      <c r="D6797">
        <f>VLOOKUP(B6797, Tabelas!A:C,3,FALSE())</f>
        <v/>
      </c>
      <c r="E6797">
        <f>VLOOKUP(B6797, Tabelas!A:C,2,FALSE())</f>
        <v/>
      </c>
    </row>
    <row r="6798">
      <c r="A6798" t="inlineStr">
        <is>
          <t>INTERNATIONAL JOURNAL OF DISTRIBUTED SENSOR NETWORKS</t>
        </is>
      </c>
      <c r="B6798" t="inlineStr">
        <is>
          <t>A2</t>
        </is>
      </c>
      <c r="C6798">
        <f>IF(B6798&lt;&gt;"NI",1,0)</f>
        <v/>
      </c>
      <c r="D6798">
        <f>VLOOKUP(B6798, Tabelas!A:C,3,FALSE())</f>
        <v/>
      </c>
      <c r="E6798">
        <f>VLOOKUP(B6798, Tabelas!A:C,2,FALSE())</f>
        <v/>
      </c>
    </row>
    <row r="6799">
      <c r="A6799" t="inlineStr">
        <is>
          <t>INTERNATIONAL JOURNAL OF DYNAMICS AND CONTROL</t>
        </is>
      </c>
      <c r="B6799" t="inlineStr">
        <is>
          <t>B1</t>
        </is>
      </c>
      <c r="C6799">
        <f>IF(B6799&lt;&gt;"NI",1,0)</f>
        <v/>
      </c>
      <c r="D6799">
        <f>VLOOKUP(B6799, Tabelas!A:C,3,FALSE())</f>
        <v/>
      </c>
      <c r="E6799">
        <f>VLOOKUP(B6799, Tabelas!A:C,2,FALSE())</f>
        <v/>
      </c>
    </row>
    <row r="6800">
      <c r="A6800" t="inlineStr">
        <is>
          <t>INTERNATIONAL JOURNAL OF EARLY YEARS EDUCATION</t>
        </is>
      </c>
      <c r="B6800" t="inlineStr">
        <is>
          <t>A2</t>
        </is>
      </c>
      <c r="C6800">
        <f>IF(B6800&lt;&gt;"NI",1,0)</f>
        <v/>
      </c>
      <c r="D6800">
        <f>VLOOKUP(B6800, Tabelas!A:C,3,FALSE())</f>
        <v/>
      </c>
      <c r="E6800">
        <f>VLOOKUP(B6800, Tabelas!A:C,2,FALSE())</f>
        <v/>
      </c>
    </row>
    <row r="6801">
      <c r="A6801" t="inlineStr">
        <is>
          <t>INTERNATIONAL JOURNAL OF EARTH &amp; ENVIRONMENTAL SCIENCES</t>
        </is>
      </c>
      <c r="B6801" t="inlineStr">
        <is>
          <t>B2</t>
        </is>
      </c>
      <c r="C6801">
        <f>IF(B6801&lt;&gt;"NI",1,0)</f>
        <v/>
      </c>
      <c r="D6801">
        <f>VLOOKUP(B6801, Tabelas!A:C,3,FALSE())</f>
        <v/>
      </c>
      <c r="E6801">
        <f>VLOOKUP(B6801, Tabelas!A:C,2,FALSE())</f>
        <v/>
      </c>
    </row>
    <row r="6802">
      <c r="A6802" t="inlineStr">
        <is>
          <t>INTERNATIONAL JOURNAL OF EARTH SCIENCES (1999. PRINT)</t>
        </is>
      </c>
      <c r="B6802" t="inlineStr">
        <is>
          <t>A2</t>
        </is>
      </c>
      <c r="C6802">
        <f>IF(B6802&lt;&gt;"NI",1,0)</f>
        <v/>
      </c>
      <c r="D6802">
        <f>VLOOKUP(B6802, Tabelas!A:C,3,FALSE())</f>
        <v/>
      </c>
      <c r="E6802">
        <f>VLOOKUP(B6802, Tabelas!A:C,2,FALSE())</f>
        <v/>
      </c>
    </row>
    <row r="6803">
      <c r="A6803" t="inlineStr">
        <is>
          <t>INTERNATIONAL JOURNAL OF ECOLOGY</t>
        </is>
      </c>
      <c r="B6803" t="inlineStr">
        <is>
          <t>B2</t>
        </is>
      </c>
      <c r="C6803">
        <f>IF(B6803&lt;&gt;"NI",1,0)</f>
        <v/>
      </c>
      <c r="D6803">
        <f>VLOOKUP(B6803, Tabelas!A:C,3,FALSE())</f>
        <v/>
      </c>
      <c r="E6803">
        <f>VLOOKUP(B6803, Tabelas!A:C,2,FALSE())</f>
        <v/>
      </c>
    </row>
    <row r="6804">
      <c r="A6804" t="inlineStr">
        <is>
          <t>INTERNATIONAL JOURNAL OF ECONOMIC PERSPECTIVES</t>
        </is>
      </c>
      <c r="B6804" t="inlineStr">
        <is>
          <t>A4</t>
        </is>
      </c>
      <c r="C6804">
        <f>IF(B6804&lt;&gt;"NI",1,0)</f>
        <v/>
      </c>
      <c r="D6804">
        <f>VLOOKUP(B6804, Tabelas!A:C,3,FALSE())</f>
        <v/>
      </c>
      <c r="E6804">
        <f>VLOOKUP(B6804, Tabelas!A:C,2,FALSE())</f>
        <v/>
      </c>
    </row>
    <row r="6805">
      <c r="A6805" t="inlineStr">
        <is>
          <t>INTERNATIONAL JOURNAL OF ECONOMIC POLICY IN EMERGING ECONOMIES</t>
        </is>
      </c>
      <c r="B6805" t="inlineStr">
        <is>
          <t>B2</t>
        </is>
      </c>
      <c r="C6805">
        <f>IF(B6805&lt;&gt;"NI",1,0)</f>
        <v/>
      </c>
      <c r="D6805">
        <f>VLOOKUP(B6805, Tabelas!A:C,3,FALSE())</f>
        <v/>
      </c>
      <c r="E6805">
        <f>VLOOKUP(B6805, Tabelas!A:C,2,FALSE())</f>
        <v/>
      </c>
    </row>
    <row r="6806">
      <c r="A6806" t="inlineStr">
        <is>
          <t>INTERNATIONAL JOURNAL OF ECONOMICS AND BUSINESS RESEARCH</t>
        </is>
      </c>
      <c r="B6806" t="inlineStr">
        <is>
          <t>B3</t>
        </is>
      </c>
      <c r="C6806">
        <f>IF(B6806&lt;&gt;"NI",1,0)</f>
        <v/>
      </c>
      <c r="D6806">
        <f>VLOOKUP(B6806, Tabelas!A:C,3,FALSE())</f>
        <v/>
      </c>
      <c r="E6806">
        <f>VLOOKUP(B6806, Tabelas!A:C,2,FALSE())</f>
        <v/>
      </c>
    </row>
    <row r="6807">
      <c r="A6807" t="inlineStr">
        <is>
          <t>INTERNATIONAL JOURNAL OF ECONOMICS AND FINANCE</t>
        </is>
      </c>
      <c r="B6807" t="inlineStr">
        <is>
          <t>B1</t>
        </is>
      </c>
      <c r="C6807">
        <f>IF(B6807&lt;&gt;"NI",1,0)</f>
        <v/>
      </c>
      <c r="D6807">
        <f>VLOOKUP(B6807, Tabelas!A:C,3,FALSE())</f>
        <v/>
      </c>
      <c r="E6807">
        <f>VLOOKUP(B6807, Tabelas!A:C,2,FALSE())</f>
        <v/>
      </c>
    </row>
    <row r="6808">
      <c r="A6808" t="inlineStr">
        <is>
          <t>INTERNATIONAL JOURNAL OF EDUCATION AND RESEARCH</t>
        </is>
      </c>
      <c r="B6808" t="inlineStr">
        <is>
          <t>B4</t>
        </is>
      </c>
      <c r="C6808">
        <f>IF(B6808&lt;&gt;"NI",1,0)</f>
        <v/>
      </c>
      <c r="D6808">
        <f>VLOOKUP(B6808, Tabelas!A:C,3,FALSE())</f>
        <v/>
      </c>
      <c r="E6808">
        <f>VLOOKUP(B6808, Tabelas!A:C,2,FALSE())</f>
        <v/>
      </c>
    </row>
    <row r="6809">
      <c r="A6809" t="inlineStr">
        <is>
          <t>INTERNATIONAL JOURNAL OF EDUCATION ECONOMICS AND DEVELOPMENT</t>
        </is>
      </c>
      <c r="B6809" t="inlineStr">
        <is>
          <t>A4</t>
        </is>
      </c>
      <c r="C6809">
        <f>IF(B6809&lt;&gt;"NI",1,0)</f>
        <v/>
      </c>
      <c r="D6809">
        <f>VLOOKUP(B6809, Tabelas!A:C,3,FALSE())</f>
        <v/>
      </c>
      <c r="E6809">
        <f>VLOOKUP(B6809, Tabelas!A:C,2,FALSE())</f>
        <v/>
      </c>
    </row>
    <row r="6810">
      <c r="A6810" t="inlineStr">
        <is>
          <t>INTERNATIONAL JOURNAL OF EDUCATION THROUGH ART</t>
        </is>
      </c>
      <c r="B6810" t="inlineStr">
        <is>
          <t>A3</t>
        </is>
      </c>
      <c r="C6810">
        <f>IF(B6810&lt;&gt;"NI",1,0)</f>
        <v/>
      </c>
      <c r="D6810">
        <f>VLOOKUP(B6810, Tabelas!A:C,3,FALSE())</f>
        <v/>
      </c>
      <c r="E6810">
        <f>VLOOKUP(B6810, Tabelas!A:C,2,FALSE())</f>
        <v/>
      </c>
    </row>
    <row r="6811">
      <c r="A6811" t="inlineStr">
        <is>
          <t>INTERNATIONAL JOURNAL OF EDUCATIONAL ADMINISTRATION AND POLICY STUDIES</t>
        </is>
      </c>
      <c r="B6811" t="inlineStr">
        <is>
          <t>B3</t>
        </is>
      </c>
      <c r="C6811">
        <f>IF(B6811&lt;&gt;"NI",1,0)</f>
        <v/>
      </c>
      <c r="D6811">
        <f>VLOOKUP(B6811, Tabelas!A:C,3,FALSE())</f>
        <v/>
      </c>
      <c r="E6811">
        <f>VLOOKUP(B6811, Tabelas!A:C,2,FALSE())</f>
        <v/>
      </c>
    </row>
    <row r="6812">
      <c r="A6812" t="inlineStr">
        <is>
          <t>INTERNATIONAL JOURNAL OF EDUCATIONAL AND VOCATIONAL GUIDANCE</t>
        </is>
      </c>
      <c r="B6812" t="inlineStr">
        <is>
          <t>A2</t>
        </is>
      </c>
      <c r="C6812">
        <f>IF(B6812&lt;&gt;"NI",1,0)</f>
        <v/>
      </c>
      <c r="D6812">
        <f>VLOOKUP(B6812, Tabelas!A:C,3,FALSE())</f>
        <v/>
      </c>
      <c r="E6812">
        <f>VLOOKUP(B6812, Tabelas!A:C,2,FALSE())</f>
        <v/>
      </c>
    </row>
    <row r="6813">
      <c r="A6813" t="inlineStr">
        <is>
          <t>INTERNATIONAL JOURNAL OF EDUCATIONAL MANAGEMENT</t>
        </is>
      </c>
      <c r="B6813" t="inlineStr">
        <is>
          <t>A3</t>
        </is>
      </c>
      <c r="C6813">
        <f>IF(B6813&lt;&gt;"NI",1,0)</f>
        <v/>
      </c>
      <c r="D6813">
        <f>VLOOKUP(B6813, Tabelas!A:C,3,FALSE())</f>
        <v/>
      </c>
      <c r="E6813">
        <f>VLOOKUP(B6813, Tabelas!A:C,2,FALSE())</f>
        <v/>
      </c>
    </row>
    <row r="6814">
      <c r="A6814" t="inlineStr">
        <is>
          <t>INTERNATIONAL JOURNAL OF EDUCATIONAL RESEARCH</t>
        </is>
      </c>
      <c r="B6814" t="inlineStr">
        <is>
          <t>A1</t>
        </is>
      </c>
      <c r="C6814">
        <f>IF(B6814&lt;&gt;"NI",1,0)</f>
        <v/>
      </c>
      <c r="D6814">
        <f>VLOOKUP(B6814, Tabelas!A:C,3,FALSE())</f>
        <v/>
      </c>
      <c r="E6814">
        <f>VLOOKUP(B6814, Tabelas!A:C,2,FALSE())</f>
        <v/>
      </c>
    </row>
    <row r="6815">
      <c r="A6815" t="inlineStr">
        <is>
          <t>INTERNATIONAL JOURNAL OF EDUCATIONAL RESEARCH AND INNOVATION</t>
        </is>
      </c>
      <c r="B6815" t="inlineStr">
        <is>
          <t>B1</t>
        </is>
      </c>
      <c r="C6815">
        <f>IF(B6815&lt;&gt;"NI",1,0)</f>
        <v/>
      </c>
      <c r="D6815">
        <f>VLOOKUP(B6815, Tabelas!A:C,3,FALSE())</f>
        <v/>
      </c>
      <c r="E6815">
        <f>VLOOKUP(B6815, Tabelas!A:C,2,FALSE())</f>
        <v/>
      </c>
    </row>
    <row r="6816">
      <c r="A6816" t="inlineStr">
        <is>
          <t>INTERNATIONAL JOURNAL OF E-EDUCATION, E-BUSINESS, E-MANAGEMENT AND E-LEARNING (IJEEEE)</t>
        </is>
      </c>
      <c r="B6816" t="inlineStr">
        <is>
          <t>B4</t>
        </is>
      </c>
      <c r="C6816">
        <f>IF(B6816&lt;&gt;"NI",1,0)</f>
        <v/>
      </c>
      <c r="D6816">
        <f>VLOOKUP(B6816, Tabelas!A:C,3,FALSE())</f>
        <v/>
      </c>
      <c r="E6816">
        <f>VLOOKUP(B6816, Tabelas!A:C,2,FALSE())</f>
        <v/>
      </c>
    </row>
    <row r="6817">
      <c r="A6817" t="inlineStr">
        <is>
          <t>INTERNATIONAL JOURNAL OF ELECTRICAL ENGINEERING EDUCATION</t>
        </is>
      </c>
      <c r="B6817" t="inlineStr">
        <is>
          <t>B1</t>
        </is>
      </c>
      <c r="C6817">
        <f>IF(B6817&lt;&gt;"NI",1,0)</f>
        <v/>
      </c>
      <c r="D6817">
        <f>VLOOKUP(B6817, Tabelas!A:C,3,FALSE())</f>
        <v/>
      </c>
      <c r="E6817">
        <f>VLOOKUP(B6817, Tabelas!A:C,2,FALSE())</f>
        <v/>
      </c>
    </row>
    <row r="6818">
      <c r="A6818" t="inlineStr">
        <is>
          <t>INTERNATIONAL JOURNAL OF ELECTRICAL POWER &amp; ENERGY SYSTEMS</t>
        </is>
      </c>
      <c r="B6818" t="inlineStr">
        <is>
          <t>A1</t>
        </is>
      </c>
      <c r="C6818">
        <f>IF(B6818&lt;&gt;"NI",1,0)</f>
        <v/>
      </c>
      <c r="D6818">
        <f>VLOOKUP(B6818, Tabelas!A:C,3,FALSE())</f>
        <v/>
      </c>
      <c r="E6818">
        <f>VLOOKUP(B6818, Tabelas!A:C,2,FALSE())</f>
        <v/>
      </c>
    </row>
    <row r="6819">
      <c r="A6819" t="inlineStr">
        <is>
          <t>INTERNATIONAL JOURNAL OF ELECTRONIC GOVERNMENT RESEARCH</t>
        </is>
      </c>
      <c r="B6819" t="inlineStr">
        <is>
          <t>A3</t>
        </is>
      </c>
      <c r="C6819">
        <f>IF(B6819&lt;&gt;"NI",1,0)</f>
        <v/>
      </c>
      <c r="D6819">
        <f>VLOOKUP(B6819, Tabelas!A:C,3,FALSE())</f>
        <v/>
      </c>
      <c r="E6819">
        <f>VLOOKUP(B6819, Tabelas!A:C,2,FALSE())</f>
        <v/>
      </c>
    </row>
    <row r="6820">
      <c r="A6820" t="inlineStr">
        <is>
          <t>INTERNATIONAL JOURNAL OF ELECTRONICS (PRINT)</t>
        </is>
      </c>
      <c r="B6820" t="inlineStr">
        <is>
          <t>B1</t>
        </is>
      </c>
      <c r="C6820">
        <f>IF(B6820&lt;&gt;"NI",1,0)</f>
        <v/>
      </c>
      <c r="D6820">
        <f>VLOOKUP(B6820, Tabelas!A:C,3,FALSE())</f>
        <v/>
      </c>
      <c r="E6820">
        <f>VLOOKUP(B6820, Tabelas!A:C,2,FALSE())</f>
        <v/>
      </c>
    </row>
    <row r="6821">
      <c r="A6821" t="inlineStr">
        <is>
          <t>INTERNATIONAL JOURNAL OF EMBEDDED SYSTEMS</t>
        </is>
      </c>
      <c r="B6821" t="inlineStr">
        <is>
          <t>B1</t>
        </is>
      </c>
      <c r="C6821">
        <f>IF(B6821&lt;&gt;"NI",1,0)</f>
        <v/>
      </c>
      <c r="D6821">
        <f>VLOOKUP(B6821, Tabelas!A:C,3,FALSE())</f>
        <v/>
      </c>
      <c r="E6821">
        <f>VLOOKUP(B6821, Tabelas!A:C,2,FALSE())</f>
        <v/>
      </c>
    </row>
    <row r="6822">
      <c r="A6822" t="inlineStr">
        <is>
          <t>INTERNATIONAL JOURNAL OF EMERGENCY MENTAL HEALTH AND HUMAN RESILIENCE</t>
        </is>
      </c>
      <c r="B6822" t="inlineStr">
        <is>
          <t>B3</t>
        </is>
      </c>
      <c r="C6822">
        <f>IF(B6822&lt;&gt;"NI",1,0)</f>
        <v/>
      </c>
      <c r="D6822">
        <f>VLOOKUP(B6822, Tabelas!A:C,3,FALSE())</f>
        <v/>
      </c>
      <c r="E6822">
        <f>VLOOKUP(B6822, Tabelas!A:C,2,FALSE())</f>
        <v/>
      </c>
    </row>
    <row r="6823">
      <c r="A6823" t="inlineStr">
        <is>
          <t>INTERNATIONAL JOURNAL OF EMERGING ELECTRIC POWER SYSTEMS</t>
        </is>
      </c>
      <c r="B6823" t="inlineStr">
        <is>
          <t>B1</t>
        </is>
      </c>
      <c r="C6823">
        <f>IF(B6823&lt;&gt;"NI",1,0)</f>
        <v/>
      </c>
      <c r="D6823">
        <f>VLOOKUP(B6823, Tabelas!A:C,3,FALSE())</f>
        <v/>
      </c>
      <c r="E6823">
        <f>VLOOKUP(B6823, Tabelas!A:C,2,FALSE())</f>
        <v/>
      </c>
    </row>
    <row r="6824">
      <c r="A6824" t="inlineStr">
        <is>
          <t>INTERNATIONAL JOURNAL OF EMERGING MARKETS (PRINT)</t>
        </is>
      </c>
      <c r="B6824" t="inlineStr">
        <is>
          <t>B1</t>
        </is>
      </c>
      <c r="C6824">
        <f>IF(B6824&lt;&gt;"NI",1,0)</f>
        <v/>
      </c>
      <c r="D6824">
        <f>VLOOKUP(B6824, Tabelas!A:C,3,FALSE())</f>
        <v/>
      </c>
      <c r="E6824">
        <f>VLOOKUP(B6824, Tabelas!A:C,2,FALSE())</f>
        <v/>
      </c>
    </row>
    <row r="6825">
      <c r="A6825" t="inlineStr">
        <is>
          <t>INTERNATIONAL JOURNAL OF ENDOCRINOLOGY</t>
        </is>
      </c>
      <c r="B6825" t="inlineStr">
        <is>
          <t>B1</t>
        </is>
      </c>
      <c r="C6825">
        <f>IF(B6825&lt;&gt;"NI",1,0)</f>
        <v/>
      </c>
      <c r="D6825">
        <f>VLOOKUP(B6825, Tabelas!A:C,3,FALSE())</f>
        <v/>
      </c>
      <c r="E6825">
        <f>VLOOKUP(B6825, Tabelas!A:C,2,FALSE())</f>
        <v/>
      </c>
    </row>
    <row r="6826">
      <c r="A6826" t="inlineStr">
        <is>
          <t>INTERNATIONAL JOURNAL OF ENDOCRINOLOGY AND METABOLISM</t>
        </is>
      </c>
      <c r="B6826" t="inlineStr">
        <is>
          <t>B1</t>
        </is>
      </c>
      <c r="C6826">
        <f>IF(B6826&lt;&gt;"NI",1,0)</f>
        <v/>
      </c>
      <c r="D6826">
        <f>VLOOKUP(B6826, Tabelas!A:C,3,FALSE())</f>
        <v/>
      </c>
      <c r="E6826">
        <f>VLOOKUP(B6826, Tabelas!A:C,2,FALSE())</f>
        <v/>
      </c>
    </row>
    <row r="6827">
      <c r="A6827" t="inlineStr">
        <is>
          <t>INTERNATIONAL JOURNAL OF ENERGETIC MATERIALS AND CHEMICAL PROPULSION</t>
        </is>
      </c>
      <c r="B6827" t="inlineStr">
        <is>
          <t>B3</t>
        </is>
      </c>
      <c r="C6827">
        <f>IF(B6827&lt;&gt;"NI",1,0)</f>
        <v/>
      </c>
      <c r="D6827">
        <f>VLOOKUP(B6827, Tabelas!A:C,3,FALSE())</f>
        <v/>
      </c>
      <c r="E6827">
        <f>VLOOKUP(B6827, Tabelas!A:C,2,FALSE())</f>
        <v/>
      </c>
    </row>
    <row r="6828">
      <c r="A6828" t="inlineStr">
        <is>
          <t>INTERNATIONAL JOURNAL OF ENERGY AND ENVIRONMENTAL ENGINEERING</t>
        </is>
      </c>
      <c r="B6828" t="inlineStr">
        <is>
          <t>A2</t>
        </is>
      </c>
      <c r="C6828">
        <f>IF(B6828&lt;&gt;"NI",1,0)</f>
        <v/>
      </c>
      <c r="D6828">
        <f>VLOOKUP(B6828, Tabelas!A:C,3,FALSE())</f>
        <v/>
      </c>
      <c r="E6828">
        <f>VLOOKUP(B6828, Tabelas!A:C,2,FALSE())</f>
        <v/>
      </c>
    </row>
    <row r="6829">
      <c r="A6829" t="inlineStr">
        <is>
          <t>INTERNATIONAL JOURNAL OF ENERGY ECONOMICS AND POLICY</t>
        </is>
      </c>
      <c r="B6829" t="inlineStr">
        <is>
          <t>A3</t>
        </is>
      </c>
      <c r="C6829">
        <f>IF(B6829&lt;&gt;"NI",1,0)</f>
        <v/>
      </c>
      <c r="D6829">
        <f>VLOOKUP(B6829, Tabelas!A:C,3,FALSE())</f>
        <v/>
      </c>
      <c r="E6829">
        <f>VLOOKUP(B6829, Tabelas!A:C,2,FALSE())</f>
        <v/>
      </c>
    </row>
    <row r="6830">
      <c r="A6830" t="inlineStr">
        <is>
          <t>INTERNATIONAL JOURNAL OF ENERGY RESEARCH (PRINT)</t>
        </is>
      </c>
      <c r="B6830" t="inlineStr">
        <is>
          <t>A1</t>
        </is>
      </c>
      <c r="C6830">
        <f>IF(B6830&lt;&gt;"NI",1,0)</f>
        <v/>
      </c>
      <c r="D6830">
        <f>VLOOKUP(B6830, Tabelas!A:C,3,FALSE())</f>
        <v/>
      </c>
      <c r="E6830">
        <f>VLOOKUP(B6830, Tabelas!A:C,2,FALSE())</f>
        <v/>
      </c>
    </row>
    <row r="6831">
      <c r="A6831" t="inlineStr">
        <is>
          <t>INTERNATIONAL JOURNAL OF ENERGY SECTOR MANAGEMENT (PRINT)</t>
        </is>
      </c>
      <c r="B6831" t="inlineStr">
        <is>
          <t>A3</t>
        </is>
      </c>
      <c r="C6831">
        <f>IF(B6831&lt;&gt;"NI",1,0)</f>
        <v/>
      </c>
      <c r="D6831">
        <f>VLOOKUP(B6831, Tabelas!A:C,3,FALSE())</f>
        <v/>
      </c>
      <c r="E6831">
        <f>VLOOKUP(B6831, Tabelas!A:C,2,FALSE())</f>
        <v/>
      </c>
    </row>
    <row r="6832">
      <c r="A6832" t="inlineStr">
        <is>
          <t>INTERNATIONAL JOURNAL OF ENERGY TECHNOLOGY AND POLICY</t>
        </is>
      </c>
      <c r="B6832" t="inlineStr">
        <is>
          <t>B1</t>
        </is>
      </c>
      <c r="C6832">
        <f>IF(B6832&lt;&gt;"NI",1,0)</f>
        <v/>
      </c>
      <c r="D6832">
        <f>VLOOKUP(B6832, Tabelas!A:C,3,FALSE())</f>
        <v/>
      </c>
      <c r="E6832">
        <f>VLOOKUP(B6832, Tabelas!A:C,2,FALSE())</f>
        <v/>
      </c>
    </row>
    <row r="6833">
      <c r="A6833" t="inlineStr">
        <is>
          <t>INTERNATIONAL JOURNAL OF ENGINEERING &amp; TECHNICAL RESEARCH</t>
        </is>
      </c>
      <c r="B6833" t="inlineStr">
        <is>
          <t>B3</t>
        </is>
      </c>
      <c r="C6833">
        <f>IF(B6833&lt;&gt;"NI",1,0)</f>
        <v/>
      </c>
      <c r="D6833">
        <f>VLOOKUP(B6833, Tabelas!A:C,3,FALSE())</f>
        <v/>
      </c>
      <c r="E6833">
        <f>VLOOKUP(B6833, Tabelas!A:C,2,FALSE())</f>
        <v/>
      </c>
    </row>
    <row r="6834">
      <c r="A6834" t="inlineStr">
        <is>
          <t>INTERNATIONAL JOURNAL OF ENGINEERING &amp; TECHNOLOGY</t>
        </is>
      </c>
      <c r="B6834" t="inlineStr">
        <is>
          <t>B2</t>
        </is>
      </c>
      <c r="C6834">
        <f>IF(B6834&lt;&gt;"NI",1,0)</f>
        <v/>
      </c>
      <c r="D6834">
        <f>VLOOKUP(B6834, Tabelas!A:C,3,FALSE())</f>
        <v/>
      </c>
      <c r="E6834">
        <f>VLOOKUP(B6834, Tabelas!A:C,2,FALSE())</f>
        <v/>
      </c>
    </row>
    <row r="6835">
      <c r="A6835" t="inlineStr">
        <is>
          <t>INTERNATIONAL JOURNAL OF ENGINEERING AND TECHNICAL RESEARCH (PRINT)</t>
        </is>
      </c>
      <c r="B6835" t="inlineStr">
        <is>
          <t>B3</t>
        </is>
      </c>
      <c r="C6835">
        <f>IF(B6835&lt;&gt;"NI",1,0)</f>
        <v/>
      </c>
      <c r="D6835">
        <f>VLOOKUP(B6835, Tabelas!A:C,3,FALSE())</f>
        <v/>
      </c>
      <c r="E6835">
        <f>VLOOKUP(B6835, Tabelas!A:C,2,FALSE())</f>
        <v/>
      </c>
    </row>
    <row r="6836">
      <c r="A6836" t="inlineStr">
        <is>
          <t>INTERNATIONAL JOURNAL OF ENGINEERING BUSINESS MANAGEMENT</t>
        </is>
      </c>
      <c r="B6836" t="inlineStr">
        <is>
          <t>A4</t>
        </is>
      </c>
      <c r="C6836">
        <f>IF(B6836&lt;&gt;"NI",1,0)</f>
        <v/>
      </c>
      <c r="D6836">
        <f>VLOOKUP(B6836, Tabelas!A:C,3,FALSE())</f>
        <v/>
      </c>
      <c r="E6836">
        <f>VLOOKUP(B6836, Tabelas!A:C,2,FALSE())</f>
        <v/>
      </c>
    </row>
    <row r="6837">
      <c r="A6837" t="inlineStr">
        <is>
          <t>INTERNATIONAL JOURNAL OF ENGINEERING EDUCATION</t>
        </is>
      </c>
      <c r="B6837" t="inlineStr">
        <is>
          <t>A4</t>
        </is>
      </c>
      <c r="C6837">
        <f>IF(B6837&lt;&gt;"NI",1,0)</f>
        <v/>
      </c>
      <c r="D6837">
        <f>VLOOKUP(B6837, Tabelas!A:C,3,FALSE())</f>
        <v/>
      </c>
      <c r="E6837">
        <f>VLOOKUP(B6837, Tabelas!A:C,2,FALSE())</f>
        <v/>
      </c>
    </row>
    <row r="6838">
      <c r="A6838" t="inlineStr">
        <is>
          <t>INTERNATIONAL JOURNAL OF ENGINEERING PEDAGOGY</t>
        </is>
      </c>
      <c r="B6838" t="inlineStr">
        <is>
          <t>B2</t>
        </is>
      </c>
      <c r="C6838">
        <f>IF(B6838&lt;&gt;"NI",1,0)</f>
        <v/>
      </c>
      <c r="D6838">
        <f>VLOOKUP(B6838, Tabelas!A:C,3,FALSE())</f>
        <v/>
      </c>
      <c r="E6838">
        <f>VLOOKUP(B6838, Tabelas!A:C,2,FALSE())</f>
        <v/>
      </c>
    </row>
    <row r="6839">
      <c r="A6839" t="inlineStr">
        <is>
          <t>INTERNATIONAL JOURNAL OF ENGINEERING RESEARCH AND APPLICATIONS (IJERA)</t>
        </is>
      </c>
      <c r="B6839" t="inlineStr">
        <is>
          <t>B1</t>
        </is>
      </c>
      <c r="C6839">
        <f>IF(B6839&lt;&gt;"NI",1,0)</f>
        <v/>
      </c>
      <c r="D6839">
        <f>VLOOKUP(B6839, Tabelas!A:C,3,FALSE())</f>
        <v/>
      </c>
      <c r="E6839">
        <f>VLOOKUP(B6839, Tabelas!A:C,2,FALSE())</f>
        <v/>
      </c>
    </row>
    <row r="6840">
      <c r="A6840" t="inlineStr">
        <is>
          <t>INTERNATIONAL JOURNAL OF ENGINEERING SCIENCE</t>
        </is>
      </c>
      <c r="B6840" t="inlineStr">
        <is>
          <t>A1</t>
        </is>
      </c>
      <c r="C6840">
        <f>IF(B6840&lt;&gt;"NI",1,0)</f>
        <v/>
      </c>
      <c r="D6840">
        <f>VLOOKUP(B6840, Tabelas!A:C,3,FALSE())</f>
        <v/>
      </c>
      <c r="E6840">
        <f>VLOOKUP(B6840, Tabelas!A:C,2,FALSE())</f>
        <v/>
      </c>
    </row>
    <row r="6841">
      <c r="A6841" t="inlineStr">
        <is>
          <t>INTERNATIONAL JOURNAL OF ENGLISH LANGUAGE, LITERATURE IN HUMANITIES (IJELLH)</t>
        </is>
      </c>
      <c r="B6841" t="inlineStr">
        <is>
          <t>A2</t>
        </is>
      </c>
      <c r="C6841">
        <f>IF(B6841&lt;&gt;"NI",1,0)</f>
        <v/>
      </c>
      <c r="D6841">
        <f>VLOOKUP(B6841, Tabelas!A:C,3,FALSE())</f>
        <v/>
      </c>
      <c r="E6841">
        <f>VLOOKUP(B6841, Tabelas!A:C,2,FALSE())</f>
        <v/>
      </c>
    </row>
    <row r="6842">
      <c r="A6842" t="inlineStr">
        <is>
          <t>INTERNATIONAL JOURNAL OF ENGLISH LINGUISTICS</t>
        </is>
      </c>
      <c r="B6842" t="inlineStr">
        <is>
          <t>A1</t>
        </is>
      </c>
      <c r="C6842">
        <f>IF(B6842&lt;&gt;"NI",1,0)</f>
        <v/>
      </c>
      <c r="D6842">
        <f>VLOOKUP(B6842, Tabelas!A:C,3,FALSE())</f>
        <v/>
      </c>
      <c r="E6842">
        <f>VLOOKUP(B6842, Tabelas!A:C,2,FALSE())</f>
        <v/>
      </c>
    </row>
    <row r="6843">
      <c r="A6843" t="inlineStr">
        <is>
          <t>INTERNATIONAL JOURNAL OF ENGLISH RESEARCH</t>
        </is>
      </c>
      <c r="B6843" t="inlineStr">
        <is>
          <t>B4</t>
        </is>
      </c>
      <c r="C6843">
        <f>IF(B6843&lt;&gt;"NI",1,0)</f>
        <v/>
      </c>
      <c r="D6843">
        <f>VLOOKUP(B6843, Tabelas!A:C,3,FALSE())</f>
        <v/>
      </c>
      <c r="E6843">
        <f>VLOOKUP(B6843, Tabelas!A:C,2,FALSE())</f>
        <v/>
      </c>
    </row>
    <row r="6844">
      <c r="A6844" t="inlineStr">
        <is>
          <t>INTERNATIONAL JOURNAL OF ENTREPRENEURIAL BEHAVIOUR &amp; RESEARCH</t>
        </is>
      </c>
      <c r="B6844" t="inlineStr">
        <is>
          <t>A1</t>
        </is>
      </c>
      <c r="C6844">
        <f>IF(B6844&lt;&gt;"NI",1,0)</f>
        <v/>
      </c>
      <c r="D6844">
        <f>VLOOKUP(B6844, Tabelas!A:C,3,FALSE())</f>
        <v/>
      </c>
      <c r="E6844">
        <f>VLOOKUP(B6844, Tabelas!A:C,2,FALSE())</f>
        <v/>
      </c>
    </row>
    <row r="6845">
      <c r="A6845" t="inlineStr">
        <is>
          <t>INTERNATIONAL JOURNAL OF ENTREPRENEURSHIP</t>
        </is>
      </c>
      <c r="B6845" t="inlineStr">
        <is>
          <t>B3</t>
        </is>
      </c>
      <c r="C6845">
        <f>IF(B6845&lt;&gt;"NI",1,0)</f>
        <v/>
      </c>
      <c r="D6845">
        <f>VLOOKUP(B6845, Tabelas!A:C,3,FALSE())</f>
        <v/>
      </c>
      <c r="E6845">
        <f>VLOOKUP(B6845, Tabelas!A:C,2,FALSE())</f>
        <v/>
      </c>
    </row>
    <row r="6846">
      <c r="A6846" t="inlineStr">
        <is>
          <t>INTERNATIONAL JOURNAL OF ENTREPRENEURSHIP</t>
        </is>
      </c>
      <c r="B6846" t="inlineStr">
        <is>
          <t>B3</t>
        </is>
      </c>
      <c r="C6846">
        <f>IF(B6846&lt;&gt;"NI",1,0)</f>
        <v/>
      </c>
      <c r="D6846">
        <f>VLOOKUP(B6846, Tabelas!A:C,3,FALSE())</f>
        <v/>
      </c>
      <c r="E6846">
        <f>VLOOKUP(B6846, Tabelas!A:C,2,FALSE())</f>
        <v/>
      </c>
    </row>
    <row r="6847">
      <c r="A6847" t="inlineStr">
        <is>
          <t>INTERNATIONAL JOURNAL OF ENTREPRENEURSHIP AND INNOVATION MANAGEMENT (ONLINE)</t>
        </is>
      </c>
      <c r="B6847" t="inlineStr">
        <is>
          <t>A3</t>
        </is>
      </c>
      <c r="C6847">
        <f>IF(B6847&lt;&gt;"NI",1,0)</f>
        <v/>
      </c>
      <c r="D6847">
        <f>VLOOKUP(B6847, Tabelas!A:C,3,FALSE())</f>
        <v/>
      </c>
      <c r="E6847">
        <f>VLOOKUP(B6847, Tabelas!A:C,2,FALSE())</f>
        <v/>
      </c>
    </row>
    <row r="6848">
      <c r="A6848" t="inlineStr">
        <is>
          <t>INTERNATIONAL JOURNAL OF ENTREPRENEURSHIP AND SMALL BUSINESS</t>
        </is>
      </c>
      <c r="B6848" t="inlineStr">
        <is>
          <t>A3</t>
        </is>
      </c>
      <c r="C6848">
        <f>IF(B6848&lt;&gt;"NI",1,0)</f>
        <v/>
      </c>
      <c r="D6848">
        <f>VLOOKUP(B6848, Tabelas!A:C,3,FALSE())</f>
        <v/>
      </c>
      <c r="E6848">
        <f>VLOOKUP(B6848, Tabelas!A:C,2,FALSE())</f>
        <v/>
      </c>
    </row>
    <row r="6849">
      <c r="A6849" t="inlineStr">
        <is>
          <t>INTERNATIONAL JOURNAL OF ENVIRONMENT AND POLLUTION</t>
        </is>
      </c>
      <c r="B6849" t="inlineStr">
        <is>
          <t>B2</t>
        </is>
      </c>
      <c r="C6849">
        <f>IF(B6849&lt;&gt;"NI",1,0)</f>
        <v/>
      </c>
      <c r="D6849">
        <f>VLOOKUP(B6849, Tabelas!A:C,3,FALSE())</f>
        <v/>
      </c>
      <c r="E6849">
        <f>VLOOKUP(B6849, Tabelas!A:C,2,FALSE())</f>
        <v/>
      </c>
    </row>
    <row r="6850">
      <c r="A6850" t="inlineStr">
        <is>
          <t>INTERNATIONAL JOURNAL OF ENVIRONMENT AND SUSTAINABLE DEVELOPMENT</t>
        </is>
      </c>
      <c r="B6850" t="inlineStr">
        <is>
          <t>A3</t>
        </is>
      </c>
      <c r="C6850">
        <f>IF(B6850&lt;&gt;"NI",1,0)</f>
        <v/>
      </c>
      <c r="D6850">
        <f>VLOOKUP(B6850, Tabelas!A:C,3,FALSE())</f>
        <v/>
      </c>
      <c r="E6850">
        <f>VLOOKUP(B6850, Tabelas!A:C,2,FALSE())</f>
        <v/>
      </c>
    </row>
    <row r="6851">
      <c r="A6851" t="inlineStr">
        <is>
          <t>INTERNATIONAL JOURNAL OF ENVIRONMENT AND WASTE MANAGEMENT (ONLINE)</t>
        </is>
      </c>
      <c r="B6851" t="inlineStr">
        <is>
          <t>B2</t>
        </is>
      </c>
      <c r="C6851">
        <f>IF(B6851&lt;&gt;"NI",1,0)</f>
        <v/>
      </c>
      <c r="D6851">
        <f>VLOOKUP(B6851, Tabelas!A:C,3,FALSE())</f>
        <v/>
      </c>
      <c r="E6851">
        <f>VLOOKUP(B6851, Tabelas!A:C,2,FALSE())</f>
        <v/>
      </c>
    </row>
    <row r="6852">
      <c r="A6852" t="inlineStr">
        <is>
          <t>INTERNATIONAL JOURNAL OF ENVIRONMENTAL ANALYTICAL CHEMISTRY (PRINT)</t>
        </is>
      </c>
      <c r="B6852" t="inlineStr">
        <is>
          <t>A4</t>
        </is>
      </c>
      <c r="C6852">
        <f>IF(B6852&lt;&gt;"NI",1,0)</f>
        <v/>
      </c>
      <c r="D6852">
        <f>VLOOKUP(B6852, Tabelas!A:C,3,FALSE())</f>
        <v/>
      </c>
      <c r="E6852">
        <f>VLOOKUP(B6852, Tabelas!A:C,2,FALSE())</f>
        <v/>
      </c>
    </row>
    <row r="6853">
      <c r="A6853" t="inlineStr">
        <is>
          <t>INTERNATIONAL JOURNAL OF ENVIRONMENTAL AND SCIENCE EDUCATION</t>
        </is>
      </c>
      <c r="B6853" t="inlineStr">
        <is>
          <t>B1</t>
        </is>
      </c>
      <c r="C6853">
        <f>IF(B6853&lt;&gt;"NI",1,0)</f>
        <v/>
      </c>
      <c r="D6853">
        <f>VLOOKUP(B6853, Tabelas!A:C,3,FALSE())</f>
        <v/>
      </c>
      <c r="E6853">
        <f>VLOOKUP(B6853, Tabelas!A:C,2,FALSE())</f>
        <v/>
      </c>
    </row>
    <row r="6854">
      <c r="A6854" t="inlineStr">
        <is>
          <t>INTERNATIONAL JOURNAL OF ENVIRONMENTAL HEALTH RESEARCH (PRINT)</t>
        </is>
      </c>
      <c r="B6854" t="inlineStr">
        <is>
          <t>A4</t>
        </is>
      </c>
      <c r="C6854">
        <f>IF(B6854&lt;&gt;"NI",1,0)</f>
        <v/>
      </c>
      <c r="D6854">
        <f>VLOOKUP(B6854, Tabelas!A:C,3,FALSE())</f>
        <v/>
      </c>
      <c r="E6854">
        <f>VLOOKUP(B6854, Tabelas!A:C,2,FALSE())</f>
        <v/>
      </c>
    </row>
    <row r="6855">
      <c r="A6855" t="inlineStr">
        <is>
          <t>INTERNATIONAL JOURNAL OF ENVIRONMENTAL OF RESEARCH (PRINT)</t>
        </is>
      </c>
      <c r="B6855" t="inlineStr">
        <is>
          <t>B2</t>
        </is>
      </c>
      <c r="C6855">
        <f>IF(B6855&lt;&gt;"NI",1,0)</f>
        <v/>
      </c>
      <c r="D6855">
        <f>VLOOKUP(B6855, Tabelas!A:C,3,FALSE())</f>
        <v/>
      </c>
      <c r="E6855">
        <f>VLOOKUP(B6855, Tabelas!A:C,2,FALSE())</f>
        <v/>
      </c>
    </row>
    <row r="6856">
      <c r="A6856" t="inlineStr">
        <is>
          <t>INTERNATIONAL JOURNAL OF ENVIRONMENTAL RESEARCH AND PUBLIC HEALTH</t>
        </is>
      </c>
      <c r="B6856" t="inlineStr">
        <is>
          <t>A2</t>
        </is>
      </c>
      <c r="C6856">
        <f>IF(B6856&lt;&gt;"NI",1,0)</f>
        <v/>
      </c>
      <c r="D6856">
        <f>VLOOKUP(B6856, Tabelas!A:C,3,FALSE())</f>
        <v/>
      </c>
      <c r="E6856">
        <f>VLOOKUP(B6856, Tabelas!A:C,2,FALSE())</f>
        <v/>
      </c>
    </row>
    <row r="6857">
      <c r="A6857" t="inlineStr">
        <is>
          <t>INTERNATIONAL JOURNAL OF ENVIRONMENTAL RESEARCH AND PUBLIC HEALTH (PRINT)</t>
        </is>
      </c>
      <c r="B6857" t="inlineStr">
        <is>
          <t>A2</t>
        </is>
      </c>
      <c r="C6857">
        <f>IF(B6857&lt;&gt;"NI",1,0)</f>
        <v/>
      </c>
      <c r="D6857">
        <f>VLOOKUP(B6857, Tabelas!A:C,3,FALSE())</f>
        <v/>
      </c>
      <c r="E6857">
        <f>VLOOKUP(B6857, Tabelas!A:C,2,FALSE())</f>
        <v/>
      </c>
    </row>
    <row r="6858">
      <c r="A6858" t="inlineStr">
        <is>
          <t>INTERNATIONAL JOURNAL OF ENVIRONMENTAL SCIENCE AND TECHNOLOGY</t>
        </is>
      </c>
      <c r="B6858" t="inlineStr">
        <is>
          <t>A2</t>
        </is>
      </c>
      <c r="C6858">
        <f>IF(B6858&lt;&gt;"NI",1,0)</f>
        <v/>
      </c>
      <c r="D6858">
        <f>VLOOKUP(B6858, Tabelas!A:C,3,FALSE())</f>
        <v/>
      </c>
      <c r="E6858">
        <f>VLOOKUP(B6858, Tabelas!A:C,2,FALSE())</f>
        <v/>
      </c>
    </row>
    <row r="6859">
      <c r="A6859" t="inlineStr">
        <is>
          <t>INTERNATIONAL JOURNAL OF ENVIRONMENTAL STUDIES</t>
        </is>
      </c>
      <c r="B6859" t="inlineStr">
        <is>
          <t>B1</t>
        </is>
      </c>
      <c r="C6859">
        <f>IF(B6859&lt;&gt;"NI",1,0)</f>
        <v/>
      </c>
      <c r="D6859">
        <f>VLOOKUP(B6859, Tabelas!A:C,3,FALSE())</f>
        <v/>
      </c>
      <c r="E6859">
        <f>VLOOKUP(B6859, Tabelas!A:C,2,FALSE())</f>
        <v/>
      </c>
    </row>
    <row r="6860">
      <c r="A6860" t="inlineStr">
        <is>
          <t>INTERNATIONAL JOURNAL OF ENVIRONMENTAL TECHNOLOGY AND MANAGEMENT</t>
        </is>
      </c>
      <c r="B6860" t="inlineStr">
        <is>
          <t>B4</t>
        </is>
      </c>
      <c r="C6860">
        <f>IF(B6860&lt;&gt;"NI",1,0)</f>
        <v/>
      </c>
      <c r="D6860">
        <f>VLOOKUP(B6860, Tabelas!A:C,3,FALSE())</f>
        <v/>
      </c>
      <c r="E6860">
        <f>VLOOKUP(B6860, Tabelas!A:C,2,FALSE())</f>
        <v/>
      </c>
    </row>
    <row r="6861">
      <c r="A6861" t="inlineStr">
        <is>
          <t>INTERNATIONAL JOURNAL OF EPIDEMIOLOGY</t>
        </is>
      </c>
      <c r="B6861" t="inlineStr">
        <is>
          <t>A1</t>
        </is>
      </c>
      <c r="C6861">
        <f>IF(B6861&lt;&gt;"NI",1,0)</f>
        <v/>
      </c>
      <c r="D6861">
        <f>VLOOKUP(B6861, Tabelas!A:C,3,FALSE())</f>
        <v/>
      </c>
      <c r="E6861">
        <f>VLOOKUP(B6861, Tabelas!A:C,2,FALSE())</f>
        <v/>
      </c>
    </row>
    <row r="6862">
      <c r="A6862" t="inlineStr">
        <is>
          <t>INTERNATIONAL JOURNAL OF E-PLANNING RESEARCH</t>
        </is>
      </c>
      <c r="B6862" t="inlineStr">
        <is>
          <t>B1</t>
        </is>
      </c>
      <c r="C6862">
        <f>IF(B6862&lt;&gt;"NI",1,0)</f>
        <v/>
      </c>
      <c r="D6862">
        <f>VLOOKUP(B6862, Tabelas!A:C,3,FALSE())</f>
        <v/>
      </c>
      <c r="E6862">
        <f>VLOOKUP(B6862, Tabelas!A:C,2,FALSE())</f>
        <v/>
      </c>
    </row>
    <row r="6863">
      <c r="A6863" t="inlineStr">
        <is>
          <t>INTERNATIONAL JOURNAL OF EVIDENCE-BASED HEALTHCARE (PRINT)</t>
        </is>
      </c>
      <c r="B6863" t="inlineStr">
        <is>
          <t>A3</t>
        </is>
      </c>
      <c r="C6863">
        <f>IF(B6863&lt;&gt;"NI",1,0)</f>
        <v/>
      </c>
      <c r="D6863">
        <f>VLOOKUP(B6863, Tabelas!A:C,3,FALSE())</f>
        <v/>
      </c>
      <c r="E6863">
        <f>VLOOKUP(B6863, Tabelas!A:C,2,FALSE())</f>
        <v/>
      </c>
    </row>
    <row r="6864">
      <c r="A6864" t="inlineStr">
        <is>
          <t>INTERNATIONAL JOURNAL OF EXERCISE SCIENCE</t>
        </is>
      </c>
      <c r="B6864" t="inlineStr">
        <is>
          <t>B3</t>
        </is>
      </c>
      <c r="C6864">
        <f>IF(B6864&lt;&gt;"NI",1,0)</f>
        <v/>
      </c>
      <c r="D6864">
        <f>VLOOKUP(B6864, Tabelas!A:C,3,FALSE())</f>
        <v/>
      </c>
      <c r="E6864">
        <f>VLOOKUP(B6864, Tabelas!A:C,2,FALSE())</f>
        <v/>
      </c>
    </row>
    <row r="6865">
      <c r="A6865" t="inlineStr">
        <is>
          <t>INTERNATIONAL JOURNAL OF EXERGY (PRINT)</t>
        </is>
      </c>
      <c r="B6865" t="inlineStr">
        <is>
          <t>A3</t>
        </is>
      </c>
      <c r="C6865">
        <f>IF(B6865&lt;&gt;"NI",1,0)</f>
        <v/>
      </c>
      <c r="D6865">
        <f>VLOOKUP(B6865, Tabelas!A:C,3,FALSE())</f>
        <v/>
      </c>
      <c r="E6865">
        <f>VLOOKUP(B6865, Tabelas!A:C,2,FALSE())</f>
        <v/>
      </c>
    </row>
    <row r="6866">
      <c r="A6866" t="inlineStr">
        <is>
          <t>INTERNATIONAL JOURNAL OF EXPERIMENTAL PATHOLOGY (ONLINE)</t>
        </is>
      </c>
      <c r="B6866" t="inlineStr">
        <is>
          <t>A3</t>
        </is>
      </c>
      <c r="C6866">
        <f>IF(B6866&lt;&gt;"NI",1,0)</f>
        <v/>
      </c>
      <c r="D6866">
        <f>VLOOKUP(B6866, Tabelas!A:C,3,FALSE())</f>
        <v/>
      </c>
      <c r="E6866">
        <f>VLOOKUP(B6866, Tabelas!A:C,2,FALSE())</f>
        <v/>
      </c>
    </row>
    <row r="6867">
      <c r="A6867" t="inlineStr">
        <is>
          <t>INTERNATIONAL JOURNAL OF EXPORT MARKETING</t>
        </is>
      </c>
      <c r="B6867" t="inlineStr">
        <is>
          <t>B4</t>
        </is>
      </c>
      <c r="C6867">
        <f>IF(B6867&lt;&gt;"NI",1,0)</f>
        <v/>
      </c>
      <c r="D6867">
        <f>VLOOKUP(B6867, Tabelas!A:C,3,FALSE())</f>
        <v/>
      </c>
      <c r="E6867">
        <f>VLOOKUP(B6867, Tabelas!A:C,2,FALSE())</f>
        <v/>
      </c>
    </row>
    <row r="6868">
      <c r="A6868" t="inlineStr">
        <is>
          <t>INTERNATIONAL JOURNAL OF FASHION STUDIES</t>
        </is>
      </c>
      <c r="B6868" t="inlineStr">
        <is>
          <t>A2</t>
        </is>
      </c>
      <c r="C6868">
        <f>IF(B6868&lt;&gt;"NI",1,0)</f>
        <v/>
      </c>
      <c r="D6868">
        <f>VLOOKUP(B6868, Tabelas!A:C,3,FALSE())</f>
        <v/>
      </c>
      <c r="E6868">
        <f>VLOOKUP(B6868, Tabelas!A:C,2,FALSE())</f>
        <v/>
      </c>
    </row>
    <row r="6869">
      <c r="A6869" t="inlineStr">
        <is>
          <t>INTERNATIONAL JOURNAL OF FATIGUE</t>
        </is>
      </c>
      <c r="B6869" t="inlineStr">
        <is>
          <t>A1</t>
        </is>
      </c>
      <c r="C6869">
        <f>IF(B6869&lt;&gt;"NI",1,0)</f>
        <v/>
      </c>
      <c r="D6869">
        <f>VLOOKUP(B6869, Tabelas!A:C,3,FALSE())</f>
        <v/>
      </c>
      <c r="E6869">
        <f>VLOOKUP(B6869, Tabelas!A:C,2,FALSE())</f>
        <v/>
      </c>
    </row>
    <row r="6870">
      <c r="A6870" t="inlineStr">
        <is>
          <t>INTERNATIONAL JOURNAL OF FINANCE AND ACCOUNTING</t>
        </is>
      </c>
      <c r="B6870" t="inlineStr">
        <is>
          <t>B4</t>
        </is>
      </c>
      <c r="C6870">
        <f>IF(B6870&lt;&gt;"NI",1,0)</f>
        <v/>
      </c>
      <c r="D6870">
        <f>VLOOKUP(B6870, Tabelas!A:C,3,FALSE())</f>
        <v/>
      </c>
      <c r="E6870">
        <f>VLOOKUP(B6870, Tabelas!A:C,2,FALSE())</f>
        <v/>
      </c>
    </row>
    <row r="6871">
      <c r="A6871" t="inlineStr">
        <is>
          <t>INTERNATIONAL JOURNAL OF FINANCE AND ECONOMICS (PRINT)</t>
        </is>
      </c>
      <c r="B6871" t="inlineStr">
        <is>
          <t>A2</t>
        </is>
      </c>
      <c r="C6871">
        <f>IF(B6871&lt;&gt;"NI",1,0)</f>
        <v/>
      </c>
      <c r="D6871">
        <f>VLOOKUP(B6871, Tabelas!A:C,3,FALSE())</f>
        <v/>
      </c>
      <c r="E6871">
        <f>VLOOKUP(B6871, Tabelas!A:C,2,FALSE())</f>
        <v/>
      </c>
    </row>
    <row r="6872">
      <c r="A6872" t="inlineStr">
        <is>
          <t>INTERNATIONAL JOURNAL OF FINANCIAL STUDIES</t>
        </is>
      </c>
      <c r="B6872" t="inlineStr">
        <is>
          <t>B2</t>
        </is>
      </c>
      <c r="C6872">
        <f>IF(B6872&lt;&gt;"NI",1,0)</f>
        <v/>
      </c>
      <c r="D6872">
        <f>VLOOKUP(B6872, Tabelas!A:C,3,FALSE())</f>
        <v/>
      </c>
      <c r="E6872">
        <f>VLOOKUP(B6872, Tabelas!A:C,2,FALSE())</f>
        <v/>
      </c>
    </row>
    <row r="6873">
      <c r="A6873" t="inlineStr">
        <is>
          <t>INTERNATIONAL JOURNAL OF FLUID POWER</t>
        </is>
      </c>
      <c r="B6873" t="inlineStr">
        <is>
          <t>A4</t>
        </is>
      </c>
      <c r="C6873">
        <f>IF(B6873&lt;&gt;"NI",1,0)</f>
        <v/>
      </c>
      <c r="D6873">
        <f>VLOOKUP(B6873, Tabelas!A:C,3,FALSE())</f>
        <v/>
      </c>
      <c r="E6873">
        <f>VLOOKUP(B6873, Tabelas!A:C,2,FALSE())</f>
        <v/>
      </c>
    </row>
    <row r="6874">
      <c r="A6874" t="inlineStr">
        <is>
          <t>INTERNATIONAL JOURNAL OF FOOD MICROBIOLOGY</t>
        </is>
      </c>
      <c r="B6874" t="inlineStr">
        <is>
          <t>A1</t>
        </is>
      </c>
      <c r="C6874">
        <f>IF(B6874&lt;&gt;"NI",1,0)</f>
        <v/>
      </c>
      <c r="D6874">
        <f>VLOOKUP(B6874, Tabelas!A:C,3,FALSE())</f>
        <v/>
      </c>
      <c r="E6874">
        <f>VLOOKUP(B6874, Tabelas!A:C,2,FALSE())</f>
        <v/>
      </c>
    </row>
    <row r="6875">
      <c r="A6875" t="inlineStr">
        <is>
          <t>INTERNATIONAL JOURNAL OF FOOD PROPERTIES</t>
        </is>
      </c>
      <c r="B6875" t="inlineStr">
        <is>
          <t>A4</t>
        </is>
      </c>
      <c r="C6875">
        <f>IF(B6875&lt;&gt;"NI",1,0)</f>
        <v/>
      </c>
      <c r="D6875">
        <f>VLOOKUP(B6875, Tabelas!A:C,3,FALSE())</f>
        <v/>
      </c>
      <c r="E6875">
        <f>VLOOKUP(B6875, Tabelas!A:C,2,FALSE())</f>
        <v/>
      </c>
    </row>
    <row r="6876">
      <c r="A6876" t="inlineStr">
        <is>
          <t>INTERNATIONAL JOURNAL OF FOOD SCIENCE</t>
        </is>
      </c>
      <c r="B6876" t="inlineStr">
        <is>
          <t>B2</t>
        </is>
      </c>
      <c r="C6876">
        <f>IF(B6876&lt;&gt;"NI",1,0)</f>
        <v/>
      </c>
      <c r="D6876">
        <f>VLOOKUP(B6876, Tabelas!A:C,3,FALSE())</f>
        <v/>
      </c>
      <c r="E6876">
        <f>VLOOKUP(B6876, Tabelas!A:C,2,FALSE())</f>
        <v/>
      </c>
    </row>
    <row r="6877">
      <c r="A6877" t="inlineStr">
        <is>
          <t>INTERNATIONAL JOURNAL OF FOOD SCIENCE &amp; TECHNOLOGY (ONLINE)</t>
        </is>
      </c>
      <c r="B6877" t="inlineStr">
        <is>
          <t>A2</t>
        </is>
      </c>
      <c r="C6877">
        <f>IF(B6877&lt;&gt;"NI",1,0)</f>
        <v/>
      </c>
      <c r="D6877">
        <f>VLOOKUP(B6877, Tabelas!A:C,3,FALSE())</f>
        <v/>
      </c>
      <c r="E6877">
        <f>VLOOKUP(B6877, Tabelas!A:C,2,FALSE())</f>
        <v/>
      </c>
    </row>
    <row r="6878">
      <c r="A6878" t="inlineStr">
        <is>
          <t>INTERNATIONAL JOURNAL OF FOOD SCIENCES AND NUTRITION</t>
        </is>
      </c>
      <c r="B6878" t="inlineStr">
        <is>
          <t>A3</t>
        </is>
      </c>
      <c r="C6878">
        <f>IF(B6878&lt;&gt;"NI",1,0)</f>
        <v/>
      </c>
      <c r="D6878">
        <f>VLOOKUP(B6878, Tabelas!A:C,3,FALSE())</f>
        <v/>
      </c>
      <c r="E6878">
        <f>VLOOKUP(B6878, Tabelas!A:C,2,FALSE())</f>
        <v/>
      </c>
    </row>
    <row r="6879">
      <c r="A6879" t="inlineStr">
        <is>
          <t>INTERNATIONAL JOURNAL OF FOOD SCIENCES AND NUTRITION (ONLINE)</t>
        </is>
      </c>
      <c r="B6879" t="inlineStr">
        <is>
          <t>A3</t>
        </is>
      </c>
      <c r="C6879">
        <f>IF(B6879&lt;&gt;"NI",1,0)</f>
        <v/>
      </c>
      <c r="D6879">
        <f>VLOOKUP(B6879, Tabelas!A:C,3,FALSE())</f>
        <v/>
      </c>
      <c r="E6879">
        <f>VLOOKUP(B6879, Tabelas!A:C,2,FALSE())</f>
        <v/>
      </c>
    </row>
    <row r="6880">
      <c r="A6880" t="inlineStr">
        <is>
          <t>INTERNATIONAL JOURNAL OF FOOD STUDIES</t>
        </is>
      </c>
      <c r="B6880" t="inlineStr">
        <is>
          <t>A3</t>
        </is>
      </c>
      <c r="C6880">
        <f>IF(B6880&lt;&gt;"NI",1,0)</f>
        <v/>
      </c>
      <c r="D6880">
        <f>VLOOKUP(B6880, Tabelas!A:C,3,FALSE())</f>
        <v/>
      </c>
      <c r="E6880">
        <f>VLOOKUP(B6880, Tabelas!A:C,2,FALSE())</f>
        <v/>
      </c>
    </row>
    <row r="6881">
      <c r="A6881" t="inlineStr">
        <is>
          <t>INTERNATIONAL JOURNAL OF FORECASTING</t>
        </is>
      </c>
      <c r="B6881" t="inlineStr">
        <is>
          <t>A1</t>
        </is>
      </c>
      <c r="C6881">
        <f>IF(B6881&lt;&gt;"NI",1,0)</f>
        <v/>
      </c>
      <c r="D6881">
        <f>VLOOKUP(B6881, Tabelas!A:C,3,FALSE())</f>
        <v/>
      </c>
      <c r="E6881">
        <f>VLOOKUP(B6881, Tabelas!A:C,2,FALSE())</f>
        <v/>
      </c>
    </row>
    <row r="6882">
      <c r="A6882" t="inlineStr">
        <is>
          <t>INTERNATIONAL JOURNAL OF FOREST ENGINEERING</t>
        </is>
      </c>
      <c r="B6882" t="inlineStr">
        <is>
          <t>A2</t>
        </is>
      </c>
      <c r="C6882">
        <f>IF(B6882&lt;&gt;"NI",1,0)</f>
        <v/>
      </c>
      <c r="D6882">
        <f>VLOOKUP(B6882, Tabelas!A:C,3,FALSE())</f>
        <v/>
      </c>
      <c r="E6882">
        <f>VLOOKUP(B6882, Tabelas!A:C,2,FALSE())</f>
        <v/>
      </c>
    </row>
    <row r="6883">
      <c r="A6883" t="inlineStr">
        <is>
          <t>INTERNATIONAL JOURNAL OF FORESTRY RESEARCH</t>
        </is>
      </c>
      <c r="B6883" t="inlineStr">
        <is>
          <t>A4</t>
        </is>
      </c>
      <c r="C6883">
        <f>IF(B6883&lt;&gt;"NI",1,0)</f>
        <v/>
      </c>
      <c r="D6883">
        <f>VLOOKUP(B6883, Tabelas!A:C,3,FALSE())</f>
        <v/>
      </c>
      <c r="E6883">
        <f>VLOOKUP(B6883, Tabelas!A:C,2,FALSE())</f>
        <v/>
      </c>
    </row>
    <row r="6884">
      <c r="A6884" t="inlineStr">
        <is>
          <t>INTERNATIONAL JOURNAL OF FOUNDATIONS OF COMPUTER SCIENCE</t>
        </is>
      </c>
      <c r="B6884" t="inlineStr">
        <is>
          <t>B2</t>
        </is>
      </c>
      <c r="C6884">
        <f>IF(B6884&lt;&gt;"NI",1,0)</f>
        <v/>
      </c>
      <c r="D6884">
        <f>VLOOKUP(B6884, Tabelas!A:C,3,FALSE())</f>
        <v/>
      </c>
      <c r="E6884">
        <f>VLOOKUP(B6884, Tabelas!A:C,2,FALSE())</f>
        <v/>
      </c>
    </row>
    <row r="6885">
      <c r="A6885" t="inlineStr">
        <is>
          <t>INTERNATIONAL JOURNAL OF FRACTURE (PRINT)</t>
        </is>
      </c>
      <c r="B6885" t="inlineStr">
        <is>
          <t>A3</t>
        </is>
      </c>
      <c r="C6885">
        <f>IF(B6885&lt;&gt;"NI",1,0)</f>
        <v/>
      </c>
      <c r="D6885">
        <f>VLOOKUP(B6885, Tabelas!A:C,3,FALSE())</f>
        <v/>
      </c>
      <c r="E6885">
        <f>VLOOKUP(B6885, Tabelas!A:C,2,FALSE())</f>
        <v/>
      </c>
    </row>
    <row r="6886">
      <c r="A6886" t="inlineStr">
        <is>
          <t>INTERNATIONAL JOURNAL OF FRUIT SCIENCE (ONLINE)</t>
        </is>
      </c>
      <c r="B6886" t="inlineStr">
        <is>
          <t>B2</t>
        </is>
      </c>
      <c r="C6886">
        <f>IF(B6886&lt;&gt;"NI",1,0)</f>
        <v/>
      </c>
      <c r="D6886">
        <f>VLOOKUP(B6886, Tabelas!A:C,3,FALSE())</f>
        <v/>
      </c>
      <c r="E6886">
        <f>VLOOKUP(B6886, Tabelas!A:C,2,FALSE())</f>
        <v/>
      </c>
    </row>
    <row r="6887">
      <c r="A6887" t="inlineStr">
        <is>
          <t>INTERNATIONAL JOURNAL OF FUZZY SYSTEMS</t>
        </is>
      </c>
      <c r="B6887" t="inlineStr">
        <is>
          <t>A1</t>
        </is>
      </c>
      <c r="C6887">
        <f>IF(B6887&lt;&gt;"NI",1,0)</f>
        <v/>
      </c>
      <c r="D6887">
        <f>VLOOKUP(B6887, Tabelas!A:C,3,FALSE())</f>
        <v/>
      </c>
      <c r="E6887">
        <f>VLOOKUP(B6887, Tabelas!A:C,2,FALSE())</f>
        <v/>
      </c>
    </row>
    <row r="6888">
      <c r="A6888" t="inlineStr">
        <is>
          <t>INTERNATIONAL JOURNAL OF GASTRONOMY AND FOOD SCIENCE</t>
        </is>
      </c>
      <c r="B6888" t="inlineStr">
        <is>
          <t>A1</t>
        </is>
      </c>
      <c r="C6888">
        <f>IF(B6888&lt;&gt;"NI",1,0)</f>
        <v/>
      </c>
      <c r="D6888">
        <f>VLOOKUP(B6888, Tabelas!A:C,3,FALSE())</f>
        <v/>
      </c>
      <c r="E6888">
        <f>VLOOKUP(B6888, Tabelas!A:C,2,FALSE())</f>
        <v/>
      </c>
    </row>
    <row r="6889">
      <c r="A6889" t="inlineStr">
        <is>
          <t>INTERNATIONAL JOURNAL OF GENDER AND ENTREPRENEURSHIP</t>
        </is>
      </c>
      <c r="B6889" t="inlineStr">
        <is>
          <t>A2</t>
        </is>
      </c>
      <c r="C6889">
        <f>IF(B6889&lt;&gt;"NI",1,0)</f>
        <v/>
      </c>
      <c r="D6889">
        <f>VLOOKUP(B6889, Tabelas!A:C,3,FALSE())</f>
        <v/>
      </c>
      <c r="E6889">
        <f>VLOOKUP(B6889, Tabelas!A:C,2,FALSE())</f>
        <v/>
      </c>
    </row>
    <row r="6890">
      <c r="A6890" t="inlineStr">
        <is>
          <t>INTERNATIONAL JOURNAL OF GENERAL MEDICINE</t>
        </is>
      </c>
      <c r="B6890" t="inlineStr">
        <is>
          <t>A3</t>
        </is>
      </c>
      <c r="C6890">
        <f>IF(B6890&lt;&gt;"NI",1,0)</f>
        <v/>
      </c>
      <c r="D6890">
        <f>VLOOKUP(B6890, Tabelas!A:C,3,FALSE())</f>
        <v/>
      </c>
      <c r="E6890">
        <f>VLOOKUP(B6890, Tabelas!A:C,2,FALSE())</f>
        <v/>
      </c>
    </row>
    <row r="6891">
      <c r="A6891" t="inlineStr">
        <is>
          <t>INTERNATIONAL JOURNAL OF GENOMICS (ONLINE)</t>
        </is>
      </c>
      <c r="B6891" t="inlineStr">
        <is>
          <t>A2</t>
        </is>
      </c>
      <c r="C6891">
        <f>IF(B6891&lt;&gt;"NI",1,0)</f>
        <v/>
      </c>
      <c r="D6891">
        <f>VLOOKUP(B6891, Tabelas!A:C,3,FALSE())</f>
        <v/>
      </c>
      <c r="E6891">
        <f>VLOOKUP(B6891, Tabelas!A:C,2,FALSE())</f>
        <v/>
      </c>
    </row>
    <row r="6892">
      <c r="A6892" t="inlineStr">
        <is>
          <t>INTERNATIONAL JOURNAL OF GENOMICS (PRINT)</t>
        </is>
      </c>
      <c r="B6892" t="inlineStr">
        <is>
          <t>A2</t>
        </is>
      </c>
      <c r="C6892">
        <f>IF(B6892&lt;&gt;"NI",1,0)</f>
        <v/>
      </c>
      <c r="D6892">
        <f>VLOOKUP(B6892, Tabelas!A:C,3,FALSE())</f>
        <v/>
      </c>
      <c r="E6892">
        <f>VLOOKUP(B6892, Tabelas!A:C,2,FALSE())</f>
        <v/>
      </c>
    </row>
    <row r="6893">
      <c r="A6893" t="inlineStr">
        <is>
          <t>INTERNATIONAL JOURNAL OF GEOGRAPHICAL INFORMATION SCIENCE (PRINT)</t>
        </is>
      </c>
      <c r="B6893" t="inlineStr">
        <is>
          <t>A1</t>
        </is>
      </c>
      <c r="C6893">
        <f>IF(B6893&lt;&gt;"NI",1,0)</f>
        <v/>
      </c>
      <c r="D6893">
        <f>VLOOKUP(B6893, Tabelas!A:C,3,FALSE())</f>
        <v/>
      </c>
      <c r="E6893">
        <f>VLOOKUP(B6893, Tabelas!A:C,2,FALSE())</f>
        <v/>
      </c>
    </row>
    <row r="6894">
      <c r="A6894" t="inlineStr">
        <is>
          <t>INTERNATIONAL JOURNAL OF GEOMATE</t>
        </is>
      </c>
      <c r="B6894" t="inlineStr">
        <is>
          <t>A4</t>
        </is>
      </c>
      <c r="C6894">
        <f>IF(B6894&lt;&gt;"NI",1,0)</f>
        <v/>
      </c>
      <c r="D6894">
        <f>VLOOKUP(B6894, Tabelas!A:C,3,FALSE())</f>
        <v/>
      </c>
      <c r="E6894">
        <f>VLOOKUP(B6894, Tabelas!A:C,2,FALSE())</f>
        <v/>
      </c>
    </row>
    <row r="6895">
      <c r="A6895" t="inlineStr">
        <is>
          <t>INTERNATIONAL JOURNAL OF GEOMECHANICS</t>
        </is>
      </c>
      <c r="B6895" t="inlineStr">
        <is>
          <t>A3</t>
        </is>
      </c>
      <c r="C6895">
        <f>IF(B6895&lt;&gt;"NI",1,0)</f>
        <v/>
      </c>
      <c r="D6895">
        <f>VLOOKUP(B6895, Tabelas!A:C,3,FALSE())</f>
        <v/>
      </c>
      <c r="E6895">
        <f>VLOOKUP(B6895, Tabelas!A:C,2,FALSE())</f>
        <v/>
      </c>
    </row>
    <row r="6896">
      <c r="A6896" t="inlineStr">
        <is>
          <t>INTERNATIONAL JOURNAL OF GEOMETRIC METHODS IN MODERN PHYSICS</t>
        </is>
      </c>
      <c r="B6896" t="inlineStr">
        <is>
          <t>B1</t>
        </is>
      </c>
      <c r="C6896">
        <f>IF(B6896&lt;&gt;"NI",1,0)</f>
        <v/>
      </c>
      <c r="D6896">
        <f>VLOOKUP(B6896, Tabelas!A:C,3,FALSE())</f>
        <v/>
      </c>
      <c r="E6896">
        <f>VLOOKUP(B6896, Tabelas!A:C,2,FALSE())</f>
        <v/>
      </c>
    </row>
    <row r="6897">
      <c r="A6897" t="inlineStr">
        <is>
          <t>INTERNATIONAL JOURNAL OF GEOMETRY</t>
        </is>
      </c>
      <c r="B6897" t="inlineStr">
        <is>
          <t>A4</t>
        </is>
      </c>
      <c r="C6897">
        <f>IF(B6897&lt;&gt;"NI",1,0)</f>
        <v/>
      </c>
      <c r="D6897">
        <f>VLOOKUP(B6897, Tabelas!A:C,3,FALSE())</f>
        <v/>
      </c>
      <c r="E6897">
        <f>VLOOKUP(B6897, Tabelas!A:C,2,FALSE())</f>
        <v/>
      </c>
    </row>
    <row r="6898">
      <c r="A6898" t="inlineStr">
        <is>
          <t>INTERNATIONAL JOURNAL OF GEOSCIENCES</t>
        </is>
      </c>
      <c r="B6898" t="inlineStr">
        <is>
          <t>B3</t>
        </is>
      </c>
      <c r="C6898">
        <f>IF(B6898&lt;&gt;"NI",1,0)</f>
        <v/>
      </c>
      <c r="D6898">
        <f>VLOOKUP(B6898, Tabelas!A:C,3,FALSE())</f>
        <v/>
      </c>
      <c r="E6898">
        <f>VLOOKUP(B6898, Tabelas!A:C,2,FALSE())</f>
        <v/>
      </c>
    </row>
    <row r="6899">
      <c r="A6899" t="inlineStr">
        <is>
          <t>INTERNATIONAL JOURNAL OF GEOTHECNICAL ENGINEERING</t>
        </is>
      </c>
      <c r="B6899" t="inlineStr">
        <is>
          <t>B1</t>
        </is>
      </c>
      <c r="C6899">
        <f>IF(B6899&lt;&gt;"NI",1,0)</f>
        <v/>
      </c>
      <c r="D6899">
        <f>VLOOKUP(B6899, Tabelas!A:C,3,FALSE())</f>
        <v/>
      </c>
      <c r="E6899">
        <f>VLOOKUP(B6899, Tabelas!A:C,2,FALSE())</f>
        <v/>
      </c>
    </row>
    <row r="6900">
      <c r="A6900" t="inlineStr">
        <is>
          <t>INTERNATIONAL JOURNAL OF GERIATRIC PSYCHIATRY</t>
        </is>
      </c>
      <c r="B6900" t="inlineStr">
        <is>
          <t>A2</t>
        </is>
      </c>
      <c r="C6900">
        <f>IF(B6900&lt;&gt;"NI",1,0)</f>
        <v/>
      </c>
      <c r="D6900">
        <f>VLOOKUP(B6900, Tabelas!A:C,3,FALSE())</f>
        <v/>
      </c>
      <c r="E6900">
        <f>VLOOKUP(B6900, Tabelas!A:C,2,FALSE())</f>
        <v/>
      </c>
    </row>
    <row r="6901">
      <c r="A6901" t="inlineStr">
        <is>
          <t>INTERNATIONAL JOURNAL OF GERIATRIC PSYCHIATRY (ONLINE)</t>
        </is>
      </c>
      <c r="B6901" t="inlineStr">
        <is>
          <t>A2</t>
        </is>
      </c>
      <c r="C6901">
        <f>IF(B6901&lt;&gt;"NI",1,0)</f>
        <v/>
      </c>
      <c r="D6901">
        <f>VLOOKUP(B6901, Tabelas!A:C,3,FALSE())</f>
        <v/>
      </c>
      <c r="E6901">
        <f>VLOOKUP(B6901, Tabelas!A:C,2,FALSE())</f>
        <v/>
      </c>
    </row>
    <row r="6902">
      <c r="A6902" t="inlineStr">
        <is>
          <t>INTERNATIONAL JOURNAL OF GLOBAL WARMING</t>
        </is>
      </c>
      <c r="B6902" t="inlineStr">
        <is>
          <t>B2</t>
        </is>
      </c>
      <c r="C6902">
        <f>IF(B6902&lt;&gt;"NI",1,0)</f>
        <v/>
      </c>
      <c r="D6902">
        <f>VLOOKUP(B6902, Tabelas!A:C,3,FALSE())</f>
        <v/>
      </c>
      <c r="E6902">
        <f>VLOOKUP(B6902, Tabelas!A:C,2,FALSE())</f>
        <v/>
      </c>
    </row>
    <row r="6903">
      <c r="A6903" t="inlineStr">
        <is>
          <t>INTERNATIONAL JOURNAL OF GLOBAL WARMING (ONLINE)</t>
        </is>
      </c>
      <c r="B6903" t="inlineStr">
        <is>
          <t>B2</t>
        </is>
      </c>
      <c r="C6903">
        <f>IF(B6903&lt;&gt;"NI",1,0)</f>
        <v/>
      </c>
      <c r="D6903">
        <f>VLOOKUP(B6903, Tabelas!A:C,3,FALSE())</f>
        <v/>
      </c>
      <c r="E6903">
        <f>VLOOKUP(B6903, Tabelas!A:C,2,FALSE())</f>
        <v/>
      </c>
    </row>
    <row r="6904">
      <c r="A6904" t="inlineStr">
        <is>
          <t>INTERNATIONAL JOURNAL OF GREEN ENERGY</t>
        </is>
      </c>
      <c r="B6904" t="inlineStr">
        <is>
          <t>A4</t>
        </is>
      </c>
      <c r="C6904">
        <f>IF(B6904&lt;&gt;"NI",1,0)</f>
        <v/>
      </c>
      <c r="D6904">
        <f>VLOOKUP(B6904, Tabelas!A:C,3,FALSE())</f>
        <v/>
      </c>
      <c r="E6904">
        <f>VLOOKUP(B6904, Tabelas!A:C,2,FALSE())</f>
        <v/>
      </c>
    </row>
    <row r="6905">
      <c r="A6905" t="inlineStr">
        <is>
          <t>INTERNATIONAL JOURNAL OF GREENHOUSE GAS CONTROL</t>
        </is>
      </c>
      <c r="B6905" t="inlineStr">
        <is>
          <t>A1</t>
        </is>
      </c>
      <c r="C6905">
        <f>IF(B6905&lt;&gt;"NI",1,0)</f>
        <v/>
      </c>
      <c r="D6905">
        <f>VLOOKUP(B6905, Tabelas!A:C,3,FALSE())</f>
        <v/>
      </c>
      <c r="E6905">
        <f>VLOOKUP(B6905, Tabelas!A:C,2,FALSE())</f>
        <v/>
      </c>
    </row>
    <row r="6906">
      <c r="A6906" t="inlineStr">
        <is>
          <t>INTERNATIONAL JOURNAL OF GRID AND UTILITY COMPUTING (ONLINE)</t>
        </is>
      </c>
      <c r="B6906" t="inlineStr">
        <is>
          <t>A2</t>
        </is>
      </c>
      <c r="C6906">
        <f>IF(B6906&lt;&gt;"NI",1,0)</f>
        <v/>
      </c>
      <c r="D6906">
        <f>VLOOKUP(B6906, Tabelas!A:C,3,FALSE())</f>
        <v/>
      </c>
      <c r="E6906">
        <f>VLOOKUP(B6906, Tabelas!A:C,2,FALSE())</f>
        <v/>
      </c>
    </row>
    <row r="6907">
      <c r="A6907" t="inlineStr">
        <is>
          <t>INTERNATIONAL JOURNAL OF GYNAECOLOGY AND OBSTETRICS</t>
        </is>
      </c>
      <c r="B6907" t="inlineStr">
        <is>
          <t>A3</t>
        </is>
      </c>
      <c r="C6907">
        <f>IF(B6907&lt;&gt;"NI",1,0)</f>
        <v/>
      </c>
      <c r="D6907">
        <f>VLOOKUP(B6907, Tabelas!A:C,3,FALSE())</f>
        <v/>
      </c>
      <c r="E6907">
        <f>VLOOKUP(B6907, Tabelas!A:C,2,FALSE())</f>
        <v/>
      </c>
    </row>
    <row r="6908">
      <c r="A6908" t="inlineStr">
        <is>
          <t>INTERNATIONAL JOURNAL OF GYNECOLOGICAL CANCER</t>
        </is>
      </c>
      <c r="B6908" t="inlineStr">
        <is>
          <t>A2</t>
        </is>
      </c>
      <c r="C6908">
        <f>IF(B6908&lt;&gt;"NI",1,0)</f>
        <v/>
      </c>
      <c r="D6908">
        <f>VLOOKUP(B6908, Tabelas!A:C,3,FALSE())</f>
        <v/>
      </c>
      <c r="E6908">
        <f>VLOOKUP(B6908, Tabelas!A:C,2,FALSE())</f>
        <v/>
      </c>
    </row>
    <row r="6909">
      <c r="A6909" t="inlineStr">
        <is>
          <t>INTERNATIONAL JOURNAL OF HEALTH AND MEDICAL SCIENCES (ONLINE)</t>
        </is>
      </c>
      <c r="B6909" t="inlineStr">
        <is>
          <t>B4</t>
        </is>
      </c>
      <c r="C6909">
        <f>IF(B6909&lt;&gt;"NI",1,0)</f>
        <v/>
      </c>
      <c r="D6909">
        <f>VLOOKUP(B6909, Tabelas!A:C,3,FALSE())</f>
        <v/>
      </c>
      <c r="E6909">
        <f>VLOOKUP(B6909, Tabelas!A:C,2,FALSE())</f>
        <v/>
      </c>
    </row>
    <row r="6910">
      <c r="A6910" t="inlineStr">
        <is>
          <t>INTERNATIONAL JOURNAL OF HEALTH CARE QUALITY ASSURANCE</t>
        </is>
      </c>
      <c r="B6910" t="inlineStr">
        <is>
          <t>A3</t>
        </is>
      </c>
      <c r="C6910">
        <f>IF(B6910&lt;&gt;"NI",1,0)</f>
        <v/>
      </c>
      <c r="D6910">
        <f>VLOOKUP(B6910, Tabelas!A:C,3,FALSE())</f>
        <v/>
      </c>
      <c r="E6910">
        <f>VLOOKUP(B6910, Tabelas!A:C,2,FALSE())</f>
        <v/>
      </c>
    </row>
    <row r="6911">
      <c r="A6911" t="inlineStr">
        <is>
          <t>INTERNATIONAL JOURNAL OF HEALTH ECONOMICS AND MANAGEMENT</t>
        </is>
      </c>
      <c r="B6911" t="inlineStr">
        <is>
          <t>A3</t>
        </is>
      </c>
      <c r="C6911">
        <f>IF(B6911&lt;&gt;"NI",1,0)</f>
        <v/>
      </c>
      <c r="D6911">
        <f>VLOOKUP(B6911, Tabelas!A:C,3,FALSE())</f>
        <v/>
      </c>
      <c r="E6911">
        <f>VLOOKUP(B6911, Tabelas!A:C,2,FALSE())</f>
        <v/>
      </c>
    </row>
    <row r="6912">
      <c r="A6912" t="inlineStr">
        <is>
          <t>INTERNATIONAL JOURNAL OF HEALTH GEOGRAPHICS</t>
        </is>
      </c>
      <c r="B6912" t="inlineStr">
        <is>
          <t>A1</t>
        </is>
      </c>
      <c r="C6912">
        <f>IF(B6912&lt;&gt;"NI",1,0)</f>
        <v/>
      </c>
      <c r="D6912">
        <f>VLOOKUP(B6912, Tabelas!A:C,3,FALSE())</f>
        <v/>
      </c>
      <c r="E6912">
        <f>VLOOKUP(B6912, Tabelas!A:C,2,FALSE())</f>
        <v/>
      </c>
    </row>
    <row r="6913">
      <c r="A6913" t="inlineStr">
        <is>
          <t>INTERNATIONAL JOURNAL OF HEALTH POLICY AND MANAGEMENT</t>
        </is>
      </c>
      <c r="B6913" t="inlineStr">
        <is>
          <t>A3</t>
        </is>
      </c>
      <c r="C6913">
        <f>IF(B6913&lt;&gt;"NI",1,0)</f>
        <v/>
      </c>
      <c r="D6913">
        <f>VLOOKUP(B6913, Tabelas!A:C,3,FALSE())</f>
        <v/>
      </c>
      <c r="E6913">
        <f>VLOOKUP(B6913, Tabelas!A:C,2,FALSE())</f>
        <v/>
      </c>
    </row>
    <row r="6914">
      <c r="A6914" t="inlineStr">
        <is>
          <t>INTERNATIONAL JOURNAL OF HEALTH SCIENCES</t>
        </is>
      </c>
      <c r="B6914" t="inlineStr">
        <is>
          <t>A4</t>
        </is>
      </c>
      <c r="C6914">
        <f>IF(B6914&lt;&gt;"NI",1,0)</f>
        <v/>
      </c>
      <c r="D6914">
        <f>VLOOKUP(B6914, Tabelas!A:C,3,FALSE())</f>
        <v/>
      </c>
      <c r="E6914">
        <f>VLOOKUP(B6914, Tabelas!A:C,2,FALSE())</f>
        <v/>
      </c>
    </row>
    <row r="6915">
      <c r="A6915" t="inlineStr">
        <is>
          <t>INTERNATIONAL JOURNAL OF HEALTH SERVICES (PRINT)</t>
        </is>
      </c>
      <c r="B6915" t="inlineStr">
        <is>
          <t>A4</t>
        </is>
      </c>
      <c r="C6915">
        <f>IF(B6915&lt;&gt;"NI",1,0)</f>
        <v/>
      </c>
      <c r="D6915">
        <f>VLOOKUP(B6915, Tabelas!A:C,3,FALSE())</f>
        <v/>
      </c>
      <c r="E6915">
        <f>VLOOKUP(B6915, Tabelas!A:C,2,FALSE())</f>
        <v/>
      </c>
    </row>
    <row r="6916">
      <c r="A6916" t="inlineStr">
        <is>
          <t>INTERNATIONAL JOURNAL OF HEAT AND FLUID FLOW</t>
        </is>
      </c>
      <c r="B6916" t="inlineStr">
        <is>
          <t>A2</t>
        </is>
      </c>
      <c r="C6916">
        <f>IF(B6916&lt;&gt;"NI",1,0)</f>
        <v/>
      </c>
      <c r="D6916">
        <f>VLOOKUP(B6916, Tabelas!A:C,3,FALSE())</f>
        <v/>
      </c>
      <c r="E6916">
        <f>VLOOKUP(B6916, Tabelas!A:C,2,FALSE())</f>
        <v/>
      </c>
    </row>
    <row r="6917">
      <c r="A6917" t="inlineStr">
        <is>
          <t>INTERNATIONAL JOURNAL OF HEAT AND MASS TRANSFER</t>
        </is>
      </c>
      <c r="B6917" t="inlineStr">
        <is>
          <t>A1</t>
        </is>
      </c>
      <c r="C6917">
        <f>IF(B6917&lt;&gt;"NI",1,0)</f>
        <v/>
      </c>
      <c r="D6917">
        <f>VLOOKUP(B6917, Tabelas!A:C,3,FALSE())</f>
        <v/>
      </c>
      <c r="E6917">
        <f>VLOOKUP(B6917, Tabelas!A:C,2,FALSE())</f>
        <v/>
      </c>
    </row>
    <row r="6918">
      <c r="A6918" t="inlineStr">
        <is>
          <t>INTERNATIONAL JOURNAL OF HEAVY VEHICLE SYSTEMS (PRINT)</t>
        </is>
      </c>
      <c r="B6918" t="inlineStr">
        <is>
          <t>B2</t>
        </is>
      </c>
      <c r="C6918">
        <f>IF(B6918&lt;&gt;"NI",1,0)</f>
        <v/>
      </c>
      <c r="D6918">
        <f>VLOOKUP(B6918, Tabelas!A:C,3,FALSE())</f>
        <v/>
      </c>
      <c r="E6918">
        <f>VLOOKUP(B6918, Tabelas!A:C,2,FALSE())</f>
        <v/>
      </c>
    </row>
    <row r="6919">
      <c r="A6919" t="inlineStr">
        <is>
          <t>INTERNATIONAL JOURNAL OF HEMATOLOGY</t>
        </is>
      </c>
      <c r="B6919" t="inlineStr">
        <is>
          <t>A4</t>
        </is>
      </c>
      <c r="C6919">
        <f>IF(B6919&lt;&gt;"NI",1,0)</f>
        <v/>
      </c>
      <c r="D6919">
        <f>VLOOKUP(B6919, Tabelas!A:C,3,FALSE())</f>
        <v/>
      </c>
      <c r="E6919">
        <f>VLOOKUP(B6919, Tabelas!A:C,2,FALSE())</f>
        <v/>
      </c>
    </row>
    <row r="6920">
      <c r="A6920" t="inlineStr">
        <is>
          <t>INTERNATIONAL JOURNAL OF HEMATOLOGY RESEARCH</t>
        </is>
      </c>
      <c r="B6920" t="inlineStr">
        <is>
          <t>B4</t>
        </is>
      </c>
      <c r="C6920">
        <f>IF(B6920&lt;&gt;"NI",1,0)</f>
        <v/>
      </c>
      <c r="D6920">
        <f>VLOOKUP(B6920, Tabelas!A:C,3,FALSE())</f>
        <v/>
      </c>
      <c r="E6920">
        <f>VLOOKUP(B6920, Tabelas!A:C,2,FALSE())</f>
        <v/>
      </c>
    </row>
    <row r="6921">
      <c r="A6921" t="inlineStr">
        <is>
          <t>INTERNATIONAL JOURNAL OF HEMATOLOGY-ONCOLOGY AND STEM CELL RESEARCH (ONLINE)</t>
        </is>
      </c>
      <c r="B6921" t="inlineStr">
        <is>
          <t>B1</t>
        </is>
      </c>
      <c r="C6921">
        <f>IF(B6921&lt;&gt;"NI",1,0)</f>
        <v/>
      </c>
      <c r="D6921">
        <f>VLOOKUP(B6921, Tabelas!A:C,3,FALSE())</f>
        <v/>
      </c>
      <c r="E6921">
        <f>VLOOKUP(B6921, Tabelas!A:C,2,FALSE())</f>
        <v/>
      </c>
    </row>
    <row r="6922">
      <c r="A6922" t="inlineStr">
        <is>
          <t>INTERNATIONAL JOURNAL OF HEPATOLOGY</t>
        </is>
      </c>
      <c r="B6922" t="inlineStr">
        <is>
          <t>A4</t>
        </is>
      </c>
      <c r="C6922">
        <f>IF(B6922&lt;&gt;"NI",1,0)</f>
        <v/>
      </c>
      <c r="D6922">
        <f>VLOOKUP(B6922, Tabelas!A:C,3,FALSE())</f>
        <v/>
      </c>
      <c r="E6922">
        <f>VLOOKUP(B6922, Tabelas!A:C,2,FALSE())</f>
        <v/>
      </c>
    </row>
    <row r="6923">
      <c r="A6923" t="inlineStr">
        <is>
          <t>INTERNATIONAL JOURNAL OF HERBAL MEDICINE</t>
        </is>
      </c>
      <c r="B6923" t="inlineStr">
        <is>
          <t>B1</t>
        </is>
      </c>
      <c r="C6923">
        <f>IF(B6923&lt;&gt;"NI",1,0)</f>
        <v/>
      </c>
      <c r="D6923">
        <f>VLOOKUP(B6923, Tabelas!A:C,3,FALSE())</f>
        <v/>
      </c>
      <c r="E6923">
        <f>VLOOKUP(B6923, Tabelas!A:C,2,FALSE())</f>
        <v/>
      </c>
    </row>
    <row r="6924">
      <c r="A6924" t="inlineStr">
        <is>
          <t>INTERNATIONAL JOURNAL OF HIGH DILUTION RESEARCH</t>
        </is>
      </c>
      <c r="B6924" t="inlineStr">
        <is>
          <t>B3</t>
        </is>
      </c>
      <c r="C6924">
        <f>IF(B6924&lt;&gt;"NI",1,0)</f>
        <v/>
      </c>
      <c r="D6924">
        <f>VLOOKUP(B6924, Tabelas!A:C,3,FALSE())</f>
        <v/>
      </c>
      <c r="E6924">
        <f>VLOOKUP(B6924, Tabelas!A:C,2,FALSE())</f>
        <v/>
      </c>
    </row>
    <row r="6925">
      <c r="A6925" t="inlineStr">
        <is>
          <t>INTERNATIONAL JOURNAL OF HIGH PERFORMANCE COMPUTING AND NETWORKING (PRINT)</t>
        </is>
      </c>
      <c r="B6925" t="inlineStr">
        <is>
          <t>B1</t>
        </is>
      </c>
      <c r="C6925">
        <f>IF(B6925&lt;&gt;"NI",1,0)</f>
        <v/>
      </c>
      <c r="D6925">
        <f>VLOOKUP(B6925, Tabelas!A:C,3,FALSE())</f>
        <v/>
      </c>
      <c r="E6925">
        <f>VLOOKUP(B6925, Tabelas!A:C,2,FALSE())</f>
        <v/>
      </c>
    </row>
    <row r="6926">
      <c r="A6926" t="inlineStr">
        <is>
          <t>INTERNATIONAL JOURNAL OF HIGH PERFORMANCE SYSTEMS ARCHITECTURE (PRINT)</t>
        </is>
      </c>
      <c r="B6926" t="inlineStr">
        <is>
          <t>B4</t>
        </is>
      </c>
      <c r="C6926">
        <f>IF(B6926&lt;&gt;"NI",1,0)</f>
        <v/>
      </c>
      <c r="D6926">
        <f>VLOOKUP(B6926, Tabelas!A:C,3,FALSE())</f>
        <v/>
      </c>
      <c r="E6926">
        <f>VLOOKUP(B6926, Tabelas!A:C,2,FALSE())</f>
        <v/>
      </c>
    </row>
    <row r="6927">
      <c r="A6927" t="inlineStr">
        <is>
          <t>INTERNATIONAL JOURNAL OF HISTORICAL ARCHAEOLOGY</t>
        </is>
      </c>
      <c r="B6927" t="inlineStr">
        <is>
          <t>A1</t>
        </is>
      </c>
      <c r="C6927">
        <f>IF(B6927&lt;&gt;"NI",1,0)</f>
        <v/>
      </c>
      <c r="D6927">
        <f>VLOOKUP(B6927, Tabelas!A:C,3,FALSE())</f>
        <v/>
      </c>
      <c r="E6927">
        <f>VLOOKUP(B6927, Tabelas!A:C,2,FALSE())</f>
        <v/>
      </c>
    </row>
    <row r="6928">
      <c r="A6928" t="inlineStr">
        <is>
          <t>INTERNATIONAL JOURNAL OF HISTORICAL LEARNING, TEACHING AND RESEARCH</t>
        </is>
      </c>
      <c r="B6928" t="inlineStr">
        <is>
          <t>B1</t>
        </is>
      </c>
      <c r="C6928">
        <f>IF(B6928&lt;&gt;"NI",1,0)</f>
        <v/>
      </c>
      <c r="D6928">
        <f>VLOOKUP(B6928, Tabelas!A:C,3,FALSE())</f>
        <v/>
      </c>
      <c r="E6928">
        <f>VLOOKUP(B6928, Tabelas!A:C,2,FALSE())</f>
        <v/>
      </c>
    </row>
    <row r="6929">
      <c r="A6929" t="inlineStr">
        <is>
          <t>INTERNATIONAL JOURNAL OF HOSPITALITY &amp; TOURISM ADMINISTRATION</t>
        </is>
      </c>
      <c r="B6929" t="inlineStr">
        <is>
          <t>A3</t>
        </is>
      </c>
      <c r="C6929">
        <f>IF(B6929&lt;&gt;"NI",1,0)</f>
        <v/>
      </c>
      <c r="D6929">
        <f>VLOOKUP(B6929, Tabelas!A:C,3,FALSE())</f>
        <v/>
      </c>
      <c r="E6929">
        <f>VLOOKUP(B6929, Tabelas!A:C,2,FALSE())</f>
        <v/>
      </c>
    </row>
    <row r="6930">
      <c r="A6930" t="inlineStr">
        <is>
          <t>INTERNATIONAL JOURNAL OF HOSPITALITY MANAGEMENT</t>
        </is>
      </c>
      <c r="B6930" t="inlineStr">
        <is>
          <t>A1</t>
        </is>
      </c>
      <c r="C6930">
        <f>IF(B6930&lt;&gt;"NI",1,0)</f>
        <v/>
      </c>
      <c r="D6930">
        <f>VLOOKUP(B6930, Tabelas!A:C,3,FALSE())</f>
        <v/>
      </c>
      <c r="E6930">
        <f>VLOOKUP(B6930, Tabelas!A:C,2,FALSE())</f>
        <v/>
      </c>
    </row>
    <row r="6931">
      <c r="A6931" t="inlineStr">
        <is>
          <t>INTERNATIONAL JOURNAL OF HOUSING MARKETS AND ANALYSIS (PRINT)</t>
        </is>
      </c>
      <c r="B6931" t="inlineStr">
        <is>
          <t>A4</t>
        </is>
      </c>
      <c r="C6931">
        <f>IF(B6931&lt;&gt;"NI",1,0)</f>
        <v/>
      </c>
      <c r="D6931">
        <f>VLOOKUP(B6931, Tabelas!A:C,3,FALSE())</f>
        <v/>
      </c>
      <c r="E6931">
        <f>VLOOKUP(B6931, Tabelas!A:C,2,FALSE())</f>
        <v/>
      </c>
    </row>
    <row r="6932">
      <c r="A6932" t="inlineStr">
        <is>
          <t>INTERNATIONAL JOURNAL OF HOUSING POLICY</t>
        </is>
      </c>
      <c r="B6932" t="inlineStr">
        <is>
          <t>B4</t>
        </is>
      </c>
      <c r="C6932">
        <f>IF(B6932&lt;&gt;"NI",1,0)</f>
        <v/>
      </c>
      <c r="D6932">
        <f>VLOOKUP(B6932, Tabelas!A:C,3,FALSE())</f>
        <v/>
      </c>
      <c r="E6932">
        <f>VLOOKUP(B6932, Tabelas!A:C,2,FALSE())</f>
        <v/>
      </c>
    </row>
    <row r="6933">
      <c r="A6933" t="inlineStr">
        <is>
          <t>INTERNATIONAL JOURNAL OF HUMAN RESOURCE MANAGEMENT</t>
        </is>
      </c>
      <c r="B6933" t="inlineStr">
        <is>
          <t>A1</t>
        </is>
      </c>
      <c r="C6933">
        <f>IF(B6933&lt;&gt;"NI",1,0)</f>
        <v/>
      </c>
      <c r="D6933">
        <f>VLOOKUP(B6933, Tabelas!A:C,3,FALSE())</f>
        <v/>
      </c>
      <c r="E6933">
        <f>VLOOKUP(B6933, Tabelas!A:C,2,FALSE())</f>
        <v/>
      </c>
    </row>
    <row r="6934">
      <c r="A6934" t="inlineStr">
        <is>
          <t>INTERNATIONAL JOURNAL OF HUMAN RIGHTS</t>
        </is>
      </c>
      <c r="B6934" t="inlineStr">
        <is>
          <t>A3</t>
        </is>
      </c>
      <c r="C6934">
        <f>IF(B6934&lt;&gt;"NI",1,0)</f>
        <v/>
      </c>
      <c r="D6934">
        <f>VLOOKUP(B6934, Tabelas!A:C,3,FALSE())</f>
        <v/>
      </c>
      <c r="E6934">
        <f>VLOOKUP(B6934, Tabelas!A:C,2,FALSE())</f>
        <v/>
      </c>
    </row>
    <row r="6935">
      <c r="A6935" t="inlineStr">
        <is>
          <t>INTERNATIONAL JOURNAL OF HUMAN-COMPUTER INTERACTION (ONLINE)</t>
        </is>
      </c>
      <c r="B6935" t="inlineStr">
        <is>
          <t>A3</t>
        </is>
      </c>
      <c r="C6935">
        <f>IF(B6935&lt;&gt;"NI",1,0)</f>
        <v/>
      </c>
      <c r="D6935">
        <f>VLOOKUP(B6935, Tabelas!A:C,3,FALSE())</f>
        <v/>
      </c>
      <c r="E6935">
        <f>VLOOKUP(B6935, Tabelas!A:C,2,FALSE())</f>
        <v/>
      </c>
    </row>
    <row r="6936">
      <c r="A6936" t="inlineStr">
        <is>
          <t>INTERNATIONAL JOURNAL OF HUMAN-COMPUTER STUDIES (PRINT)</t>
        </is>
      </c>
      <c r="B6936" t="inlineStr">
        <is>
          <t>A1</t>
        </is>
      </c>
      <c r="C6936">
        <f>IF(B6936&lt;&gt;"NI",1,0)</f>
        <v/>
      </c>
      <c r="D6936">
        <f>VLOOKUP(B6936, Tabelas!A:C,3,FALSE())</f>
        <v/>
      </c>
      <c r="E6936">
        <f>VLOOKUP(B6936, Tabelas!A:C,2,FALSE())</f>
        <v/>
      </c>
    </row>
    <row r="6937">
      <c r="A6937" t="inlineStr">
        <is>
          <t>INTERNATIONAL JOURNAL OF HUMANITIES AND SOCIAL SCIENCE (IMPRESSO)</t>
        </is>
      </c>
      <c r="B6937" t="inlineStr">
        <is>
          <t>A4</t>
        </is>
      </c>
      <c r="C6937">
        <f>IF(B6937&lt;&gt;"NI",1,0)</f>
        <v/>
      </c>
      <c r="D6937">
        <f>VLOOKUP(B6937, Tabelas!A:C,3,FALSE())</f>
        <v/>
      </c>
      <c r="E6937">
        <f>VLOOKUP(B6937, Tabelas!A:C,2,FALSE())</f>
        <v/>
      </c>
    </row>
    <row r="6938">
      <c r="A6938" t="inlineStr">
        <is>
          <t>INTERNATIONAL JOURNAL OF HUMANITIES, SOCIAL SCIENCES AND EDUCATION</t>
        </is>
      </c>
      <c r="B6938" t="inlineStr">
        <is>
          <t>B1</t>
        </is>
      </c>
      <c r="C6938">
        <f>IF(B6938&lt;&gt;"NI",1,0)</f>
        <v/>
      </c>
      <c r="D6938">
        <f>VLOOKUP(B6938, Tabelas!A:C,3,FALSE())</f>
        <v/>
      </c>
      <c r="E6938">
        <f>VLOOKUP(B6938, Tabelas!A:C,2,FALSE())</f>
        <v/>
      </c>
    </row>
    <row r="6939">
      <c r="A6939" t="inlineStr">
        <is>
          <t>INTERNATIONAL JOURNAL OF HYDROGEN ENERGY</t>
        </is>
      </c>
      <c r="B6939" t="inlineStr">
        <is>
          <t>A1</t>
        </is>
      </c>
      <c r="C6939">
        <f>IF(B6939&lt;&gt;"NI",1,0)</f>
        <v/>
      </c>
      <c r="D6939">
        <f>VLOOKUP(B6939, Tabelas!A:C,3,FALSE())</f>
        <v/>
      </c>
      <c r="E6939">
        <f>VLOOKUP(B6939, Tabelas!A:C,2,FALSE())</f>
        <v/>
      </c>
    </row>
    <row r="6940">
      <c r="A6940" t="inlineStr">
        <is>
          <t>INTERNATIONAL JOURNAL OF HYDROLOGY (ONLINE)</t>
        </is>
      </c>
      <c r="B6940" t="inlineStr">
        <is>
          <t>A3</t>
        </is>
      </c>
      <c r="C6940">
        <f>IF(B6940&lt;&gt;"NI",1,0)</f>
        <v/>
      </c>
      <c r="D6940">
        <f>VLOOKUP(B6940, Tabelas!A:C,3,FALSE())</f>
        <v/>
      </c>
      <c r="E6940">
        <f>VLOOKUP(B6940, Tabelas!A:C,2,FALSE())</f>
        <v/>
      </c>
    </row>
    <row r="6941">
      <c r="A6941" t="inlineStr">
        <is>
          <t>INTERNATIONAL JOURNAL OF HYDROLOGY SCIENCE AND TECHNOLOGY</t>
        </is>
      </c>
      <c r="B6941" t="inlineStr">
        <is>
          <t>A2</t>
        </is>
      </c>
      <c r="C6941">
        <f>IF(B6941&lt;&gt;"NI",1,0)</f>
        <v/>
      </c>
      <c r="D6941">
        <f>VLOOKUP(B6941, Tabelas!A:C,3,FALSE())</f>
        <v/>
      </c>
      <c r="E6941">
        <f>VLOOKUP(B6941, Tabelas!A:C,2,FALSE())</f>
        <v/>
      </c>
    </row>
    <row r="6942">
      <c r="A6942" t="inlineStr">
        <is>
          <t>INTERNATIONAL JOURNAL OF HYGIENE AND ENVIRONMENTAL HEALTH (PRINT)</t>
        </is>
      </c>
      <c r="B6942" t="inlineStr">
        <is>
          <t>A1</t>
        </is>
      </c>
      <c r="C6942">
        <f>IF(B6942&lt;&gt;"NI",1,0)</f>
        <v/>
      </c>
      <c r="D6942">
        <f>VLOOKUP(B6942, Tabelas!A:C,3,FALSE())</f>
        <v/>
      </c>
      <c r="E6942">
        <f>VLOOKUP(B6942, Tabelas!A:C,2,FALSE())</f>
        <v/>
      </c>
    </row>
    <row r="6943">
      <c r="A6943" t="inlineStr">
        <is>
          <t>INTERNATIONAL JOURNAL OF HYPERTENSION</t>
        </is>
      </c>
      <c r="B6943" t="inlineStr">
        <is>
          <t>B2</t>
        </is>
      </c>
      <c r="C6943">
        <f>IF(B6943&lt;&gt;"NI",1,0)</f>
        <v/>
      </c>
      <c r="D6943">
        <f>VLOOKUP(B6943, Tabelas!A:C,3,FALSE())</f>
        <v/>
      </c>
      <c r="E6943">
        <f>VLOOKUP(B6943, Tabelas!A:C,2,FALSE())</f>
        <v/>
      </c>
    </row>
    <row r="6944">
      <c r="A6944" t="inlineStr">
        <is>
          <t>INTERNATIONAL JOURNAL OF HYPERTHERMIA</t>
        </is>
      </c>
      <c r="B6944" t="inlineStr">
        <is>
          <t>A2</t>
        </is>
      </c>
      <c r="C6944">
        <f>IF(B6944&lt;&gt;"NI",1,0)</f>
        <v/>
      </c>
      <c r="D6944">
        <f>VLOOKUP(B6944, Tabelas!A:C,3,FALSE())</f>
        <v/>
      </c>
      <c r="E6944">
        <f>VLOOKUP(B6944, Tabelas!A:C,2,FALSE())</f>
        <v/>
      </c>
    </row>
    <row r="6945">
      <c r="A6945" t="inlineStr">
        <is>
          <t>INTERNATIONAL JOURNAL OF IMAGE AND DATA FUSION</t>
        </is>
      </c>
      <c r="B6945" t="inlineStr">
        <is>
          <t>A2</t>
        </is>
      </c>
      <c r="C6945">
        <f>IF(B6945&lt;&gt;"NI",1,0)</f>
        <v/>
      </c>
      <c r="D6945">
        <f>VLOOKUP(B6945, Tabelas!A:C,3,FALSE())</f>
        <v/>
      </c>
      <c r="E6945">
        <f>VLOOKUP(B6945, Tabelas!A:C,2,FALSE())</f>
        <v/>
      </c>
    </row>
    <row r="6946">
      <c r="A6946" t="inlineStr">
        <is>
          <t>INTERNATIONAL JOURNAL OF IMAGE AND GRAPHICS</t>
        </is>
      </c>
      <c r="B6946" t="inlineStr">
        <is>
          <t>B3</t>
        </is>
      </c>
      <c r="C6946">
        <f>IF(B6946&lt;&gt;"NI",1,0)</f>
        <v/>
      </c>
      <c r="D6946">
        <f>VLOOKUP(B6946, Tabelas!A:C,3,FALSE())</f>
        <v/>
      </c>
      <c r="E6946">
        <f>VLOOKUP(B6946, Tabelas!A:C,2,FALSE())</f>
        <v/>
      </c>
    </row>
    <row r="6947">
      <c r="A6947" t="inlineStr">
        <is>
          <t>INTERNATIONAL JOURNAL OF IMMUNOGENETICS (PRINT)</t>
        </is>
      </c>
      <c r="B6947" t="inlineStr">
        <is>
          <t>B3</t>
        </is>
      </c>
      <c r="C6947">
        <f>IF(B6947&lt;&gt;"NI",1,0)</f>
        <v/>
      </c>
      <c r="D6947">
        <f>VLOOKUP(B6947, Tabelas!A:C,3,FALSE())</f>
        <v/>
      </c>
      <c r="E6947">
        <f>VLOOKUP(B6947, Tabelas!A:C,2,FALSE())</f>
        <v/>
      </c>
    </row>
    <row r="6948">
      <c r="A6948" t="inlineStr">
        <is>
          <t>INTERNATIONAL JOURNAL OF IMMUNOPATHOLOGY AND PHARMACOLOGY</t>
        </is>
      </c>
      <c r="B6948" t="inlineStr">
        <is>
          <t>A4</t>
        </is>
      </c>
      <c r="C6948">
        <f>IF(B6948&lt;&gt;"NI",1,0)</f>
        <v/>
      </c>
      <c r="D6948">
        <f>VLOOKUP(B6948, Tabelas!A:C,3,FALSE())</f>
        <v/>
      </c>
      <c r="E6948">
        <f>VLOOKUP(B6948, Tabelas!A:C,2,FALSE())</f>
        <v/>
      </c>
    </row>
    <row r="6949">
      <c r="A6949" t="inlineStr">
        <is>
          <t>INTERNATIONAL JOURNAL OF IMPACT ENGINEERING</t>
        </is>
      </c>
      <c r="B6949" t="inlineStr">
        <is>
          <t>A1</t>
        </is>
      </c>
      <c r="C6949">
        <f>IF(B6949&lt;&gt;"NI",1,0)</f>
        <v/>
      </c>
      <c r="D6949">
        <f>VLOOKUP(B6949, Tabelas!A:C,3,FALSE())</f>
        <v/>
      </c>
      <c r="E6949">
        <f>VLOOKUP(B6949, Tabelas!A:C,2,FALSE())</f>
        <v/>
      </c>
    </row>
    <row r="6950">
      <c r="A6950" t="inlineStr">
        <is>
          <t>INTERNATIONAL JOURNAL OF IMPLANT DENTISTRY</t>
        </is>
      </c>
      <c r="B6950" t="inlineStr">
        <is>
          <t>B2</t>
        </is>
      </c>
      <c r="C6950">
        <f>IF(B6950&lt;&gt;"NI",1,0)</f>
        <v/>
      </c>
      <c r="D6950">
        <f>VLOOKUP(B6950, Tabelas!A:C,3,FALSE())</f>
        <v/>
      </c>
      <c r="E6950">
        <f>VLOOKUP(B6950, Tabelas!A:C,2,FALSE())</f>
        <v/>
      </c>
    </row>
    <row r="6951">
      <c r="A6951" t="inlineStr">
        <is>
          <t>INTERNATIONAL JOURNAL OF IMPOTENCE RESEARCH</t>
        </is>
      </c>
      <c r="B6951" t="inlineStr">
        <is>
          <t>B1</t>
        </is>
      </c>
      <c r="C6951">
        <f>IF(B6951&lt;&gt;"NI",1,0)</f>
        <v/>
      </c>
      <c r="D6951">
        <f>VLOOKUP(B6951, Tabelas!A:C,3,FALSE())</f>
        <v/>
      </c>
      <c r="E6951">
        <f>VLOOKUP(B6951, Tabelas!A:C,2,FALSE())</f>
        <v/>
      </c>
    </row>
    <row r="6952">
      <c r="A6952" t="inlineStr">
        <is>
          <t>INTERNATIONAL JOURNAL OF INCLUSIVE EDUCATION</t>
        </is>
      </c>
      <c r="B6952" t="inlineStr">
        <is>
          <t>A3</t>
        </is>
      </c>
      <c r="C6952">
        <f>IF(B6952&lt;&gt;"NI",1,0)</f>
        <v/>
      </c>
      <c r="D6952">
        <f>VLOOKUP(B6952, Tabelas!A:C,3,FALSE())</f>
        <v/>
      </c>
      <c r="E6952">
        <f>VLOOKUP(B6952, Tabelas!A:C,2,FALSE())</f>
        <v/>
      </c>
    </row>
    <row r="6953">
      <c r="A6953" t="inlineStr">
        <is>
          <t>INTERNATIONAL JOURNAL OF INDUSTRIAL AND SYSTEMS ENGINEERING</t>
        </is>
      </c>
      <c r="B6953" t="inlineStr">
        <is>
          <t>A3</t>
        </is>
      </c>
      <c r="C6953">
        <f>IF(B6953&lt;&gt;"NI",1,0)</f>
        <v/>
      </c>
      <c r="D6953">
        <f>VLOOKUP(B6953, Tabelas!A:C,3,FALSE())</f>
        <v/>
      </c>
      <c r="E6953">
        <f>VLOOKUP(B6953, Tabelas!A:C,2,FALSE())</f>
        <v/>
      </c>
    </row>
    <row r="6954">
      <c r="A6954" t="inlineStr">
        <is>
          <t>INTERNATIONAL JOURNAL OF INDUSTRIAL ENGINEERING AND MANAGEMENT</t>
        </is>
      </c>
      <c r="B6954" t="inlineStr">
        <is>
          <t>A4</t>
        </is>
      </c>
      <c r="C6954">
        <f>IF(B6954&lt;&gt;"NI",1,0)</f>
        <v/>
      </c>
      <c r="D6954">
        <f>VLOOKUP(B6954, Tabelas!A:C,3,FALSE())</f>
        <v/>
      </c>
      <c r="E6954">
        <f>VLOOKUP(B6954, Tabelas!A:C,2,FALSE())</f>
        <v/>
      </c>
    </row>
    <row r="6955">
      <c r="A6955" t="inlineStr">
        <is>
          <t>INTERNATIONAL JOURNAL OF INDUSTRIAL ERGONOMICS</t>
        </is>
      </c>
      <c r="B6955" t="inlineStr">
        <is>
          <t>A3</t>
        </is>
      </c>
      <c r="C6955">
        <f>IF(B6955&lt;&gt;"NI",1,0)</f>
        <v/>
      </c>
      <c r="D6955">
        <f>VLOOKUP(B6955, Tabelas!A:C,3,FALSE())</f>
        <v/>
      </c>
      <c r="E6955">
        <f>VLOOKUP(B6955, Tabelas!A:C,2,FALSE())</f>
        <v/>
      </c>
    </row>
    <row r="6956">
      <c r="A6956" t="inlineStr">
        <is>
          <t>INTERNATIONAL JOURNAL OF INFECTIOUS DISEASES</t>
        </is>
      </c>
      <c r="B6956" t="inlineStr">
        <is>
          <t>A3</t>
        </is>
      </c>
      <c r="C6956">
        <f>IF(B6956&lt;&gt;"NI",1,0)</f>
        <v/>
      </c>
      <c r="D6956">
        <f>VLOOKUP(B6956, Tabelas!A:C,3,FALSE())</f>
        <v/>
      </c>
      <c r="E6956">
        <f>VLOOKUP(B6956, Tabelas!A:C,2,FALSE())</f>
        <v/>
      </c>
    </row>
    <row r="6957">
      <c r="A6957" t="inlineStr">
        <is>
          <t>INTERNATIONAL JOURNAL OF INFLAMMATION</t>
        </is>
      </c>
      <c r="B6957" t="inlineStr">
        <is>
          <t>A3</t>
        </is>
      </c>
      <c r="C6957">
        <f>IF(B6957&lt;&gt;"NI",1,0)</f>
        <v/>
      </c>
      <c r="D6957">
        <f>VLOOKUP(B6957, Tabelas!A:C,3,FALSE())</f>
        <v/>
      </c>
      <c r="E6957">
        <f>VLOOKUP(B6957, Tabelas!A:C,2,FALSE())</f>
        <v/>
      </c>
    </row>
    <row r="6958">
      <c r="A6958" t="inlineStr">
        <is>
          <t>INTERNATIONAL JOURNAL OF INFLAMMATORY BOWEL DISEASE</t>
        </is>
      </c>
      <c r="B6958" t="inlineStr">
        <is>
          <t>A1</t>
        </is>
      </c>
      <c r="C6958">
        <f>IF(B6958&lt;&gt;"NI",1,0)</f>
        <v/>
      </c>
      <c r="D6958">
        <f>VLOOKUP(B6958, Tabelas!A:C,3,FALSE())</f>
        <v/>
      </c>
      <c r="E6958">
        <f>VLOOKUP(B6958, Tabelas!A:C,2,FALSE())</f>
        <v/>
      </c>
    </row>
    <row r="6959">
      <c r="A6959" t="inlineStr">
        <is>
          <t>INTERNATIONAL JOURNAL OF INFORMATION AND CODING THEORY (IMPRESSO)</t>
        </is>
      </c>
      <c r="B6959" t="inlineStr">
        <is>
          <t>B4</t>
        </is>
      </c>
      <c r="C6959">
        <f>IF(B6959&lt;&gt;"NI",1,0)</f>
        <v/>
      </c>
      <c r="D6959">
        <f>VLOOKUP(B6959, Tabelas!A:C,3,FALSE())</f>
        <v/>
      </c>
      <c r="E6959">
        <f>VLOOKUP(B6959, Tabelas!A:C,2,FALSE())</f>
        <v/>
      </c>
    </row>
    <row r="6960">
      <c r="A6960" t="inlineStr">
        <is>
          <t>INTERNATIONAL JOURNAL OF INFORMATION AND COMMUNICATION TECHNOLOGY</t>
        </is>
      </c>
      <c r="B6960" t="inlineStr">
        <is>
          <t>A4</t>
        </is>
      </c>
      <c r="C6960">
        <f>IF(B6960&lt;&gt;"NI",1,0)</f>
        <v/>
      </c>
      <c r="D6960">
        <f>VLOOKUP(B6960, Tabelas!A:C,3,FALSE())</f>
        <v/>
      </c>
      <c r="E6960">
        <f>VLOOKUP(B6960, Tabelas!A:C,2,FALSE())</f>
        <v/>
      </c>
    </row>
    <row r="6961">
      <c r="A6961" t="inlineStr">
        <is>
          <t>INTERNATIONAL JOURNAL OF INFORMATION AND COMMUNICATION TECHNOLOGY</t>
        </is>
      </c>
      <c r="B6961" t="inlineStr">
        <is>
          <t>A4</t>
        </is>
      </c>
      <c r="C6961">
        <f>IF(B6961&lt;&gt;"NI",1,0)</f>
        <v/>
      </c>
      <c r="D6961">
        <f>VLOOKUP(B6961, Tabelas!A:C,3,FALSE())</f>
        <v/>
      </c>
      <c r="E6961">
        <f>VLOOKUP(B6961, Tabelas!A:C,2,FALSE())</f>
        <v/>
      </c>
    </row>
    <row r="6962">
      <c r="A6962" t="inlineStr">
        <is>
          <t>INTERNATIONAL JOURNAL OF INFORMATION AND COMMUNICATION TECHNOLOGY EDUCATION</t>
        </is>
      </c>
      <c r="B6962" t="inlineStr">
        <is>
          <t>A4</t>
        </is>
      </c>
      <c r="C6962">
        <f>IF(B6962&lt;&gt;"NI",1,0)</f>
        <v/>
      </c>
      <c r="D6962">
        <f>VLOOKUP(B6962, Tabelas!A:C,3,FALSE())</f>
        <v/>
      </c>
      <c r="E6962">
        <f>VLOOKUP(B6962, Tabelas!A:C,2,FALSE())</f>
        <v/>
      </c>
    </row>
    <row r="6963">
      <c r="A6963" t="inlineStr">
        <is>
          <t>INTERNATIONAL JOURNAL OF INFORMATION AND DECISION SCIENCES</t>
        </is>
      </c>
      <c r="B6963" t="inlineStr">
        <is>
          <t>B2</t>
        </is>
      </c>
      <c r="C6963">
        <f>IF(B6963&lt;&gt;"NI",1,0)</f>
        <v/>
      </c>
      <c r="D6963">
        <f>VLOOKUP(B6963, Tabelas!A:C,3,FALSE())</f>
        <v/>
      </c>
      <c r="E6963">
        <f>VLOOKUP(B6963, Tabelas!A:C,2,FALSE())</f>
        <v/>
      </c>
    </row>
    <row r="6964">
      <c r="A6964" t="inlineStr">
        <is>
          <t>INTERNATIONAL JOURNAL OF INFORMATION AND EDUCATION TECHNOLOGY</t>
        </is>
      </c>
      <c r="B6964" t="inlineStr">
        <is>
          <t>B1</t>
        </is>
      </c>
      <c r="C6964">
        <f>IF(B6964&lt;&gt;"NI",1,0)</f>
        <v/>
      </c>
      <c r="D6964">
        <f>VLOOKUP(B6964, Tabelas!A:C,3,FALSE())</f>
        <v/>
      </c>
      <c r="E6964">
        <f>VLOOKUP(B6964, Tabelas!A:C,2,FALSE())</f>
        <v/>
      </c>
    </row>
    <row r="6965">
      <c r="A6965" t="inlineStr">
        <is>
          <t>INTERNATIONAL JOURNAL OF INFORMATION AND LEARNING TECHNOLOGY</t>
        </is>
      </c>
      <c r="B6965" t="inlineStr">
        <is>
          <t>A4</t>
        </is>
      </c>
      <c r="C6965">
        <f>IF(B6965&lt;&gt;"NI",1,0)</f>
        <v/>
      </c>
      <c r="D6965">
        <f>VLOOKUP(B6965, Tabelas!A:C,3,FALSE())</f>
        <v/>
      </c>
      <c r="E6965">
        <f>VLOOKUP(B6965, Tabelas!A:C,2,FALSE())</f>
        <v/>
      </c>
    </row>
    <row r="6966">
      <c r="A6966" t="inlineStr">
        <is>
          <t>INTERNATIONAL JOURNAL OF INFORMATION MANAGEMENT</t>
        </is>
      </c>
      <c r="B6966" t="inlineStr">
        <is>
          <t>A1</t>
        </is>
      </c>
      <c r="C6966">
        <f>IF(B6966&lt;&gt;"NI",1,0)</f>
        <v/>
      </c>
      <c r="D6966">
        <f>VLOOKUP(B6966, Tabelas!A:C,3,FALSE())</f>
        <v/>
      </c>
      <c r="E6966">
        <f>VLOOKUP(B6966, Tabelas!A:C,2,FALSE())</f>
        <v/>
      </c>
    </row>
    <row r="6967">
      <c r="A6967" t="inlineStr">
        <is>
          <t>INTERNATIONAL JOURNAL OF INFORMATION SECURITY (PRINT)</t>
        </is>
      </c>
      <c r="B6967" t="inlineStr">
        <is>
          <t>A2</t>
        </is>
      </c>
      <c r="C6967">
        <f>IF(B6967&lt;&gt;"NI",1,0)</f>
        <v/>
      </c>
      <c r="D6967">
        <f>VLOOKUP(B6967, Tabelas!A:C,3,FALSE())</f>
        <v/>
      </c>
      <c r="E6967">
        <f>VLOOKUP(B6967, Tabelas!A:C,2,FALSE())</f>
        <v/>
      </c>
    </row>
    <row r="6968">
      <c r="A6968" t="inlineStr">
        <is>
          <t>INTERNATIONAL JOURNAL OF INFORMATION TECHNOLOGIES AND SYSTEMS APPROACH</t>
        </is>
      </c>
      <c r="B6968" t="inlineStr">
        <is>
          <t>A4</t>
        </is>
      </c>
      <c r="C6968">
        <f>IF(B6968&lt;&gt;"NI",1,0)</f>
        <v/>
      </c>
      <c r="D6968">
        <f>VLOOKUP(B6968, Tabelas!A:C,3,FALSE())</f>
        <v/>
      </c>
      <c r="E6968">
        <f>VLOOKUP(B6968, Tabelas!A:C,2,FALSE())</f>
        <v/>
      </c>
    </row>
    <row r="6969">
      <c r="A6969" t="inlineStr">
        <is>
          <t>INTERNATIONAL JOURNAL OF INFORMATION TECHNOLOGY &amp; DECISION MAKING</t>
        </is>
      </c>
      <c r="B6969" t="inlineStr">
        <is>
          <t>A3</t>
        </is>
      </c>
      <c r="C6969">
        <f>IF(B6969&lt;&gt;"NI",1,0)</f>
        <v/>
      </c>
      <c r="D6969">
        <f>VLOOKUP(B6969, Tabelas!A:C,3,FALSE())</f>
        <v/>
      </c>
      <c r="E6969">
        <f>VLOOKUP(B6969, Tabelas!A:C,2,FALSE())</f>
        <v/>
      </c>
    </row>
    <row r="6970">
      <c r="A6970" t="inlineStr">
        <is>
          <t>INTERNATIONAL JOURNAL OF INFORMATION TECHNOLOGY AND MANAGEMENT (ONLINE)</t>
        </is>
      </c>
      <c r="B6970" t="inlineStr">
        <is>
          <t>A4</t>
        </is>
      </c>
      <c r="C6970">
        <f>IF(B6970&lt;&gt;"NI",1,0)</f>
        <v/>
      </c>
      <c r="D6970">
        <f>VLOOKUP(B6970, Tabelas!A:C,3,FALSE())</f>
        <v/>
      </c>
      <c r="E6970">
        <f>VLOOKUP(B6970, Tabelas!A:C,2,FALSE())</f>
        <v/>
      </c>
    </row>
    <row r="6971">
      <c r="A6971" t="inlineStr">
        <is>
          <t>INTERNATIONAL JOURNAL OF INJURY CONTROL AND SAFETY PROMOTION (PRINT)</t>
        </is>
      </c>
      <c r="B6971" t="inlineStr">
        <is>
          <t>B1</t>
        </is>
      </c>
      <c r="C6971">
        <f>IF(B6971&lt;&gt;"NI",1,0)</f>
        <v/>
      </c>
      <c r="D6971">
        <f>VLOOKUP(B6971, Tabelas!A:C,3,FALSE())</f>
        <v/>
      </c>
      <c r="E6971">
        <f>VLOOKUP(B6971, Tabelas!A:C,2,FALSE())</f>
        <v/>
      </c>
    </row>
    <row r="6972">
      <c r="A6972" t="inlineStr">
        <is>
          <t>INTERNATIONAL JOURNAL OF INNOVATION</t>
        </is>
      </c>
      <c r="B6972" t="inlineStr">
        <is>
          <t>B1</t>
        </is>
      </c>
      <c r="C6972">
        <f>IF(B6972&lt;&gt;"NI",1,0)</f>
        <v/>
      </c>
      <c r="D6972">
        <f>VLOOKUP(B6972, Tabelas!A:C,3,FALSE())</f>
        <v/>
      </c>
      <c r="E6972">
        <f>VLOOKUP(B6972, Tabelas!A:C,2,FALSE())</f>
        <v/>
      </c>
    </row>
    <row r="6973">
      <c r="A6973" t="inlineStr">
        <is>
          <t>INTERNATIONAL JOURNAL OF INNOVATION AND LEARNING (PRINT)</t>
        </is>
      </c>
      <c r="B6973" t="inlineStr">
        <is>
          <t>A3</t>
        </is>
      </c>
      <c r="C6973">
        <f>IF(B6973&lt;&gt;"NI",1,0)</f>
        <v/>
      </c>
      <c r="D6973">
        <f>VLOOKUP(B6973, Tabelas!A:C,3,FALSE())</f>
        <v/>
      </c>
      <c r="E6973">
        <f>VLOOKUP(B6973, Tabelas!A:C,2,FALSE())</f>
        <v/>
      </c>
    </row>
    <row r="6974">
      <c r="A6974" t="inlineStr">
        <is>
          <t>INTERNATIONAL JOURNAL OF INNOVATION AND REGIONAL DEVELOPMENT</t>
        </is>
      </c>
      <c r="B6974" t="inlineStr">
        <is>
          <t>B4</t>
        </is>
      </c>
      <c r="C6974">
        <f>IF(B6974&lt;&gt;"NI",1,0)</f>
        <v/>
      </c>
      <c r="D6974">
        <f>VLOOKUP(B6974, Tabelas!A:C,3,FALSE())</f>
        <v/>
      </c>
      <c r="E6974">
        <f>VLOOKUP(B6974, Tabelas!A:C,2,FALSE())</f>
        <v/>
      </c>
    </row>
    <row r="6975">
      <c r="A6975" t="inlineStr">
        <is>
          <t>INTERNATIONAL JOURNAL OF INNOVATION AND RESEARCH IN EDUCATIONAL SCIENCES</t>
        </is>
      </c>
      <c r="B6975" t="inlineStr">
        <is>
          <t>B4</t>
        </is>
      </c>
      <c r="C6975">
        <f>IF(B6975&lt;&gt;"NI",1,0)</f>
        <v/>
      </c>
      <c r="D6975">
        <f>VLOOKUP(B6975, Tabelas!A:C,3,FALSE())</f>
        <v/>
      </c>
      <c r="E6975">
        <f>VLOOKUP(B6975, Tabelas!A:C,2,FALSE())</f>
        <v/>
      </c>
    </row>
    <row r="6976">
      <c r="A6976" t="inlineStr">
        <is>
          <t>INTERNATIONAL JOURNAL OF INNOVATION AND SUSTAINABLE DEVELOPMENT</t>
        </is>
      </c>
      <c r="B6976" t="inlineStr">
        <is>
          <t>A3</t>
        </is>
      </c>
      <c r="C6976">
        <f>IF(B6976&lt;&gt;"NI",1,0)</f>
        <v/>
      </c>
      <c r="D6976">
        <f>VLOOKUP(B6976, Tabelas!A:C,3,FALSE())</f>
        <v/>
      </c>
      <c r="E6976">
        <f>VLOOKUP(B6976, Tabelas!A:C,2,FALSE())</f>
        <v/>
      </c>
    </row>
    <row r="6977">
      <c r="A6977" t="inlineStr">
        <is>
          <t>INTERNATIONAL JOURNAL OF INNOVATION AND TECHNOLOGY MANAGEMENT</t>
        </is>
      </c>
      <c r="B6977" t="inlineStr">
        <is>
          <t>A3</t>
        </is>
      </c>
      <c r="C6977">
        <f>IF(B6977&lt;&gt;"NI",1,0)</f>
        <v/>
      </c>
      <c r="D6977">
        <f>VLOOKUP(B6977, Tabelas!A:C,3,FALSE())</f>
        <v/>
      </c>
      <c r="E6977">
        <f>VLOOKUP(B6977, Tabelas!A:C,2,FALSE())</f>
        <v/>
      </c>
    </row>
    <row r="6978">
      <c r="A6978" t="inlineStr">
        <is>
          <t>INTERNATIONAL JOURNAL OF INNOVATION MANAGEMENT</t>
        </is>
      </c>
      <c r="B6978" t="inlineStr">
        <is>
          <t>A2</t>
        </is>
      </c>
      <c r="C6978">
        <f>IF(B6978&lt;&gt;"NI",1,0)</f>
        <v/>
      </c>
      <c r="D6978">
        <f>VLOOKUP(B6978, Tabelas!A:C,3,FALSE())</f>
        <v/>
      </c>
      <c r="E6978">
        <f>VLOOKUP(B6978, Tabelas!A:C,2,FALSE())</f>
        <v/>
      </c>
    </row>
    <row r="6979">
      <c r="A6979" t="inlineStr">
        <is>
          <t>INTERNATIONAL JOURNAL OF INNOVATION SCIENCE</t>
        </is>
      </c>
      <c r="B6979" t="inlineStr">
        <is>
          <t>A4</t>
        </is>
      </c>
      <c r="C6979">
        <f>IF(B6979&lt;&gt;"NI",1,0)</f>
        <v/>
      </c>
      <c r="D6979">
        <f>VLOOKUP(B6979, Tabelas!A:C,3,FALSE())</f>
        <v/>
      </c>
      <c r="E6979">
        <f>VLOOKUP(B6979, Tabelas!A:C,2,FALSE())</f>
        <v/>
      </c>
    </row>
    <row r="6980">
      <c r="A6980" t="inlineStr">
        <is>
          <t>INTERNATIONAL JOURNAL OF INNOVATIVE COMPUTING AND APPLICATIONS (PRINT)</t>
        </is>
      </c>
      <c r="B6980" t="inlineStr">
        <is>
          <t>B3</t>
        </is>
      </c>
      <c r="C6980">
        <f>IF(B6980&lt;&gt;"NI",1,0)</f>
        <v/>
      </c>
      <c r="D6980">
        <f>VLOOKUP(B6980, Tabelas!A:C,3,FALSE())</f>
        <v/>
      </c>
      <c r="E6980">
        <f>VLOOKUP(B6980, Tabelas!A:C,2,FALSE())</f>
        <v/>
      </c>
    </row>
    <row r="6981">
      <c r="A6981" t="inlineStr">
        <is>
          <t>INTERNATIONAL JOURNAL OF INNOVATIVE COMPUTING, INFORMATION &amp; CONTROL</t>
        </is>
      </c>
      <c r="B6981" t="inlineStr">
        <is>
          <t>A4</t>
        </is>
      </c>
      <c r="C6981">
        <f>IF(B6981&lt;&gt;"NI",1,0)</f>
        <v/>
      </c>
      <c r="D6981">
        <f>VLOOKUP(B6981, Tabelas!A:C,3,FALSE())</f>
        <v/>
      </c>
      <c r="E6981">
        <f>VLOOKUP(B6981, Tabelas!A:C,2,FALSE())</f>
        <v/>
      </c>
    </row>
    <row r="6982">
      <c r="A6982" t="inlineStr">
        <is>
          <t>INTERNATIONAL JOURNAL OF INSTRUCTION</t>
        </is>
      </c>
      <c r="B6982" t="inlineStr">
        <is>
          <t>A2</t>
        </is>
      </c>
      <c r="C6982">
        <f>IF(B6982&lt;&gt;"NI",1,0)</f>
        <v/>
      </c>
      <c r="D6982">
        <f>VLOOKUP(B6982, Tabelas!A:C,3,FALSE())</f>
        <v/>
      </c>
      <c r="E6982">
        <f>VLOOKUP(B6982, Tabelas!A:C,2,FALSE())</f>
        <v/>
      </c>
    </row>
    <row r="6983">
      <c r="A6983" t="inlineStr">
        <is>
          <t>INTERNATIONAL JOURNAL OF INTANGIBLE HERITAGE (SEOUL. PRINT)</t>
        </is>
      </c>
      <c r="B6983" t="inlineStr">
        <is>
          <t>B1</t>
        </is>
      </c>
      <c r="C6983">
        <f>IF(B6983&lt;&gt;"NI",1,0)</f>
        <v/>
      </c>
      <c r="D6983">
        <f>VLOOKUP(B6983, Tabelas!A:C,3,FALSE())</f>
        <v/>
      </c>
      <c r="E6983">
        <f>VLOOKUP(B6983, Tabelas!A:C,2,FALSE())</f>
        <v/>
      </c>
    </row>
    <row r="6984">
      <c r="A6984" t="inlineStr">
        <is>
          <t>INTERNATIONAL JOURNAL OF INTEGRATED CARE</t>
        </is>
      </c>
      <c r="B6984" t="inlineStr">
        <is>
          <t>A2</t>
        </is>
      </c>
      <c r="C6984">
        <f>IF(B6984&lt;&gt;"NI",1,0)</f>
        <v/>
      </c>
      <c r="D6984">
        <f>VLOOKUP(B6984, Tabelas!A:C,3,FALSE())</f>
        <v/>
      </c>
      <c r="E6984">
        <f>VLOOKUP(B6984, Tabelas!A:C,2,FALSE())</f>
        <v/>
      </c>
    </row>
    <row r="6985">
      <c r="A6985" t="inlineStr">
        <is>
          <t>INTERNATIONAL JOURNAL OF INTELLECTUAL PROPERTY MANAGEMENT (PRINT)</t>
        </is>
      </c>
      <c r="B6985" t="inlineStr">
        <is>
          <t>B4</t>
        </is>
      </c>
      <c r="C6985">
        <f>IF(B6985&lt;&gt;"NI",1,0)</f>
        <v/>
      </c>
      <c r="D6985">
        <f>VLOOKUP(B6985, Tabelas!A:C,3,FALSE())</f>
        <v/>
      </c>
      <c r="E6985">
        <f>VLOOKUP(B6985, Tabelas!A:C,2,FALSE())</f>
        <v/>
      </c>
    </row>
    <row r="6986">
      <c r="A6986" t="inlineStr">
        <is>
          <t>INTERNATIONAL JOURNAL OF INTELLIGENT SYSTEMS (PRINT)</t>
        </is>
      </c>
      <c r="B6986" t="inlineStr">
        <is>
          <t>A2</t>
        </is>
      </c>
      <c r="C6986">
        <f>IF(B6986&lt;&gt;"NI",1,0)</f>
        <v/>
      </c>
      <c r="D6986">
        <f>VLOOKUP(B6986, Tabelas!A:C,3,FALSE())</f>
        <v/>
      </c>
      <c r="E6986">
        <f>VLOOKUP(B6986, Tabelas!A:C,2,FALSE())</f>
        <v/>
      </c>
    </row>
    <row r="6987">
      <c r="A6987" t="inlineStr">
        <is>
          <t>INTERNATIONAL JOURNAL OF INTERCULTURAL RELATIONS</t>
        </is>
      </c>
      <c r="B6987" t="inlineStr">
        <is>
          <t>A1</t>
        </is>
      </c>
      <c r="C6987">
        <f>IF(B6987&lt;&gt;"NI",1,0)</f>
        <v/>
      </c>
      <c r="D6987">
        <f>VLOOKUP(B6987, Tabelas!A:C,3,FALSE())</f>
        <v/>
      </c>
      <c r="E6987">
        <f>VLOOKUP(B6987, Tabelas!A:C,2,FALSE())</f>
        <v/>
      </c>
    </row>
    <row r="6988">
      <c r="A6988" t="inlineStr">
        <is>
          <t>INTERNATIONAL JOURNAL OF INTERNET AND ENTERPRISE MANAGEMENT</t>
        </is>
      </c>
      <c r="B6988" t="inlineStr">
        <is>
          <t>B4</t>
        </is>
      </c>
      <c r="C6988">
        <f>IF(B6988&lt;&gt;"NI",1,0)</f>
        <v/>
      </c>
      <c r="D6988">
        <f>VLOOKUP(B6988, Tabelas!A:C,3,FALSE())</f>
        <v/>
      </c>
      <c r="E6988">
        <f>VLOOKUP(B6988, Tabelas!A:C,2,FALSE())</f>
        <v/>
      </c>
    </row>
    <row r="6989">
      <c r="A6989" t="inlineStr">
        <is>
          <t>INTERNATIONAL JOURNAL OF INTERNET MARKETING AND ADVERTISING</t>
        </is>
      </c>
      <c r="B6989" t="inlineStr">
        <is>
          <t>A3</t>
        </is>
      </c>
      <c r="C6989">
        <f>IF(B6989&lt;&gt;"NI",1,0)</f>
        <v/>
      </c>
      <c r="D6989">
        <f>VLOOKUP(B6989, Tabelas!A:C,3,FALSE())</f>
        <v/>
      </c>
      <c r="E6989">
        <f>VLOOKUP(B6989, Tabelas!A:C,2,FALSE())</f>
        <v/>
      </c>
    </row>
    <row r="6990">
      <c r="A6990" t="inlineStr">
        <is>
          <t>INTERNATIONAL JOURNAL OF INTERNET OF THINGS AND WEB SERVICES</t>
        </is>
      </c>
      <c r="B6990" t="inlineStr">
        <is>
          <t>B4</t>
        </is>
      </c>
      <c r="C6990">
        <f>IF(B6990&lt;&gt;"NI",1,0)</f>
        <v/>
      </c>
      <c r="D6990">
        <f>VLOOKUP(B6990, Tabelas!A:C,3,FALSE())</f>
        <v/>
      </c>
      <c r="E6990">
        <f>VLOOKUP(B6990, Tabelas!A:C,2,FALSE())</f>
        <v/>
      </c>
    </row>
    <row r="6991">
      <c r="A6991" t="inlineStr">
        <is>
          <t>INTERNATIONAL JOURNAL OF IT STANDARDS &amp; STANDARDIZATION RESEARCH</t>
        </is>
      </c>
      <c r="B6991" t="inlineStr">
        <is>
          <t>A4</t>
        </is>
      </c>
      <c r="C6991">
        <f>IF(B6991&lt;&gt;"NI",1,0)</f>
        <v/>
      </c>
      <c r="D6991">
        <f>VLOOKUP(B6991, Tabelas!A:C,3,FALSE())</f>
        <v/>
      </c>
      <c r="E6991">
        <f>VLOOKUP(B6991, Tabelas!A:C,2,FALSE())</f>
        <v/>
      </c>
    </row>
    <row r="6992">
      <c r="A6992" t="inlineStr">
        <is>
          <t>INTERNATIONAL JOURNAL OF KNOWLEDGE AND LEARNING (PRINT)</t>
        </is>
      </c>
      <c r="B6992" t="inlineStr">
        <is>
          <t>B3</t>
        </is>
      </c>
      <c r="C6992">
        <f>IF(B6992&lt;&gt;"NI",1,0)</f>
        <v/>
      </c>
      <c r="D6992">
        <f>VLOOKUP(B6992, Tabelas!A:C,3,FALSE())</f>
        <v/>
      </c>
      <c r="E6992">
        <f>VLOOKUP(B6992, Tabelas!A:C,2,FALSE())</f>
        <v/>
      </c>
    </row>
    <row r="6993">
      <c r="A6993" t="inlineStr">
        <is>
          <t>INTERNATIONAL JOURNAL OF KNOWLEDGE ENGINEERING AND MANAGEMENT - IJKEM</t>
        </is>
      </c>
      <c r="B6993" t="inlineStr">
        <is>
          <t>B2</t>
        </is>
      </c>
      <c r="C6993">
        <f>IF(B6993&lt;&gt;"NI",1,0)</f>
        <v/>
      </c>
      <c r="D6993">
        <f>VLOOKUP(B6993, Tabelas!A:C,3,FALSE())</f>
        <v/>
      </c>
      <c r="E6993">
        <f>VLOOKUP(B6993, Tabelas!A:C,2,FALSE())</f>
        <v/>
      </c>
    </row>
    <row r="6994">
      <c r="A6994" t="inlineStr">
        <is>
          <t>INTERNATIONAL JOURNAL OF KNOWLEDGE MANAGEMENT</t>
        </is>
      </c>
      <c r="B6994" t="inlineStr">
        <is>
          <t>B1</t>
        </is>
      </c>
      <c r="C6994">
        <f>IF(B6994&lt;&gt;"NI",1,0)</f>
        <v/>
      </c>
      <c r="D6994">
        <f>VLOOKUP(B6994, Tabelas!A:C,3,FALSE())</f>
        <v/>
      </c>
      <c r="E6994">
        <f>VLOOKUP(B6994, Tabelas!A:C,2,FALSE())</f>
        <v/>
      </c>
    </row>
    <row r="6995">
      <c r="A6995" t="inlineStr">
        <is>
          <t>INTERNATIONAL JOURNAL OF KNOWLEDGE MANAGEMENT STUDIES (ONLINE)</t>
        </is>
      </c>
      <c r="B6995" t="inlineStr">
        <is>
          <t>A1</t>
        </is>
      </c>
      <c r="C6995">
        <f>IF(B6995&lt;&gt;"NI",1,0)</f>
        <v/>
      </c>
      <c r="D6995">
        <f>VLOOKUP(B6995, Tabelas!A:C,3,FALSE())</f>
        <v/>
      </c>
      <c r="E6995">
        <f>VLOOKUP(B6995, Tabelas!A:C,2,FALSE())</f>
        <v/>
      </c>
    </row>
    <row r="6996">
      <c r="A6996" t="inlineStr">
        <is>
          <t>INTERNATIONAL JOURNAL OF KNOWLEDGE, CULTURE AND CHANGE MANAGEMENT</t>
        </is>
      </c>
      <c r="B6996" t="inlineStr">
        <is>
          <t>A3</t>
        </is>
      </c>
      <c r="C6996">
        <f>IF(B6996&lt;&gt;"NI",1,0)</f>
        <v/>
      </c>
      <c r="D6996">
        <f>VLOOKUP(B6996, Tabelas!A:C,3,FALSE())</f>
        <v/>
      </c>
      <c r="E6996">
        <f>VLOOKUP(B6996, Tabelas!A:C,2,FALSE())</f>
        <v/>
      </c>
    </row>
    <row r="6997">
      <c r="A6997" t="inlineStr">
        <is>
          <t>INTERNATIONAL JOURNAL OF KNOWLEDGE-BASED DEVELOPMENT (ONLINE)</t>
        </is>
      </c>
      <c r="B6997" t="inlineStr">
        <is>
          <t>A2</t>
        </is>
      </c>
      <c r="C6997">
        <f>IF(B6997&lt;&gt;"NI",1,0)</f>
        <v/>
      </c>
      <c r="D6997">
        <f>VLOOKUP(B6997, Tabelas!A:C,3,FALSE())</f>
        <v/>
      </c>
      <c r="E6997">
        <f>VLOOKUP(B6997, Tabelas!A:C,2,FALSE())</f>
        <v/>
      </c>
    </row>
    <row r="6998">
      <c r="A6998" t="inlineStr">
        <is>
          <t>INTERNATIONAL JOURNAL OF LABORATORY HEMATOLOGY (PRINT)</t>
        </is>
      </c>
      <c r="B6998" t="inlineStr">
        <is>
          <t>A4</t>
        </is>
      </c>
      <c r="C6998">
        <f>IF(B6998&lt;&gt;"NI",1,0)</f>
        <v/>
      </c>
      <c r="D6998">
        <f>VLOOKUP(B6998, Tabelas!A:C,3,FALSE())</f>
        <v/>
      </c>
      <c r="E6998">
        <f>VLOOKUP(B6998, Tabelas!A:C,2,FALSE())</f>
        <v/>
      </c>
    </row>
    <row r="6999">
      <c r="A6999" t="inlineStr">
        <is>
          <t>INTERNATIONAL JOURNAL OF LANGUAGE &amp; LINGUISTICS (ONLINE)</t>
        </is>
      </c>
      <c r="B6999" t="inlineStr">
        <is>
          <t>A2</t>
        </is>
      </c>
      <c r="C6999">
        <f>IF(B6999&lt;&gt;"NI",1,0)</f>
        <v/>
      </c>
      <c r="D6999">
        <f>VLOOKUP(B6999, Tabelas!A:C,3,FALSE())</f>
        <v/>
      </c>
      <c r="E6999">
        <f>VLOOKUP(B6999, Tabelas!A:C,2,FALSE())</f>
        <v/>
      </c>
    </row>
    <row r="7000">
      <c r="A7000" t="inlineStr">
        <is>
          <t>INTERNATIONAL JOURNAL OF LANGUAGE AND COMMUNICATION DISORDERS (PRINT)</t>
        </is>
      </c>
      <c r="B7000" t="inlineStr">
        <is>
          <t>A1</t>
        </is>
      </c>
      <c r="C7000">
        <f>IF(B7000&lt;&gt;"NI",1,0)</f>
        <v/>
      </c>
      <c r="D7000">
        <f>VLOOKUP(B7000, Tabelas!A:C,3,FALSE())</f>
        <v/>
      </c>
      <c r="E7000">
        <f>VLOOKUP(B7000, Tabelas!A:C,2,FALSE())</f>
        <v/>
      </c>
    </row>
    <row r="7001">
      <c r="A7001" t="inlineStr">
        <is>
          <t>INTERNATIONAL JOURNAL OF LANGUAGE AND LITERATURE (ONLINE)</t>
        </is>
      </c>
      <c r="B7001" t="inlineStr">
        <is>
          <t>A1</t>
        </is>
      </c>
      <c r="C7001">
        <f>IF(B7001&lt;&gt;"NI",1,0)</f>
        <v/>
      </c>
      <c r="D7001">
        <f>VLOOKUP(B7001, Tabelas!A:C,3,FALSE())</f>
        <v/>
      </c>
      <c r="E7001">
        <f>VLOOKUP(B7001, Tabelas!A:C,2,FALSE())</f>
        <v/>
      </c>
    </row>
    <row r="7002">
      <c r="A7002" t="inlineStr">
        <is>
          <t>INTERNATIONAL JOURNAL OF LATIN AMERICAN RELIGIONS (IMPRESSO)</t>
        </is>
      </c>
      <c r="B7002" t="inlineStr">
        <is>
          <t>A4</t>
        </is>
      </c>
      <c r="C7002">
        <f>IF(B7002&lt;&gt;"NI",1,0)</f>
        <v/>
      </c>
      <c r="D7002">
        <f>VLOOKUP(B7002, Tabelas!A:C,3,FALSE())</f>
        <v/>
      </c>
      <c r="E7002">
        <f>VLOOKUP(B7002, Tabelas!A:C,2,FALSE())</f>
        <v/>
      </c>
    </row>
    <row r="7003">
      <c r="A7003" t="inlineStr">
        <is>
          <t>INTERNATIONAL JOURNAL OF LATIN AMERICAN RELIGIONS (ONLINE)</t>
        </is>
      </c>
      <c r="B7003" t="inlineStr">
        <is>
          <t>A4</t>
        </is>
      </c>
      <c r="C7003">
        <f>IF(B7003&lt;&gt;"NI",1,0)</f>
        <v/>
      </c>
      <c r="D7003">
        <f>VLOOKUP(B7003, Tabelas!A:C,3,FALSE())</f>
        <v/>
      </c>
      <c r="E7003">
        <f>VLOOKUP(B7003, Tabelas!A:C,2,FALSE())</f>
        <v/>
      </c>
    </row>
    <row r="7004">
      <c r="A7004" t="inlineStr">
        <is>
          <t>INTERNATIONAL JOURNAL OF LAW, CRIME AND JUSTICE</t>
        </is>
      </c>
      <c r="B7004" t="inlineStr">
        <is>
          <t>A3</t>
        </is>
      </c>
      <c r="C7004">
        <f>IF(B7004&lt;&gt;"NI",1,0)</f>
        <v/>
      </c>
      <c r="D7004">
        <f>VLOOKUP(B7004, Tabelas!A:C,3,FALSE())</f>
        <v/>
      </c>
      <c r="E7004">
        <f>VLOOKUP(B7004, Tabelas!A:C,2,FALSE())</f>
        <v/>
      </c>
    </row>
    <row r="7005">
      <c r="A7005" t="inlineStr">
        <is>
          <t>INTERNATIONAL JOURNAL OF LEAN SIX SIGMA</t>
        </is>
      </c>
      <c r="B7005" t="inlineStr">
        <is>
          <t>A2</t>
        </is>
      </c>
      <c r="C7005">
        <f>IF(B7005&lt;&gt;"NI",1,0)</f>
        <v/>
      </c>
      <c r="D7005">
        <f>VLOOKUP(B7005, Tabelas!A:C,3,FALSE())</f>
        <v/>
      </c>
      <c r="E7005">
        <f>VLOOKUP(B7005, Tabelas!A:C,2,FALSE())</f>
        <v/>
      </c>
    </row>
    <row r="7006">
      <c r="A7006" t="inlineStr">
        <is>
          <t>INTERNATIONAL JOURNAL OF LEARNING AND CHANGE</t>
        </is>
      </c>
      <c r="B7006" t="inlineStr">
        <is>
          <t>B2</t>
        </is>
      </c>
      <c r="C7006">
        <f>IF(B7006&lt;&gt;"NI",1,0)</f>
        <v/>
      </c>
      <c r="D7006">
        <f>VLOOKUP(B7006, Tabelas!A:C,3,FALSE())</f>
        <v/>
      </c>
      <c r="E7006">
        <f>VLOOKUP(B7006, Tabelas!A:C,2,FALSE())</f>
        <v/>
      </c>
    </row>
    <row r="7007">
      <c r="A7007" t="inlineStr">
        <is>
          <t>INTERNATIONAL JOURNAL OF LEARNING AND INTELLECTUAL CAPITAL (PRINT)</t>
        </is>
      </c>
      <c r="B7007" t="inlineStr">
        <is>
          <t>A3</t>
        </is>
      </c>
      <c r="C7007">
        <f>IF(B7007&lt;&gt;"NI",1,0)</f>
        <v/>
      </c>
      <c r="D7007">
        <f>VLOOKUP(B7007, Tabelas!A:C,3,FALSE())</f>
        <v/>
      </c>
      <c r="E7007">
        <f>VLOOKUP(B7007, Tabelas!A:C,2,FALSE())</f>
        <v/>
      </c>
    </row>
    <row r="7008">
      <c r="A7008" t="inlineStr">
        <is>
          <t>INTERNATIONAL JOURNAL OF LEARNING AND TEACHING</t>
        </is>
      </c>
      <c r="B7008" t="inlineStr">
        <is>
          <t>B3</t>
        </is>
      </c>
      <c r="C7008">
        <f>IF(B7008&lt;&gt;"NI",1,0)</f>
        <v/>
      </c>
      <c r="D7008">
        <f>VLOOKUP(B7008, Tabelas!A:C,3,FALSE())</f>
        <v/>
      </c>
      <c r="E7008">
        <f>VLOOKUP(B7008, Tabelas!A:C,2,FALSE())</f>
        <v/>
      </c>
    </row>
    <row r="7009">
      <c r="A7009" t="inlineStr">
        <is>
          <t>INTERNATIONAL JOURNAL OF LEARNING TECHNOLOGY (PRINT)</t>
        </is>
      </c>
      <c r="B7009" t="inlineStr">
        <is>
          <t>B1</t>
        </is>
      </c>
      <c r="C7009">
        <f>IF(B7009&lt;&gt;"NI",1,0)</f>
        <v/>
      </c>
      <c r="D7009">
        <f>VLOOKUP(B7009, Tabelas!A:C,3,FALSE())</f>
        <v/>
      </c>
      <c r="E7009">
        <f>VLOOKUP(B7009, Tabelas!A:C,2,FALSE())</f>
        <v/>
      </c>
    </row>
    <row r="7010">
      <c r="A7010" t="inlineStr">
        <is>
          <t>INTERNATIONAL JOURNAL OF LEGAL MEDICINE (PRINT)</t>
        </is>
      </c>
      <c r="B7010" t="inlineStr">
        <is>
          <t>A3</t>
        </is>
      </c>
      <c r="C7010">
        <f>IF(B7010&lt;&gt;"NI",1,0)</f>
        <v/>
      </c>
      <c r="D7010">
        <f>VLOOKUP(B7010, Tabelas!A:C,3,FALSE())</f>
        <v/>
      </c>
      <c r="E7010">
        <f>VLOOKUP(B7010, Tabelas!A:C,2,FALSE())</f>
        <v/>
      </c>
    </row>
    <row r="7011">
      <c r="A7011" t="inlineStr">
        <is>
          <t>INTERNATIONAL JOURNAL OF LOGISTICS</t>
        </is>
      </c>
      <c r="B7011" t="inlineStr">
        <is>
          <t>A2</t>
        </is>
      </c>
      <c r="C7011">
        <f>IF(B7011&lt;&gt;"NI",1,0)</f>
        <v/>
      </c>
      <c r="D7011">
        <f>VLOOKUP(B7011, Tabelas!A:C,3,FALSE())</f>
        <v/>
      </c>
      <c r="E7011">
        <f>VLOOKUP(B7011, Tabelas!A:C,2,FALSE())</f>
        <v/>
      </c>
    </row>
    <row r="7012">
      <c r="A7012" t="inlineStr">
        <is>
          <t>INTERNATIONAL JOURNAL OF LOGISTICS ECONOMICS AND GLOBALISATION</t>
        </is>
      </c>
      <c r="B7012" t="inlineStr">
        <is>
          <t>B4</t>
        </is>
      </c>
      <c r="C7012">
        <f>IF(B7012&lt;&gt;"NI",1,0)</f>
        <v/>
      </c>
      <c r="D7012">
        <f>VLOOKUP(B7012, Tabelas!A:C,3,FALSE())</f>
        <v/>
      </c>
      <c r="E7012">
        <f>VLOOKUP(B7012, Tabelas!A:C,2,FALSE())</f>
        <v/>
      </c>
    </row>
    <row r="7013">
      <c r="A7013" t="inlineStr">
        <is>
          <t>INTERNATIONAL JOURNAL OF LOGISTICS MANAGEMENT</t>
        </is>
      </c>
      <c r="B7013" t="inlineStr">
        <is>
          <t>A2</t>
        </is>
      </c>
      <c r="C7013">
        <f>IF(B7013&lt;&gt;"NI",1,0)</f>
        <v/>
      </c>
      <c r="D7013">
        <f>VLOOKUP(B7013, Tabelas!A:C,3,FALSE())</f>
        <v/>
      </c>
      <c r="E7013">
        <f>VLOOKUP(B7013, Tabelas!A:C,2,FALSE())</f>
        <v/>
      </c>
    </row>
    <row r="7014">
      <c r="A7014" t="inlineStr">
        <is>
          <t>INTERNATIONAL JOURNAL OF LOGISTICS SYSTEMS AND MANAGEMENT</t>
        </is>
      </c>
      <c r="B7014" t="inlineStr">
        <is>
          <t>A4</t>
        </is>
      </c>
      <c r="C7014">
        <f>IF(B7014&lt;&gt;"NI",1,0)</f>
        <v/>
      </c>
      <c r="D7014">
        <f>VLOOKUP(B7014, Tabelas!A:C,3,FALSE())</f>
        <v/>
      </c>
      <c r="E7014">
        <f>VLOOKUP(B7014, Tabelas!A:C,2,FALSE())</f>
        <v/>
      </c>
    </row>
    <row r="7015">
      <c r="A7015" t="inlineStr">
        <is>
          <t>INTERNATIONAL JOURNAL OF LOGISTICS SYSTEMS AND MANAGEMENT (PRINT)</t>
        </is>
      </c>
      <c r="B7015" t="inlineStr">
        <is>
          <t>A4</t>
        </is>
      </c>
      <c r="C7015">
        <f>IF(B7015&lt;&gt;"NI",1,0)</f>
        <v/>
      </c>
      <c r="D7015">
        <f>VLOOKUP(B7015, Tabelas!A:C,3,FALSE())</f>
        <v/>
      </c>
      <c r="E7015">
        <f>VLOOKUP(B7015, Tabelas!A:C,2,FALSE())</f>
        <v/>
      </c>
    </row>
    <row r="7016">
      <c r="A7016" t="inlineStr">
        <is>
          <t>INTERNATIONAL JOURNAL OF LOW-CARBON TECHNOLOGY</t>
        </is>
      </c>
      <c r="B7016" t="inlineStr">
        <is>
          <t>A2</t>
        </is>
      </c>
      <c r="C7016">
        <f>IF(B7016&lt;&gt;"NI",1,0)</f>
        <v/>
      </c>
      <c r="D7016">
        <f>VLOOKUP(B7016, Tabelas!A:C,3,FALSE())</f>
        <v/>
      </c>
      <c r="E7016">
        <f>VLOOKUP(B7016, Tabelas!A:C,2,FALSE())</f>
        <v/>
      </c>
    </row>
    <row r="7017">
      <c r="A7017" t="inlineStr">
        <is>
          <t>INTERNATIONAL JOURNAL OF MACHINE TOOLS &amp; MANUFACTURE</t>
        </is>
      </c>
      <c r="B7017" t="inlineStr">
        <is>
          <t>A1</t>
        </is>
      </c>
      <c r="C7017">
        <f>IF(B7017&lt;&gt;"NI",1,0)</f>
        <v/>
      </c>
      <c r="D7017">
        <f>VLOOKUP(B7017, Tabelas!A:C,3,FALSE())</f>
        <v/>
      </c>
      <c r="E7017">
        <f>VLOOKUP(B7017, Tabelas!A:C,2,FALSE())</f>
        <v/>
      </c>
    </row>
    <row r="7018">
      <c r="A7018" t="inlineStr">
        <is>
          <t>INTERNATIONAL JOURNAL OF MANAGEMENT</t>
        </is>
      </c>
      <c r="B7018" t="inlineStr">
        <is>
          <t>B4</t>
        </is>
      </c>
      <c r="C7018">
        <f>IF(B7018&lt;&gt;"NI",1,0)</f>
        <v/>
      </c>
      <c r="D7018">
        <f>VLOOKUP(B7018, Tabelas!A:C,3,FALSE())</f>
        <v/>
      </c>
      <c r="E7018">
        <f>VLOOKUP(B7018, Tabelas!A:C,2,FALSE())</f>
        <v/>
      </c>
    </row>
    <row r="7019">
      <c r="A7019" t="inlineStr">
        <is>
          <t>INTERNATIONAL JOURNAL OF MANAGEMENT AND DECISION MAKING</t>
        </is>
      </c>
      <c r="B7019" t="inlineStr">
        <is>
          <t>A3</t>
        </is>
      </c>
      <c r="C7019">
        <f>IF(B7019&lt;&gt;"NI",1,0)</f>
        <v/>
      </c>
      <c r="D7019">
        <f>VLOOKUP(B7019, Tabelas!A:C,3,FALSE())</f>
        <v/>
      </c>
      <c r="E7019">
        <f>VLOOKUP(B7019, Tabelas!A:C,2,FALSE())</f>
        <v/>
      </c>
    </row>
    <row r="7020">
      <c r="A7020" t="inlineStr">
        <is>
          <t>INTERNATIONAL JOURNAL OF MANAGEMENT AND ENTERPRISE DEVELOPMENT (ONLINE)</t>
        </is>
      </c>
      <c r="B7020" t="inlineStr">
        <is>
          <t>A3</t>
        </is>
      </c>
      <c r="C7020">
        <f>IF(B7020&lt;&gt;"NI",1,0)</f>
        <v/>
      </c>
      <c r="D7020">
        <f>VLOOKUP(B7020, Tabelas!A:C,3,FALSE())</f>
        <v/>
      </c>
      <c r="E7020">
        <f>VLOOKUP(B7020, Tabelas!A:C,2,FALSE())</f>
        <v/>
      </c>
    </row>
    <row r="7021">
      <c r="A7021" t="inlineStr">
        <is>
          <t>INTERNATIONAL JOURNAL OF MANAGEMENT AND ENTERPRISE DEVELOPMENT (PRINT)</t>
        </is>
      </c>
      <c r="B7021" t="inlineStr">
        <is>
          <t>A3</t>
        </is>
      </c>
      <c r="C7021">
        <f>IF(B7021&lt;&gt;"NI",1,0)</f>
        <v/>
      </c>
      <c r="D7021">
        <f>VLOOKUP(B7021, Tabelas!A:C,3,FALSE())</f>
        <v/>
      </c>
      <c r="E7021">
        <f>VLOOKUP(B7021, Tabelas!A:C,2,FALSE())</f>
        <v/>
      </c>
    </row>
    <row r="7022">
      <c r="A7022" t="inlineStr">
        <is>
          <t>INTERNATIONAL JOURNAL OF MANAGEMENT IN EDUCATION</t>
        </is>
      </c>
      <c r="B7022" t="inlineStr">
        <is>
          <t>A4</t>
        </is>
      </c>
      <c r="C7022">
        <f>IF(B7022&lt;&gt;"NI",1,0)</f>
        <v/>
      </c>
      <c r="D7022">
        <f>VLOOKUP(B7022, Tabelas!A:C,3,FALSE())</f>
        <v/>
      </c>
      <c r="E7022">
        <f>VLOOKUP(B7022, Tabelas!A:C,2,FALSE())</f>
        <v/>
      </c>
    </row>
    <row r="7023">
      <c r="A7023" t="inlineStr">
        <is>
          <t>INTERNATIONAL JOURNAL OF MANAGEMENT REVIEWS (PRINT)</t>
        </is>
      </c>
      <c r="B7023" t="inlineStr">
        <is>
          <t>A1</t>
        </is>
      </c>
      <c r="C7023">
        <f>IF(B7023&lt;&gt;"NI",1,0)</f>
        <v/>
      </c>
      <c r="D7023">
        <f>VLOOKUP(B7023, Tabelas!A:C,3,FALSE())</f>
        <v/>
      </c>
      <c r="E7023">
        <f>VLOOKUP(B7023, Tabelas!A:C,2,FALSE())</f>
        <v/>
      </c>
    </row>
    <row r="7024">
      <c r="A7024" t="inlineStr">
        <is>
          <t>INTERNATIONAL JOURNAL OF MANAGEMENT SCIENCE AND BUSINESS ADMINISTRATION</t>
        </is>
      </c>
      <c r="B7024" t="inlineStr">
        <is>
          <t>B4</t>
        </is>
      </c>
      <c r="C7024">
        <f>IF(B7024&lt;&gt;"NI",1,0)</f>
        <v/>
      </c>
      <c r="D7024">
        <f>VLOOKUP(B7024, Tabelas!A:C,3,FALSE())</f>
        <v/>
      </c>
      <c r="E7024">
        <f>VLOOKUP(B7024, Tabelas!A:C,2,FALSE())</f>
        <v/>
      </c>
    </row>
    <row r="7025">
      <c r="A7025" t="inlineStr">
        <is>
          <t>INTERNATIONAL JOURNAL OF MANAGERIAL FINANCE</t>
        </is>
      </c>
      <c r="B7025" t="inlineStr">
        <is>
          <t>A3</t>
        </is>
      </c>
      <c r="C7025">
        <f>IF(B7025&lt;&gt;"NI",1,0)</f>
        <v/>
      </c>
      <c r="D7025">
        <f>VLOOKUP(B7025, Tabelas!A:C,3,FALSE())</f>
        <v/>
      </c>
      <c r="E7025">
        <f>VLOOKUP(B7025, Tabelas!A:C,2,FALSE())</f>
        <v/>
      </c>
    </row>
    <row r="7026">
      <c r="A7026" t="inlineStr">
        <is>
          <t>INTERNATIONAL JOURNAL OF MANAGERIAL STUDIES AND RESEARCH</t>
        </is>
      </c>
      <c r="B7026" t="inlineStr">
        <is>
          <t>B4</t>
        </is>
      </c>
      <c r="C7026">
        <f>IF(B7026&lt;&gt;"NI",1,0)</f>
        <v/>
      </c>
      <c r="D7026">
        <f>VLOOKUP(B7026, Tabelas!A:C,3,FALSE())</f>
        <v/>
      </c>
      <c r="E7026">
        <f>VLOOKUP(B7026, Tabelas!A:C,2,FALSE())</f>
        <v/>
      </c>
    </row>
    <row r="7027">
      <c r="A7027" t="inlineStr">
        <is>
          <t>INTERNATIONAL JOURNAL OF MANAGING PROJECTS IN BUSINESS (PRINT)</t>
        </is>
      </c>
      <c r="B7027" t="inlineStr">
        <is>
          <t>A2</t>
        </is>
      </c>
      <c r="C7027">
        <f>IF(B7027&lt;&gt;"NI",1,0)</f>
        <v/>
      </c>
      <c r="D7027">
        <f>VLOOKUP(B7027, Tabelas!A:C,3,FALSE())</f>
        <v/>
      </c>
      <c r="E7027">
        <f>VLOOKUP(B7027, Tabelas!A:C,2,FALSE())</f>
        <v/>
      </c>
    </row>
    <row r="7028">
      <c r="A7028" t="inlineStr">
        <is>
          <t>INTERNATIONAL JOURNAL OF MANPOWER</t>
        </is>
      </c>
      <c r="B7028" t="inlineStr">
        <is>
          <t>A2</t>
        </is>
      </c>
      <c r="C7028">
        <f>IF(B7028&lt;&gt;"NI",1,0)</f>
        <v/>
      </c>
      <c r="D7028">
        <f>VLOOKUP(B7028, Tabelas!A:C,3,FALSE())</f>
        <v/>
      </c>
      <c r="E7028">
        <f>VLOOKUP(B7028, Tabelas!A:C,2,FALSE())</f>
        <v/>
      </c>
    </row>
    <row r="7029">
      <c r="A7029" t="inlineStr">
        <is>
          <t>INTERNATIONAL JOURNAL OF MANUFACTURING TECHNOLOGY AND MANAGEMENT</t>
        </is>
      </c>
      <c r="B7029" t="inlineStr">
        <is>
          <t>B1</t>
        </is>
      </c>
      <c r="C7029">
        <f>IF(B7029&lt;&gt;"NI",1,0)</f>
        <v/>
      </c>
      <c r="D7029">
        <f>VLOOKUP(B7029, Tabelas!A:C,3,FALSE())</f>
        <v/>
      </c>
      <c r="E7029">
        <f>VLOOKUP(B7029, Tabelas!A:C,2,FALSE())</f>
        <v/>
      </c>
    </row>
    <row r="7030">
      <c r="A7030" t="inlineStr">
        <is>
          <t>INTERNATIONAL JOURNAL OF MARKETING, COMMUNICATION AND NEW MEDIA</t>
        </is>
      </c>
      <c r="B7030" t="inlineStr">
        <is>
          <t>B2</t>
        </is>
      </c>
      <c r="C7030">
        <f>IF(B7030&lt;&gt;"NI",1,0)</f>
        <v/>
      </c>
      <c r="D7030">
        <f>VLOOKUP(B7030, Tabelas!A:C,3,FALSE())</f>
        <v/>
      </c>
      <c r="E7030">
        <f>VLOOKUP(B7030, Tabelas!A:C,2,FALSE())</f>
        <v/>
      </c>
    </row>
    <row r="7031">
      <c r="A7031" t="inlineStr">
        <is>
          <t>INTERNATIONAL JOURNAL OF MASS SPECTROMETRY (PRINT)</t>
        </is>
      </c>
      <c r="B7031" t="inlineStr">
        <is>
          <t>A3</t>
        </is>
      </c>
      <c r="C7031">
        <f>IF(B7031&lt;&gt;"NI",1,0)</f>
        <v/>
      </c>
      <c r="D7031">
        <f>VLOOKUP(B7031, Tabelas!A:C,3,FALSE())</f>
        <v/>
      </c>
      <c r="E7031">
        <f>VLOOKUP(B7031, Tabelas!A:C,2,FALSE())</f>
        <v/>
      </c>
    </row>
    <row r="7032">
      <c r="A7032" t="inlineStr">
        <is>
          <t>INTERNATIONAL JOURNAL OF MATERIAL FORMING (ONLINE)</t>
        </is>
      </c>
      <c r="B7032" t="inlineStr">
        <is>
          <t>A2</t>
        </is>
      </c>
      <c r="C7032">
        <f>IF(B7032&lt;&gt;"NI",1,0)</f>
        <v/>
      </c>
      <c r="D7032">
        <f>VLOOKUP(B7032, Tabelas!A:C,3,FALSE())</f>
        <v/>
      </c>
      <c r="E7032">
        <f>VLOOKUP(B7032, Tabelas!A:C,2,FALSE())</f>
        <v/>
      </c>
    </row>
    <row r="7033">
      <c r="A7033" t="inlineStr">
        <is>
          <t>INTERNATIONAL JOURNAL OF MATERIALS &amp; PRODUCT TECHNOLOGY</t>
        </is>
      </c>
      <c r="B7033" t="inlineStr">
        <is>
          <t>A4</t>
        </is>
      </c>
      <c r="C7033">
        <f>IF(B7033&lt;&gt;"NI",1,0)</f>
        <v/>
      </c>
      <c r="D7033">
        <f>VLOOKUP(B7033, Tabelas!A:C,3,FALSE())</f>
        <v/>
      </c>
      <c r="E7033">
        <f>VLOOKUP(B7033, Tabelas!A:C,2,FALSE())</f>
        <v/>
      </c>
    </row>
    <row r="7034">
      <c r="A7034" t="inlineStr">
        <is>
          <t>INTERNATIONAL JOURNAL OF MATERIALS ENGINEERING AND TECHNOLOGY</t>
        </is>
      </c>
      <c r="B7034" t="inlineStr">
        <is>
          <t>B3</t>
        </is>
      </c>
      <c r="C7034">
        <f>IF(B7034&lt;&gt;"NI",1,0)</f>
        <v/>
      </c>
      <c r="D7034">
        <f>VLOOKUP(B7034, Tabelas!A:C,3,FALSE())</f>
        <v/>
      </c>
      <c r="E7034">
        <f>VLOOKUP(B7034, Tabelas!A:C,2,FALSE())</f>
        <v/>
      </c>
    </row>
    <row r="7035">
      <c r="A7035" t="inlineStr">
        <is>
          <t>INTERNATIONAL JOURNAL OF MATERIALS RESEARCH</t>
        </is>
      </c>
      <c r="B7035" t="inlineStr">
        <is>
          <t>A4</t>
        </is>
      </c>
      <c r="C7035">
        <f>IF(B7035&lt;&gt;"NI",1,0)</f>
        <v/>
      </c>
      <c r="D7035">
        <f>VLOOKUP(B7035, Tabelas!A:C,3,FALSE())</f>
        <v/>
      </c>
      <c r="E7035">
        <f>VLOOKUP(B7035, Tabelas!A:C,2,FALSE())</f>
        <v/>
      </c>
    </row>
    <row r="7036">
      <c r="A7036" t="inlineStr">
        <is>
          <t>INTERNATIONAL JOURNAL OF MATHEMATICAL EDUCATION IN SCIENCE AND TECHNOLOGY</t>
        </is>
      </c>
      <c r="B7036" t="inlineStr">
        <is>
          <t>A1</t>
        </is>
      </c>
      <c r="C7036">
        <f>IF(B7036&lt;&gt;"NI",1,0)</f>
        <v/>
      </c>
      <c r="D7036">
        <f>VLOOKUP(B7036, Tabelas!A:C,3,FALSE())</f>
        <v/>
      </c>
      <c r="E7036">
        <f>VLOOKUP(B7036, Tabelas!A:C,2,FALSE())</f>
        <v/>
      </c>
    </row>
    <row r="7037">
      <c r="A7037" t="inlineStr">
        <is>
          <t>INTERNATIONAL JOURNAL OF MATHEMATICS</t>
        </is>
      </c>
      <c r="B7037" t="inlineStr">
        <is>
          <t>A4</t>
        </is>
      </c>
      <c r="C7037">
        <f>IF(B7037&lt;&gt;"NI",1,0)</f>
        <v/>
      </c>
      <c r="D7037">
        <f>VLOOKUP(B7037, Tabelas!A:C,3,FALSE())</f>
        <v/>
      </c>
      <c r="E7037">
        <f>VLOOKUP(B7037, Tabelas!A:C,2,FALSE())</f>
        <v/>
      </c>
    </row>
    <row r="7038">
      <c r="A7038" t="inlineStr">
        <is>
          <t>INTERNATIONAL JOURNAL OF MATHEMATICS IN OPERATIONAL RESEARCH</t>
        </is>
      </c>
      <c r="B7038" t="inlineStr">
        <is>
          <t>A3</t>
        </is>
      </c>
      <c r="C7038">
        <f>IF(B7038&lt;&gt;"NI",1,0)</f>
        <v/>
      </c>
      <c r="D7038">
        <f>VLOOKUP(B7038, Tabelas!A:C,3,FALSE())</f>
        <v/>
      </c>
      <c r="E7038">
        <f>VLOOKUP(B7038, Tabelas!A:C,2,FALSE())</f>
        <v/>
      </c>
    </row>
    <row r="7039">
      <c r="A7039" t="inlineStr">
        <is>
          <t>INTERNATIONAL JOURNAL OF MECHANICAL AND MECHATRONICS ENGINEERING</t>
        </is>
      </c>
      <c r="B7039" t="inlineStr">
        <is>
          <t>B1</t>
        </is>
      </c>
      <c r="C7039">
        <f>IF(B7039&lt;&gt;"NI",1,0)</f>
        <v/>
      </c>
      <c r="D7039">
        <f>VLOOKUP(B7039, Tabelas!A:C,3,FALSE())</f>
        <v/>
      </c>
      <c r="E7039">
        <f>VLOOKUP(B7039, Tabelas!A:C,2,FALSE())</f>
        <v/>
      </c>
    </row>
    <row r="7040">
      <c r="A7040" t="inlineStr">
        <is>
          <t>INTERNATIONAL JOURNAL OF MECHANICAL ENGINEERING EDUCATION</t>
        </is>
      </c>
      <c r="B7040" t="inlineStr">
        <is>
          <t>B2</t>
        </is>
      </c>
      <c r="C7040">
        <f>IF(B7040&lt;&gt;"NI",1,0)</f>
        <v/>
      </c>
      <c r="D7040">
        <f>VLOOKUP(B7040, Tabelas!A:C,3,FALSE())</f>
        <v/>
      </c>
      <c r="E7040">
        <f>VLOOKUP(B7040, Tabelas!A:C,2,FALSE())</f>
        <v/>
      </c>
    </row>
    <row r="7041">
      <c r="A7041" t="inlineStr">
        <is>
          <t>INTERNATIONAL JOURNAL OF MECHANICAL SCIENCES</t>
        </is>
      </c>
      <c r="B7041" t="inlineStr">
        <is>
          <t>A1</t>
        </is>
      </c>
      <c r="C7041">
        <f>IF(B7041&lt;&gt;"NI",1,0)</f>
        <v/>
      </c>
      <c r="D7041">
        <f>VLOOKUP(B7041, Tabelas!A:C,3,FALSE())</f>
        <v/>
      </c>
      <c r="E7041">
        <f>VLOOKUP(B7041, Tabelas!A:C,2,FALSE())</f>
        <v/>
      </c>
    </row>
    <row r="7042">
      <c r="A7042" t="inlineStr">
        <is>
          <t>INTERNATIONAL JOURNAL OF MECHANICS</t>
        </is>
      </c>
      <c r="B7042" t="inlineStr">
        <is>
          <t>A4</t>
        </is>
      </c>
      <c r="C7042">
        <f>IF(B7042&lt;&gt;"NI",1,0)</f>
        <v/>
      </c>
      <c r="D7042">
        <f>VLOOKUP(B7042, Tabelas!A:C,3,FALSE())</f>
        <v/>
      </c>
      <c r="E7042">
        <f>VLOOKUP(B7042, Tabelas!A:C,2,FALSE())</f>
        <v/>
      </c>
    </row>
    <row r="7043">
      <c r="A7043" t="inlineStr">
        <is>
          <t>INTERNATIONAL JOURNAL OF MEDICAL INFORMATICS</t>
        </is>
      </c>
      <c r="B7043" t="inlineStr">
        <is>
          <t>A2</t>
        </is>
      </c>
      <c r="C7043">
        <f>IF(B7043&lt;&gt;"NI",1,0)</f>
        <v/>
      </c>
      <c r="D7043">
        <f>VLOOKUP(B7043, Tabelas!A:C,3,FALSE())</f>
        <v/>
      </c>
      <c r="E7043">
        <f>VLOOKUP(B7043, Tabelas!A:C,2,FALSE())</f>
        <v/>
      </c>
    </row>
    <row r="7044">
      <c r="A7044" t="inlineStr">
        <is>
          <t>INTERNATIONAL JOURNAL OF MEDICAL MICROBIOLOGY (PRINT)</t>
        </is>
      </c>
      <c r="B7044" t="inlineStr">
        <is>
          <t>A2</t>
        </is>
      </c>
      <c r="C7044">
        <f>IF(B7044&lt;&gt;"NI",1,0)</f>
        <v/>
      </c>
      <c r="D7044">
        <f>VLOOKUP(B7044, Tabelas!A:C,3,FALSE())</f>
        <v/>
      </c>
      <c r="E7044">
        <f>VLOOKUP(B7044, Tabelas!A:C,2,FALSE())</f>
        <v/>
      </c>
    </row>
    <row r="7045">
      <c r="A7045" t="inlineStr">
        <is>
          <t>INTERNATIONAL JOURNAL OF MEDICAL SCIENCES</t>
        </is>
      </c>
      <c r="B7045" t="inlineStr">
        <is>
          <t>A1</t>
        </is>
      </c>
      <c r="C7045">
        <f>IF(B7045&lt;&gt;"NI",1,0)</f>
        <v/>
      </c>
      <c r="D7045">
        <f>VLOOKUP(B7045, Tabelas!A:C,3,FALSE())</f>
        <v/>
      </c>
      <c r="E7045">
        <f>VLOOKUP(B7045, Tabelas!A:C,2,FALSE())</f>
        <v/>
      </c>
    </row>
    <row r="7046">
      <c r="A7046" t="inlineStr">
        <is>
          <t>INTERNATIONAL JOURNAL OF MEDICINAL MUSHROOMS</t>
        </is>
      </c>
      <c r="B7046" t="inlineStr">
        <is>
          <t>B2</t>
        </is>
      </c>
      <c r="C7046">
        <f>IF(B7046&lt;&gt;"NI",1,0)</f>
        <v/>
      </c>
      <c r="D7046">
        <f>VLOOKUP(B7046, Tabelas!A:C,3,FALSE())</f>
        <v/>
      </c>
      <c r="E7046">
        <f>VLOOKUP(B7046, Tabelas!A:C,2,FALSE())</f>
        <v/>
      </c>
    </row>
    <row r="7047">
      <c r="A7047" t="inlineStr">
        <is>
          <t>INTERNATIONAL JOURNAL OF MENTAL HEALTH AND ADDICTION</t>
        </is>
      </c>
      <c r="B7047" t="inlineStr">
        <is>
          <t>A4</t>
        </is>
      </c>
      <c r="C7047">
        <f>IF(B7047&lt;&gt;"NI",1,0)</f>
        <v/>
      </c>
      <c r="D7047">
        <f>VLOOKUP(B7047, Tabelas!A:C,3,FALSE())</f>
        <v/>
      </c>
      <c r="E7047">
        <f>VLOOKUP(B7047, Tabelas!A:C,2,FALSE())</f>
        <v/>
      </c>
    </row>
    <row r="7048">
      <c r="A7048" t="inlineStr">
        <is>
          <t>INTERNATIONAL JOURNAL OF MENTAL HEALTH NURSING (PRINT)</t>
        </is>
      </c>
      <c r="B7048" t="inlineStr">
        <is>
          <t>A1</t>
        </is>
      </c>
      <c r="C7048">
        <f>IF(B7048&lt;&gt;"NI",1,0)</f>
        <v/>
      </c>
      <c r="D7048">
        <f>VLOOKUP(B7048, Tabelas!A:C,3,FALSE())</f>
        <v/>
      </c>
      <c r="E7048">
        <f>VLOOKUP(B7048, Tabelas!A:C,2,FALSE())</f>
        <v/>
      </c>
    </row>
    <row r="7049">
      <c r="A7049" t="inlineStr">
        <is>
          <t>INTERNATIONAL JOURNAL OF MENTAL HEALTH SYSTEMS</t>
        </is>
      </c>
      <c r="B7049" t="inlineStr">
        <is>
          <t>A2</t>
        </is>
      </c>
      <c r="C7049">
        <f>IF(B7049&lt;&gt;"NI",1,0)</f>
        <v/>
      </c>
      <c r="D7049">
        <f>VLOOKUP(B7049, Tabelas!A:C,3,FALSE())</f>
        <v/>
      </c>
      <c r="E7049">
        <f>VLOOKUP(B7049, Tabelas!A:C,2,FALSE())</f>
        <v/>
      </c>
    </row>
    <row r="7050">
      <c r="A7050" t="inlineStr">
        <is>
          <t>INTERNATIONAL JOURNAL OF METADATA, SEMANTICS AND ONTOLOGIES (PRINT)</t>
        </is>
      </c>
      <c r="B7050" t="inlineStr">
        <is>
          <t>A4</t>
        </is>
      </c>
      <c r="C7050">
        <f>IF(B7050&lt;&gt;"NI",1,0)</f>
        <v/>
      </c>
      <c r="D7050">
        <f>VLOOKUP(B7050, Tabelas!A:C,3,FALSE())</f>
        <v/>
      </c>
      <c r="E7050">
        <f>VLOOKUP(B7050, Tabelas!A:C,2,FALSE())</f>
        <v/>
      </c>
    </row>
    <row r="7051">
      <c r="A7051" t="inlineStr">
        <is>
          <t>INTERNATIONAL JOURNAL OF METHODS IN PSYCHIATRIC RESEARCH</t>
        </is>
      </c>
      <c r="B7051" t="inlineStr">
        <is>
          <t>A3</t>
        </is>
      </c>
      <c r="C7051">
        <f>IF(B7051&lt;&gt;"NI",1,0)</f>
        <v/>
      </c>
      <c r="D7051">
        <f>VLOOKUP(B7051, Tabelas!A:C,3,FALSE())</f>
        <v/>
      </c>
      <c r="E7051">
        <f>VLOOKUP(B7051, Tabelas!A:C,2,FALSE())</f>
        <v/>
      </c>
    </row>
    <row r="7052">
      <c r="A7052" t="inlineStr">
        <is>
          <t>INTERNATIONAL JOURNAL OF METROLOGY AND QUALITY ENGINEERING</t>
        </is>
      </c>
      <c r="B7052" t="inlineStr">
        <is>
          <t>B2</t>
        </is>
      </c>
      <c r="C7052">
        <f>IF(B7052&lt;&gt;"NI",1,0)</f>
        <v/>
      </c>
      <c r="D7052">
        <f>VLOOKUP(B7052, Tabelas!A:C,3,FALSE())</f>
        <v/>
      </c>
      <c r="E7052">
        <f>VLOOKUP(B7052, Tabelas!A:C,2,FALSE())</f>
        <v/>
      </c>
    </row>
    <row r="7053">
      <c r="A7053" t="inlineStr">
        <is>
          <t>INTERNATIONAL JOURNAL OF MICRO AIR VEHICLES</t>
        </is>
      </c>
      <c r="B7053" t="inlineStr">
        <is>
          <t>B2</t>
        </is>
      </c>
      <c r="C7053">
        <f>IF(B7053&lt;&gt;"NI",1,0)</f>
        <v/>
      </c>
      <c r="D7053">
        <f>VLOOKUP(B7053, Tabelas!A:C,3,FALSE())</f>
        <v/>
      </c>
      <c r="E7053">
        <f>VLOOKUP(B7053, Tabelas!A:C,2,FALSE())</f>
        <v/>
      </c>
    </row>
    <row r="7054">
      <c r="A7054" t="inlineStr">
        <is>
          <t>INTERNATIONAL JOURNAL OF MICROBIOLOGY (ONLINE)</t>
        </is>
      </c>
      <c r="B7054" t="inlineStr">
        <is>
          <t>A4</t>
        </is>
      </c>
      <c r="C7054">
        <f>IF(B7054&lt;&gt;"NI",1,0)</f>
        <v/>
      </c>
      <c r="D7054">
        <f>VLOOKUP(B7054, Tabelas!A:C,3,FALSE())</f>
        <v/>
      </c>
      <c r="E7054">
        <f>VLOOKUP(B7054, Tabelas!A:C,2,FALSE())</f>
        <v/>
      </c>
    </row>
    <row r="7055">
      <c r="A7055" t="inlineStr">
        <is>
          <t>INTERNATIONAL JOURNAL OF MIGRATION, HEALTH AND SOCIAL CARE</t>
        </is>
      </c>
      <c r="B7055" t="inlineStr">
        <is>
          <t>B1</t>
        </is>
      </c>
      <c r="C7055">
        <f>IF(B7055&lt;&gt;"NI",1,0)</f>
        <v/>
      </c>
      <c r="D7055">
        <f>VLOOKUP(B7055, Tabelas!A:C,3,FALSE())</f>
        <v/>
      </c>
      <c r="E7055">
        <f>VLOOKUP(B7055, Tabelas!A:C,2,FALSE())</f>
        <v/>
      </c>
    </row>
    <row r="7056">
      <c r="A7056" t="inlineStr">
        <is>
          <t>INTERNATIONAL JOURNAL OF MINERAL PROCESSING (PRINT)</t>
        </is>
      </c>
      <c r="B7056" t="inlineStr">
        <is>
          <t>A2</t>
        </is>
      </c>
      <c r="C7056">
        <f>IF(B7056&lt;&gt;"NI",1,0)</f>
        <v/>
      </c>
      <c r="D7056">
        <f>VLOOKUP(B7056, Tabelas!A:C,3,FALSE())</f>
        <v/>
      </c>
      <c r="E7056">
        <f>VLOOKUP(B7056, Tabelas!A:C,2,FALSE())</f>
        <v/>
      </c>
    </row>
    <row r="7057">
      <c r="A7057" t="inlineStr">
        <is>
          <t>INTERNATIONAL JOURNAL OF MINING AND MINERAL ENGINEERING (PRINT)</t>
        </is>
      </c>
      <c r="B7057" t="inlineStr">
        <is>
          <t>A4</t>
        </is>
      </c>
      <c r="C7057">
        <f>IF(B7057&lt;&gt;"NI",1,0)</f>
        <v/>
      </c>
      <c r="D7057">
        <f>VLOOKUP(B7057, Tabelas!A:C,3,FALSE())</f>
        <v/>
      </c>
      <c r="E7057">
        <f>VLOOKUP(B7057, Tabelas!A:C,2,FALSE())</f>
        <v/>
      </c>
    </row>
    <row r="7058">
      <c r="A7058" t="inlineStr">
        <is>
          <t>INTERNATIONAL JOURNAL OF MINING SCIENCE AND TECHNOLOGY</t>
        </is>
      </c>
      <c r="B7058" t="inlineStr">
        <is>
          <t>A2</t>
        </is>
      </c>
      <c r="C7058">
        <f>IF(B7058&lt;&gt;"NI",1,0)</f>
        <v/>
      </c>
      <c r="D7058">
        <f>VLOOKUP(B7058, Tabelas!A:C,3,FALSE())</f>
        <v/>
      </c>
      <c r="E7058">
        <f>VLOOKUP(B7058, Tabelas!A:C,2,FALSE())</f>
        <v/>
      </c>
    </row>
    <row r="7059">
      <c r="A7059" t="inlineStr">
        <is>
          <t>INTERNATIONAL JOURNAL OF MOBILE LEARNING AND ORGANISATION</t>
        </is>
      </c>
      <c r="B7059" t="inlineStr">
        <is>
          <t>B2</t>
        </is>
      </c>
      <c r="C7059">
        <f>IF(B7059&lt;&gt;"NI",1,0)</f>
        <v/>
      </c>
      <c r="D7059">
        <f>VLOOKUP(B7059, Tabelas!A:C,3,FALSE())</f>
        <v/>
      </c>
      <c r="E7059">
        <f>VLOOKUP(B7059, Tabelas!A:C,2,FALSE())</f>
        <v/>
      </c>
    </row>
    <row r="7060">
      <c r="A7060" t="inlineStr">
        <is>
          <t>INTERNATIONAL JOURNAL OF MODELING, SIMULATION, AND SCIENTIFIC COMPUTING</t>
        </is>
      </c>
      <c r="B7060" t="inlineStr">
        <is>
          <t>B3</t>
        </is>
      </c>
      <c r="C7060">
        <f>IF(B7060&lt;&gt;"NI",1,0)</f>
        <v/>
      </c>
      <c r="D7060">
        <f>VLOOKUP(B7060, Tabelas!A:C,3,FALSE())</f>
        <v/>
      </c>
      <c r="E7060">
        <f>VLOOKUP(B7060, Tabelas!A:C,2,FALSE())</f>
        <v/>
      </c>
    </row>
    <row r="7061">
      <c r="A7061" t="inlineStr">
        <is>
          <t>INTERNATIONAL JOURNAL OF MODERN PHYSICS A</t>
        </is>
      </c>
      <c r="B7061" t="inlineStr">
        <is>
          <t>B1</t>
        </is>
      </c>
      <c r="C7061">
        <f>IF(B7061&lt;&gt;"NI",1,0)</f>
        <v/>
      </c>
      <c r="D7061">
        <f>VLOOKUP(B7061, Tabelas!A:C,3,FALSE())</f>
        <v/>
      </c>
      <c r="E7061">
        <f>VLOOKUP(B7061, Tabelas!A:C,2,FALSE())</f>
        <v/>
      </c>
    </row>
    <row r="7062">
      <c r="A7062" t="inlineStr">
        <is>
          <t>INTERNATIONAL JOURNAL OF MODERN PHYSICS B</t>
        </is>
      </c>
      <c r="B7062" t="inlineStr">
        <is>
          <t>B2</t>
        </is>
      </c>
      <c r="C7062">
        <f>IF(B7062&lt;&gt;"NI",1,0)</f>
        <v/>
      </c>
      <c r="D7062">
        <f>VLOOKUP(B7062, Tabelas!A:C,3,FALSE())</f>
        <v/>
      </c>
      <c r="E7062">
        <f>VLOOKUP(B7062, Tabelas!A:C,2,FALSE())</f>
        <v/>
      </c>
    </row>
    <row r="7063">
      <c r="A7063" t="inlineStr">
        <is>
          <t>INTERNATIONAL JOURNAL OF MODERN PHYSICS C</t>
        </is>
      </c>
      <c r="B7063" t="inlineStr">
        <is>
          <t>B1</t>
        </is>
      </c>
      <c r="C7063">
        <f>IF(B7063&lt;&gt;"NI",1,0)</f>
        <v/>
      </c>
      <c r="D7063">
        <f>VLOOKUP(B7063, Tabelas!A:C,3,FALSE())</f>
        <v/>
      </c>
      <c r="E7063">
        <f>VLOOKUP(B7063, Tabelas!A:C,2,FALSE())</f>
        <v/>
      </c>
    </row>
    <row r="7064">
      <c r="A7064" t="inlineStr">
        <is>
          <t>INTERNATIONAL JOURNAL OF MODERN PHYSICS D</t>
        </is>
      </c>
      <c r="B7064" t="inlineStr">
        <is>
          <t>A3</t>
        </is>
      </c>
      <c r="C7064">
        <f>IF(B7064&lt;&gt;"NI",1,0)</f>
        <v/>
      </c>
      <c r="D7064">
        <f>VLOOKUP(B7064, Tabelas!A:C,3,FALSE())</f>
        <v/>
      </c>
      <c r="E7064">
        <f>VLOOKUP(B7064, Tabelas!A:C,2,FALSE())</f>
        <v/>
      </c>
    </row>
    <row r="7065">
      <c r="A7065" t="inlineStr">
        <is>
          <t>INTERNATIONAL JOURNAL OF MODERN PHYSICS E</t>
        </is>
      </c>
      <c r="B7065" t="inlineStr">
        <is>
          <t>B2</t>
        </is>
      </c>
      <c r="C7065">
        <f>IF(B7065&lt;&gt;"NI",1,0)</f>
        <v/>
      </c>
      <c r="D7065">
        <f>VLOOKUP(B7065, Tabelas!A:C,3,FALSE())</f>
        <v/>
      </c>
      <c r="E7065">
        <f>VLOOKUP(B7065, Tabelas!A:C,2,FALSE())</f>
        <v/>
      </c>
    </row>
    <row r="7066">
      <c r="A7066" t="inlineStr">
        <is>
          <t>INTERNATIONAL JOURNAL OF MOLECULAR AND CELLULAR MEDICINE</t>
        </is>
      </c>
      <c r="B7066" t="inlineStr">
        <is>
          <t>B2</t>
        </is>
      </c>
      <c r="C7066">
        <f>IF(B7066&lt;&gt;"NI",1,0)</f>
        <v/>
      </c>
      <c r="D7066">
        <f>VLOOKUP(B7066, Tabelas!A:C,3,FALSE())</f>
        <v/>
      </c>
      <c r="E7066">
        <f>VLOOKUP(B7066, Tabelas!A:C,2,FALSE())</f>
        <v/>
      </c>
    </row>
    <row r="7067">
      <c r="A7067" t="inlineStr">
        <is>
          <t>INTERNATIONAL JOURNAL OF MOLECULAR EPIDEMIOLOGY AND GENETICS</t>
        </is>
      </c>
      <c r="B7067" t="inlineStr">
        <is>
          <t>B3</t>
        </is>
      </c>
      <c r="C7067">
        <f>IF(B7067&lt;&gt;"NI",1,0)</f>
        <v/>
      </c>
      <c r="D7067">
        <f>VLOOKUP(B7067, Tabelas!A:C,3,FALSE())</f>
        <v/>
      </c>
      <c r="E7067">
        <f>VLOOKUP(B7067, Tabelas!A:C,2,FALSE())</f>
        <v/>
      </c>
    </row>
    <row r="7068">
      <c r="A7068" t="inlineStr">
        <is>
          <t>INTERNATIONAL JOURNAL OF MOLECULAR MEDICINE</t>
        </is>
      </c>
      <c r="B7068" t="inlineStr">
        <is>
          <t>A3</t>
        </is>
      </c>
      <c r="C7068">
        <f>IF(B7068&lt;&gt;"NI",1,0)</f>
        <v/>
      </c>
      <c r="D7068">
        <f>VLOOKUP(B7068, Tabelas!A:C,3,FALSE())</f>
        <v/>
      </c>
      <c r="E7068">
        <f>VLOOKUP(B7068, Tabelas!A:C,2,FALSE())</f>
        <v/>
      </c>
    </row>
    <row r="7069">
      <c r="A7069" t="inlineStr">
        <is>
          <t>INTERNATIONAL JOURNAL OF MOLECULAR SCIENCES</t>
        </is>
      </c>
      <c r="B7069" t="inlineStr">
        <is>
          <t>A2</t>
        </is>
      </c>
      <c r="C7069">
        <f>IF(B7069&lt;&gt;"NI",1,0)</f>
        <v/>
      </c>
      <c r="D7069">
        <f>VLOOKUP(B7069, Tabelas!A:C,3,FALSE())</f>
        <v/>
      </c>
      <c r="E7069">
        <f>VLOOKUP(B7069, Tabelas!A:C,2,FALSE())</f>
        <v/>
      </c>
    </row>
    <row r="7070">
      <c r="A7070" t="inlineStr">
        <is>
          <t>INTERNATIONAL JOURNAL OF MOLECULAR SCIENCES (ONLINE)</t>
        </is>
      </c>
      <c r="B7070" t="inlineStr">
        <is>
          <t>A2</t>
        </is>
      </c>
      <c r="C7070">
        <f>IF(B7070&lt;&gt;"NI",1,0)</f>
        <v/>
      </c>
      <c r="D7070">
        <f>VLOOKUP(B7070, Tabelas!A:C,3,FALSE())</f>
        <v/>
      </c>
      <c r="E7070">
        <f>VLOOKUP(B7070, Tabelas!A:C,2,FALSE())</f>
        <v/>
      </c>
    </row>
    <row r="7071">
      <c r="A7071" t="inlineStr">
        <is>
          <t>INTERNATIONAL JOURNAL OF MONETARY ECONOMICS AND FINANCE (PRINT)</t>
        </is>
      </c>
      <c r="B7071" t="inlineStr">
        <is>
          <t>A3</t>
        </is>
      </c>
      <c r="C7071">
        <f>IF(B7071&lt;&gt;"NI",1,0)</f>
        <v/>
      </c>
      <c r="D7071">
        <f>VLOOKUP(B7071, Tabelas!A:C,3,FALSE())</f>
        <v/>
      </c>
      <c r="E7071">
        <f>VLOOKUP(B7071, Tabelas!A:C,2,FALSE())</f>
        <v/>
      </c>
    </row>
    <row r="7072">
      <c r="A7072" t="inlineStr">
        <is>
          <t>INTERNATIONAL JOURNAL OF MORPHOLOGY (ONLINE)</t>
        </is>
      </c>
      <c r="B7072" t="inlineStr">
        <is>
          <t>B3</t>
        </is>
      </c>
      <c r="C7072">
        <f>IF(B7072&lt;&gt;"NI",1,0)</f>
        <v/>
      </c>
      <c r="D7072">
        <f>VLOOKUP(B7072, Tabelas!A:C,3,FALSE())</f>
        <v/>
      </c>
      <c r="E7072">
        <f>VLOOKUP(B7072, Tabelas!A:C,2,FALSE())</f>
        <v/>
      </c>
    </row>
    <row r="7073">
      <c r="A7073" t="inlineStr">
        <is>
          <t>INTERNATIONAL JOURNAL OF MORPHOLOGY (PRINT)</t>
        </is>
      </c>
      <c r="B7073" t="inlineStr">
        <is>
          <t>B3</t>
        </is>
      </c>
      <c r="C7073">
        <f>IF(B7073&lt;&gt;"NI",1,0)</f>
        <v/>
      </c>
      <c r="D7073">
        <f>VLOOKUP(B7073, Tabelas!A:C,3,FALSE())</f>
        <v/>
      </c>
      <c r="E7073">
        <f>VLOOKUP(B7073, Tabelas!A:C,2,FALSE())</f>
        <v/>
      </c>
    </row>
    <row r="7074">
      <c r="A7074" t="inlineStr">
        <is>
          <t>INTERNATIONAL JOURNAL OF MULTIPHASE FLOW</t>
        </is>
      </c>
      <c r="B7074" t="inlineStr">
        <is>
          <t>A1</t>
        </is>
      </c>
      <c r="C7074">
        <f>IF(B7074&lt;&gt;"NI",1,0)</f>
        <v/>
      </c>
      <c r="D7074">
        <f>VLOOKUP(B7074, Tabelas!A:C,3,FALSE())</f>
        <v/>
      </c>
      <c r="E7074">
        <f>VLOOKUP(B7074, Tabelas!A:C,2,FALSE())</f>
        <v/>
      </c>
    </row>
    <row r="7075">
      <c r="A7075" t="inlineStr">
        <is>
          <t>INTERNATIONAL JOURNAL OF MUSIC EDUCATION</t>
        </is>
      </c>
      <c r="B7075" t="inlineStr">
        <is>
          <t>A1</t>
        </is>
      </c>
      <c r="C7075">
        <f>IF(B7075&lt;&gt;"NI",1,0)</f>
        <v/>
      </c>
      <c r="D7075">
        <f>VLOOKUP(B7075, Tabelas!A:C,3,FALSE())</f>
        <v/>
      </c>
      <c r="E7075">
        <f>VLOOKUP(B7075, Tabelas!A:C,2,FALSE())</f>
        <v/>
      </c>
    </row>
    <row r="7076">
      <c r="A7076" t="inlineStr">
        <is>
          <t>INTERNATIONAL JOURNAL OF MYCOBATERIOLOGY</t>
        </is>
      </c>
      <c r="B7076" t="inlineStr">
        <is>
          <t>B2</t>
        </is>
      </c>
      <c r="C7076">
        <f>IF(B7076&lt;&gt;"NI",1,0)</f>
        <v/>
      </c>
      <c r="D7076">
        <f>VLOOKUP(B7076, Tabelas!A:C,3,FALSE())</f>
        <v/>
      </c>
      <c r="E7076">
        <f>VLOOKUP(B7076, Tabelas!A:C,2,FALSE())</f>
        <v/>
      </c>
    </row>
    <row r="7077">
      <c r="A7077" t="inlineStr">
        <is>
          <t>INTERNATIONAL JOURNAL OF NANOMEDICINE</t>
        </is>
      </c>
      <c r="B7077" t="inlineStr">
        <is>
          <t>A1</t>
        </is>
      </c>
      <c r="C7077">
        <f>IF(B7077&lt;&gt;"NI",1,0)</f>
        <v/>
      </c>
      <c r="D7077">
        <f>VLOOKUP(B7077, Tabelas!A:C,3,FALSE())</f>
        <v/>
      </c>
      <c r="E7077">
        <f>VLOOKUP(B7077, Tabelas!A:C,2,FALSE())</f>
        <v/>
      </c>
    </row>
    <row r="7078">
      <c r="A7078" t="inlineStr">
        <is>
          <t>INTERNATIONAL JOURNAL OF NANOSCIENCE</t>
        </is>
      </c>
      <c r="B7078" t="inlineStr">
        <is>
          <t>B3</t>
        </is>
      </c>
      <c r="C7078">
        <f>IF(B7078&lt;&gt;"NI",1,0)</f>
        <v/>
      </c>
      <c r="D7078">
        <f>VLOOKUP(B7078, Tabelas!A:C,3,FALSE())</f>
        <v/>
      </c>
      <c r="E7078">
        <f>VLOOKUP(B7078, Tabelas!A:C,2,FALSE())</f>
        <v/>
      </c>
    </row>
    <row r="7079">
      <c r="A7079" t="inlineStr">
        <is>
          <t>INTERNATIONAL JOURNAL OF NEPHROLOGY</t>
        </is>
      </c>
      <c r="B7079" t="inlineStr">
        <is>
          <t>B1</t>
        </is>
      </c>
      <c r="C7079">
        <f>IF(B7079&lt;&gt;"NI",1,0)</f>
        <v/>
      </c>
      <c r="D7079">
        <f>VLOOKUP(B7079, Tabelas!A:C,3,FALSE())</f>
        <v/>
      </c>
      <c r="E7079">
        <f>VLOOKUP(B7079, Tabelas!A:C,2,FALSE())</f>
        <v/>
      </c>
    </row>
    <row r="7080">
      <c r="A7080" t="inlineStr">
        <is>
          <t>INTERNATIONAL JOURNAL OF NEPHROLOGY AND RENOVASCULAR DISEASE</t>
        </is>
      </c>
      <c r="B7080" t="inlineStr">
        <is>
          <t>A2</t>
        </is>
      </c>
      <c r="C7080">
        <f>IF(B7080&lt;&gt;"NI",1,0)</f>
        <v/>
      </c>
      <c r="D7080">
        <f>VLOOKUP(B7080, Tabelas!A:C,3,FALSE())</f>
        <v/>
      </c>
      <c r="E7080">
        <f>VLOOKUP(B7080, Tabelas!A:C,2,FALSE())</f>
        <v/>
      </c>
    </row>
    <row r="7081">
      <c r="A7081" t="inlineStr">
        <is>
          <t>INTERNATIONAL JOURNAL OF NETWORK MANAGEMENT</t>
        </is>
      </c>
      <c r="B7081" t="inlineStr">
        <is>
          <t>A4</t>
        </is>
      </c>
      <c r="C7081">
        <f>IF(B7081&lt;&gt;"NI",1,0)</f>
        <v/>
      </c>
      <c r="D7081">
        <f>VLOOKUP(B7081, Tabelas!A:C,3,FALSE())</f>
        <v/>
      </c>
      <c r="E7081">
        <f>VLOOKUP(B7081, Tabelas!A:C,2,FALSE())</f>
        <v/>
      </c>
    </row>
    <row r="7082">
      <c r="A7082" t="inlineStr">
        <is>
          <t>INTERNATIONAL JOURNAL OF NEURAL SYSTEMS</t>
        </is>
      </c>
      <c r="B7082" t="inlineStr">
        <is>
          <t>A1</t>
        </is>
      </c>
      <c r="C7082">
        <f>IF(B7082&lt;&gt;"NI",1,0)</f>
        <v/>
      </c>
      <c r="D7082">
        <f>VLOOKUP(B7082, Tabelas!A:C,3,FALSE())</f>
        <v/>
      </c>
      <c r="E7082">
        <f>VLOOKUP(B7082, Tabelas!A:C,2,FALSE())</f>
        <v/>
      </c>
    </row>
    <row r="7083">
      <c r="A7083" t="inlineStr">
        <is>
          <t>INTERNATIONAL JOURNAL OF NEUROPSYCHOPHARMACOLOGY (PRINT)</t>
        </is>
      </c>
      <c r="B7083" t="inlineStr">
        <is>
          <t>A1</t>
        </is>
      </c>
      <c r="C7083">
        <f>IF(B7083&lt;&gt;"NI",1,0)</f>
        <v/>
      </c>
      <c r="D7083">
        <f>VLOOKUP(B7083, Tabelas!A:C,3,FALSE())</f>
        <v/>
      </c>
      <c r="E7083">
        <f>VLOOKUP(B7083, Tabelas!A:C,2,FALSE())</f>
        <v/>
      </c>
    </row>
    <row r="7084">
      <c r="A7084" t="inlineStr">
        <is>
          <t>INTERNATIONAL JOURNAL OF NEUROSCIENCE</t>
        </is>
      </c>
      <c r="B7084" t="inlineStr">
        <is>
          <t>B1</t>
        </is>
      </c>
      <c r="C7084">
        <f>IF(B7084&lt;&gt;"NI",1,0)</f>
        <v/>
      </c>
      <c r="D7084">
        <f>VLOOKUP(B7084, Tabelas!A:C,3,FALSE())</f>
        <v/>
      </c>
      <c r="E7084">
        <f>VLOOKUP(B7084, Tabelas!A:C,2,FALSE())</f>
        <v/>
      </c>
    </row>
    <row r="7085">
      <c r="A7085" t="inlineStr">
        <is>
          <t>INTERNATIONAL JOURNAL OF NON-LINEAR MECHANICS</t>
        </is>
      </c>
      <c r="B7085" t="inlineStr">
        <is>
          <t>A1</t>
        </is>
      </c>
      <c r="C7085">
        <f>IF(B7085&lt;&gt;"NI",1,0)</f>
        <v/>
      </c>
      <c r="D7085">
        <f>VLOOKUP(B7085, Tabelas!A:C,3,FALSE())</f>
        <v/>
      </c>
      <c r="E7085">
        <f>VLOOKUP(B7085, Tabelas!A:C,2,FALSE())</f>
        <v/>
      </c>
    </row>
    <row r="7086">
      <c r="A7086" t="inlineStr">
        <is>
          <t>INTERNATIONAL JOURNAL OF NONPROFIT AND VOLUNTARY SECTOR MARKETING</t>
        </is>
      </c>
      <c r="B7086" t="inlineStr">
        <is>
          <t>A3</t>
        </is>
      </c>
      <c r="C7086">
        <f>IF(B7086&lt;&gt;"NI",1,0)</f>
        <v/>
      </c>
      <c r="D7086">
        <f>VLOOKUP(B7086, Tabelas!A:C,3,FALSE())</f>
        <v/>
      </c>
      <c r="E7086">
        <f>VLOOKUP(B7086, Tabelas!A:C,2,FALSE())</f>
        <v/>
      </c>
    </row>
    <row r="7087">
      <c r="A7087" t="inlineStr">
        <is>
          <t>INTERNATIONAL JOURNAL OF NUCLEAR ENERGY, SCIENCE AND TECHNOLOGY (ONLINE)</t>
        </is>
      </c>
      <c r="B7087" t="inlineStr">
        <is>
          <t>B3</t>
        </is>
      </c>
      <c r="C7087">
        <f>IF(B7087&lt;&gt;"NI",1,0)</f>
        <v/>
      </c>
      <c r="D7087">
        <f>VLOOKUP(B7087, Tabelas!A:C,3,FALSE())</f>
        <v/>
      </c>
      <c r="E7087">
        <f>VLOOKUP(B7087, Tabelas!A:C,2,FALSE())</f>
        <v/>
      </c>
    </row>
    <row r="7088">
      <c r="A7088" t="inlineStr">
        <is>
          <t>INTERNATIONAL JOURNAL OF NUCLEAR ENERGY, SCIENCE AND TECHNOLOGY (PRINT)</t>
        </is>
      </c>
      <c r="B7088" t="inlineStr">
        <is>
          <t>B3</t>
        </is>
      </c>
      <c r="C7088">
        <f>IF(B7088&lt;&gt;"NI",1,0)</f>
        <v/>
      </c>
      <c r="D7088">
        <f>VLOOKUP(B7088, Tabelas!A:C,3,FALSE())</f>
        <v/>
      </c>
      <c r="E7088">
        <f>VLOOKUP(B7088, Tabelas!A:C,2,FALSE())</f>
        <v/>
      </c>
    </row>
    <row r="7089">
      <c r="A7089" t="inlineStr">
        <is>
          <t>INTERNATIONAL JOURNAL OF NUMERICAL METHODS FOR HEAT &amp; FLUID FLOW</t>
        </is>
      </c>
      <c r="B7089" t="inlineStr">
        <is>
          <t>A1</t>
        </is>
      </c>
      <c r="C7089">
        <f>IF(B7089&lt;&gt;"NI",1,0)</f>
        <v/>
      </c>
      <c r="D7089">
        <f>VLOOKUP(B7089, Tabelas!A:C,3,FALSE())</f>
        <v/>
      </c>
      <c r="E7089">
        <f>VLOOKUP(B7089, Tabelas!A:C,2,FALSE())</f>
        <v/>
      </c>
    </row>
    <row r="7090">
      <c r="A7090" t="inlineStr">
        <is>
          <t>INTERNATIONAL JOURNAL OF NUMERICAL MODELLING (PRINT)</t>
        </is>
      </c>
      <c r="B7090" t="inlineStr">
        <is>
          <t>B2</t>
        </is>
      </c>
      <c r="C7090">
        <f>IF(B7090&lt;&gt;"NI",1,0)</f>
        <v/>
      </c>
      <c r="D7090">
        <f>VLOOKUP(B7090, Tabelas!A:C,3,FALSE())</f>
        <v/>
      </c>
      <c r="E7090">
        <f>VLOOKUP(B7090, Tabelas!A:C,2,FALSE())</f>
        <v/>
      </c>
    </row>
    <row r="7091">
      <c r="A7091" t="inlineStr">
        <is>
          <t>INTERNATIONAL JOURNAL OF NURSING (PRINT)</t>
        </is>
      </c>
      <c r="B7091" t="inlineStr">
        <is>
          <t>B4</t>
        </is>
      </c>
      <c r="C7091">
        <f>IF(B7091&lt;&gt;"NI",1,0)</f>
        <v/>
      </c>
      <c r="D7091">
        <f>VLOOKUP(B7091, Tabelas!A:C,3,FALSE())</f>
        <v/>
      </c>
      <c r="E7091">
        <f>VLOOKUP(B7091, Tabelas!A:C,2,FALSE())</f>
        <v/>
      </c>
    </row>
    <row r="7092">
      <c r="A7092" t="inlineStr">
        <is>
          <t>INTERNATIONAL JOURNAL OF NURSING EDUCATION SCHOLARSHIP</t>
        </is>
      </c>
      <c r="B7092" t="inlineStr">
        <is>
          <t>A3</t>
        </is>
      </c>
      <c r="C7092">
        <f>IF(B7092&lt;&gt;"NI",1,0)</f>
        <v/>
      </c>
      <c r="D7092">
        <f>VLOOKUP(B7092, Tabelas!A:C,3,FALSE())</f>
        <v/>
      </c>
      <c r="E7092">
        <f>VLOOKUP(B7092, Tabelas!A:C,2,FALSE())</f>
        <v/>
      </c>
    </row>
    <row r="7093">
      <c r="A7093" t="inlineStr">
        <is>
          <t>INTERNATIONAL JOURNAL OF NURSING KNOWLEDGE</t>
        </is>
      </c>
      <c r="B7093" t="inlineStr">
        <is>
          <t>A4</t>
        </is>
      </c>
      <c r="C7093">
        <f>IF(B7093&lt;&gt;"NI",1,0)</f>
        <v/>
      </c>
      <c r="D7093">
        <f>VLOOKUP(B7093, Tabelas!A:C,3,FALSE())</f>
        <v/>
      </c>
      <c r="E7093">
        <f>VLOOKUP(B7093, Tabelas!A:C,2,FALSE())</f>
        <v/>
      </c>
    </row>
    <row r="7094">
      <c r="A7094" t="inlineStr">
        <is>
          <t>INTERNATIONAL JOURNAL OF NURSING PRACTICE (PRINT)</t>
        </is>
      </c>
      <c r="B7094" t="inlineStr">
        <is>
          <t>A1</t>
        </is>
      </c>
      <c r="C7094">
        <f>IF(B7094&lt;&gt;"NI",1,0)</f>
        <v/>
      </c>
      <c r="D7094">
        <f>VLOOKUP(B7094, Tabelas!A:C,3,FALSE())</f>
        <v/>
      </c>
      <c r="E7094">
        <f>VLOOKUP(B7094, Tabelas!A:C,2,FALSE())</f>
        <v/>
      </c>
    </row>
    <row r="7095">
      <c r="A7095" t="inlineStr">
        <is>
          <t>INTERNATIONAL JOURNAL OF NURSING SCIENCES</t>
        </is>
      </c>
      <c r="B7095" t="inlineStr">
        <is>
          <t>A3</t>
        </is>
      </c>
      <c r="C7095">
        <f>IF(B7095&lt;&gt;"NI",1,0)</f>
        <v/>
      </c>
      <c r="D7095">
        <f>VLOOKUP(B7095, Tabelas!A:C,3,FALSE())</f>
        <v/>
      </c>
      <c r="E7095">
        <f>VLOOKUP(B7095, Tabelas!A:C,2,FALSE())</f>
        <v/>
      </c>
    </row>
    <row r="7096">
      <c r="A7096" t="inlineStr">
        <is>
          <t>INTERNATIONAL JOURNAL OF NURSING STUDIES</t>
        </is>
      </c>
      <c r="B7096" t="inlineStr">
        <is>
          <t>A1</t>
        </is>
      </c>
      <c r="C7096">
        <f>IF(B7096&lt;&gt;"NI",1,0)</f>
        <v/>
      </c>
      <c r="D7096">
        <f>VLOOKUP(B7096, Tabelas!A:C,3,FALSE())</f>
        <v/>
      </c>
      <c r="E7096">
        <f>VLOOKUP(B7096, Tabelas!A:C,2,FALSE())</f>
        <v/>
      </c>
    </row>
    <row r="7097">
      <c r="A7097" t="inlineStr">
        <is>
          <t>INTERNATIONAL JOURNAL OF OBESITY</t>
        </is>
      </c>
      <c r="B7097" t="inlineStr">
        <is>
          <t>A1</t>
        </is>
      </c>
      <c r="C7097">
        <f>IF(B7097&lt;&gt;"NI",1,0)</f>
        <v/>
      </c>
      <c r="D7097">
        <f>VLOOKUP(B7097, Tabelas!A:C,3,FALSE())</f>
        <v/>
      </c>
      <c r="E7097">
        <f>VLOOKUP(B7097, Tabelas!A:C,2,FALSE())</f>
        <v/>
      </c>
    </row>
    <row r="7098">
      <c r="A7098" t="inlineStr">
        <is>
          <t>INTERNATIONAL JOURNAL OF OCCUPATIONAL AND ENVIRONMENTAL HEALTH</t>
        </is>
      </c>
      <c r="B7098" t="inlineStr">
        <is>
          <t>A4</t>
        </is>
      </c>
      <c r="C7098">
        <f>IF(B7098&lt;&gt;"NI",1,0)</f>
        <v/>
      </c>
      <c r="D7098">
        <f>VLOOKUP(B7098, Tabelas!A:C,3,FALSE())</f>
        <v/>
      </c>
      <c r="E7098">
        <f>VLOOKUP(B7098, Tabelas!A:C,2,FALSE())</f>
        <v/>
      </c>
    </row>
    <row r="7099">
      <c r="A7099" t="inlineStr">
        <is>
          <t>INTERNATIONAL JOURNAL OF OCCUPATIONAL MEDICINE AND ENVIRONMENTAL HEALTH</t>
        </is>
      </c>
      <c r="B7099" t="inlineStr">
        <is>
          <t>A4</t>
        </is>
      </c>
      <c r="C7099">
        <f>IF(B7099&lt;&gt;"NI",1,0)</f>
        <v/>
      </c>
      <c r="D7099">
        <f>VLOOKUP(B7099, Tabelas!A:C,3,FALSE())</f>
        <v/>
      </c>
      <c r="E7099">
        <f>VLOOKUP(B7099, Tabelas!A:C,2,FALSE())</f>
        <v/>
      </c>
    </row>
    <row r="7100">
      <c r="A7100" t="inlineStr">
        <is>
          <t>INTERNATIONAL JOURNAL OF OCCUPATIONAL SAFETY AND ERGONOMICS</t>
        </is>
      </c>
      <c r="B7100" t="inlineStr">
        <is>
          <t>A4</t>
        </is>
      </c>
      <c r="C7100">
        <f>IF(B7100&lt;&gt;"NI",1,0)</f>
        <v/>
      </c>
      <c r="D7100">
        <f>VLOOKUP(B7100, Tabelas!A:C,3,FALSE())</f>
        <v/>
      </c>
      <c r="E7100">
        <f>VLOOKUP(B7100, Tabelas!A:C,2,FALSE())</f>
        <v/>
      </c>
    </row>
    <row r="7101">
      <c r="A7101" t="inlineStr">
        <is>
          <t>INTERNATIONAL JOURNAL OF OCEANOGRAPHY</t>
        </is>
      </c>
      <c r="B7101" t="inlineStr">
        <is>
          <t>B3</t>
        </is>
      </c>
      <c r="C7101">
        <f>IF(B7101&lt;&gt;"NI",1,0)</f>
        <v/>
      </c>
      <c r="D7101">
        <f>VLOOKUP(B7101, Tabelas!A:C,3,FALSE())</f>
        <v/>
      </c>
      <c r="E7101">
        <f>VLOOKUP(B7101, Tabelas!A:C,2,FALSE())</f>
        <v/>
      </c>
    </row>
    <row r="7102">
      <c r="A7102" t="inlineStr">
        <is>
          <t>INTERNATIONAL JOURNAL OF ODONATOLOGY</t>
        </is>
      </c>
      <c r="B7102" t="inlineStr">
        <is>
          <t>B2</t>
        </is>
      </c>
      <c r="C7102">
        <f>IF(B7102&lt;&gt;"NI",1,0)</f>
        <v/>
      </c>
      <c r="D7102">
        <f>VLOOKUP(B7102, Tabelas!A:C,3,FALSE())</f>
        <v/>
      </c>
      <c r="E7102">
        <f>VLOOKUP(B7102, Tabelas!A:C,2,FALSE())</f>
        <v/>
      </c>
    </row>
    <row r="7103">
      <c r="A7103" t="inlineStr">
        <is>
          <t>INTERNATIONAL JOURNAL OF ODONTOSTOMATOLOGY (PRINT)</t>
        </is>
      </c>
      <c r="B7103" t="inlineStr">
        <is>
          <t>B2</t>
        </is>
      </c>
      <c r="C7103">
        <f>IF(B7103&lt;&gt;"NI",1,0)</f>
        <v/>
      </c>
      <c r="D7103">
        <f>VLOOKUP(B7103, Tabelas!A:C,3,FALSE())</f>
        <v/>
      </c>
      <c r="E7103">
        <f>VLOOKUP(B7103, Tabelas!A:C,2,FALSE())</f>
        <v/>
      </c>
    </row>
    <row r="7104">
      <c r="A7104" t="inlineStr">
        <is>
          <t>INTERNATIONAL JOURNAL OF OFFENDER THERAPY AND COMPARATIVE CRIMINOLOGY</t>
        </is>
      </c>
      <c r="B7104" t="inlineStr">
        <is>
          <t>B2</t>
        </is>
      </c>
      <c r="C7104">
        <f>IF(B7104&lt;&gt;"NI",1,0)</f>
        <v/>
      </c>
      <c r="D7104">
        <f>VLOOKUP(B7104, Tabelas!A:C,3,FALSE())</f>
        <v/>
      </c>
      <c r="E7104">
        <f>VLOOKUP(B7104, Tabelas!A:C,2,FALSE())</f>
        <v/>
      </c>
    </row>
    <row r="7105">
      <c r="A7105" t="inlineStr">
        <is>
          <t>INTERNATIONAL JOURNAL OF OFFSHORE AND POLAR ENGINEERING</t>
        </is>
      </c>
      <c r="B7105" t="inlineStr">
        <is>
          <t>B1</t>
        </is>
      </c>
      <c r="C7105">
        <f>IF(B7105&lt;&gt;"NI",1,0)</f>
        <v/>
      </c>
      <c r="D7105">
        <f>VLOOKUP(B7105, Tabelas!A:C,3,FALSE())</f>
        <v/>
      </c>
      <c r="E7105">
        <f>VLOOKUP(B7105, Tabelas!A:C,2,FALSE())</f>
        <v/>
      </c>
    </row>
    <row r="7106">
      <c r="A7106" t="inlineStr">
        <is>
          <t>INTERNATIONAL JOURNAL OF OIL, GAS AND COAL TECNOLOGY (IJOGCT)</t>
        </is>
      </c>
      <c r="B7106" t="inlineStr">
        <is>
          <t>B1</t>
        </is>
      </c>
      <c r="C7106">
        <f>IF(B7106&lt;&gt;"NI",1,0)</f>
        <v/>
      </c>
      <c r="D7106">
        <f>VLOOKUP(B7106, Tabelas!A:C,3,FALSE())</f>
        <v/>
      </c>
      <c r="E7106">
        <f>VLOOKUP(B7106, Tabelas!A:C,2,FALSE())</f>
        <v/>
      </c>
    </row>
    <row r="7107">
      <c r="A7107" t="inlineStr">
        <is>
          <t>INTERNATIONAL JOURNAL OF ONCOLOGY</t>
        </is>
      </c>
      <c r="B7107" t="inlineStr">
        <is>
          <t>A3</t>
        </is>
      </c>
      <c r="C7107">
        <f>IF(B7107&lt;&gt;"NI",1,0)</f>
        <v/>
      </c>
      <c r="D7107">
        <f>VLOOKUP(B7107, Tabelas!A:C,3,FALSE())</f>
        <v/>
      </c>
      <c r="E7107">
        <f>VLOOKUP(B7107, Tabelas!A:C,2,FALSE())</f>
        <v/>
      </c>
    </row>
    <row r="7108">
      <c r="A7108" t="inlineStr">
        <is>
          <t>INTERNATIONAL JOURNAL OF OPERATIONAL RESEARCH (PRINT)</t>
        </is>
      </c>
      <c r="B7108" t="inlineStr">
        <is>
          <t>B2</t>
        </is>
      </c>
      <c r="C7108">
        <f>IF(B7108&lt;&gt;"NI",1,0)</f>
        <v/>
      </c>
      <c r="D7108">
        <f>VLOOKUP(B7108, Tabelas!A:C,3,FALSE())</f>
        <v/>
      </c>
      <c r="E7108">
        <f>VLOOKUP(B7108, Tabelas!A:C,2,FALSE())</f>
        <v/>
      </c>
    </row>
    <row r="7109">
      <c r="A7109" t="inlineStr">
        <is>
          <t>INTERNATIONAL JOURNAL OF OPERATIONS &amp; PRODUCTION MANAGEMENT</t>
        </is>
      </c>
      <c r="B7109" t="inlineStr">
        <is>
          <t>A1</t>
        </is>
      </c>
      <c r="C7109">
        <f>IF(B7109&lt;&gt;"NI",1,0)</f>
        <v/>
      </c>
      <c r="D7109">
        <f>VLOOKUP(B7109, Tabelas!A:C,3,FALSE())</f>
        <v/>
      </c>
      <c r="E7109">
        <f>VLOOKUP(B7109, Tabelas!A:C,2,FALSE())</f>
        <v/>
      </c>
    </row>
    <row r="7110">
      <c r="A7110" t="inlineStr">
        <is>
          <t>INTERNATIONAL JOURNAL OF OPHTHALMOLOGY (PRINT)</t>
        </is>
      </c>
      <c r="B7110" t="inlineStr">
        <is>
          <t>A4</t>
        </is>
      </c>
      <c r="C7110">
        <f>IF(B7110&lt;&gt;"NI",1,0)</f>
        <v/>
      </c>
      <c r="D7110">
        <f>VLOOKUP(B7110, Tabelas!A:C,3,FALSE())</f>
        <v/>
      </c>
      <c r="E7110">
        <f>VLOOKUP(B7110, Tabelas!A:C,2,FALSE())</f>
        <v/>
      </c>
    </row>
    <row r="7111">
      <c r="A7111" t="inlineStr">
        <is>
          <t>INTERNATIONAL JOURNAL OF ORAL AND MAXILLOFACIAL SURGERY</t>
        </is>
      </c>
      <c r="B7111" t="inlineStr">
        <is>
          <t>A2</t>
        </is>
      </c>
      <c r="C7111">
        <f>IF(B7111&lt;&gt;"NI",1,0)</f>
        <v/>
      </c>
      <c r="D7111">
        <f>VLOOKUP(B7111, Tabelas!A:C,3,FALSE())</f>
        <v/>
      </c>
      <c r="E7111">
        <f>VLOOKUP(B7111, Tabelas!A:C,2,FALSE())</f>
        <v/>
      </c>
    </row>
    <row r="7112">
      <c r="A7112" t="inlineStr">
        <is>
          <t>INTERNATIONAL JOURNAL OF ORAL SCIENCE</t>
        </is>
      </c>
      <c r="B7112" t="inlineStr">
        <is>
          <t>A1</t>
        </is>
      </c>
      <c r="C7112">
        <f>IF(B7112&lt;&gt;"NI",1,0)</f>
        <v/>
      </c>
      <c r="D7112">
        <f>VLOOKUP(B7112, Tabelas!A:C,3,FALSE())</f>
        <v/>
      </c>
      <c r="E7112">
        <f>VLOOKUP(B7112, Tabelas!A:C,2,FALSE())</f>
        <v/>
      </c>
    </row>
    <row r="7113">
      <c r="A7113" t="inlineStr">
        <is>
          <t>INTERNATIONAL JOURNAL OF ORGANIZATIONAL ANALYSIS (2005)</t>
        </is>
      </c>
      <c r="B7113" t="inlineStr">
        <is>
          <t>A3</t>
        </is>
      </c>
      <c r="C7113">
        <f>IF(B7113&lt;&gt;"NI",1,0)</f>
        <v/>
      </c>
      <c r="D7113">
        <f>VLOOKUP(B7113, Tabelas!A:C,3,FALSE())</f>
        <v/>
      </c>
      <c r="E7113">
        <f>VLOOKUP(B7113, Tabelas!A:C,2,FALSE())</f>
        <v/>
      </c>
    </row>
    <row r="7114">
      <c r="A7114" t="inlineStr">
        <is>
          <t>INTERNATIONAL JOURNAL OF ORGANIZATIONS</t>
        </is>
      </c>
      <c r="B7114" t="inlineStr">
        <is>
          <t>A4</t>
        </is>
      </c>
      <c r="C7114">
        <f>IF(B7114&lt;&gt;"NI",1,0)</f>
        <v/>
      </c>
      <c r="D7114">
        <f>VLOOKUP(B7114, Tabelas!A:C,3,FALSE())</f>
        <v/>
      </c>
      <c r="E7114">
        <f>VLOOKUP(B7114, Tabelas!A:C,2,FALSE())</f>
        <v/>
      </c>
    </row>
    <row r="7115">
      <c r="A7115" t="inlineStr">
        <is>
          <t>INTERNATIONAL JOURNAL OF ORTHODONTICS (2002)</t>
        </is>
      </c>
      <c r="B7115" t="inlineStr">
        <is>
          <t>B3</t>
        </is>
      </c>
      <c r="C7115">
        <f>IF(B7115&lt;&gt;"NI",1,0)</f>
        <v/>
      </c>
      <c r="D7115">
        <f>VLOOKUP(B7115, Tabelas!A:C,3,FALSE())</f>
        <v/>
      </c>
      <c r="E7115">
        <f>VLOOKUP(B7115, Tabelas!A:C,2,FALSE())</f>
        <v/>
      </c>
    </row>
    <row r="7116">
      <c r="A7116" t="inlineStr">
        <is>
          <t>INTERNATIONAL JOURNAL OF OSTEOPATHIC MEDICINE</t>
        </is>
      </c>
      <c r="B7116" t="inlineStr">
        <is>
          <t>B3</t>
        </is>
      </c>
      <c r="C7116">
        <f>IF(B7116&lt;&gt;"NI",1,0)</f>
        <v/>
      </c>
      <c r="D7116">
        <f>VLOOKUP(B7116, Tabelas!A:C,3,FALSE())</f>
        <v/>
      </c>
      <c r="E7116">
        <f>VLOOKUP(B7116, Tabelas!A:C,2,FALSE())</f>
        <v/>
      </c>
    </row>
    <row r="7117">
      <c r="A7117" t="inlineStr">
        <is>
          <t>INTERNATIONAL JOURNAL OF OSTEOPATHIC MEDICINE (PRINT)</t>
        </is>
      </c>
      <c r="B7117" t="inlineStr">
        <is>
          <t>B3</t>
        </is>
      </c>
      <c r="C7117">
        <f>IF(B7117&lt;&gt;"NI",1,0)</f>
        <v/>
      </c>
      <c r="D7117">
        <f>VLOOKUP(B7117, Tabelas!A:C,3,FALSE())</f>
        <v/>
      </c>
      <c r="E7117">
        <f>VLOOKUP(B7117, Tabelas!A:C,2,FALSE())</f>
        <v/>
      </c>
    </row>
    <row r="7118">
      <c r="A7118" t="inlineStr">
        <is>
          <t>INTERNATIONAL JOURNAL OF PAEDIATRIC DENTISTRY (PRINT)</t>
        </is>
      </c>
      <c r="B7118" t="inlineStr">
        <is>
          <t>A1</t>
        </is>
      </c>
      <c r="C7118">
        <f>IF(B7118&lt;&gt;"NI",1,0)</f>
        <v/>
      </c>
      <c r="D7118">
        <f>VLOOKUP(B7118, Tabelas!A:C,3,FALSE())</f>
        <v/>
      </c>
      <c r="E7118">
        <f>VLOOKUP(B7118, Tabelas!A:C,2,FALSE())</f>
        <v/>
      </c>
    </row>
    <row r="7119">
      <c r="A7119" t="inlineStr">
        <is>
          <t>INTERNATIONAL JOURNAL OF PALEOPATHOLOGY</t>
        </is>
      </c>
      <c r="B7119" t="inlineStr">
        <is>
          <t>A1</t>
        </is>
      </c>
      <c r="C7119">
        <f>IF(B7119&lt;&gt;"NI",1,0)</f>
        <v/>
      </c>
      <c r="D7119">
        <f>VLOOKUP(B7119, Tabelas!A:C,3,FALSE())</f>
        <v/>
      </c>
      <c r="E7119">
        <f>VLOOKUP(B7119, Tabelas!A:C,2,FALSE())</f>
        <v/>
      </c>
    </row>
    <row r="7120">
      <c r="A7120" t="inlineStr">
        <is>
          <t>INTERNATIONAL JOURNAL OF PALLIATIVE NURSING</t>
        </is>
      </c>
      <c r="B7120" t="inlineStr">
        <is>
          <t>A4</t>
        </is>
      </c>
      <c r="C7120">
        <f>IF(B7120&lt;&gt;"NI",1,0)</f>
        <v/>
      </c>
      <c r="D7120">
        <f>VLOOKUP(B7120, Tabelas!A:C,3,FALSE())</f>
        <v/>
      </c>
      <c r="E7120">
        <f>VLOOKUP(B7120, Tabelas!A:C,2,FALSE())</f>
        <v/>
      </c>
    </row>
    <row r="7121">
      <c r="A7121" t="inlineStr">
        <is>
          <t>INTERNATIONAL JOURNAL OF PARALLEL PROGRAMMING</t>
        </is>
      </c>
      <c r="B7121" t="inlineStr">
        <is>
          <t>B1</t>
        </is>
      </c>
      <c r="C7121">
        <f>IF(B7121&lt;&gt;"NI",1,0)</f>
        <v/>
      </c>
      <c r="D7121">
        <f>VLOOKUP(B7121, Tabelas!A:C,3,FALSE())</f>
        <v/>
      </c>
      <c r="E7121">
        <f>VLOOKUP(B7121, Tabelas!A:C,2,FALSE())</f>
        <v/>
      </c>
    </row>
    <row r="7122">
      <c r="A7122" t="inlineStr">
        <is>
          <t>INTERNATIONAL JOURNAL OF PARALLEL, EMERGENT AND DISTRIBUTED SYSTEMS (PRINT)</t>
        </is>
      </c>
      <c r="B7122" t="inlineStr">
        <is>
          <t>B2</t>
        </is>
      </c>
      <c r="C7122">
        <f>IF(B7122&lt;&gt;"NI",1,0)</f>
        <v/>
      </c>
      <c r="D7122">
        <f>VLOOKUP(B7122, Tabelas!A:C,3,FALSE())</f>
        <v/>
      </c>
      <c r="E7122">
        <f>VLOOKUP(B7122, Tabelas!A:C,2,FALSE())</f>
        <v/>
      </c>
    </row>
    <row r="7123">
      <c r="A7123" t="inlineStr">
        <is>
          <t>INTERNATIONAL JOURNAL OF PATTERN RECOGNITION AND ARTIFICIAL INTELLIGENCE</t>
        </is>
      </c>
      <c r="B7123" t="inlineStr">
        <is>
          <t>B1</t>
        </is>
      </c>
      <c r="C7123">
        <f>IF(B7123&lt;&gt;"NI",1,0)</f>
        <v/>
      </c>
      <c r="D7123">
        <f>VLOOKUP(B7123, Tabelas!A:C,3,FALSE())</f>
        <v/>
      </c>
      <c r="E7123">
        <f>VLOOKUP(B7123, Tabelas!A:C,2,FALSE())</f>
        <v/>
      </c>
    </row>
    <row r="7124">
      <c r="A7124" t="inlineStr">
        <is>
          <t>INTERNATIONAL JOURNAL OF PAVEMENT RESEARCH AND TECHNOLOGY</t>
        </is>
      </c>
      <c r="B7124" t="inlineStr">
        <is>
          <t>B2</t>
        </is>
      </c>
      <c r="C7124">
        <f>IF(B7124&lt;&gt;"NI",1,0)</f>
        <v/>
      </c>
      <c r="D7124">
        <f>VLOOKUP(B7124, Tabelas!A:C,3,FALSE())</f>
        <v/>
      </c>
      <c r="E7124">
        <f>VLOOKUP(B7124, Tabelas!A:C,2,FALSE())</f>
        <v/>
      </c>
    </row>
    <row r="7125">
      <c r="A7125" t="inlineStr">
        <is>
          <t>INTERNATIONAL JOURNAL OF PEDIATRIC OTORHINOLARYNGOLOGY (PRINT)</t>
        </is>
      </c>
      <c r="B7125" t="inlineStr">
        <is>
          <t>A4</t>
        </is>
      </c>
      <c r="C7125">
        <f>IF(B7125&lt;&gt;"NI",1,0)</f>
        <v/>
      </c>
      <c r="D7125">
        <f>VLOOKUP(B7125, Tabelas!A:C,3,FALSE())</f>
        <v/>
      </c>
      <c r="E7125">
        <f>VLOOKUP(B7125, Tabelas!A:C,2,FALSE())</f>
        <v/>
      </c>
    </row>
    <row r="7126">
      <c r="A7126" t="inlineStr">
        <is>
          <t>INTERNATIONAL JOURNAL OF PEPTIDE RESEARCH AND THERAPEUTICS (PRINT)</t>
        </is>
      </c>
      <c r="B7126" t="inlineStr">
        <is>
          <t>B2</t>
        </is>
      </c>
      <c r="C7126">
        <f>IF(B7126&lt;&gt;"NI",1,0)</f>
        <v/>
      </c>
      <c r="D7126">
        <f>VLOOKUP(B7126, Tabelas!A:C,3,FALSE())</f>
        <v/>
      </c>
      <c r="E7126">
        <f>VLOOKUP(B7126, Tabelas!A:C,2,FALSE())</f>
        <v/>
      </c>
    </row>
    <row r="7127">
      <c r="A7127" t="inlineStr">
        <is>
          <t>INTERNATIONAL JOURNAL OF PERFORMANCE ANALYSIS IN SPORT</t>
        </is>
      </c>
      <c r="B7127" t="inlineStr">
        <is>
          <t>A4</t>
        </is>
      </c>
      <c r="C7127">
        <f>IF(B7127&lt;&gt;"NI",1,0)</f>
        <v/>
      </c>
      <c r="D7127">
        <f>VLOOKUP(B7127, Tabelas!A:C,3,FALSE())</f>
        <v/>
      </c>
      <c r="E7127">
        <f>VLOOKUP(B7127, Tabelas!A:C,2,FALSE())</f>
        <v/>
      </c>
    </row>
    <row r="7128">
      <c r="A7128" t="inlineStr">
        <is>
          <t>INTERNATIONAL JOURNAL OF PEST MANAGEMENT (PRINT)</t>
        </is>
      </c>
      <c r="B7128" t="inlineStr">
        <is>
          <t>A4</t>
        </is>
      </c>
      <c r="C7128">
        <f>IF(B7128&lt;&gt;"NI",1,0)</f>
        <v/>
      </c>
      <c r="D7128">
        <f>VLOOKUP(B7128, Tabelas!A:C,3,FALSE())</f>
        <v/>
      </c>
      <c r="E7128">
        <f>VLOOKUP(B7128, Tabelas!A:C,2,FALSE())</f>
        <v/>
      </c>
    </row>
    <row r="7129">
      <c r="A7129" t="inlineStr">
        <is>
          <t>INTERNATIONAL JOURNAL OF PHARMACEUTICAL AND HEALTHCARE MARKETING (PRINT)</t>
        </is>
      </c>
      <c r="B7129" t="inlineStr">
        <is>
          <t>A3</t>
        </is>
      </c>
      <c r="C7129">
        <f>IF(B7129&lt;&gt;"NI",1,0)</f>
        <v/>
      </c>
      <c r="D7129">
        <f>VLOOKUP(B7129, Tabelas!A:C,3,FALSE())</f>
        <v/>
      </c>
      <c r="E7129">
        <f>VLOOKUP(B7129, Tabelas!A:C,2,FALSE())</f>
        <v/>
      </c>
    </row>
    <row r="7130">
      <c r="A7130" t="inlineStr">
        <is>
          <t>INTERNATIONAL JOURNAL OF PHARMACEUTICAL COMPOUNDING</t>
        </is>
      </c>
      <c r="B7130" t="inlineStr">
        <is>
          <t>B1</t>
        </is>
      </c>
      <c r="C7130">
        <f>IF(B7130&lt;&gt;"NI",1,0)</f>
        <v/>
      </c>
      <c r="D7130">
        <f>VLOOKUP(B7130, Tabelas!A:C,3,FALSE())</f>
        <v/>
      </c>
      <c r="E7130">
        <f>VLOOKUP(B7130, Tabelas!A:C,2,FALSE())</f>
        <v/>
      </c>
    </row>
    <row r="7131">
      <c r="A7131" t="inlineStr">
        <is>
          <t>INTERNATIONAL JOURNAL OF PHARMACEUTICAL SCIENCE AND RESEARCH</t>
        </is>
      </c>
      <c r="B7131" t="inlineStr">
        <is>
          <t>B3</t>
        </is>
      </c>
      <c r="C7131">
        <f>IF(B7131&lt;&gt;"NI",1,0)</f>
        <v/>
      </c>
      <c r="D7131">
        <f>VLOOKUP(B7131, Tabelas!A:C,3,FALSE())</f>
        <v/>
      </c>
      <c r="E7131">
        <f>VLOOKUP(B7131, Tabelas!A:C,2,FALSE())</f>
        <v/>
      </c>
    </row>
    <row r="7132">
      <c r="A7132" t="inlineStr">
        <is>
          <t>INTERNATIONAL JOURNAL OF PHARMACEUTICS (PRINT)</t>
        </is>
      </c>
      <c r="B7132" t="inlineStr">
        <is>
          <t>A1</t>
        </is>
      </c>
      <c r="C7132">
        <f>IF(B7132&lt;&gt;"NI",1,0)</f>
        <v/>
      </c>
      <c r="D7132">
        <f>VLOOKUP(B7132, Tabelas!A:C,3,FALSE())</f>
        <v/>
      </c>
      <c r="E7132">
        <f>VLOOKUP(B7132, Tabelas!A:C,2,FALSE())</f>
        <v/>
      </c>
    </row>
    <row r="7133">
      <c r="A7133" t="inlineStr">
        <is>
          <t>INTERNATIONAL JOURNAL OF PHARMACOLOGY (PRINT)</t>
        </is>
      </c>
      <c r="B7133" t="inlineStr">
        <is>
          <t>B2</t>
        </is>
      </c>
      <c r="C7133">
        <f>IF(B7133&lt;&gt;"NI",1,0)</f>
        <v/>
      </c>
      <c r="D7133">
        <f>VLOOKUP(B7133, Tabelas!A:C,3,FALSE())</f>
        <v/>
      </c>
      <c r="E7133">
        <f>VLOOKUP(B7133, Tabelas!A:C,2,FALSE())</f>
        <v/>
      </c>
    </row>
    <row r="7134">
      <c r="A7134" t="inlineStr">
        <is>
          <t>INTERNATIONAL JOURNAL OF PHOTOENERGY (PRINT)</t>
        </is>
      </c>
      <c r="B7134" t="inlineStr">
        <is>
          <t>A4</t>
        </is>
      </c>
      <c r="C7134">
        <f>IF(B7134&lt;&gt;"NI",1,0)</f>
        <v/>
      </c>
      <c r="D7134">
        <f>VLOOKUP(B7134, Tabelas!A:C,3,FALSE())</f>
        <v/>
      </c>
      <c r="E7134">
        <f>VLOOKUP(B7134, Tabelas!A:C,2,FALSE())</f>
        <v/>
      </c>
    </row>
    <row r="7135">
      <c r="A7135" t="inlineStr">
        <is>
          <t>INTERNATIONAL JOURNAL OF PHYSICAL DISTRIBUTION &amp; LOGISTICS MANAGEMENT</t>
        </is>
      </c>
      <c r="B7135" t="inlineStr">
        <is>
          <t>A1</t>
        </is>
      </c>
      <c r="C7135">
        <f>IF(B7135&lt;&gt;"NI",1,0)</f>
        <v/>
      </c>
      <c r="D7135">
        <f>VLOOKUP(B7135, Tabelas!A:C,3,FALSE())</f>
        <v/>
      </c>
      <c r="E7135">
        <f>VLOOKUP(B7135, Tabelas!A:C,2,FALSE())</f>
        <v/>
      </c>
    </row>
    <row r="7136">
      <c r="A7136" t="inlineStr">
        <is>
          <t>INTERNATIONAL JOURNAL OF PHYSICAL MODELLING IN GEOTECHNICS</t>
        </is>
      </c>
      <c r="B7136" t="inlineStr">
        <is>
          <t>A4</t>
        </is>
      </c>
      <c r="C7136">
        <f>IF(B7136&lt;&gt;"NI",1,0)</f>
        <v/>
      </c>
      <c r="D7136">
        <f>VLOOKUP(B7136, Tabelas!A:C,3,FALSE())</f>
        <v/>
      </c>
      <c r="E7136">
        <f>VLOOKUP(B7136, Tabelas!A:C,2,FALSE())</f>
        <v/>
      </c>
    </row>
    <row r="7137">
      <c r="A7137" t="inlineStr">
        <is>
          <t>INTERNATIONAL JOURNAL OF PHYSIOLOGY, PATHOPHYSIOLOGY AND PHARMACOLOGY</t>
        </is>
      </c>
      <c r="B7137" t="inlineStr">
        <is>
          <t>B3</t>
        </is>
      </c>
      <c r="C7137">
        <f>IF(B7137&lt;&gt;"NI",1,0)</f>
        <v/>
      </c>
      <c r="D7137">
        <f>VLOOKUP(B7137, Tabelas!A:C,3,FALSE())</f>
        <v/>
      </c>
      <c r="E7137">
        <f>VLOOKUP(B7137, Tabelas!A:C,2,FALSE())</f>
        <v/>
      </c>
    </row>
    <row r="7138">
      <c r="A7138" t="inlineStr">
        <is>
          <t>INTERNATIONAL JOURNAL OF PHYTOREMEDIATION</t>
        </is>
      </c>
      <c r="B7138" t="inlineStr">
        <is>
          <t>A2</t>
        </is>
      </c>
      <c r="C7138">
        <f>IF(B7138&lt;&gt;"NI",1,0)</f>
        <v/>
      </c>
      <c r="D7138">
        <f>VLOOKUP(B7138, Tabelas!A:C,3,FALSE())</f>
        <v/>
      </c>
      <c r="E7138">
        <f>VLOOKUP(B7138, Tabelas!A:C,2,FALSE())</f>
        <v/>
      </c>
    </row>
    <row r="7139">
      <c r="A7139" t="inlineStr">
        <is>
          <t>INTERNATIONAL JOURNAL OF PLANT PRODUCTION (PRINT)</t>
        </is>
      </c>
      <c r="B7139" t="inlineStr">
        <is>
          <t>A4</t>
        </is>
      </c>
      <c r="C7139">
        <f>IF(B7139&lt;&gt;"NI",1,0)</f>
        <v/>
      </c>
      <c r="D7139">
        <f>VLOOKUP(B7139, Tabelas!A:C,3,FALSE())</f>
        <v/>
      </c>
      <c r="E7139">
        <f>VLOOKUP(B7139, Tabelas!A:C,2,FALSE())</f>
        <v/>
      </c>
    </row>
    <row r="7140">
      <c r="A7140" t="inlineStr">
        <is>
          <t>INTERNATIONAL JOURNAL OF PLANT RESEARCH</t>
        </is>
      </c>
      <c r="B7140" t="inlineStr">
        <is>
          <t>B3</t>
        </is>
      </c>
      <c r="C7140">
        <f>IF(B7140&lt;&gt;"NI",1,0)</f>
        <v/>
      </c>
      <c r="D7140">
        <f>VLOOKUP(B7140, Tabelas!A:C,3,FALSE())</f>
        <v/>
      </c>
      <c r="E7140">
        <f>VLOOKUP(B7140, Tabelas!A:C,2,FALSE())</f>
        <v/>
      </c>
    </row>
    <row r="7141">
      <c r="A7141" t="inlineStr">
        <is>
          <t>INTERNATIONAL JOURNAL OF PLANT SCIENCES</t>
        </is>
      </c>
      <c r="B7141" t="inlineStr">
        <is>
          <t>A3</t>
        </is>
      </c>
      <c r="C7141">
        <f>IF(B7141&lt;&gt;"NI",1,0)</f>
        <v/>
      </c>
      <c r="D7141">
        <f>VLOOKUP(B7141, Tabelas!A:C,3,FALSE())</f>
        <v/>
      </c>
      <c r="E7141">
        <f>VLOOKUP(B7141, Tabelas!A:C,2,FALSE())</f>
        <v/>
      </c>
    </row>
    <row r="7142">
      <c r="A7142" t="inlineStr">
        <is>
          <t>INTERNATIONAL JOURNAL OF PLASTICITY</t>
        </is>
      </c>
      <c r="B7142" t="inlineStr">
        <is>
          <t>A1</t>
        </is>
      </c>
      <c r="C7142">
        <f>IF(B7142&lt;&gt;"NI",1,0)</f>
        <v/>
      </c>
      <c r="D7142">
        <f>VLOOKUP(B7142, Tabelas!A:C,3,FALSE())</f>
        <v/>
      </c>
      <c r="E7142">
        <f>VLOOKUP(B7142, Tabelas!A:C,2,FALSE())</f>
        <v/>
      </c>
    </row>
    <row r="7143">
      <c r="A7143" t="inlineStr">
        <is>
          <t>INTERNATIONAL JOURNAL OF PLAY THERAPY</t>
        </is>
      </c>
      <c r="B7143" t="inlineStr">
        <is>
          <t>B1</t>
        </is>
      </c>
      <c r="C7143">
        <f>IF(B7143&lt;&gt;"NI",1,0)</f>
        <v/>
      </c>
      <c r="D7143">
        <f>VLOOKUP(B7143, Tabelas!A:C,3,FALSE())</f>
        <v/>
      </c>
      <c r="E7143">
        <f>VLOOKUP(B7143, Tabelas!A:C,2,FALSE())</f>
        <v/>
      </c>
    </row>
    <row r="7144">
      <c r="A7144" t="inlineStr">
        <is>
          <t>INTERNATIONAL JOURNAL OF POLITICAL ECONOMY</t>
        </is>
      </c>
      <c r="B7144" t="inlineStr">
        <is>
          <t>A3</t>
        </is>
      </c>
      <c r="C7144">
        <f>IF(B7144&lt;&gt;"NI",1,0)</f>
        <v/>
      </c>
      <c r="D7144">
        <f>VLOOKUP(B7144, Tabelas!A:C,3,FALSE())</f>
        <v/>
      </c>
      <c r="E7144">
        <f>VLOOKUP(B7144, Tabelas!A:C,2,FALSE())</f>
        <v/>
      </c>
    </row>
    <row r="7145">
      <c r="A7145" t="inlineStr">
        <is>
          <t>INTERNATIONAL JOURNAL OF POLYMER SCIENCE</t>
        </is>
      </c>
      <c r="B7145" t="inlineStr">
        <is>
          <t>A3</t>
        </is>
      </c>
      <c r="C7145">
        <f>IF(B7145&lt;&gt;"NI",1,0)</f>
        <v/>
      </c>
      <c r="D7145">
        <f>VLOOKUP(B7145, Tabelas!A:C,3,FALSE())</f>
        <v/>
      </c>
      <c r="E7145">
        <f>VLOOKUP(B7145, Tabelas!A:C,2,FALSE())</f>
        <v/>
      </c>
    </row>
    <row r="7146">
      <c r="A7146" t="inlineStr">
        <is>
          <t>INTERNATIONAL JOURNAL OF POLYMERIC MATERIALS (PRINT)</t>
        </is>
      </c>
      <c r="B7146" t="inlineStr">
        <is>
          <t>A2</t>
        </is>
      </c>
      <c r="C7146">
        <f>IF(B7146&lt;&gt;"NI",1,0)</f>
        <v/>
      </c>
      <c r="D7146">
        <f>VLOOKUP(B7146, Tabelas!A:C,3,FALSE())</f>
        <v/>
      </c>
      <c r="E7146">
        <f>VLOOKUP(B7146, Tabelas!A:C,2,FALSE())</f>
        <v/>
      </c>
    </row>
    <row r="7147">
      <c r="A7147" t="inlineStr">
        <is>
          <t>INTERNATIONAL JOURNAL OF POPULATION DATA SCIENCE (IJPDS)</t>
        </is>
      </c>
      <c r="B7147" t="inlineStr">
        <is>
          <t>B4</t>
        </is>
      </c>
      <c r="C7147">
        <f>IF(B7147&lt;&gt;"NI",1,0)</f>
        <v/>
      </c>
      <c r="D7147">
        <f>VLOOKUP(B7147, Tabelas!A:C,3,FALSE())</f>
        <v/>
      </c>
      <c r="E7147">
        <f>VLOOKUP(B7147, Tabelas!A:C,2,FALSE())</f>
        <v/>
      </c>
    </row>
    <row r="7148">
      <c r="A7148" t="inlineStr">
        <is>
          <t>INTERNATIONAL JOURNAL OF POPULATION STUDIES (ONLINE)</t>
        </is>
      </c>
      <c r="B7148" t="inlineStr">
        <is>
          <t>B4</t>
        </is>
      </c>
      <c r="C7148">
        <f>IF(B7148&lt;&gt;"NI",1,0)</f>
        <v/>
      </c>
      <c r="D7148">
        <f>VLOOKUP(B7148, Tabelas!A:C,3,FALSE())</f>
        <v/>
      </c>
      <c r="E7148">
        <f>VLOOKUP(B7148, Tabelas!A:C,2,FALSE())</f>
        <v/>
      </c>
    </row>
    <row r="7149">
      <c r="A7149" t="inlineStr">
        <is>
          <t>INTERNATIONAL JOURNAL OF POULTRY SCIENCE</t>
        </is>
      </c>
      <c r="B7149" t="inlineStr">
        <is>
          <t>B3</t>
        </is>
      </c>
      <c r="C7149">
        <f>IF(B7149&lt;&gt;"NI",1,0)</f>
        <v/>
      </c>
      <c r="D7149">
        <f>VLOOKUP(B7149, Tabelas!A:C,3,FALSE())</f>
        <v/>
      </c>
      <c r="E7149">
        <f>VLOOKUP(B7149, Tabelas!A:C,2,FALSE())</f>
        <v/>
      </c>
    </row>
    <row r="7150">
      <c r="A7150" t="inlineStr">
        <is>
          <t>INTERNATIONAL JOURNAL OF POWER &amp; ENERGY SYSTEMS</t>
        </is>
      </c>
      <c r="B7150" t="inlineStr">
        <is>
          <t>B3</t>
        </is>
      </c>
      <c r="C7150">
        <f>IF(B7150&lt;&gt;"NI",1,0)</f>
        <v/>
      </c>
      <c r="D7150">
        <f>VLOOKUP(B7150, Tabelas!A:C,3,FALSE())</f>
        <v/>
      </c>
      <c r="E7150">
        <f>VLOOKUP(B7150, Tabelas!A:C,2,FALSE())</f>
        <v/>
      </c>
    </row>
    <row r="7151">
      <c r="A7151" t="inlineStr">
        <is>
          <t>INTERNATIONAL JOURNAL OF PRACTICAL THEOLOGY</t>
        </is>
      </c>
      <c r="B7151" t="inlineStr">
        <is>
          <t>A1</t>
        </is>
      </c>
      <c r="C7151">
        <f>IF(B7151&lt;&gt;"NI",1,0)</f>
        <v/>
      </c>
      <c r="D7151">
        <f>VLOOKUP(B7151, Tabelas!A:C,3,FALSE())</f>
        <v/>
      </c>
      <c r="E7151">
        <f>VLOOKUP(B7151, Tabelas!A:C,2,FALSE())</f>
        <v/>
      </c>
    </row>
    <row r="7152">
      <c r="A7152" t="inlineStr">
        <is>
          <t>INTERNATIONAL JOURNAL OF PRACTICAL THEOLOGY</t>
        </is>
      </c>
      <c r="B7152" t="inlineStr">
        <is>
          <t>A1</t>
        </is>
      </c>
      <c r="C7152">
        <f>IF(B7152&lt;&gt;"NI",1,0)</f>
        <v/>
      </c>
      <c r="D7152">
        <f>VLOOKUP(B7152, Tabelas!A:C,3,FALSE())</f>
        <v/>
      </c>
      <c r="E7152">
        <f>VLOOKUP(B7152, Tabelas!A:C,2,FALSE())</f>
        <v/>
      </c>
    </row>
    <row r="7153">
      <c r="A7153" t="inlineStr">
        <is>
          <t>INTERNATIONAL JOURNAL OF PRECISION ENGINEERING AND MANUFACTURING</t>
        </is>
      </c>
      <c r="B7153" t="inlineStr">
        <is>
          <t>B1</t>
        </is>
      </c>
      <c r="C7153">
        <f>IF(B7153&lt;&gt;"NI",1,0)</f>
        <v/>
      </c>
      <c r="D7153">
        <f>VLOOKUP(B7153, Tabelas!A:C,3,FALSE())</f>
        <v/>
      </c>
      <c r="E7153">
        <f>VLOOKUP(B7153, Tabelas!A:C,2,FALSE())</f>
        <v/>
      </c>
    </row>
    <row r="7154">
      <c r="A7154" t="inlineStr">
        <is>
          <t>INTERNATIONAL JOURNAL OF PRECISION ENGINEERING AND MANUFACTURING-GREEN TECHNOLOGY</t>
        </is>
      </c>
      <c r="B7154" t="inlineStr">
        <is>
          <t>A1</t>
        </is>
      </c>
      <c r="C7154">
        <f>IF(B7154&lt;&gt;"NI",1,0)</f>
        <v/>
      </c>
      <c r="D7154">
        <f>VLOOKUP(B7154, Tabelas!A:C,3,FALSE())</f>
        <v/>
      </c>
      <c r="E7154">
        <f>VLOOKUP(B7154, Tabelas!A:C,2,FALSE())</f>
        <v/>
      </c>
    </row>
    <row r="7155">
      <c r="A7155" t="inlineStr">
        <is>
          <t>INTERNATIONAL JOURNAL OF PRESSURE VESSELS AND PIPING</t>
        </is>
      </c>
      <c r="B7155" t="inlineStr">
        <is>
          <t>A2</t>
        </is>
      </c>
      <c r="C7155">
        <f>IF(B7155&lt;&gt;"NI",1,0)</f>
        <v/>
      </c>
      <c r="D7155">
        <f>VLOOKUP(B7155, Tabelas!A:C,3,FALSE())</f>
        <v/>
      </c>
      <c r="E7155">
        <f>VLOOKUP(B7155, Tabelas!A:C,2,FALSE())</f>
        <v/>
      </c>
    </row>
    <row r="7156">
      <c r="A7156" t="inlineStr">
        <is>
          <t>INTERNATIONAL JOURNAL OF PRIMATOLOGY</t>
        </is>
      </c>
      <c r="B7156" t="inlineStr">
        <is>
          <t>A2</t>
        </is>
      </c>
      <c r="C7156">
        <f>IF(B7156&lt;&gt;"NI",1,0)</f>
        <v/>
      </c>
      <c r="D7156">
        <f>VLOOKUP(B7156, Tabelas!A:C,3,FALSE())</f>
        <v/>
      </c>
      <c r="E7156">
        <f>VLOOKUP(B7156, Tabelas!A:C,2,FALSE())</f>
        <v/>
      </c>
    </row>
    <row r="7157">
      <c r="A7157" t="inlineStr">
        <is>
          <t>INTERNATIONAL JOURNAL OF PRISONER HEALTH (PRINT)</t>
        </is>
      </c>
      <c r="B7157" t="inlineStr">
        <is>
          <t>B1</t>
        </is>
      </c>
      <c r="C7157">
        <f>IF(B7157&lt;&gt;"NI",1,0)</f>
        <v/>
      </c>
      <c r="D7157">
        <f>VLOOKUP(B7157, Tabelas!A:C,3,FALSE())</f>
        <v/>
      </c>
      <c r="E7157">
        <f>VLOOKUP(B7157, Tabelas!A:C,2,FALSE())</f>
        <v/>
      </c>
    </row>
    <row r="7158">
      <c r="A7158" t="inlineStr">
        <is>
          <t>INTERNATIONAL JOURNAL OF PROCEDURAL LAW</t>
        </is>
      </c>
      <c r="B7158" t="inlineStr">
        <is>
          <t>B2</t>
        </is>
      </c>
      <c r="C7158">
        <f>IF(B7158&lt;&gt;"NI",1,0)</f>
        <v/>
      </c>
      <c r="D7158">
        <f>VLOOKUP(B7158, Tabelas!A:C,3,FALSE())</f>
        <v/>
      </c>
      <c r="E7158">
        <f>VLOOKUP(B7158, Tabelas!A:C,2,FALSE())</f>
        <v/>
      </c>
    </row>
    <row r="7159">
      <c r="A7159" t="inlineStr">
        <is>
          <t>INTERNATIONAL JOURNAL OF PROCUREMENT MANAGEMENT</t>
        </is>
      </c>
      <c r="B7159" t="inlineStr">
        <is>
          <t>A3</t>
        </is>
      </c>
      <c r="C7159">
        <f>IF(B7159&lt;&gt;"NI",1,0)</f>
        <v/>
      </c>
      <c r="D7159">
        <f>VLOOKUP(B7159, Tabelas!A:C,3,FALSE())</f>
        <v/>
      </c>
      <c r="E7159">
        <f>VLOOKUP(B7159, Tabelas!A:C,2,FALSE())</f>
        <v/>
      </c>
    </row>
    <row r="7160">
      <c r="A7160" t="inlineStr">
        <is>
          <t>INTERNATIONAL JOURNAL OF PRODUCT DEVELOPMENT (PRINT)</t>
        </is>
      </c>
      <c r="B7160" t="inlineStr">
        <is>
          <t>B1</t>
        </is>
      </c>
      <c r="C7160">
        <f>IF(B7160&lt;&gt;"NI",1,0)</f>
        <v/>
      </c>
      <c r="D7160">
        <f>VLOOKUP(B7160, Tabelas!A:C,3,FALSE())</f>
        <v/>
      </c>
      <c r="E7160">
        <f>VLOOKUP(B7160, Tabelas!A:C,2,FALSE())</f>
        <v/>
      </c>
    </row>
    <row r="7161">
      <c r="A7161" t="inlineStr">
        <is>
          <t>INTERNATIONAL JOURNAL OF PRODUCT LIFECYCLE MANAGEMENT (PRINT)</t>
        </is>
      </c>
      <c r="B7161" t="inlineStr">
        <is>
          <t>A4</t>
        </is>
      </c>
      <c r="C7161">
        <f>IF(B7161&lt;&gt;"NI",1,0)</f>
        <v/>
      </c>
      <c r="D7161">
        <f>VLOOKUP(B7161, Tabelas!A:C,3,FALSE())</f>
        <v/>
      </c>
      <c r="E7161">
        <f>VLOOKUP(B7161, Tabelas!A:C,2,FALSE())</f>
        <v/>
      </c>
    </row>
    <row r="7162">
      <c r="A7162" t="inlineStr">
        <is>
          <t>INTERNATIONAL JOURNAL OF PRODUCTION ECONOMICS</t>
        </is>
      </c>
      <c r="B7162" t="inlineStr">
        <is>
          <t>A1</t>
        </is>
      </c>
      <c r="C7162">
        <f>IF(B7162&lt;&gt;"NI",1,0)</f>
        <v/>
      </c>
      <c r="D7162">
        <f>VLOOKUP(B7162, Tabelas!A:C,3,FALSE())</f>
        <v/>
      </c>
      <c r="E7162">
        <f>VLOOKUP(B7162, Tabelas!A:C,2,FALSE())</f>
        <v/>
      </c>
    </row>
    <row r="7163">
      <c r="A7163" t="inlineStr">
        <is>
          <t>INTERNATIONAL JOURNAL OF PRODUCTION RESEARCH (PRINT)</t>
        </is>
      </c>
      <c r="B7163" t="inlineStr">
        <is>
          <t>A2</t>
        </is>
      </c>
      <c r="C7163">
        <f>IF(B7163&lt;&gt;"NI",1,0)</f>
        <v/>
      </c>
      <c r="D7163">
        <f>VLOOKUP(B7163, Tabelas!A:C,3,FALSE())</f>
        <v/>
      </c>
      <c r="E7163">
        <f>VLOOKUP(B7163, Tabelas!A:C,2,FALSE())</f>
        <v/>
      </c>
    </row>
    <row r="7164">
      <c r="A7164" t="inlineStr">
        <is>
          <t>INTERNATIONAL JOURNAL OF PRODUCTIVITY AND QUALITY MANAGEMENT</t>
        </is>
      </c>
      <c r="B7164" t="inlineStr">
        <is>
          <t>A3</t>
        </is>
      </c>
      <c r="C7164">
        <f>IF(B7164&lt;&gt;"NI",1,0)</f>
        <v/>
      </c>
      <c r="D7164">
        <f>VLOOKUP(B7164, Tabelas!A:C,3,FALSE())</f>
        <v/>
      </c>
      <c r="E7164">
        <f>VLOOKUP(B7164, Tabelas!A:C,2,FALSE())</f>
        <v/>
      </c>
    </row>
    <row r="7165">
      <c r="A7165" t="inlineStr">
        <is>
          <t>INTERNATIONAL JOURNAL OF PROFESSIONAL BUSINESS REVIEW</t>
        </is>
      </c>
      <c r="B7165" t="inlineStr">
        <is>
          <t>B1</t>
        </is>
      </c>
      <c r="C7165">
        <f>IF(B7165&lt;&gt;"NI",1,0)</f>
        <v/>
      </c>
      <c r="D7165">
        <f>VLOOKUP(B7165, Tabelas!A:C,3,FALSE())</f>
        <v/>
      </c>
      <c r="E7165">
        <f>VLOOKUP(B7165, Tabelas!A:C,2,FALSE())</f>
        <v/>
      </c>
    </row>
    <row r="7166">
      <c r="A7166" t="inlineStr">
        <is>
          <t>INTERNATIONAL JOURNAL OF PROJECT MANAGEMENT</t>
        </is>
      </c>
      <c r="B7166" t="inlineStr">
        <is>
          <t>A1</t>
        </is>
      </c>
      <c r="C7166">
        <f>IF(B7166&lt;&gt;"NI",1,0)</f>
        <v/>
      </c>
      <c r="D7166">
        <f>VLOOKUP(B7166, Tabelas!A:C,3,FALSE())</f>
        <v/>
      </c>
      <c r="E7166">
        <f>VLOOKUP(B7166, Tabelas!A:C,2,FALSE())</f>
        <v/>
      </c>
    </row>
    <row r="7167">
      <c r="A7167" t="inlineStr">
        <is>
          <t>INTERNATIONAL JOURNAL OF PSYCHIATRY IN CLINICAL PRACTICE (PRINT)</t>
        </is>
      </c>
      <c r="B7167" t="inlineStr">
        <is>
          <t>B1</t>
        </is>
      </c>
      <c r="C7167">
        <f>IF(B7167&lt;&gt;"NI",1,0)</f>
        <v/>
      </c>
      <c r="D7167">
        <f>VLOOKUP(B7167, Tabelas!A:C,3,FALSE())</f>
        <v/>
      </c>
      <c r="E7167">
        <f>VLOOKUP(B7167, Tabelas!A:C,2,FALSE())</f>
        <v/>
      </c>
    </row>
    <row r="7168">
      <c r="A7168" t="inlineStr">
        <is>
          <t>INTERNATIONAL JOURNAL OF PSYCHIATRY IN MEDICINE (PRINT)</t>
        </is>
      </c>
      <c r="B7168" t="inlineStr">
        <is>
          <t>B1</t>
        </is>
      </c>
      <c r="C7168">
        <f>IF(B7168&lt;&gt;"NI",1,0)</f>
        <v/>
      </c>
      <c r="D7168">
        <f>VLOOKUP(B7168, Tabelas!A:C,3,FALSE())</f>
        <v/>
      </c>
      <c r="E7168">
        <f>VLOOKUP(B7168, Tabelas!A:C,2,FALSE())</f>
        <v/>
      </c>
    </row>
    <row r="7169">
      <c r="A7169" t="inlineStr">
        <is>
          <t>INTERNATIONAL JOURNAL OF PSYCHO-ANALYSIS</t>
        </is>
      </c>
      <c r="B7169" t="inlineStr">
        <is>
          <t>A1</t>
        </is>
      </c>
      <c r="C7169">
        <f>IF(B7169&lt;&gt;"NI",1,0)</f>
        <v/>
      </c>
      <c r="D7169">
        <f>VLOOKUP(B7169, Tabelas!A:C,3,FALSE())</f>
        <v/>
      </c>
      <c r="E7169">
        <f>VLOOKUP(B7169, Tabelas!A:C,2,FALSE())</f>
        <v/>
      </c>
    </row>
    <row r="7170">
      <c r="A7170" t="inlineStr">
        <is>
          <t>INTERNATIONAL JOURNAL OF PSYCHOLOGY (PRINT)</t>
        </is>
      </c>
      <c r="B7170" t="inlineStr">
        <is>
          <t>A1</t>
        </is>
      </c>
      <c r="C7170">
        <f>IF(B7170&lt;&gt;"NI",1,0)</f>
        <v/>
      </c>
      <c r="D7170">
        <f>VLOOKUP(B7170, Tabelas!A:C,3,FALSE())</f>
        <v/>
      </c>
      <c r="E7170">
        <f>VLOOKUP(B7170, Tabelas!A:C,2,FALSE())</f>
        <v/>
      </c>
    </row>
    <row r="7171">
      <c r="A7171" t="inlineStr">
        <is>
          <t>INTERNATIONAL JOURNAL OF PSYCHOLOGY AND PSYCHOLOGICAL THERAPY (ED. IMPRESA)</t>
        </is>
      </c>
      <c r="B7171" t="inlineStr">
        <is>
          <t>B1</t>
        </is>
      </c>
      <c r="C7171">
        <f>IF(B7171&lt;&gt;"NI",1,0)</f>
        <v/>
      </c>
      <c r="D7171">
        <f>VLOOKUP(B7171, Tabelas!A:C,3,FALSE())</f>
        <v/>
      </c>
      <c r="E7171">
        <f>VLOOKUP(B7171, Tabelas!A:C,2,FALSE())</f>
        <v/>
      </c>
    </row>
    <row r="7172">
      <c r="A7172" t="inlineStr">
        <is>
          <t>INTERNATIONAL JOURNAL OF PSYCHOPHYSIOLOGY</t>
        </is>
      </c>
      <c r="B7172" t="inlineStr">
        <is>
          <t>A2</t>
        </is>
      </c>
      <c r="C7172">
        <f>IF(B7172&lt;&gt;"NI",1,0)</f>
        <v/>
      </c>
      <c r="D7172">
        <f>VLOOKUP(B7172, Tabelas!A:C,3,FALSE())</f>
        <v/>
      </c>
      <c r="E7172">
        <f>VLOOKUP(B7172, Tabelas!A:C,2,FALSE())</f>
        <v/>
      </c>
    </row>
    <row r="7173">
      <c r="A7173" t="inlineStr">
        <is>
          <t>INTERNATIONAL JOURNAL OF PUBLIC ADMINISTRATION (PRINT)</t>
        </is>
      </c>
      <c r="B7173" t="inlineStr">
        <is>
          <t>A3</t>
        </is>
      </c>
      <c r="C7173">
        <f>IF(B7173&lt;&gt;"NI",1,0)</f>
        <v/>
      </c>
      <c r="D7173">
        <f>VLOOKUP(B7173, Tabelas!A:C,3,FALSE())</f>
        <v/>
      </c>
      <c r="E7173">
        <f>VLOOKUP(B7173, Tabelas!A:C,2,FALSE())</f>
        <v/>
      </c>
    </row>
    <row r="7174">
      <c r="A7174" t="inlineStr">
        <is>
          <t>INTERNATIONAL JOURNAL OF PUBLIC HEALTH (ONLINE)</t>
        </is>
      </c>
      <c r="B7174" t="inlineStr">
        <is>
          <t>A2</t>
        </is>
      </c>
      <c r="C7174">
        <f>IF(B7174&lt;&gt;"NI",1,0)</f>
        <v/>
      </c>
      <c r="D7174">
        <f>VLOOKUP(B7174, Tabelas!A:C,3,FALSE())</f>
        <v/>
      </c>
      <c r="E7174">
        <f>VLOOKUP(B7174, Tabelas!A:C,2,FALSE())</f>
        <v/>
      </c>
    </row>
    <row r="7175">
      <c r="A7175" t="inlineStr">
        <is>
          <t>INTERNATIONAL JOURNAL OF PUBLIC SECTOR MANAGEMENT</t>
        </is>
      </c>
      <c r="B7175" t="inlineStr">
        <is>
          <t>A2</t>
        </is>
      </c>
      <c r="C7175">
        <f>IF(B7175&lt;&gt;"NI",1,0)</f>
        <v/>
      </c>
      <c r="D7175">
        <f>VLOOKUP(B7175, Tabelas!A:C,3,FALSE())</f>
        <v/>
      </c>
      <c r="E7175">
        <f>VLOOKUP(B7175, Tabelas!A:C,2,FALSE())</f>
        <v/>
      </c>
    </row>
    <row r="7176">
      <c r="A7176" t="inlineStr">
        <is>
          <t>INTERNATIONAL JOURNAL OF PUBLIC THEOLOGY (PRINT)</t>
        </is>
      </c>
      <c r="B7176" t="inlineStr">
        <is>
          <t>A2</t>
        </is>
      </c>
      <c r="C7176">
        <f>IF(B7176&lt;&gt;"NI",1,0)</f>
        <v/>
      </c>
      <c r="D7176">
        <f>VLOOKUP(B7176, Tabelas!A:C,3,FALSE())</f>
        <v/>
      </c>
      <c r="E7176">
        <f>VLOOKUP(B7176, Tabelas!A:C,2,FALSE())</f>
        <v/>
      </c>
    </row>
    <row r="7177">
      <c r="A7177" t="inlineStr">
        <is>
          <t>INTERNATIONAL JOURNAL OF QUALITATIVE METHODS</t>
        </is>
      </c>
      <c r="B7177" t="inlineStr">
        <is>
          <t>A3</t>
        </is>
      </c>
      <c r="C7177">
        <f>IF(B7177&lt;&gt;"NI",1,0)</f>
        <v/>
      </c>
      <c r="D7177">
        <f>VLOOKUP(B7177, Tabelas!A:C,3,FALSE())</f>
        <v/>
      </c>
      <c r="E7177">
        <f>VLOOKUP(B7177, Tabelas!A:C,2,FALSE())</f>
        <v/>
      </c>
    </row>
    <row r="7178">
      <c r="A7178" t="inlineStr">
        <is>
          <t>INTERNATIONAL JOURNAL OF QUALITY AND RELIABILITY MANAGEMENT</t>
        </is>
      </c>
      <c r="B7178" t="inlineStr">
        <is>
          <t>A2</t>
        </is>
      </c>
      <c r="C7178">
        <f>IF(B7178&lt;&gt;"NI",1,0)</f>
        <v/>
      </c>
      <c r="D7178">
        <f>VLOOKUP(B7178, Tabelas!A:C,3,FALSE())</f>
        <v/>
      </c>
      <c r="E7178">
        <f>VLOOKUP(B7178, Tabelas!A:C,2,FALSE())</f>
        <v/>
      </c>
    </row>
    <row r="7179">
      <c r="A7179" t="inlineStr">
        <is>
          <t>INTERNATIONAL JOURNAL OF QUALITY AND SERVICE SCIENCES</t>
        </is>
      </c>
      <c r="B7179" t="inlineStr">
        <is>
          <t>A3</t>
        </is>
      </c>
      <c r="C7179">
        <f>IF(B7179&lt;&gt;"NI",1,0)</f>
        <v/>
      </c>
      <c r="D7179">
        <f>VLOOKUP(B7179, Tabelas!A:C,3,FALSE())</f>
        <v/>
      </c>
      <c r="E7179">
        <f>VLOOKUP(B7179, Tabelas!A:C,2,FALSE())</f>
        <v/>
      </c>
    </row>
    <row r="7180">
      <c r="A7180" t="inlineStr">
        <is>
          <t>INTERNATIONAL JOURNAL OF QUANTUM CHEMISTRY</t>
        </is>
      </c>
      <c r="B7180" t="inlineStr">
        <is>
          <t>A2</t>
        </is>
      </c>
      <c r="C7180">
        <f>IF(B7180&lt;&gt;"NI",1,0)</f>
        <v/>
      </c>
      <c r="D7180">
        <f>VLOOKUP(B7180, Tabelas!A:C,3,FALSE())</f>
        <v/>
      </c>
      <c r="E7180">
        <f>VLOOKUP(B7180, Tabelas!A:C,2,FALSE())</f>
        <v/>
      </c>
    </row>
    <row r="7181">
      <c r="A7181" t="inlineStr">
        <is>
          <t>INTERNATIONAL JOURNAL OF QUANTUM INFORMATION</t>
        </is>
      </c>
      <c r="B7181" t="inlineStr">
        <is>
          <t>B2</t>
        </is>
      </c>
      <c r="C7181">
        <f>IF(B7181&lt;&gt;"NI",1,0)</f>
        <v/>
      </c>
      <c r="D7181">
        <f>VLOOKUP(B7181, Tabelas!A:C,3,FALSE())</f>
        <v/>
      </c>
      <c r="E7181">
        <f>VLOOKUP(B7181, Tabelas!A:C,2,FALSE())</f>
        <v/>
      </c>
    </row>
    <row r="7182">
      <c r="A7182" t="inlineStr">
        <is>
          <t>INTERNATIONAL JOURNAL OF RADIATION BIOLOGY (PRINT)</t>
        </is>
      </c>
      <c r="B7182" t="inlineStr">
        <is>
          <t>A3</t>
        </is>
      </c>
      <c r="C7182">
        <f>IF(B7182&lt;&gt;"NI",1,0)</f>
        <v/>
      </c>
      <c r="D7182">
        <f>VLOOKUP(B7182, Tabelas!A:C,3,FALSE())</f>
        <v/>
      </c>
      <c r="E7182">
        <f>VLOOKUP(B7182, Tabelas!A:C,2,FALSE())</f>
        <v/>
      </c>
    </row>
    <row r="7183">
      <c r="A7183" t="inlineStr">
        <is>
          <t>INTERNATIONAL JOURNAL OF RADIATION ONCOLOGY, BIOLOGY, PHYSICS</t>
        </is>
      </c>
      <c r="B7183" t="inlineStr">
        <is>
          <t>A1</t>
        </is>
      </c>
      <c r="C7183">
        <f>IF(B7183&lt;&gt;"NI",1,0)</f>
        <v/>
      </c>
      <c r="D7183">
        <f>VLOOKUP(B7183, Tabelas!A:C,3,FALSE())</f>
        <v/>
      </c>
      <c r="E7183">
        <f>VLOOKUP(B7183, Tabelas!A:C,2,FALSE())</f>
        <v/>
      </c>
    </row>
    <row r="7184">
      <c r="A7184" t="inlineStr">
        <is>
          <t>INTERNATIONAL JOURNAL OF RECYCLING OF ORGANIC WASTE IN AGRIC</t>
        </is>
      </c>
      <c r="B7184" t="inlineStr">
        <is>
          <t>A3</t>
        </is>
      </c>
      <c r="C7184">
        <f>IF(B7184&lt;&gt;"NI",1,0)</f>
        <v/>
      </c>
      <c r="D7184">
        <f>VLOOKUP(B7184, Tabelas!A:C,3,FALSE())</f>
        <v/>
      </c>
      <c r="E7184">
        <f>VLOOKUP(B7184, Tabelas!A:C,2,FALSE())</f>
        <v/>
      </c>
    </row>
    <row r="7185">
      <c r="A7185" t="inlineStr">
        <is>
          <t>INTERNATIONAL JOURNAL OF REFRACTORY METALS AND HARD MATERIALS</t>
        </is>
      </c>
      <c r="B7185" t="inlineStr">
        <is>
          <t>A2</t>
        </is>
      </c>
      <c r="C7185">
        <f>IF(B7185&lt;&gt;"NI",1,0)</f>
        <v/>
      </c>
      <c r="D7185">
        <f>VLOOKUP(B7185, Tabelas!A:C,3,FALSE())</f>
        <v/>
      </c>
      <c r="E7185">
        <f>VLOOKUP(B7185, Tabelas!A:C,2,FALSE())</f>
        <v/>
      </c>
    </row>
    <row r="7186">
      <c r="A7186" t="inlineStr">
        <is>
          <t>INTERNATIONAL JOURNAL OF REFRIGERATION</t>
        </is>
      </c>
      <c r="B7186" t="inlineStr">
        <is>
          <t>A1</t>
        </is>
      </c>
      <c r="C7186">
        <f>IF(B7186&lt;&gt;"NI",1,0)</f>
        <v/>
      </c>
      <c r="D7186">
        <f>VLOOKUP(B7186, Tabelas!A:C,3,FALSE())</f>
        <v/>
      </c>
      <c r="E7186">
        <f>VLOOKUP(B7186, Tabelas!A:C,2,FALSE())</f>
        <v/>
      </c>
    </row>
    <row r="7187">
      <c r="A7187" t="inlineStr">
        <is>
          <t>INTERNATIONAL JOURNAL OF REFUGEE LAW</t>
        </is>
      </c>
      <c r="B7187" t="inlineStr">
        <is>
          <t>A3</t>
        </is>
      </c>
      <c r="C7187">
        <f>IF(B7187&lt;&gt;"NI",1,0)</f>
        <v/>
      </c>
      <c r="D7187">
        <f>VLOOKUP(B7187, Tabelas!A:C,3,FALSE())</f>
        <v/>
      </c>
      <c r="E7187">
        <f>VLOOKUP(B7187, Tabelas!A:C,2,FALSE())</f>
        <v/>
      </c>
    </row>
    <row r="7188">
      <c r="A7188" t="inlineStr">
        <is>
          <t>INTERNATIONAL JOURNAL OF REMOTE SENSING (PRINT)</t>
        </is>
      </c>
      <c r="B7188" t="inlineStr">
        <is>
          <t>A2</t>
        </is>
      </c>
      <c r="C7188">
        <f>IF(B7188&lt;&gt;"NI",1,0)</f>
        <v/>
      </c>
      <c r="D7188">
        <f>VLOOKUP(B7188, Tabelas!A:C,3,FALSE())</f>
        <v/>
      </c>
      <c r="E7188">
        <f>VLOOKUP(B7188, Tabelas!A:C,2,FALSE())</f>
        <v/>
      </c>
    </row>
    <row r="7189">
      <c r="A7189" t="inlineStr">
        <is>
          <t>INTERNATIONAL JOURNAL OF RENEWABLE ENERGY RESEARCH</t>
        </is>
      </c>
      <c r="B7189" t="inlineStr">
        <is>
          <t>A3</t>
        </is>
      </c>
      <c r="C7189">
        <f>IF(B7189&lt;&gt;"NI",1,0)</f>
        <v/>
      </c>
      <c r="D7189">
        <f>VLOOKUP(B7189, Tabelas!A:C,3,FALSE())</f>
        <v/>
      </c>
      <c r="E7189">
        <f>VLOOKUP(B7189, Tabelas!A:C,2,FALSE())</f>
        <v/>
      </c>
    </row>
    <row r="7190">
      <c r="A7190" t="inlineStr">
        <is>
          <t>INTERNATIONAL JOURNAL OF RESEARCH - GRANTHAALAYAH (IMPRESSO)</t>
        </is>
      </c>
      <c r="B7190" t="inlineStr">
        <is>
          <t>A4</t>
        </is>
      </c>
      <c r="C7190">
        <f>IF(B7190&lt;&gt;"NI",1,0)</f>
        <v/>
      </c>
      <c r="D7190">
        <f>VLOOKUP(B7190, Tabelas!A:C,3,FALSE())</f>
        <v/>
      </c>
      <c r="E7190">
        <f>VLOOKUP(B7190, Tabelas!A:C,2,FALSE())</f>
        <v/>
      </c>
    </row>
    <row r="7191">
      <c r="A7191" t="inlineStr">
        <is>
          <t>INTERNATIONAL JOURNAL OF RESEARCH &amp; METHOD IN EDUCATION (PRINT)</t>
        </is>
      </c>
      <c r="B7191" t="inlineStr">
        <is>
          <t>A1</t>
        </is>
      </c>
      <c r="C7191">
        <f>IF(B7191&lt;&gt;"NI",1,0)</f>
        <v/>
      </c>
      <c r="D7191">
        <f>VLOOKUP(B7191, Tabelas!A:C,3,FALSE())</f>
        <v/>
      </c>
      <c r="E7191">
        <f>VLOOKUP(B7191, Tabelas!A:C,2,FALSE())</f>
        <v/>
      </c>
    </row>
    <row r="7192">
      <c r="A7192" t="inlineStr">
        <is>
          <t>INTERNATIONAL JOURNAL OF RESEARCH IN AGRICULTURAL SCIENCES</t>
        </is>
      </c>
      <c r="B7192" t="inlineStr">
        <is>
          <t>B3</t>
        </is>
      </c>
      <c r="C7192">
        <f>IF(B7192&lt;&gt;"NI",1,0)</f>
        <v/>
      </c>
      <c r="D7192">
        <f>VLOOKUP(B7192, Tabelas!A:C,3,FALSE())</f>
        <v/>
      </c>
      <c r="E7192">
        <f>VLOOKUP(B7192, Tabelas!A:C,2,FALSE())</f>
        <v/>
      </c>
    </row>
    <row r="7193">
      <c r="A7193" t="inlineStr">
        <is>
          <t>INTERNATIONAL JOURNAL OF RESEARCH IN EDUCATION AND SCIENCE</t>
        </is>
      </c>
      <c r="B7193" t="inlineStr">
        <is>
          <t>A3</t>
        </is>
      </c>
      <c r="C7193">
        <f>IF(B7193&lt;&gt;"NI",1,0)</f>
        <v/>
      </c>
      <c r="D7193">
        <f>VLOOKUP(B7193, Tabelas!A:C,3,FALSE())</f>
        <v/>
      </c>
      <c r="E7193">
        <f>VLOOKUP(B7193, Tabelas!A:C,2,FALSE())</f>
        <v/>
      </c>
    </row>
    <row r="7194">
      <c r="A7194" t="inlineStr">
        <is>
          <t>INTERNATIONAL JOURNAL OF RESEARCH IN TOURISM AND HOSPITALITY</t>
        </is>
      </c>
      <c r="B7194" t="inlineStr">
        <is>
          <t>B4</t>
        </is>
      </c>
      <c r="C7194">
        <f>IF(B7194&lt;&gt;"NI",1,0)</f>
        <v/>
      </c>
      <c r="D7194">
        <f>VLOOKUP(B7194, Tabelas!A:C,3,FALSE())</f>
        <v/>
      </c>
      <c r="E7194">
        <f>VLOOKUP(B7194, Tabelas!A:C,2,FALSE())</f>
        <v/>
      </c>
    </row>
    <row r="7195">
      <c r="A7195" t="inlineStr">
        <is>
          <t>INTERNATIONAL JOURNAL OF RESEARCH STUDIES IN MEDICAL AND HEALTH SCIENCES</t>
        </is>
      </c>
      <c r="B7195" t="inlineStr">
        <is>
          <t>B3</t>
        </is>
      </c>
      <c r="C7195">
        <f>IF(B7195&lt;&gt;"NI",1,0)</f>
        <v/>
      </c>
      <c r="D7195">
        <f>VLOOKUP(B7195, Tabelas!A:C,3,FALSE())</f>
        <v/>
      </c>
      <c r="E7195">
        <f>VLOOKUP(B7195, Tabelas!A:C,2,FALSE())</f>
        <v/>
      </c>
    </row>
    <row r="7196">
      <c r="A7196" t="inlineStr">
        <is>
          <t>INTERNATIONAL JOURNAL OF RETAIL &amp; DISTRIBUTION MANAGEMENT</t>
        </is>
      </c>
      <c r="B7196" t="inlineStr">
        <is>
          <t>A1</t>
        </is>
      </c>
      <c r="C7196">
        <f>IF(B7196&lt;&gt;"NI",1,0)</f>
        <v/>
      </c>
      <c r="D7196">
        <f>VLOOKUP(B7196, Tabelas!A:C,3,FALSE())</f>
        <v/>
      </c>
      <c r="E7196">
        <f>VLOOKUP(B7196, Tabelas!A:C,2,FALSE())</f>
        <v/>
      </c>
    </row>
    <row r="7197">
      <c r="A7197" t="inlineStr">
        <is>
          <t>INTERNATIONAL JOURNAL OF RHEUMATIC DISEASES (PRINT)</t>
        </is>
      </c>
      <c r="B7197" t="inlineStr">
        <is>
          <t>B1</t>
        </is>
      </c>
      <c r="C7197">
        <f>IF(B7197&lt;&gt;"NI",1,0)</f>
        <v/>
      </c>
      <c r="D7197">
        <f>VLOOKUP(B7197, Tabelas!A:C,3,FALSE())</f>
        <v/>
      </c>
      <c r="E7197">
        <f>VLOOKUP(B7197, Tabelas!A:C,2,FALSE())</f>
        <v/>
      </c>
    </row>
    <row r="7198">
      <c r="A7198" t="inlineStr">
        <is>
          <t>INTERNATIONAL JOURNAL OF RIVER BASIN MANAGEMENT</t>
        </is>
      </c>
      <c r="B7198" t="inlineStr">
        <is>
          <t>B1</t>
        </is>
      </c>
      <c r="C7198">
        <f>IF(B7198&lt;&gt;"NI",1,0)</f>
        <v/>
      </c>
      <c r="D7198">
        <f>VLOOKUP(B7198, Tabelas!A:C,3,FALSE())</f>
        <v/>
      </c>
      <c r="E7198">
        <f>VLOOKUP(B7198, Tabelas!A:C,2,FALSE())</f>
        <v/>
      </c>
    </row>
    <row r="7199">
      <c r="A7199" t="inlineStr">
        <is>
          <t>INTERNATIONAL JOURNAL OF ROBOTIC ENGINEERING</t>
        </is>
      </c>
      <c r="B7199" t="inlineStr">
        <is>
          <t>B3</t>
        </is>
      </c>
      <c r="C7199">
        <f>IF(B7199&lt;&gt;"NI",1,0)</f>
        <v/>
      </c>
      <c r="D7199">
        <f>VLOOKUP(B7199, Tabelas!A:C,3,FALSE())</f>
        <v/>
      </c>
      <c r="E7199">
        <f>VLOOKUP(B7199, Tabelas!A:C,2,FALSE())</f>
        <v/>
      </c>
    </row>
    <row r="7200">
      <c r="A7200" t="inlineStr">
        <is>
          <t>INTERNATIONAL JOURNAL OF ROBUST AND NONLINEAR CONTROL (PRINT)</t>
        </is>
      </c>
      <c r="B7200" t="inlineStr">
        <is>
          <t>A1</t>
        </is>
      </c>
      <c r="C7200">
        <f>IF(B7200&lt;&gt;"NI",1,0)</f>
        <v/>
      </c>
      <c r="D7200">
        <f>VLOOKUP(B7200, Tabelas!A:C,3,FALSE())</f>
        <v/>
      </c>
      <c r="E7200">
        <f>VLOOKUP(B7200, Tabelas!A:C,2,FALSE())</f>
        <v/>
      </c>
    </row>
    <row r="7201">
      <c r="A7201" t="inlineStr">
        <is>
          <t>INTERNATIONAL JOURNAL OF ROCK MECHANICS AND MINING SCIENCES (1997)</t>
        </is>
      </c>
      <c r="B7201" t="inlineStr">
        <is>
          <t>A1</t>
        </is>
      </c>
      <c r="C7201">
        <f>IF(B7201&lt;&gt;"NI",1,0)</f>
        <v/>
      </c>
      <c r="D7201">
        <f>VLOOKUP(B7201, Tabelas!A:C,3,FALSE())</f>
        <v/>
      </c>
      <c r="E7201">
        <f>VLOOKUP(B7201, Tabelas!A:C,2,FALSE())</f>
        <v/>
      </c>
    </row>
    <row r="7202">
      <c r="A7202" t="inlineStr">
        <is>
          <t>INTERNATIONAL JOURNAL OF ROTATING MACHINERY (PRINT)</t>
        </is>
      </c>
      <c r="B7202" t="inlineStr">
        <is>
          <t>A4</t>
        </is>
      </c>
      <c r="C7202">
        <f>IF(B7202&lt;&gt;"NI",1,0)</f>
        <v/>
      </c>
      <c r="D7202">
        <f>VLOOKUP(B7202, Tabelas!A:C,3,FALSE())</f>
        <v/>
      </c>
      <c r="E7202">
        <f>VLOOKUP(B7202, Tabelas!A:C,2,FALSE())</f>
        <v/>
      </c>
    </row>
    <row r="7203">
      <c r="A7203" t="inlineStr">
        <is>
          <t>INTERNATIONAL JOURNAL OF SATELLITE COMMUNICATIONS AND NETWORKING (PRINT)</t>
        </is>
      </c>
      <c r="B7203" t="inlineStr">
        <is>
          <t>A2</t>
        </is>
      </c>
      <c r="C7203">
        <f>IF(B7203&lt;&gt;"NI",1,0)</f>
        <v/>
      </c>
      <c r="D7203">
        <f>VLOOKUP(B7203, Tabelas!A:C,3,FALSE())</f>
        <v/>
      </c>
      <c r="E7203">
        <f>VLOOKUP(B7203, Tabelas!A:C,2,FALSE())</f>
        <v/>
      </c>
    </row>
    <row r="7204">
      <c r="A7204" t="inlineStr">
        <is>
          <t>INTERNATIONAL JOURNAL OF SCHOOL &amp; EDUCATIONAL PSYCHOLOGY (PRINT)</t>
        </is>
      </c>
      <c r="B7204" t="inlineStr">
        <is>
          <t>B4</t>
        </is>
      </c>
      <c r="C7204">
        <f>IF(B7204&lt;&gt;"NI",1,0)</f>
        <v/>
      </c>
      <c r="D7204">
        <f>VLOOKUP(B7204, Tabelas!A:C,3,FALSE())</f>
        <v/>
      </c>
      <c r="E7204">
        <f>VLOOKUP(B7204, Tabelas!A:C,2,FALSE())</f>
        <v/>
      </c>
    </row>
    <row r="7205">
      <c r="A7205" t="inlineStr">
        <is>
          <t>INTERNATIONAL JOURNAL OF SCIENCE AND MATHEMATICAL EDUCATION</t>
        </is>
      </c>
      <c r="B7205" t="inlineStr">
        <is>
          <t>A1</t>
        </is>
      </c>
      <c r="C7205">
        <f>IF(B7205&lt;&gt;"NI",1,0)</f>
        <v/>
      </c>
      <c r="D7205">
        <f>VLOOKUP(B7205, Tabelas!A:C,3,FALSE())</f>
        <v/>
      </c>
      <c r="E7205">
        <f>VLOOKUP(B7205, Tabelas!A:C,2,FALSE())</f>
        <v/>
      </c>
    </row>
    <row r="7206">
      <c r="A7206" t="inlineStr">
        <is>
          <t>INTERNATIONAL JOURNAL OF SCIENCE AND RESEARCH METHODOLOGY</t>
        </is>
      </c>
      <c r="B7206" t="inlineStr">
        <is>
          <t>A4</t>
        </is>
      </c>
      <c r="C7206">
        <f>IF(B7206&lt;&gt;"NI",1,0)</f>
        <v/>
      </c>
      <c r="D7206">
        <f>VLOOKUP(B7206, Tabelas!A:C,3,FALSE())</f>
        <v/>
      </c>
      <c r="E7206">
        <f>VLOOKUP(B7206, Tabelas!A:C,2,FALSE())</f>
        <v/>
      </c>
    </row>
    <row r="7207">
      <c r="A7207" t="inlineStr">
        <is>
          <t>INTERNATIONAL JOURNAL OF SCIENCE EDUCATION</t>
        </is>
      </c>
      <c r="B7207" t="inlineStr">
        <is>
          <t>A1</t>
        </is>
      </c>
      <c r="C7207">
        <f>IF(B7207&lt;&gt;"NI",1,0)</f>
        <v/>
      </c>
      <c r="D7207">
        <f>VLOOKUP(B7207, Tabelas!A:C,3,FALSE())</f>
        <v/>
      </c>
      <c r="E7207">
        <f>VLOOKUP(B7207, Tabelas!A:C,2,FALSE())</f>
        <v/>
      </c>
    </row>
    <row r="7208">
      <c r="A7208" t="inlineStr">
        <is>
          <t>INTERNATIONAL JOURNAL OF SCIENTIFIC MANAGEMENT AND TOURISM</t>
        </is>
      </c>
      <c r="B7208" t="inlineStr">
        <is>
          <t>B2</t>
        </is>
      </c>
      <c r="C7208">
        <f>IF(B7208&lt;&gt;"NI",1,0)</f>
        <v/>
      </c>
      <c r="D7208">
        <f>VLOOKUP(B7208, Tabelas!A:C,3,FALSE())</f>
        <v/>
      </c>
      <c r="E7208">
        <f>VLOOKUP(B7208, Tabelas!A:C,2,FALSE())</f>
        <v/>
      </c>
    </row>
    <row r="7209">
      <c r="A7209" t="inlineStr">
        <is>
          <t>INTERNATIONAL JOURNAL OF SCIENTIFIC MANAGEMENT AND TOURISM (PRINT)</t>
        </is>
      </c>
      <c r="B7209" t="inlineStr">
        <is>
          <t>B2</t>
        </is>
      </c>
      <c r="C7209">
        <f>IF(B7209&lt;&gt;"NI",1,0)</f>
        <v/>
      </c>
      <c r="D7209">
        <f>VLOOKUP(B7209, Tabelas!A:C,3,FALSE())</f>
        <v/>
      </c>
      <c r="E7209">
        <f>VLOOKUP(B7209, Tabelas!A:C,2,FALSE())</f>
        <v/>
      </c>
    </row>
    <row r="7210">
      <c r="A7210" t="inlineStr">
        <is>
          <t>INTERNATIONAL JOURNAL OF SCIENTIFIC RESEARCH AND EDUCATION</t>
        </is>
      </c>
      <c r="B7210" t="inlineStr">
        <is>
          <t>B1</t>
        </is>
      </c>
      <c r="C7210">
        <f>IF(B7210&lt;&gt;"NI",1,0)</f>
        <v/>
      </c>
      <c r="D7210">
        <f>VLOOKUP(B7210, Tabelas!A:C,3,FALSE())</f>
        <v/>
      </c>
      <c r="E7210">
        <f>VLOOKUP(B7210, Tabelas!A:C,2,FALSE())</f>
        <v/>
      </c>
    </row>
    <row r="7211">
      <c r="A7211" t="inlineStr">
        <is>
          <t>INTERNATIONAL JOURNAL OF SEDIMENT RESEARCH</t>
        </is>
      </c>
      <c r="B7211" t="inlineStr">
        <is>
          <t>A4</t>
        </is>
      </c>
      <c r="C7211">
        <f>IF(B7211&lt;&gt;"NI",1,0)</f>
        <v/>
      </c>
      <c r="D7211">
        <f>VLOOKUP(B7211, Tabelas!A:C,3,FALSE())</f>
        <v/>
      </c>
      <c r="E7211">
        <f>VLOOKUP(B7211, Tabelas!A:C,2,FALSE())</f>
        <v/>
      </c>
    </row>
    <row r="7212">
      <c r="A7212" t="inlineStr">
        <is>
          <t>INTERNATIONAL JOURNAL OF SEMANTIC COMPUTING</t>
        </is>
      </c>
      <c r="B7212" t="inlineStr">
        <is>
          <t>B3</t>
        </is>
      </c>
      <c r="C7212">
        <f>IF(B7212&lt;&gt;"NI",1,0)</f>
        <v/>
      </c>
      <c r="D7212">
        <f>VLOOKUP(B7212, Tabelas!A:C,3,FALSE())</f>
        <v/>
      </c>
      <c r="E7212">
        <f>VLOOKUP(B7212, Tabelas!A:C,2,FALSE())</f>
        <v/>
      </c>
    </row>
    <row r="7213">
      <c r="A7213" t="inlineStr">
        <is>
          <t>INTERNATIONAL JOURNAL OF SEMIOTICS</t>
        </is>
      </c>
      <c r="B7213" t="inlineStr">
        <is>
          <t>A2</t>
        </is>
      </c>
      <c r="C7213">
        <f>IF(B7213&lt;&gt;"NI",1,0)</f>
        <v/>
      </c>
      <c r="D7213">
        <f>VLOOKUP(B7213, Tabelas!A:C,3,FALSE())</f>
        <v/>
      </c>
      <c r="E7213">
        <f>VLOOKUP(B7213, Tabelas!A:C,2,FALSE())</f>
        <v/>
      </c>
    </row>
    <row r="7214">
      <c r="A7214" t="inlineStr">
        <is>
          <t>INTERNATIONAL JOURNAL OF SENSOR NETWORKS</t>
        </is>
      </c>
      <c r="B7214" t="inlineStr">
        <is>
          <t>B1</t>
        </is>
      </c>
      <c r="C7214">
        <f>IF(B7214&lt;&gt;"NI",1,0)</f>
        <v/>
      </c>
      <c r="D7214">
        <f>VLOOKUP(B7214, Tabelas!A:C,3,FALSE())</f>
        <v/>
      </c>
      <c r="E7214">
        <f>VLOOKUP(B7214, Tabelas!A:C,2,FALSE())</f>
        <v/>
      </c>
    </row>
    <row r="7215">
      <c r="A7215" t="inlineStr">
        <is>
          <t>INTERNATIONAL JOURNAL OF SERVICES AND OPERATIONS MANAGEMENT</t>
        </is>
      </c>
      <c r="B7215" t="inlineStr">
        <is>
          <t>A3</t>
        </is>
      </c>
      <c r="C7215">
        <f>IF(B7215&lt;&gt;"NI",1,0)</f>
        <v/>
      </c>
      <c r="D7215">
        <f>VLOOKUP(B7215, Tabelas!A:C,3,FALSE())</f>
        <v/>
      </c>
      <c r="E7215">
        <f>VLOOKUP(B7215, Tabelas!A:C,2,FALSE())</f>
        <v/>
      </c>
    </row>
    <row r="7216">
      <c r="A7216" t="inlineStr">
        <is>
          <t>INTERNATIONAL JOURNAL OF SERVICES AND OPERATIONS MANAGEMENT (PRINT)</t>
        </is>
      </c>
      <c r="B7216" t="inlineStr">
        <is>
          <t>A3</t>
        </is>
      </c>
      <c r="C7216">
        <f>IF(B7216&lt;&gt;"NI",1,0)</f>
        <v/>
      </c>
      <c r="D7216">
        <f>VLOOKUP(B7216, Tabelas!A:C,3,FALSE())</f>
        <v/>
      </c>
      <c r="E7216">
        <f>VLOOKUP(B7216, Tabelas!A:C,2,FALSE())</f>
        <v/>
      </c>
    </row>
    <row r="7217">
      <c r="A7217" t="inlineStr">
        <is>
          <t>INTERNATIONAL JOURNAL OF SEXUAL HEALTH</t>
        </is>
      </c>
      <c r="B7217" t="inlineStr">
        <is>
          <t>A2</t>
        </is>
      </c>
      <c r="C7217">
        <f>IF(B7217&lt;&gt;"NI",1,0)</f>
        <v/>
      </c>
      <c r="D7217">
        <f>VLOOKUP(B7217, Tabelas!A:C,3,FALSE())</f>
        <v/>
      </c>
      <c r="E7217">
        <f>VLOOKUP(B7217, Tabelas!A:C,2,FALSE())</f>
        <v/>
      </c>
    </row>
    <row r="7218">
      <c r="A7218" t="inlineStr">
        <is>
          <t>INTERNATIONAL JOURNAL OF SHIPPING AND TRANSPORT LOGISTICS (ONLINE)</t>
        </is>
      </c>
      <c r="B7218" t="inlineStr">
        <is>
          <t>A3</t>
        </is>
      </c>
      <c r="C7218">
        <f>IF(B7218&lt;&gt;"NI",1,0)</f>
        <v/>
      </c>
      <c r="D7218">
        <f>VLOOKUP(B7218, Tabelas!A:C,3,FALSE())</f>
        <v/>
      </c>
      <c r="E7218">
        <f>VLOOKUP(B7218, Tabelas!A:C,2,FALSE())</f>
        <v/>
      </c>
    </row>
    <row r="7219">
      <c r="A7219" t="inlineStr">
        <is>
          <t>INTERNATIONAL JOURNAL OF SIMULATION AND PROCESS MODELLING (ONLINE)</t>
        </is>
      </c>
      <c r="B7219" t="inlineStr">
        <is>
          <t>A3</t>
        </is>
      </c>
      <c r="C7219">
        <f>IF(B7219&lt;&gt;"NI",1,0)</f>
        <v/>
      </c>
      <c r="D7219">
        <f>VLOOKUP(B7219, Tabelas!A:C,3,FALSE())</f>
        <v/>
      </c>
      <c r="E7219">
        <f>VLOOKUP(B7219, Tabelas!A:C,2,FALSE())</f>
        <v/>
      </c>
    </row>
    <row r="7220">
      <c r="A7220" t="inlineStr">
        <is>
          <t>INTERNATIONAL JOURNAL OF SIMULATION AND PROCESS MODELLING (PRINT)</t>
        </is>
      </c>
      <c r="B7220" t="inlineStr">
        <is>
          <t>A3</t>
        </is>
      </c>
      <c r="C7220">
        <f>IF(B7220&lt;&gt;"NI",1,0)</f>
        <v/>
      </c>
      <c r="D7220">
        <f>VLOOKUP(B7220, Tabelas!A:C,3,FALSE())</f>
        <v/>
      </c>
      <c r="E7220">
        <f>VLOOKUP(B7220, Tabelas!A:C,2,FALSE())</f>
        <v/>
      </c>
    </row>
    <row r="7221">
      <c r="A7221" t="inlineStr">
        <is>
          <t>INTERNATIONAL JOURNAL OF SIMULATION MODELLING</t>
        </is>
      </c>
      <c r="B7221" t="inlineStr">
        <is>
          <t>A4</t>
        </is>
      </c>
      <c r="C7221">
        <f>IF(B7221&lt;&gt;"NI",1,0)</f>
        <v/>
      </c>
      <c r="D7221">
        <f>VLOOKUP(B7221, Tabelas!A:C,3,FALSE())</f>
        <v/>
      </c>
      <c r="E7221">
        <f>VLOOKUP(B7221, Tabelas!A:C,2,FALSE())</f>
        <v/>
      </c>
    </row>
    <row r="7222">
      <c r="A7222" t="inlineStr">
        <is>
          <t>INTERNATIONAL JOURNAL OF SIMULATION: SYSTEMS, SCIENCE &amp; TECHNOLOGY (PRINT)</t>
        </is>
      </c>
      <c r="B7222" t="inlineStr">
        <is>
          <t>B4</t>
        </is>
      </c>
      <c r="C7222">
        <f>IF(B7222&lt;&gt;"NI",1,0)</f>
        <v/>
      </c>
      <c r="D7222">
        <f>VLOOKUP(B7222, Tabelas!A:C,3,FALSE())</f>
        <v/>
      </c>
      <c r="E7222">
        <f>VLOOKUP(B7222, Tabelas!A:C,2,FALSE())</f>
        <v/>
      </c>
    </row>
    <row r="7223">
      <c r="A7223" t="inlineStr">
        <is>
          <t>INTERNATIONAL JOURNAL OF SMART GRID AND SUSTAINABLE ENERGY TECHNOLOGIES</t>
        </is>
      </c>
      <c r="B7223" t="inlineStr">
        <is>
          <t>B4</t>
        </is>
      </c>
      <c r="C7223">
        <f>IF(B7223&lt;&gt;"NI",1,0)</f>
        <v/>
      </c>
      <c r="D7223">
        <f>VLOOKUP(B7223, Tabelas!A:C,3,FALSE())</f>
        <v/>
      </c>
      <c r="E7223">
        <f>VLOOKUP(B7223, Tabelas!A:C,2,FALSE())</f>
        <v/>
      </c>
    </row>
    <row r="7224">
      <c r="A7224" t="inlineStr">
        <is>
          <t>INTERNATIONAL JOURNAL OF SOCIAL ECOLOGY AND SUSTAINABLE DEVELOPMENT</t>
        </is>
      </c>
      <c r="B7224" t="inlineStr">
        <is>
          <t>A1</t>
        </is>
      </c>
      <c r="C7224">
        <f>IF(B7224&lt;&gt;"NI",1,0)</f>
        <v/>
      </c>
      <c r="D7224">
        <f>VLOOKUP(B7224, Tabelas!A:C,3,FALSE())</f>
        <v/>
      </c>
      <c r="E7224">
        <f>VLOOKUP(B7224, Tabelas!A:C,2,FALSE())</f>
        <v/>
      </c>
    </row>
    <row r="7225">
      <c r="A7225" t="inlineStr">
        <is>
          <t>INTERNATIONAL JOURNAL OF SOCIAL ECONOMICS</t>
        </is>
      </c>
      <c r="B7225" t="inlineStr">
        <is>
          <t>A3</t>
        </is>
      </c>
      <c r="C7225">
        <f>IF(B7225&lt;&gt;"NI",1,0)</f>
        <v/>
      </c>
      <c r="D7225">
        <f>VLOOKUP(B7225, Tabelas!A:C,3,FALSE())</f>
        <v/>
      </c>
      <c r="E7225">
        <f>VLOOKUP(B7225, Tabelas!A:C,2,FALSE())</f>
        <v/>
      </c>
    </row>
    <row r="7226">
      <c r="A7226" t="inlineStr">
        <is>
          <t>INTERNATIONAL JOURNAL OF SOCIAL PSYCHIATRY</t>
        </is>
      </c>
      <c r="B7226" t="inlineStr">
        <is>
          <t>A4</t>
        </is>
      </c>
      <c r="C7226">
        <f>IF(B7226&lt;&gt;"NI",1,0)</f>
        <v/>
      </c>
      <c r="D7226">
        <f>VLOOKUP(B7226, Tabelas!A:C,3,FALSE())</f>
        <v/>
      </c>
      <c r="E7226">
        <f>VLOOKUP(B7226, Tabelas!A:C,2,FALSE())</f>
        <v/>
      </c>
    </row>
    <row r="7227">
      <c r="A7227" t="inlineStr">
        <is>
          <t>INTERNATIONAL JOURNAL OF SOCIAL PSYCHIATRY</t>
        </is>
      </c>
      <c r="B7227" t="inlineStr">
        <is>
          <t>A4</t>
        </is>
      </c>
      <c r="C7227">
        <f>IF(B7227&lt;&gt;"NI",1,0)</f>
        <v/>
      </c>
      <c r="D7227">
        <f>VLOOKUP(B7227, Tabelas!A:C,3,FALSE())</f>
        <v/>
      </c>
      <c r="E7227">
        <f>VLOOKUP(B7227, Tabelas!A:C,2,FALSE())</f>
        <v/>
      </c>
    </row>
    <row r="7228">
      <c r="A7228" t="inlineStr">
        <is>
          <t>INTERNATIONAL JOURNAL OF SOCIAL RESEARCH METHODOLOGY (PRINT)</t>
        </is>
      </c>
      <c r="B7228" t="inlineStr">
        <is>
          <t>A1</t>
        </is>
      </c>
      <c r="C7228">
        <f>IF(B7228&lt;&gt;"NI",1,0)</f>
        <v/>
      </c>
      <c r="D7228">
        <f>VLOOKUP(B7228, Tabelas!A:C,3,FALSE())</f>
        <v/>
      </c>
      <c r="E7228">
        <f>VLOOKUP(B7228, Tabelas!A:C,2,FALSE())</f>
        <v/>
      </c>
    </row>
    <row r="7229">
      <c r="A7229" t="inlineStr">
        <is>
          <t>INTERNATIONAL JOURNAL OF SOCIAL ROBOTICS</t>
        </is>
      </c>
      <c r="B7229" t="inlineStr">
        <is>
          <t>A1</t>
        </is>
      </c>
      <c r="C7229">
        <f>IF(B7229&lt;&gt;"NI",1,0)</f>
        <v/>
      </c>
      <c r="D7229">
        <f>VLOOKUP(B7229, Tabelas!A:C,3,FALSE())</f>
        <v/>
      </c>
      <c r="E7229">
        <f>VLOOKUP(B7229, Tabelas!A:C,2,FALSE())</f>
        <v/>
      </c>
    </row>
    <row r="7230">
      <c r="A7230" t="inlineStr">
        <is>
          <t>INTERNATIONAL JOURNAL OF SOCIAL SCIENCE AND HUMANITY</t>
        </is>
      </c>
      <c r="B7230" t="inlineStr">
        <is>
          <t>B4</t>
        </is>
      </c>
      <c r="C7230">
        <f>IF(B7230&lt;&gt;"NI",1,0)</f>
        <v/>
      </c>
      <c r="D7230">
        <f>VLOOKUP(B7230, Tabelas!A:C,3,FALSE())</f>
        <v/>
      </c>
      <c r="E7230">
        <f>VLOOKUP(B7230, Tabelas!A:C,2,FALSE())</f>
        <v/>
      </c>
    </row>
    <row r="7231">
      <c r="A7231" t="inlineStr">
        <is>
          <t>INTERNATIONAL JOURNAL OF SOCIAL SCIENCE STUDIES</t>
        </is>
      </c>
      <c r="B7231" t="inlineStr">
        <is>
          <t>A2</t>
        </is>
      </c>
      <c r="C7231">
        <f>IF(B7231&lt;&gt;"NI",1,0)</f>
        <v/>
      </c>
      <c r="D7231">
        <f>VLOOKUP(B7231, Tabelas!A:C,3,FALSE())</f>
        <v/>
      </c>
      <c r="E7231">
        <f>VLOOKUP(B7231, Tabelas!A:C,2,FALSE())</f>
        <v/>
      </c>
    </row>
    <row r="7232">
      <c r="A7232" t="inlineStr">
        <is>
          <t>INTERNATIONAL JOURNAL OF SOCIETY SYSTEMS SCIENCE</t>
        </is>
      </c>
      <c r="B7232" t="inlineStr">
        <is>
          <t>B2</t>
        </is>
      </c>
      <c r="C7232">
        <f>IF(B7232&lt;&gt;"NI",1,0)</f>
        <v/>
      </c>
      <c r="D7232">
        <f>VLOOKUP(B7232, Tabelas!A:C,3,FALSE())</f>
        <v/>
      </c>
      <c r="E7232">
        <f>VLOOKUP(B7232, Tabelas!A:C,2,FALSE())</f>
        <v/>
      </c>
    </row>
    <row r="7233">
      <c r="A7233" t="inlineStr">
        <is>
          <t>INTERNATIONAL JOURNAL OF SOCIOLOGY</t>
        </is>
      </c>
      <c r="B7233" t="inlineStr">
        <is>
          <t>A3</t>
        </is>
      </c>
      <c r="C7233">
        <f>IF(B7233&lt;&gt;"NI",1,0)</f>
        <v/>
      </c>
      <c r="D7233">
        <f>VLOOKUP(B7233, Tabelas!A:C,3,FALSE())</f>
        <v/>
      </c>
      <c r="E7233">
        <f>VLOOKUP(B7233, Tabelas!A:C,2,FALSE())</f>
        <v/>
      </c>
    </row>
    <row r="7234">
      <c r="A7234" t="inlineStr">
        <is>
          <t>INTERNATIONAL JOURNAL OF SOCIOLOGY AND ANTHROPOLOGY</t>
        </is>
      </c>
      <c r="B7234" t="inlineStr">
        <is>
          <t>B3</t>
        </is>
      </c>
      <c r="C7234">
        <f>IF(B7234&lt;&gt;"NI",1,0)</f>
        <v/>
      </c>
      <c r="D7234">
        <f>VLOOKUP(B7234, Tabelas!A:C,3,FALSE())</f>
        <v/>
      </c>
      <c r="E7234">
        <f>VLOOKUP(B7234, Tabelas!A:C,2,FALSE())</f>
        <v/>
      </c>
    </row>
    <row r="7235">
      <c r="A7235" t="inlineStr">
        <is>
          <t>INTERNATIONAL JOURNAL OF SOFTWARE ENGINEERING &amp; APPLICATIONS (IJSEA)</t>
        </is>
      </c>
      <c r="B7235" t="inlineStr">
        <is>
          <t>B1</t>
        </is>
      </c>
      <c r="C7235">
        <f>IF(B7235&lt;&gt;"NI",1,0)</f>
        <v/>
      </c>
      <c r="D7235">
        <f>VLOOKUP(B7235, Tabelas!A:C,3,FALSE())</f>
        <v/>
      </c>
      <c r="E7235">
        <f>VLOOKUP(B7235, Tabelas!A:C,2,FALSE())</f>
        <v/>
      </c>
    </row>
    <row r="7236">
      <c r="A7236" t="inlineStr">
        <is>
          <t>INTERNATIONAL JOURNAL OF SOFTWARE ENGINEERING AND ITS APPLICATIONS</t>
        </is>
      </c>
      <c r="B7236" t="inlineStr">
        <is>
          <t>A4</t>
        </is>
      </c>
      <c r="C7236">
        <f>IF(B7236&lt;&gt;"NI",1,0)</f>
        <v/>
      </c>
      <c r="D7236">
        <f>VLOOKUP(B7236, Tabelas!A:C,3,FALSE())</f>
        <v/>
      </c>
      <c r="E7236">
        <f>VLOOKUP(B7236, Tabelas!A:C,2,FALSE())</f>
        <v/>
      </c>
    </row>
    <row r="7237">
      <c r="A7237" t="inlineStr">
        <is>
          <t>INTERNATIONAL JOURNAL OF SOFTWARE ENGINEERING AND KNOWLEDGE ENGINEERING</t>
        </is>
      </c>
      <c r="B7237" t="inlineStr">
        <is>
          <t>B3</t>
        </is>
      </c>
      <c r="C7237">
        <f>IF(B7237&lt;&gt;"NI",1,0)</f>
        <v/>
      </c>
      <c r="D7237">
        <f>VLOOKUP(B7237, Tabelas!A:C,3,FALSE())</f>
        <v/>
      </c>
      <c r="E7237">
        <f>VLOOKUP(B7237, Tabelas!A:C,2,FALSE())</f>
        <v/>
      </c>
    </row>
    <row r="7238">
      <c r="A7238" t="inlineStr">
        <is>
          <t>INTERNATIONAL JOURNAL OF SOFTWARE ENGINEERING AND TECHNOLOGY</t>
        </is>
      </c>
      <c r="B7238" t="inlineStr">
        <is>
          <t>B4</t>
        </is>
      </c>
      <c r="C7238">
        <f>IF(B7238&lt;&gt;"NI",1,0)</f>
        <v/>
      </c>
      <c r="D7238">
        <f>VLOOKUP(B7238, Tabelas!A:C,3,FALSE())</f>
        <v/>
      </c>
      <c r="E7238">
        <f>VLOOKUP(B7238, Tabelas!A:C,2,FALSE())</f>
        <v/>
      </c>
    </row>
    <row r="7239">
      <c r="A7239" t="inlineStr">
        <is>
          <t>INTERNATIONAL JOURNAL OF SOLIDS AND STRUCTURES</t>
        </is>
      </c>
      <c r="B7239" t="inlineStr">
        <is>
          <t>A1</t>
        </is>
      </c>
      <c r="C7239">
        <f>IF(B7239&lt;&gt;"NI",1,0)</f>
        <v/>
      </c>
      <c r="D7239">
        <f>VLOOKUP(B7239, Tabelas!A:C,3,FALSE())</f>
        <v/>
      </c>
      <c r="E7239">
        <f>VLOOKUP(B7239, Tabelas!A:C,2,FALSE())</f>
        <v/>
      </c>
    </row>
    <row r="7240">
      <c r="A7240" t="inlineStr">
        <is>
          <t>INTERNATIONAL JOURNAL OF SPECIAL EDUCATION</t>
        </is>
      </c>
      <c r="B7240" t="inlineStr">
        <is>
          <t>B1</t>
        </is>
      </c>
      <c r="C7240">
        <f>IF(B7240&lt;&gt;"NI",1,0)</f>
        <v/>
      </c>
      <c r="D7240">
        <f>VLOOKUP(B7240, Tabelas!A:C,3,FALSE())</f>
        <v/>
      </c>
      <c r="E7240">
        <f>VLOOKUP(B7240, Tabelas!A:C,2,FALSE())</f>
        <v/>
      </c>
    </row>
    <row r="7241">
      <c r="A7241" t="inlineStr">
        <is>
          <t>INTERNATIONAL JOURNAL OF SPELEOLOGY</t>
        </is>
      </c>
      <c r="B7241" t="inlineStr">
        <is>
          <t>A3</t>
        </is>
      </c>
      <c r="C7241">
        <f>IF(B7241&lt;&gt;"NI",1,0)</f>
        <v/>
      </c>
      <c r="D7241">
        <f>VLOOKUP(B7241, Tabelas!A:C,3,FALSE())</f>
        <v/>
      </c>
      <c r="E7241">
        <f>VLOOKUP(B7241, Tabelas!A:C,2,FALSE())</f>
        <v/>
      </c>
    </row>
    <row r="7242">
      <c r="A7242" t="inlineStr">
        <is>
          <t>INTERNATIONAL JOURNAL OF SPINE SURGERY</t>
        </is>
      </c>
      <c r="B7242" t="inlineStr">
        <is>
          <t>A2</t>
        </is>
      </c>
      <c r="C7242">
        <f>IF(B7242&lt;&gt;"NI",1,0)</f>
        <v/>
      </c>
      <c r="D7242">
        <f>VLOOKUP(B7242, Tabelas!A:C,3,FALSE())</f>
        <v/>
      </c>
      <c r="E7242">
        <f>VLOOKUP(B7242, Tabelas!A:C,2,FALSE())</f>
        <v/>
      </c>
    </row>
    <row r="7243">
      <c r="A7243" t="inlineStr">
        <is>
          <t>INTERNATIONAL JOURNAL OF SPORT AND EXERCISE PSYCHOLOGY</t>
        </is>
      </c>
      <c r="B7243" t="inlineStr">
        <is>
          <t>A4</t>
        </is>
      </c>
      <c r="C7243">
        <f>IF(B7243&lt;&gt;"NI",1,0)</f>
        <v/>
      </c>
      <c r="D7243">
        <f>VLOOKUP(B7243, Tabelas!A:C,3,FALSE())</f>
        <v/>
      </c>
      <c r="E7243">
        <f>VLOOKUP(B7243, Tabelas!A:C,2,FALSE())</f>
        <v/>
      </c>
    </row>
    <row r="7244">
      <c r="A7244" t="inlineStr">
        <is>
          <t>INTERNATIONAL JOURNAL OF SPORT NUTRITION AND EXERCISE METABOLISM (PRINT)</t>
        </is>
      </c>
      <c r="B7244" t="inlineStr">
        <is>
          <t>A2</t>
        </is>
      </c>
      <c r="C7244">
        <f>IF(B7244&lt;&gt;"NI",1,0)</f>
        <v/>
      </c>
      <c r="D7244">
        <f>VLOOKUP(B7244, Tabelas!A:C,3,FALSE())</f>
        <v/>
      </c>
      <c r="E7244">
        <f>VLOOKUP(B7244, Tabelas!A:C,2,FALSE())</f>
        <v/>
      </c>
    </row>
    <row r="7245">
      <c r="A7245" t="inlineStr">
        <is>
          <t>INTERNATIONAL JOURNAL OF SPORT POLICY AND POLITICS</t>
        </is>
      </c>
      <c r="B7245" t="inlineStr">
        <is>
          <t>A2</t>
        </is>
      </c>
      <c r="C7245">
        <f>IF(B7245&lt;&gt;"NI",1,0)</f>
        <v/>
      </c>
      <c r="D7245">
        <f>VLOOKUP(B7245, Tabelas!A:C,3,FALSE())</f>
        <v/>
      </c>
      <c r="E7245">
        <f>VLOOKUP(B7245, Tabelas!A:C,2,FALSE())</f>
        <v/>
      </c>
    </row>
    <row r="7246">
      <c r="A7246" t="inlineStr">
        <is>
          <t>INTERNATIONAL JOURNAL OF SPORT PSYCHOLOGY</t>
        </is>
      </c>
      <c r="B7246" t="inlineStr">
        <is>
          <t>B2</t>
        </is>
      </c>
      <c r="C7246">
        <f>IF(B7246&lt;&gt;"NI",1,0)</f>
        <v/>
      </c>
      <c r="D7246">
        <f>VLOOKUP(B7246, Tabelas!A:C,3,FALSE())</f>
        <v/>
      </c>
      <c r="E7246">
        <f>VLOOKUP(B7246, Tabelas!A:C,2,FALSE())</f>
        <v/>
      </c>
    </row>
    <row r="7247">
      <c r="A7247" t="inlineStr">
        <is>
          <t>INTERNATIONAL JOURNAL OF SPORTS AND EXERCISE MEDICINE</t>
        </is>
      </c>
      <c r="B7247" t="inlineStr">
        <is>
          <t>B4</t>
        </is>
      </c>
      <c r="C7247">
        <f>IF(B7247&lt;&gt;"NI",1,0)</f>
        <v/>
      </c>
      <c r="D7247">
        <f>VLOOKUP(B7247, Tabelas!A:C,3,FALSE())</f>
        <v/>
      </c>
      <c r="E7247">
        <f>VLOOKUP(B7247, Tabelas!A:C,2,FALSE())</f>
        <v/>
      </c>
    </row>
    <row r="7248">
      <c r="A7248" t="inlineStr">
        <is>
          <t>INTERNATIONAL JOURNAL OF SPORTS MARKETING &amp; SPONSORSHIP</t>
        </is>
      </c>
      <c r="B7248" t="inlineStr">
        <is>
          <t>B1</t>
        </is>
      </c>
      <c r="C7248">
        <f>IF(B7248&lt;&gt;"NI",1,0)</f>
        <v/>
      </c>
      <c r="D7248">
        <f>VLOOKUP(B7248, Tabelas!A:C,3,FALSE())</f>
        <v/>
      </c>
      <c r="E7248">
        <f>VLOOKUP(B7248, Tabelas!A:C,2,FALSE())</f>
        <v/>
      </c>
    </row>
    <row r="7249">
      <c r="A7249" t="inlineStr">
        <is>
          <t>INTERNATIONAL JOURNAL OF SPORTS MEDICINE</t>
        </is>
      </c>
      <c r="B7249" t="inlineStr">
        <is>
          <t>A2</t>
        </is>
      </c>
      <c r="C7249">
        <f>IF(B7249&lt;&gt;"NI",1,0)</f>
        <v/>
      </c>
      <c r="D7249">
        <f>VLOOKUP(B7249, Tabelas!A:C,3,FALSE())</f>
        <v/>
      </c>
      <c r="E7249">
        <f>VLOOKUP(B7249, Tabelas!A:C,2,FALSE())</f>
        <v/>
      </c>
    </row>
    <row r="7250">
      <c r="A7250" t="inlineStr">
        <is>
          <t>INTERNATIONAL JOURNAL OF SPORTS PHYSICAL THERAPY</t>
        </is>
      </c>
      <c r="B7250" t="inlineStr">
        <is>
          <t>B3</t>
        </is>
      </c>
      <c r="C7250">
        <f>IF(B7250&lt;&gt;"NI",1,0)</f>
        <v/>
      </c>
      <c r="D7250">
        <f>VLOOKUP(B7250, Tabelas!A:C,3,FALSE())</f>
        <v/>
      </c>
      <c r="E7250">
        <f>VLOOKUP(B7250, Tabelas!A:C,2,FALSE())</f>
        <v/>
      </c>
    </row>
    <row r="7251">
      <c r="A7251" t="inlineStr">
        <is>
          <t>INTERNATIONAL JOURNAL OF SPORTS PHYSIOLOGY AND PERFORMANCE</t>
        </is>
      </c>
      <c r="B7251" t="inlineStr">
        <is>
          <t>A1</t>
        </is>
      </c>
      <c r="C7251">
        <f>IF(B7251&lt;&gt;"NI",1,0)</f>
        <v/>
      </c>
      <c r="D7251">
        <f>VLOOKUP(B7251, Tabelas!A:C,3,FALSE())</f>
        <v/>
      </c>
      <c r="E7251">
        <f>VLOOKUP(B7251, Tabelas!A:C,2,FALSE())</f>
        <v/>
      </c>
    </row>
    <row r="7252">
      <c r="A7252" t="inlineStr">
        <is>
          <t>INTERNATIONAL JOURNAL OF SPORTS SCIENCE AND COACHING</t>
        </is>
      </c>
      <c r="B7252" t="inlineStr">
        <is>
          <t>A4</t>
        </is>
      </c>
      <c r="C7252">
        <f>IF(B7252&lt;&gt;"NI",1,0)</f>
        <v/>
      </c>
      <c r="D7252">
        <f>VLOOKUP(B7252, Tabelas!A:C,3,FALSE())</f>
        <v/>
      </c>
      <c r="E7252">
        <f>VLOOKUP(B7252, Tabelas!A:C,2,FALSE())</f>
        <v/>
      </c>
    </row>
    <row r="7253">
      <c r="A7253" t="inlineStr">
        <is>
          <t>INTERNATIONAL JOURNAL OF STATISTICS AND PROBABILITY</t>
        </is>
      </c>
      <c r="B7253" t="inlineStr">
        <is>
          <t>B4</t>
        </is>
      </c>
      <c r="C7253">
        <f>IF(B7253&lt;&gt;"NI",1,0)</f>
        <v/>
      </c>
      <c r="D7253">
        <f>VLOOKUP(B7253, Tabelas!A:C,3,FALSE())</f>
        <v/>
      </c>
      <c r="E7253">
        <f>VLOOKUP(B7253, Tabelas!A:C,2,FALSE())</f>
        <v/>
      </c>
    </row>
    <row r="7254">
      <c r="A7254" t="inlineStr">
        <is>
          <t>INTERNATIONAL JOURNAL OF STD &amp; AIDS</t>
        </is>
      </c>
      <c r="B7254" t="inlineStr">
        <is>
          <t>B1</t>
        </is>
      </c>
      <c r="C7254">
        <f>IF(B7254&lt;&gt;"NI",1,0)</f>
        <v/>
      </c>
      <c r="D7254">
        <f>VLOOKUP(B7254, Tabelas!A:C,3,FALSE())</f>
        <v/>
      </c>
      <c r="E7254">
        <f>VLOOKUP(B7254, Tabelas!A:C,2,FALSE())</f>
        <v/>
      </c>
    </row>
    <row r="7255">
      <c r="A7255" t="inlineStr">
        <is>
          <t>INTERNATIONAL JOURNAL OF STEEL STRUCTURES</t>
        </is>
      </c>
      <c r="B7255" t="inlineStr">
        <is>
          <t>B1</t>
        </is>
      </c>
      <c r="C7255">
        <f>IF(B7255&lt;&gt;"NI",1,0)</f>
        <v/>
      </c>
      <c r="D7255">
        <f>VLOOKUP(B7255, Tabelas!A:C,3,FALSE())</f>
        <v/>
      </c>
      <c r="E7255">
        <f>VLOOKUP(B7255, Tabelas!A:C,2,FALSE())</f>
        <v/>
      </c>
    </row>
    <row r="7256">
      <c r="A7256" t="inlineStr">
        <is>
          <t>INTERNATIONAL JOURNAL OF STEM CELLS</t>
        </is>
      </c>
      <c r="B7256" t="inlineStr">
        <is>
          <t>B1</t>
        </is>
      </c>
      <c r="C7256">
        <f>IF(B7256&lt;&gt;"NI",1,0)</f>
        <v/>
      </c>
      <c r="D7256">
        <f>VLOOKUP(B7256, Tabelas!A:C,3,FALSE())</f>
        <v/>
      </c>
      <c r="E7256">
        <f>VLOOKUP(B7256, Tabelas!A:C,2,FALSE())</f>
        <v/>
      </c>
    </row>
    <row r="7257">
      <c r="A7257" t="inlineStr">
        <is>
          <t>INTERNATIONAL JOURNAL OF STROKE</t>
        </is>
      </c>
      <c r="B7257" t="inlineStr">
        <is>
          <t>A2</t>
        </is>
      </c>
      <c r="C7257">
        <f>IF(B7257&lt;&gt;"NI",1,0)</f>
        <v/>
      </c>
      <c r="D7257">
        <f>VLOOKUP(B7257, Tabelas!A:C,3,FALSE())</f>
        <v/>
      </c>
      <c r="E7257">
        <f>VLOOKUP(B7257, Tabelas!A:C,2,FALSE())</f>
        <v/>
      </c>
    </row>
    <row r="7258">
      <c r="A7258" t="inlineStr">
        <is>
          <t>INTERNATIONAL JOURNAL OF STRUCTURAL STABILITY AND DYNAMICS</t>
        </is>
      </c>
      <c r="B7258" t="inlineStr">
        <is>
          <t>A2</t>
        </is>
      </c>
      <c r="C7258">
        <f>IF(B7258&lt;&gt;"NI",1,0)</f>
        <v/>
      </c>
      <c r="D7258">
        <f>VLOOKUP(B7258, Tabelas!A:C,3,FALSE())</f>
        <v/>
      </c>
      <c r="E7258">
        <f>VLOOKUP(B7258, Tabelas!A:C,2,FALSE())</f>
        <v/>
      </c>
    </row>
    <row r="7259">
      <c r="A7259" t="inlineStr">
        <is>
          <t>INTERNATIONAL JOURNAL OF SUPPLY CHAIN MANAGEMENT</t>
        </is>
      </c>
      <c r="B7259" t="inlineStr">
        <is>
          <t>B2</t>
        </is>
      </c>
      <c r="C7259">
        <f>IF(B7259&lt;&gt;"NI",1,0)</f>
        <v/>
      </c>
      <c r="D7259">
        <f>VLOOKUP(B7259, Tabelas!A:C,3,FALSE())</f>
        <v/>
      </c>
      <c r="E7259">
        <f>VLOOKUP(B7259, Tabelas!A:C,2,FALSE())</f>
        <v/>
      </c>
    </row>
    <row r="7260">
      <c r="A7260" t="inlineStr">
        <is>
          <t>INTERNATIONAL JOURNAL OF SURFACE SCIENCE AND ENGINEERING (ONLINE)</t>
        </is>
      </c>
      <c r="B7260" t="inlineStr">
        <is>
          <t>B1</t>
        </is>
      </c>
      <c r="C7260">
        <f>IF(B7260&lt;&gt;"NI",1,0)</f>
        <v/>
      </c>
      <c r="D7260">
        <f>VLOOKUP(B7260, Tabelas!A:C,3,FALSE())</f>
        <v/>
      </c>
      <c r="E7260">
        <f>VLOOKUP(B7260, Tabelas!A:C,2,FALSE())</f>
        <v/>
      </c>
    </row>
    <row r="7261">
      <c r="A7261" t="inlineStr">
        <is>
          <t>INTERNATIONAL JOURNAL OF SURFACE SCIENCE AND ENGINEERING (PRINT)</t>
        </is>
      </c>
      <c r="B7261" t="inlineStr">
        <is>
          <t>B1</t>
        </is>
      </c>
      <c r="C7261">
        <f>IF(B7261&lt;&gt;"NI",1,0)</f>
        <v/>
      </c>
      <c r="D7261">
        <f>VLOOKUP(B7261, Tabelas!A:C,3,FALSE())</f>
        <v/>
      </c>
      <c r="E7261">
        <f>VLOOKUP(B7261, Tabelas!A:C,2,FALSE())</f>
        <v/>
      </c>
    </row>
    <row r="7262">
      <c r="A7262" t="inlineStr">
        <is>
          <t>INTERNATIONAL JOURNAL OF SURGERY (PRINT)</t>
        </is>
      </c>
      <c r="B7262" t="inlineStr">
        <is>
          <t>A2</t>
        </is>
      </c>
      <c r="C7262">
        <f>IF(B7262&lt;&gt;"NI",1,0)</f>
        <v/>
      </c>
      <c r="D7262">
        <f>VLOOKUP(B7262, Tabelas!A:C,3,FALSE())</f>
        <v/>
      </c>
      <c r="E7262">
        <f>VLOOKUP(B7262, Tabelas!A:C,2,FALSE())</f>
        <v/>
      </c>
    </row>
    <row r="7263">
      <c r="A7263" t="inlineStr">
        <is>
          <t>INTERNATIONAL JOURNAL OF SURGERY CASE REPORTS</t>
        </is>
      </c>
      <c r="B7263" t="inlineStr">
        <is>
          <t>B2</t>
        </is>
      </c>
      <c r="C7263">
        <f>IF(B7263&lt;&gt;"NI",1,0)</f>
        <v/>
      </c>
      <c r="D7263">
        <f>VLOOKUP(B7263, Tabelas!A:C,3,FALSE())</f>
        <v/>
      </c>
      <c r="E7263">
        <f>VLOOKUP(B7263, Tabelas!A:C,2,FALSE())</f>
        <v/>
      </c>
    </row>
    <row r="7264">
      <c r="A7264" t="inlineStr">
        <is>
          <t>INTERNATIONAL JOURNAL OF SURGICAL ONCOLOGY (ONLINE)</t>
        </is>
      </c>
      <c r="B7264" t="inlineStr">
        <is>
          <t>A2</t>
        </is>
      </c>
      <c r="C7264">
        <f>IF(B7264&lt;&gt;"NI",1,0)</f>
        <v/>
      </c>
      <c r="D7264">
        <f>VLOOKUP(B7264, Tabelas!A:C,3,FALSE())</f>
        <v/>
      </c>
      <c r="E7264">
        <f>VLOOKUP(B7264, Tabelas!A:C,2,FALSE())</f>
        <v/>
      </c>
    </row>
    <row r="7265">
      <c r="A7265" t="inlineStr">
        <is>
          <t>INTERNATIONAL JOURNAL OF SURGICAL PATHOLOGY</t>
        </is>
      </c>
      <c r="B7265" t="inlineStr">
        <is>
          <t>B1</t>
        </is>
      </c>
      <c r="C7265">
        <f>IF(B7265&lt;&gt;"NI",1,0)</f>
        <v/>
      </c>
      <c r="D7265">
        <f>VLOOKUP(B7265, Tabelas!A:C,3,FALSE())</f>
        <v/>
      </c>
      <c r="E7265">
        <f>VLOOKUP(B7265, Tabelas!A:C,2,FALSE())</f>
        <v/>
      </c>
    </row>
    <row r="7266">
      <c r="A7266" t="inlineStr">
        <is>
          <t>INTERNATIONAL JOURNAL OF SUSTAINABILITY IN HIGHER EDUCATION</t>
        </is>
      </c>
      <c r="B7266" t="inlineStr">
        <is>
          <t>A1</t>
        </is>
      </c>
      <c r="C7266">
        <f>IF(B7266&lt;&gt;"NI",1,0)</f>
        <v/>
      </c>
      <c r="D7266">
        <f>VLOOKUP(B7266, Tabelas!A:C,3,FALSE())</f>
        <v/>
      </c>
      <c r="E7266">
        <f>VLOOKUP(B7266, Tabelas!A:C,2,FALSE())</f>
        <v/>
      </c>
    </row>
    <row r="7267">
      <c r="A7267" t="inlineStr">
        <is>
          <t>INTERNATIONAL JOURNAL OF SUSTAINABILITY POLICY AND PRACTICE</t>
        </is>
      </c>
      <c r="B7267" t="inlineStr">
        <is>
          <t>B3</t>
        </is>
      </c>
      <c r="C7267">
        <f>IF(B7267&lt;&gt;"NI",1,0)</f>
        <v/>
      </c>
      <c r="D7267">
        <f>VLOOKUP(B7267, Tabelas!A:C,3,FALSE())</f>
        <v/>
      </c>
      <c r="E7267">
        <f>VLOOKUP(B7267, Tabelas!A:C,2,FALSE())</f>
        <v/>
      </c>
    </row>
    <row r="7268">
      <c r="A7268" t="inlineStr">
        <is>
          <t>INTERNATIONAL JOURNAL OF SUSTAINABLE BUILDING TECHNOLOGY AND URBAN DEVELOPMENT</t>
        </is>
      </c>
      <c r="B7268" t="inlineStr">
        <is>
          <t>A4</t>
        </is>
      </c>
      <c r="C7268">
        <f>IF(B7268&lt;&gt;"NI",1,0)</f>
        <v/>
      </c>
      <c r="D7268">
        <f>VLOOKUP(B7268, Tabelas!A:C,3,FALSE())</f>
        <v/>
      </c>
      <c r="E7268">
        <f>VLOOKUP(B7268, Tabelas!A:C,2,FALSE())</f>
        <v/>
      </c>
    </row>
    <row r="7269">
      <c r="A7269" t="inlineStr">
        <is>
          <t>INTERNATIONAL JOURNAL OF SUSTAINABLE DEVELOPMENT</t>
        </is>
      </c>
      <c r="B7269" t="inlineStr">
        <is>
          <t>B2</t>
        </is>
      </c>
      <c r="C7269">
        <f>IF(B7269&lt;&gt;"NI",1,0)</f>
        <v/>
      </c>
      <c r="D7269">
        <f>VLOOKUP(B7269, Tabelas!A:C,3,FALSE())</f>
        <v/>
      </c>
      <c r="E7269">
        <f>VLOOKUP(B7269, Tabelas!A:C,2,FALSE())</f>
        <v/>
      </c>
    </row>
    <row r="7270">
      <c r="A7270" t="inlineStr">
        <is>
          <t>INTERNATIONAL JOURNAL OF SUSTAINABLE DEVELOPMENT AND PLANNING (ONLINE)</t>
        </is>
      </c>
      <c r="B7270" t="inlineStr">
        <is>
          <t>B2</t>
        </is>
      </c>
      <c r="C7270">
        <f>IF(B7270&lt;&gt;"NI",1,0)</f>
        <v/>
      </c>
      <c r="D7270">
        <f>VLOOKUP(B7270, Tabelas!A:C,3,FALSE())</f>
        <v/>
      </c>
      <c r="E7270">
        <f>VLOOKUP(B7270, Tabelas!A:C,2,FALSE())</f>
        <v/>
      </c>
    </row>
    <row r="7271">
      <c r="A7271" t="inlineStr">
        <is>
          <t>INTERNATIONAL JOURNAL OF SUSTAINABLE DEVELOPMENT AND WORLD ECOLOGY</t>
        </is>
      </c>
      <c r="B7271" t="inlineStr">
        <is>
          <t>A2</t>
        </is>
      </c>
      <c r="C7271">
        <f>IF(B7271&lt;&gt;"NI",1,0)</f>
        <v/>
      </c>
      <c r="D7271">
        <f>VLOOKUP(B7271, Tabelas!A:C,3,FALSE())</f>
        <v/>
      </c>
      <c r="E7271">
        <f>VLOOKUP(B7271, Tabelas!A:C,2,FALSE())</f>
        <v/>
      </c>
    </row>
    <row r="7272">
      <c r="A7272" t="inlineStr">
        <is>
          <t>INTERNATIONAL JOURNAL OF SUSTAINABLE ENGINEERING (ONLINE)</t>
        </is>
      </c>
      <c r="B7272" t="inlineStr">
        <is>
          <t>A2</t>
        </is>
      </c>
      <c r="C7272">
        <f>IF(B7272&lt;&gt;"NI",1,0)</f>
        <v/>
      </c>
      <c r="D7272">
        <f>VLOOKUP(B7272, Tabelas!A:C,3,FALSE())</f>
        <v/>
      </c>
      <c r="E7272">
        <f>VLOOKUP(B7272, Tabelas!A:C,2,FALSE())</f>
        <v/>
      </c>
    </row>
    <row r="7273">
      <c r="A7273" t="inlineStr">
        <is>
          <t>INTERNATIONAL JOURNAL OF SUSTAINABLE TRANSPORTATION</t>
        </is>
      </c>
      <c r="B7273" t="inlineStr">
        <is>
          <t>A2</t>
        </is>
      </c>
      <c r="C7273">
        <f>IF(B7273&lt;&gt;"NI",1,0)</f>
        <v/>
      </c>
      <c r="D7273">
        <f>VLOOKUP(B7273, Tabelas!A:C,3,FALSE())</f>
        <v/>
      </c>
      <c r="E7273">
        <f>VLOOKUP(B7273, Tabelas!A:C,2,FALSE())</f>
        <v/>
      </c>
    </row>
    <row r="7274">
      <c r="A7274" t="inlineStr">
        <is>
          <t>INTERNATIONAL JOURNAL OF SYSTEMATIC AND EVOLUTIONARY MICROBIOLOGY (PRINT)</t>
        </is>
      </c>
      <c r="B7274" t="inlineStr">
        <is>
          <t>A2</t>
        </is>
      </c>
      <c r="C7274">
        <f>IF(B7274&lt;&gt;"NI",1,0)</f>
        <v/>
      </c>
      <c r="D7274">
        <f>VLOOKUP(B7274, Tabelas!A:C,3,FALSE())</f>
        <v/>
      </c>
      <c r="E7274">
        <f>VLOOKUP(B7274, Tabelas!A:C,2,FALSE())</f>
        <v/>
      </c>
    </row>
    <row r="7275">
      <c r="A7275" t="inlineStr">
        <is>
          <t>INTERNATIONAL JOURNAL OF SYSTEMS SCIENCE</t>
        </is>
      </c>
      <c r="B7275" t="inlineStr">
        <is>
          <t>A2</t>
        </is>
      </c>
      <c r="C7275">
        <f>IF(B7275&lt;&gt;"NI",1,0)</f>
        <v/>
      </c>
      <c r="D7275">
        <f>VLOOKUP(B7275, Tabelas!A:C,3,FALSE())</f>
        <v/>
      </c>
      <c r="E7275">
        <f>VLOOKUP(B7275, Tabelas!A:C,2,FALSE())</f>
        <v/>
      </c>
    </row>
    <row r="7276">
      <c r="A7276" t="inlineStr">
        <is>
          <t>INTERNATIONAL JOURNAL OF TEACHING AND CASE STUDIES</t>
        </is>
      </c>
      <c r="B7276" t="inlineStr">
        <is>
          <t>B4</t>
        </is>
      </c>
      <c r="C7276">
        <f>IF(B7276&lt;&gt;"NI",1,0)</f>
        <v/>
      </c>
      <c r="D7276">
        <f>VLOOKUP(B7276, Tabelas!A:C,3,FALSE())</f>
        <v/>
      </c>
      <c r="E7276">
        <f>VLOOKUP(B7276, Tabelas!A:C,2,FALSE())</f>
        <v/>
      </c>
    </row>
    <row r="7277">
      <c r="A7277" t="inlineStr">
        <is>
          <t>INTERNATIONAL JOURNAL OF TEACHING, EDUCATION AND LEARNING</t>
        </is>
      </c>
      <c r="B7277" t="inlineStr">
        <is>
          <t>B1</t>
        </is>
      </c>
      <c r="C7277">
        <f>IF(B7277&lt;&gt;"NI",1,0)</f>
        <v/>
      </c>
      <c r="D7277">
        <f>VLOOKUP(B7277, Tabelas!A:C,3,FALSE())</f>
        <v/>
      </c>
      <c r="E7277">
        <f>VLOOKUP(B7277, Tabelas!A:C,2,FALSE())</f>
        <v/>
      </c>
    </row>
    <row r="7278">
      <c r="A7278" t="inlineStr">
        <is>
          <t>INTERNATIONAL JOURNAL OF TECHNOLOGY AND DESIGN EDUCATION</t>
        </is>
      </c>
      <c r="B7278" t="inlineStr">
        <is>
          <t>A2</t>
        </is>
      </c>
      <c r="C7278">
        <f>IF(B7278&lt;&gt;"NI",1,0)</f>
        <v/>
      </c>
      <c r="D7278">
        <f>VLOOKUP(B7278, Tabelas!A:C,3,FALSE())</f>
        <v/>
      </c>
      <c r="E7278">
        <f>VLOOKUP(B7278, Tabelas!A:C,2,FALSE())</f>
        <v/>
      </c>
    </row>
    <row r="7279">
      <c r="A7279" t="inlineStr">
        <is>
          <t>INTERNATIONAL JOURNAL OF TECHNOLOGY AND HUMAN INTERACTION</t>
        </is>
      </c>
      <c r="B7279" t="inlineStr">
        <is>
          <t>A3</t>
        </is>
      </c>
      <c r="C7279">
        <f>IF(B7279&lt;&gt;"NI",1,0)</f>
        <v/>
      </c>
      <c r="D7279">
        <f>VLOOKUP(B7279, Tabelas!A:C,3,FALSE())</f>
        <v/>
      </c>
      <c r="E7279">
        <f>VLOOKUP(B7279, Tabelas!A:C,2,FALSE())</f>
        <v/>
      </c>
    </row>
    <row r="7280">
      <c r="A7280" t="inlineStr">
        <is>
          <t>INTERNATIONAL JOURNAL OF TECHNOLOGY AND INCLUSIVE EDUCATION</t>
        </is>
      </c>
      <c r="B7280" t="inlineStr">
        <is>
          <t>B2</t>
        </is>
      </c>
      <c r="C7280">
        <f>IF(B7280&lt;&gt;"NI",1,0)</f>
        <v/>
      </c>
      <c r="D7280">
        <f>VLOOKUP(B7280, Tabelas!A:C,3,FALSE())</f>
        <v/>
      </c>
      <c r="E7280">
        <f>VLOOKUP(B7280, Tabelas!A:C,2,FALSE())</f>
        <v/>
      </c>
    </row>
    <row r="7281">
      <c r="A7281" t="inlineStr">
        <is>
          <t>INTERNATIONAL JOURNAL OF TECHNOLOGY ASSESSMENT IN HEALTH CARE</t>
        </is>
      </c>
      <c r="B7281" t="inlineStr">
        <is>
          <t>A4</t>
        </is>
      </c>
      <c r="C7281">
        <f>IF(B7281&lt;&gt;"NI",1,0)</f>
        <v/>
      </c>
      <c r="D7281">
        <f>VLOOKUP(B7281, Tabelas!A:C,3,FALSE())</f>
        <v/>
      </c>
      <c r="E7281">
        <f>VLOOKUP(B7281, Tabelas!A:C,2,FALSE())</f>
        <v/>
      </c>
    </row>
    <row r="7282">
      <c r="A7282" t="inlineStr">
        <is>
          <t>INTERNATIONAL JOURNAL OF TECHNOLOGY ASSESSMENT IN HEALTH CARE (PRINT)</t>
        </is>
      </c>
      <c r="B7282" t="inlineStr">
        <is>
          <t>A4</t>
        </is>
      </c>
      <c r="C7282">
        <f>IF(B7282&lt;&gt;"NI",1,0)</f>
        <v/>
      </c>
      <c r="D7282">
        <f>VLOOKUP(B7282, Tabelas!A:C,3,FALSE())</f>
        <v/>
      </c>
      <c r="E7282">
        <f>VLOOKUP(B7282, Tabelas!A:C,2,FALSE())</f>
        <v/>
      </c>
    </row>
    <row r="7283">
      <c r="A7283" t="inlineStr">
        <is>
          <t>INTERNATIONAL JOURNAL OF TECHNOLOGY MANAGEMENT</t>
        </is>
      </c>
      <c r="B7283" t="inlineStr">
        <is>
          <t>A2</t>
        </is>
      </c>
      <c r="C7283">
        <f>IF(B7283&lt;&gt;"NI",1,0)</f>
        <v/>
      </c>
      <c r="D7283">
        <f>VLOOKUP(B7283, Tabelas!A:C,3,FALSE())</f>
        <v/>
      </c>
      <c r="E7283">
        <f>VLOOKUP(B7283, Tabelas!A:C,2,FALSE())</f>
        <v/>
      </c>
    </row>
    <row r="7284">
      <c r="A7284" t="inlineStr">
        <is>
          <t>INTERNATIONAL JOURNAL OF TECHNOLOGY MANAGEMENT &amp; SUSTAINABLE DEVELOPMENT</t>
        </is>
      </c>
      <c r="B7284" t="inlineStr">
        <is>
          <t>B2</t>
        </is>
      </c>
      <c r="C7284">
        <f>IF(B7284&lt;&gt;"NI",1,0)</f>
        <v/>
      </c>
      <c r="D7284">
        <f>VLOOKUP(B7284, Tabelas!A:C,3,FALSE())</f>
        <v/>
      </c>
      <c r="E7284">
        <f>VLOOKUP(B7284, Tabelas!A:C,2,FALSE())</f>
        <v/>
      </c>
    </row>
    <row r="7285">
      <c r="A7285" t="inlineStr">
        <is>
          <t>INTERNATIONAL JOURNAL OF TECHNOLOGY, POLICY AND MANAGEMENT</t>
        </is>
      </c>
      <c r="B7285" t="inlineStr">
        <is>
          <t>A3</t>
        </is>
      </c>
      <c r="C7285">
        <f>IF(B7285&lt;&gt;"NI",1,0)</f>
        <v/>
      </c>
      <c r="D7285">
        <f>VLOOKUP(B7285, Tabelas!A:C,3,FALSE())</f>
        <v/>
      </c>
      <c r="E7285">
        <f>VLOOKUP(B7285, Tabelas!A:C,2,FALSE())</f>
        <v/>
      </c>
    </row>
    <row r="7286">
      <c r="A7286" t="inlineStr">
        <is>
          <t>INTERNATIONAL JOURNAL OF THE HISTORY OF SPORT</t>
        </is>
      </c>
      <c r="B7286" t="inlineStr">
        <is>
          <t>A2</t>
        </is>
      </c>
      <c r="C7286">
        <f>IF(B7286&lt;&gt;"NI",1,0)</f>
        <v/>
      </c>
      <c r="D7286">
        <f>VLOOKUP(B7286, Tabelas!A:C,3,FALSE())</f>
        <v/>
      </c>
      <c r="E7286">
        <f>VLOOKUP(B7286, Tabelas!A:C,2,FALSE())</f>
        <v/>
      </c>
    </row>
    <row r="7287">
      <c r="A7287" t="inlineStr">
        <is>
          <t>INTERNATIONAL JOURNAL OF THE SOCIOLOGY OF LANGUAGE</t>
        </is>
      </c>
      <c r="B7287" t="inlineStr">
        <is>
          <t>A2</t>
        </is>
      </c>
      <c r="C7287">
        <f>IF(B7287&lt;&gt;"NI",1,0)</f>
        <v/>
      </c>
      <c r="D7287">
        <f>VLOOKUP(B7287, Tabelas!A:C,3,FALSE())</f>
        <v/>
      </c>
      <c r="E7287">
        <f>VLOOKUP(B7287, Tabelas!A:C,2,FALSE())</f>
        <v/>
      </c>
    </row>
    <row r="7288">
      <c r="A7288" t="inlineStr">
        <is>
          <t>INTERNATIONAL JOURNAL OF THEORETICAL AND APPLIED FINANCE</t>
        </is>
      </c>
      <c r="B7288" t="inlineStr">
        <is>
          <t>A4</t>
        </is>
      </c>
      <c r="C7288">
        <f>IF(B7288&lt;&gt;"NI",1,0)</f>
        <v/>
      </c>
      <c r="D7288">
        <f>VLOOKUP(B7288, Tabelas!A:C,3,FALSE())</f>
        <v/>
      </c>
      <c r="E7288">
        <f>VLOOKUP(B7288, Tabelas!A:C,2,FALSE())</f>
        <v/>
      </c>
    </row>
    <row r="7289">
      <c r="A7289" t="inlineStr">
        <is>
          <t>INTERNATIONAL JOURNAL OF THEORETICAL AND APPLIED FINANCE (ONLINE)</t>
        </is>
      </c>
      <c r="B7289" t="inlineStr">
        <is>
          <t>A4</t>
        </is>
      </c>
      <c r="C7289">
        <f>IF(B7289&lt;&gt;"NI",1,0)</f>
        <v/>
      </c>
      <c r="D7289">
        <f>VLOOKUP(B7289, Tabelas!A:C,3,FALSE())</f>
        <v/>
      </c>
      <c r="E7289">
        <f>VLOOKUP(B7289, Tabelas!A:C,2,FALSE())</f>
        <v/>
      </c>
    </row>
    <row r="7290">
      <c r="A7290" t="inlineStr">
        <is>
          <t>INTERNATIONAL JOURNAL OF THEORETICAL PHYSICS</t>
        </is>
      </c>
      <c r="B7290" t="inlineStr">
        <is>
          <t>B1</t>
        </is>
      </c>
      <c r="C7290">
        <f>IF(B7290&lt;&gt;"NI",1,0)</f>
        <v/>
      </c>
      <c r="D7290">
        <f>VLOOKUP(B7290, Tabelas!A:C,3,FALSE())</f>
        <v/>
      </c>
      <c r="E7290">
        <f>VLOOKUP(B7290, Tabelas!A:C,2,FALSE())</f>
        <v/>
      </c>
    </row>
    <row r="7291">
      <c r="A7291" t="inlineStr">
        <is>
          <t>INTERNATIONAL JOURNAL OF THERAPIES AND REHABILITATION RESEARCH</t>
        </is>
      </c>
      <c r="B7291" t="inlineStr">
        <is>
          <t>B4</t>
        </is>
      </c>
      <c r="C7291">
        <f>IF(B7291&lt;&gt;"NI",1,0)</f>
        <v/>
      </c>
      <c r="D7291">
        <f>VLOOKUP(B7291, Tabelas!A:C,3,FALSE())</f>
        <v/>
      </c>
      <c r="E7291">
        <f>VLOOKUP(B7291, Tabelas!A:C,2,FALSE())</f>
        <v/>
      </c>
    </row>
    <row r="7292">
      <c r="A7292" t="inlineStr">
        <is>
          <t>INTERNATIONAL JOURNAL OF THERMAL SCIENCES</t>
        </is>
      </c>
      <c r="B7292" t="inlineStr">
        <is>
          <t>A1</t>
        </is>
      </c>
      <c r="C7292">
        <f>IF(B7292&lt;&gt;"NI",1,0)</f>
        <v/>
      </c>
      <c r="D7292">
        <f>VLOOKUP(B7292, Tabelas!A:C,3,FALSE())</f>
        <v/>
      </c>
      <c r="E7292">
        <f>VLOOKUP(B7292, Tabelas!A:C,2,FALSE())</f>
        <v/>
      </c>
    </row>
    <row r="7293">
      <c r="A7293" t="inlineStr">
        <is>
          <t>INTERNATIONAL JOURNAL OF THERMODYNAMICS</t>
        </is>
      </c>
      <c r="B7293" t="inlineStr">
        <is>
          <t>A4</t>
        </is>
      </c>
      <c r="C7293">
        <f>IF(B7293&lt;&gt;"NI",1,0)</f>
        <v/>
      </c>
      <c r="D7293">
        <f>VLOOKUP(B7293, Tabelas!A:C,3,FALSE())</f>
        <v/>
      </c>
      <c r="E7293">
        <f>VLOOKUP(B7293, Tabelas!A:C,2,FALSE())</f>
        <v/>
      </c>
    </row>
    <row r="7294">
      <c r="A7294" t="inlineStr">
        <is>
          <t>INTERNATIONAL JOURNAL OF THERMOPHYSICS</t>
        </is>
      </c>
      <c r="B7294" t="inlineStr">
        <is>
          <t>B2</t>
        </is>
      </c>
      <c r="C7294">
        <f>IF(B7294&lt;&gt;"NI",1,0)</f>
        <v/>
      </c>
      <c r="D7294">
        <f>VLOOKUP(B7294, Tabelas!A:C,3,FALSE())</f>
        <v/>
      </c>
      <c r="E7294">
        <f>VLOOKUP(B7294, Tabelas!A:C,2,FALSE())</f>
        <v/>
      </c>
    </row>
    <row r="7295">
      <c r="A7295" t="inlineStr">
        <is>
          <t>INTERNATIONAL JOURNAL OF TOURISM CITIES</t>
        </is>
      </c>
      <c r="B7295" t="inlineStr">
        <is>
          <t>A4</t>
        </is>
      </c>
      <c r="C7295">
        <f>IF(B7295&lt;&gt;"NI",1,0)</f>
        <v/>
      </c>
      <c r="D7295">
        <f>VLOOKUP(B7295, Tabelas!A:C,3,FALSE())</f>
        <v/>
      </c>
      <c r="E7295">
        <f>VLOOKUP(B7295, Tabelas!A:C,2,FALSE())</f>
        <v/>
      </c>
    </row>
    <row r="7296">
      <c r="A7296" t="inlineStr">
        <is>
          <t>INTERNATIONAL JOURNAL OF TOURISM POLICY (PRINT)</t>
        </is>
      </c>
      <c r="B7296" t="inlineStr">
        <is>
          <t>A4</t>
        </is>
      </c>
      <c r="C7296">
        <f>IF(B7296&lt;&gt;"NI",1,0)</f>
        <v/>
      </c>
      <c r="D7296">
        <f>VLOOKUP(B7296, Tabelas!A:C,3,FALSE())</f>
        <v/>
      </c>
      <c r="E7296">
        <f>VLOOKUP(B7296, Tabelas!A:C,2,FALSE())</f>
        <v/>
      </c>
    </row>
    <row r="7297">
      <c r="A7297" t="inlineStr">
        <is>
          <t>INTERNATIONAL JOURNAL OF TRANSITIONAL JUSTICE (PRINT)</t>
        </is>
      </c>
      <c r="B7297" t="inlineStr">
        <is>
          <t>A1</t>
        </is>
      </c>
      <c r="C7297">
        <f>IF(B7297&lt;&gt;"NI",1,0)</f>
        <v/>
      </c>
      <c r="D7297">
        <f>VLOOKUP(B7297, Tabelas!A:C,3,FALSE())</f>
        <v/>
      </c>
      <c r="E7297">
        <f>VLOOKUP(B7297, Tabelas!A:C,2,FALSE())</f>
        <v/>
      </c>
    </row>
    <row r="7298">
      <c r="A7298" t="inlineStr">
        <is>
          <t>INTERNATIONAL JOURNAL OF TRANSPORT DEVELOPMENT AND INTEGRATION</t>
        </is>
      </c>
      <c r="B7298" t="inlineStr">
        <is>
          <t>B4</t>
        </is>
      </c>
      <c r="C7298">
        <f>IF(B7298&lt;&gt;"NI",1,0)</f>
        <v/>
      </c>
      <c r="D7298">
        <f>VLOOKUP(B7298, Tabelas!A:C,3,FALSE())</f>
        <v/>
      </c>
      <c r="E7298">
        <f>VLOOKUP(B7298, Tabelas!A:C,2,FALSE())</f>
        <v/>
      </c>
    </row>
    <row r="7299">
      <c r="A7299" t="inlineStr">
        <is>
          <t>INTERNATIONAL JOURNAL OF TRANSPORT ECONOMICS (PRINT)</t>
        </is>
      </c>
      <c r="B7299" t="inlineStr">
        <is>
          <t>A3</t>
        </is>
      </c>
      <c r="C7299">
        <f>IF(B7299&lt;&gt;"NI",1,0)</f>
        <v/>
      </c>
      <c r="D7299">
        <f>VLOOKUP(B7299, Tabelas!A:C,3,FALSE())</f>
        <v/>
      </c>
      <c r="E7299">
        <f>VLOOKUP(B7299, Tabelas!A:C,2,FALSE())</f>
        <v/>
      </c>
    </row>
    <row r="7300">
      <c r="A7300" t="inlineStr">
        <is>
          <t>INTERNATIONAL JOURNAL OF TRICHOLOGY</t>
        </is>
      </c>
      <c r="B7300" t="inlineStr">
        <is>
          <t>B2</t>
        </is>
      </c>
      <c r="C7300">
        <f>IF(B7300&lt;&gt;"NI",1,0)</f>
        <v/>
      </c>
      <c r="D7300">
        <f>VLOOKUP(B7300, Tabelas!A:C,3,FALSE())</f>
        <v/>
      </c>
      <c r="E7300">
        <f>VLOOKUP(B7300, Tabelas!A:C,2,FALSE())</f>
        <v/>
      </c>
    </row>
    <row r="7301">
      <c r="A7301" t="inlineStr">
        <is>
          <t>INTERNATIONAL JOURNAL OF TROPICAL INSECT SCIENCE (PRINT)</t>
        </is>
      </c>
      <c r="B7301" t="inlineStr">
        <is>
          <t>B1</t>
        </is>
      </c>
      <c r="C7301">
        <f>IF(B7301&lt;&gt;"NI",1,0)</f>
        <v/>
      </c>
      <c r="D7301">
        <f>VLOOKUP(B7301, Tabelas!A:C,3,FALSE())</f>
        <v/>
      </c>
      <c r="E7301">
        <f>VLOOKUP(B7301, Tabelas!A:C,2,FALSE())</f>
        <v/>
      </c>
    </row>
    <row r="7302">
      <c r="A7302" t="inlineStr">
        <is>
          <t>INTERNATIONAL JOURNAL OF UNCERTAINTY, FUZZINESS AND KNOWLEDGE-BASED SYSTEMS</t>
        </is>
      </c>
      <c r="B7302" t="inlineStr">
        <is>
          <t>A4</t>
        </is>
      </c>
      <c r="C7302">
        <f>IF(B7302&lt;&gt;"NI",1,0)</f>
        <v/>
      </c>
      <c r="D7302">
        <f>VLOOKUP(B7302, Tabelas!A:C,3,FALSE())</f>
        <v/>
      </c>
      <c r="E7302">
        <f>VLOOKUP(B7302, Tabelas!A:C,2,FALSE())</f>
        <v/>
      </c>
    </row>
    <row r="7303">
      <c r="A7303" t="inlineStr">
        <is>
          <t>INTERNATIONAL JOURNAL OF UNCONVENTIONAL COMPUTING</t>
        </is>
      </c>
      <c r="B7303" t="inlineStr">
        <is>
          <t>B1</t>
        </is>
      </c>
      <c r="C7303">
        <f>IF(B7303&lt;&gt;"NI",1,0)</f>
        <v/>
      </c>
      <c r="D7303">
        <f>VLOOKUP(B7303, Tabelas!A:C,3,FALSE())</f>
        <v/>
      </c>
      <c r="E7303">
        <f>VLOOKUP(B7303, Tabelas!A:C,2,FALSE())</f>
        <v/>
      </c>
    </row>
    <row r="7304">
      <c r="A7304" t="inlineStr">
        <is>
          <t>INTERNATIONAL JOURNAL OF URBAN AND REGIONAL RESEARCH (ONLINE)</t>
        </is>
      </c>
      <c r="B7304" t="inlineStr">
        <is>
          <t>A1</t>
        </is>
      </c>
      <c r="C7304">
        <f>IF(B7304&lt;&gt;"NI",1,0)</f>
        <v/>
      </c>
      <c r="D7304">
        <f>VLOOKUP(B7304, Tabelas!A:C,3,FALSE())</f>
        <v/>
      </c>
      <c r="E7304">
        <f>VLOOKUP(B7304, Tabelas!A:C,2,FALSE())</f>
        <v/>
      </c>
    </row>
    <row r="7305">
      <c r="A7305" t="inlineStr">
        <is>
          <t>INTERNATIONAL JOURNAL OF URBAN AND REGIONAL RESEARCH (PRINT)</t>
        </is>
      </c>
      <c r="B7305" t="inlineStr">
        <is>
          <t>A1</t>
        </is>
      </c>
      <c r="C7305">
        <f>IF(B7305&lt;&gt;"NI",1,0)</f>
        <v/>
      </c>
      <c r="D7305">
        <f>VLOOKUP(B7305, Tabelas!A:C,3,FALSE())</f>
        <v/>
      </c>
      <c r="E7305">
        <f>VLOOKUP(B7305, Tabelas!A:C,2,FALSE())</f>
        <v/>
      </c>
    </row>
    <row r="7306">
      <c r="A7306" t="inlineStr">
        <is>
          <t>INTERNATIONAL JOURNAL OF URBAN SUSTAINABLE DEVELOPMENT</t>
        </is>
      </c>
      <c r="B7306" t="inlineStr">
        <is>
          <t>A2</t>
        </is>
      </c>
      <c r="C7306">
        <f>IF(B7306&lt;&gt;"NI",1,0)</f>
        <v/>
      </c>
      <c r="D7306">
        <f>VLOOKUP(B7306, Tabelas!A:C,3,FALSE())</f>
        <v/>
      </c>
      <c r="E7306">
        <f>VLOOKUP(B7306, Tabelas!A:C,2,FALSE())</f>
        <v/>
      </c>
    </row>
    <row r="7307">
      <c r="A7307" t="inlineStr">
        <is>
          <t>INTERNATIONAL JOURNAL OF UROLOGICAL NURSING</t>
        </is>
      </c>
      <c r="B7307" t="inlineStr">
        <is>
          <t>B3</t>
        </is>
      </c>
      <c r="C7307">
        <f>IF(B7307&lt;&gt;"NI",1,0)</f>
        <v/>
      </c>
      <c r="D7307">
        <f>VLOOKUP(B7307, Tabelas!A:C,3,FALSE())</f>
        <v/>
      </c>
      <c r="E7307">
        <f>VLOOKUP(B7307, Tabelas!A:C,2,FALSE())</f>
        <v/>
      </c>
    </row>
    <row r="7308">
      <c r="A7308" t="inlineStr">
        <is>
          <t>INTERNATIONAL JOURNAL OF UROLOGY</t>
        </is>
      </c>
      <c r="B7308" t="inlineStr">
        <is>
          <t>A4</t>
        </is>
      </c>
      <c r="C7308">
        <f>IF(B7308&lt;&gt;"NI",1,0)</f>
        <v/>
      </c>
      <c r="D7308">
        <f>VLOOKUP(B7308, Tabelas!A:C,3,FALSE())</f>
        <v/>
      </c>
      <c r="E7308">
        <f>VLOOKUP(B7308, Tabelas!A:C,2,FALSE())</f>
        <v/>
      </c>
    </row>
    <row r="7309">
      <c r="A7309" t="inlineStr">
        <is>
          <t>INTERNATIONAL JOURNAL OF VASCULAR MEDICINE</t>
        </is>
      </c>
      <c r="B7309" t="inlineStr">
        <is>
          <t>A3</t>
        </is>
      </c>
      <c r="C7309">
        <f>IF(B7309&lt;&gt;"NI",1,0)</f>
        <v/>
      </c>
      <c r="D7309">
        <f>VLOOKUP(B7309, Tabelas!A:C,3,FALSE())</f>
        <v/>
      </c>
      <c r="E7309">
        <f>VLOOKUP(B7309, Tabelas!A:C,2,FALSE())</f>
        <v/>
      </c>
    </row>
    <row r="7310">
      <c r="A7310" t="inlineStr">
        <is>
          <t>INTERNATIONAL JOURNAL OF VEGETABLE SCIENCE</t>
        </is>
      </c>
      <c r="B7310" t="inlineStr">
        <is>
          <t>B3</t>
        </is>
      </c>
      <c r="C7310">
        <f>IF(B7310&lt;&gt;"NI",1,0)</f>
        <v/>
      </c>
      <c r="D7310">
        <f>VLOOKUP(B7310, Tabelas!A:C,3,FALSE())</f>
        <v/>
      </c>
      <c r="E7310">
        <f>VLOOKUP(B7310, Tabelas!A:C,2,FALSE())</f>
        <v/>
      </c>
    </row>
    <row r="7311">
      <c r="A7311" t="inlineStr">
        <is>
          <t>INTERNATIONAL JOURNAL OF WATER</t>
        </is>
      </c>
      <c r="B7311" t="inlineStr">
        <is>
          <t>B2</t>
        </is>
      </c>
      <c r="C7311">
        <f>IF(B7311&lt;&gt;"NI",1,0)</f>
        <v/>
      </c>
      <c r="D7311">
        <f>VLOOKUP(B7311, Tabelas!A:C,3,FALSE())</f>
        <v/>
      </c>
      <c r="E7311">
        <f>VLOOKUP(B7311, Tabelas!A:C,2,FALSE())</f>
        <v/>
      </c>
    </row>
    <row r="7312">
      <c r="A7312" t="inlineStr">
        <is>
          <t>INTERNATIONAL JOURNAL OF WAVELETS, MULTIRESOLUTION AND INFORMATION PROCESSING</t>
        </is>
      </c>
      <c r="B7312" t="inlineStr">
        <is>
          <t>B4</t>
        </is>
      </c>
      <c r="C7312">
        <f>IF(B7312&lt;&gt;"NI",1,0)</f>
        <v/>
      </c>
      <c r="D7312">
        <f>VLOOKUP(B7312, Tabelas!A:C,3,FALSE())</f>
        <v/>
      </c>
      <c r="E7312">
        <f>VLOOKUP(B7312, Tabelas!A:C,2,FALSE())</f>
        <v/>
      </c>
    </row>
    <row r="7313">
      <c r="A7313" t="inlineStr">
        <is>
          <t>INTERNATIONAL JOURNAL OF WEB AND GRID SERVICES (ONLINE)</t>
        </is>
      </c>
      <c r="B7313" t="inlineStr">
        <is>
          <t>A4</t>
        </is>
      </c>
      <c r="C7313">
        <f>IF(B7313&lt;&gt;"NI",1,0)</f>
        <v/>
      </c>
      <c r="D7313">
        <f>VLOOKUP(B7313, Tabelas!A:C,3,FALSE())</f>
        <v/>
      </c>
      <c r="E7313">
        <f>VLOOKUP(B7313, Tabelas!A:C,2,FALSE())</f>
        <v/>
      </c>
    </row>
    <row r="7314">
      <c r="A7314" t="inlineStr">
        <is>
          <t>INTERNATIONAL JOURNAL OF WEB BASED COMMUNITIES (PRINT)</t>
        </is>
      </c>
      <c r="B7314" t="inlineStr">
        <is>
          <t>A4</t>
        </is>
      </c>
      <c r="C7314">
        <f>IF(B7314&lt;&gt;"NI",1,0)</f>
        <v/>
      </c>
      <c r="D7314">
        <f>VLOOKUP(B7314, Tabelas!A:C,3,FALSE())</f>
        <v/>
      </c>
      <c r="E7314">
        <f>VLOOKUP(B7314, Tabelas!A:C,2,FALSE())</f>
        <v/>
      </c>
    </row>
    <row r="7315">
      <c r="A7315" t="inlineStr">
        <is>
          <t>INTERNATIONAL JOURNAL OF WEB ENGINEERING AND TECHNOLOGY</t>
        </is>
      </c>
      <c r="B7315" t="inlineStr">
        <is>
          <t>B4</t>
        </is>
      </c>
      <c r="C7315">
        <f>IF(B7315&lt;&gt;"NI",1,0)</f>
        <v/>
      </c>
      <c r="D7315">
        <f>VLOOKUP(B7315, Tabelas!A:C,3,FALSE())</f>
        <v/>
      </c>
      <c r="E7315">
        <f>VLOOKUP(B7315, Tabelas!A:C,2,FALSE())</f>
        <v/>
      </c>
    </row>
    <row r="7316">
      <c r="A7316" t="inlineStr">
        <is>
          <t>INTERNATIONAL JOURNAL OF WEB ENGINEERING AND TECHNOLOGY</t>
        </is>
      </c>
      <c r="B7316" t="inlineStr">
        <is>
          <t>B4</t>
        </is>
      </c>
      <c r="C7316">
        <f>IF(B7316&lt;&gt;"NI",1,0)</f>
        <v/>
      </c>
      <c r="D7316">
        <f>VLOOKUP(B7316, Tabelas!A:C,3,FALSE())</f>
        <v/>
      </c>
      <c r="E7316">
        <f>VLOOKUP(B7316, Tabelas!A:C,2,FALSE())</f>
        <v/>
      </c>
    </row>
    <row r="7317">
      <c r="A7317" t="inlineStr">
        <is>
          <t>INTERNATIONAL JOURNAL OF WEB INFORMATION SYSTEMS (PRINT)</t>
        </is>
      </c>
      <c r="B7317" t="inlineStr">
        <is>
          <t>B2</t>
        </is>
      </c>
      <c r="C7317">
        <f>IF(B7317&lt;&gt;"NI",1,0)</f>
        <v/>
      </c>
      <c r="D7317">
        <f>VLOOKUP(B7317, Tabelas!A:C,3,FALSE())</f>
        <v/>
      </c>
      <c r="E7317">
        <f>VLOOKUP(B7317, Tabelas!A:C,2,FALSE())</f>
        <v/>
      </c>
    </row>
    <row r="7318">
      <c r="A7318" t="inlineStr">
        <is>
          <t>INTERNATIONAL JOURNAL OF WEB PORTALS</t>
        </is>
      </c>
      <c r="B7318" t="inlineStr">
        <is>
          <t>B4</t>
        </is>
      </c>
      <c r="C7318">
        <f>IF(B7318&lt;&gt;"NI",1,0)</f>
        <v/>
      </c>
      <c r="D7318">
        <f>VLOOKUP(B7318, Tabelas!A:C,3,FALSE())</f>
        <v/>
      </c>
      <c r="E7318">
        <f>VLOOKUP(B7318, Tabelas!A:C,2,FALSE())</f>
        <v/>
      </c>
    </row>
    <row r="7319">
      <c r="A7319" t="inlineStr">
        <is>
          <t>INTERNATIONAL JOURNAL OF WILDLAND FIRE</t>
        </is>
      </c>
      <c r="B7319" t="inlineStr">
        <is>
          <t>A1</t>
        </is>
      </c>
      <c r="C7319">
        <f>IF(B7319&lt;&gt;"NI",1,0)</f>
        <v/>
      </c>
      <c r="D7319">
        <f>VLOOKUP(B7319, Tabelas!A:C,3,FALSE())</f>
        <v/>
      </c>
      <c r="E7319">
        <f>VLOOKUP(B7319, Tabelas!A:C,2,FALSE())</f>
        <v/>
      </c>
    </row>
    <row r="7320">
      <c r="A7320" t="inlineStr">
        <is>
          <t>INTERNATIONAL JOURNAL OF WINE BUSINESS RESEARCH (PRINT)</t>
        </is>
      </c>
      <c r="B7320" t="inlineStr">
        <is>
          <t>B1</t>
        </is>
      </c>
      <c r="C7320">
        <f>IF(B7320&lt;&gt;"NI",1,0)</f>
        <v/>
      </c>
      <c r="D7320">
        <f>VLOOKUP(B7320, Tabelas!A:C,3,FALSE())</f>
        <v/>
      </c>
      <c r="E7320">
        <f>VLOOKUP(B7320, Tabelas!A:C,2,FALSE())</f>
        <v/>
      </c>
    </row>
    <row r="7321">
      <c r="A7321" t="inlineStr">
        <is>
          <t>INTERNATIONAL JOURNAL OF WIRELESS INFORMATION NETWORKS</t>
        </is>
      </c>
      <c r="B7321" t="inlineStr">
        <is>
          <t>B2</t>
        </is>
      </c>
      <c r="C7321">
        <f>IF(B7321&lt;&gt;"NI",1,0)</f>
        <v/>
      </c>
      <c r="D7321">
        <f>VLOOKUP(B7321, Tabelas!A:C,3,FALSE())</f>
        <v/>
      </c>
      <c r="E7321">
        <f>VLOOKUP(B7321, Tabelas!A:C,2,FALSE())</f>
        <v/>
      </c>
    </row>
    <row r="7322">
      <c r="A7322" t="inlineStr">
        <is>
          <t>INTERNATIONAL JOURNAL OF WOMEN'S HEALTH</t>
        </is>
      </c>
      <c r="B7322" t="inlineStr">
        <is>
          <t>A2</t>
        </is>
      </c>
      <c r="C7322">
        <f>IF(B7322&lt;&gt;"NI",1,0)</f>
        <v/>
      </c>
      <c r="D7322">
        <f>VLOOKUP(B7322, Tabelas!A:C,3,FALSE())</f>
        <v/>
      </c>
      <c r="E7322">
        <f>VLOOKUP(B7322, Tabelas!A:C,2,FALSE())</f>
        <v/>
      </c>
    </row>
    <row r="7323">
      <c r="A7323" t="inlineStr">
        <is>
          <t>INTERNATIONAL JOURNAL OF ZOOLOGY STUDIES (ONLINE)</t>
        </is>
      </c>
      <c r="B7323" t="inlineStr">
        <is>
          <t>B2</t>
        </is>
      </c>
      <c r="C7323">
        <f>IF(B7323&lt;&gt;"NI",1,0)</f>
        <v/>
      </c>
      <c r="D7323">
        <f>VLOOKUP(B7323, Tabelas!A:C,3,FALSE())</f>
        <v/>
      </c>
      <c r="E7323">
        <f>VLOOKUP(B7323, Tabelas!A:C,2,FALSE())</f>
        <v/>
      </c>
    </row>
    <row r="7324">
      <c r="A7324" t="inlineStr">
        <is>
          <t>INTERNATIONAL JOURNAL ON ADVANCES IN INTELLIGENT SYSTEMS.</t>
        </is>
      </c>
      <c r="B7324" t="inlineStr">
        <is>
          <t>B4</t>
        </is>
      </c>
      <c r="C7324">
        <f>IF(B7324&lt;&gt;"NI",1,0)</f>
        <v/>
      </c>
      <c r="D7324">
        <f>VLOOKUP(B7324, Tabelas!A:C,3,FALSE())</f>
        <v/>
      </c>
      <c r="E7324">
        <f>VLOOKUP(B7324, Tabelas!A:C,2,FALSE())</f>
        <v/>
      </c>
    </row>
    <row r="7325">
      <c r="A7325" t="inlineStr">
        <is>
          <t>INTERNATIONAL JOURNAL ON ARTIFICIAL INTELLIGENCE TOOLS</t>
        </is>
      </c>
      <c r="B7325" t="inlineStr">
        <is>
          <t>B3</t>
        </is>
      </c>
      <c r="C7325">
        <f>IF(B7325&lt;&gt;"NI",1,0)</f>
        <v/>
      </c>
      <c r="D7325">
        <f>VLOOKUP(B7325, Tabelas!A:C,3,FALSE())</f>
        <v/>
      </c>
      <c r="E7325">
        <f>VLOOKUP(B7325, Tabelas!A:C,2,FALSE())</f>
        <v/>
      </c>
    </row>
    <row r="7326">
      <c r="A7326" t="inlineStr">
        <is>
          <t>INTERNATIONAL JOURNAL ON DISABILITY AND HUMAN DEVELOPMENT</t>
        </is>
      </c>
      <c r="B7326" t="inlineStr">
        <is>
          <t>A3</t>
        </is>
      </c>
      <c r="C7326">
        <f>IF(B7326&lt;&gt;"NI",1,0)</f>
        <v/>
      </c>
      <c r="D7326">
        <f>VLOOKUP(B7326, Tabelas!A:C,3,FALSE())</f>
        <v/>
      </c>
      <c r="E7326">
        <f>VLOOKUP(B7326, Tabelas!A:C,2,FALSE())</f>
        <v/>
      </c>
    </row>
    <row r="7327">
      <c r="A7327" t="inlineStr">
        <is>
          <t>INTERNATIONAL JOURNAL ON DOCUMENT ANALYSIS AND RECOGNITION (PRINT)</t>
        </is>
      </c>
      <c r="B7327" t="inlineStr">
        <is>
          <t>A3</t>
        </is>
      </c>
      <c r="C7327">
        <f>IF(B7327&lt;&gt;"NI",1,0)</f>
        <v/>
      </c>
      <c r="D7327">
        <f>VLOOKUP(B7327, Tabelas!A:C,3,FALSE())</f>
        <v/>
      </c>
      <c r="E7327">
        <f>VLOOKUP(B7327, Tabelas!A:C,2,FALSE())</f>
        <v/>
      </c>
    </row>
    <row r="7328">
      <c r="A7328" t="inlineStr">
        <is>
          <t>INTERNATIONAL JOURNAL ON DRUG POLICY</t>
        </is>
      </c>
      <c r="B7328" t="inlineStr">
        <is>
          <t>A1</t>
        </is>
      </c>
      <c r="C7328">
        <f>IF(B7328&lt;&gt;"NI",1,0)</f>
        <v/>
      </c>
      <c r="D7328">
        <f>VLOOKUP(B7328, Tabelas!A:C,3,FALSE())</f>
        <v/>
      </c>
      <c r="E7328">
        <f>VLOOKUP(B7328, Tabelas!A:C,2,FALSE())</f>
        <v/>
      </c>
    </row>
    <row r="7329">
      <c r="A7329" t="inlineStr">
        <is>
          <t>INTERNATIONAL JOURNAL ON MANAGEMENT OF INNOVATION &amp; TECHNOLOGY</t>
        </is>
      </c>
      <c r="B7329" t="inlineStr">
        <is>
          <t>A3</t>
        </is>
      </c>
      <c r="C7329">
        <f>IF(B7329&lt;&gt;"NI",1,0)</f>
        <v/>
      </c>
      <c r="D7329">
        <f>VLOOKUP(B7329, Tabelas!A:C,3,FALSE())</f>
        <v/>
      </c>
      <c r="E7329">
        <f>VLOOKUP(B7329, Tabelas!A:C,2,FALSE())</f>
        <v/>
      </c>
    </row>
    <row r="7330">
      <c r="A7330" t="inlineStr">
        <is>
          <t>INTERNATIONAL JOURNAL ON MINORITY AND GROUP RIGHTS (PRINT)</t>
        </is>
      </c>
      <c r="B7330" t="inlineStr">
        <is>
          <t>B1</t>
        </is>
      </c>
      <c r="C7330">
        <f>IF(B7330&lt;&gt;"NI",1,0)</f>
        <v/>
      </c>
      <c r="D7330">
        <f>VLOOKUP(B7330, Tabelas!A:C,3,FALSE())</f>
        <v/>
      </c>
      <c r="E7330">
        <f>VLOOKUP(B7330, Tabelas!A:C,2,FALSE())</f>
        <v/>
      </c>
    </row>
    <row r="7331">
      <c r="A7331" t="inlineStr">
        <is>
          <t>INTERNATIONAL JOURNAL ON SEMANTIC WEB AND INFORMATION SYSTEMS</t>
        </is>
      </c>
      <c r="B7331" t="inlineStr">
        <is>
          <t>A3</t>
        </is>
      </c>
      <c r="C7331">
        <f>IF(B7331&lt;&gt;"NI",1,0)</f>
        <v/>
      </c>
      <c r="D7331">
        <f>VLOOKUP(B7331, Tabelas!A:C,3,FALSE())</f>
        <v/>
      </c>
      <c r="E7331">
        <f>VLOOKUP(B7331, Tabelas!A:C,2,FALSE())</f>
        <v/>
      </c>
    </row>
    <row r="7332">
      <c r="A7332" t="inlineStr">
        <is>
          <t>INTERNATIONAL JOURNAL ON SOFTWARE TOOLS FOR TECHNOLOGY TRANSFER (INTERNET)</t>
        </is>
      </c>
      <c r="B7332" t="inlineStr">
        <is>
          <t>A4</t>
        </is>
      </c>
      <c r="C7332">
        <f>IF(B7332&lt;&gt;"NI",1,0)</f>
        <v/>
      </c>
      <c r="D7332">
        <f>VLOOKUP(B7332, Tabelas!A:C,3,FALSE())</f>
        <v/>
      </c>
      <c r="E7332">
        <f>VLOOKUP(B7332, Tabelas!A:C,2,FALSE())</f>
        <v/>
      </c>
    </row>
    <row r="7333">
      <c r="A7333" t="inlineStr">
        <is>
          <t>INTERNATIONAL JOURNAL ON STEREO &amp; IMMERSIVE MEDIA</t>
        </is>
      </c>
      <c r="B7333" t="inlineStr">
        <is>
          <t>B4</t>
        </is>
      </c>
      <c r="C7333">
        <f>IF(B7333&lt;&gt;"NI",1,0)</f>
        <v/>
      </c>
      <c r="D7333">
        <f>VLOOKUP(B7333, Tabelas!A:C,3,FALSE())</f>
        <v/>
      </c>
      <c r="E7333">
        <f>VLOOKUP(B7333, Tabelas!A:C,2,FALSE())</f>
        <v/>
      </c>
    </row>
    <row r="7334">
      <c r="A7334" t="inlineStr">
        <is>
          <t>INTERNATIONAL JOURNAL ON WORKING CONDITIONS</t>
        </is>
      </c>
      <c r="B7334" t="inlineStr">
        <is>
          <t>B2</t>
        </is>
      </c>
      <c r="C7334">
        <f>IF(B7334&lt;&gt;"NI",1,0)</f>
        <v/>
      </c>
      <c r="D7334">
        <f>VLOOKUP(B7334, Tabelas!A:C,3,FALSE())</f>
        <v/>
      </c>
      <c r="E7334">
        <f>VLOOKUP(B7334, Tabelas!A:C,2,FALSE())</f>
        <v/>
      </c>
    </row>
    <row r="7335">
      <c r="A7335" t="inlineStr">
        <is>
          <t>INTERNATIONAL JOURNAL ON WORKING CONDITIONS</t>
        </is>
      </c>
      <c r="B7335" t="inlineStr">
        <is>
          <t>B2</t>
        </is>
      </c>
      <c r="C7335">
        <f>IF(B7335&lt;&gt;"NI",1,0)</f>
        <v/>
      </c>
      <c r="D7335">
        <f>VLOOKUP(B7335, Tabelas!A:C,3,FALSE())</f>
        <v/>
      </c>
      <c r="E7335">
        <f>VLOOKUP(B7335, Tabelas!A:C,2,FALSE())</f>
        <v/>
      </c>
    </row>
    <row r="7336">
      <c r="A7336" t="inlineStr">
        <is>
          <t>INTERNATIONAL JOURNAL: EMERGING TECHNOLOGIES IN LEARNING</t>
        </is>
      </c>
      <c r="B7336" t="inlineStr">
        <is>
          <t>A1</t>
        </is>
      </c>
      <c r="C7336">
        <f>IF(B7336&lt;&gt;"NI",1,0)</f>
        <v/>
      </c>
      <c r="D7336">
        <f>VLOOKUP(B7336, Tabelas!A:C,3,FALSE())</f>
        <v/>
      </c>
      <c r="E7336">
        <f>VLOOKUP(B7336, Tabelas!A:C,2,FALSE())</f>
        <v/>
      </c>
    </row>
    <row r="7337">
      <c r="A7337" t="inlineStr">
        <is>
          <t>INTERNATIONAL LABOR AND WORKING CLASS HISTORY</t>
        </is>
      </c>
      <c r="B7337" t="inlineStr">
        <is>
          <t>A1</t>
        </is>
      </c>
      <c r="C7337">
        <f>IF(B7337&lt;&gt;"NI",1,0)</f>
        <v/>
      </c>
      <c r="D7337">
        <f>VLOOKUP(B7337, Tabelas!A:C,3,FALSE())</f>
        <v/>
      </c>
      <c r="E7337">
        <f>VLOOKUP(B7337, Tabelas!A:C,2,FALSE())</f>
        <v/>
      </c>
    </row>
    <row r="7338">
      <c r="A7338" t="inlineStr">
        <is>
          <t>INTERNATIONAL LAW (BOGOTA 2003)</t>
        </is>
      </c>
      <c r="B7338" t="inlineStr">
        <is>
          <t>A2</t>
        </is>
      </c>
      <c r="C7338">
        <f>IF(B7338&lt;&gt;"NI",1,0)</f>
        <v/>
      </c>
      <c r="D7338">
        <f>VLOOKUP(B7338, Tabelas!A:C,3,FALSE())</f>
        <v/>
      </c>
      <c r="E7338">
        <f>VLOOKUP(B7338, Tabelas!A:C,2,FALSE())</f>
        <v/>
      </c>
    </row>
    <row r="7339">
      <c r="A7339" t="inlineStr">
        <is>
          <t>INTERNATIONAL MARKETING REVIEW</t>
        </is>
      </c>
      <c r="B7339" t="inlineStr">
        <is>
          <t>A1</t>
        </is>
      </c>
      <c r="C7339">
        <f>IF(B7339&lt;&gt;"NI",1,0)</f>
        <v/>
      </c>
      <c r="D7339">
        <f>VLOOKUP(B7339, Tabelas!A:C,3,FALSE())</f>
        <v/>
      </c>
      <c r="E7339">
        <f>VLOOKUP(B7339, Tabelas!A:C,2,FALSE())</f>
        <v/>
      </c>
    </row>
    <row r="7340">
      <c r="A7340" t="inlineStr">
        <is>
          <t>INTERNATIONAL MATERIALS REVIEWS</t>
        </is>
      </c>
      <c r="B7340" t="inlineStr">
        <is>
          <t>A1</t>
        </is>
      </c>
      <c r="C7340">
        <f>IF(B7340&lt;&gt;"NI",1,0)</f>
        <v/>
      </c>
      <c r="D7340">
        <f>VLOOKUP(B7340, Tabelas!A:C,3,FALSE())</f>
        <v/>
      </c>
      <c r="E7340">
        <f>VLOOKUP(B7340, Tabelas!A:C,2,FALSE())</f>
        <v/>
      </c>
    </row>
    <row r="7341">
      <c r="A7341" t="inlineStr">
        <is>
          <t>INTERNATIONAL MATHEMATICS RESEARCH NOTICES</t>
        </is>
      </c>
      <c r="B7341" t="inlineStr">
        <is>
          <t>A1</t>
        </is>
      </c>
      <c r="C7341">
        <f>IF(B7341&lt;&gt;"NI",1,0)</f>
        <v/>
      </c>
      <c r="D7341">
        <f>VLOOKUP(B7341, Tabelas!A:C,3,FALSE())</f>
        <v/>
      </c>
      <c r="E7341">
        <f>VLOOKUP(B7341, Tabelas!A:C,2,FALSE())</f>
        <v/>
      </c>
    </row>
    <row r="7342">
      <c r="A7342" t="inlineStr">
        <is>
          <t>INTERNATIONAL MEDICAL CASE REPORTS JOURNAL</t>
        </is>
      </c>
      <c r="B7342" t="inlineStr">
        <is>
          <t>B1</t>
        </is>
      </c>
      <c r="C7342">
        <f>IF(B7342&lt;&gt;"NI",1,0)</f>
        <v/>
      </c>
      <c r="D7342">
        <f>VLOOKUP(B7342, Tabelas!A:C,3,FALSE())</f>
        <v/>
      </c>
      <c r="E7342">
        <f>VLOOKUP(B7342, Tabelas!A:C,2,FALSE())</f>
        <v/>
      </c>
    </row>
    <row r="7343">
      <c r="A7343" t="inlineStr">
        <is>
          <t>INTERNATIONAL MICROBIOLOGY</t>
        </is>
      </c>
      <c r="B7343" t="inlineStr">
        <is>
          <t>B2</t>
        </is>
      </c>
      <c r="C7343">
        <f>IF(B7343&lt;&gt;"NI",1,0)</f>
        <v/>
      </c>
      <c r="D7343">
        <f>VLOOKUP(B7343, Tabelas!A:C,3,FALSE())</f>
        <v/>
      </c>
      <c r="E7343">
        <f>VLOOKUP(B7343, Tabelas!A:C,2,FALSE())</f>
        <v/>
      </c>
    </row>
    <row r="7344">
      <c r="A7344" t="inlineStr">
        <is>
          <t>INTERNATIONAL MIGRATION (GENEVA. PRINT)</t>
        </is>
      </c>
      <c r="B7344" t="inlineStr">
        <is>
          <t>A2</t>
        </is>
      </c>
      <c r="C7344">
        <f>IF(B7344&lt;&gt;"NI",1,0)</f>
        <v/>
      </c>
      <c r="D7344">
        <f>VLOOKUP(B7344, Tabelas!A:C,3,FALSE())</f>
        <v/>
      </c>
      <c r="E7344">
        <f>VLOOKUP(B7344, Tabelas!A:C,2,FALSE())</f>
        <v/>
      </c>
    </row>
    <row r="7345">
      <c r="A7345" t="inlineStr">
        <is>
          <t>INTERNATIONAL MULTILINGUAL JOURNAL OF SCIENCE AND TECHNOLOGY</t>
        </is>
      </c>
      <c r="B7345" t="inlineStr">
        <is>
          <t>B4</t>
        </is>
      </c>
      <c r="C7345">
        <f>IF(B7345&lt;&gt;"NI",1,0)</f>
        <v/>
      </c>
      <c r="D7345">
        <f>VLOOKUP(B7345, Tabelas!A:C,3,FALSE())</f>
        <v/>
      </c>
      <c r="E7345">
        <f>VLOOKUP(B7345, Tabelas!A:C,2,FALSE())</f>
        <v/>
      </c>
    </row>
    <row r="7346">
      <c r="A7346" t="inlineStr">
        <is>
          <t>INTERNATIONAL NEUROUROLOGY JOURNAL</t>
        </is>
      </c>
      <c r="B7346" t="inlineStr">
        <is>
          <t>A3</t>
        </is>
      </c>
      <c r="C7346">
        <f>IF(B7346&lt;&gt;"NI",1,0)</f>
        <v/>
      </c>
      <c r="D7346">
        <f>VLOOKUP(B7346, Tabelas!A:C,3,FALSE())</f>
        <v/>
      </c>
      <c r="E7346">
        <f>VLOOKUP(B7346, Tabelas!A:C,2,FALSE())</f>
        <v/>
      </c>
    </row>
    <row r="7347">
      <c r="A7347" t="inlineStr">
        <is>
          <t>INTERNATIONAL NURSING REVIEW (1954)</t>
        </is>
      </c>
      <c r="B7347" t="inlineStr">
        <is>
          <t>A1</t>
        </is>
      </c>
      <c r="C7347">
        <f>IF(B7347&lt;&gt;"NI",1,0)</f>
        <v/>
      </c>
      <c r="D7347">
        <f>VLOOKUP(B7347, Tabelas!A:C,3,FALSE())</f>
        <v/>
      </c>
      <c r="E7347">
        <f>VLOOKUP(B7347, Tabelas!A:C,2,FALSE())</f>
        <v/>
      </c>
    </row>
    <row r="7348">
      <c r="A7348" t="inlineStr">
        <is>
          <t>INTERNATIONAL OPHTHALMOLOGY</t>
        </is>
      </c>
      <c r="B7348" t="inlineStr">
        <is>
          <t>A4</t>
        </is>
      </c>
      <c r="C7348">
        <f>IF(B7348&lt;&gt;"NI",1,0)</f>
        <v/>
      </c>
      <c r="D7348">
        <f>VLOOKUP(B7348, Tabelas!A:C,3,FALSE())</f>
        <v/>
      </c>
      <c r="E7348">
        <f>VLOOKUP(B7348, Tabelas!A:C,2,FALSE())</f>
        <v/>
      </c>
    </row>
    <row r="7349">
      <c r="A7349" t="inlineStr">
        <is>
          <t>INTERNATIONAL OPHTHALMOLOGY</t>
        </is>
      </c>
      <c r="B7349" t="inlineStr">
        <is>
          <t>A4</t>
        </is>
      </c>
      <c r="C7349">
        <f>IF(B7349&lt;&gt;"NI",1,0)</f>
        <v/>
      </c>
      <c r="D7349">
        <f>VLOOKUP(B7349, Tabelas!A:C,3,FALSE())</f>
        <v/>
      </c>
      <c r="E7349">
        <f>VLOOKUP(B7349, Tabelas!A:C,2,FALSE())</f>
        <v/>
      </c>
    </row>
    <row r="7350">
      <c r="A7350" t="inlineStr">
        <is>
          <t>INTERNATIONAL ORGANISATIONS RESEARCH JOURNAL. VESTNIK ME~DUNARODNYH ORGANIZACIJ: OBRAZOVANIE, NAUKA, NOVAÂ ÈKONOMIKA</t>
        </is>
      </c>
      <c r="B7350" t="inlineStr">
        <is>
          <t>A4</t>
        </is>
      </c>
      <c r="C7350">
        <f>IF(B7350&lt;&gt;"NI",1,0)</f>
        <v/>
      </c>
      <c r="D7350">
        <f>VLOOKUP(B7350, Tabelas!A:C,3,FALSE())</f>
        <v/>
      </c>
      <c r="E7350">
        <f>VLOOKUP(B7350, Tabelas!A:C,2,FALSE())</f>
        <v/>
      </c>
    </row>
    <row r="7351">
      <c r="A7351" t="inlineStr">
        <is>
          <t>INTERNATIONAL ORTHODONTICS</t>
        </is>
      </c>
      <c r="B7351" t="inlineStr">
        <is>
          <t>B2</t>
        </is>
      </c>
      <c r="C7351">
        <f>IF(B7351&lt;&gt;"NI",1,0)</f>
        <v/>
      </c>
      <c r="D7351">
        <f>VLOOKUP(B7351, Tabelas!A:C,3,FALSE())</f>
        <v/>
      </c>
      <c r="E7351">
        <f>VLOOKUP(B7351, Tabelas!A:C,2,FALSE())</f>
        <v/>
      </c>
    </row>
    <row r="7352">
      <c r="A7352" t="inlineStr">
        <is>
          <t>INTERNATIONAL ORTHOPAEDICS</t>
        </is>
      </c>
      <c r="B7352" t="inlineStr">
        <is>
          <t>A2</t>
        </is>
      </c>
      <c r="C7352">
        <f>IF(B7352&lt;&gt;"NI",1,0)</f>
        <v/>
      </c>
      <c r="D7352">
        <f>VLOOKUP(B7352, Tabelas!A:C,3,FALSE())</f>
        <v/>
      </c>
      <c r="E7352">
        <f>VLOOKUP(B7352, Tabelas!A:C,2,FALSE())</f>
        <v/>
      </c>
    </row>
    <row r="7353">
      <c r="A7353" t="inlineStr">
        <is>
          <t>INTERNATIONAL PEACEKEEPING</t>
        </is>
      </c>
      <c r="B7353" t="inlineStr">
        <is>
          <t>A2</t>
        </is>
      </c>
      <c r="C7353">
        <f>IF(B7353&lt;&gt;"NI",1,0)</f>
        <v/>
      </c>
      <c r="D7353">
        <f>VLOOKUP(B7353, Tabelas!A:C,3,FALSE())</f>
        <v/>
      </c>
      <c r="E7353">
        <f>VLOOKUP(B7353, Tabelas!A:C,2,FALSE())</f>
        <v/>
      </c>
    </row>
    <row r="7354">
      <c r="A7354" t="inlineStr">
        <is>
          <t>INTERNATIONAL POLITICAL SCIENCE REVIEW</t>
        </is>
      </c>
      <c r="B7354" t="inlineStr">
        <is>
          <t>A2</t>
        </is>
      </c>
      <c r="C7354">
        <f>IF(B7354&lt;&gt;"NI",1,0)</f>
        <v/>
      </c>
      <c r="D7354">
        <f>VLOOKUP(B7354, Tabelas!A:C,3,FALSE())</f>
        <v/>
      </c>
      <c r="E7354">
        <f>VLOOKUP(B7354, Tabelas!A:C,2,FALSE())</f>
        <v/>
      </c>
    </row>
    <row r="7355">
      <c r="A7355" t="inlineStr">
        <is>
          <t>INTERNATIONAL POLITICAL SOCIOLOGY (ONLINE)</t>
        </is>
      </c>
      <c r="B7355" t="inlineStr">
        <is>
          <t>A1</t>
        </is>
      </c>
      <c r="C7355">
        <f>IF(B7355&lt;&gt;"NI",1,0)</f>
        <v/>
      </c>
      <c r="D7355">
        <f>VLOOKUP(B7355, Tabelas!A:C,3,FALSE())</f>
        <v/>
      </c>
      <c r="E7355">
        <f>VLOOKUP(B7355, Tabelas!A:C,2,FALSE())</f>
        <v/>
      </c>
    </row>
    <row r="7356">
      <c r="A7356" t="inlineStr">
        <is>
          <t>INTERNATIONAL POLYMER PROCESSING</t>
        </is>
      </c>
      <c r="B7356" t="inlineStr">
        <is>
          <t>A4</t>
        </is>
      </c>
      <c r="C7356">
        <f>IF(B7356&lt;&gt;"NI",1,0)</f>
        <v/>
      </c>
      <c r="D7356">
        <f>VLOOKUP(B7356, Tabelas!A:C,3,FALSE())</f>
        <v/>
      </c>
      <c r="E7356">
        <f>VLOOKUP(B7356, Tabelas!A:C,2,FALSE())</f>
        <v/>
      </c>
    </row>
    <row r="7357">
      <c r="A7357" t="inlineStr">
        <is>
          <t>INTERNATIONAL PROCEEDINGS OF ECONOMICS DEVELOPMENT AND RESEARCH</t>
        </is>
      </c>
      <c r="B7357" t="inlineStr">
        <is>
          <t>A4</t>
        </is>
      </c>
      <c r="C7357">
        <f>IF(B7357&lt;&gt;"NI",1,0)</f>
        <v/>
      </c>
      <c r="D7357">
        <f>VLOOKUP(B7357, Tabelas!A:C,3,FALSE())</f>
        <v/>
      </c>
      <c r="E7357">
        <f>VLOOKUP(B7357, Tabelas!A:C,2,FALSE())</f>
        <v/>
      </c>
    </row>
    <row r="7358">
      <c r="A7358" t="inlineStr">
        <is>
          <t>INTERNATIONAL PSYCHOGERIATRICS (ONLINE)</t>
        </is>
      </c>
      <c r="B7358" t="inlineStr">
        <is>
          <t>A2</t>
        </is>
      </c>
      <c r="C7358">
        <f>IF(B7358&lt;&gt;"NI",1,0)</f>
        <v/>
      </c>
      <c r="D7358">
        <f>VLOOKUP(B7358, Tabelas!A:C,3,FALSE())</f>
        <v/>
      </c>
      <c r="E7358">
        <f>VLOOKUP(B7358, Tabelas!A:C,2,FALSE())</f>
        <v/>
      </c>
    </row>
    <row r="7359">
      <c r="A7359" t="inlineStr">
        <is>
          <t>INTERNATIONAL PSYCHOGERIATRICS (PRINT)</t>
        </is>
      </c>
      <c r="B7359" t="inlineStr">
        <is>
          <t>A2</t>
        </is>
      </c>
      <c r="C7359">
        <f>IF(B7359&lt;&gt;"NI",1,0)</f>
        <v/>
      </c>
      <c r="D7359">
        <f>VLOOKUP(B7359, Tabelas!A:C,3,FALSE())</f>
        <v/>
      </c>
      <c r="E7359">
        <f>VLOOKUP(B7359, Tabelas!A:C,2,FALSE())</f>
        <v/>
      </c>
    </row>
    <row r="7360">
      <c r="A7360" t="inlineStr">
        <is>
          <t>INTERNATIONAL PUBLIC MANAGEMENT REVIEW</t>
        </is>
      </c>
      <c r="B7360" t="inlineStr">
        <is>
          <t>B4</t>
        </is>
      </c>
      <c r="C7360">
        <f>IF(B7360&lt;&gt;"NI",1,0)</f>
        <v/>
      </c>
      <c r="D7360">
        <f>VLOOKUP(B7360, Tabelas!A:C,3,FALSE())</f>
        <v/>
      </c>
      <c r="E7360">
        <f>VLOOKUP(B7360, Tabelas!A:C,2,FALSE())</f>
        <v/>
      </c>
    </row>
    <row r="7361">
      <c r="A7361" t="inlineStr">
        <is>
          <t>INTERNATIONAL REGIMES: FROM PUBLIC-INTERGOVERNMENTAL TO PUBLIC-PRIVATE TRANSNATIONAL ARENAS</t>
        </is>
      </c>
      <c r="B7361" t="inlineStr">
        <is>
          <t>A4</t>
        </is>
      </c>
      <c r="C7361">
        <f>IF(B7361&lt;&gt;"NI",1,0)</f>
        <v/>
      </c>
      <c r="D7361">
        <f>VLOOKUP(B7361, Tabelas!A:C,3,FALSE())</f>
        <v/>
      </c>
      <c r="E7361">
        <f>VLOOKUP(B7361, Tabelas!A:C,2,FALSE())</f>
        <v/>
      </c>
    </row>
    <row r="7362">
      <c r="A7362" t="inlineStr">
        <is>
          <t>INTERNATIONAL REGIONAL SCIENCE REVIEW</t>
        </is>
      </c>
      <c r="B7362" t="inlineStr">
        <is>
          <t>A3</t>
        </is>
      </c>
      <c r="C7362">
        <f>IF(B7362&lt;&gt;"NI",1,0)</f>
        <v/>
      </c>
      <c r="D7362">
        <f>VLOOKUP(B7362, Tabelas!A:C,3,FALSE())</f>
        <v/>
      </c>
      <c r="E7362">
        <f>VLOOKUP(B7362, Tabelas!A:C,2,FALSE())</f>
        <v/>
      </c>
    </row>
    <row r="7363">
      <c r="A7363" t="inlineStr">
        <is>
          <t>INTERNATIONAL RELATIONS AND DIPLOMACY</t>
        </is>
      </c>
      <c r="B7363" t="inlineStr">
        <is>
          <t>A4</t>
        </is>
      </c>
      <c r="C7363">
        <f>IF(B7363&lt;&gt;"NI",1,0)</f>
        <v/>
      </c>
      <c r="D7363">
        <f>VLOOKUP(B7363, Tabelas!A:C,3,FALSE())</f>
        <v/>
      </c>
      <c r="E7363">
        <f>VLOOKUP(B7363, Tabelas!A:C,2,FALSE())</f>
        <v/>
      </c>
    </row>
    <row r="7364">
      <c r="A7364" t="inlineStr">
        <is>
          <t>INTERNATIONAL RESEARCH IN GEOGRAPHICAL AND ENVIRONMENTAL EDUCATION</t>
        </is>
      </c>
      <c r="B7364" t="inlineStr">
        <is>
          <t>A3</t>
        </is>
      </c>
      <c r="C7364">
        <f>IF(B7364&lt;&gt;"NI",1,0)</f>
        <v/>
      </c>
      <c r="D7364">
        <f>VLOOKUP(B7364, Tabelas!A:C,3,FALSE())</f>
        <v/>
      </c>
      <c r="E7364">
        <f>VLOOKUP(B7364, Tabelas!A:C,2,FALSE())</f>
        <v/>
      </c>
    </row>
    <row r="7365">
      <c r="A7365" t="inlineStr">
        <is>
          <t>INTERNATIONAL RESEARCH JOURNAL OF PHARMACY</t>
        </is>
      </c>
      <c r="B7365" t="inlineStr">
        <is>
          <t>B3</t>
        </is>
      </c>
      <c r="C7365">
        <f>IF(B7365&lt;&gt;"NI",1,0)</f>
        <v/>
      </c>
      <c r="D7365">
        <f>VLOOKUP(B7365, Tabelas!A:C,3,FALSE())</f>
        <v/>
      </c>
      <c r="E7365">
        <f>VLOOKUP(B7365, Tabelas!A:C,2,FALSE())</f>
        <v/>
      </c>
    </row>
    <row r="7366">
      <c r="A7366" t="inlineStr">
        <is>
          <t>INTERNATIONAL REVIEW FOR THE SOCIOLOGY OF SPORT</t>
        </is>
      </c>
      <c r="B7366" t="inlineStr">
        <is>
          <t>A1</t>
        </is>
      </c>
      <c r="C7366">
        <f>IF(B7366&lt;&gt;"NI",1,0)</f>
        <v/>
      </c>
      <c r="D7366">
        <f>VLOOKUP(B7366, Tabelas!A:C,3,FALSE())</f>
        <v/>
      </c>
      <c r="E7366">
        <f>VLOOKUP(B7366, Tabelas!A:C,2,FALSE())</f>
        <v/>
      </c>
    </row>
    <row r="7367">
      <c r="A7367" t="inlineStr">
        <is>
          <t>INTERNATIONAL REVIEW OF ADMINISTRATIVE SCIENCES</t>
        </is>
      </c>
      <c r="B7367" t="inlineStr">
        <is>
          <t>A2</t>
        </is>
      </c>
      <c r="C7367">
        <f>IF(B7367&lt;&gt;"NI",1,0)</f>
        <v/>
      </c>
      <c r="D7367">
        <f>VLOOKUP(B7367, Tabelas!A:C,3,FALSE())</f>
        <v/>
      </c>
      <c r="E7367">
        <f>VLOOKUP(B7367, Tabelas!A:C,2,FALSE())</f>
        <v/>
      </c>
    </row>
    <row r="7368">
      <c r="A7368" t="inlineStr">
        <is>
          <t>INTERNATIONAL REVIEW OF APPLIED ECONOMICS</t>
        </is>
      </c>
      <c r="B7368" t="inlineStr">
        <is>
          <t>A3</t>
        </is>
      </c>
      <c r="C7368">
        <f>IF(B7368&lt;&gt;"NI",1,0)</f>
        <v/>
      </c>
      <c r="D7368">
        <f>VLOOKUP(B7368, Tabelas!A:C,3,FALSE())</f>
        <v/>
      </c>
      <c r="E7368">
        <f>VLOOKUP(B7368, Tabelas!A:C,2,FALSE())</f>
        <v/>
      </c>
    </row>
    <row r="7369">
      <c r="A7369" t="inlineStr">
        <is>
          <t>INTERNATIONAL REVIEW OF CHEMICAL ENGINEERING: RAPID COMMUNICATIONS (IRECHE)</t>
        </is>
      </c>
      <c r="B7369" t="inlineStr">
        <is>
          <t>B4</t>
        </is>
      </c>
      <c r="C7369">
        <f>IF(B7369&lt;&gt;"NI",1,0)</f>
        <v/>
      </c>
      <c r="D7369">
        <f>VLOOKUP(B7369, Tabelas!A:C,3,FALSE())</f>
        <v/>
      </c>
      <c r="E7369">
        <f>VLOOKUP(B7369, Tabelas!A:C,2,FALSE())</f>
        <v/>
      </c>
    </row>
    <row r="7370">
      <c r="A7370" t="inlineStr">
        <is>
          <t>INTERNATIONAL REVIEW OF CIVIL ENGINEERING</t>
        </is>
      </c>
      <c r="B7370" t="inlineStr">
        <is>
          <t>A4</t>
        </is>
      </c>
      <c r="C7370">
        <f>IF(B7370&lt;&gt;"NI",1,0)</f>
        <v/>
      </c>
      <c r="D7370">
        <f>VLOOKUP(B7370, Tabelas!A:C,3,FALSE())</f>
        <v/>
      </c>
      <c r="E7370">
        <f>VLOOKUP(B7370, Tabelas!A:C,2,FALSE())</f>
        <v/>
      </c>
    </row>
    <row r="7371">
      <c r="A7371" t="inlineStr">
        <is>
          <t>INTERNATIONAL REVIEW OF ECONOMICS &amp; FINANCE</t>
        </is>
      </c>
      <c r="B7371" t="inlineStr">
        <is>
          <t>A2</t>
        </is>
      </c>
      <c r="C7371">
        <f>IF(B7371&lt;&gt;"NI",1,0)</f>
        <v/>
      </c>
      <c r="D7371">
        <f>VLOOKUP(B7371, Tabelas!A:C,3,FALSE())</f>
        <v/>
      </c>
      <c r="E7371">
        <f>VLOOKUP(B7371, Tabelas!A:C,2,FALSE())</f>
        <v/>
      </c>
    </row>
    <row r="7372">
      <c r="A7372" t="inlineStr">
        <is>
          <t>INTERNATIONAL REVIEW OF EDUCATION</t>
        </is>
      </c>
      <c r="B7372" t="inlineStr">
        <is>
          <t>A2</t>
        </is>
      </c>
      <c r="C7372">
        <f>IF(B7372&lt;&gt;"NI",1,0)</f>
        <v/>
      </c>
      <c r="D7372">
        <f>VLOOKUP(B7372, Tabelas!A:C,3,FALSE())</f>
        <v/>
      </c>
      <c r="E7372">
        <f>VLOOKUP(B7372, Tabelas!A:C,2,FALSE())</f>
        <v/>
      </c>
    </row>
    <row r="7373">
      <c r="A7373" t="inlineStr">
        <is>
          <t>INTERNATIONAL REVIEW OF HYDROBIOLOGY</t>
        </is>
      </c>
      <c r="B7373" t="inlineStr">
        <is>
          <t>A2</t>
        </is>
      </c>
      <c r="C7373">
        <f>IF(B7373&lt;&gt;"NI",1,0)</f>
        <v/>
      </c>
      <c r="D7373">
        <f>VLOOKUP(B7373, Tabelas!A:C,3,FALSE())</f>
        <v/>
      </c>
      <c r="E7373">
        <f>VLOOKUP(B7373, Tabelas!A:C,2,FALSE())</f>
        <v/>
      </c>
    </row>
    <row r="7374">
      <c r="A7374" t="inlineStr">
        <is>
          <t>INTERNATIONAL REVIEW OF INFORMATION ETHICS</t>
        </is>
      </c>
      <c r="B7374" t="inlineStr">
        <is>
          <t>A1</t>
        </is>
      </c>
      <c r="C7374">
        <f>IF(B7374&lt;&gt;"NI",1,0)</f>
        <v/>
      </c>
      <c r="D7374">
        <f>VLOOKUP(B7374, Tabelas!A:C,3,FALSE())</f>
        <v/>
      </c>
      <c r="E7374">
        <f>VLOOKUP(B7374, Tabelas!A:C,2,FALSE())</f>
        <v/>
      </c>
    </row>
    <row r="7375">
      <c r="A7375" t="inlineStr">
        <is>
          <t>INTERNATIONAL REVIEW OF MECHANICAL ENGINEERING (ONLINE)</t>
        </is>
      </c>
      <c r="B7375" t="inlineStr">
        <is>
          <t>B1</t>
        </is>
      </c>
      <c r="C7375">
        <f>IF(B7375&lt;&gt;"NI",1,0)</f>
        <v/>
      </c>
      <c r="D7375">
        <f>VLOOKUP(B7375, Tabelas!A:C,3,FALSE())</f>
        <v/>
      </c>
      <c r="E7375">
        <f>VLOOKUP(B7375, Tabelas!A:C,2,FALSE())</f>
        <v/>
      </c>
    </row>
    <row r="7376">
      <c r="A7376" t="inlineStr">
        <is>
          <t>INTERNATIONAL REVIEW OF MECHANICAL ENGINEERING (TESTO STAMPATO)</t>
        </is>
      </c>
      <c r="B7376" t="inlineStr">
        <is>
          <t>B1</t>
        </is>
      </c>
      <c r="C7376">
        <f>IF(B7376&lt;&gt;"NI",1,0)</f>
        <v/>
      </c>
      <c r="D7376">
        <f>VLOOKUP(B7376, Tabelas!A:C,3,FALSE())</f>
        <v/>
      </c>
      <c r="E7376">
        <f>VLOOKUP(B7376, Tabelas!A:C,2,FALSE())</f>
        <v/>
      </c>
    </row>
    <row r="7377">
      <c r="A7377" t="inlineStr">
        <is>
          <t>INTERNATIONAL REVIEW OF PSYCHIATRY (PRINT)</t>
        </is>
      </c>
      <c r="B7377" t="inlineStr">
        <is>
          <t>A2</t>
        </is>
      </c>
      <c r="C7377">
        <f>IF(B7377&lt;&gt;"NI",1,0)</f>
        <v/>
      </c>
      <c r="D7377">
        <f>VLOOKUP(B7377, Tabelas!A:C,3,FALSE())</f>
        <v/>
      </c>
      <c r="E7377">
        <f>VLOOKUP(B7377, Tabelas!A:C,2,FALSE())</f>
        <v/>
      </c>
    </row>
    <row r="7378">
      <c r="A7378" t="inlineStr">
        <is>
          <t>INTERNATIONAL REVIEW OF QUALITATIVE RESEARCH</t>
        </is>
      </c>
      <c r="B7378" t="inlineStr">
        <is>
          <t>B2</t>
        </is>
      </c>
      <c r="C7378">
        <f>IF(B7378&lt;&gt;"NI",1,0)</f>
        <v/>
      </c>
      <c r="D7378">
        <f>VLOOKUP(B7378, Tabelas!A:C,3,FALSE())</f>
        <v/>
      </c>
      <c r="E7378">
        <f>VLOOKUP(B7378, Tabelas!A:C,2,FALSE())</f>
        <v/>
      </c>
    </row>
    <row r="7379">
      <c r="A7379" t="inlineStr">
        <is>
          <t>INTERNATIONAL REVIEW OF RESEARCH IN OPEN AND DISTANCE LEARNING</t>
        </is>
      </c>
      <c r="B7379" t="inlineStr">
        <is>
          <t>A1</t>
        </is>
      </c>
      <c r="C7379">
        <f>IF(B7379&lt;&gt;"NI",1,0)</f>
        <v/>
      </c>
      <c r="D7379">
        <f>VLOOKUP(B7379, Tabelas!A:C,3,FALSE())</f>
        <v/>
      </c>
      <c r="E7379">
        <f>VLOOKUP(B7379, Tabelas!A:C,2,FALSE())</f>
        <v/>
      </c>
    </row>
    <row r="7380">
      <c r="A7380" t="inlineStr">
        <is>
          <t>INTERNATIONAL REVIEW OF SOCIAL HISTORY (PRINT)</t>
        </is>
      </c>
      <c r="B7380" t="inlineStr">
        <is>
          <t>A1</t>
        </is>
      </c>
      <c r="C7380">
        <f>IF(B7380&lt;&gt;"NI",1,0)</f>
        <v/>
      </c>
      <c r="D7380">
        <f>VLOOKUP(B7380, Tabelas!A:C,3,FALSE())</f>
        <v/>
      </c>
      <c r="E7380">
        <f>VLOOKUP(B7380, Tabelas!A:C,2,FALSE())</f>
        <v/>
      </c>
    </row>
    <row r="7381">
      <c r="A7381" t="inlineStr">
        <is>
          <t>INTERNATIONAL REVIEW OF SOCIAL RESEARCH</t>
        </is>
      </c>
      <c r="B7381" t="inlineStr">
        <is>
          <t>A2</t>
        </is>
      </c>
      <c r="C7381">
        <f>IF(B7381&lt;&gt;"NI",1,0)</f>
        <v/>
      </c>
      <c r="D7381">
        <f>VLOOKUP(B7381, Tabelas!A:C,3,FALSE())</f>
        <v/>
      </c>
      <c r="E7381">
        <f>VLOOKUP(B7381, Tabelas!A:C,2,FALSE())</f>
        <v/>
      </c>
    </row>
    <row r="7382">
      <c r="A7382" t="inlineStr">
        <is>
          <t>INTERNATIONAL REVIEW ON PUBLIC AND NONPROFIT MARKETING</t>
        </is>
      </c>
      <c r="B7382" t="inlineStr">
        <is>
          <t>A4</t>
        </is>
      </c>
      <c r="C7382">
        <f>IF(B7382&lt;&gt;"NI",1,0)</f>
        <v/>
      </c>
      <c r="D7382">
        <f>VLOOKUP(B7382, Tabelas!A:C,3,FALSE())</f>
        <v/>
      </c>
      <c r="E7382">
        <f>VLOOKUP(B7382, Tabelas!A:C,2,FALSE())</f>
        <v/>
      </c>
    </row>
    <row r="7383">
      <c r="A7383" t="inlineStr">
        <is>
          <t>INTERNATIONAL REVIEWS OF IMMUNOLOGY (PRINT)</t>
        </is>
      </c>
      <c r="B7383" t="inlineStr">
        <is>
          <t>A4</t>
        </is>
      </c>
      <c r="C7383">
        <f>IF(B7383&lt;&gt;"NI",1,0)</f>
        <v/>
      </c>
      <c r="D7383">
        <f>VLOOKUP(B7383, Tabelas!A:C,3,FALSE())</f>
        <v/>
      </c>
      <c r="E7383">
        <f>VLOOKUP(B7383, Tabelas!A:C,2,FALSE())</f>
        <v/>
      </c>
    </row>
    <row r="7384">
      <c r="A7384" t="inlineStr">
        <is>
          <t>INTERNATIONAL SCHOLARLY RESEARCH NOTICES</t>
        </is>
      </c>
      <c r="B7384" t="inlineStr">
        <is>
          <t>A1</t>
        </is>
      </c>
      <c r="C7384">
        <f>IF(B7384&lt;&gt;"NI",1,0)</f>
        <v/>
      </c>
      <c r="D7384">
        <f>VLOOKUP(B7384, Tabelas!A:C,3,FALSE())</f>
        <v/>
      </c>
      <c r="E7384">
        <f>VLOOKUP(B7384, Tabelas!A:C,2,FALSE())</f>
        <v/>
      </c>
    </row>
    <row r="7385">
      <c r="A7385" t="inlineStr">
        <is>
          <t>INTERNATIONAL SOCIAL WORK</t>
        </is>
      </c>
      <c r="B7385" t="inlineStr">
        <is>
          <t>A2</t>
        </is>
      </c>
      <c r="C7385">
        <f>IF(B7385&lt;&gt;"NI",1,0)</f>
        <v/>
      </c>
      <c r="D7385">
        <f>VLOOKUP(B7385, Tabelas!A:C,3,FALSE())</f>
        <v/>
      </c>
      <c r="E7385">
        <f>VLOOKUP(B7385, Tabelas!A:C,2,FALSE())</f>
        <v/>
      </c>
    </row>
    <row r="7386">
      <c r="A7386" t="inlineStr">
        <is>
          <t>INTERNATIONAL STATISTICAL REVIEW</t>
        </is>
      </c>
      <c r="B7386" t="inlineStr">
        <is>
          <t>A2</t>
        </is>
      </c>
      <c r="C7386">
        <f>IF(B7386&lt;&gt;"NI",1,0)</f>
        <v/>
      </c>
      <c r="D7386">
        <f>VLOOKUP(B7386, Tabelas!A:C,3,FALSE())</f>
        <v/>
      </c>
      <c r="E7386">
        <f>VLOOKUP(B7386, Tabelas!A:C,2,FALSE())</f>
        <v/>
      </c>
    </row>
    <row r="7387">
      <c r="A7387" t="inlineStr">
        <is>
          <t>INTERNATIONAL STUDIES (NEW DELHI)</t>
        </is>
      </c>
      <c r="B7387" t="inlineStr">
        <is>
          <t>B2</t>
        </is>
      </c>
      <c r="C7387">
        <f>IF(B7387&lt;&gt;"NI",1,0)</f>
        <v/>
      </c>
      <c r="D7387">
        <f>VLOOKUP(B7387, Tabelas!A:C,3,FALSE())</f>
        <v/>
      </c>
      <c r="E7387">
        <f>VLOOKUP(B7387, Tabelas!A:C,2,FALSE())</f>
        <v/>
      </c>
    </row>
    <row r="7388">
      <c r="A7388" t="inlineStr">
        <is>
          <t>INTERNATIONAL STUDIES IN CATHOLIC EDUCATION</t>
        </is>
      </c>
      <c r="B7388" t="inlineStr">
        <is>
          <t>A4</t>
        </is>
      </c>
      <c r="C7388">
        <f>IF(B7388&lt;&gt;"NI",1,0)</f>
        <v/>
      </c>
      <c r="D7388">
        <f>VLOOKUP(B7388, Tabelas!A:C,3,FALSE())</f>
        <v/>
      </c>
      <c r="E7388">
        <f>VLOOKUP(B7388, Tabelas!A:C,2,FALSE())</f>
        <v/>
      </c>
    </row>
    <row r="7389">
      <c r="A7389" t="inlineStr">
        <is>
          <t>INTERNATIONAL STUDIES IN SOCIOLOGY OF EDUCATION</t>
        </is>
      </c>
      <c r="B7389" t="inlineStr">
        <is>
          <t>A3</t>
        </is>
      </c>
      <c r="C7389">
        <f>IF(B7389&lt;&gt;"NI",1,0)</f>
        <v/>
      </c>
      <c r="D7389">
        <f>VLOOKUP(B7389, Tabelas!A:C,3,FALSE())</f>
        <v/>
      </c>
      <c r="E7389">
        <f>VLOOKUP(B7389, Tabelas!A:C,2,FALSE())</f>
        <v/>
      </c>
    </row>
    <row r="7390">
      <c r="A7390" t="inlineStr">
        <is>
          <t>INTERNATIONAL STUDIES PERSPECTIVES</t>
        </is>
      </c>
      <c r="B7390" t="inlineStr">
        <is>
          <t>A2</t>
        </is>
      </c>
      <c r="C7390">
        <f>IF(B7390&lt;&gt;"NI",1,0)</f>
        <v/>
      </c>
      <c r="D7390">
        <f>VLOOKUP(B7390, Tabelas!A:C,3,FALSE())</f>
        <v/>
      </c>
      <c r="E7390">
        <f>VLOOKUP(B7390, Tabelas!A:C,2,FALSE())</f>
        <v/>
      </c>
    </row>
    <row r="7391">
      <c r="A7391" t="inlineStr">
        <is>
          <t>INTERNATIONAL TRANSACTIONS IN OPERATIONAL RESEARCH</t>
        </is>
      </c>
      <c r="B7391" t="inlineStr">
        <is>
          <t>A2</t>
        </is>
      </c>
      <c r="C7391">
        <f>IF(B7391&lt;&gt;"NI",1,0)</f>
        <v/>
      </c>
      <c r="D7391">
        <f>VLOOKUP(B7391, Tabelas!A:C,3,FALSE())</f>
        <v/>
      </c>
      <c r="E7391">
        <f>VLOOKUP(B7391, Tabelas!A:C,2,FALSE())</f>
        <v/>
      </c>
    </row>
    <row r="7392">
      <c r="A7392" t="inlineStr">
        <is>
          <t>INTERNATIONAL TRANSACTIONS ON ELECTRICAL ENERGY SYSTEMS.</t>
        </is>
      </c>
      <c r="B7392" t="inlineStr">
        <is>
          <t>A3</t>
        </is>
      </c>
      <c r="C7392">
        <f>IF(B7392&lt;&gt;"NI",1,0)</f>
        <v/>
      </c>
      <c r="D7392">
        <f>VLOOKUP(B7392, Tabelas!A:C,3,FALSE())</f>
        <v/>
      </c>
      <c r="E7392">
        <f>VLOOKUP(B7392, Tabelas!A:C,2,FALSE())</f>
        <v/>
      </c>
    </row>
    <row r="7393">
      <c r="A7393" t="inlineStr">
        <is>
          <t>INTERNATIONAL UNION OF CRYSTALLOGRAPHY JOURNAL</t>
        </is>
      </c>
      <c r="B7393" t="inlineStr">
        <is>
          <t>A2</t>
        </is>
      </c>
      <c r="C7393">
        <f>IF(B7393&lt;&gt;"NI",1,0)</f>
        <v/>
      </c>
      <c r="D7393">
        <f>VLOOKUP(B7393, Tabelas!A:C,3,FALSE())</f>
        <v/>
      </c>
      <c r="E7393">
        <f>VLOOKUP(B7393, Tabelas!A:C,2,FALSE())</f>
        <v/>
      </c>
    </row>
    <row r="7394">
      <c r="A7394" t="inlineStr">
        <is>
          <t>INTERNATIONAL UNION RIGHTS</t>
        </is>
      </c>
      <c r="B7394" t="inlineStr">
        <is>
          <t>B2</t>
        </is>
      </c>
      <c r="C7394">
        <f>IF(B7394&lt;&gt;"NI",1,0)</f>
        <v/>
      </c>
      <c r="D7394">
        <f>VLOOKUP(B7394, Tabelas!A:C,3,FALSE())</f>
        <v/>
      </c>
      <c r="E7394">
        <f>VLOOKUP(B7394, Tabelas!A:C,2,FALSE())</f>
        <v/>
      </c>
    </row>
    <row r="7395">
      <c r="A7395" t="inlineStr">
        <is>
          <t>INTERNATIONAL UROGYNECOLOGY JOURNAL</t>
        </is>
      </c>
      <c r="B7395" t="inlineStr">
        <is>
          <t>A3</t>
        </is>
      </c>
      <c r="C7395">
        <f>IF(B7395&lt;&gt;"NI",1,0)</f>
        <v/>
      </c>
      <c r="D7395">
        <f>VLOOKUP(B7395, Tabelas!A:C,3,FALSE())</f>
        <v/>
      </c>
      <c r="E7395">
        <f>VLOOKUP(B7395, Tabelas!A:C,2,FALSE())</f>
        <v/>
      </c>
    </row>
    <row r="7396">
      <c r="A7396" t="inlineStr">
        <is>
          <t>INTERNATIONAL UROLOGY AND NEPHROLOGY</t>
        </is>
      </c>
      <c r="B7396" t="inlineStr">
        <is>
          <t>B1</t>
        </is>
      </c>
      <c r="C7396">
        <f>IF(B7396&lt;&gt;"NI",1,0)</f>
        <v/>
      </c>
      <c r="D7396">
        <f>VLOOKUP(B7396, Tabelas!A:C,3,FALSE())</f>
        <v/>
      </c>
      <c r="E7396">
        <f>VLOOKUP(B7396, Tabelas!A:C,2,FALSE())</f>
        <v/>
      </c>
    </row>
    <row r="7397">
      <c r="A7397" t="inlineStr">
        <is>
          <t>INTERNATIONAL WOODS PRODUCTS JOURNAL (ONLINE)</t>
        </is>
      </c>
      <c r="B7397" t="inlineStr">
        <is>
          <t>B1</t>
        </is>
      </c>
      <c r="C7397">
        <f>IF(B7397&lt;&gt;"NI",1,0)</f>
        <v/>
      </c>
      <c r="D7397">
        <f>VLOOKUP(B7397, Tabelas!A:C,3,FALSE())</f>
        <v/>
      </c>
      <c r="E7397">
        <f>VLOOKUP(B7397, Tabelas!A:C,2,FALSE())</f>
        <v/>
      </c>
    </row>
    <row r="7398">
      <c r="A7398" t="inlineStr">
        <is>
          <t>INTERNATIONAL WOUND JOURNAL</t>
        </is>
      </c>
      <c r="B7398" t="inlineStr">
        <is>
          <t>A3</t>
        </is>
      </c>
      <c r="C7398">
        <f>IF(B7398&lt;&gt;"NI",1,0)</f>
        <v/>
      </c>
      <c r="D7398">
        <f>VLOOKUP(B7398, Tabelas!A:C,3,FALSE())</f>
        <v/>
      </c>
      <c r="E7398">
        <f>VLOOKUP(B7398, Tabelas!A:C,2,FALSE())</f>
        <v/>
      </c>
    </row>
    <row r="7399">
      <c r="A7399" t="inlineStr">
        <is>
          <t>INTERNATIONAL WOUND JOURNAL (PRINT)</t>
        </is>
      </c>
      <c r="B7399" t="inlineStr">
        <is>
          <t>A3</t>
        </is>
      </c>
      <c r="C7399">
        <f>IF(B7399&lt;&gt;"NI",1,0)</f>
        <v/>
      </c>
      <c r="D7399">
        <f>VLOOKUP(B7399, Tabelas!A:C,3,FALSE())</f>
        <v/>
      </c>
      <c r="E7399">
        <f>VLOOKUP(B7399, Tabelas!A:C,2,FALSE())</f>
        <v/>
      </c>
    </row>
    <row r="7400">
      <c r="A7400" t="inlineStr">
        <is>
          <t>INTERNET LATENT CORPUS JOURNAL</t>
        </is>
      </c>
      <c r="B7400" t="inlineStr">
        <is>
          <t>B3</t>
        </is>
      </c>
      <c r="C7400">
        <f>IF(B7400&lt;&gt;"NI",1,0)</f>
        <v/>
      </c>
      <c r="D7400">
        <f>VLOOKUP(B7400, Tabelas!A:C,3,FALSE())</f>
        <v/>
      </c>
      <c r="E7400">
        <f>VLOOKUP(B7400, Tabelas!A:C,2,FALSE())</f>
        <v/>
      </c>
    </row>
    <row r="7401">
      <c r="A7401" t="inlineStr">
        <is>
          <t>INTERNEXT</t>
        </is>
      </c>
      <c r="B7401" t="inlineStr">
        <is>
          <t>A3</t>
        </is>
      </c>
      <c r="C7401">
        <f>IF(B7401&lt;&gt;"NI",1,0)</f>
        <v/>
      </c>
      <c r="D7401">
        <f>VLOOKUP(B7401, Tabelas!A:C,3,FALSE())</f>
        <v/>
      </c>
      <c r="E7401">
        <f>VLOOKUP(B7401, Tabelas!A:C,2,FALSE())</f>
        <v/>
      </c>
    </row>
    <row r="7402">
      <c r="A7402" t="inlineStr">
        <is>
          <t>INTERPERSONA : AN INTERNATIONAL JOURNAL ON PERSONAL RELATIONSHIPS</t>
        </is>
      </c>
      <c r="B7402" t="inlineStr">
        <is>
          <t>A2</t>
        </is>
      </c>
      <c r="C7402">
        <f>IF(B7402&lt;&gt;"NI",1,0)</f>
        <v/>
      </c>
      <c r="D7402">
        <f>VLOOKUP(B7402, Tabelas!A:C,3,FALSE())</f>
        <v/>
      </c>
      <c r="E7402">
        <f>VLOOKUP(B7402, Tabelas!A:C,2,FALSE())</f>
        <v/>
      </c>
    </row>
    <row r="7403">
      <c r="A7403" t="inlineStr">
        <is>
          <t>INTERPRETATION</t>
        </is>
      </c>
      <c r="B7403" t="inlineStr">
        <is>
          <t>B3</t>
        </is>
      </c>
      <c r="C7403">
        <f>IF(B7403&lt;&gt;"NI",1,0)</f>
        <v/>
      </c>
      <c r="D7403">
        <f>VLOOKUP(B7403, Tabelas!A:C,3,FALSE())</f>
        <v/>
      </c>
      <c r="E7403">
        <f>VLOOKUP(B7403, Tabelas!A:C,2,FALSE())</f>
        <v/>
      </c>
    </row>
    <row r="7404">
      <c r="A7404" t="inlineStr">
        <is>
          <t>INTERSABERES (FACINTER)</t>
        </is>
      </c>
      <c r="B7404" t="inlineStr">
        <is>
          <t>B2</t>
        </is>
      </c>
      <c r="C7404">
        <f>IF(B7404&lt;&gt;"NI",1,0)</f>
        <v/>
      </c>
      <c r="D7404">
        <f>VLOOKUP(B7404, Tabelas!A:C,3,FALSE())</f>
        <v/>
      </c>
      <c r="E7404">
        <f>VLOOKUP(B7404, Tabelas!A:C,2,FALSE())</f>
        <v/>
      </c>
    </row>
    <row r="7405">
      <c r="A7405" t="inlineStr">
        <is>
          <t>INTERSCIENCE PLACE</t>
        </is>
      </c>
      <c r="B7405" t="inlineStr">
        <is>
          <t>A4</t>
        </is>
      </c>
      <c r="C7405">
        <f>IF(B7405&lt;&gt;"NI",1,0)</f>
        <v/>
      </c>
      <c r="D7405">
        <f>VLOOKUP(B7405, Tabelas!A:C,3,FALSE())</f>
        <v/>
      </c>
      <c r="E7405">
        <f>VLOOKUP(B7405, Tabelas!A:C,2,FALSE())</f>
        <v/>
      </c>
    </row>
    <row r="7406">
      <c r="A7406" t="inlineStr">
        <is>
          <t>INTERSEÇÕES (UERJ)</t>
        </is>
      </c>
      <c r="B7406" t="inlineStr">
        <is>
          <t>B2</t>
        </is>
      </c>
      <c r="C7406">
        <f>IF(B7406&lt;&gt;"NI",1,0)</f>
        <v/>
      </c>
      <c r="D7406">
        <f>VLOOKUP(B7406, Tabelas!A:C,3,FALSE())</f>
        <v/>
      </c>
      <c r="E7406">
        <f>VLOOKUP(B7406, Tabelas!A:C,2,FALSE())</f>
        <v/>
      </c>
    </row>
    <row r="7407">
      <c r="A7407" t="inlineStr">
        <is>
          <t>INTERSEDES</t>
        </is>
      </c>
      <c r="B7407" t="inlineStr">
        <is>
          <t>A3</t>
        </is>
      </c>
      <c r="C7407">
        <f>IF(B7407&lt;&gt;"NI",1,0)</f>
        <v/>
      </c>
      <c r="D7407">
        <f>VLOOKUP(B7407, Tabelas!A:C,3,FALSE())</f>
        <v/>
      </c>
      <c r="E7407">
        <f>VLOOKUP(B7407, Tabelas!A:C,2,FALSE())</f>
        <v/>
      </c>
    </row>
    <row r="7408">
      <c r="A7408" t="inlineStr">
        <is>
          <t>INTERTAX (DEVENTER)</t>
        </is>
      </c>
      <c r="B7408" t="inlineStr">
        <is>
          <t>A4</t>
        </is>
      </c>
      <c r="C7408">
        <f>IF(B7408&lt;&gt;"NI",1,0)</f>
        <v/>
      </c>
      <c r="D7408">
        <f>VLOOKUP(B7408, Tabelas!A:C,3,FALSE())</f>
        <v/>
      </c>
      <c r="E7408">
        <f>VLOOKUP(B7408, Tabelas!A:C,2,FALSE())</f>
        <v/>
      </c>
    </row>
    <row r="7409">
      <c r="A7409" t="inlineStr">
        <is>
          <t>INTERTEMAS (PRESIDENTE PRUDENTE. IMPRESSO)</t>
        </is>
      </c>
      <c r="B7409" t="inlineStr">
        <is>
          <t>B4</t>
        </is>
      </c>
      <c r="C7409">
        <f>IF(B7409&lt;&gt;"NI",1,0)</f>
        <v/>
      </c>
      <c r="D7409">
        <f>VLOOKUP(B7409, Tabelas!A:C,3,FALSE())</f>
        <v/>
      </c>
      <c r="E7409">
        <f>VLOOKUP(B7409, Tabelas!A:C,2,FALSE())</f>
        <v/>
      </c>
    </row>
    <row r="7410">
      <c r="A7410" t="inlineStr">
        <is>
          <t>INTERTEXTO (UBERABA)</t>
        </is>
      </c>
      <c r="B7410" t="inlineStr">
        <is>
          <t>B1</t>
        </is>
      </c>
      <c r="C7410">
        <f>IF(B7410&lt;&gt;"NI",1,0)</f>
        <v/>
      </c>
      <c r="D7410">
        <f>VLOOKUP(B7410, Tabelas!A:C,3,FALSE())</f>
        <v/>
      </c>
      <c r="E7410">
        <f>VLOOKUP(B7410, Tabelas!A:C,2,FALSE())</f>
        <v/>
      </c>
    </row>
    <row r="7411">
      <c r="A7411" t="inlineStr">
        <is>
          <t>INTERTHESIS (FLORIANÓPOLIS)</t>
        </is>
      </c>
      <c r="B7411" t="inlineStr">
        <is>
          <t>B1</t>
        </is>
      </c>
      <c r="C7411">
        <f>IF(B7411&lt;&gt;"NI",1,0)</f>
        <v/>
      </c>
      <c r="D7411">
        <f>VLOOKUP(B7411, Tabelas!A:C,3,FALSE())</f>
        <v/>
      </c>
      <c r="E7411">
        <f>VLOOKUP(B7411, Tabelas!A:C,2,FALSE())</f>
        <v/>
      </c>
    </row>
    <row r="7412">
      <c r="A7412" t="inlineStr">
        <is>
          <t>INTERVENCION PSICOSOCIAL</t>
        </is>
      </c>
      <c r="B7412" t="inlineStr">
        <is>
          <t>A2</t>
        </is>
      </c>
      <c r="C7412">
        <f>IF(B7412&lt;&gt;"NI",1,0)</f>
        <v/>
      </c>
      <c r="D7412">
        <f>VLOOKUP(B7412, Tabelas!A:C,3,FALSE())</f>
        <v/>
      </c>
      <c r="E7412">
        <f>VLOOKUP(B7412, Tabelas!A:C,2,FALSE())</f>
        <v/>
      </c>
    </row>
    <row r="7413">
      <c r="A7413" t="inlineStr">
        <is>
          <t>INTERVENTION: EUROPEAN JOURNAL OF ECONOMICS AND ECONOMIC POLICIES</t>
        </is>
      </c>
      <c r="B7413" t="inlineStr">
        <is>
          <t>A3</t>
        </is>
      </c>
      <c r="C7413">
        <f>IF(B7413&lt;&gt;"NI",1,0)</f>
        <v/>
      </c>
      <c r="D7413">
        <f>VLOOKUP(B7413, Tabelas!A:C,3,FALSE())</f>
        <v/>
      </c>
      <c r="E7413">
        <f>VLOOKUP(B7413, Tabelas!A:C,2,FALSE())</f>
        <v/>
      </c>
    </row>
    <row r="7414">
      <c r="A7414" t="inlineStr">
        <is>
          <t>INTERVENTIONAL CARDIOLOGY</t>
        </is>
      </c>
      <c r="B7414" t="inlineStr">
        <is>
          <t>B4</t>
        </is>
      </c>
      <c r="C7414">
        <f>IF(B7414&lt;&gt;"NI",1,0)</f>
        <v/>
      </c>
      <c r="D7414">
        <f>VLOOKUP(B7414, Tabelas!A:C,3,FALSE())</f>
        <v/>
      </c>
      <c r="E7414">
        <f>VLOOKUP(B7414, Tabelas!A:C,2,FALSE())</f>
        <v/>
      </c>
    </row>
    <row r="7415">
      <c r="A7415" t="inlineStr">
        <is>
          <t>INTERVENTIONAL MEDICINE AND APPLIED SCIENCE</t>
        </is>
      </c>
      <c r="B7415" t="inlineStr">
        <is>
          <t>B1</t>
        </is>
      </c>
      <c r="C7415">
        <f>IF(B7415&lt;&gt;"NI",1,0)</f>
        <v/>
      </c>
      <c r="D7415">
        <f>VLOOKUP(B7415, Tabelas!A:C,3,FALSE())</f>
        <v/>
      </c>
      <c r="E7415">
        <f>VLOOKUP(B7415, Tabelas!A:C,2,FALSE())</f>
        <v/>
      </c>
    </row>
    <row r="7416">
      <c r="A7416" t="inlineStr">
        <is>
          <t>INTERVENTIONAL NEURORADIOLOGY</t>
        </is>
      </c>
      <c r="B7416" t="inlineStr">
        <is>
          <t>B3</t>
        </is>
      </c>
      <c r="C7416">
        <f>IF(B7416&lt;&gt;"NI",1,0)</f>
        <v/>
      </c>
      <c r="D7416">
        <f>VLOOKUP(B7416, Tabelas!A:C,3,FALSE())</f>
        <v/>
      </c>
      <c r="E7416">
        <f>VLOOKUP(B7416, Tabelas!A:C,2,FALSE())</f>
        <v/>
      </c>
    </row>
    <row r="7417">
      <c r="A7417" t="inlineStr">
        <is>
          <t>INTERVIROLOGY</t>
        </is>
      </c>
      <c r="B7417" t="inlineStr">
        <is>
          <t>B1</t>
        </is>
      </c>
      <c r="C7417">
        <f>IF(B7417&lt;&gt;"NI",1,0)</f>
        <v/>
      </c>
      <c r="D7417">
        <f>VLOOKUP(B7417, Tabelas!A:C,3,FALSE())</f>
        <v/>
      </c>
      <c r="E7417">
        <f>VLOOKUP(B7417, Tabelas!A:C,2,FALSE())</f>
        <v/>
      </c>
    </row>
    <row r="7418">
      <c r="A7418" t="inlineStr">
        <is>
          <t>INTERVIROLOGY</t>
        </is>
      </c>
      <c r="B7418" t="inlineStr">
        <is>
          <t>B1</t>
        </is>
      </c>
      <c r="C7418">
        <f>IF(B7418&lt;&gt;"NI",1,0)</f>
        <v/>
      </c>
      <c r="D7418">
        <f>VLOOKUP(B7418, Tabelas!A:C,3,FALSE())</f>
        <v/>
      </c>
      <c r="E7418">
        <f>VLOOKUP(B7418, Tabelas!A:C,2,FALSE())</f>
        <v/>
      </c>
    </row>
    <row r="7419">
      <c r="A7419" t="inlineStr">
        <is>
          <t>INTESTINAL RESEARCH</t>
        </is>
      </c>
      <c r="B7419" t="inlineStr">
        <is>
          <t>A3</t>
        </is>
      </c>
      <c r="C7419">
        <f>IF(B7419&lt;&gt;"NI",1,0)</f>
        <v/>
      </c>
      <c r="D7419">
        <f>VLOOKUP(B7419, Tabelas!A:C,3,FALSE())</f>
        <v/>
      </c>
      <c r="E7419">
        <f>VLOOKUP(B7419, Tabelas!A:C,2,FALSE())</f>
        <v/>
      </c>
    </row>
    <row r="7420">
      <c r="A7420" t="inlineStr">
        <is>
          <t>INTEXTO</t>
        </is>
      </c>
      <c r="B7420" t="inlineStr">
        <is>
          <t>A3</t>
        </is>
      </c>
      <c r="C7420">
        <f>IF(B7420&lt;&gt;"NI",1,0)</f>
        <v/>
      </c>
      <c r="D7420">
        <f>VLOOKUP(B7420, Tabelas!A:C,3,FALSE())</f>
        <v/>
      </c>
      <c r="E7420">
        <f>VLOOKUP(B7420, Tabelas!A:C,2,FALSE())</f>
        <v/>
      </c>
    </row>
    <row r="7421">
      <c r="A7421" t="inlineStr">
        <is>
          <t>INTUITIO (PORTO ALEGRE)</t>
        </is>
      </c>
      <c r="B7421" t="inlineStr">
        <is>
          <t>B2</t>
        </is>
      </c>
      <c r="C7421">
        <f>IF(B7421&lt;&gt;"NI",1,0)</f>
        <v/>
      </c>
      <c r="D7421">
        <f>VLOOKUP(B7421, Tabelas!A:C,3,FALSE())</f>
        <v/>
      </c>
      <c r="E7421">
        <f>VLOOKUP(B7421, Tabelas!A:C,2,FALSE())</f>
        <v/>
      </c>
    </row>
    <row r="7422">
      <c r="A7422" t="inlineStr">
        <is>
          <t>INTUS-LEGERE HISTORIA</t>
        </is>
      </c>
      <c r="B7422" t="inlineStr">
        <is>
          <t>A1</t>
        </is>
      </c>
      <c r="C7422">
        <f>IF(B7422&lt;&gt;"NI",1,0)</f>
        <v/>
      </c>
      <c r="D7422">
        <f>VLOOKUP(B7422, Tabelas!A:C,3,FALSE())</f>
        <v/>
      </c>
      <c r="E7422">
        <f>VLOOKUP(B7422, Tabelas!A:C,2,FALSE())</f>
        <v/>
      </c>
    </row>
    <row r="7423">
      <c r="A7423" t="inlineStr">
        <is>
          <t>INVENTÁRIO (UNIVERSIDADE FEDERAL DA BAHIA. ONLINE)</t>
        </is>
      </c>
      <c r="B7423" t="inlineStr">
        <is>
          <t>B3</t>
        </is>
      </c>
      <c r="C7423">
        <f>IF(B7423&lt;&gt;"NI",1,0)</f>
        <v/>
      </c>
      <c r="D7423">
        <f>VLOOKUP(B7423, Tabelas!A:C,3,FALSE())</f>
        <v/>
      </c>
      <c r="E7423">
        <f>VLOOKUP(B7423, Tabelas!A:C,2,FALSE())</f>
        <v/>
      </c>
    </row>
    <row r="7424">
      <c r="A7424" t="inlineStr">
        <is>
          <t>INVENTIONES MATHEMATICAE</t>
        </is>
      </c>
      <c r="B7424" t="inlineStr">
        <is>
          <t>A1</t>
        </is>
      </c>
      <c r="C7424">
        <f>IF(B7424&lt;&gt;"NI",1,0)</f>
        <v/>
      </c>
      <c r="D7424">
        <f>VLOOKUP(B7424, Tabelas!A:C,3,FALSE())</f>
        <v/>
      </c>
      <c r="E7424">
        <f>VLOOKUP(B7424, Tabelas!A:C,2,FALSE())</f>
        <v/>
      </c>
    </row>
    <row r="7425">
      <c r="A7425" t="inlineStr">
        <is>
          <t>INVERSE PROBLEMS (PRINT)</t>
        </is>
      </c>
      <c r="B7425" t="inlineStr">
        <is>
          <t>A3</t>
        </is>
      </c>
      <c r="C7425">
        <f>IF(B7425&lt;&gt;"NI",1,0)</f>
        <v/>
      </c>
      <c r="D7425">
        <f>VLOOKUP(B7425, Tabelas!A:C,3,FALSE())</f>
        <v/>
      </c>
      <c r="E7425">
        <f>VLOOKUP(B7425, Tabelas!A:C,2,FALSE())</f>
        <v/>
      </c>
    </row>
    <row r="7426">
      <c r="A7426" t="inlineStr">
        <is>
          <t>INVERSE PROBLEMS AND IMAGING (SPRINGFIELD)</t>
        </is>
      </c>
      <c r="B7426" t="inlineStr">
        <is>
          <t>B1</t>
        </is>
      </c>
      <c r="C7426">
        <f>IF(B7426&lt;&gt;"NI",1,0)</f>
        <v/>
      </c>
      <c r="D7426">
        <f>VLOOKUP(B7426, Tabelas!A:C,3,FALSE())</f>
        <v/>
      </c>
      <c r="E7426">
        <f>VLOOKUP(B7426, Tabelas!A:C,2,FALSE())</f>
        <v/>
      </c>
    </row>
    <row r="7427">
      <c r="A7427" t="inlineStr">
        <is>
          <t>INVERSE PROBLEMS IN SCIENCE &amp; ENGINEERING (PRINT)</t>
        </is>
      </c>
      <c r="B7427" t="inlineStr">
        <is>
          <t>A3</t>
        </is>
      </c>
      <c r="C7427">
        <f>IF(B7427&lt;&gt;"NI",1,0)</f>
        <v/>
      </c>
      <c r="D7427">
        <f>VLOOKUP(B7427, Tabelas!A:C,3,FALSE())</f>
        <v/>
      </c>
      <c r="E7427">
        <f>VLOOKUP(B7427, Tabelas!A:C,2,FALSE())</f>
        <v/>
      </c>
    </row>
    <row r="7428">
      <c r="A7428" t="inlineStr">
        <is>
          <t>INVERSE PROBLEMS IN SCIENCE AND ENGINEERING (ONLINE)</t>
        </is>
      </c>
      <c r="B7428" t="inlineStr">
        <is>
          <t>A3</t>
        </is>
      </c>
      <c r="C7428">
        <f>IF(B7428&lt;&gt;"NI",1,0)</f>
        <v/>
      </c>
      <c r="D7428">
        <f>VLOOKUP(B7428, Tabelas!A:C,3,FALSE())</f>
        <v/>
      </c>
      <c r="E7428">
        <f>VLOOKUP(B7428, Tabelas!A:C,2,FALSE())</f>
        <v/>
      </c>
    </row>
    <row r="7429">
      <c r="A7429" t="inlineStr">
        <is>
          <t>INVERTEBRATE BIOLOGY</t>
        </is>
      </c>
      <c r="B7429" t="inlineStr">
        <is>
          <t>A3</t>
        </is>
      </c>
      <c r="C7429">
        <f>IF(B7429&lt;&gt;"NI",1,0)</f>
        <v/>
      </c>
      <c r="D7429">
        <f>VLOOKUP(B7429, Tabelas!A:C,3,FALSE())</f>
        <v/>
      </c>
      <c r="E7429">
        <f>VLOOKUP(B7429, Tabelas!A:C,2,FALSE())</f>
        <v/>
      </c>
    </row>
    <row r="7430">
      <c r="A7430" t="inlineStr">
        <is>
          <t>INVERTEBRATE REPRODUCTION &amp; DEVELOPMENT</t>
        </is>
      </c>
      <c r="B7430" t="inlineStr">
        <is>
          <t>A4</t>
        </is>
      </c>
      <c r="C7430">
        <f>IF(B7430&lt;&gt;"NI",1,0)</f>
        <v/>
      </c>
      <c r="D7430">
        <f>VLOOKUP(B7430, Tabelas!A:C,3,FALSE())</f>
        <v/>
      </c>
      <c r="E7430">
        <f>VLOOKUP(B7430, Tabelas!A:C,2,FALSE())</f>
        <v/>
      </c>
    </row>
    <row r="7431">
      <c r="A7431" t="inlineStr">
        <is>
          <t>INVERTEBRATE SURVIVAL JOURNAL</t>
        </is>
      </c>
      <c r="B7431" t="inlineStr">
        <is>
          <t>B1</t>
        </is>
      </c>
      <c r="C7431">
        <f>IF(B7431&lt;&gt;"NI",1,0)</f>
        <v/>
      </c>
      <c r="D7431">
        <f>VLOOKUP(B7431, Tabelas!A:C,3,FALSE())</f>
        <v/>
      </c>
      <c r="E7431">
        <f>VLOOKUP(B7431, Tabelas!A:C,2,FALSE())</f>
        <v/>
      </c>
    </row>
    <row r="7432">
      <c r="A7432" t="inlineStr">
        <is>
          <t>INVERTEBRATE SYSTEMATICS</t>
        </is>
      </c>
      <c r="B7432" t="inlineStr">
        <is>
          <t>A3</t>
        </is>
      </c>
      <c r="C7432">
        <f>IF(B7432&lt;&gt;"NI",1,0)</f>
        <v/>
      </c>
      <c r="D7432">
        <f>VLOOKUP(B7432, Tabelas!A:C,3,FALSE())</f>
        <v/>
      </c>
      <c r="E7432">
        <f>VLOOKUP(B7432, Tabelas!A:C,2,FALSE())</f>
        <v/>
      </c>
    </row>
    <row r="7433">
      <c r="A7433" t="inlineStr">
        <is>
          <t>INVESTIGAÇÃO FILOSÓFICA</t>
        </is>
      </c>
      <c r="B7433" t="inlineStr">
        <is>
          <t>B4</t>
        </is>
      </c>
      <c r="C7433">
        <f>IF(B7433&lt;&gt;"NI",1,0)</f>
        <v/>
      </c>
      <c r="D7433">
        <f>VLOOKUP(B7433, Tabelas!A:C,3,FALSE())</f>
        <v/>
      </c>
      <c r="E7433">
        <f>VLOOKUP(B7433, Tabelas!A:C,2,FALSE())</f>
        <v/>
      </c>
    </row>
    <row r="7434">
      <c r="A7434" t="inlineStr">
        <is>
          <t>INVESTIGACIÓN BIBLIOTECOLÓGICA</t>
        </is>
      </c>
      <c r="B7434" t="inlineStr">
        <is>
          <t>A4</t>
        </is>
      </c>
      <c r="C7434">
        <f>IF(B7434&lt;&gt;"NI",1,0)</f>
        <v/>
      </c>
      <c r="D7434">
        <f>VLOOKUP(B7434, Tabelas!A:C,3,FALSE())</f>
        <v/>
      </c>
      <c r="E7434">
        <f>VLOOKUP(B7434, Tabelas!A:C,2,FALSE())</f>
        <v/>
      </c>
    </row>
    <row r="7435">
      <c r="A7435" t="inlineStr">
        <is>
          <t>INVESTIGACIÓN BIBLIOTECOLÓGICA : ARCHIVONOMÍA, BIBLIOTECOLOGÍA E INFORMACIÓN</t>
        </is>
      </c>
      <c r="B7435" t="inlineStr">
        <is>
          <t>A4</t>
        </is>
      </c>
      <c r="C7435">
        <f>IF(B7435&lt;&gt;"NI",1,0)</f>
        <v/>
      </c>
      <c r="D7435">
        <f>VLOOKUP(B7435, Tabelas!A:C,3,FALSE())</f>
        <v/>
      </c>
      <c r="E7435">
        <f>VLOOKUP(B7435, Tabelas!A:C,2,FALSE())</f>
        <v/>
      </c>
    </row>
    <row r="7436">
      <c r="A7436" t="inlineStr">
        <is>
          <t>INVESTIGACIÓN CUALITATIVA</t>
        </is>
      </c>
      <c r="B7436" t="inlineStr">
        <is>
          <t>B3</t>
        </is>
      </c>
      <c r="C7436">
        <f>IF(B7436&lt;&gt;"NI",1,0)</f>
        <v/>
      </c>
      <c r="D7436">
        <f>VLOOKUP(B7436, Tabelas!A:C,3,FALSE())</f>
        <v/>
      </c>
      <c r="E7436">
        <f>VLOOKUP(B7436, Tabelas!A:C,2,FALSE())</f>
        <v/>
      </c>
    </row>
    <row r="7437">
      <c r="A7437" t="inlineStr">
        <is>
          <t>INVESTIGACIÓN ECONÓMICA - FACULTAD DE ECONOMÍA DE LA UNIVERSIDAD NACIONAL AUTÓNOMA DE MÉXICO</t>
        </is>
      </c>
      <c r="B7437" t="inlineStr">
        <is>
          <t>A3</t>
        </is>
      </c>
      <c r="C7437">
        <f>IF(B7437&lt;&gt;"NI",1,0)</f>
        <v/>
      </c>
      <c r="D7437">
        <f>VLOOKUP(B7437, Tabelas!A:C,3,FALSE())</f>
        <v/>
      </c>
      <c r="E7437">
        <f>VLOOKUP(B7437, Tabelas!A:C,2,FALSE())</f>
        <v/>
      </c>
    </row>
    <row r="7438">
      <c r="A7438" t="inlineStr">
        <is>
          <t>INVESTIGACIÓN EN ENFERMERÍA IMAGEN Y DESARROLLO</t>
        </is>
      </c>
      <c r="B7438" t="inlineStr">
        <is>
          <t>B3</t>
        </is>
      </c>
      <c r="C7438">
        <f>IF(B7438&lt;&gt;"NI",1,0)</f>
        <v/>
      </c>
      <c r="D7438">
        <f>VLOOKUP(B7438, Tabelas!A:C,3,FALSE())</f>
        <v/>
      </c>
      <c r="E7438">
        <f>VLOOKUP(B7438, Tabelas!A:C,2,FALSE())</f>
        <v/>
      </c>
    </row>
    <row r="7439">
      <c r="A7439" t="inlineStr">
        <is>
          <t>INVESTIGACIÓN EN ENFERMERÍA: IMAGEN Y DESARROLLO</t>
        </is>
      </c>
      <c r="B7439" t="inlineStr">
        <is>
          <t>B3</t>
        </is>
      </c>
      <c r="C7439">
        <f>IF(B7439&lt;&gt;"NI",1,0)</f>
        <v/>
      </c>
      <c r="D7439">
        <f>VLOOKUP(B7439, Tabelas!A:C,3,FALSE())</f>
        <v/>
      </c>
      <c r="E7439">
        <f>VLOOKUP(B7439, Tabelas!A:C,2,FALSE())</f>
        <v/>
      </c>
    </row>
    <row r="7440">
      <c r="A7440" t="inlineStr">
        <is>
          <t>INVESTIGACIÓN EN LA ESCUELA</t>
        </is>
      </c>
      <c r="B7440" t="inlineStr">
        <is>
          <t>B3</t>
        </is>
      </c>
      <c r="C7440">
        <f>IF(B7440&lt;&gt;"NI",1,0)</f>
        <v/>
      </c>
      <c r="D7440">
        <f>VLOOKUP(B7440, Tabelas!A:C,3,FALSE())</f>
        <v/>
      </c>
      <c r="E7440">
        <f>VLOOKUP(B7440, Tabelas!A:C,2,FALSE())</f>
        <v/>
      </c>
    </row>
    <row r="7441">
      <c r="A7441" t="inlineStr">
        <is>
          <t>INVESTIGACIÓN EN LA ESCUELA</t>
        </is>
      </c>
      <c r="B7441" t="inlineStr">
        <is>
          <t>B3</t>
        </is>
      </c>
      <c r="C7441">
        <f>IF(B7441&lt;&gt;"NI",1,0)</f>
        <v/>
      </c>
      <c r="D7441">
        <f>VLOOKUP(B7441, Tabelas!A:C,3,FALSE())</f>
        <v/>
      </c>
      <c r="E7441">
        <f>VLOOKUP(B7441, Tabelas!A:C,2,FALSE())</f>
        <v/>
      </c>
    </row>
    <row r="7442">
      <c r="A7442" t="inlineStr">
        <is>
          <t>INVESTIGACIÓN PSICOLÓGICA</t>
        </is>
      </c>
      <c r="B7442" t="inlineStr">
        <is>
          <t>B1</t>
        </is>
      </c>
      <c r="C7442">
        <f>IF(B7442&lt;&gt;"NI",1,0)</f>
        <v/>
      </c>
      <c r="D7442">
        <f>VLOOKUP(B7442, Tabelas!A:C,3,FALSE())</f>
        <v/>
      </c>
      <c r="E7442">
        <f>VLOOKUP(B7442, Tabelas!A:C,2,FALSE())</f>
        <v/>
      </c>
    </row>
    <row r="7443">
      <c r="A7443" t="inlineStr">
        <is>
          <t>INVESTIGACION Y EDUCACION EN ENFERMERIA</t>
        </is>
      </c>
      <c r="B7443" t="inlineStr">
        <is>
          <t>B1</t>
        </is>
      </c>
      <c r="C7443">
        <f>IF(B7443&lt;&gt;"NI",1,0)</f>
        <v/>
      </c>
      <c r="D7443">
        <f>VLOOKUP(B7443, Tabelas!A:C,3,FALSE())</f>
        <v/>
      </c>
      <c r="E7443">
        <f>VLOOKUP(B7443, Tabelas!A:C,2,FALSE())</f>
        <v/>
      </c>
    </row>
    <row r="7444">
      <c r="A7444" t="inlineStr">
        <is>
          <t>INVESTIGACIONES DE HISTORIA ECONOMICA</t>
        </is>
      </c>
      <c r="B7444" t="inlineStr">
        <is>
          <t>A3</t>
        </is>
      </c>
      <c r="C7444">
        <f>IF(B7444&lt;&gt;"NI",1,0)</f>
        <v/>
      </c>
      <c r="D7444">
        <f>VLOOKUP(B7444, Tabelas!A:C,3,FALSE())</f>
        <v/>
      </c>
      <c r="E7444">
        <f>VLOOKUP(B7444, Tabelas!A:C,2,FALSE())</f>
        <v/>
      </c>
    </row>
    <row r="7445">
      <c r="A7445" t="inlineStr">
        <is>
          <t>INVESTIGACIONES GEOGRÁFICAS</t>
        </is>
      </c>
      <c r="B7445" t="inlineStr">
        <is>
          <t>A3</t>
        </is>
      </c>
      <c r="C7445">
        <f>IF(B7445&lt;&gt;"NI",1,0)</f>
        <v/>
      </c>
      <c r="D7445">
        <f>VLOOKUP(B7445, Tabelas!A:C,3,FALSE())</f>
        <v/>
      </c>
      <c r="E7445">
        <f>VLOOKUP(B7445, Tabelas!A:C,2,FALSE())</f>
        <v/>
      </c>
    </row>
    <row r="7446">
      <c r="A7446" t="inlineStr">
        <is>
          <t>INVESTIGACIONES GEOGRÁFICAS - INSTITUTO DE GEOGRAFÍA. UNIVERSIDAD NACIONAL AUTÓNOMA DE MÉXICO</t>
        </is>
      </c>
      <c r="B7446" t="inlineStr">
        <is>
          <t>A3</t>
        </is>
      </c>
      <c r="C7446">
        <f>IF(B7446&lt;&gt;"NI",1,0)</f>
        <v/>
      </c>
      <c r="D7446">
        <f>VLOOKUP(B7446, Tabelas!A:C,3,FALSE())</f>
        <v/>
      </c>
      <c r="E7446">
        <f>VLOOKUP(B7446, Tabelas!A:C,2,FALSE())</f>
        <v/>
      </c>
    </row>
    <row r="7447">
      <c r="A7447" t="inlineStr">
        <is>
          <t>INVESTIGACIONES REGIONALES</t>
        </is>
      </c>
      <c r="B7447" t="inlineStr">
        <is>
          <t>A3</t>
        </is>
      </c>
      <c r="C7447">
        <f>IF(B7447&lt;&gt;"NI",1,0)</f>
        <v/>
      </c>
      <c r="D7447">
        <f>VLOOKUP(B7447, Tabelas!A:C,3,FALSE())</f>
        <v/>
      </c>
      <c r="E7447">
        <f>VLOOKUP(B7447, Tabelas!A:C,2,FALSE())</f>
        <v/>
      </c>
    </row>
    <row r="7448">
      <c r="A7448" t="inlineStr">
        <is>
          <t>INVESTIGACIONES SOCIO-HISTÓRICAS REGIONALES</t>
        </is>
      </c>
      <c r="B7448" t="inlineStr">
        <is>
          <t>A3</t>
        </is>
      </c>
      <c r="C7448">
        <f>IF(B7448&lt;&gt;"NI",1,0)</f>
        <v/>
      </c>
      <c r="D7448">
        <f>VLOOKUP(B7448, Tabelas!A:C,3,FALSE())</f>
        <v/>
      </c>
      <c r="E7448">
        <f>VLOOKUP(B7448, Tabelas!A:C,2,FALSE())</f>
        <v/>
      </c>
    </row>
    <row r="7449">
      <c r="A7449" t="inlineStr">
        <is>
          <t>INVESTIGACIONES TURÍSTICAS</t>
        </is>
      </c>
      <c r="B7449" t="inlineStr">
        <is>
          <t>B2</t>
        </is>
      </c>
      <c r="C7449">
        <f>IF(B7449&lt;&gt;"NI",1,0)</f>
        <v/>
      </c>
      <c r="D7449">
        <f>VLOOKUP(B7449, Tabelas!A:C,3,FALSE())</f>
        <v/>
      </c>
      <c r="E7449">
        <f>VLOOKUP(B7449, Tabelas!A:C,2,FALSE())</f>
        <v/>
      </c>
    </row>
    <row r="7450">
      <c r="A7450" t="inlineStr">
        <is>
          <t>INVESTIGAÇÕES (ONLINE)</t>
        </is>
      </c>
      <c r="B7450" t="inlineStr">
        <is>
          <t>B1</t>
        </is>
      </c>
      <c r="C7450">
        <f>IF(B7450&lt;&gt;"NI",1,0)</f>
        <v/>
      </c>
      <c r="D7450">
        <f>VLOOKUP(B7450, Tabelas!A:C,3,FALSE())</f>
        <v/>
      </c>
      <c r="E7450">
        <f>VLOOKUP(B7450, Tabelas!A:C,2,FALSE())</f>
        <v/>
      </c>
    </row>
    <row r="7451">
      <c r="A7451" t="inlineStr">
        <is>
          <t>INVESTIGAÇÕES EM ENSINO DE CIÊNCIAS (ONLINE)</t>
        </is>
      </c>
      <c r="B7451" t="inlineStr">
        <is>
          <t>A3</t>
        </is>
      </c>
      <c r="C7451">
        <f>IF(B7451&lt;&gt;"NI",1,0)</f>
        <v/>
      </c>
      <c r="D7451">
        <f>VLOOKUP(B7451, Tabelas!A:C,3,FALSE())</f>
        <v/>
      </c>
      <c r="E7451">
        <f>VLOOKUP(B7451, Tabelas!A:C,2,FALSE())</f>
        <v/>
      </c>
    </row>
    <row r="7452">
      <c r="A7452" t="inlineStr">
        <is>
          <t>INVESTIGATIONAL NEW DRUGS</t>
        </is>
      </c>
      <c r="B7452" t="inlineStr">
        <is>
          <t>A1</t>
        </is>
      </c>
      <c r="C7452">
        <f>IF(B7452&lt;&gt;"NI",1,0)</f>
        <v/>
      </c>
      <c r="D7452">
        <f>VLOOKUP(B7452, Tabelas!A:C,3,FALSE())</f>
        <v/>
      </c>
      <c r="E7452">
        <f>VLOOKUP(B7452, Tabelas!A:C,2,FALSE())</f>
        <v/>
      </c>
    </row>
    <row r="7453">
      <c r="A7453" t="inlineStr">
        <is>
          <t>INVESTIGATIONAL NEW DRUGS</t>
        </is>
      </c>
      <c r="B7453" t="inlineStr">
        <is>
          <t>A1</t>
        </is>
      </c>
      <c r="C7453">
        <f>IF(B7453&lt;&gt;"NI",1,0)</f>
        <v/>
      </c>
      <c r="D7453">
        <f>VLOOKUP(B7453, Tabelas!A:C,3,FALSE())</f>
        <v/>
      </c>
      <c r="E7453">
        <f>VLOOKUP(B7453, Tabelas!A:C,2,FALSE())</f>
        <v/>
      </c>
    </row>
    <row r="7454">
      <c r="A7454" t="inlineStr">
        <is>
          <t>INVESTIGATIVE OPHTHALMOLOGY &amp; VISUAL SCIENCE</t>
        </is>
      </c>
      <c r="B7454" t="inlineStr">
        <is>
          <t>A1</t>
        </is>
      </c>
      <c r="C7454">
        <f>IF(B7454&lt;&gt;"NI",1,0)</f>
        <v/>
      </c>
      <c r="D7454">
        <f>VLOOKUP(B7454, Tabelas!A:C,3,FALSE())</f>
        <v/>
      </c>
      <c r="E7454">
        <f>VLOOKUP(B7454, Tabelas!A:C,2,FALSE())</f>
        <v/>
      </c>
    </row>
    <row r="7455">
      <c r="A7455" t="inlineStr">
        <is>
          <t>INVESTMENT MANAGEMENT &amp; FINANCIAL INNOVATIONS (PRINT)</t>
        </is>
      </c>
      <c r="B7455" t="inlineStr">
        <is>
          <t>A4</t>
        </is>
      </c>
      <c r="C7455">
        <f>IF(B7455&lt;&gt;"NI",1,0)</f>
        <v/>
      </c>
      <c r="D7455">
        <f>VLOOKUP(B7455, Tabelas!A:C,3,FALSE())</f>
        <v/>
      </c>
      <c r="E7455">
        <f>VLOOKUP(B7455, Tabelas!A:C,2,FALSE())</f>
        <v/>
      </c>
    </row>
    <row r="7456">
      <c r="A7456" t="inlineStr">
        <is>
          <t>IONICS - INTERNATIONAL JOURNAL OF IONICS (ONLINE)</t>
        </is>
      </c>
      <c r="B7456" t="inlineStr">
        <is>
          <t>A2</t>
        </is>
      </c>
      <c r="C7456">
        <f>IF(B7456&lt;&gt;"NI",1,0)</f>
        <v/>
      </c>
      <c r="D7456">
        <f>VLOOKUP(B7456, Tabelas!A:C,3,FALSE())</f>
        <v/>
      </c>
      <c r="E7456">
        <f>VLOOKUP(B7456, Tabelas!A:C,2,FALSE())</f>
        <v/>
      </c>
    </row>
    <row r="7457">
      <c r="A7457" t="inlineStr">
        <is>
          <t>IONICS (KIEL)</t>
        </is>
      </c>
      <c r="B7457" t="inlineStr">
        <is>
          <t>A2</t>
        </is>
      </c>
      <c r="C7457">
        <f>IF(B7457&lt;&gt;"NI",1,0)</f>
        <v/>
      </c>
      <c r="D7457">
        <f>VLOOKUP(B7457, Tabelas!A:C,3,FALSE())</f>
        <v/>
      </c>
      <c r="E7457">
        <f>VLOOKUP(B7457, Tabelas!A:C,2,FALSE())</f>
        <v/>
      </c>
    </row>
    <row r="7458">
      <c r="A7458" t="inlineStr">
        <is>
          <t>IOP CONFERENCE SERIES: MATERIALS SCIENCE AND ENGINEERING (PRINT)</t>
        </is>
      </c>
      <c r="B7458" t="inlineStr">
        <is>
          <t>B1</t>
        </is>
      </c>
      <c r="C7458">
        <f>IF(B7458&lt;&gt;"NI",1,0)</f>
        <v/>
      </c>
      <c r="D7458">
        <f>VLOOKUP(B7458, Tabelas!A:C,3,FALSE())</f>
        <v/>
      </c>
      <c r="E7458">
        <f>VLOOKUP(B7458, Tabelas!A:C,2,FALSE())</f>
        <v/>
      </c>
    </row>
    <row r="7459">
      <c r="A7459" t="inlineStr">
        <is>
          <t>IOSR JOURNAL OF ENGINEERING</t>
        </is>
      </c>
      <c r="B7459" t="inlineStr">
        <is>
          <t>B3</t>
        </is>
      </c>
      <c r="C7459">
        <f>IF(B7459&lt;&gt;"NI",1,0)</f>
        <v/>
      </c>
      <c r="D7459">
        <f>VLOOKUP(B7459, Tabelas!A:C,3,FALSE())</f>
        <v/>
      </c>
      <c r="E7459">
        <f>VLOOKUP(B7459, Tabelas!A:C,2,FALSE())</f>
        <v/>
      </c>
    </row>
    <row r="7460">
      <c r="A7460" t="inlineStr">
        <is>
          <t>IOSR JOURNAL OF HUMANITIES AND SOCIAL SCIENCE (ONLINE)</t>
        </is>
      </c>
      <c r="B7460" t="inlineStr">
        <is>
          <t>B4</t>
        </is>
      </c>
      <c r="C7460">
        <f>IF(B7460&lt;&gt;"NI",1,0)</f>
        <v/>
      </c>
      <c r="D7460">
        <f>VLOOKUP(B7460, Tabelas!A:C,3,FALSE())</f>
        <v/>
      </c>
      <c r="E7460">
        <f>VLOOKUP(B7460, Tabelas!A:C,2,FALSE())</f>
        <v/>
      </c>
    </row>
    <row r="7461">
      <c r="A7461" t="inlineStr">
        <is>
          <t>IOSR JOURNAL OF RESEARCH &amp; METHOD IN EDUCATION</t>
        </is>
      </c>
      <c r="B7461" t="inlineStr">
        <is>
          <t>B4</t>
        </is>
      </c>
      <c r="C7461">
        <f>IF(B7461&lt;&gt;"NI",1,0)</f>
        <v/>
      </c>
      <c r="D7461">
        <f>VLOOKUP(B7461, Tabelas!A:C,3,FALSE())</f>
        <v/>
      </c>
      <c r="E7461">
        <f>VLOOKUP(B7461, Tabelas!A:C,2,FALSE())</f>
        <v/>
      </c>
    </row>
    <row r="7462">
      <c r="A7462" t="inlineStr">
        <is>
          <t>IOSR JOURNAL OF SPORTS AND PHYSICAL EDUCATION</t>
        </is>
      </c>
      <c r="B7462" t="inlineStr">
        <is>
          <t>B4</t>
        </is>
      </c>
      <c r="C7462">
        <f>IF(B7462&lt;&gt;"NI",1,0)</f>
        <v/>
      </c>
      <c r="D7462">
        <f>VLOOKUP(B7462, Tabelas!A:C,3,FALSE())</f>
        <v/>
      </c>
      <c r="E7462">
        <f>VLOOKUP(B7462, Tabelas!A:C,2,FALSE())</f>
        <v/>
      </c>
    </row>
    <row r="7463">
      <c r="A7463" t="inlineStr">
        <is>
          <t>IPOTESI (JUIZ DE FORA. ONLINE)</t>
        </is>
      </c>
      <c r="B7463" t="inlineStr">
        <is>
          <t>B3</t>
        </is>
      </c>
      <c r="C7463">
        <f>IF(B7463&lt;&gt;"NI",1,0)</f>
        <v/>
      </c>
      <c r="D7463">
        <f>VLOOKUP(B7463, Tabelas!A:C,3,FALSE())</f>
        <v/>
      </c>
      <c r="E7463">
        <f>VLOOKUP(B7463, Tabelas!A:C,2,FALSE())</f>
        <v/>
      </c>
    </row>
    <row r="7464">
      <c r="A7464" t="inlineStr">
        <is>
          <t>IPSEITAS</t>
        </is>
      </c>
      <c r="B7464" t="inlineStr">
        <is>
          <t>B2</t>
        </is>
      </c>
      <c r="C7464">
        <f>IF(B7464&lt;&gt;"NI",1,0)</f>
        <v/>
      </c>
      <c r="D7464">
        <f>VLOOKUP(B7464, Tabelas!A:C,3,FALSE())</f>
        <v/>
      </c>
      <c r="E7464">
        <f>VLOOKUP(B7464, Tabelas!A:C,2,FALSE())</f>
        <v/>
      </c>
    </row>
    <row r="7465">
      <c r="A7465" t="inlineStr">
        <is>
          <t>IRAN .J.KIDNEY DISEASE</t>
        </is>
      </c>
      <c r="B7465" t="inlineStr">
        <is>
          <t>B2</t>
        </is>
      </c>
      <c r="C7465">
        <f>IF(B7465&lt;&gt;"NI",1,0)</f>
        <v/>
      </c>
      <c r="D7465">
        <f>VLOOKUP(B7465, Tabelas!A:C,3,FALSE())</f>
        <v/>
      </c>
      <c r="E7465">
        <f>VLOOKUP(B7465, Tabelas!A:C,2,FALSE())</f>
        <v/>
      </c>
    </row>
    <row r="7466">
      <c r="A7466" t="inlineStr">
        <is>
          <t>IRAN J. KIDNEY DISEASE</t>
        </is>
      </c>
      <c r="B7466" t="inlineStr">
        <is>
          <t>B2</t>
        </is>
      </c>
      <c r="C7466">
        <f>IF(B7466&lt;&gt;"NI",1,0)</f>
        <v/>
      </c>
      <c r="D7466">
        <f>VLOOKUP(B7466, Tabelas!A:C,3,FALSE())</f>
        <v/>
      </c>
      <c r="E7466">
        <f>VLOOKUP(B7466, Tabelas!A:C,2,FALSE())</f>
        <v/>
      </c>
    </row>
    <row r="7467">
      <c r="A7467" t="inlineStr">
        <is>
          <t>IRANIAN BIOMEDICAL JOURNAL</t>
        </is>
      </c>
      <c r="B7467" t="inlineStr">
        <is>
          <t>A3</t>
        </is>
      </c>
      <c r="C7467">
        <f>IF(B7467&lt;&gt;"NI",1,0)</f>
        <v/>
      </c>
      <c r="D7467">
        <f>VLOOKUP(B7467, Tabelas!A:C,3,FALSE())</f>
        <v/>
      </c>
      <c r="E7467">
        <f>VLOOKUP(B7467, Tabelas!A:C,2,FALSE())</f>
        <v/>
      </c>
    </row>
    <row r="7468">
      <c r="A7468" t="inlineStr">
        <is>
          <t>IRANIAN ENDODONTIC JOURNAL</t>
        </is>
      </c>
      <c r="B7468" t="inlineStr">
        <is>
          <t>A2</t>
        </is>
      </c>
      <c r="C7468">
        <f>IF(B7468&lt;&gt;"NI",1,0)</f>
        <v/>
      </c>
      <c r="D7468">
        <f>VLOOKUP(B7468, Tabelas!A:C,3,FALSE())</f>
        <v/>
      </c>
      <c r="E7468">
        <f>VLOOKUP(B7468, Tabelas!A:C,2,FALSE())</f>
        <v/>
      </c>
    </row>
    <row r="7469">
      <c r="A7469" t="inlineStr">
        <is>
          <t>IRANIAN JOURNAL OF ALLERGY, ASTHMA AND IMMUNOLOGY</t>
        </is>
      </c>
      <c r="B7469" t="inlineStr">
        <is>
          <t>B3</t>
        </is>
      </c>
      <c r="C7469">
        <f>IF(B7469&lt;&gt;"NI",1,0)</f>
        <v/>
      </c>
      <c r="D7469">
        <f>VLOOKUP(B7469, Tabelas!A:C,3,FALSE())</f>
        <v/>
      </c>
      <c r="E7469">
        <f>VLOOKUP(B7469, Tabelas!A:C,2,FALSE())</f>
        <v/>
      </c>
    </row>
    <row r="7470">
      <c r="A7470" t="inlineStr">
        <is>
          <t>IRANIAN JOURNAL OF APPLIED ANIMAL SCIENCE</t>
        </is>
      </c>
      <c r="B7470" t="inlineStr">
        <is>
          <t>B4</t>
        </is>
      </c>
      <c r="C7470">
        <f>IF(B7470&lt;&gt;"NI",1,0)</f>
        <v/>
      </c>
      <c r="D7470">
        <f>VLOOKUP(B7470, Tabelas!A:C,3,FALSE())</f>
        <v/>
      </c>
      <c r="E7470">
        <f>VLOOKUP(B7470, Tabelas!A:C,2,FALSE())</f>
        <v/>
      </c>
    </row>
    <row r="7471">
      <c r="A7471" t="inlineStr">
        <is>
          <t>IRANIAN JOURNAL OF BASIC MEDICAL SCIENCES</t>
        </is>
      </c>
      <c r="B7471" t="inlineStr">
        <is>
          <t>A4</t>
        </is>
      </c>
      <c r="C7471">
        <f>IF(B7471&lt;&gt;"NI",1,0)</f>
        <v/>
      </c>
      <c r="D7471">
        <f>VLOOKUP(B7471, Tabelas!A:C,3,FALSE())</f>
        <v/>
      </c>
      <c r="E7471">
        <f>VLOOKUP(B7471, Tabelas!A:C,2,FALSE())</f>
        <v/>
      </c>
    </row>
    <row r="7472">
      <c r="A7472" t="inlineStr">
        <is>
          <t>IRANIAN JOURNAL OF PARASITOLOGY</t>
        </is>
      </c>
      <c r="B7472" t="inlineStr">
        <is>
          <t>B1</t>
        </is>
      </c>
      <c r="C7472">
        <f>IF(B7472&lt;&gt;"NI",1,0)</f>
        <v/>
      </c>
      <c r="D7472">
        <f>VLOOKUP(B7472, Tabelas!A:C,3,FALSE())</f>
        <v/>
      </c>
      <c r="E7472">
        <f>VLOOKUP(B7472, Tabelas!A:C,2,FALSE())</f>
        <v/>
      </c>
    </row>
    <row r="7473">
      <c r="A7473" t="inlineStr">
        <is>
          <t>IRANIAN JOURNAL OF PHARMACEUTICAL RESEARCH</t>
        </is>
      </c>
      <c r="B7473" t="inlineStr">
        <is>
          <t>A4</t>
        </is>
      </c>
      <c r="C7473">
        <f>IF(B7473&lt;&gt;"NI",1,0)</f>
        <v/>
      </c>
      <c r="D7473">
        <f>VLOOKUP(B7473, Tabelas!A:C,3,FALSE())</f>
        <v/>
      </c>
      <c r="E7473">
        <f>VLOOKUP(B7473, Tabelas!A:C,2,FALSE())</f>
        <v/>
      </c>
    </row>
    <row r="7474">
      <c r="A7474" t="inlineStr">
        <is>
          <t>IRANIAN JOURNAL OF PUBLIC HEALTH</t>
        </is>
      </c>
      <c r="B7474" t="inlineStr">
        <is>
          <t>B2</t>
        </is>
      </c>
      <c r="C7474">
        <f>IF(B7474&lt;&gt;"NI",1,0)</f>
        <v/>
      </c>
      <c r="D7474">
        <f>VLOOKUP(B7474, Tabelas!A:C,3,FALSE())</f>
        <v/>
      </c>
      <c r="E7474">
        <f>VLOOKUP(B7474, Tabelas!A:C,2,FALSE())</f>
        <v/>
      </c>
    </row>
    <row r="7475">
      <c r="A7475" t="inlineStr">
        <is>
          <t>IRANIAN JOURNAL OF SCIENCE AND TECHNOLOGY, TRANSACTIONS OF CIVIL ENGINEERING</t>
        </is>
      </c>
      <c r="B7475" t="inlineStr">
        <is>
          <t>B1</t>
        </is>
      </c>
      <c r="C7475">
        <f>IF(B7475&lt;&gt;"NI",1,0)</f>
        <v/>
      </c>
      <c r="D7475">
        <f>VLOOKUP(B7475, Tabelas!A:C,3,FALSE())</f>
        <v/>
      </c>
      <c r="E7475">
        <f>VLOOKUP(B7475, Tabelas!A:C,2,FALSE())</f>
        <v/>
      </c>
    </row>
    <row r="7476">
      <c r="A7476" t="inlineStr">
        <is>
          <t>IRANIAN POLYMER JOURNAL</t>
        </is>
      </c>
      <c r="B7476" t="inlineStr">
        <is>
          <t>B1</t>
        </is>
      </c>
      <c r="C7476">
        <f>IF(B7476&lt;&gt;"NI",1,0)</f>
        <v/>
      </c>
      <c r="D7476">
        <f>VLOOKUP(B7476, Tabelas!A:C,3,FALSE())</f>
        <v/>
      </c>
      <c r="E7476">
        <f>VLOOKUP(B7476, Tabelas!A:C,2,FALSE())</f>
        <v/>
      </c>
    </row>
    <row r="7477">
      <c r="A7477" t="inlineStr">
        <is>
          <t>IRICE (CONICET - UNR)</t>
        </is>
      </c>
      <c r="B7477" t="inlineStr">
        <is>
          <t>B1</t>
        </is>
      </c>
      <c r="C7477">
        <f>IF(B7477&lt;&gt;"NI",1,0)</f>
        <v/>
      </c>
      <c r="D7477">
        <f>VLOOKUP(B7477, Tabelas!A:C,3,FALSE())</f>
        <v/>
      </c>
      <c r="E7477">
        <f>VLOOKUP(B7477, Tabelas!A:C,2,FALSE())</f>
        <v/>
      </c>
    </row>
    <row r="7478">
      <c r="A7478" t="inlineStr">
        <is>
          <t>IRIS - INFORMAÇÃO, MEMÓRIA E TECNOLOGIA</t>
        </is>
      </c>
      <c r="B7478" t="inlineStr">
        <is>
          <t>B4</t>
        </is>
      </c>
      <c r="C7478">
        <f>IF(B7478&lt;&gt;"NI",1,0)</f>
        <v/>
      </c>
      <c r="D7478">
        <f>VLOOKUP(B7478, Tabelas!A:C,3,FALSE())</f>
        <v/>
      </c>
      <c r="E7478">
        <f>VLOOKUP(B7478, Tabelas!A:C,2,FALSE())</f>
        <v/>
      </c>
    </row>
    <row r="7479">
      <c r="A7479" t="inlineStr">
        <is>
          <t>IRISH JOURNAL OF MEDICAL SCIENCE</t>
        </is>
      </c>
      <c r="B7479" t="inlineStr">
        <is>
          <t>A4</t>
        </is>
      </c>
      <c r="C7479">
        <f>IF(B7479&lt;&gt;"NI",1,0)</f>
        <v/>
      </c>
      <c r="D7479">
        <f>VLOOKUP(B7479, Tabelas!A:C,3,FALSE())</f>
        <v/>
      </c>
      <c r="E7479">
        <f>VLOOKUP(B7479, Tabelas!A:C,2,FALSE())</f>
        <v/>
      </c>
    </row>
    <row r="7480">
      <c r="A7480" t="inlineStr">
        <is>
          <t>IRISH VETERINARY JOURNAL</t>
        </is>
      </c>
      <c r="B7480" t="inlineStr">
        <is>
          <t>A2</t>
        </is>
      </c>
      <c r="C7480">
        <f>IF(B7480&lt;&gt;"NI",1,0)</f>
        <v/>
      </c>
      <c r="D7480">
        <f>VLOOKUP(B7480, Tabelas!A:C,3,FALSE())</f>
        <v/>
      </c>
      <c r="E7480">
        <f>VLOOKUP(B7480, Tabelas!A:C,2,FALSE())</f>
        <v/>
      </c>
    </row>
    <row r="7481">
      <c r="A7481" t="inlineStr">
        <is>
          <t>IROCAMM-INTERNATIONAL REVIEW OF COMMUNICATION AND MARKETING MIX</t>
        </is>
      </c>
      <c r="B7481" t="inlineStr">
        <is>
          <t>B3</t>
        </is>
      </c>
      <c r="C7481">
        <f>IF(B7481&lt;&gt;"NI",1,0)</f>
        <v/>
      </c>
      <c r="D7481">
        <f>VLOOKUP(B7481, Tabelas!A:C,3,FALSE())</f>
        <v/>
      </c>
      <c r="E7481">
        <f>VLOOKUP(B7481, Tabelas!A:C,2,FALSE())</f>
        <v/>
      </c>
    </row>
    <row r="7482">
      <c r="A7482" t="inlineStr">
        <is>
          <t>IRON &amp; STEEL TECHNOLOGY</t>
        </is>
      </c>
      <c r="B7482" t="inlineStr">
        <is>
          <t>B3</t>
        </is>
      </c>
      <c r="C7482">
        <f>IF(B7482&lt;&gt;"NI",1,0)</f>
        <v/>
      </c>
      <c r="D7482">
        <f>VLOOKUP(B7482, Tabelas!A:C,3,FALSE())</f>
        <v/>
      </c>
      <c r="E7482">
        <f>VLOOKUP(B7482, Tabelas!A:C,2,FALSE())</f>
        <v/>
      </c>
    </row>
    <row r="7483">
      <c r="A7483" t="inlineStr">
        <is>
          <t>IRRIGA (UNESP BOTUCATU)</t>
        </is>
      </c>
      <c r="B7483" t="inlineStr">
        <is>
          <t>B2</t>
        </is>
      </c>
      <c r="C7483">
        <f>IF(B7483&lt;&gt;"NI",1,0)</f>
        <v/>
      </c>
      <c r="D7483">
        <f>VLOOKUP(B7483, Tabelas!A:C,3,FALSE())</f>
        <v/>
      </c>
      <c r="E7483">
        <f>VLOOKUP(B7483, Tabelas!A:C,2,FALSE())</f>
        <v/>
      </c>
    </row>
    <row r="7484">
      <c r="A7484" t="inlineStr">
        <is>
          <t>IRRIGATION AND DRAINAGE</t>
        </is>
      </c>
      <c r="B7484" t="inlineStr">
        <is>
          <t>B1</t>
        </is>
      </c>
      <c r="C7484">
        <f>IF(B7484&lt;&gt;"NI",1,0)</f>
        <v/>
      </c>
      <c r="D7484">
        <f>VLOOKUP(B7484, Tabelas!A:C,3,FALSE())</f>
        <v/>
      </c>
      <c r="E7484">
        <f>VLOOKUP(B7484, Tabelas!A:C,2,FALSE())</f>
        <v/>
      </c>
    </row>
    <row r="7485">
      <c r="A7485" t="inlineStr">
        <is>
          <t>IRRIGATION SCIENCE</t>
        </is>
      </c>
      <c r="B7485" t="inlineStr">
        <is>
          <t>A2</t>
        </is>
      </c>
      <c r="C7485">
        <f>IF(B7485&lt;&gt;"NI",1,0)</f>
        <v/>
      </c>
      <c r="D7485">
        <f>VLOOKUP(B7485, Tabelas!A:C,3,FALSE())</f>
        <v/>
      </c>
      <c r="E7485">
        <f>VLOOKUP(B7485, Tabelas!A:C,2,FALSE())</f>
        <v/>
      </c>
    </row>
    <row r="7486">
      <c r="A7486" t="inlineStr">
        <is>
          <t>IS (INSTITUTO DE SOCIOLOGIA) WORKING PAPERS ¿ UNIVERSIDADE DO PORTO</t>
        </is>
      </c>
      <c r="B7486" t="inlineStr">
        <is>
          <t>B1</t>
        </is>
      </c>
      <c r="C7486">
        <f>IF(B7486&lt;&gt;"NI",1,0)</f>
        <v/>
      </c>
      <c r="D7486">
        <f>VLOOKUP(B7486, Tabelas!A:C,3,FALSE())</f>
        <v/>
      </c>
      <c r="E7486">
        <f>VLOOKUP(B7486, Tabelas!A:C,2,FALSE())</f>
        <v/>
      </c>
    </row>
    <row r="7487">
      <c r="A7487" t="inlineStr">
        <is>
          <t>ISA TRANSACTIONS</t>
        </is>
      </c>
      <c r="B7487" t="inlineStr">
        <is>
          <t>A1</t>
        </is>
      </c>
      <c r="C7487">
        <f>IF(B7487&lt;&gt;"NI",1,0)</f>
        <v/>
      </c>
      <c r="D7487">
        <f>VLOOKUP(B7487, Tabelas!A:C,3,FALSE())</f>
        <v/>
      </c>
      <c r="E7487">
        <f>VLOOKUP(B7487, Tabelas!A:C,2,FALSE())</f>
        <v/>
      </c>
    </row>
    <row r="7488">
      <c r="A7488" t="inlineStr">
        <is>
          <t>ISIJ INTERNATIONAL</t>
        </is>
      </c>
      <c r="B7488" t="inlineStr">
        <is>
          <t>A2</t>
        </is>
      </c>
      <c r="C7488">
        <f>IF(B7488&lt;&gt;"NI",1,0)</f>
        <v/>
      </c>
      <c r="D7488">
        <f>VLOOKUP(B7488, Tabelas!A:C,3,FALSE())</f>
        <v/>
      </c>
      <c r="E7488">
        <f>VLOOKUP(B7488, Tabelas!A:C,2,FALSE())</f>
        <v/>
      </c>
    </row>
    <row r="7489">
      <c r="A7489" t="inlineStr">
        <is>
          <t>ISIS (CHICAGO, ILL.)</t>
        </is>
      </c>
      <c r="B7489" t="inlineStr">
        <is>
          <t>A1</t>
        </is>
      </c>
      <c r="C7489">
        <f>IF(B7489&lt;&gt;"NI",1,0)</f>
        <v/>
      </c>
      <c r="D7489">
        <f>VLOOKUP(B7489, Tabelas!A:C,3,FALSE())</f>
        <v/>
      </c>
      <c r="E7489">
        <f>VLOOKUP(B7489, Tabelas!A:C,2,FALSE())</f>
        <v/>
      </c>
    </row>
    <row r="7490">
      <c r="A7490" t="inlineStr">
        <is>
          <t>ISLAS</t>
        </is>
      </c>
      <c r="B7490" t="inlineStr">
        <is>
          <t>B3</t>
        </is>
      </c>
      <c r="C7490">
        <f>IF(B7490&lt;&gt;"NI",1,0)</f>
        <v/>
      </c>
      <c r="D7490">
        <f>VLOOKUP(B7490, Tabelas!A:C,3,FALSE())</f>
        <v/>
      </c>
      <c r="E7490">
        <f>VLOOKUP(B7490, Tabelas!A:C,2,FALSE())</f>
        <v/>
      </c>
    </row>
    <row r="7491">
      <c r="A7491" t="inlineStr">
        <is>
          <t>ISLAS (SANTA CLARA)</t>
        </is>
      </c>
      <c r="B7491" t="inlineStr">
        <is>
          <t>B3</t>
        </is>
      </c>
      <c r="C7491">
        <f>IF(B7491&lt;&gt;"NI",1,0)</f>
        <v/>
      </c>
      <c r="D7491">
        <f>VLOOKUP(B7491, Tabelas!A:C,3,FALSE())</f>
        <v/>
      </c>
      <c r="E7491">
        <f>VLOOKUP(B7491, Tabelas!A:C,2,FALSE())</f>
        <v/>
      </c>
    </row>
    <row r="7492">
      <c r="A7492" t="inlineStr">
        <is>
          <t>ISLETS (PRINT)</t>
        </is>
      </c>
      <c r="B7492" t="inlineStr">
        <is>
          <t>B1</t>
        </is>
      </c>
      <c r="C7492">
        <f>IF(B7492&lt;&gt;"NI",1,0)</f>
        <v/>
      </c>
      <c r="D7492">
        <f>VLOOKUP(B7492, Tabelas!A:C,3,FALSE())</f>
        <v/>
      </c>
      <c r="E7492">
        <f>VLOOKUP(B7492, Tabelas!A:C,2,FALSE())</f>
        <v/>
      </c>
    </row>
    <row r="7493">
      <c r="A7493" t="inlineStr">
        <is>
          <t>ISOKINETICS AND EXERCISE SCIENCE</t>
        </is>
      </c>
      <c r="B7493" t="inlineStr">
        <is>
          <t>B2</t>
        </is>
      </c>
      <c r="C7493">
        <f>IF(B7493&lt;&gt;"NI",1,0)</f>
        <v/>
      </c>
      <c r="D7493">
        <f>VLOOKUP(B7493, Tabelas!A:C,3,FALSE())</f>
        <v/>
      </c>
      <c r="E7493">
        <f>VLOOKUP(B7493, Tabelas!A:C,2,FALSE())</f>
        <v/>
      </c>
    </row>
    <row r="7494">
      <c r="A7494" t="inlineStr">
        <is>
          <t>ISOTOPES IN ENVIRONMENTAL AND HEALTH STUDIES</t>
        </is>
      </c>
      <c r="B7494" t="inlineStr">
        <is>
          <t>A3</t>
        </is>
      </c>
      <c r="C7494">
        <f>IF(B7494&lt;&gt;"NI",1,0)</f>
        <v/>
      </c>
      <c r="D7494">
        <f>VLOOKUP(B7494, Tabelas!A:C,3,FALSE())</f>
        <v/>
      </c>
      <c r="E7494">
        <f>VLOOKUP(B7494, Tabelas!A:C,2,FALSE())</f>
        <v/>
      </c>
    </row>
    <row r="7495">
      <c r="A7495" t="inlineStr">
        <is>
          <t>ISPRS ANNALS OF THE PHOTOGRAMMETRY, REMOTE SENSING AND SPATIAL INFORMATION SCIENCES</t>
        </is>
      </c>
      <c r="B7495" t="inlineStr">
        <is>
          <t>B3</t>
        </is>
      </c>
      <c r="C7495">
        <f>IF(B7495&lt;&gt;"NI",1,0)</f>
        <v/>
      </c>
      <c r="D7495">
        <f>VLOOKUP(B7495, Tabelas!A:C,3,FALSE())</f>
        <v/>
      </c>
      <c r="E7495">
        <f>VLOOKUP(B7495, Tabelas!A:C,2,FALSE())</f>
        <v/>
      </c>
    </row>
    <row r="7496">
      <c r="A7496" t="inlineStr">
        <is>
          <t>ISPRS INTERNATIONAL JOURNAL OF GEO-INFORMATION</t>
        </is>
      </c>
      <c r="B7496" t="inlineStr">
        <is>
          <t>A4</t>
        </is>
      </c>
      <c r="C7496">
        <f>IF(B7496&lt;&gt;"NI",1,0)</f>
        <v/>
      </c>
      <c r="D7496">
        <f>VLOOKUP(B7496, Tabelas!A:C,3,FALSE())</f>
        <v/>
      </c>
      <c r="E7496">
        <f>VLOOKUP(B7496, Tabelas!A:C,2,FALSE())</f>
        <v/>
      </c>
    </row>
    <row r="7497">
      <c r="A7497" t="inlineStr">
        <is>
          <t>ISPRS JOURNAL OF PHOTOGRAMMETRY AND REMOTE SENSING</t>
        </is>
      </c>
      <c r="B7497" t="inlineStr">
        <is>
          <t>A1</t>
        </is>
      </c>
      <c r="C7497">
        <f>IF(B7497&lt;&gt;"NI",1,0)</f>
        <v/>
      </c>
      <c r="D7497">
        <f>VLOOKUP(B7497, Tabelas!A:C,3,FALSE())</f>
        <v/>
      </c>
      <c r="E7497">
        <f>VLOOKUP(B7497, Tabelas!A:C,2,FALSE())</f>
        <v/>
      </c>
    </row>
    <row r="7498">
      <c r="A7498" t="inlineStr">
        <is>
          <t>ISRAEL JOURNAL OF CHEMISTRY</t>
        </is>
      </c>
      <c r="B7498" t="inlineStr">
        <is>
          <t>A3</t>
        </is>
      </c>
      <c r="C7498">
        <f>IF(B7498&lt;&gt;"NI",1,0)</f>
        <v/>
      </c>
      <c r="D7498">
        <f>VLOOKUP(B7498, Tabelas!A:C,3,FALSE())</f>
        <v/>
      </c>
      <c r="E7498">
        <f>VLOOKUP(B7498, Tabelas!A:C,2,FALSE())</f>
        <v/>
      </c>
    </row>
    <row r="7499">
      <c r="A7499" t="inlineStr">
        <is>
          <t>ISRAEL JOURNAL OF MATHEMATICS</t>
        </is>
      </c>
      <c r="B7499" t="inlineStr">
        <is>
          <t>A2</t>
        </is>
      </c>
      <c r="C7499">
        <f>IF(B7499&lt;&gt;"NI",1,0)</f>
        <v/>
      </c>
      <c r="D7499">
        <f>VLOOKUP(B7499, Tabelas!A:C,3,FALSE())</f>
        <v/>
      </c>
      <c r="E7499">
        <f>VLOOKUP(B7499, Tabelas!A:C,2,FALSE())</f>
        <v/>
      </c>
    </row>
    <row r="7500">
      <c r="A7500" t="inlineStr">
        <is>
          <t>ISRN COMMUNICATIONS AND NETWORKING</t>
        </is>
      </c>
      <c r="B7500" t="inlineStr">
        <is>
          <t>B4</t>
        </is>
      </c>
      <c r="C7500">
        <f>IF(B7500&lt;&gt;"NI",1,0)</f>
        <v/>
      </c>
      <c r="D7500">
        <f>VLOOKUP(B7500, Tabelas!A:C,3,FALSE())</f>
        <v/>
      </c>
      <c r="E7500">
        <f>VLOOKUP(B7500, Tabelas!A:C,2,FALSE())</f>
        <v/>
      </c>
    </row>
    <row r="7501">
      <c r="A7501" t="inlineStr">
        <is>
          <t>ISSBD BULLETIN (PRINT)</t>
        </is>
      </c>
      <c r="B7501" t="inlineStr">
        <is>
          <t>A4</t>
        </is>
      </c>
      <c r="C7501">
        <f>IF(B7501&lt;&gt;"NI",1,0)</f>
        <v/>
      </c>
      <c r="D7501">
        <f>VLOOKUP(B7501, Tabelas!A:C,3,FALSE())</f>
        <v/>
      </c>
      <c r="E7501">
        <f>VLOOKUP(B7501, Tabelas!A:C,2,FALSE())</f>
        <v/>
      </c>
    </row>
    <row r="7502">
      <c r="A7502" t="inlineStr">
        <is>
          <t>ISSUES IN EDUCATIONAL RESEARCH</t>
        </is>
      </c>
      <c r="B7502" t="inlineStr">
        <is>
          <t>A3</t>
        </is>
      </c>
      <c r="C7502">
        <f>IF(B7502&lt;&gt;"NI",1,0)</f>
        <v/>
      </c>
      <c r="D7502">
        <f>VLOOKUP(B7502, Tabelas!A:C,3,FALSE())</f>
        <v/>
      </c>
      <c r="E7502">
        <f>VLOOKUP(B7502, Tabelas!A:C,2,FALSE())</f>
        <v/>
      </c>
    </row>
    <row r="7503">
      <c r="A7503" t="inlineStr">
        <is>
          <t>ISSUES IN MENTAL HEALTH NURSING</t>
        </is>
      </c>
      <c r="B7503" t="inlineStr">
        <is>
          <t>A4</t>
        </is>
      </c>
      <c r="C7503">
        <f>IF(B7503&lt;&gt;"NI",1,0)</f>
        <v/>
      </c>
      <c r="D7503">
        <f>VLOOKUP(B7503, Tabelas!A:C,3,FALSE())</f>
        <v/>
      </c>
      <c r="E7503">
        <f>VLOOKUP(B7503, Tabelas!A:C,2,FALSE())</f>
        <v/>
      </c>
    </row>
    <row r="7504">
      <c r="A7504" t="inlineStr">
        <is>
          <t>ISTANBUL UNIVERSITESI VETERINER FAKULTESI DERGISI (PRINT)</t>
        </is>
      </c>
      <c r="B7504" t="inlineStr">
        <is>
          <t>B3</t>
        </is>
      </c>
      <c r="C7504">
        <f>IF(B7504&lt;&gt;"NI",1,0)</f>
        <v/>
      </c>
      <c r="D7504">
        <f>VLOOKUP(B7504, Tabelas!A:C,3,FALSE())</f>
        <v/>
      </c>
      <c r="E7504">
        <f>VLOOKUP(B7504, Tabelas!A:C,2,FALSE())</f>
        <v/>
      </c>
    </row>
    <row r="7505">
      <c r="A7505" t="inlineStr">
        <is>
          <t>ISTOR: REVISTA DE HISTORIA INTERNACIONAL</t>
        </is>
      </c>
      <c r="B7505" t="inlineStr">
        <is>
          <t>B3</t>
        </is>
      </c>
      <c r="C7505">
        <f>IF(B7505&lt;&gt;"NI",1,0)</f>
        <v/>
      </c>
      <c r="D7505">
        <f>VLOOKUP(B7505, Tabelas!A:C,3,FALSE())</f>
        <v/>
      </c>
      <c r="E7505">
        <f>VLOOKUP(B7505, Tabelas!A:C,2,FALSE())</f>
        <v/>
      </c>
    </row>
    <row r="7506">
      <c r="A7506" t="inlineStr">
        <is>
          <t>ISTORIYA</t>
        </is>
      </c>
      <c r="B7506" t="inlineStr">
        <is>
          <t>A3</t>
        </is>
      </c>
      <c r="C7506">
        <f>IF(B7506&lt;&gt;"NI",1,0)</f>
        <v/>
      </c>
      <c r="D7506">
        <f>VLOOKUP(B7506, Tabelas!A:C,3,FALSE())</f>
        <v/>
      </c>
      <c r="E7506">
        <f>VLOOKUP(B7506, Tabelas!A:C,2,FALSE())</f>
        <v/>
      </c>
    </row>
    <row r="7507">
      <c r="A7507" t="inlineStr">
        <is>
          <t>ISYS: REVISTA BRASILEIRA DE SISTEMAS DE INFORMAÇÃO</t>
        </is>
      </c>
      <c r="B7507" t="inlineStr">
        <is>
          <t>B4</t>
        </is>
      </c>
      <c r="C7507">
        <f>IF(B7507&lt;&gt;"NI",1,0)</f>
        <v/>
      </c>
      <c r="D7507">
        <f>VLOOKUP(B7507, Tabelas!A:C,3,FALSE())</f>
        <v/>
      </c>
      <c r="E7507">
        <f>VLOOKUP(B7507, Tabelas!A:C,2,FALSE())</f>
        <v/>
      </c>
    </row>
    <row r="7508">
      <c r="A7508" t="inlineStr">
        <is>
          <t>IT PROFESSIONAL</t>
        </is>
      </c>
      <c r="B7508" t="inlineStr">
        <is>
          <t>A3</t>
        </is>
      </c>
      <c r="C7508">
        <f>IF(B7508&lt;&gt;"NI",1,0)</f>
        <v/>
      </c>
      <c r="D7508">
        <f>VLOOKUP(B7508, Tabelas!A:C,3,FALSE())</f>
        <v/>
      </c>
      <c r="E7508">
        <f>VLOOKUP(B7508, Tabelas!A:C,2,FALSE())</f>
        <v/>
      </c>
    </row>
    <row r="7509">
      <c r="A7509" t="inlineStr">
        <is>
          <t>ÍTACA (RIO DE JANEIRO. ONLINE)</t>
        </is>
      </c>
      <c r="B7509" t="inlineStr">
        <is>
          <t>B4</t>
        </is>
      </c>
      <c r="C7509">
        <f>IF(B7509&lt;&gt;"NI",1,0)</f>
        <v/>
      </c>
      <c r="D7509">
        <f>VLOOKUP(B7509, Tabelas!A:C,3,FALSE())</f>
        <v/>
      </c>
      <c r="E7509">
        <f>VLOOKUP(B7509, Tabelas!A:C,2,FALSE())</f>
        <v/>
      </c>
    </row>
    <row r="7510">
      <c r="A7510" t="inlineStr">
        <is>
          <t>ITALIAN JOURNAL OF ANIMAL SCIENCE (ONLINE)</t>
        </is>
      </c>
      <c r="B7510" t="inlineStr">
        <is>
          <t>A4</t>
        </is>
      </c>
      <c r="C7510">
        <f>IF(B7510&lt;&gt;"NI",1,0)</f>
        <v/>
      </c>
      <c r="D7510">
        <f>VLOOKUP(B7510, Tabelas!A:C,3,FALSE())</f>
        <v/>
      </c>
      <c r="E7510">
        <f>VLOOKUP(B7510, Tabelas!A:C,2,FALSE())</f>
        <v/>
      </c>
    </row>
    <row r="7511">
      <c r="A7511" t="inlineStr">
        <is>
          <t>ITALIAN JOURNAL OF FOOD SCIENCES</t>
        </is>
      </c>
      <c r="B7511" t="inlineStr">
        <is>
          <t>B2</t>
        </is>
      </c>
      <c r="C7511">
        <f>IF(B7511&lt;&gt;"NI",1,0)</f>
        <v/>
      </c>
      <c r="D7511">
        <f>VLOOKUP(B7511, Tabelas!A:C,3,FALSE())</f>
        <v/>
      </c>
      <c r="E7511">
        <f>VLOOKUP(B7511, Tabelas!A:C,2,FALSE())</f>
        <v/>
      </c>
    </row>
    <row r="7512">
      <c r="A7512" t="inlineStr">
        <is>
          <t>ITALIANO LINGUADUE</t>
        </is>
      </c>
      <c r="B7512" t="inlineStr">
        <is>
          <t>A2</t>
        </is>
      </c>
      <c r="C7512">
        <f>IF(B7512&lt;&gt;"NI",1,0)</f>
        <v/>
      </c>
      <c r="D7512">
        <f>VLOOKUP(B7512, Tabelas!A:C,3,FALSE())</f>
        <v/>
      </c>
      <c r="E7512">
        <f>VLOOKUP(B7512, Tabelas!A:C,2,FALSE())</f>
        <v/>
      </c>
    </row>
    <row r="7513">
      <c r="A7513" t="inlineStr">
        <is>
          <t>ITALICA (NEW YORK, N.Y.)</t>
        </is>
      </c>
      <c r="B7513" t="inlineStr">
        <is>
          <t>A3</t>
        </is>
      </c>
      <c r="C7513">
        <f>IF(B7513&lt;&gt;"NI",1,0)</f>
        <v/>
      </c>
      <c r="D7513">
        <f>VLOOKUP(B7513, Tabelas!A:C,3,FALSE())</f>
        <v/>
      </c>
      <c r="E7513">
        <f>VLOOKUP(B7513, Tabelas!A:C,2,FALSE())</f>
        <v/>
      </c>
    </row>
    <row r="7514">
      <c r="A7514" t="inlineStr">
        <is>
          <t>ITINÉRAIRES</t>
        </is>
      </c>
      <c r="B7514" t="inlineStr">
        <is>
          <t>B4</t>
        </is>
      </c>
      <c r="C7514">
        <f>IF(B7514&lt;&gt;"NI",1,0)</f>
        <v/>
      </c>
      <c r="D7514">
        <f>VLOOKUP(B7514, Tabelas!A:C,3,FALSE())</f>
        <v/>
      </c>
      <c r="E7514">
        <f>VLOOKUP(B7514, Tabelas!A:C,2,FALSE())</f>
        <v/>
      </c>
    </row>
    <row r="7515">
      <c r="A7515" t="inlineStr">
        <is>
          <t>ITINERARIO</t>
        </is>
      </c>
      <c r="B7515" t="inlineStr">
        <is>
          <t>A3</t>
        </is>
      </c>
      <c r="C7515">
        <f>IF(B7515&lt;&gt;"NI",1,0)</f>
        <v/>
      </c>
      <c r="D7515">
        <f>VLOOKUP(B7515, Tabelas!A:C,3,FALSE())</f>
        <v/>
      </c>
      <c r="E7515">
        <f>VLOOKUP(B7515, Tabelas!A:C,2,FALSE())</f>
        <v/>
      </c>
    </row>
    <row r="7516">
      <c r="A7516" t="inlineStr">
        <is>
          <t>ITINERARIOS (UNESP. ARARAQUARA)</t>
        </is>
      </c>
      <c r="B7516" t="inlineStr">
        <is>
          <t>A4</t>
        </is>
      </c>
      <c r="C7516">
        <f>IF(B7516&lt;&gt;"NI",1,0)</f>
        <v/>
      </c>
      <c r="D7516">
        <f>VLOOKUP(B7516, Tabelas!A:C,3,FALSE())</f>
        <v/>
      </c>
      <c r="E7516">
        <f>VLOOKUP(B7516, Tabelas!A:C,2,FALSE())</f>
        <v/>
      </c>
    </row>
    <row r="7517">
      <c r="A7517" t="inlineStr">
        <is>
          <t>ITINERARIOS (WARSZAWA)</t>
        </is>
      </c>
      <c r="B7517" t="inlineStr">
        <is>
          <t>B1</t>
        </is>
      </c>
      <c r="C7517">
        <f>IF(B7517&lt;&gt;"NI",1,0)</f>
        <v/>
      </c>
      <c r="D7517">
        <f>VLOOKUP(B7517, Tabelas!A:C,3,FALSE())</f>
        <v/>
      </c>
      <c r="E7517">
        <f>VLOOKUP(B7517, Tabelas!A:C,2,FALSE())</f>
        <v/>
      </c>
    </row>
    <row r="7518">
      <c r="A7518" t="inlineStr">
        <is>
          <t>ITINERARIUS REFLECTIONIS (UFG. IMPRESSO)</t>
        </is>
      </c>
      <c r="B7518" t="inlineStr">
        <is>
          <t>B2</t>
        </is>
      </c>
      <c r="C7518">
        <f>IF(B7518&lt;&gt;"NI",1,0)</f>
        <v/>
      </c>
      <c r="D7518">
        <f>VLOOKUP(B7518, Tabelas!A:C,3,FALSE())</f>
        <v/>
      </c>
      <c r="E7518">
        <f>VLOOKUP(B7518, Tabelas!A:C,2,FALSE())</f>
        <v/>
      </c>
    </row>
    <row r="7519">
      <c r="A7519" t="inlineStr">
        <is>
          <t>IUBMB LIFE (LONDON. PRINT)</t>
        </is>
      </c>
      <c r="B7519" t="inlineStr">
        <is>
          <t>A3</t>
        </is>
      </c>
      <c r="C7519">
        <f>IF(B7519&lt;&gt;"NI",1,0)</f>
        <v/>
      </c>
      <c r="D7519">
        <f>VLOOKUP(B7519, Tabelas!A:C,3,FALSE())</f>
        <v/>
      </c>
      <c r="E7519">
        <f>VLOOKUP(B7519, Tabelas!A:C,2,FALSE())</f>
        <v/>
      </c>
    </row>
    <row r="7520">
      <c r="A7520" t="inlineStr">
        <is>
          <t>IUCN OTTER SPECIALIST GROUP BULLETIN</t>
        </is>
      </c>
      <c r="B7520" t="inlineStr">
        <is>
          <t>B3</t>
        </is>
      </c>
      <c r="C7520">
        <f>IF(B7520&lt;&gt;"NI",1,0)</f>
        <v/>
      </c>
      <c r="D7520">
        <f>VLOOKUP(B7520, Tabelas!A:C,3,FALSE())</f>
        <v/>
      </c>
      <c r="E7520">
        <f>VLOOKUP(B7520, Tabelas!A:C,2,FALSE())</f>
        <v/>
      </c>
    </row>
    <row r="7521">
      <c r="A7521" t="inlineStr">
        <is>
          <t>IURIS DICTIO. REVISTA DE DERECHO</t>
        </is>
      </c>
      <c r="B7521" t="inlineStr">
        <is>
          <t>B3</t>
        </is>
      </c>
      <c r="C7521">
        <f>IF(B7521&lt;&gt;"NI",1,0)</f>
        <v/>
      </c>
      <c r="D7521">
        <f>VLOOKUP(B7521, Tabelas!A:C,3,FALSE())</f>
        <v/>
      </c>
      <c r="E7521">
        <f>VLOOKUP(B7521, Tabelas!A:C,2,FALSE())</f>
        <v/>
      </c>
    </row>
    <row r="7522">
      <c r="A7522" t="inlineStr">
        <is>
          <t>IURIS TANTUM</t>
        </is>
      </c>
      <c r="B7522" t="inlineStr">
        <is>
          <t>B3</t>
        </is>
      </c>
      <c r="C7522">
        <f>IF(B7522&lt;&gt;"NI",1,0)</f>
        <v/>
      </c>
      <c r="D7522">
        <f>VLOOKUP(B7522, Tabelas!A:C,3,FALSE())</f>
        <v/>
      </c>
      <c r="E7522">
        <f>VLOOKUP(B7522, Tabelas!A:C,2,FALSE())</f>
        <v/>
      </c>
    </row>
    <row r="7523">
      <c r="A7523" t="inlineStr">
        <is>
          <t>IUS CANONICUM</t>
        </is>
      </c>
      <c r="B7523" t="inlineStr">
        <is>
          <t>A2</t>
        </is>
      </c>
      <c r="C7523">
        <f>IF(B7523&lt;&gt;"NI",1,0)</f>
        <v/>
      </c>
      <c r="D7523">
        <f>VLOOKUP(B7523, Tabelas!A:C,3,FALSE())</f>
        <v/>
      </c>
      <c r="E7523">
        <f>VLOOKUP(B7523, Tabelas!A:C,2,FALSE())</f>
        <v/>
      </c>
    </row>
    <row r="7524">
      <c r="A7524" t="inlineStr">
        <is>
          <t>IUS FUGIT</t>
        </is>
      </c>
      <c r="B7524" t="inlineStr">
        <is>
          <t>B2</t>
        </is>
      </c>
      <c r="C7524">
        <f>IF(B7524&lt;&gt;"NI",1,0)</f>
        <v/>
      </c>
      <c r="D7524">
        <f>VLOOKUP(B7524, Tabelas!A:C,3,FALSE())</f>
        <v/>
      </c>
      <c r="E7524">
        <f>VLOOKUP(B7524, Tabelas!A:C,2,FALSE())</f>
        <v/>
      </c>
    </row>
    <row r="7525">
      <c r="A7525" t="inlineStr">
        <is>
          <t>IUS GENTIUM</t>
        </is>
      </c>
      <c r="B7525" t="inlineStr">
        <is>
          <t>B3</t>
        </is>
      </c>
      <c r="C7525">
        <f>IF(B7525&lt;&gt;"NI",1,0)</f>
        <v/>
      </c>
      <c r="D7525">
        <f>VLOOKUP(B7525, Tabelas!A:C,3,FALSE())</f>
        <v/>
      </c>
      <c r="E7525">
        <f>VLOOKUP(B7525, Tabelas!A:C,2,FALSE())</f>
        <v/>
      </c>
    </row>
    <row r="7526">
      <c r="A7526" t="inlineStr">
        <is>
          <t>IUS GENTIUM (FACINTER)</t>
        </is>
      </c>
      <c r="B7526" t="inlineStr">
        <is>
          <t>B2</t>
        </is>
      </c>
      <c r="C7526">
        <f>IF(B7526&lt;&gt;"NI",1,0)</f>
        <v/>
      </c>
      <c r="D7526">
        <f>VLOOKUP(B7526, Tabelas!A:C,3,FALSE())</f>
        <v/>
      </c>
      <c r="E7526">
        <f>VLOOKUP(B7526, Tabelas!A:C,2,FALSE())</f>
        <v/>
      </c>
    </row>
    <row r="7527">
      <c r="A7527" t="inlineStr">
        <is>
          <t>IUSLABOR</t>
        </is>
      </c>
      <c r="B7527" t="inlineStr">
        <is>
          <t>B1</t>
        </is>
      </c>
      <c r="C7527">
        <f>IF(B7527&lt;&gt;"NI",1,0)</f>
        <v/>
      </c>
      <c r="D7527">
        <f>VLOOKUP(B7527, Tabelas!A:C,3,FALSE())</f>
        <v/>
      </c>
      <c r="E7527">
        <f>VLOOKUP(B7527, Tabelas!A:C,2,FALSE())</f>
        <v/>
      </c>
    </row>
    <row r="7528">
      <c r="A7528" t="inlineStr">
        <is>
          <t>IXTLI - REVISTA LATINOAMERICANA DE FILOSOFIA DE LA EDUCACIÓN</t>
        </is>
      </c>
      <c r="B7528" t="inlineStr">
        <is>
          <t>B2</t>
        </is>
      </c>
      <c r="C7528">
        <f>IF(B7528&lt;&gt;"NI",1,0)</f>
        <v/>
      </c>
      <c r="D7528">
        <f>VLOOKUP(B7528, Tabelas!A:C,3,FALSE())</f>
        <v/>
      </c>
      <c r="E7528">
        <f>VLOOKUP(B7528, Tabelas!A:C,2,FALSE())</f>
        <v/>
      </c>
    </row>
    <row r="7529">
      <c r="A7529" t="inlineStr">
        <is>
          <t>IZA JOURNAL OF DEVELOPMENT AND MIGRATION</t>
        </is>
      </c>
      <c r="B7529" t="inlineStr">
        <is>
          <t>A3</t>
        </is>
      </c>
      <c r="C7529">
        <f>IF(B7529&lt;&gt;"NI",1,0)</f>
        <v/>
      </c>
      <c r="D7529">
        <f>VLOOKUP(B7529, Tabelas!A:C,3,FALSE())</f>
        <v/>
      </c>
      <c r="E7529">
        <f>VLOOKUP(B7529, Tabelas!A:C,2,FALSE())</f>
        <v/>
      </c>
    </row>
    <row r="7530">
      <c r="A7530" t="inlineStr">
        <is>
          <t>IZA JOURNAL OF LABOR &amp; DEVELOPMENT</t>
        </is>
      </c>
      <c r="B7530" t="inlineStr">
        <is>
          <t>A2</t>
        </is>
      </c>
      <c r="C7530">
        <f>IF(B7530&lt;&gt;"NI",1,0)</f>
        <v/>
      </c>
      <c r="D7530">
        <f>VLOOKUP(B7530, Tabelas!A:C,3,FALSE())</f>
        <v/>
      </c>
      <c r="E7530">
        <f>VLOOKUP(B7530, Tabelas!A:C,2,FALSE())</f>
        <v/>
      </c>
    </row>
    <row r="7531">
      <c r="A7531" t="inlineStr">
        <is>
          <t>IZQUIERDAS (SANTIAGO)</t>
        </is>
      </c>
      <c r="B7531" t="inlineStr">
        <is>
          <t>A1</t>
        </is>
      </c>
      <c r="C7531">
        <f>IF(B7531&lt;&gt;"NI",1,0)</f>
        <v/>
      </c>
      <c r="D7531">
        <f>VLOOKUP(B7531, Tabelas!A:C,3,FALSE())</f>
        <v/>
      </c>
      <c r="E7531">
        <f>VLOOKUP(B7531, Tabelas!A:C,2,FALSE())</f>
        <v/>
      </c>
    </row>
    <row r="7532">
      <c r="A7532" t="inlineStr">
        <is>
          <t>IZTAPALAPA (UNIVERSIDAD AUTONOMA METROPOLITANA)</t>
        </is>
      </c>
      <c r="B7532" t="inlineStr">
        <is>
          <t>A4</t>
        </is>
      </c>
      <c r="C7532">
        <f>IF(B7532&lt;&gt;"NI",1,0)</f>
        <v/>
      </c>
      <c r="D7532">
        <f>VLOOKUP(B7532, Tabelas!A:C,3,FALSE())</f>
        <v/>
      </c>
      <c r="E7532">
        <f>VLOOKUP(B7532, Tabelas!A:C,2,FALSE())</f>
        <v/>
      </c>
    </row>
    <row r="7533">
      <c r="A7533" t="inlineStr">
        <is>
          <t>IZVESTIYA VYSSHIKH UCHEBNYKH ZAVEDENII. SERIYA KHIMIYA I KHIMICHESKAYA TEKHNOLOGIYA</t>
        </is>
      </c>
      <c r="B7533" t="inlineStr">
        <is>
          <t>B2</t>
        </is>
      </c>
      <c r="C7533">
        <f>IF(B7533&lt;&gt;"NI",1,0)</f>
        <v/>
      </c>
      <c r="D7533">
        <f>VLOOKUP(B7533, Tabelas!A:C,3,FALSE())</f>
        <v/>
      </c>
      <c r="E7533">
        <f>VLOOKUP(B7533, Tabelas!A:C,2,FALSE())</f>
        <v/>
      </c>
    </row>
    <row r="7534">
      <c r="A7534" t="inlineStr">
        <is>
          <t>IZVESTIYA. MATHEMATICS</t>
        </is>
      </c>
      <c r="B7534" t="inlineStr">
        <is>
          <t>A1</t>
        </is>
      </c>
      <c r="C7534">
        <f>IF(B7534&lt;&gt;"NI",1,0)</f>
        <v/>
      </c>
      <c r="D7534">
        <f>VLOOKUP(B7534, Tabelas!A:C,3,FALSE())</f>
        <v/>
      </c>
      <c r="E7534">
        <f>VLOOKUP(B7534, Tabelas!A:C,2,FALSE())</f>
        <v/>
      </c>
    </row>
    <row r="7535">
      <c r="A7535" t="inlineStr">
        <is>
          <t>J BIOPHOTONICS</t>
        </is>
      </c>
      <c r="B7535" t="inlineStr">
        <is>
          <t>A1</t>
        </is>
      </c>
      <c r="C7535">
        <f>IF(B7535&lt;&gt;"NI",1,0)</f>
        <v/>
      </c>
      <c r="D7535">
        <f>VLOOKUP(B7535, Tabelas!A:C,3,FALSE())</f>
        <v/>
      </c>
      <c r="E7535">
        <f>VLOOKUP(B7535, Tabelas!A:C,2,FALSE())</f>
        <v/>
      </c>
    </row>
    <row r="7536">
      <c r="A7536" t="inlineStr">
        <is>
          <t>J CLIN NEUROSCI.</t>
        </is>
      </c>
      <c r="B7536" t="inlineStr">
        <is>
          <t>B1</t>
        </is>
      </c>
      <c r="C7536">
        <f>IF(B7536&lt;&gt;"NI",1,0)</f>
        <v/>
      </c>
      <c r="D7536">
        <f>VLOOKUP(B7536, Tabelas!A:C,3,FALSE())</f>
        <v/>
      </c>
      <c r="E7536">
        <f>VLOOKUP(B7536, Tabelas!A:C,2,FALSE())</f>
        <v/>
      </c>
    </row>
    <row r="7537">
      <c r="A7537" t="inlineStr">
        <is>
          <t>J FOOD PROCESS TECHNOL</t>
        </is>
      </c>
      <c r="B7537" t="inlineStr">
        <is>
          <t>B4</t>
        </is>
      </c>
      <c r="C7537">
        <f>IF(B7537&lt;&gt;"NI",1,0)</f>
        <v/>
      </c>
      <c r="D7537">
        <f>VLOOKUP(B7537, Tabelas!A:C,3,FALSE())</f>
        <v/>
      </c>
      <c r="E7537">
        <f>VLOOKUP(B7537, Tabelas!A:C,2,FALSE())</f>
        <v/>
      </c>
    </row>
    <row r="7538">
      <c r="A7538" t="inlineStr">
        <is>
          <t>J HYDROL HYDROMECH</t>
        </is>
      </c>
      <c r="B7538" t="inlineStr">
        <is>
          <t>A2</t>
        </is>
      </c>
      <c r="C7538">
        <f>IF(B7538&lt;&gt;"NI",1,0)</f>
        <v/>
      </c>
      <c r="D7538">
        <f>VLOOKUP(B7538, Tabelas!A:C,3,FALSE())</f>
        <v/>
      </c>
      <c r="E7538">
        <f>VLOOKUP(B7538, Tabelas!A:C,2,FALSE())</f>
        <v/>
      </c>
    </row>
    <row r="7539">
      <c r="A7539" t="inlineStr">
        <is>
          <t>J INFECT DIS</t>
        </is>
      </c>
      <c r="B7539" t="inlineStr">
        <is>
          <t>A1</t>
        </is>
      </c>
      <c r="C7539">
        <f>IF(B7539&lt;&gt;"NI",1,0)</f>
        <v/>
      </c>
      <c r="D7539">
        <f>VLOOKUP(B7539, Tabelas!A:C,3,FALSE())</f>
        <v/>
      </c>
      <c r="E7539">
        <f>VLOOKUP(B7539, Tabelas!A:C,2,FALSE())</f>
        <v/>
      </c>
    </row>
    <row r="7540">
      <c r="A7540" t="inlineStr">
        <is>
          <t>J OLEO SCI</t>
        </is>
      </c>
      <c r="B7540" t="inlineStr">
        <is>
          <t>A4</t>
        </is>
      </c>
      <c r="C7540">
        <f>IF(B7540&lt;&gt;"NI",1,0)</f>
        <v/>
      </c>
      <c r="D7540">
        <f>VLOOKUP(B7540, Tabelas!A:C,3,FALSE())</f>
        <v/>
      </c>
      <c r="E7540">
        <f>VLOOKUP(B7540, Tabelas!A:C,2,FALSE())</f>
        <v/>
      </c>
    </row>
    <row r="7541">
      <c r="A7541" t="inlineStr">
        <is>
          <t>J SYMPLECT GEOM</t>
        </is>
      </c>
      <c r="B7541" t="inlineStr">
        <is>
          <t>A3</t>
        </is>
      </c>
      <c r="C7541">
        <f>IF(B7541&lt;&gt;"NI",1,0)</f>
        <v/>
      </c>
      <c r="D7541">
        <f>VLOOKUP(B7541, Tabelas!A:C,3,FALSE())</f>
        <v/>
      </c>
      <c r="E7541">
        <f>VLOOKUP(B7541, Tabelas!A:C,2,FALSE())</f>
        <v/>
      </c>
    </row>
    <row r="7542">
      <c r="A7542" t="inlineStr">
        <is>
          <t>JAAD CASE REPORTS</t>
        </is>
      </c>
      <c r="B7542" t="inlineStr">
        <is>
          <t>A2</t>
        </is>
      </c>
      <c r="C7542">
        <f>IF(B7542&lt;&gt;"NI",1,0)</f>
        <v/>
      </c>
      <c r="D7542">
        <f>VLOOKUP(B7542, Tabelas!A:C,3,FALSE())</f>
        <v/>
      </c>
      <c r="E7542">
        <f>VLOOKUP(B7542, Tabelas!A:C,2,FALSE())</f>
        <v/>
      </c>
    </row>
    <row r="7543">
      <c r="A7543" t="inlineStr">
        <is>
          <t>JACC: CARDIOVASCULAR IMAGING</t>
        </is>
      </c>
      <c r="B7543" t="inlineStr">
        <is>
          <t>A1</t>
        </is>
      </c>
      <c r="C7543">
        <f>IF(B7543&lt;&gt;"NI",1,0)</f>
        <v/>
      </c>
      <c r="D7543">
        <f>VLOOKUP(B7543, Tabelas!A:C,3,FALSE())</f>
        <v/>
      </c>
      <c r="E7543">
        <f>VLOOKUP(B7543, Tabelas!A:C,2,FALSE())</f>
        <v/>
      </c>
    </row>
    <row r="7544">
      <c r="A7544" t="inlineStr">
        <is>
          <t>JACC: CARDIOVASCULAR INTERVENTIONS</t>
        </is>
      </c>
      <c r="B7544" t="inlineStr">
        <is>
          <t>A1</t>
        </is>
      </c>
      <c r="C7544">
        <f>IF(B7544&lt;&gt;"NI",1,0)</f>
        <v/>
      </c>
      <c r="D7544">
        <f>VLOOKUP(B7544, Tabelas!A:C,3,FALSE())</f>
        <v/>
      </c>
      <c r="E7544">
        <f>VLOOKUP(B7544, Tabelas!A:C,2,FALSE())</f>
        <v/>
      </c>
    </row>
    <row r="7545">
      <c r="A7545" t="inlineStr">
        <is>
          <t>JACC: HEART FAILURE</t>
        </is>
      </c>
      <c r="B7545" t="inlineStr">
        <is>
          <t>A1</t>
        </is>
      </c>
      <c r="C7545">
        <f>IF(B7545&lt;&gt;"NI",1,0)</f>
        <v/>
      </c>
      <c r="D7545">
        <f>VLOOKUP(B7545, Tabelas!A:C,3,FALSE())</f>
        <v/>
      </c>
      <c r="E7545">
        <f>VLOOKUP(B7545, Tabelas!A:C,2,FALSE())</f>
        <v/>
      </c>
    </row>
    <row r="7546">
      <c r="A7546" t="inlineStr">
        <is>
          <t>JAHRBUCH - INSTITUT MARTIUS-STADEN</t>
        </is>
      </c>
      <c r="B7546" t="inlineStr">
        <is>
          <t>B3</t>
        </is>
      </c>
      <c r="C7546">
        <f>IF(B7546&lt;&gt;"NI",1,0)</f>
        <v/>
      </c>
      <c r="D7546">
        <f>VLOOKUP(B7546, Tabelas!A:C,3,FALSE())</f>
        <v/>
      </c>
      <c r="E7546">
        <f>VLOOKUP(B7546, Tabelas!A:C,2,FALSE())</f>
        <v/>
      </c>
    </row>
    <row r="7547">
      <c r="A7547" t="inlineStr">
        <is>
          <t>JAHRBUCH FÜR GESCHICHTE LATEINAMERIKAS</t>
        </is>
      </c>
      <c r="B7547" t="inlineStr">
        <is>
          <t>B3</t>
        </is>
      </c>
      <c r="C7547">
        <f>IF(B7547&lt;&gt;"NI",1,0)</f>
        <v/>
      </c>
      <c r="D7547">
        <f>VLOOKUP(B7547, Tabelas!A:C,3,FALSE())</f>
        <v/>
      </c>
      <c r="E7547">
        <f>VLOOKUP(B7547, Tabelas!A:C,2,FALSE())</f>
        <v/>
      </c>
    </row>
    <row r="7548">
      <c r="A7548" t="inlineStr">
        <is>
          <t>JAHRBUCH FUR GESCHICHTE LATEINAMERIKAS (1998) / ANUARIO DE HISTORIA DE AMÉRICA LATINA</t>
        </is>
      </c>
      <c r="B7548" t="inlineStr">
        <is>
          <t>B3</t>
        </is>
      </c>
      <c r="C7548">
        <f>IF(B7548&lt;&gt;"NI",1,0)</f>
        <v/>
      </c>
      <c r="D7548">
        <f>VLOOKUP(B7548, Tabelas!A:C,3,FALSE())</f>
        <v/>
      </c>
      <c r="E7548">
        <f>VLOOKUP(B7548, Tabelas!A:C,2,FALSE())</f>
        <v/>
      </c>
    </row>
    <row r="7549">
      <c r="A7549" t="inlineStr">
        <is>
          <t>JAHRBUCH FUR INTERNATIONALE GERMANISTIK. REIHE C, FORSCHUNGSBERICHTE</t>
        </is>
      </c>
      <c r="B7549" t="inlineStr">
        <is>
          <t>B3</t>
        </is>
      </c>
      <c r="C7549">
        <f>IF(B7549&lt;&gt;"NI",1,0)</f>
        <v/>
      </c>
      <c r="D7549">
        <f>VLOOKUP(B7549, Tabelas!A:C,3,FALSE())</f>
        <v/>
      </c>
      <c r="E7549">
        <f>VLOOKUP(B7549, Tabelas!A:C,2,FALSE())</f>
        <v/>
      </c>
    </row>
    <row r="7550">
      <c r="A7550" t="inlineStr">
        <is>
          <t>JAHRBUCH FUR REGIONALWISSENSCHAFT</t>
        </is>
      </c>
      <c r="B7550" t="inlineStr">
        <is>
          <t>A3</t>
        </is>
      </c>
      <c r="C7550">
        <f>IF(B7550&lt;&gt;"NI",1,0)</f>
        <v/>
      </c>
      <c r="D7550">
        <f>VLOOKUP(B7550, Tabelas!A:C,3,FALSE())</f>
        <v/>
      </c>
      <c r="E7550">
        <f>VLOOKUP(B7550, Tabelas!A:C,2,FALSE())</f>
        <v/>
      </c>
    </row>
    <row r="7551">
      <c r="A7551" t="inlineStr">
        <is>
          <t>JAHRESBERICHT DER DEUTSCHEN MATHEMATIKER-VEREINIGUNG</t>
        </is>
      </c>
      <c r="B7551" t="inlineStr">
        <is>
          <t>B1</t>
        </is>
      </c>
      <c r="C7551">
        <f>IF(B7551&lt;&gt;"NI",1,0)</f>
        <v/>
      </c>
      <c r="D7551">
        <f>VLOOKUP(B7551, Tabelas!A:C,3,FALSE())</f>
        <v/>
      </c>
      <c r="E7551">
        <f>VLOOKUP(B7551, Tabelas!A:C,2,FALSE())</f>
        <v/>
      </c>
    </row>
    <row r="7552">
      <c r="A7552" t="inlineStr">
        <is>
          <t>JAMA (CHICAGO, ILL.)</t>
        </is>
      </c>
      <c r="B7552" t="inlineStr">
        <is>
          <t>A1</t>
        </is>
      </c>
      <c r="C7552">
        <f>IF(B7552&lt;&gt;"NI",1,0)</f>
        <v/>
      </c>
      <c r="D7552">
        <f>VLOOKUP(B7552, Tabelas!A:C,3,FALSE())</f>
        <v/>
      </c>
      <c r="E7552">
        <f>VLOOKUP(B7552, Tabelas!A:C,2,FALSE())</f>
        <v/>
      </c>
    </row>
    <row r="7553">
      <c r="A7553" t="inlineStr">
        <is>
          <t>JAMA CARDIOLOGY</t>
        </is>
      </c>
      <c r="B7553" t="inlineStr">
        <is>
          <t>A1</t>
        </is>
      </c>
      <c r="C7553">
        <f>IF(B7553&lt;&gt;"NI",1,0)</f>
        <v/>
      </c>
      <c r="D7553">
        <f>VLOOKUP(B7553, Tabelas!A:C,3,FALSE())</f>
        <v/>
      </c>
      <c r="E7553">
        <f>VLOOKUP(B7553, Tabelas!A:C,2,FALSE())</f>
        <v/>
      </c>
    </row>
    <row r="7554">
      <c r="A7554" t="inlineStr">
        <is>
          <t>JAMA DERMATOLOGY (ONLINE)</t>
        </is>
      </c>
      <c r="B7554" t="inlineStr">
        <is>
          <t>A1</t>
        </is>
      </c>
      <c r="C7554">
        <f>IF(B7554&lt;&gt;"NI",1,0)</f>
        <v/>
      </c>
      <c r="D7554">
        <f>VLOOKUP(B7554, Tabelas!A:C,3,FALSE())</f>
        <v/>
      </c>
      <c r="E7554">
        <f>VLOOKUP(B7554, Tabelas!A:C,2,FALSE())</f>
        <v/>
      </c>
    </row>
    <row r="7555">
      <c r="A7555" t="inlineStr">
        <is>
          <t>JAMA FACIAL PLASTIC SURGERY</t>
        </is>
      </c>
      <c r="B7555" t="inlineStr">
        <is>
          <t>A3</t>
        </is>
      </c>
      <c r="C7555">
        <f>IF(B7555&lt;&gt;"NI",1,0)</f>
        <v/>
      </c>
      <c r="D7555">
        <f>VLOOKUP(B7555, Tabelas!A:C,3,FALSE())</f>
        <v/>
      </c>
      <c r="E7555">
        <f>VLOOKUP(B7555, Tabelas!A:C,2,FALSE())</f>
        <v/>
      </c>
    </row>
    <row r="7556">
      <c r="A7556" t="inlineStr">
        <is>
          <t>JAMA INTERNAL MEDICINE</t>
        </is>
      </c>
      <c r="B7556" t="inlineStr">
        <is>
          <t>A1</t>
        </is>
      </c>
      <c r="C7556">
        <f>IF(B7556&lt;&gt;"NI",1,0)</f>
        <v/>
      </c>
      <c r="D7556">
        <f>VLOOKUP(B7556, Tabelas!A:C,3,FALSE())</f>
        <v/>
      </c>
      <c r="E7556">
        <f>VLOOKUP(B7556, Tabelas!A:C,2,FALSE())</f>
        <v/>
      </c>
    </row>
    <row r="7557">
      <c r="A7557" t="inlineStr">
        <is>
          <t>JAMA NEUROLOGY</t>
        </is>
      </c>
      <c r="B7557" t="inlineStr">
        <is>
          <t>A1</t>
        </is>
      </c>
      <c r="C7557">
        <f>IF(B7557&lt;&gt;"NI",1,0)</f>
        <v/>
      </c>
      <c r="D7557">
        <f>VLOOKUP(B7557, Tabelas!A:C,3,FALSE())</f>
        <v/>
      </c>
      <c r="E7557">
        <f>VLOOKUP(B7557, Tabelas!A:C,2,FALSE())</f>
        <v/>
      </c>
    </row>
    <row r="7558">
      <c r="A7558" t="inlineStr">
        <is>
          <t>JAMA NEUROLOGY</t>
        </is>
      </c>
      <c r="B7558" t="inlineStr">
        <is>
          <t>A1</t>
        </is>
      </c>
      <c r="C7558">
        <f>IF(B7558&lt;&gt;"NI",1,0)</f>
        <v/>
      </c>
      <c r="D7558">
        <f>VLOOKUP(B7558, Tabelas!A:C,3,FALSE())</f>
        <v/>
      </c>
      <c r="E7558">
        <f>VLOOKUP(B7558, Tabelas!A:C,2,FALSE())</f>
        <v/>
      </c>
    </row>
    <row r="7559">
      <c r="A7559" t="inlineStr">
        <is>
          <t>JAMA ONCOLOGY (ONLINE)</t>
        </is>
      </c>
      <c r="B7559" t="inlineStr">
        <is>
          <t>A1</t>
        </is>
      </c>
      <c r="C7559">
        <f>IF(B7559&lt;&gt;"NI",1,0)</f>
        <v/>
      </c>
      <c r="D7559">
        <f>VLOOKUP(B7559, Tabelas!A:C,3,FALSE())</f>
        <v/>
      </c>
      <c r="E7559">
        <f>VLOOKUP(B7559, Tabelas!A:C,2,FALSE())</f>
        <v/>
      </c>
    </row>
    <row r="7560">
      <c r="A7560" t="inlineStr">
        <is>
          <t>JAMA OPHTHALMOLOGY</t>
        </is>
      </c>
      <c r="B7560" t="inlineStr">
        <is>
          <t>A1</t>
        </is>
      </c>
      <c r="C7560">
        <f>IF(B7560&lt;&gt;"NI",1,0)</f>
        <v/>
      </c>
      <c r="D7560">
        <f>VLOOKUP(B7560, Tabelas!A:C,3,FALSE())</f>
        <v/>
      </c>
      <c r="E7560">
        <f>VLOOKUP(B7560, Tabelas!A:C,2,FALSE())</f>
        <v/>
      </c>
    </row>
    <row r="7561">
      <c r="A7561" t="inlineStr">
        <is>
          <t>JAMA OTOLARYNGOLOGY - HEAD &amp; NECK SURGERY</t>
        </is>
      </c>
      <c r="B7561" t="inlineStr">
        <is>
          <t>A1</t>
        </is>
      </c>
      <c r="C7561">
        <f>IF(B7561&lt;&gt;"NI",1,0)</f>
        <v/>
      </c>
      <c r="D7561">
        <f>VLOOKUP(B7561, Tabelas!A:C,3,FALSE())</f>
        <v/>
      </c>
      <c r="E7561">
        <f>VLOOKUP(B7561, Tabelas!A:C,2,FALSE())</f>
        <v/>
      </c>
    </row>
    <row r="7562">
      <c r="A7562" t="inlineStr">
        <is>
          <t>JAMA PEDIATRICS (PRINT)</t>
        </is>
      </c>
      <c r="B7562" t="inlineStr">
        <is>
          <t>A1</t>
        </is>
      </c>
      <c r="C7562">
        <f>IF(B7562&lt;&gt;"NI",1,0)</f>
        <v/>
      </c>
      <c r="D7562">
        <f>VLOOKUP(B7562, Tabelas!A:C,3,FALSE())</f>
        <v/>
      </c>
      <c r="E7562">
        <f>VLOOKUP(B7562, Tabelas!A:C,2,FALSE())</f>
        <v/>
      </c>
    </row>
    <row r="7563">
      <c r="A7563" t="inlineStr">
        <is>
          <t>JAMA PSYCHIATRY</t>
        </is>
      </c>
      <c r="B7563" t="inlineStr">
        <is>
          <t>A1</t>
        </is>
      </c>
      <c r="C7563">
        <f>IF(B7563&lt;&gt;"NI",1,0)</f>
        <v/>
      </c>
      <c r="D7563">
        <f>VLOOKUP(B7563, Tabelas!A:C,3,FALSE())</f>
        <v/>
      </c>
      <c r="E7563">
        <f>VLOOKUP(B7563, Tabelas!A:C,2,FALSE())</f>
        <v/>
      </c>
    </row>
    <row r="7564">
      <c r="A7564" t="inlineStr">
        <is>
          <t>JAMA SURGERY</t>
        </is>
      </c>
      <c r="B7564" t="inlineStr">
        <is>
          <t>A1</t>
        </is>
      </c>
      <c r="C7564">
        <f>IF(B7564&lt;&gt;"NI",1,0)</f>
        <v/>
      </c>
      <c r="D7564">
        <f>VLOOKUP(B7564, Tabelas!A:C,3,FALSE())</f>
        <v/>
      </c>
      <c r="E7564">
        <f>VLOOKUP(B7564, Tabelas!A:C,2,FALSE())</f>
        <v/>
      </c>
    </row>
    <row r="7565">
      <c r="A7565" t="inlineStr">
        <is>
          <t>JAMAXI - REVISTA DE HISTÓRIA</t>
        </is>
      </c>
      <c r="B7565" t="inlineStr">
        <is>
          <t>B3</t>
        </is>
      </c>
      <c r="C7565">
        <f>IF(B7565&lt;&gt;"NI",1,0)</f>
        <v/>
      </c>
      <c r="D7565">
        <f>VLOOKUP(B7565, Tabelas!A:C,3,FALSE())</f>
        <v/>
      </c>
      <c r="E7565">
        <f>VLOOKUP(B7565, Tabelas!A:C,2,FALSE())</f>
        <v/>
      </c>
    </row>
    <row r="7566">
      <c r="A7566" t="inlineStr">
        <is>
          <t>JANGADA: CRÍTICA, LITERATURA, ARTES</t>
        </is>
      </c>
      <c r="B7566" t="inlineStr">
        <is>
          <t>B3</t>
        </is>
      </c>
      <c r="C7566">
        <f>IF(B7566&lt;&gt;"NI",1,0)</f>
        <v/>
      </c>
      <c r="D7566">
        <f>VLOOKUP(B7566, Tabelas!A:C,3,FALSE())</f>
        <v/>
      </c>
      <c r="E7566">
        <f>VLOOKUP(B7566, Tabelas!A:C,2,FALSE())</f>
        <v/>
      </c>
    </row>
    <row r="7567">
      <c r="A7567" t="inlineStr">
        <is>
          <t>JANGWA PANA</t>
        </is>
      </c>
      <c r="B7567" t="inlineStr">
        <is>
          <t>B3</t>
        </is>
      </c>
      <c r="C7567">
        <f>IF(B7567&lt;&gt;"NI",1,0)</f>
        <v/>
      </c>
      <c r="D7567">
        <f>VLOOKUP(B7567, Tabelas!A:C,3,FALSE())</f>
        <v/>
      </c>
      <c r="E7567">
        <f>VLOOKUP(B7567, Tabelas!A:C,2,FALSE())</f>
        <v/>
      </c>
    </row>
    <row r="7568">
      <c r="A7568" t="inlineStr">
        <is>
          <t>JANUS.NET, E-JOURNAL OF INTERNATIONAL RELATIONS</t>
        </is>
      </c>
      <c r="B7568" t="inlineStr">
        <is>
          <t>B2</t>
        </is>
      </c>
      <c r="C7568">
        <f>IF(B7568&lt;&gt;"NI",1,0)</f>
        <v/>
      </c>
      <c r="D7568">
        <f>VLOOKUP(B7568, Tabelas!A:C,3,FALSE())</f>
        <v/>
      </c>
      <c r="E7568">
        <f>VLOOKUP(B7568, Tabelas!A:C,2,FALSE())</f>
        <v/>
      </c>
    </row>
    <row r="7569">
      <c r="A7569" t="inlineStr">
        <is>
          <t>JAPAN AND THE WORLD ECONOMY</t>
        </is>
      </c>
      <c r="B7569" t="inlineStr">
        <is>
          <t>A2</t>
        </is>
      </c>
      <c r="C7569">
        <f>IF(B7569&lt;&gt;"NI",1,0)</f>
        <v/>
      </c>
      <c r="D7569">
        <f>VLOOKUP(B7569, Tabelas!A:C,3,FALSE())</f>
        <v/>
      </c>
      <c r="E7569">
        <f>VLOOKUP(B7569, Tabelas!A:C,2,FALSE())</f>
        <v/>
      </c>
    </row>
    <row r="7570">
      <c r="A7570" t="inlineStr">
        <is>
          <t>JAPANESE DENTAL SCIENCE REVIEW</t>
        </is>
      </c>
      <c r="B7570" t="inlineStr">
        <is>
          <t>A2</t>
        </is>
      </c>
      <c r="C7570">
        <f>IF(B7570&lt;&gt;"NI",1,0)</f>
        <v/>
      </c>
      <c r="D7570">
        <f>VLOOKUP(B7570, Tabelas!A:C,3,FALSE())</f>
        <v/>
      </c>
      <c r="E7570">
        <f>VLOOKUP(B7570, Tabelas!A:C,2,FALSE())</f>
        <v/>
      </c>
    </row>
    <row r="7571">
      <c r="A7571" t="inlineStr">
        <is>
          <t>JAPANESE JOURNAL OF INFECTIOUS DISEASES (PRINT)</t>
        </is>
      </c>
      <c r="B7571" t="inlineStr">
        <is>
          <t>B2</t>
        </is>
      </c>
      <c r="C7571">
        <f>IF(B7571&lt;&gt;"NI",1,0)</f>
        <v/>
      </c>
      <c r="D7571">
        <f>VLOOKUP(B7571, Tabelas!A:C,3,FALSE())</f>
        <v/>
      </c>
      <c r="E7571">
        <f>VLOOKUP(B7571, Tabelas!A:C,2,FALSE())</f>
        <v/>
      </c>
    </row>
    <row r="7572">
      <c r="A7572" t="inlineStr">
        <is>
          <t>JAPANESE JOURNAL OF OPHTHALMOLOGY</t>
        </is>
      </c>
      <c r="B7572" t="inlineStr">
        <is>
          <t>A4</t>
        </is>
      </c>
      <c r="C7572">
        <f>IF(B7572&lt;&gt;"NI",1,0)</f>
        <v/>
      </c>
      <c r="D7572">
        <f>VLOOKUP(B7572, Tabelas!A:C,3,FALSE())</f>
        <v/>
      </c>
      <c r="E7572">
        <f>VLOOKUP(B7572, Tabelas!A:C,2,FALSE())</f>
        <v/>
      </c>
    </row>
    <row r="7573">
      <c r="A7573" t="inlineStr">
        <is>
          <t>JARID. JOURNAL OF APPLIED RESEARCH IN INTELLECTUAL DISABILITIES</t>
        </is>
      </c>
      <c r="B7573" t="inlineStr">
        <is>
          <t>A1</t>
        </is>
      </c>
      <c r="C7573">
        <f>IF(B7573&lt;&gt;"NI",1,0)</f>
        <v/>
      </c>
      <c r="D7573">
        <f>VLOOKUP(B7573, Tabelas!A:C,3,FALSE())</f>
        <v/>
      </c>
      <c r="E7573">
        <f>VLOOKUP(B7573, Tabelas!A:C,2,FALSE())</f>
        <v/>
      </c>
    </row>
    <row r="7574">
      <c r="A7574" t="inlineStr">
        <is>
          <t>JASSS (GUILDFORD)</t>
        </is>
      </c>
      <c r="B7574" t="inlineStr">
        <is>
          <t>A1</t>
        </is>
      </c>
      <c r="C7574">
        <f>IF(B7574&lt;&gt;"NI",1,0)</f>
        <v/>
      </c>
      <c r="D7574">
        <f>VLOOKUP(B7574, Tabelas!A:C,3,FALSE())</f>
        <v/>
      </c>
      <c r="E7574">
        <f>VLOOKUP(B7574, Tabelas!A:C,2,FALSE())</f>
        <v/>
      </c>
    </row>
    <row r="7575">
      <c r="A7575" t="inlineStr">
        <is>
          <t>JAT. JOURNAL OF APPLIED TOXICOLOGY</t>
        </is>
      </c>
      <c r="B7575" t="inlineStr">
        <is>
          <t>A2</t>
        </is>
      </c>
      <c r="C7575">
        <f>IF(B7575&lt;&gt;"NI",1,0)</f>
        <v/>
      </c>
      <c r="D7575">
        <f>VLOOKUP(B7575, Tabelas!A:C,3,FALSE())</f>
        <v/>
      </c>
      <c r="E7575">
        <f>VLOOKUP(B7575, Tabelas!A:C,2,FALSE())</f>
        <v/>
      </c>
    </row>
    <row r="7576">
      <c r="A7576" t="inlineStr">
        <is>
          <t>JBIC. JOURNAL OF BIOLOGICAL INORGANIC CHEMISTRY (PRINT)</t>
        </is>
      </c>
      <c r="B7576" t="inlineStr">
        <is>
          <t>A2</t>
        </is>
      </c>
      <c r="C7576">
        <f>IF(B7576&lt;&gt;"NI",1,0)</f>
        <v/>
      </c>
      <c r="D7576">
        <f>VLOOKUP(B7576, Tabelas!A:C,3,FALSE())</f>
        <v/>
      </c>
      <c r="E7576">
        <f>VLOOKUP(B7576, Tabelas!A:C,2,FALSE())</f>
        <v/>
      </c>
    </row>
    <row r="7577">
      <c r="A7577" t="inlineStr">
        <is>
          <t>JBIS. JOURNAL OF THE BRITISH INTERPLANETARY SOCIETY</t>
        </is>
      </c>
      <c r="B7577" t="inlineStr">
        <is>
          <t>B3</t>
        </is>
      </c>
      <c r="C7577">
        <f>IF(B7577&lt;&gt;"NI",1,0)</f>
        <v/>
      </c>
      <c r="D7577">
        <f>VLOOKUP(B7577, Tabelas!A:C,3,FALSE())</f>
        <v/>
      </c>
      <c r="E7577">
        <f>VLOOKUP(B7577, Tabelas!A:C,2,FALSE())</f>
        <v/>
      </c>
    </row>
    <row r="7578">
      <c r="A7578" t="inlineStr">
        <is>
          <t>JBUON</t>
        </is>
      </c>
      <c r="B7578" t="inlineStr">
        <is>
          <t>B3</t>
        </is>
      </c>
      <c r="C7578">
        <f>IF(B7578&lt;&gt;"NI",1,0)</f>
        <v/>
      </c>
      <c r="D7578">
        <f>VLOOKUP(B7578, Tabelas!A:C,3,FALSE())</f>
        <v/>
      </c>
      <c r="E7578">
        <f>VLOOKUP(B7578, Tabelas!A:C,2,FALSE())</f>
        <v/>
      </c>
    </row>
    <row r="7579">
      <c r="A7579" t="inlineStr">
        <is>
          <t>JCI INSIGHT</t>
        </is>
      </c>
      <c r="B7579" t="inlineStr">
        <is>
          <t>B2</t>
        </is>
      </c>
      <c r="C7579">
        <f>IF(B7579&lt;&gt;"NI",1,0)</f>
        <v/>
      </c>
      <c r="D7579">
        <f>VLOOKUP(B7579, Tabelas!A:C,3,FALSE())</f>
        <v/>
      </c>
      <c r="E7579">
        <f>VLOOKUP(B7579, Tabelas!A:C,2,FALSE())</f>
        <v/>
      </c>
    </row>
    <row r="7580">
      <c r="A7580" t="inlineStr">
        <is>
          <t>JCMCC. JOURNAL OF COMBINATORIAL MATHEMATICS AND COMBINATORIAL COMPUTING</t>
        </is>
      </c>
      <c r="B7580" t="inlineStr">
        <is>
          <t>B3</t>
        </is>
      </c>
      <c r="C7580">
        <f>IF(B7580&lt;&gt;"NI",1,0)</f>
        <v/>
      </c>
      <c r="D7580">
        <f>VLOOKUP(B7580, Tabelas!A:C,3,FALSE())</f>
        <v/>
      </c>
      <c r="E7580">
        <f>VLOOKUP(B7580, Tabelas!A:C,2,FALSE())</f>
        <v/>
      </c>
    </row>
    <row r="7581">
      <c r="A7581" t="inlineStr">
        <is>
          <t>JCOM AMERICA LATINA</t>
        </is>
      </c>
      <c r="B7581" t="inlineStr">
        <is>
          <t>B4</t>
        </is>
      </c>
      <c r="C7581">
        <f>IF(B7581&lt;&gt;"NI",1,0)</f>
        <v/>
      </c>
      <c r="D7581">
        <f>VLOOKUP(B7581, Tabelas!A:C,3,FALSE())</f>
        <v/>
      </c>
      <c r="E7581">
        <f>VLOOKUP(B7581, Tabelas!A:C,2,FALSE())</f>
        <v/>
      </c>
    </row>
    <row r="7582">
      <c r="A7582" t="inlineStr">
        <is>
          <t>JCP ONLINE</t>
        </is>
      </c>
      <c r="B7582" t="inlineStr">
        <is>
          <t>A1</t>
        </is>
      </c>
      <c r="C7582">
        <f>IF(B7582&lt;&gt;"NI",1,0)</f>
        <v/>
      </c>
      <c r="D7582">
        <f>VLOOKUP(B7582, Tabelas!A:C,3,FALSE())</f>
        <v/>
      </c>
      <c r="E7582">
        <f>VLOOKUP(B7582, Tabelas!A:C,2,FALSE())</f>
        <v/>
      </c>
    </row>
    <row r="7583">
      <c r="A7583" t="inlineStr">
        <is>
          <t>JCRS ONLINE CASE REPORTS</t>
        </is>
      </c>
      <c r="B7583" t="inlineStr">
        <is>
          <t>B3</t>
        </is>
      </c>
      <c r="C7583">
        <f>IF(B7583&lt;&gt;"NI",1,0)</f>
        <v/>
      </c>
      <c r="D7583">
        <f>VLOOKUP(B7583, Tabelas!A:C,3,FALSE())</f>
        <v/>
      </c>
      <c r="E7583">
        <f>VLOOKUP(B7583, Tabelas!A:C,2,FALSE())</f>
        <v/>
      </c>
    </row>
    <row r="7584">
      <c r="A7584" t="inlineStr">
        <is>
          <t>JDDG: JOURNAL DER DEUTSCHEN DERMATOLOGISCHEN GESELLSCHAFT (ONLINE)</t>
        </is>
      </c>
      <c r="B7584" t="inlineStr">
        <is>
          <t>A3</t>
        </is>
      </c>
      <c r="C7584">
        <f>IF(B7584&lt;&gt;"NI",1,0)</f>
        <v/>
      </c>
      <c r="D7584">
        <f>VLOOKUP(B7584, Tabelas!A:C,3,FALSE())</f>
        <v/>
      </c>
      <c r="E7584">
        <f>VLOOKUP(B7584, Tabelas!A:C,2,FALSE())</f>
        <v/>
      </c>
    </row>
    <row r="7585">
      <c r="A7585" t="inlineStr">
        <is>
          <t>JETP LETTERS</t>
        </is>
      </c>
      <c r="B7585" t="inlineStr">
        <is>
          <t>A4</t>
        </is>
      </c>
      <c r="C7585">
        <f>IF(B7585&lt;&gt;"NI",1,0)</f>
        <v/>
      </c>
      <c r="D7585">
        <f>VLOOKUP(B7585, Tabelas!A:C,3,FALSE())</f>
        <v/>
      </c>
      <c r="E7585">
        <f>VLOOKUP(B7585, Tabelas!A:C,2,FALSE())</f>
        <v/>
      </c>
    </row>
    <row r="7586">
      <c r="A7586" t="inlineStr">
        <is>
          <t>JGH OPEN</t>
        </is>
      </c>
      <c r="B7586" t="inlineStr">
        <is>
          <t>B4</t>
        </is>
      </c>
      <c r="C7586">
        <f>IF(B7586&lt;&gt;"NI",1,0)</f>
        <v/>
      </c>
      <c r="D7586">
        <f>VLOOKUP(B7586, Tabelas!A:C,3,FALSE())</f>
        <v/>
      </c>
      <c r="E7586">
        <f>VLOOKUP(B7586, Tabelas!A:C,2,FALSE())</f>
        <v/>
      </c>
    </row>
    <row r="7587">
      <c r="A7587" t="inlineStr">
        <is>
          <t>JICS. JOURNAL OF INTEGRATED CIRCUITS AND SYSTEMS (ED. PORTUGUÊS)</t>
        </is>
      </c>
      <c r="B7587" t="inlineStr">
        <is>
          <t>A4</t>
        </is>
      </c>
      <c r="C7587">
        <f>IF(B7587&lt;&gt;"NI",1,0)</f>
        <v/>
      </c>
      <c r="D7587">
        <f>VLOOKUP(B7587, Tabelas!A:C,3,FALSE())</f>
        <v/>
      </c>
      <c r="E7587">
        <f>VLOOKUP(B7587, Tabelas!A:C,2,FALSE())</f>
        <v/>
      </c>
    </row>
    <row r="7588">
      <c r="A7588" t="inlineStr">
        <is>
          <t>JIDR. JOURNAL OF INTELLECTUAL DISABILITY RESEARCH (PRINT)</t>
        </is>
      </c>
      <c r="B7588" t="inlineStr">
        <is>
          <t>A1</t>
        </is>
      </c>
      <c r="C7588">
        <f>IF(B7588&lt;&gt;"NI",1,0)</f>
        <v/>
      </c>
      <c r="D7588">
        <f>VLOOKUP(B7588, Tabelas!A:C,3,FALSE())</f>
        <v/>
      </c>
      <c r="E7588">
        <f>VLOOKUP(B7588, Tabelas!A:C,2,FALSE())</f>
        <v/>
      </c>
    </row>
    <row r="7589">
      <c r="A7589" t="inlineStr">
        <is>
          <t>JIME. JOURNAL OF INTERACTIVE MEDIA IN EDUCATION</t>
        </is>
      </c>
      <c r="B7589" t="inlineStr">
        <is>
          <t>A3</t>
        </is>
      </c>
      <c r="C7589">
        <f>IF(B7589&lt;&gt;"NI",1,0)</f>
        <v/>
      </c>
      <c r="D7589">
        <f>VLOOKUP(B7589, Tabelas!A:C,3,FALSE())</f>
        <v/>
      </c>
      <c r="E7589">
        <f>VLOOKUP(B7589, Tabelas!A:C,2,FALSE())</f>
        <v/>
      </c>
    </row>
    <row r="7590">
      <c r="A7590" t="inlineStr">
        <is>
          <t>JISTE. JOURNAL OF THE INTERNATIONAL SOCIETY FOR TEACHER EDUCATION</t>
        </is>
      </c>
      <c r="B7590" t="inlineStr">
        <is>
          <t>B2</t>
        </is>
      </c>
      <c r="C7590">
        <f>IF(B7590&lt;&gt;"NI",1,0)</f>
        <v/>
      </c>
      <c r="D7590">
        <f>VLOOKUP(B7590, Tabelas!A:C,3,FALSE())</f>
        <v/>
      </c>
      <c r="E7590">
        <f>VLOOKUP(B7590, Tabelas!A:C,2,FALSE())</f>
        <v/>
      </c>
    </row>
    <row r="7591">
      <c r="A7591" t="inlineStr">
        <is>
          <t>JITE. JOURNAL OF INSTITUTIONAL AND THEORETICAL ECONOMICS</t>
        </is>
      </c>
      <c r="B7591" t="inlineStr">
        <is>
          <t>A2</t>
        </is>
      </c>
      <c r="C7591">
        <f>IF(B7591&lt;&gt;"NI",1,0)</f>
        <v/>
      </c>
      <c r="D7591">
        <f>VLOOKUP(B7591, Tabelas!A:C,3,FALSE())</f>
        <v/>
      </c>
      <c r="E7591">
        <f>VLOOKUP(B7591, Tabelas!A:C,2,FALSE())</f>
        <v/>
      </c>
    </row>
    <row r="7592">
      <c r="A7592" t="inlineStr">
        <is>
          <t>JMIR CANCER</t>
        </is>
      </c>
      <c r="B7592" t="inlineStr">
        <is>
          <t>A1</t>
        </is>
      </c>
      <c r="C7592">
        <f>IF(B7592&lt;&gt;"NI",1,0)</f>
        <v/>
      </c>
      <c r="D7592">
        <f>VLOOKUP(B7592, Tabelas!A:C,3,FALSE())</f>
        <v/>
      </c>
      <c r="E7592">
        <f>VLOOKUP(B7592, Tabelas!A:C,2,FALSE())</f>
        <v/>
      </c>
    </row>
    <row r="7593">
      <c r="A7593" t="inlineStr">
        <is>
          <t>JMIR MEDICAL INFORMATICS</t>
        </is>
      </c>
      <c r="B7593" t="inlineStr">
        <is>
          <t>B1</t>
        </is>
      </c>
      <c r="C7593">
        <f>IF(B7593&lt;&gt;"NI",1,0)</f>
        <v/>
      </c>
      <c r="D7593">
        <f>VLOOKUP(B7593, Tabelas!A:C,3,FALSE())</f>
        <v/>
      </c>
      <c r="E7593">
        <f>VLOOKUP(B7593, Tabelas!A:C,2,FALSE())</f>
        <v/>
      </c>
    </row>
    <row r="7594">
      <c r="A7594" t="inlineStr">
        <is>
          <t>JMIR MHEALTH UHEALTH</t>
        </is>
      </c>
      <c r="B7594" t="inlineStr">
        <is>
          <t>A3</t>
        </is>
      </c>
      <c r="C7594">
        <f>IF(B7594&lt;&gt;"NI",1,0)</f>
        <v/>
      </c>
      <c r="D7594">
        <f>VLOOKUP(B7594, Tabelas!A:C,3,FALSE())</f>
        <v/>
      </c>
      <c r="E7594">
        <f>VLOOKUP(B7594, Tabelas!A:C,2,FALSE())</f>
        <v/>
      </c>
    </row>
    <row r="7595">
      <c r="A7595" t="inlineStr">
        <is>
          <t>JMIR RESEARCH PROTOCOLS</t>
        </is>
      </c>
      <c r="B7595" t="inlineStr">
        <is>
          <t>A3</t>
        </is>
      </c>
      <c r="C7595">
        <f>IF(B7595&lt;&gt;"NI",1,0)</f>
        <v/>
      </c>
      <c r="D7595">
        <f>VLOOKUP(B7595, Tabelas!A:C,3,FALSE())</f>
        <v/>
      </c>
      <c r="E7595">
        <f>VLOOKUP(B7595, Tabelas!A:C,2,FALSE())</f>
        <v/>
      </c>
    </row>
    <row r="7596">
      <c r="A7596" t="inlineStr">
        <is>
          <t>JMIR SERIOUS GAMES</t>
        </is>
      </c>
      <c r="B7596" t="inlineStr">
        <is>
          <t>A4</t>
        </is>
      </c>
      <c r="C7596">
        <f>IF(B7596&lt;&gt;"NI",1,0)</f>
        <v/>
      </c>
      <c r="D7596">
        <f>VLOOKUP(B7596, Tabelas!A:C,3,FALSE())</f>
        <v/>
      </c>
      <c r="E7596">
        <f>VLOOKUP(B7596, Tabelas!A:C,2,FALSE())</f>
        <v/>
      </c>
    </row>
    <row r="7597">
      <c r="A7597" t="inlineStr">
        <is>
          <t>JMIR. JOURNAL OF MEDICAL INTERNET RESEARCH</t>
        </is>
      </c>
      <c r="B7597" t="inlineStr">
        <is>
          <t>A1</t>
        </is>
      </c>
      <c r="C7597">
        <f>IF(B7597&lt;&gt;"NI",1,0)</f>
        <v/>
      </c>
      <c r="D7597">
        <f>VLOOKUP(B7597, Tabelas!A:C,3,FALSE())</f>
        <v/>
      </c>
      <c r="E7597">
        <f>VLOOKUP(B7597, Tabelas!A:C,2,FALSE())</f>
        <v/>
      </c>
    </row>
    <row r="7598">
      <c r="A7598" t="inlineStr">
        <is>
          <t>JMPHC. JOURNAL OF MANAGEMENT AND PRIMARY HEALTH CARE</t>
        </is>
      </c>
      <c r="B7598" t="inlineStr">
        <is>
          <t>B3</t>
        </is>
      </c>
      <c r="C7598">
        <f>IF(B7598&lt;&gt;"NI",1,0)</f>
        <v/>
      </c>
      <c r="D7598">
        <f>VLOOKUP(B7598, Tabelas!A:C,3,FALSE())</f>
        <v/>
      </c>
      <c r="E7598">
        <f>VLOOKUP(B7598, Tabelas!A:C,2,FALSE())</f>
        <v/>
      </c>
    </row>
    <row r="7599">
      <c r="A7599" t="inlineStr">
        <is>
          <t>JMR. JOURNAL OF MOLECULAR RECOGNITION</t>
        </is>
      </c>
      <c r="B7599" t="inlineStr">
        <is>
          <t>B1</t>
        </is>
      </c>
      <c r="C7599">
        <f>IF(B7599&lt;&gt;"NI",1,0)</f>
        <v/>
      </c>
      <c r="D7599">
        <f>VLOOKUP(B7599, Tabelas!A:C,3,FALSE())</f>
        <v/>
      </c>
      <c r="E7599">
        <f>VLOOKUP(B7599, Tabelas!A:C,2,FALSE())</f>
        <v/>
      </c>
    </row>
    <row r="7600">
      <c r="A7600" t="inlineStr">
        <is>
          <t>JN. JOURNAL OF NEPHROLOGY (MILANO. 1992)</t>
        </is>
      </c>
      <c r="B7600" t="inlineStr">
        <is>
          <t>A3</t>
        </is>
      </c>
      <c r="C7600">
        <f>IF(B7600&lt;&gt;"NI",1,0)</f>
        <v/>
      </c>
      <c r="D7600">
        <f>VLOOKUP(B7600, Tabelas!A:C,3,FALSE())</f>
        <v/>
      </c>
      <c r="E7600">
        <f>VLOOKUP(B7600, Tabelas!A:C,2,FALSE())</f>
        <v/>
      </c>
    </row>
    <row r="7601">
      <c r="A7601" t="inlineStr">
        <is>
          <t>JOELHO. REVISTA DE CULTURA ARQUITECTÓNICA</t>
        </is>
      </c>
      <c r="B7601" t="inlineStr">
        <is>
          <t>B3</t>
        </is>
      </c>
      <c r="C7601">
        <f>IF(B7601&lt;&gt;"NI",1,0)</f>
        <v/>
      </c>
      <c r="D7601">
        <f>VLOOKUP(B7601, Tabelas!A:C,3,FALSE())</f>
        <v/>
      </c>
      <c r="E7601">
        <f>VLOOKUP(B7601, Tabelas!A:C,2,FALSE())</f>
        <v/>
      </c>
    </row>
    <row r="7602">
      <c r="A7602" t="inlineStr">
        <is>
          <t>JOINT BONE SPINE</t>
        </is>
      </c>
      <c r="B7602" t="inlineStr">
        <is>
          <t>A4</t>
        </is>
      </c>
      <c r="C7602">
        <f>IF(B7602&lt;&gt;"NI",1,0)</f>
        <v/>
      </c>
      <c r="D7602">
        <f>VLOOKUP(B7602, Tabelas!A:C,3,FALSE())</f>
        <v/>
      </c>
      <c r="E7602">
        <f>VLOOKUP(B7602, Tabelas!A:C,2,FALSE())</f>
        <v/>
      </c>
    </row>
    <row r="7603">
      <c r="A7603" t="inlineStr">
        <is>
          <t>JÖKULL</t>
        </is>
      </c>
      <c r="B7603" t="inlineStr">
        <is>
          <t>B1</t>
        </is>
      </c>
      <c r="C7603">
        <f>IF(B7603&lt;&gt;"NI",1,0)</f>
        <v/>
      </c>
      <c r="D7603">
        <f>VLOOKUP(B7603, Tabelas!A:C,3,FALSE())</f>
        <v/>
      </c>
      <c r="E7603">
        <f>VLOOKUP(B7603, Tabelas!A:C,2,FALSE())</f>
        <v/>
      </c>
    </row>
    <row r="7604">
      <c r="A7604" t="inlineStr">
        <is>
          <t>JOM (WARRENDALE)</t>
        </is>
      </c>
      <c r="B7604" t="inlineStr">
        <is>
          <t>A3</t>
        </is>
      </c>
      <c r="C7604">
        <f>IF(B7604&lt;&gt;"NI",1,0)</f>
        <v/>
      </c>
      <c r="D7604">
        <f>VLOOKUP(B7604, Tabelas!A:C,3,FALSE())</f>
        <v/>
      </c>
      <c r="E7604">
        <f>VLOOKUP(B7604, Tabelas!A:C,2,FALSE())</f>
        <v/>
      </c>
    </row>
    <row r="7605">
      <c r="A7605" t="inlineStr">
        <is>
          <t>JORNAL BRASILEIRO DE ECONOMIA DA SAÚDE</t>
        </is>
      </c>
      <c r="B7605" t="inlineStr">
        <is>
          <t>B3</t>
        </is>
      </c>
      <c r="C7605">
        <f>IF(B7605&lt;&gt;"NI",1,0)</f>
        <v/>
      </c>
      <c r="D7605">
        <f>VLOOKUP(B7605, Tabelas!A:C,3,FALSE())</f>
        <v/>
      </c>
      <c r="E7605">
        <f>VLOOKUP(B7605, Tabelas!A:C,2,FALSE())</f>
        <v/>
      </c>
    </row>
    <row r="7606">
      <c r="A7606" t="inlineStr">
        <is>
          <t>JORNAL BRASILEIRO DE PATOLOGIA E HEMATOLOGIA LABORATORIAL</t>
        </is>
      </c>
      <c r="B7606" t="inlineStr">
        <is>
          <t>B4</t>
        </is>
      </c>
      <c r="C7606">
        <f>IF(B7606&lt;&gt;"NI",1,0)</f>
        <v/>
      </c>
      <c r="D7606">
        <f>VLOOKUP(B7606, Tabelas!A:C,3,FALSE())</f>
        <v/>
      </c>
      <c r="E7606">
        <f>VLOOKUP(B7606, Tabelas!A:C,2,FALSE())</f>
        <v/>
      </c>
    </row>
    <row r="7607">
      <c r="A7607" t="inlineStr">
        <is>
          <t>JORNAL BRASILEIRO DE PATOLOGIA E MEDICINA LABORATORIAL</t>
        </is>
      </c>
      <c r="B7607" t="inlineStr">
        <is>
          <t>B4</t>
        </is>
      </c>
      <c r="C7607">
        <f>IF(B7607&lt;&gt;"NI",1,0)</f>
        <v/>
      </c>
      <c r="D7607">
        <f>VLOOKUP(B7607, Tabelas!A:C,3,FALSE())</f>
        <v/>
      </c>
      <c r="E7607">
        <f>VLOOKUP(B7607, Tabelas!A:C,2,FALSE())</f>
        <v/>
      </c>
    </row>
    <row r="7608">
      <c r="A7608" t="inlineStr">
        <is>
          <t>JORNAL BRASILEIRO DE PNEUMOLOGIA (IMPRESSO)</t>
        </is>
      </c>
      <c r="B7608" t="inlineStr">
        <is>
          <t>B1</t>
        </is>
      </c>
      <c r="C7608">
        <f>IF(B7608&lt;&gt;"NI",1,0)</f>
        <v/>
      </c>
      <c r="D7608">
        <f>VLOOKUP(B7608, Tabelas!A:C,3,FALSE())</f>
        <v/>
      </c>
      <c r="E7608">
        <f>VLOOKUP(B7608, Tabelas!A:C,2,FALSE())</f>
        <v/>
      </c>
    </row>
    <row r="7609">
      <c r="A7609" t="inlineStr">
        <is>
          <t>JORNAL BRASILEIRO DE PNEUMOLOGIA (ONLINE)</t>
        </is>
      </c>
      <c r="B7609" t="inlineStr">
        <is>
          <t>B1</t>
        </is>
      </c>
      <c r="C7609">
        <f>IF(B7609&lt;&gt;"NI",1,0)</f>
        <v/>
      </c>
      <c r="D7609">
        <f>VLOOKUP(B7609, Tabelas!A:C,3,FALSE())</f>
        <v/>
      </c>
      <c r="E7609">
        <f>VLOOKUP(B7609, Tabelas!A:C,2,FALSE())</f>
        <v/>
      </c>
    </row>
    <row r="7610">
      <c r="A7610" t="inlineStr">
        <is>
          <t>JORNAL BRASILEIRO DE PSIQUIATRIA (ONLINE)</t>
        </is>
      </c>
      <c r="B7610" t="inlineStr">
        <is>
          <t>B3</t>
        </is>
      </c>
      <c r="C7610">
        <f>IF(B7610&lt;&gt;"NI",1,0)</f>
        <v/>
      </c>
      <c r="D7610">
        <f>VLOOKUP(B7610, Tabelas!A:C,3,FALSE())</f>
        <v/>
      </c>
      <c r="E7610">
        <f>VLOOKUP(B7610, Tabelas!A:C,2,FALSE())</f>
        <v/>
      </c>
    </row>
    <row r="7611">
      <c r="A7611" t="inlineStr">
        <is>
          <t>JORNAL BRASILEIRO DE PSIQUIATRIA (UFRJ. IMPRESSO)</t>
        </is>
      </c>
      <c r="B7611" t="inlineStr">
        <is>
          <t>B3</t>
        </is>
      </c>
      <c r="C7611">
        <f>IF(B7611&lt;&gt;"NI",1,0)</f>
        <v/>
      </c>
      <c r="D7611">
        <f>VLOOKUP(B7611, Tabelas!A:C,3,FALSE())</f>
        <v/>
      </c>
      <c r="E7611">
        <f>VLOOKUP(B7611, Tabelas!A:C,2,FALSE())</f>
        <v/>
      </c>
    </row>
    <row r="7612">
      <c r="A7612" t="inlineStr">
        <is>
          <t>JORNAL BRASILEIRO DE REPRODUÇÃO ASSISTIDA</t>
        </is>
      </c>
      <c r="B7612" t="inlineStr">
        <is>
          <t>B1</t>
        </is>
      </c>
      <c r="C7612">
        <f>IF(B7612&lt;&gt;"NI",1,0)</f>
        <v/>
      </c>
      <c r="D7612">
        <f>VLOOKUP(B7612, Tabelas!A:C,3,FALSE())</f>
        <v/>
      </c>
      <c r="E7612">
        <f>VLOOKUP(B7612, Tabelas!A:C,2,FALSE())</f>
        <v/>
      </c>
    </row>
    <row r="7613">
      <c r="A7613" t="inlineStr">
        <is>
          <t>JORNAL DA ASSOCIAÇÃO BRASILEIRA DE CRÍTICA DE ARTE</t>
        </is>
      </c>
      <c r="B7613" t="inlineStr">
        <is>
          <t>B2</t>
        </is>
      </c>
      <c r="C7613">
        <f>IF(B7613&lt;&gt;"NI",1,0)</f>
        <v/>
      </c>
      <c r="D7613">
        <f>VLOOKUP(B7613, Tabelas!A:C,3,FALSE())</f>
        <v/>
      </c>
      <c r="E7613">
        <f>VLOOKUP(B7613, Tabelas!A:C,2,FALSE())</f>
        <v/>
      </c>
    </row>
    <row r="7614">
      <c r="A7614" t="inlineStr">
        <is>
          <t>JORNAL DE FILOSOFIA NAS ESCOLAS</t>
        </is>
      </c>
      <c r="B7614" t="inlineStr">
        <is>
          <t>B4</t>
        </is>
      </c>
      <c r="C7614">
        <f>IF(B7614&lt;&gt;"NI",1,0)</f>
        <v/>
      </c>
      <c r="D7614">
        <f>VLOOKUP(B7614, Tabelas!A:C,3,FALSE())</f>
        <v/>
      </c>
      <c r="E7614">
        <f>VLOOKUP(B7614, Tabelas!A:C,2,FALSE())</f>
        <v/>
      </c>
    </row>
    <row r="7615">
      <c r="A7615" t="inlineStr">
        <is>
          <t>JORNAL DE PEDIATRIA (IMPRESSO)</t>
        </is>
      </c>
      <c r="B7615" t="inlineStr">
        <is>
          <t>A3</t>
        </is>
      </c>
      <c r="C7615">
        <f>IF(B7615&lt;&gt;"NI",1,0)</f>
        <v/>
      </c>
      <c r="D7615">
        <f>VLOOKUP(B7615, Tabelas!A:C,3,FALSE())</f>
        <v/>
      </c>
      <c r="E7615">
        <f>VLOOKUP(B7615, Tabelas!A:C,2,FALSE())</f>
        <v/>
      </c>
    </row>
    <row r="7616">
      <c r="A7616" t="inlineStr">
        <is>
          <t>JORNAL DE PEDIATRIA (ONLINE)</t>
        </is>
      </c>
      <c r="B7616" t="inlineStr">
        <is>
          <t>A3</t>
        </is>
      </c>
      <c r="C7616">
        <f>IF(B7616&lt;&gt;"NI",1,0)</f>
        <v/>
      </c>
      <c r="D7616">
        <f>VLOOKUP(B7616, Tabelas!A:C,3,FALSE())</f>
        <v/>
      </c>
      <c r="E7616">
        <f>VLOOKUP(B7616, Tabelas!A:C,2,FALSE())</f>
        <v/>
      </c>
    </row>
    <row r="7617">
      <c r="A7617" t="inlineStr">
        <is>
          <t>JORNAL DE PNEUMOLOGIA</t>
        </is>
      </c>
      <c r="B7617" t="inlineStr">
        <is>
          <t>B3</t>
        </is>
      </c>
      <c r="C7617">
        <f>IF(B7617&lt;&gt;"NI",1,0)</f>
        <v/>
      </c>
      <c r="D7617">
        <f>VLOOKUP(B7617, Tabelas!A:C,3,FALSE())</f>
        <v/>
      </c>
      <c r="E7617">
        <f>VLOOKUP(B7617, Tabelas!A:C,2,FALSE())</f>
        <v/>
      </c>
    </row>
    <row r="7618">
      <c r="A7618" t="inlineStr">
        <is>
          <t>JORNAL DE POLÍTICAS EDUCACIONAIS</t>
        </is>
      </c>
      <c r="B7618" t="inlineStr">
        <is>
          <t>A3</t>
        </is>
      </c>
      <c r="C7618">
        <f>IF(B7618&lt;&gt;"NI",1,0)</f>
        <v/>
      </c>
      <c r="D7618">
        <f>VLOOKUP(B7618, Tabelas!A:C,3,FALSE())</f>
        <v/>
      </c>
      <c r="E7618">
        <f>VLOOKUP(B7618, Tabelas!A:C,2,FALSE())</f>
        <v/>
      </c>
    </row>
    <row r="7619">
      <c r="A7619" t="inlineStr">
        <is>
          <t>JORNAL DE PSICANALISE</t>
        </is>
      </c>
      <c r="B7619" t="inlineStr">
        <is>
          <t>B1</t>
        </is>
      </c>
      <c r="C7619">
        <f>IF(B7619&lt;&gt;"NI",1,0)</f>
        <v/>
      </c>
      <c r="D7619">
        <f>VLOOKUP(B7619, Tabelas!A:C,3,FALSE())</f>
        <v/>
      </c>
      <c r="E7619">
        <f>VLOOKUP(B7619, Tabelas!A:C,2,FALSE())</f>
        <v/>
      </c>
    </row>
    <row r="7620">
      <c r="A7620" t="inlineStr">
        <is>
          <t>JORNAL DE SOCIOLOGIA DA EDUCAÇÃO</t>
        </is>
      </c>
      <c r="B7620" t="inlineStr">
        <is>
          <t>B4</t>
        </is>
      </c>
      <c r="C7620">
        <f>IF(B7620&lt;&gt;"NI",1,0)</f>
        <v/>
      </c>
      <c r="D7620">
        <f>VLOOKUP(B7620, Tabelas!A:C,3,FALSE())</f>
        <v/>
      </c>
      <c r="E7620">
        <f>VLOOKUP(B7620, Tabelas!A:C,2,FALSE())</f>
        <v/>
      </c>
    </row>
    <row r="7621">
      <c r="A7621" t="inlineStr">
        <is>
          <t>JORNAL DOS ECONOMISTAS</t>
        </is>
      </c>
      <c r="B7621" t="inlineStr">
        <is>
          <t>B4</t>
        </is>
      </c>
      <c r="C7621">
        <f>IF(B7621&lt;&gt;"NI",1,0)</f>
        <v/>
      </c>
      <c r="D7621">
        <f>VLOOKUP(B7621, Tabelas!A:C,3,FALSE())</f>
        <v/>
      </c>
      <c r="E7621">
        <f>VLOOKUP(B7621, Tabelas!A:C,2,FALSE())</f>
        <v/>
      </c>
    </row>
    <row r="7622">
      <c r="A7622" t="inlineStr">
        <is>
          <t>JORNAL FUXICO</t>
        </is>
      </c>
      <c r="B7622" t="inlineStr">
        <is>
          <t>B3</t>
        </is>
      </c>
      <c r="C7622">
        <f>IF(B7622&lt;&gt;"NI",1,0)</f>
        <v/>
      </c>
      <c r="D7622">
        <f>VLOOKUP(B7622, Tabelas!A:C,3,FALSE())</f>
        <v/>
      </c>
      <c r="E7622">
        <f>VLOOKUP(B7622, Tabelas!A:C,2,FALSE())</f>
        <v/>
      </c>
    </row>
    <row r="7623">
      <c r="A7623" t="inlineStr">
        <is>
          <t>JORNAL INTERDISCIPLINAR DE BIOCIÊNCIAS</t>
        </is>
      </c>
      <c r="B7623" t="inlineStr">
        <is>
          <t>B4</t>
        </is>
      </c>
      <c r="C7623">
        <f>IF(B7623&lt;&gt;"NI",1,0)</f>
        <v/>
      </c>
      <c r="D7623">
        <f>VLOOKUP(B7623, Tabelas!A:C,3,FALSE())</f>
        <v/>
      </c>
      <c r="E7623">
        <f>VLOOKUP(B7623, Tabelas!A:C,2,FALSE())</f>
        <v/>
      </c>
    </row>
    <row r="7624">
      <c r="A7624" t="inlineStr">
        <is>
          <t>JORNAL INTERNACIONAL DE ESTUDOS EM EDUCAÇÃO MATEMÁTICA</t>
        </is>
      </c>
      <c r="B7624" t="inlineStr">
        <is>
          <t>A3</t>
        </is>
      </c>
      <c r="C7624">
        <f>IF(B7624&lt;&gt;"NI",1,0)</f>
        <v/>
      </c>
      <c r="D7624">
        <f>VLOOKUP(B7624, Tabelas!A:C,3,FALSE())</f>
        <v/>
      </c>
      <c r="E7624">
        <f>VLOOKUP(B7624, Tabelas!A:C,2,FALSE())</f>
        <v/>
      </c>
    </row>
    <row r="7625">
      <c r="A7625" t="inlineStr">
        <is>
          <t>JORNAL OF GEOPHYSICAL RESEARCH: EARTH SURFACE</t>
        </is>
      </c>
      <c r="B7625" t="inlineStr">
        <is>
          <t>A2</t>
        </is>
      </c>
      <c r="C7625">
        <f>IF(B7625&lt;&gt;"NI",1,0)</f>
        <v/>
      </c>
      <c r="D7625">
        <f>VLOOKUP(B7625, Tabelas!A:C,3,FALSE())</f>
        <v/>
      </c>
      <c r="E7625">
        <f>VLOOKUP(B7625, Tabelas!A:C,2,FALSE())</f>
        <v/>
      </c>
    </row>
    <row r="7626">
      <c r="A7626" t="inlineStr">
        <is>
          <t>JORNAL OF GEOPHYSICAL RESEARCH: OCEANS</t>
        </is>
      </c>
      <c r="B7626" t="inlineStr">
        <is>
          <t>A2</t>
        </is>
      </c>
      <c r="C7626">
        <f>IF(B7626&lt;&gt;"NI",1,0)</f>
        <v/>
      </c>
      <c r="D7626">
        <f>VLOOKUP(B7626, Tabelas!A:C,3,FALSE())</f>
        <v/>
      </c>
      <c r="E7626">
        <f>VLOOKUP(B7626, Tabelas!A:C,2,FALSE())</f>
        <v/>
      </c>
    </row>
    <row r="7627">
      <c r="A7627" t="inlineStr">
        <is>
          <t>JORNAL OF RARE DISEASES RESEARCH AND TREATMENT</t>
        </is>
      </c>
      <c r="B7627" t="inlineStr">
        <is>
          <t>B4</t>
        </is>
      </c>
      <c r="C7627">
        <f>IF(B7627&lt;&gt;"NI",1,0)</f>
        <v/>
      </c>
      <c r="D7627">
        <f>VLOOKUP(B7627, Tabelas!A:C,3,FALSE())</f>
        <v/>
      </c>
      <c r="E7627">
        <f>VLOOKUP(B7627, Tabelas!A:C,2,FALSE())</f>
        <v/>
      </c>
    </row>
    <row r="7628">
      <c r="A7628" t="inlineStr">
        <is>
          <t>JORNAL VASCULAR BRASILEIRO</t>
        </is>
      </c>
      <c r="B7628" t="inlineStr">
        <is>
          <t>B3</t>
        </is>
      </c>
      <c r="C7628">
        <f>IF(B7628&lt;&gt;"NI",1,0)</f>
        <v/>
      </c>
      <c r="D7628">
        <f>VLOOKUP(B7628, Tabelas!A:C,3,FALSE())</f>
        <v/>
      </c>
      <c r="E7628">
        <f>VLOOKUP(B7628, Tabelas!A:C,2,FALSE())</f>
        <v/>
      </c>
    </row>
    <row r="7629">
      <c r="A7629" t="inlineStr">
        <is>
          <t>JORNALABEN</t>
        </is>
      </c>
      <c r="B7629" t="inlineStr">
        <is>
          <t>B1</t>
        </is>
      </c>
      <c r="C7629">
        <f>IF(B7629&lt;&gt;"NI",1,0)</f>
        <v/>
      </c>
      <c r="D7629">
        <f>VLOOKUP(B7629, Tabelas!A:C,3,FALSE())</f>
        <v/>
      </c>
      <c r="E7629">
        <f>VLOOKUP(B7629, Tabelas!A:C,2,FALSE())</f>
        <v/>
      </c>
    </row>
    <row r="7630">
      <c r="A7630" t="inlineStr">
        <is>
          <t>JOSCM. JOURNAL OF OPERATIONS AND SUPPLY CHAIN MANAGEMENT</t>
        </is>
      </c>
      <c r="B7630" t="inlineStr">
        <is>
          <t>B1</t>
        </is>
      </c>
      <c r="C7630">
        <f>IF(B7630&lt;&gt;"NI",1,0)</f>
        <v/>
      </c>
      <c r="D7630">
        <f>VLOOKUP(B7630, Tabelas!A:C,3,FALSE())</f>
        <v/>
      </c>
      <c r="E7630">
        <f>VLOOKUP(B7630, Tabelas!A:C,2,FALSE())</f>
        <v/>
      </c>
    </row>
    <row r="7631">
      <c r="A7631" t="inlineStr">
        <is>
          <t>JOSS JOURNAL OF SPEECH SCIENCE</t>
        </is>
      </c>
      <c r="B7631" t="inlineStr">
        <is>
          <t>A3</t>
        </is>
      </c>
      <c r="C7631">
        <f>IF(B7631&lt;&gt;"NI",1,0)</f>
        <v/>
      </c>
      <c r="D7631">
        <f>VLOOKUP(B7631, Tabelas!A:C,3,FALSE())</f>
        <v/>
      </c>
      <c r="E7631">
        <f>VLOOKUP(B7631, Tabelas!A:C,2,FALSE())</f>
        <v/>
      </c>
    </row>
    <row r="7632">
      <c r="A7632" t="inlineStr">
        <is>
          <t>JOURNAL D'ANALYSE MATHÉMATIQUE (JERUSALEM)</t>
        </is>
      </c>
      <c r="B7632" t="inlineStr">
        <is>
          <t>A2</t>
        </is>
      </c>
      <c r="C7632">
        <f>IF(B7632&lt;&gt;"NI",1,0)</f>
        <v/>
      </c>
      <c r="D7632">
        <f>VLOOKUP(B7632, Tabelas!A:C,3,FALSE())</f>
        <v/>
      </c>
      <c r="E7632">
        <f>VLOOKUP(B7632, Tabelas!A:C,2,FALSE())</f>
        <v/>
      </c>
    </row>
    <row r="7633">
      <c r="A7633" t="inlineStr">
        <is>
          <t>JOURNAL DE LA SOCIÉTÉ DES AMÉRICANISTES</t>
        </is>
      </c>
      <c r="B7633" t="inlineStr">
        <is>
          <t>A3</t>
        </is>
      </c>
      <c r="C7633">
        <f>IF(B7633&lt;&gt;"NI",1,0)</f>
        <v/>
      </c>
      <c r="D7633">
        <f>VLOOKUP(B7633, Tabelas!A:C,3,FALSE())</f>
        <v/>
      </c>
      <c r="E7633">
        <f>VLOOKUP(B7633, Tabelas!A:C,2,FALSE())</f>
        <v/>
      </c>
    </row>
    <row r="7634">
      <c r="A7634" t="inlineStr">
        <is>
          <t>JOURNAL DE MATHÉMATIQUES PURES ET APPLIQUÉES</t>
        </is>
      </c>
      <c r="B7634" t="inlineStr">
        <is>
          <t>A1</t>
        </is>
      </c>
      <c r="C7634">
        <f>IF(B7634&lt;&gt;"NI",1,0)</f>
        <v/>
      </c>
      <c r="D7634">
        <f>VLOOKUP(B7634, Tabelas!A:C,3,FALSE())</f>
        <v/>
      </c>
      <c r="E7634">
        <f>VLOOKUP(B7634, Tabelas!A:C,2,FALSE())</f>
        <v/>
      </c>
    </row>
    <row r="7635">
      <c r="A7635" t="inlineStr">
        <is>
          <t>JOURNAL DE MYCOLOGIE MÉDICALE</t>
        </is>
      </c>
      <c r="B7635" t="inlineStr">
        <is>
          <t>B1</t>
        </is>
      </c>
      <c r="C7635">
        <f>IF(B7635&lt;&gt;"NI",1,0)</f>
        <v/>
      </c>
      <c r="D7635">
        <f>VLOOKUP(B7635, Tabelas!A:C,3,FALSE())</f>
        <v/>
      </c>
      <c r="E7635">
        <f>VLOOKUP(B7635, Tabelas!A:C,2,FALSE())</f>
        <v/>
      </c>
    </row>
    <row r="7636">
      <c r="A7636" t="inlineStr">
        <is>
          <t>JOURNAL DE PÉDIATRIE ET DE PUÉRICULTURE</t>
        </is>
      </c>
      <c r="B7636" t="inlineStr">
        <is>
          <t>B4</t>
        </is>
      </c>
      <c r="C7636">
        <f>IF(B7636&lt;&gt;"NI",1,0)</f>
        <v/>
      </c>
      <c r="D7636">
        <f>VLOOKUP(B7636, Tabelas!A:C,3,FALSE())</f>
        <v/>
      </c>
      <c r="E7636">
        <f>VLOOKUP(B7636, Tabelas!A:C,2,FALSE())</f>
        <v/>
      </c>
    </row>
    <row r="7637">
      <c r="A7637" t="inlineStr">
        <is>
          <t>JOURNAL DER DEUTSCHEN DERMATOLOGISCHEN GESELLSCHAFT (PRINT) / JOURNAL OF THE GERMAN SOCIETY OF DERMATOLOGY (PRINT)</t>
        </is>
      </c>
      <c r="B7637" t="inlineStr">
        <is>
          <t>A3</t>
        </is>
      </c>
      <c r="C7637">
        <f>IF(B7637&lt;&gt;"NI",1,0)</f>
        <v/>
      </c>
      <c r="D7637">
        <f>VLOOKUP(B7637, Tabelas!A:C,3,FALSE())</f>
        <v/>
      </c>
      <c r="E7637">
        <f>VLOOKUP(B7637, Tabelas!A:C,2,FALSE())</f>
        <v/>
      </c>
    </row>
    <row r="7638">
      <c r="A7638" t="inlineStr">
        <is>
          <t>JOURNAL DU DROIT INTERNATIONAL</t>
        </is>
      </c>
      <c r="B7638" t="inlineStr">
        <is>
          <t>A2</t>
        </is>
      </c>
      <c r="C7638">
        <f>IF(B7638&lt;&gt;"NI",1,0)</f>
        <v/>
      </c>
      <c r="D7638">
        <f>VLOOKUP(B7638, Tabelas!A:C,3,FALSE())</f>
        <v/>
      </c>
      <c r="E7638">
        <f>VLOOKUP(B7638, Tabelas!A:C,2,FALSE())</f>
        <v/>
      </c>
    </row>
    <row r="7639">
      <c r="A7639" t="inlineStr">
        <is>
          <t>JOURNAL FOR ARTISTIC RESEARCH</t>
        </is>
      </c>
      <c r="B7639" t="inlineStr">
        <is>
          <t>B1</t>
        </is>
      </c>
      <c r="C7639">
        <f>IF(B7639&lt;&gt;"NI",1,0)</f>
        <v/>
      </c>
      <c r="D7639">
        <f>VLOOKUP(B7639, Tabelas!A:C,3,FALSE())</f>
        <v/>
      </c>
      <c r="E7639">
        <f>VLOOKUP(B7639, Tabelas!A:C,2,FALSE())</f>
        <v/>
      </c>
    </row>
    <row r="7640">
      <c r="A7640" t="inlineStr">
        <is>
          <t>JOURNAL FOR CRITICAL EDUCATION POLICY STUDIES</t>
        </is>
      </c>
      <c r="B7640" t="inlineStr">
        <is>
          <t>A2</t>
        </is>
      </c>
      <c r="C7640">
        <f>IF(B7640&lt;&gt;"NI",1,0)</f>
        <v/>
      </c>
      <c r="D7640">
        <f>VLOOKUP(B7640, Tabelas!A:C,3,FALSE())</f>
        <v/>
      </c>
      <c r="E7640">
        <f>VLOOKUP(B7640, Tabelas!A:C,2,FALSE())</f>
        <v/>
      </c>
    </row>
    <row r="7641">
      <c r="A7641" t="inlineStr">
        <is>
          <t>JOURNAL FOR HEALTHCARE QUALITY</t>
        </is>
      </c>
      <c r="B7641" t="inlineStr">
        <is>
          <t>A4</t>
        </is>
      </c>
      <c r="C7641">
        <f>IF(B7641&lt;&gt;"NI",1,0)</f>
        <v/>
      </c>
      <c r="D7641">
        <f>VLOOKUP(B7641, Tabelas!A:C,3,FALSE())</f>
        <v/>
      </c>
      <c r="E7641">
        <f>VLOOKUP(B7641, Tabelas!A:C,2,FALSE())</f>
        <v/>
      </c>
    </row>
    <row r="7642">
      <c r="A7642" t="inlineStr">
        <is>
          <t>JOURNAL FOR IMMUNOTHERAPY OF CANCER</t>
        </is>
      </c>
      <c r="B7642" t="inlineStr">
        <is>
          <t>A1</t>
        </is>
      </c>
      <c r="C7642">
        <f>IF(B7642&lt;&gt;"NI",1,0)</f>
        <v/>
      </c>
      <c r="D7642">
        <f>VLOOKUP(B7642, Tabelas!A:C,3,FALSE())</f>
        <v/>
      </c>
      <c r="E7642">
        <f>VLOOKUP(B7642, Tabelas!A:C,2,FALSE())</f>
        <v/>
      </c>
    </row>
    <row r="7643">
      <c r="A7643" t="inlineStr">
        <is>
          <t>JOURNAL FOR NATURE CONSERVATION (PRINT)</t>
        </is>
      </c>
      <c r="B7643" t="inlineStr">
        <is>
          <t>A2</t>
        </is>
      </c>
      <c r="C7643">
        <f>IF(B7643&lt;&gt;"NI",1,0)</f>
        <v/>
      </c>
      <c r="D7643">
        <f>VLOOKUP(B7643, Tabelas!A:C,3,FALSE())</f>
        <v/>
      </c>
      <c r="E7643">
        <f>VLOOKUP(B7643, Tabelas!A:C,2,FALSE())</f>
        <v/>
      </c>
    </row>
    <row r="7644">
      <c r="A7644" t="inlineStr">
        <is>
          <t>JOURNAL FOR PEACE AND NUCLEAR DISARMAMENT</t>
        </is>
      </c>
      <c r="B7644" t="inlineStr">
        <is>
          <t>B2</t>
        </is>
      </c>
      <c r="C7644">
        <f>IF(B7644&lt;&gt;"NI",1,0)</f>
        <v/>
      </c>
      <c r="D7644">
        <f>VLOOKUP(B7644, Tabelas!A:C,3,FALSE())</f>
        <v/>
      </c>
      <c r="E7644">
        <f>VLOOKUP(B7644, Tabelas!A:C,2,FALSE())</f>
        <v/>
      </c>
    </row>
    <row r="7645">
      <c r="A7645" t="inlineStr">
        <is>
          <t>JOURNAL FOR REATTACH THERAPY AND DEVELOPMENTAL DIVERSITIES</t>
        </is>
      </c>
      <c r="B7645" t="inlineStr">
        <is>
          <t>B4</t>
        </is>
      </c>
      <c r="C7645">
        <f>IF(B7645&lt;&gt;"NI",1,0)</f>
        <v/>
      </c>
      <c r="D7645">
        <f>VLOOKUP(B7645, Tabelas!A:C,3,FALSE())</f>
        <v/>
      </c>
      <c r="E7645">
        <f>VLOOKUP(B7645, Tabelas!A:C,2,FALSE())</f>
        <v/>
      </c>
    </row>
    <row r="7646">
      <c r="A7646" t="inlineStr">
        <is>
          <t>JOURNAL FOR THE STUDY OF RELIGION, NATURE AND CULTURE (PRINT)</t>
        </is>
      </c>
      <c r="B7646" t="inlineStr">
        <is>
          <t>A2</t>
        </is>
      </c>
      <c r="C7646">
        <f>IF(B7646&lt;&gt;"NI",1,0)</f>
        <v/>
      </c>
      <c r="D7646">
        <f>VLOOKUP(B7646, Tabelas!A:C,3,FALSE())</f>
        <v/>
      </c>
      <c r="E7646">
        <f>VLOOKUP(B7646, Tabelas!A:C,2,FALSE())</f>
        <v/>
      </c>
    </row>
    <row r="7647">
      <c r="A7647" t="inlineStr">
        <is>
          <t>JOURNAL FOR THE THEORY OF SOCIAL BEHAVIOUR (PRINT)</t>
        </is>
      </c>
      <c r="B7647" t="inlineStr">
        <is>
          <t>A2</t>
        </is>
      </c>
      <c r="C7647">
        <f>IF(B7647&lt;&gt;"NI",1,0)</f>
        <v/>
      </c>
      <c r="D7647">
        <f>VLOOKUP(B7647, Tabelas!A:C,3,FALSE())</f>
        <v/>
      </c>
      <c r="E7647">
        <f>VLOOKUP(B7647, Tabelas!A:C,2,FALSE())</f>
        <v/>
      </c>
    </row>
    <row r="7648">
      <c r="A7648" t="inlineStr">
        <is>
          <t>JOURNAL FRANÇAIS D'OPHTALMOLOGIE</t>
        </is>
      </c>
      <c r="B7648" t="inlineStr">
        <is>
          <t>B2</t>
        </is>
      </c>
      <c r="C7648">
        <f>IF(B7648&lt;&gt;"NI",1,0)</f>
        <v/>
      </c>
      <c r="D7648">
        <f>VLOOKUP(B7648, Tabelas!A:C,3,FALSE())</f>
        <v/>
      </c>
      <c r="E7648">
        <f>VLOOKUP(B7648, Tabelas!A:C,2,FALSE())</f>
        <v/>
      </c>
    </row>
    <row r="7649">
      <c r="A7649" t="inlineStr">
        <is>
          <t>JOURNAL FUR DIE REINE UND ANGEWANDTE MATHEMATIK</t>
        </is>
      </c>
      <c r="B7649" t="inlineStr">
        <is>
          <t>A1</t>
        </is>
      </c>
      <c r="C7649">
        <f>IF(B7649&lt;&gt;"NI",1,0)</f>
        <v/>
      </c>
      <c r="D7649">
        <f>VLOOKUP(B7649, Tabelas!A:C,3,FALSE())</f>
        <v/>
      </c>
      <c r="E7649">
        <f>VLOOKUP(B7649, Tabelas!A:C,2,FALSE())</f>
        <v/>
      </c>
    </row>
    <row r="7650">
      <c r="A7650" t="inlineStr">
        <is>
          <t>JOURNAL FÜR ENTWICKLUNGSPOLITIK</t>
        </is>
      </c>
      <c r="B7650" t="inlineStr">
        <is>
          <t>A4</t>
        </is>
      </c>
      <c r="C7650">
        <f>IF(B7650&lt;&gt;"NI",1,0)</f>
        <v/>
      </c>
      <c r="D7650">
        <f>VLOOKUP(B7650, Tabelas!A:C,3,FALSE())</f>
        <v/>
      </c>
      <c r="E7650">
        <f>VLOOKUP(B7650, Tabelas!A:C,2,FALSE())</f>
        <v/>
      </c>
    </row>
    <row r="7651">
      <c r="A7651" t="inlineStr">
        <is>
          <t>JOURNAL FÜR ENTWICKLUNGSPOLITIK</t>
        </is>
      </c>
      <c r="B7651" t="inlineStr">
        <is>
          <t>A4</t>
        </is>
      </c>
      <c r="C7651">
        <f>IF(B7651&lt;&gt;"NI",1,0)</f>
        <v/>
      </c>
      <c r="D7651">
        <f>VLOOKUP(B7651, Tabelas!A:C,3,FALSE())</f>
        <v/>
      </c>
      <c r="E7651">
        <f>VLOOKUP(B7651, Tabelas!A:C,2,FALSE())</f>
        <v/>
      </c>
    </row>
    <row r="7652">
      <c r="A7652" t="inlineStr">
        <is>
          <t>JOURNAL FUR VERBRAUCHERSCHUTZ UND LEBENSMITTELSICHERHEIT (PRINT) / JOURNAL OF CONSUMER PROTECTION AND FOOD SAFETY</t>
        </is>
      </c>
      <c r="B7652" t="inlineStr">
        <is>
          <t>B3</t>
        </is>
      </c>
      <c r="C7652">
        <f>IF(B7652&lt;&gt;"NI",1,0)</f>
        <v/>
      </c>
      <c r="D7652">
        <f>VLOOKUP(B7652, Tabelas!A:C,3,FALSE())</f>
        <v/>
      </c>
      <c r="E7652">
        <f>VLOOKUP(B7652, Tabelas!A:C,2,FALSE())</f>
        <v/>
      </c>
    </row>
    <row r="7653">
      <c r="A7653" t="inlineStr">
        <is>
          <t>JOURNAL HEALTH NPEPS</t>
        </is>
      </c>
      <c r="B7653" t="inlineStr">
        <is>
          <t>B4</t>
        </is>
      </c>
      <c r="C7653">
        <f>IF(B7653&lt;&gt;"NI",1,0)</f>
        <v/>
      </c>
      <c r="D7653">
        <f>VLOOKUP(B7653, Tabelas!A:C,3,FALSE())</f>
        <v/>
      </c>
      <c r="E7653">
        <f>VLOOKUP(B7653, Tabelas!A:C,2,FALSE())</f>
        <v/>
      </c>
    </row>
    <row r="7654">
      <c r="A7654" t="inlineStr">
        <is>
          <t>JOURNAL JOURNAL OF BIOMOLECULAR STRUCTURE AND DYNAMICS</t>
        </is>
      </c>
      <c r="B7654" t="inlineStr">
        <is>
          <t>A3</t>
        </is>
      </c>
      <c r="C7654">
        <f>IF(B7654&lt;&gt;"NI",1,0)</f>
        <v/>
      </c>
      <c r="D7654">
        <f>VLOOKUP(B7654, Tabelas!A:C,3,FALSE())</f>
        <v/>
      </c>
      <c r="E7654">
        <f>VLOOKUP(B7654, Tabelas!A:C,2,FALSE())</f>
        <v/>
      </c>
    </row>
    <row r="7655">
      <c r="A7655" t="inlineStr">
        <is>
          <t>JOURNAL NANOMATERIALS &amp; MOLECULAR NANOTECHNOLOGY</t>
        </is>
      </c>
      <c r="B7655" t="inlineStr">
        <is>
          <t>B2</t>
        </is>
      </c>
      <c r="C7655">
        <f>IF(B7655&lt;&gt;"NI",1,0)</f>
        <v/>
      </c>
      <c r="D7655">
        <f>VLOOKUP(B7655, Tabelas!A:C,3,FALSE())</f>
        <v/>
      </c>
      <c r="E7655">
        <f>VLOOKUP(B7655, Tabelas!A:C,2,FALSE())</f>
        <v/>
      </c>
    </row>
    <row r="7656">
      <c r="A7656" t="inlineStr">
        <is>
          <t>JOURNAL OF 3D PRINTING IN MEDICINE</t>
        </is>
      </c>
      <c r="B7656" t="inlineStr">
        <is>
          <t>B1</t>
        </is>
      </c>
      <c r="C7656">
        <f>IF(B7656&lt;&gt;"NI",1,0)</f>
        <v/>
      </c>
      <c r="D7656">
        <f>VLOOKUP(B7656, Tabelas!A:C,3,FALSE())</f>
        <v/>
      </c>
      <c r="E7656">
        <f>VLOOKUP(B7656, Tabelas!A:C,2,FALSE())</f>
        <v/>
      </c>
    </row>
    <row r="7657">
      <c r="A7657" t="inlineStr">
        <is>
          <t>JOURNAL OF AAPOS</t>
        </is>
      </c>
      <c r="B7657" t="inlineStr">
        <is>
          <t>B2</t>
        </is>
      </c>
      <c r="C7657">
        <f>IF(B7657&lt;&gt;"NI",1,0)</f>
        <v/>
      </c>
      <c r="D7657">
        <f>VLOOKUP(B7657, Tabelas!A:C,3,FALSE())</f>
        <v/>
      </c>
      <c r="E7657">
        <f>VLOOKUP(B7657, Tabelas!A:C,2,FALSE())</f>
        <v/>
      </c>
    </row>
    <row r="7658">
      <c r="A7658" t="inlineStr">
        <is>
          <t>JOURNAL OF ABNORMAL PSYCHOLOGY (1965)</t>
        </is>
      </c>
      <c r="B7658" t="inlineStr">
        <is>
          <t>A1</t>
        </is>
      </c>
      <c r="C7658">
        <f>IF(B7658&lt;&gt;"NI",1,0)</f>
        <v/>
      </c>
      <c r="D7658">
        <f>VLOOKUP(B7658, Tabelas!A:C,3,FALSE())</f>
        <v/>
      </c>
      <c r="E7658">
        <f>VLOOKUP(B7658, Tabelas!A:C,2,FALSE())</f>
        <v/>
      </c>
    </row>
    <row r="7659">
      <c r="A7659" t="inlineStr">
        <is>
          <t>JOURNAL OF ABSTRACT DIFFERENTIAL EQUATIONS AND APPLICATIONS (ONLINE)</t>
        </is>
      </c>
      <c r="B7659" t="inlineStr">
        <is>
          <t>B3</t>
        </is>
      </c>
      <c r="C7659">
        <f>IF(B7659&lt;&gt;"NI",1,0)</f>
        <v/>
      </c>
      <c r="D7659">
        <f>VLOOKUP(B7659, Tabelas!A:C,3,FALSE())</f>
        <v/>
      </c>
      <c r="E7659">
        <f>VLOOKUP(B7659, Tabelas!A:C,2,FALSE())</f>
        <v/>
      </c>
    </row>
    <row r="7660">
      <c r="A7660" t="inlineStr">
        <is>
          <t>JOURNAL OF ACADEMIC ETHICS (PRINT)</t>
        </is>
      </c>
      <c r="B7660" t="inlineStr">
        <is>
          <t>B1</t>
        </is>
      </c>
      <c r="C7660">
        <f>IF(B7660&lt;&gt;"NI",1,0)</f>
        <v/>
      </c>
      <c r="D7660">
        <f>VLOOKUP(B7660, Tabelas!A:C,3,FALSE())</f>
        <v/>
      </c>
      <c r="E7660">
        <f>VLOOKUP(B7660, Tabelas!A:C,2,FALSE())</f>
        <v/>
      </c>
    </row>
    <row r="7661">
      <c r="A7661" t="inlineStr">
        <is>
          <t>JOURNAL OF ACADEMY OF BUSINESS AND ECONOMICS</t>
        </is>
      </c>
      <c r="B7661" t="inlineStr">
        <is>
          <t>B4</t>
        </is>
      </c>
      <c r="C7661">
        <f>IF(B7661&lt;&gt;"NI",1,0)</f>
        <v/>
      </c>
      <c r="D7661">
        <f>VLOOKUP(B7661, Tabelas!A:C,3,FALSE())</f>
        <v/>
      </c>
      <c r="E7661">
        <f>VLOOKUP(B7661, Tabelas!A:C,2,FALSE())</f>
        <v/>
      </c>
    </row>
    <row r="7662">
      <c r="A7662" t="inlineStr">
        <is>
          <t>JOURNAL OF ACCOUNTING &amp; ECONOMICS</t>
        </is>
      </c>
      <c r="B7662" t="inlineStr">
        <is>
          <t>A1</t>
        </is>
      </c>
      <c r="C7662">
        <f>IF(B7662&lt;&gt;"NI",1,0)</f>
        <v/>
      </c>
      <c r="D7662">
        <f>VLOOKUP(B7662, Tabelas!A:C,3,FALSE())</f>
        <v/>
      </c>
      <c r="E7662">
        <f>VLOOKUP(B7662, Tabelas!A:C,2,FALSE())</f>
        <v/>
      </c>
    </row>
    <row r="7663">
      <c r="A7663" t="inlineStr">
        <is>
          <t>JOURNAL OF ACCOUNTING AND MANAGEMENT INFORMATION SYSTEMS</t>
        </is>
      </c>
      <c r="B7663" t="inlineStr">
        <is>
          <t>B4</t>
        </is>
      </c>
      <c r="C7663">
        <f>IF(B7663&lt;&gt;"NI",1,0)</f>
        <v/>
      </c>
      <c r="D7663">
        <f>VLOOKUP(B7663, Tabelas!A:C,3,FALSE())</f>
        <v/>
      </c>
      <c r="E7663">
        <f>VLOOKUP(B7663, Tabelas!A:C,2,FALSE())</f>
        <v/>
      </c>
    </row>
    <row r="7664">
      <c r="A7664" t="inlineStr">
        <is>
          <t>JOURNAL OF ACHIEVEMENTS IN MATERIALS AND MANUFACTURING ENGINEERING</t>
        </is>
      </c>
      <c r="B7664" t="inlineStr">
        <is>
          <t>B2</t>
        </is>
      </c>
      <c r="C7664">
        <f>IF(B7664&lt;&gt;"NI",1,0)</f>
        <v/>
      </c>
      <c r="D7664">
        <f>VLOOKUP(B7664, Tabelas!A:C,3,FALSE())</f>
        <v/>
      </c>
      <c r="E7664">
        <f>VLOOKUP(B7664, Tabelas!A:C,2,FALSE())</f>
        <v/>
      </c>
    </row>
    <row r="7665">
      <c r="A7665" t="inlineStr">
        <is>
          <t>JOURNAL OF ACQUIRED IMMUNE DEFICIENCY SYNDROMES (1999)</t>
        </is>
      </c>
      <c r="B7665" t="inlineStr">
        <is>
          <t>A1</t>
        </is>
      </c>
      <c r="C7665">
        <f>IF(B7665&lt;&gt;"NI",1,0)</f>
        <v/>
      </c>
      <c r="D7665">
        <f>VLOOKUP(B7665, Tabelas!A:C,3,FALSE())</f>
        <v/>
      </c>
      <c r="E7665">
        <f>VLOOKUP(B7665, Tabelas!A:C,2,FALSE())</f>
        <v/>
      </c>
    </row>
    <row r="7666">
      <c r="A7666" t="inlineStr">
        <is>
          <t>JOURNAL OF ACUPUNCTURE AND MERIDIAN STUDIES</t>
        </is>
      </c>
      <c r="B7666" t="inlineStr">
        <is>
          <t>A3</t>
        </is>
      </c>
      <c r="C7666">
        <f>IF(B7666&lt;&gt;"NI",1,0)</f>
        <v/>
      </c>
      <c r="D7666">
        <f>VLOOKUP(B7666, Tabelas!A:C,3,FALSE())</f>
        <v/>
      </c>
      <c r="E7666">
        <f>VLOOKUP(B7666, Tabelas!A:C,2,FALSE())</f>
        <v/>
      </c>
    </row>
    <row r="7667">
      <c r="A7667" t="inlineStr">
        <is>
          <t>JOURNAL OF ADDICTION MEDICINE</t>
        </is>
      </c>
      <c r="B7667" t="inlineStr">
        <is>
          <t>A4</t>
        </is>
      </c>
      <c r="C7667">
        <f>IF(B7667&lt;&gt;"NI",1,0)</f>
        <v/>
      </c>
      <c r="D7667">
        <f>VLOOKUP(B7667, Tabelas!A:C,3,FALSE())</f>
        <v/>
      </c>
      <c r="E7667">
        <f>VLOOKUP(B7667, Tabelas!A:C,2,FALSE())</f>
        <v/>
      </c>
    </row>
    <row r="7668">
      <c r="A7668" t="inlineStr">
        <is>
          <t>JOURNAL OF ADDICTIONS NURSING</t>
        </is>
      </c>
      <c r="B7668" t="inlineStr">
        <is>
          <t>B1</t>
        </is>
      </c>
      <c r="C7668">
        <f>IF(B7668&lt;&gt;"NI",1,0)</f>
        <v/>
      </c>
      <c r="D7668">
        <f>VLOOKUP(B7668, Tabelas!A:C,3,FALSE())</f>
        <v/>
      </c>
      <c r="E7668">
        <f>VLOOKUP(B7668, Tabelas!A:C,2,FALSE())</f>
        <v/>
      </c>
    </row>
    <row r="7669">
      <c r="A7669" t="inlineStr">
        <is>
          <t>JOURNAL OF ADDICTIVE DISEASES (PRINT)</t>
        </is>
      </c>
      <c r="B7669" t="inlineStr">
        <is>
          <t>A3</t>
        </is>
      </c>
      <c r="C7669">
        <f>IF(B7669&lt;&gt;"NI",1,0)</f>
        <v/>
      </c>
      <c r="D7669">
        <f>VLOOKUP(B7669, Tabelas!A:C,3,FALSE())</f>
        <v/>
      </c>
      <c r="E7669">
        <f>VLOOKUP(B7669, Tabelas!A:C,2,FALSE())</f>
        <v/>
      </c>
    </row>
    <row r="7670">
      <c r="A7670" t="inlineStr">
        <is>
          <t>JOURNAL OF ADHESION SCIENCE AND TECHNOLOGY (PRINT)</t>
        </is>
      </c>
      <c r="B7670" t="inlineStr">
        <is>
          <t>B1</t>
        </is>
      </c>
      <c r="C7670">
        <f>IF(B7670&lt;&gt;"NI",1,0)</f>
        <v/>
      </c>
      <c r="D7670">
        <f>VLOOKUP(B7670, Tabelas!A:C,3,FALSE())</f>
        <v/>
      </c>
      <c r="E7670">
        <f>VLOOKUP(B7670, Tabelas!A:C,2,FALSE())</f>
        <v/>
      </c>
    </row>
    <row r="7671">
      <c r="A7671" t="inlineStr">
        <is>
          <t>JOURNAL OF ADHESIVE DENTISTRY</t>
        </is>
      </c>
      <c r="B7671" t="inlineStr">
        <is>
          <t>A2</t>
        </is>
      </c>
      <c r="C7671">
        <f>IF(B7671&lt;&gt;"NI",1,0)</f>
        <v/>
      </c>
      <c r="D7671">
        <f>VLOOKUP(B7671, Tabelas!A:C,3,FALSE())</f>
        <v/>
      </c>
      <c r="E7671">
        <f>VLOOKUP(B7671, Tabelas!A:C,2,FALSE())</f>
        <v/>
      </c>
    </row>
    <row r="7672">
      <c r="A7672" t="inlineStr">
        <is>
          <t>JOURNAL OF ADOLESCENCE (LONDON, ENGLAND. PRINT)</t>
        </is>
      </c>
      <c r="B7672" t="inlineStr">
        <is>
          <t>A2</t>
        </is>
      </c>
      <c r="C7672">
        <f>IF(B7672&lt;&gt;"NI",1,0)</f>
        <v/>
      </c>
      <c r="D7672">
        <f>VLOOKUP(B7672, Tabelas!A:C,3,FALSE())</f>
        <v/>
      </c>
      <c r="E7672">
        <f>VLOOKUP(B7672, Tabelas!A:C,2,FALSE())</f>
        <v/>
      </c>
    </row>
    <row r="7673">
      <c r="A7673" t="inlineStr">
        <is>
          <t>JOURNAL OF ADOLESCENT AND YOUNG ADULT ONCOLOGY</t>
        </is>
      </c>
      <c r="B7673" t="inlineStr">
        <is>
          <t>B1</t>
        </is>
      </c>
      <c r="C7673">
        <f>IF(B7673&lt;&gt;"NI",1,0)</f>
        <v/>
      </c>
      <c r="D7673">
        <f>VLOOKUP(B7673, Tabelas!A:C,3,FALSE())</f>
        <v/>
      </c>
      <c r="E7673">
        <f>VLOOKUP(B7673, Tabelas!A:C,2,FALSE())</f>
        <v/>
      </c>
    </row>
    <row r="7674">
      <c r="A7674" t="inlineStr">
        <is>
          <t>JOURNAL OF ADOLESCENT HEALTH</t>
        </is>
      </c>
      <c r="B7674" t="inlineStr">
        <is>
          <t>A1</t>
        </is>
      </c>
      <c r="C7674">
        <f>IF(B7674&lt;&gt;"NI",1,0)</f>
        <v/>
      </c>
      <c r="D7674">
        <f>VLOOKUP(B7674, Tabelas!A:C,3,FALSE())</f>
        <v/>
      </c>
      <c r="E7674">
        <f>VLOOKUP(B7674, Tabelas!A:C,2,FALSE())</f>
        <v/>
      </c>
    </row>
    <row r="7675">
      <c r="A7675" t="inlineStr">
        <is>
          <t>JOURNAL OF ADOLESCENT RESEARCH</t>
        </is>
      </c>
      <c r="B7675" t="inlineStr">
        <is>
          <t>A2</t>
        </is>
      </c>
      <c r="C7675">
        <f>IF(B7675&lt;&gt;"NI",1,0)</f>
        <v/>
      </c>
      <c r="D7675">
        <f>VLOOKUP(B7675, Tabelas!A:C,3,FALSE())</f>
        <v/>
      </c>
      <c r="E7675">
        <f>VLOOKUP(B7675, Tabelas!A:C,2,FALSE())</f>
        <v/>
      </c>
    </row>
    <row r="7676">
      <c r="A7676" t="inlineStr">
        <is>
          <t>JOURNAL OF ADVANCED DIELECTRICS</t>
        </is>
      </c>
      <c r="B7676" t="inlineStr">
        <is>
          <t>B1</t>
        </is>
      </c>
      <c r="C7676">
        <f>IF(B7676&lt;&gt;"NI",1,0)</f>
        <v/>
      </c>
      <c r="D7676">
        <f>VLOOKUP(B7676, Tabelas!A:C,3,FALSE())</f>
        <v/>
      </c>
      <c r="E7676">
        <f>VLOOKUP(B7676, Tabelas!A:C,2,FALSE())</f>
        <v/>
      </c>
    </row>
    <row r="7677">
      <c r="A7677" t="inlineStr">
        <is>
          <t>JOURNAL OF ADVANCED MANUFACTURING SYSTEMS (PRINT)</t>
        </is>
      </c>
      <c r="B7677" t="inlineStr">
        <is>
          <t>A4</t>
        </is>
      </c>
      <c r="C7677">
        <f>IF(B7677&lt;&gt;"NI",1,0)</f>
        <v/>
      </c>
      <c r="D7677">
        <f>VLOOKUP(B7677, Tabelas!A:C,3,FALSE())</f>
        <v/>
      </c>
      <c r="E7677">
        <f>VLOOKUP(B7677, Tabelas!A:C,2,FALSE())</f>
        <v/>
      </c>
    </row>
    <row r="7678">
      <c r="A7678" t="inlineStr">
        <is>
          <t>JOURNAL OF ADVANCED NURSING (PRINT)</t>
        </is>
      </c>
      <c r="B7678" t="inlineStr">
        <is>
          <t>A1</t>
        </is>
      </c>
      <c r="C7678">
        <f>IF(B7678&lt;&gt;"NI",1,0)</f>
        <v/>
      </c>
      <c r="D7678">
        <f>VLOOKUP(B7678, Tabelas!A:C,3,FALSE())</f>
        <v/>
      </c>
      <c r="E7678">
        <f>VLOOKUP(B7678, Tabelas!A:C,2,FALSE())</f>
        <v/>
      </c>
    </row>
    <row r="7679">
      <c r="A7679" t="inlineStr">
        <is>
          <t>JOURNAL OF ADVANCED RESEARCH</t>
        </is>
      </c>
      <c r="B7679" t="inlineStr">
        <is>
          <t>A1</t>
        </is>
      </c>
      <c r="C7679">
        <f>IF(B7679&lt;&gt;"NI",1,0)</f>
        <v/>
      </c>
      <c r="D7679">
        <f>VLOOKUP(B7679, Tabelas!A:C,3,FALSE())</f>
        <v/>
      </c>
      <c r="E7679">
        <f>VLOOKUP(B7679, Tabelas!A:C,2,FALSE())</f>
        <v/>
      </c>
    </row>
    <row r="7680">
      <c r="A7680" t="inlineStr">
        <is>
          <t>JOURNAL OF ADVANCED TRANSPORTATION</t>
        </is>
      </c>
      <c r="B7680" t="inlineStr">
        <is>
          <t>A4</t>
        </is>
      </c>
      <c r="C7680">
        <f>IF(B7680&lt;&gt;"NI",1,0)</f>
        <v/>
      </c>
      <c r="D7680">
        <f>VLOOKUP(B7680, Tabelas!A:C,3,FALSE())</f>
        <v/>
      </c>
      <c r="E7680">
        <f>VLOOKUP(B7680, Tabelas!A:C,2,FALSE())</f>
        <v/>
      </c>
    </row>
    <row r="7681">
      <c r="A7681" t="inlineStr">
        <is>
          <t>JOURNAL OF ADVANCED TRANSPORTATION (ONLINE)</t>
        </is>
      </c>
      <c r="B7681" t="inlineStr">
        <is>
          <t>A4</t>
        </is>
      </c>
      <c r="C7681">
        <f>IF(B7681&lt;&gt;"NI",1,0)</f>
        <v/>
      </c>
      <c r="D7681">
        <f>VLOOKUP(B7681, Tabelas!A:C,3,FALSE())</f>
        <v/>
      </c>
      <c r="E7681">
        <f>VLOOKUP(B7681, Tabelas!A:C,2,FALSE())</f>
        <v/>
      </c>
    </row>
    <row r="7682">
      <c r="A7682" t="inlineStr">
        <is>
          <t>JOURNAL OF ADVANCED VETERINARY RESEARCH</t>
        </is>
      </c>
      <c r="B7682" t="inlineStr">
        <is>
          <t>B3</t>
        </is>
      </c>
      <c r="C7682">
        <f>IF(B7682&lt;&gt;"NI",1,0)</f>
        <v/>
      </c>
      <c r="D7682">
        <f>VLOOKUP(B7682, Tabelas!A:C,3,FALSE())</f>
        <v/>
      </c>
      <c r="E7682">
        <f>VLOOKUP(B7682, Tabelas!A:C,2,FALSE())</f>
        <v/>
      </c>
    </row>
    <row r="7683">
      <c r="A7683" t="inlineStr">
        <is>
          <t>JOURNAL OF ADVANCES IN MANAGEMENT RESEARCH</t>
        </is>
      </c>
      <c r="B7683" t="inlineStr">
        <is>
          <t>A3</t>
        </is>
      </c>
      <c r="C7683">
        <f>IF(B7683&lt;&gt;"NI",1,0)</f>
        <v/>
      </c>
      <c r="D7683">
        <f>VLOOKUP(B7683, Tabelas!A:C,3,FALSE())</f>
        <v/>
      </c>
      <c r="E7683">
        <f>VLOOKUP(B7683, Tabelas!A:C,2,FALSE())</f>
        <v/>
      </c>
    </row>
    <row r="7684">
      <c r="A7684" t="inlineStr">
        <is>
          <t>JOURNAL OF ADVANCES IN MODELING EARTH SYSTEMS</t>
        </is>
      </c>
      <c r="B7684" t="inlineStr">
        <is>
          <t>A1</t>
        </is>
      </c>
      <c r="C7684">
        <f>IF(B7684&lt;&gt;"NI",1,0)</f>
        <v/>
      </c>
      <c r="D7684">
        <f>VLOOKUP(B7684, Tabelas!A:C,3,FALSE())</f>
        <v/>
      </c>
      <c r="E7684">
        <f>VLOOKUP(B7684, Tabelas!A:C,2,FALSE())</f>
        <v/>
      </c>
    </row>
    <row r="7685">
      <c r="A7685" t="inlineStr">
        <is>
          <t>JOURNAL OF ADVANCES IN PHYSICS</t>
        </is>
      </c>
      <c r="B7685" t="inlineStr">
        <is>
          <t>B2</t>
        </is>
      </c>
      <c r="C7685">
        <f>IF(B7685&lt;&gt;"NI",1,0)</f>
        <v/>
      </c>
      <c r="D7685">
        <f>VLOOKUP(B7685, Tabelas!A:C,3,FALSE())</f>
        <v/>
      </c>
      <c r="E7685">
        <f>VLOOKUP(B7685, Tabelas!A:C,2,FALSE())</f>
        <v/>
      </c>
    </row>
    <row r="7686">
      <c r="A7686" t="inlineStr">
        <is>
          <t>JOURNAL OF AEROSOL MEDICINE AND PULMONARY DRUG DELIVERY</t>
        </is>
      </c>
      <c r="B7686" t="inlineStr">
        <is>
          <t>A2</t>
        </is>
      </c>
      <c r="C7686">
        <f>IF(B7686&lt;&gt;"NI",1,0)</f>
        <v/>
      </c>
      <c r="D7686">
        <f>VLOOKUP(B7686, Tabelas!A:C,3,FALSE())</f>
        <v/>
      </c>
      <c r="E7686">
        <f>VLOOKUP(B7686, Tabelas!A:C,2,FALSE())</f>
        <v/>
      </c>
    </row>
    <row r="7687">
      <c r="A7687" t="inlineStr">
        <is>
          <t>JOURNAL OF AEROSOL SCIENCE</t>
        </is>
      </c>
      <c r="B7687" t="inlineStr">
        <is>
          <t>A2</t>
        </is>
      </c>
      <c r="C7687">
        <f>IF(B7687&lt;&gt;"NI",1,0)</f>
        <v/>
      </c>
      <c r="D7687">
        <f>VLOOKUP(B7687, Tabelas!A:C,3,FALSE())</f>
        <v/>
      </c>
      <c r="E7687">
        <f>VLOOKUP(B7687, Tabelas!A:C,2,FALSE())</f>
        <v/>
      </c>
    </row>
    <row r="7688">
      <c r="A7688" t="inlineStr">
        <is>
          <t>JOURNAL OF AEROSPACE ENGINEERING</t>
        </is>
      </c>
      <c r="B7688" t="inlineStr">
        <is>
          <t>A3</t>
        </is>
      </c>
      <c r="C7688">
        <f>IF(B7688&lt;&gt;"NI",1,0)</f>
        <v/>
      </c>
      <c r="D7688">
        <f>VLOOKUP(B7688, Tabelas!A:C,3,FALSE())</f>
        <v/>
      </c>
      <c r="E7688">
        <f>VLOOKUP(B7688, Tabelas!A:C,2,FALSE())</f>
        <v/>
      </c>
    </row>
    <row r="7689">
      <c r="A7689" t="inlineStr">
        <is>
          <t>JOURNAL OF AEROSPACE INFORMATION SYSTEMS</t>
        </is>
      </c>
      <c r="B7689" t="inlineStr">
        <is>
          <t>A3</t>
        </is>
      </c>
      <c r="C7689">
        <f>IF(B7689&lt;&gt;"NI",1,0)</f>
        <v/>
      </c>
      <c r="D7689">
        <f>VLOOKUP(B7689, Tabelas!A:C,3,FALSE())</f>
        <v/>
      </c>
      <c r="E7689">
        <f>VLOOKUP(B7689, Tabelas!A:C,2,FALSE())</f>
        <v/>
      </c>
    </row>
    <row r="7690">
      <c r="A7690" t="inlineStr">
        <is>
          <t>JOURNAL OF AEROSPACE TECHNOLOGY AND MANAGEMENT (IMPRESSO)</t>
        </is>
      </c>
      <c r="B7690" t="inlineStr">
        <is>
          <t>B2</t>
        </is>
      </c>
      <c r="C7690">
        <f>IF(B7690&lt;&gt;"NI",1,0)</f>
        <v/>
      </c>
      <c r="D7690">
        <f>VLOOKUP(B7690, Tabelas!A:C,3,FALSE())</f>
        <v/>
      </c>
      <c r="E7690">
        <f>VLOOKUP(B7690, Tabelas!A:C,2,FALSE())</f>
        <v/>
      </c>
    </row>
    <row r="7691">
      <c r="A7691" t="inlineStr">
        <is>
          <t>JOURNAL OF AFFECTIVE DISORDERS (PRINT)</t>
        </is>
      </c>
      <c r="B7691" t="inlineStr">
        <is>
          <t>A1</t>
        </is>
      </c>
      <c r="C7691">
        <f>IF(B7691&lt;&gt;"NI",1,0)</f>
        <v/>
      </c>
      <c r="D7691">
        <f>VLOOKUP(B7691, Tabelas!A:C,3,FALSE())</f>
        <v/>
      </c>
      <c r="E7691">
        <f>VLOOKUP(B7691, Tabelas!A:C,2,FALSE())</f>
        <v/>
      </c>
    </row>
    <row r="7692">
      <c r="A7692" t="inlineStr">
        <is>
          <t>JOURNAL OF AFRICAN EARTH SCIENCES (1994)</t>
        </is>
      </c>
      <c r="B7692" t="inlineStr">
        <is>
          <t>A3</t>
        </is>
      </c>
      <c r="C7692">
        <f>IF(B7692&lt;&gt;"NI",1,0)</f>
        <v/>
      </c>
      <c r="D7692">
        <f>VLOOKUP(B7692, Tabelas!A:C,3,FALSE())</f>
        <v/>
      </c>
      <c r="E7692">
        <f>VLOOKUP(B7692, Tabelas!A:C,2,FALSE())</f>
        <v/>
      </c>
    </row>
    <row r="7693">
      <c r="A7693" t="inlineStr">
        <is>
          <t>JOURNAL OF AGING AND HEALTH</t>
        </is>
      </c>
      <c r="B7693" t="inlineStr">
        <is>
          <t>A1</t>
        </is>
      </c>
      <c r="C7693">
        <f>IF(B7693&lt;&gt;"NI",1,0)</f>
        <v/>
      </c>
      <c r="D7693">
        <f>VLOOKUP(B7693, Tabelas!A:C,3,FALSE())</f>
        <v/>
      </c>
      <c r="E7693">
        <f>VLOOKUP(B7693, Tabelas!A:C,2,FALSE())</f>
        <v/>
      </c>
    </row>
    <row r="7694">
      <c r="A7694" t="inlineStr">
        <is>
          <t>JOURNAL OF AGING AND PHYSICAL ACTIVITY</t>
        </is>
      </c>
      <c r="B7694" t="inlineStr">
        <is>
          <t>A2</t>
        </is>
      </c>
      <c r="C7694">
        <f>IF(B7694&lt;&gt;"NI",1,0)</f>
        <v/>
      </c>
      <c r="D7694">
        <f>VLOOKUP(B7694, Tabelas!A:C,3,FALSE())</f>
        <v/>
      </c>
      <c r="E7694">
        <f>VLOOKUP(B7694, Tabelas!A:C,2,FALSE())</f>
        <v/>
      </c>
    </row>
    <row r="7695">
      <c r="A7695" t="inlineStr">
        <is>
          <t>JOURNAL OF AGING RESEARCH</t>
        </is>
      </c>
      <c r="B7695" t="inlineStr">
        <is>
          <t>A4</t>
        </is>
      </c>
      <c r="C7695">
        <f>IF(B7695&lt;&gt;"NI",1,0)</f>
        <v/>
      </c>
      <c r="D7695">
        <f>VLOOKUP(B7695, Tabelas!A:C,3,FALSE())</f>
        <v/>
      </c>
      <c r="E7695">
        <f>VLOOKUP(B7695, Tabelas!A:C,2,FALSE())</f>
        <v/>
      </c>
    </row>
    <row r="7696">
      <c r="A7696" t="inlineStr">
        <is>
          <t>JOURNAL OF AGRARIAN CHANGE (PRINT)</t>
        </is>
      </c>
      <c r="B7696" t="inlineStr">
        <is>
          <t>A4</t>
        </is>
      </c>
      <c r="C7696">
        <f>IF(B7696&lt;&gt;"NI",1,0)</f>
        <v/>
      </c>
      <c r="D7696">
        <f>VLOOKUP(B7696, Tabelas!A:C,3,FALSE())</f>
        <v/>
      </c>
      <c r="E7696">
        <f>VLOOKUP(B7696, Tabelas!A:C,2,FALSE())</f>
        <v/>
      </c>
    </row>
    <row r="7697">
      <c r="A7697" t="inlineStr">
        <is>
          <t>JOURNAL OF AGRIBUSINESS IN DEVELOPING AND EMERGING ECONOMIES</t>
        </is>
      </c>
      <c r="B7697" t="inlineStr">
        <is>
          <t>A4</t>
        </is>
      </c>
      <c r="C7697">
        <f>IF(B7697&lt;&gt;"NI",1,0)</f>
        <v/>
      </c>
      <c r="D7697">
        <f>VLOOKUP(B7697, Tabelas!A:C,3,FALSE())</f>
        <v/>
      </c>
      <c r="E7697">
        <f>VLOOKUP(B7697, Tabelas!A:C,2,FALSE())</f>
        <v/>
      </c>
    </row>
    <row r="7698">
      <c r="A7698" t="inlineStr">
        <is>
          <t>JOURNAL OF AGRICULTURAL &amp; FOOD INDUSTRIAL ORGANIZATION</t>
        </is>
      </c>
      <c r="B7698" t="inlineStr">
        <is>
          <t>A4</t>
        </is>
      </c>
      <c r="C7698">
        <f>IF(B7698&lt;&gt;"NI",1,0)</f>
        <v/>
      </c>
      <c r="D7698">
        <f>VLOOKUP(B7698, Tabelas!A:C,3,FALSE())</f>
        <v/>
      </c>
      <c r="E7698">
        <f>VLOOKUP(B7698, Tabelas!A:C,2,FALSE())</f>
        <v/>
      </c>
    </row>
    <row r="7699">
      <c r="A7699" t="inlineStr">
        <is>
          <t>JOURNAL OF AGRICULTURAL AND FOOD CHEMISTRY</t>
        </is>
      </c>
      <c r="B7699" t="inlineStr">
        <is>
          <t>A1</t>
        </is>
      </c>
      <c r="C7699">
        <f>IF(B7699&lt;&gt;"NI",1,0)</f>
        <v/>
      </c>
      <c r="D7699">
        <f>VLOOKUP(B7699, Tabelas!A:C,3,FALSE())</f>
        <v/>
      </c>
      <c r="E7699">
        <f>VLOOKUP(B7699, Tabelas!A:C,2,FALSE())</f>
        <v/>
      </c>
    </row>
    <row r="7700">
      <c r="A7700" t="inlineStr">
        <is>
          <t>JOURNAL OF AGRICULTURAL ECONOMICS</t>
        </is>
      </c>
      <c r="B7700" t="inlineStr">
        <is>
          <t>A2</t>
        </is>
      </c>
      <c r="C7700">
        <f>IF(B7700&lt;&gt;"NI",1,0)</f>
        <v/>
      </c>
      <c r="D7700">
        <f>VLOOKUP(B7700, Tabelas!A:C,3,FALSE())</f>
        <v/>
      </c>
      <c r="E7700">
        <f>VLOOKUP(B7700, Tabelas!A:C,2,FALSE())</f>
        <v/>
      </c>
    </row>
    <row r="7701">
      <c r="A7701" t="inlineStr">
        <is>
          <t>JOURNAL OF AGRICULTURAL ENGINEERING</t>
        </is>
      </c>
      <c r="B7701" t="inlineStr">
        <is>
          <t>B4</t>
        </is>
      </c>
      <c r="C7701">
        <f>IF(B7701&lt;&gt;"NI",1,0)</f>
        <v/>
      </c>
      <c r="D7701">
        <f>VLOOKUP(B7701, Tabelas!A:C,3,FALSE())</f>
        <v/>
      </c>
      <c r="E7701">
        <f>VLOOKUP(B7701, Tabelas!A:C,2,FALSE())</f>
        <v/>
      </c>
    </row>
    <row r="7702">
      <c r="A7702" t="inlineStr">
        <is>
          <t>JOURNAL OF AGRICULTURAL SCIENCE</t>
        </is>
      </c>
      <c r="B7702" t="inlineStr">
        <is>
          <t>B4</t>
        </is>
      </c>
      <c r="C7702">
        <f>IF(B7702&lt;&gt;"NI",1,0)</f>
        <v/>
      </c>
      <c r="D7702">
        <f>VLOOKUP(B7702, Tabelas!A:C,3,FALSE())</f>
        <v/>
      </c>
      <c r="E7702">
        <f>VLOOKUP(B7702, Tabelas!A:C,2,FALSE())</f>
        <v/>
      </c>
    </row>
    <row r="7703">
      <c r="A7703" t="inlineStr">
        <is>
          <t>JOURNAL OF AGRICULTURAL SCIENCE</t>
        </is>
      </c>
      <c r="B7703" t="inlineStr">
        <is>
          <t>B4</t>
        </is>
      </c>
      <c r="C7703">
        <f>IF(B7703&lt;&gt;"NI",1,0)</f>
        <v/>
      </c>
      <c r="D7703">
        <f>VLOOKUP(B7703, Tabelas!A:C,3,FALSE())</f>
        <v/>
      </c>
      <c r="E7703">
        <f>VLOOKUP(B7703, Tabelas!A:C,2,FALSE())</f>
        <v/>
      </c>
    </row>
    <row r="7704">
      <c r="A7704" t="inlineStr">
        <is>
          <t>JOURNAL OF AGRICULTURAL SCIENCE AND TECHNOLOGY</t>
        </is>
      </c>
      <c r="B7704" t="inlineStr">
        <is>
          <t>A3</t>
        </is>
      </c>
      <c r="C7704">
        <f>IF(B7704&lt;&gt;"NI",1,0)</f>
        <v/>
      </c>
      <c r="D7704">
        <f>VLOOKUP(B7704, Tabelas!A:C,3,FALSE())</f>
        <v/>
      </c>
      <c r="E7704">
        <f>VLOOKUP(B7704, Tabelas!A:C,2,FALSE())</f>
        <v/>
      </c>
    </row>
    <row r="7705">
      <c r="A7705" t="inlineStr">
        <is>
          <t>JOURNAL OF AGRICULTURAL STUDIES</t>
        </is>
      </c>
      <c r="B7705" t="inlineStr">
        <is>
          <t>A3</t>
        </is>
      </c>
      <c r="C7705">
        <f>IF(B7705&lt;&gt;"NI",1,0)</f>
        <v/>
      </c>
      <c r="D7705">
        <f>VLOOKUP(B7705, Tabelas!A:C,3,FALSE())</f>
        <v/>
      </c>
      <c r="E7705">
        <f>VLOOKUP(B7705, Tabelas!A:C,2,FALSE())</f>
        <v/>
      </c>
    </row>
    <row r="7706">
      <c r="A7706" t="inlineStr">
        <is>
          <t>JOURNAL OF AGRICULTURAL, BIOLOGICAL AND ENVIRONMENTAL STATISTICS</t>
        </is>
      </c>
      <c r="B7706" t="inlineStr">
        <is>
          <t>A2</t>
        </is>
      </c>
      <c r="C7706">
        <f>IF(B7706&lt;&gt;"NI",1,0)</f>
        <v/>
      </c>
      <c r="D7706">
        <f>VLOOKUP(B7706, Tabelas!A:C,3,FALSE())</f>
        <v/>
      </c>
      <c r="E7706">
        <f>VLOOKUP(B7706, Tabelas!A:C,2,FALSE())</f>
        <v/>
      </c>
    </row>
    <row r="7707">
      <c r="A7707" t="inlineStr">
        <is>
          <t>JOURNAL OF AGRICULTURAL, BIOLOGICAL, AND ENVIRONMENTAL STATISTICS (ONLINE)</t>
        </is>
      </c>
      <c r="B7707" t="inlineStr">
        <is>
          <t>A2</t>
        </is>
      </c>
      <c r="C7707">
        <f>IF(B7707&lt;&gt;"NI",1,0)</f>
        <v/>
      </c>
      <c r="D7707">
        <f>VLOOKUP(B7707, Tabelas!A:C,3,FALSE())</f>
        <v/>
      </c>
      <c r="E7707">
        <f>VLOOKUP(B7707, Tabelas!A:C,2,FALSE())</f>
        <v/>
      </c>
    </row>
    <row r="7708">
      <c r="A7708" t="inlineStr">
        <is>
          <t>JOURNAL OF AGRICULTURE AND RURAL DEVELOPMENT IN THE TROPICS AND SUBTROPICS (PRINT)</t>
        </is>
      </c>
      <c r="B7708" t="inlineStr">
        <is>
          <t>B1</t>
        </is>
      </c>
      <c r="C7708">
        <f>IF(B7708&lt;&gt;"NI",1,0)</f>
        <v/>
      </c>
      <c r="D7708">
        <f>VLOOKUP(B7708, Tabelas!A:C,3,FALSE())</f>
        <v/>
      </c>
      <c r="E7708">
        <f>VLOOKUP(B7708, Tabelas!A:C,2,FALSE())</f>
        <v/>
      </c>
    </row>
    <row r="7709">
      <c r="A7709" t="inlineStr">
        <is>
          <t>JOURNAL OF AGRONOMY (PRINT)</t>
        </is>
      </c>
      <c r="B7709" t="inlineStr">
        <is>
          <t>B2</t>
        </is>
      </c>
      <c r="C7709">
        <f>IF(B7709&lt;&gt;"NI",1,0)</f>
        <v/>
      </c>
      <c r="D7709">
        <f>VLOOKUP(B7709, Tabelas!A:C,3,FALSE())</f>
        <v/>
      </c>
      <c r="E7709">
        <f>VLOOKUP(B7709, Tabelas!A:C,2,FALSE())</f>
        <v/>
      </c>
    </row>
    <row r="7710">
      <c r="A7710" t="inlineStr">
        <is>
          <t>JOURNAL OF AGRONOMY AND CROP SCIENCE (1986)</t>
        </is>
      </c>
      <c r="B7710" t="inlineStr">
        <is>
          <t>A1</t>
        </is>
      </c>
      <c r="C7710">
        <f>IF(B7710&lt;&gt;"NI",1,0)</f>
        <v/>
      </c>
      <c r="D7710">
        <f>VLOOKUP(B7710, Tabelas!A:C,3,FALSE())</f>
        <v/>
      </c>
      <c r="E7710">
        <f>VLOOKUP(B7710, Tabelas!A:C,2,FALSE())</f>
        <v/>
      </c>
    </row>
    <row r="7711">
      <c r="A7711" t="inlineStr">
        <is>
          <t>JOURNAL OF AIR TRANSPORT MANAGEMENT</t>
        </is>
      </c>
      <c r="B7711" t="inlineStr">
        <is>
          <t>A1</t>
        </is>
      </c>
      <c r="C7711">
        <f>IF(B7711&lt;&gt;"NI",1,0)</f>
        <v/>
      </c>
      <c r="D7711">
        <f>VLOOKUP(B7711, Tabelas!A:C,3,FALSE())</f>
        <v/>
      </c>
      <c r="E7711">
        <f>VLOOKUP(B7711, Tabelas!A:C,2,FALSE())</f>
        <v/>
      </c>
    </row>
    <row r="7712">
      <c r="A7712" t="inlineStr">
        <is>
          <t>JOURNAL OF AIR TRANSPORT STUDIES</t>
        </is>
      </c>
      <c r="B7712" t="inlineStr">
        <is>
          <t>B4</t>
        </is>
      </c>
      <c r="C7712">
        <f>IF(B7712&lt;&gt;"NI",1,0)</f>
        <v/>
      </c>
      <c r="D7712">
        <f>VLOOKUP(B7712, Tabelas!A:C,3,FALSE())</f>
        <v/>
      </c>
      <c r="E7712">
        <f>VLOOKUP(B7712, Tabelas!A:C,2,FALSE())</f>
        <v/>
      </c>
    </row>
    <row r="7713">
      <c r="A7713" t="inlineStr">
        <is>
          <t>JOURNAL OF AIRCRAFT (PRINT)</t>
        </is>
      </c>
      <c r="B7713" t="inlineStr">
        <is>
          <t>A2</t>
        </is>
      </c>
      <c r="C7713">
        <f>IF(B7713&lt;&gt;"NI",1,0)</f>
        <v/>
      </c>
      <c r="D7713">
        <f>VLOOKUP(B7713, Tabelas!A:C,3,FALSE())</f>
        <v/>
      </c>
      <c r="E7713">
        <f>VLOOKUP(B7713, Tabelas!A:C,2,FALSE())</f>
        <v/>
      </c>
    </row>
    <row r="7714">
      <c r="A7714" t="inlineStr">
        <is>
          <t>JOURNAL OF ALGEBRA (PRINT)</t>
        </is>
      </c>
      <c r="B7714" t="inlineStr">
        <is>
          <t>A3</t>
        </is>
      </c>
      <c r="C7714">
        <f>IF(B7714&lt;&gt;"NI",1,0)</f>
        <v/>
      </c>
      <c r="D7714">
        <f>VLOOKUP(B7714, Tabelas!A:C,3,FALSE())</f>
        <v/>
      </c>
      <c r="E7714">
        <f>VLOOKUP(B7714, Tabelas!A:C,2,FALSE())</f>
        <v/>
      </c>
    </row>
    <row r="7715">
      <c r="A7715" t="inlineStr">
        <is>
          <t>JOURNAL OF ALGEBRA AND ITS APPLICATIONS</t>
        </is>
      </c>
      <c r="B7715" t="inlineStr">
        <is>
          <t>B1</t>
        </is>
      </c>
      <c r="C7715">
        <f>IF(B7715&lt;&gt;"NI",1,0)</f>
        <v/>
      </c>
      <c r="D7715">
        <f>VLOOKUP(B7715, Tabelas!A:C,3,FALSE())</f>
        <v/>
      </c>
      <c r="E7715">
        <f>VLOOKUP(B7715, Tabelas!A:C,2,FALSE())</f>
        <v/>
      </c>
    </row>
    <row r="7716">
      <c r="A7716" t="inlineStr">
        <is>
          <t>JOURNAL OF ALGEBRA COMBINATORICS DISCRETE STRUCTURES AND APPLICATIONS</t>
        </is>
      </c>
      <c r="B7716" t="inlineStr">
        <is>
          <t>B3</t>
        </is>
      </c>
      <c r="C7716">
        <f>IF(B7716&lt;&gt;"NI",1,0)</f>
        <v/>
      </c>
      <c r="D7716">
        <f>VLOOKUP(B7716, Tabelas!A:C,3,FALSE())</f>
        <v/>
      </c>
      <c r="E7716">
        <f>VLOOKUP(B7716, Tabelas!A:C,2,FALSE())</f>
        <v/>
      </c>
    </row>
    <row r="7717">
      <c r="A7717" t="inlineStr">
        <is>
          <t>JOURNAL OF ALGEBRAIC GEOMETRY</t>
        </is>
      </c>
      <c r="B7717" t="inlineStr">
        <is>
          <t>A1</t>
        </is>
      </c>
      <c r="C7717">
        <f>IF(B7717&lt;&gt;"NI",1,0)</f>
        <v/>
      </c>
      <c r="D7717">
        <f>VLOOKUP(B7717, Tabelas!A:C,3,FALSE())</f>
        <v/>
      </c>
      <c r="E7717">
        <f>VLOOKUP(B7717, Tabelas!A:C,2,FALSE())</f>
        <v/>
      </c>
    </row>
    <row r="7718">
      <c r="A7718" t="inlineStr">
        <is>
          <t>JOURNAL OF ALLERGY AND CLINICAL IMMUNOLOGY</t>
        </is>
      </c>
      <c r="B7718" t="inlineStr">
        <is>
          <t>A1</t>
        </is>
      </c>
      <c r="C7718">
        <f>IF(B7718&lt;&gt;"NI",1,0)</f>
        <v/>
      </c>
      <c r="D7718">
        <f>VLOOKUP(B7718, Tabelas!A:C,3,FALSE())</f>
        <v/>
      </c>
      <c r="E7718">
        <f>VLOOKUP(B7718, Tabelas!A:C,2,FALSE())</f>
        <v/>
      </c>
    </row>
    <row r="7719">
      <c r="A7719" t="inlineStr">
        <is>
          <t>JOURNAL OF ALLERGY AND CLINICAL IMMUNOLOGY IN PRACTICE</t>
        </is>
      </c>
      <c r="B7719" t="inlineStr">
        <is>
          <t>A1</t>
        </is>
      </c>
      <c r="C7719">
        <f>IF(B7719&lt;&gt;"NI",1,0)</f>
        <v/>
      </c>
      <c r="D7719">
        <f>VLOOKUP(B7719, Tabelas!A:C,3,FALSE())</f>
        <v/>
      </c>
      <c r="E7719">
        <f>VLOOKUP(B7719, Tabelas!A:C,2,FALSE())</f>
        <v/>
      </c>
    </row>
    <row r="7720">
      <c r="A7720" t="inlineStr">
        <is>
          <t>JOURNAL OF ALLOYS AND COMPOUNDS</t>
        </is>
      </c>
      <c r="B7720" t="inlineStr">
        <is>
          <t>A3</t>
        </is>
      </c>
      <c r="C7720">
        <f>IF(B7720&lt;&gt;"NI",1,0)</f>
        <v/>
      </c>
      <c r="D7720">
        <f>VLOOKUP(B7720, Tabelas!A:C,3,FALSE())</f>
        <v/>
      </c>
      <c r="E7720">
        <f>VLOOKUP(B7720, Tabelas!A:C,2,FALSE())</f>
        <v/>
      </c>
    </row>
    <row r="7721">
      <c r="A7721" t="inlineStr">
        <is>
          <t>JOURNAL OF ALZHEIMER'S DISEASE</t>
        </is>
      </c>
      <c r="B7721" t="inlineStr">
        <is>
          <t>A1</t>
        </is>
      </c>
      <c r="C7721">
        <f>IF(B7721&lt;&gt;"NI",1,0)</f>
        <v/>
      </c>
      <c r="D7721">
        <f>VLOOKUP(B7721, Tabelas!A:C,3,FALSE())</f>
        <v/>
      </c>
      <c r="E7721">
        <f>VLOOKUP(B7721, Tabelas!A:C,2,FALSE())</f>
        <v/>
      </c>
    </row>
    <row r="7722">
      <c r="A7722" t="inlineStr">
        <is>
          <t>JOURNAL OF AMBIENT INTELLIGENCE AND HUMANIZED COMPUTING</t>
        </is>
      </c>
      <c r="B7722" t="inlineStr">
        <is>
          <t>A3</t>
        </is>
      </c>
      <c r="C7722">
        <f>IF(B7722&lt;&gt;"NI",1,0)</f>
        <v/>
      </c>
      <c r="D7722">
        <f>VLOOKUP(B7722, Tabelas!A:C,3,FALSE())</f>
        <v/>
      </c>
      <c r="E7722">
        <f>VLOOKUP(B7722, Tabelas!A:C,2,FALSE())</f>
        <v/>
      </c>
    </row>
    <row r="7723">
      <c r="A7723" t="inlineStr">
        <is>
          <t>JOURNAL OF AMERICAN POMOLOGICAL SOCIETY</t>
        </is>
      </c>
      <c r="B7723" t="inlineStr">
        <is>
          <t>B3</t>
        </is>
      </c>
      <c r="C7723">
        <f>IF(B7723&lt;&gt;"NI",1,0)</f>
        <v/>
      </c>
      <c r="D7723">
        <f>VLOOKUP(B7723, Tabelas!A:C,3,FALSE())</f>
        <v/>
      </c>
      <c r="E7723">
        <f>VLOOKUP(B7723, Tabelas!A:C,2,FALSE())</f>
        <v/>
      </c>
    </row>
    <row r="7724">
      <c r="A7724" t="inlineStr">
        <is>
          <t>JOURNAL OF ANALYTICAL AND APPLIED PYROLYSIS (PRINT)</t>
        </is>
      </c>
      <c r="B7724" t="inlineStr">
        <is>
          <t>A1</t>
        </is>
      </c>
      <c r="C7724">
        <f>IF(B7724&lt;&gt;"NI",1,0)</f>
        <v/>
      </c>
      <c r="D7724">
        <f>VLOOKUP(B7724, Tabelas!A:C,3,FALSE())</f>
        <v/>
      </c>
      <c r="E7724">
        <f>VLOOKUP(B7724, Tabelas!A:C,2,FALSE())</f>
        <v/>
      </c>
    </row>
    <row r="7725">
      <c r="A7725" t="inlineStr">
        <is>
          <t>JOURNAL OF ANALYTICAL ATOMIC SPECTROMETRY (PRINT)</t>
        </is>
      </c>
      <c r="B7725" t="inlineStr">
        <is>
          <t>A1</t>
        </is>
      </c>
      <c r="C7725">
        <f>IF(B7725&lt;&gt;"NI",1,0)</f>
        <v/>
      </c>
      <c r="D7725">
        <f>VLOOKUP(B7725, Tabelas!A:C,3,FALSE())</f>
        <v/>
      </c>
      <c r="E7725">
        <f>VLOOKUP(B7725, Tabelas!A:C,2,FALSE())</f>
        <v/>
      </c>
    </row>
    <row r="7726">
      <c r="A7726" t="inlineStr">
        <is>
          <t>JOURNAL OF ANALYTICAL CHEMISTRY (MOSCOW)</t>
        </is>
      </c>
      <c r="B7726" t="inlineStr">
        <is>
          <t>B2</t>
        </is>
      </c>
      <c r="C7726">
        <f>IF(B7726&lt;&gt;"NI",1,0)</f>
        <v/>
      </c>
      <c r="D7726">
        <f>VLOOKUP(B7726, Tabelas!A:C,3,FALSE())</f>
        <v/>
      </c>
      <c r="E7726">
        <f>VLOOKUP(B7726, Tabelas!A:C,2,FALSE())</f>
        <v/>
      </c>
    </row>
    <row r="7727">
      <c r="A7727" t="inlineStr">
        <is>
          <t>JOURNAL OF ANALYTICAL METHODS IN CHEMISTRY</t>
        </is>
      </c>
      <c r="B7727" t="inlineStr">
        <is>
          <t>A4</t>
        </is>
      </c>
      <c r="C7727">
        <f>IF(B7727&lt;&gt;"NI",1,0)</f>
        <v/>
      </c>
      <c r="D7727">
        <f>VLOOKUP(B7727, Tabelas!A:C,3,FALSE())</f>
        <v/>
      </c>
      <c r="E7727">
        <f>VLOOKUP(B7727, Tabelas!A:C,2,FALSE())</f>
        <v/>
      </c>
    </row>
    <row r="7728">
      <c r="A7728" t="inlineStr">
        <is>
          <t>JOURNAL OF ANALYTICAL METHODS IN CHEMISTRY</t>
        </is>
      </c>
      <c r="B7728" t="inlineStr">
        <is>
          <t>A4</t>
        </is>
      </c>
      <c r="C7728">
        <f>IF(B7728&lt;&gt;"NI",1,0)</f>
        <v/>
      </c>
      <c r="D7728">
        <f>VLOOKUP(B7728, Tabelas!A:C,3,FALSE())</f>
        <v/>
      </c>
      <c r="E7728">
        <f>VLOOKUP(B7728, Tabelas!A:C,2,FALSE())</f>
        <v/>
      </c>
    </row>
    <row r="7729">
      <c r="A7729" t="inlineStr">
        <is>
          <t>JOURNAL OF ANALYTICAL ONCOLOGY</t>
        </is>
      </c>
      <c r="B7729" t="inlineStr">
        <is>
          <t>B4</t>
        </is>
      </c>
      <c r="C7729">
        <f>IF(B7729&lt;&gt;"NI",1,0)</f>
        <v/>
      </c>
      <c r="D7729">
        <f>VLOOKUP(B7729, Tabelas!A:C,3,FALSE())</f>
        <v/>
      </c>
      <c r="E7729">
        <f>VLOOKUP(B7729, Tabelas!A:C,2,FALSE())</f>
        <v/>
      </c>
    </row>
    <row r="7730">
      <c r="A7730" t="inlineStr">
        <is>
          <t>JOURNAL OF ANALYTICAL PSYCHOLOGY (PRINT)</t>
        </is>
      </c>
      <c r="B7730" t="inlineStr">
        <is>
          <t>B3</t>
        </is>
      </c>
      <c r="C7730">
        <f>IF(B7730&lt;&gt;"NI",1,0)</f>
        <v/>
      </c>
      <c r="D7730">
        <f>VLOOKUP(B7730, Tabelas!A:C,3,FALSE())</f>
        <v/>
      </c>
      <c r="E7730">
        <f>VLOOKUP(B7730, Tabelas!A:C,2,FALSE())</f>
        <v/>
      </c>
    </row>
    <row r="7731">
      <c r="A7731" t="inlineStr">
        <is>
          <t>JOURNAL OF ANALYTICAL TOXICOLOGY</t>
        </is>
      </c>
      <c r="B7731" t="inlineStr">
        <is>
          <t>A2</t>
        </is>
      </c>
      <c r="C7731">
        <f>IF(B7731&lt;&gt;"NI",1,0)</f>
        <v/>
      </c>
      <c r="D7731">
        <f>VLOOKUP(B7731, Tabelas!A:C,3,FALSE())</f>
        <v/>
      </c>
      <c r="E7731">
        <f>VLOOKUP(B7731, Tabelas!A:C,2,FALSE())</f>
        <v/>
      </c>
    </row>
    <row r="7732">
      <c r="A7732" t="inlineStr">
        <is>
          <t>JOURNAL OF ANATOMY (PRINT)</t>
        </is>
      </c>
      <c r="B7732" t="inlineStr">
        <is>
          <t>A2</t>
        </is>
      </c>
      <c r="C7732">
        <f>IF(B7732&lt;&gt;"NI",1,0)</f>
        <v/>
      </c>
      <c r="D7732">
        <f>VLOOKUP(B7732, Tabelas!A:C,3,FALSE())</f>
        <v/>
      </c>
      <c r="E7732">
        <f>VLOOKUP(B7732, Tabelas!A:C,2,FALSE())</f>
        <v/>
      </c>
    </row>
    <row r="7733">
      <c r="A7733" t="inlineStr">
        <is>
          <t>JOURNAL OF ANESTHESIA &amp; CLINICAL RESEARCH</t>
        </is>
      </c>
      <c r="B7733" t="inlineStr">
        <is>
          <t>B4</t>
        </is>
      </c>
      <c r="C7733">
        <f>IF(B7733&lt;&gt;"NI",1,0)</f>
        <v/>
      </c>
      <c r="D7733">
        <f>VLOOKUP(B7733, Tabelas!A:C,3,FALSE())</f>
        <v/>
      </c>
      <c r="E7733">
        <f>VLOOKUP(B7733, Tabelas!A:C,2,FALSE())</f>
        <v/>
      </c>
    </row>
    <row r="7734">
      <c r="A7734" t="inlineStr">
        <is>
          <t>JOURNAL OF ANIMAL AND FEED SCIENCES</t>
        </is>
      </c>
      <c r="B7734" t="inlineStr">
        <is>
          <t>A4</t>
        </is>
      </c>
      <c r="C7734">
        <f>IF(B7734&lt;&gt;"NI",1,0)</f>
        <v/>
      </c>
      <c r="D7734">
        <f>VLOOKUP(B7734, Tabelas!A:C,3,FALSE())</f>
        <v/>
      </c>
      <c r="E7734">
        <f>VLOOKUP(B7734, Tabelas!A:C,2,FALSE())</f>
        <v/>
      </c>
    </row>
    <row r="7735">
      <c r="A7735" t="inlineStr">
        <is>
          <t>JOURNAL OF ANIMAL AND VETERINARY ADVANCES</t>
        </is>
      </c>
      <c r="B7735" t="inlineStr">
        <is>
          <t>B3</t>
        </is>
      </c>
      <c r="C7735">
        <f>IF(B7735&lt;&gt;"NI",1,0)</f>
        <v/>
      </c>
      <c r="D7735">
        <f>VLOOKUP(B7735, Tabelas!A:C,3,FALSE())</f>
        <v/>
      </c>
      <c r="E7735">
        <f>VLOOKUP(B7735, Tabelas!A:C,2,FALSE())</f>
        <v/>
      </c>
    </row>
    <row r="7736">
      <c r="A7736" t="inlineStr">
        <is>
          <t>JOURNAL OF ANIMAL BEHAVIOUR AND BIOMETEOROLOGY</t>
        </is>
      </c>
      <c r="B7736" t="inlineStr">
        <is>
          <t>B3</t>
        </is>
      </c>
      <c r="C7736">
        <f>IF(B7736&lt;&gt;"NI",1,0)</f>
        <v/>
      </c>
      <c r="D7736">
        <f>VLOOKUP(B7736, Tabelas!A:C,3,FALSE())</f>
        <v/>
      </c>
      <c r="E7736">
        <f>VLOOKUP(B7736, Tabelas!A:C,2,FALSE())</f>
        <v/>
      </c>
    </row>
    <row r="7737">
      <c r="A7737" t="inlineStr">
        <is>
          <t>JOURNAL OF ANIMAL BREEDING AND GENETICS (1986)</t>
        </is>
      </c>
      <c r="B7737" t="inlineStr">
        <is>
          <t>A1</t>
        </is>
      </c>
      <c r="C7737">
        <f>IF(B7737&lt;&gt;"NI",1,0)</f>
        <v/>
      </c>
      <c r="D7737">
        <f>VLOOKUP(B7737, Tabelas!A:C,3,FALSE())</f>
        <v/>
      </c>
      <c r="E7737">
        <f>VLOOKUP(B7737, Tabelas!A:C,2,FALSE())</f>
        <v/>
      </c>
    </row>
    <row r="7738">
      <c r="A7738" t="inlineStr">
        <is>
          <t>JOURNAL OF ANIMAL ECOLOGY (PRINT)</t>
        </is>
      </c>
      <c r="B7738" t="inlineStr">
        <is>
          <t>A1</t>
        </is>
      </c>
      <c r="C7738">
        <f>IF(B7738&lt;&gt;"NI",1,0)</f>
        <v/>
      </c>
      <c r="D7738">
        <f>VLOOKUP(B7738, Tabelas!A:C,3,FALSE())</f>
        <v/>
      </c>
      <c r="E7738">
        <f>VLOOKUP(B7738, Tabelas!A:C,2,FALSE())</f>
        <v/>
      </c>
    </row>
    <row r="7739">
      <c r="A7739" t="inlineStr">
        <is>
          <t>JOURNAL OF ANIMAL PHYSIOLOGY AND ANIMAL NUTRITION (1986)</t>
        </is>
      </c>
      <c r="B7739" t="inlineStr">
        <is>
          <t>A2</t>
        </is>
      </c>
      <c r="C7739">
        <f>IF(B7739&lt;&gt;"NI",1,0)</f>
        <v/>
      </c>
      <c r="D7739">
        <f>VLOOKUP(B7739, Tabelas!A:C,3,FALSE())</f>
        <v/>
      </c>
      <c r="E7739">
        <f>VLOOKUP(B7739, Tabelas!A:C,2,FALSE())</f>
        <v/>
      </c>
    </row>
    <row r="7740">
      <c r="A7740" t="inlineStr">
        <is>
          <t>JOURNAL OF ANIMAL PHYSIOLOGY AND ANIMAL NUTRITION (ONLINE)</t>
        </is>
      </c>
      <c r="B7740" t="inlineStr">
        <is>
          <t>A2</t>
        </is>
      </c>
      <c r="C7740">
        <f>IF(B7740&lt;&gt;"NI",1,0)</f>
        <v/>
      </c>
      <c r="D7740">
        <f>VLOOKUP(B7740, Tabelas!A:C,3,FALSE())</f>
        <v/>
      </c>
      <c r="E7740">
        <f>VLOOKUP(B7740, Tabelas!A:C,2,FALSE())</f>
        <v/>
      </c>
    </row>
    <row r="7741">
      <c r="A7741" t="inlineStr">
        <is>
          <t>JOURNAL OF ANIMAL SCIENCE</t>
        </is>
      </c>
      <c r="B7741" t="inlineStr">
        <is>
          <t>A1</t>
        </is>
      </c>
      <c r="C7741">
        <f>IF(B7741&lt;&gt;"NI",1,0)</f>
        <v/>
      </c>
      <c r="D7741">
        <f>VLOOKUP(B7741, Tabelas!A:C,3,FALSE())</f>
        <v/>
      </c>
      <c r="E7741">
        <f>VLOOKUP(B7741, Tabelas!A:C,2,FALSE())</f>
        <v/>
      </c>
    </row>
    <row r="7742">
      <c r="A7742" t="inlineStr">
        <is>
          <t>JOURNAL OF ANIMAL SCIENCE AND BIOTECHNOLOGY</t>
        </is>
      </c>
      <c r="B7742" t="inlineStr">
        <is>
          <t>A1</t>
        </is>
      </c>
      <c r="C7742">
        <f>IF(B7742&lt;&gt;"NI",1,0)</f>
        <v/>
      </c>
      <c r="D7742">
        <f>VLOOKUP(B7742, Tabelas!A:C,3,FALSE())</f>
        <v/>
      </c>
      <c r="E7742">
        <f>VLOOKUP(B7742, Tabelas!A:C,2,FALSE())</f>
        <v/>
      </c>
    </row>
    <row r="7743">
      <c r="A7743" t="inlineStr">
        <is>
          <t>JOURNAL OF ANIMAL SCIENCE AND BIOTECHNOLOGY</t>
        </is>
      </c>
      <c r="B7743" t="inlineStr">
        <is>
          <t>A1</t>
        </is>
      </c>
      <c r="C7743">
        <f>IF(B7743&lt;&gt;"NI",1,0)</f>
        <v/>
      </c>
      <c r="D7743">
        <f>VLOOKUP(B7743, Tabelas!A:C,3,FALSE())</f>
        <v/>
      </c>
      <c r="E7743">
        <f>VLOOKUP(B7743, Tabelas!A:C,2,FALSE())</f>
        <v/>
      </c>
    </row>
    <row r="7744">
      <c r="A7744" t="inlineStr">
        <is>
          <t>JOURNAL OF ANIMAL SCIENCE AND TECHNOLOGY (ONLINE)</t>
        </is>
      </c>
      <c r="B7744" t="inlineStr">
        <is>
          <t>B4</t>
        </is>
      </c>
      <c r="C7744">
        <f>IF(B7744&lt;&gt;"NI",1,0)</f>
        <v/>
      </c>
      <c r="D7744">
        <f>VLOOKUP(B7744, Tabelas!A:C,3,FALSE())</f>
        <v/>
      </c>
      <c r="E7744">
        <f>VLOOKUP(B7744, Tabelas!A:C,2,FALSE())</f>
        <v/>
      </c>
    </row>
    <row r="7745">
      <c r="A7745" t="inlineStr">
        <is>
          <t>JOURNAL OF ANTIBIOTICS (TOKYO. 1968)</t>
        </is>
      </c>
      <c r="B7745" t="inlineStr">
        <is>
          <t>A4</t>
        </is>
      </c>
      <c r="C7745">
        <f>IF(B7745&lt;&gt;"NI",1,0)</f>
        <v/>
      </c>
      <c r="D7745">
        <f>VLOOKUP(B7745, Tabelas!A:C,3,FALSE())</f>
        <v/>
      </c>
      <c r="E7745">
        <f>VLOOKUP(B7745, Tabelas!A:C,2,FALSE())</f>
        <v/>
      </c>
    </row>
    <row r="7746">
      <c r="A7746" t="inlineStr">
        <is>
          <t>JOURNAL OF ANTIMICROBIAL CHEMOTHERAPY (ONLINE)</t>
        </is>
      </c>
      <c r="B7746" t="inlineStr">
        <is>
          <t>A1</t>
        </is>
      </c>
      <c r="C7746">
        <f>IF(B7746&lt;&gt;"NI",1,0)</f>
        <v/>
      </c>
      <c r="D7746">
        <f>VLOOKUP(B7746, Tabelas!A:C,3,FALSE())</f>
        <v/>
      </c>
      <c r="E7746">
        <f>VLOOKUP(B7746, Tabelas!A:C,2,FALSE())</f>
        <v/>
      </c>
    </row>
    <row r="7747">
      <c r="A7747" t="inlineStr">
        <is>
          <t>JOURNAL OF ANTIMICROBIAL CHEMOTHERAPY (PRINT)</t>
        </is>
      </c>
      <c r="B7747" t="inlineStr">
        <is>
          <t>A1</t>
        </is>
      </c>
      <c r="C7747">
        <f>IF(B7747&lt;&gt;"NI",1,0)</f>
        <v/>
      </c>
      <c r="D7747">
        <f>VLOOKUP(B7747, Tabelas!A:C,3,FALSE())</f>
        <v/>
      </c>
      <c r="E7747">
        <f>VLOOKUP(B7747, Tabelas!A:C,2,FALSE())</f>
        <v/>
      </c>
    </row>
    <row r="7748">
      <c r="A7748" t="inlineStr">
        <is>
          <t>JOURNAL OF ANXIETY DISORDERS</t>
        </is>
      </c>
      <c r="B7748" t="inlineStr">
        <is>
          <t>A1</t>
        </is>
      </c>
      <c r="C7748">
        <f>IF(B7748&lt;&gt;"NI",1,0)</f>
        <v/>
      </c>
      <c r="D7748">
        <f>VLOOKUP(B7748, Tabelas!A:C,3,FALSE())</f>
        <v/>
      </c>
      <c r="E7748">
        <f>VLOOKUP(B7748, Tabelas!A:C,2,FALSE())</f>
        <v/>
      </c>
    </row>
    <row r="7749">
      <c r="A7749" t="inlineStr">
        <is>
          <t>JOURNAL OF AOAC INTERNATIONAL</t>
        </is>
      </c>
      <c r="B7749" t="inlineStr">
        <is>
          <t>A4</t>
        </is>
      </c>
      <c r="C7749">
        <f>IF(B7749&lt;&gt;"NI",1,0)</f>
        <v/>
      </c>
      <c r="D7749">
        <f>VLOOKUP(B7749, Tabelas!A:C,3,FALSE())</f>
        <v/>
      </c>
      <c r="E7749">
        <f>VLOOKUP(B7749, Tabelas!A:C,2,FALSE())</f>
        <v/>
      </c>
    </row>
    <row r="7750">
      <c r="A7750" t="inlineStr">
        <is>
          <t>JOURNAL OF AOTS. ADVANCED OXIDATION TECHNOLOGIES</t>
        </is>
      </c>
      <c r="B7750" t="inlineStr">
        <is>
          <t>B2</t>
        </is>
      </c>
      <c r="C7750">
        <f>IF(B7750&lt;&gt;"NI",1,0)</f>
        <v/>
      </c>
      <c r="D7750">
        <f>VLOOKUP(B7750, Tabelas!A:C,3,FALSE())</f>
        <v/>
      </c>
      <c r="E7750">
        <f>VLOOKUP(B7750, Tabelas!A:C,2,FALSE())</f>
        <v/>
      </c>
    </row>
    <row r="7751">
      <c r="A7751" t="inlineStr">
        <is>
          <t>JOURNAL OF APICULTURAL RESEARCH</t>
        </is>
      </c>
      <c r="B7751" t="inlineStr">
        <is>
          <t>A3</t>
        </is>
      </c>
      <c r="C7751">
        <f>IF(B7751&lt;&gt;"NI",1,0)</f>
        <v/>
      </c>
      <c r="D7751">
        <f>VLOOKUP(B7751, Tabelas!A:C,3,FALSE())</f>
        <v/>
      </c>
      <c r="E7751">
        <f>VLOOKUP(B7751, Tabelas!A:C,2,FALSE())</f>
        <v/>
      </c>
    </row>
    <row r="7752">
      <c r="A7752" t="inlineStr">
        <is>
          <t>JOURNAL OF APPLIED ACCOUNTING RESEARCH (ONLINE)</t>
        </is>
      </c>
      <c r="B7752" t="inlineStr">
        <is>
          <t>A3</t>
        </is>
      </c>
      <c r="C7752">
        <f>IF(B7752&lt;&gt;"NI",1,0)</f>
        <v/>
      </c>
      <c r="D7752">
        <f>VLOOKUP(B7752, Tabelas!A:C,3,FALSE())</f>
        <v/>
      </c>
      <c r="E7752">
        <f>VLOOKUP(B7752, Tabelas!A:C,2,FALSE())</f>
        <v/>
      </c>
    </row>
    <row r="7753">
      <c r="A7753" t="inlineStr">
        <is>
          <t>JOURNAL OF APPLIED ANALYSIS AND COMPUTATION</t>
        </is>
      </c>
      <c r="B7753" t="inlineStr">
        <is>
          <t>A2</t>
        </is>
      </c>
      <c r="C7753">
        <f>IF(B7753&lt;&gt;"NI",1,0)</f>
        <v/>
      </c>
      <c r="D7753">
        <f>VLOOKUP(B7753, Tabelas!A:C,3,FALSE())</f>
        <v/>
      </c>
      <c r="E7753">
        <f>VLOOKUP(B7753, Tabelas!A:C,2,FALSE())</f>
        <v/>
      </c>
    </row>
    <row r="7754">
      <c r="A7754" t="inlineStr">
        <is>
          <t>JOURNAL OF APPLIED ANIMAL RESEARCH</t>
        </is>
      </c>
      <c r="B7754" t="inlineStr">
        <is>
          <t>A4</t>
        </is>
      </c>
      <c r="C7754">
        <f>IF(B7754&lt;&gt;"NI",1,0)</f>
        <v/>
      </c>
      <c r="D7754">
        <f>VLOOKUP(B7754, Tabelas!A:C,3,FALSE())</f>
        <v/>
      </c>
      <c r="E7754">
        <f>VLOOKUP(B7754, Tabelas!A:C,2,FALSE())</f>
        <v/>
      </c>
    </row>
    <row r="7755">
      <c r="A7755" t="inlineStr">
        <is>
          <t>JOURNAL OF APPLIED ANIMAL WELFARE SCIENCE</t>
        </is>
      </c>
      <c r="B7755" t="inlineStr">
        <is>
          <t>A3</t>
        </is>
      </c>
      <c r="C7755">
        <f>IF(B7755&lt;&gt;"NI",1,0)</f>
        <v/>
      </c>
      <c r="D7755">
        <f>VLOOKUP(B7755, Tabelas!A:C,3,FALSE())</f>
        <v/>
      </c>
      <c r="E7755">
        <f>VLOOKUP(B7755, Tabelas!A:C,2,FALSE())</f>
        <v/>
      </c>
    </row>
    <row r="7756">
      <c r="A7756" t="inlineStr">
        <is>
          <t>JOURNAL OF APPLIED AQUACULTURE</t>
        </is>
      </c>
      <c r="B7756" t="inlineStr">
        <is>
          <t>B2</t>
        </is>
      </c>
      <c r="C7756">
        <f>IF(B7756&lt;&gt;"NI",1,0)</f>
        <v/>
      </c>
      <c r="D7756">
        <f>VLOOKUP(B7756, Tabelas!A:C,3,FALSE())</f>
        <v/>
      </c>
      <c r="E7756">
        <f>VLOOKUP(B7756, Tabelas!A:C,2,FALSE())</f>
        <v/>
      </c>
    </row>
    <row r="7757">
      <c r="A7757" t="inlineStr">
        <is>
          <t>JOURNAL OF APPLIED BEHAVIOR ANALYSIS</t>
        </is>
      </c>
      <c r="B7757" t="inlineStr">
        <is>
          <t>A2</t>
        </is>
      </c>
      <c r="C7757">
        <f>IF(B7757&lt;&gt;"NI",1,0)</f>
        <v/>
      </c>
      <c r="D7757">
        <f>VLOOKUP(B7757, Tabelas!A:C,3,FALSE())</f>
        <v/>
      </c>
      <c r="E7757">
        <f>VLOOKUP(B7757, Tabelas!A:C,2,FALSE())</f>
        <v/>
      </c>
    </row>
    <row r="7758">
      <c r="A7758" t="inlineStr">
        <is>
          <t>JOURNAL OF APPLIED BIOMATERIALS &amp; FUNCTIONAL MATERIALS</t>
        </is>
      </c>
      <c r="B7758" t="inlineStr">
        <is>
          <t>A4</t>
        </is>
      </c>
      <c r="C7758">
        <f>IF(B7758&lt;&gt;"NI",1,0)</f>
        <v/>
      </c>
      <c r="D7758">
        <f>VLOOKUP(B7758, Tabelas!A:C,3,FALSE())</f>
        <v/>
      </c>
      <c r="E7758">
        <f>VLOOKUP(B7758, Tabelas!A:C,2,FALSE())</f>
        <v/>
      </c>
    </row>
    <row r="7759">
      <c r="A7759" t="inlineStr">
        <is>
          <t>JOURNAL OF APPLIED BIOMECHANICS</t>
        </is>
      </c>
      <c r="B7759" t="inlineStr">
        <is>
          <t>A3</t>
        </is>
      </c>
      <c r="C7759">
        <f>IF(B7759&lt;&gt;"NI",1,0)</f>
        <v/>
      </c>
      <c r="D7759">
        <f>VLOOKUP(B7759, Tabelas!A:C,3,FALSE())</f>
        <v/>
      </c>
      <c r="E7759">
        <f>VLOOKUP(B7759, Tabelas!A:C,2,FALSE())</f>
        <v/>
      </c>
    </row>
    <row r="7760">
      <c r="A7760" t="inlineStr">
        <is>
          <t>JOURNAL OF APPLIED BIOMEDICINE</t>
        </is>
      </c>
      <c r="B7760" t="inlineStr">
        <is>
          <t>A3</t>
        </is>
      </c>
      <c r="C7760">
        <f>IF(B7760&lt;&gt;"NI",1,0)</f>
        <v/>
      </c>
      <c r="D7760">
        <f>VLOOKUP(B7760, Tabelas!A:C,3,FALSE())</f>
        <v/>
      </c>
      <c r="E7760">
        <f>VLOOKUP(B7760, Tabelas!A:C,2,FALSE())</f>
        <v/>
      </c>
    </row>
    <row r="7761">
      <c r="A7761" t="inlineStr">
        <is>
          <t>JOURNAL OF APPLIED BIOTECHNOLOGY</t>
        </is>
      </c>
      <c r="B7761" t="inlineStr">
        <is>
          <t>B4</t>
        </is>
      </c>
      <c r="C7761">
        <f>IF(B7761&lt;&gt;"NI",1,0)</f>
        <v/>
      </c>
      <c r="D7761">
        <f>VLOOKUP(B7761, Tabelas!A:C,3,FALSE())</f>
        <v/>
      </c>
      <c r="E7761">
        <f>VLOOKUP(B7761, Tabelas!A:C,2,FALSE())</f>
        <v/>
      </c>
    </row>
    <row r="7762">
      <c r="A7762" t="inlineStr">
        <is>
          <t>JOURNAL OF APPLIED BOTANY AND FOOD QUALITY</t>
        </is>
      </c>
      <c r="B7762" t="inlineStr">
        <is>
          <t>A4</t>
        </is>
      </c>
      <c r="C7762">
        <f>IF(B7762&lt;&gt;"NI",1,0)</f>
        <v/>
      </c>
      <c r="D7762">
        <f>VLOOKUP(B7762, Tabelas!A:C,3,FALSE())</f>
        <v/>
      </c>
      <c r="E7762">
        <f>VLOOKUP(B7762, Tabelas!A:C,2,FALSE())</f>
        <v/>
      </c>
    </row>
    <row r="7763">
      <c r="A7763" t="inlineStr">
        <is>
          <t>JOURNAL OF APPLIED CLINICAL MEDICAL PHYSICS</t>
        </is>
      </c>
      <c r="B7763" t="inlineStr">
        <is>
          <t>A4</t>
        </is>
      </c>
      <c r="C7763">
        <f>IF(B7763&lt;&gt;"NI",1,0)</f>
        <v/>
      </c>
      <c r="D7763">
        <f>VLOOKUP(B7763, Tabelas!A:C,3,FALSE())</f>
        <v/>
      </c>
      <c r="E7763">
        <f>VLOOKUP(B7763, Tabelas!A:C,2,FALSE())</f>
        <v/>
      </c>
    </row>
    <row r="7764">
      <c r="A7764" t="inlineStr">
        <is>
          <t>JOURNAL OF APPLIED CRYSTALLOGRAPHY</t>
        </is>
      </c>
      <c r="B7764" t="inlineStr">
        <is>
          <t>A4</t>
        </is>
      </c>
      <c r="C7764">
        <f>IF(B7764&lt;&gt;"NI",1,0)</f>
        <v/>
      </c>
      <c r="D7764">
        <f>VLOOKUP(B7764, Tabelas!A:C,3,FALSE())</f>
        <v/>
      </c>
      <c r="E7764">
        <f>VLOOKUP(B7764, Tabelas!A:C,2,FALSE())</f>
        <v/>
      </c>
    </row>
    <row r="7765">
      <c r="A7765" t="inlineStr">
        <is>
          <t>JOURNAL OF APPLIED ECOLOGY (ONLINE)</t>
        </is>
      </c>
      <c r="B7765" t="inlineStr">
        <is>
          <t>A1</t>
        </is>
      </c>
      <c r="C7765">
        <f>IF(B7765&lt;&gt;"NI",1,0)</f>
        <v/>
      </c>
      <c r="D7765">
        <f>VLOOKUP(B7765, Tabelas!A:C,3,FALSE())</f>
        <v/>
      </c>
      <c r="E7765">
        <f>VLOOKUP(B7765, Tabelas!A:C,2,FALSE())</f>
        <v/>
      </c>
    </row>
    <row r="7766">
      <c r="A7766" t="inlineStr">
        <is>
          <t>JOURNAL OF APPLIED ECONOMETRICS (CHICHESTER, ENGLAND)</t>
        </is>
      </c>
      <c r="B7766" t="inlineStr">
        <is>
          <t>A1</t>
        </is>
      </c>
      <c r="C7766">
        <f>IF(B7766&lt;&gt;"NI",1,0)</f>
        <v/>
      </c>
      <c r="D7766">
        <f>VLOOKUP(B7766, Tabelas!A:C,3,FALSE())</f>
        <v/>
      </c>
      <c r="E7766">
        <f>VLOOKUP(B7766, Tabelas!A:C,2,FALSE())</f>
        <v/>
      </c>
    </row>
    <row r="7767">
      <c r="A7767" t="inlineStr">
        <is>
          <t>JOURNAL OF APPLIED ECONOMICS</t>
        </is>
      </c>
      <c r="B7767" t="inlineStr">
        <is>
          <t>A2</t>
        </is>
      </c>
      <c r="C7767">
        <f>IF(B7767&lt;&gt;"NI",1,0)</f>
        <v/>
      </c>
      <c r="D7767">
        <f>VLOOKUP(B7767, Tabelas!A:C,3,FALSE())</f>
        <v/>
      </c>
      <c r="E7767">
        <f>VLOOKUP(B7767, Tabelas!A:C,2,FALSE())</f>
        <v/>
      </c>
    </row>
    <row r="7768">
      <c r="A7768" t="inlineStr">
        <is>
          <t>JOURNAL OF APPLIED ECONOMICS AND BUSINESS</t>
        </is>
      </c>
      <c r="B7768" t="inlineStr">
        <is>
          <t>B4</t>
        </is>
      </c>
      <c r="C7768">
        <f>IF(B7768&lt;&gt;"NI",1,0)</f>
        <v/>
      </c>
      <c r="D7768">
        <f>VLOOKUP(B7768, Tabelas!A:C,3,FALSE())</f>
        <v/>
      </c>
      <c r="E7768">
        <f>VLOOKUP(B7768, Tabelas!A:C,2,FALSE())</f>
        <v/>
      </c>
    </row>
    <row r="7769">
      <c r="A7769" t="inlineStr">
        <is>
          <t>JOURNAL OF APPLIED ELECTROCHEMISTRY</t>
        </is>
      </c>
      <c r="B7769" t="inlineStr">
        <is>
          <t>A4</t>
        </is>
      </c>
      <c r="C7769">
        <f>IF(B7769&lt;&gt;"NI",1,0)</f>
        <v/>
      </c>
      <c r="D7769">
        <f>VLOOKUP(B7769, Tabelas!A:C,3,FALSE())</f>
        <v/>
      </c>
      <c r="E7769">
        <f>VLOOKUP(B7769, Tabelas!A:C,2,FALSE())</f>
        <v/>
      </c>
    </row>
    <row r="7770">
      <c r="A7770" t="inlineStr">
        <is>
          <t>JOURNAL OF APPLIED ENTOMOLOGY (ONLINE)</t>
        </is>
      </c>
      <c r="B7770" t="inlineStr">
        <is>
          <t>A3</t>
        </is>
      </c>
      <c r="C7770">
        <f>IF(B7770&lt;&gt;"NI",1,0)</f>
        <v/>
      </c>
      <c r="D7770">
        <f>VLOOKUP(B7770, Tabelas!A:C,3,FALSE())</f>
        <v/>
      </c>
      <c r="E7770">
        <f>VLOOKUP(B7770, Tabelas!A:C,2,FALSE())</f>
        <v/>
      </c>
    </row>
    <row r="7771">
      <c r="A7771" t="inlineStr">
        <is>
          <t>JOURNAL OF APPLIED FINANCE &amp; BANKING (ONLINE)</t>
        </is>
      </c>
      <c r="B7771" t="inlineStr">
        <is>
          <t>B4</t>
        </is>
      </c>
      <c r="C7771">
        <f>IF(B7771&lt;&gt;"NI",1,0)</f>
        <v/>
      </c>
      <c r="D7771">
        <f>VLOOKUP(B7771, Tabelas!A:C,3,FALSE())</f>
        <v/>
      </c>
      <c r="E7771">
        <f>VLOOKUP(B7771, Tabelas!A:C,2,FALSE())</f>
        <v/>
      </c>
    </row>
    <row r="7772">
      <c r="A7772" t="inlineStr">
        <is>
          <t>JOURNAL OF APPLIED FLUID MECHANICS</t>
        </is>
      </c>
      <c r="B7772" t="inlineStr">
        <is>
          <t>A3</t>
        </is>
      </c>
      <c r="C7772">
        <f>IF(B7772&lt;&gt;"NI",1,0)</f>
        <v/>
      </c>
      <c r="D7772">
        <f>VLOOKUP(B7772, Tabelas!A:C,3,FALSE())</f>
        <v/>
      </c>
      <c r="E7772">
        <f>VLOOKUP(B7772, Tabelas!A:C,2,FALSE())</f>
        <v/>
      </c>
    </row>
    <row r="7773">
      <c r="A7773" t="inlineStr">
        <is>
          <t>JOURNAL OF APPLIED GENETICS</t>
        </is>
      </c>
      <c r="B7773" t="inlineStr">
        <is>
          <t>A4</t>
        </is>
      </c>
      <c r="C7773">
        <f>IF(B7773&lt;&gt;"NI",1,0)</f>
        <v/>
      </c>
      <c r="D7773">
        <f>VLOOKUP(B7773, Tabelas!A:C,3,FALSE())</f>
        <v/>
      </c>
      <c r="E7773">
        <f>VLOOKUP(B7773, Tabelas!A:C,2,FALSE())</f>
        <v/>
      </c>
    </row>
    <row r="7774">
      <c r="A7774" t="inlineStr">
        <is>
          <t>JOURNAL OF APPLIED GEOPHYSICS</t>
        </is>
      </c>
      <c r="B7774" t="inlineStr">
        <is>
          <t>A3</t>
        </is>
      </c>
      <c r="C7774">
        <f>IF(B7774&lt;&gt;"NI",1,0)</f>
        <v/>
      </c>
      <c r="D7774">
        <f>VLOOKUP(B7774, Tabelas!A:C,3,FALSE())</f>
        <v/>
      </c>
      <c r="E7774">
        <f>VLOOKUP(B7774, Tabelas!A:C,2,FALSE())</f>
        <v/>
      </c>
    </row>
    <row r="7775">
      <c r="A7775" t="inlineStr">
        <is>
          <t>JOURNAL OF APPLIED HORTICULTURE</t>
        </is>
      </c>
      <c r="B7775" t="inlineStr">
        <is>
          <t>B4</t>
        </is>
      </c>
      <c r="C7775">
        <f>IF(B7775&lt;&gt;"NI",1,0)</f>
        <v/>
      </c>
      <c r="D7775">
        <f>VLOOKUP(B7775, Tabelas!A:C,3,FALSE())</f>
        <v/>
      </c>
      <c r="E7775">
        <f>VLOOKUP(B7775, Tabelas!A:C,2,FALSE())</f>
        <v/>
      </c>
    </row>
    <row r="7776">
      <c r="A7776" t="inlineStr">
        <is>
          <t>JOURNAL OF APPLIED ICHTHYOLOGY</t>
        </is>
      </c>
      <c r="B7776" t="inlineStr">
        <is>
          <t>B1</t>
        </is>
      </c>
      <c r="C7776">
        <f>IF(B7776&lt;&gt;"NI",1,0)</f>
        <v/>
      </c>
      <c r="D7776">
        <f>VLOOKUP(B7776, Tabelas!A:C,3,FALSE())</f>
        <v/>
      </c>
      <c r="E7776">
        <f>VLOOKUP(B7776, Tabelas!A:C,2,FALSE())</f>
        <v/>
      </c>
    </row>
    <row r="7777">
      <c r="A7777" t="inlineStr">
        <is>
          <t>JOURNAL OF APPLIED INSTRUMENTATION AND CONTROL</t>
        </is>
      </c>
      <c r="B7777" t="inlineStr">
        <is>
          <t>B4</t>
        </is>
      </c>
      <c r="C7777">
        <f>IF(B7777&lt;&gt;"NI",1,0)</f>
        <v/>
      </c>
      <c r="D7777">
        <f>VLOOKUP(B7777, Tabelas!A:C,3,FALSE())</f>
        <v/>
      </c>
      <c r="E7777">
        <f>VLOOKUP(B7777, Tabelas!A:C,2,FALSE())</f>
        <v/>
      </c>
    </row>
    <row r="7778">
      <c r="A7778" t="inlineStr">
        <is>
          <t>JOURNAL OF APPLIED LIFE SCIENCES INTERNATIONAL</t>
        </is>
      </c>
      <c r="B7778" t="inlineStr">
        <is>
          <t>B2</t>
        </is>
      </c>
      <c r="C7778">
        <f>IF(B7778&lt;&gt;"NI",1,0)</f>
        <v/>
      </c>
      <c r="D7778">
        <f>VLOOKUP(B7778, Tabelas!A:C,3,FALSE())</f>
        <v/>
      </c>
      <c r="E7778">
        <f>VLOOKUP(B7778, Tabelas!A:C,2,FALSE())</f>
        <v/>
      </c>
    </row>
    <row r="7779">
      <c r="A7779" t="inlineStr">
        <is>
          <t>JOURNAL OF APPLIED LINGUISTICS AND PROFESSIONAL PRACTICE</t>
        </is>
      </c>
      <c r="B7779" t="inlineStr">
        <is>
          <t>A2</t>
        </is>
      </c>
      <c r="C7779">
        <f>IF(B7779&lt;&gt;"NI",1,0)</f>
        <v/>
      </c>
      <c r="D7779">
        <f>VLOOKUP(B7779, Tabelas!A:C,3,FALSE())</f>
        <v/>
      </c>
      <c r="E7779">
        <f>VLOOKUP(B7779, Tabelas!A:C,2,FALSE())</f>
        <v/>
      </c>
    </row>
    <row r="7780">
      <c r="A7780" t="inlineStr">
        <is>
          <t>JOURNAL OF APPLIED LOGIC</t>
        </is>
      </c>
      <c r="B7780" t="inlineStr">
        <is>
          <t>A2</t>
        </is>
      </c>
      <c r="C7780">
        <f>IF(B7780&lt;&gt;"NI",1,0)</f>
        <v/>
      </c>
      <c r="D7780">
        <f>VLOOKUP(B7780, Tabelas!A:C,3,FALSE())</f>
        <v/>
      </c>
      <c r="E7780">
        <f>VLOOKUP(B7780, Tabelas!A:C,2,FALSE())</f>
        <v/>
      </c>
    </row>
    <row r="7781">
      <c r="A7781" t="inlineStr">
        <is>
          <t>JOURNAL OF APPLIED MATHEMATICS</t>
        </is>
      </c>
      <c r="B7781" t="inlineStr">
        <is>
          <t>B4</t>
        </is>
      </c>
      <c r="C7781">
        <f>IF(B7781&lt;&gt;"NI",1,0)</f>
        <v/>
      </c>
      <c r="D7781">
        <f>VLOOKUP(B7781, Tabelas!A:C,3,FALSE())</f>
        <v/>
      </c>
      <c r="E7781">
        <f>VLOOKUP(B7781, Tabelas!A:C,2,FALSE())</f>
        <v/>
      </c>
    </row>
    <row r="7782">
      <c r="A7782" t="inlineStr">
        <is>
          <t>JOURNAL OF APPLIED MATHEMATICS AND COMPUTING</t>
        </is>
      </c>
      <c r="B7782" t="inlineStr">
        <is>
          <t>B2</t>
        </is>
      </c>
      <c r="C7782">
        <f>IF(B7782&lt;&gt;"NI",1,0)</f>
        <v/>
      </c>
      <c r="D7782">
        <f>VLOOKUP(B7782, Tabelas!A:C,3,FALSE())</f>
        <v/>
      </c>
      <c r="E7782">
        <f>VLOOKUP(B7782, Tabelas!A:C,2,FALSE())</f>
        <v/>
      </c>
    </row>
    <row r="7783">
      <c r="A7783" t="inlineStr">
        <is>
          <t>JOURNAL OF APPLIED MECHANICS</t>
        </is>
      </c>
      <c r="B7783" t="inlineStr">
        <is>
          <t>A2</t>
        </is>
      </c>
      <c r="C7783">
        <f>IF(B7783&lt;&gt;"NI",1,0)</f>
        <v/>
      </c>
      <c r="D7783">
        <f>VLOOKUP(B7783, Tabelas!A:C,3,FALSE())</f>
        <v/>
      </c>
      <c r="E7783">
        <f>VLOOKUP(B7783, Tabelas!A:C,2,FALSE())</f>
        <v/>
      </c>
    </row>
    <row r="7784">
      <c r="A7784" t="inlineStr">
        <is>
          <t>JOURNAL OF APPLIED METEOROLOGY AND CLIMATOLOGY</t>
        </is>
      </c>
      <c r="B7784" t="inlineStr">
        <is>
          <t>A3</t>
        </is>
      </c>
      <c r="C7784">
        <f>IF(B7784&lt;&gt;"NI",1,0)</f>
        <v/>
      </c>
      <c r="D7784">
        <f>VLOOKUP(B7784, Tabelas!A:C,3,FALSE())</f>
        <v/>
      </c>
      <c r="E7784">
        <f>VLOOKUP(B7784, Tabelas!A:C,2,FALSE())</f>
        <v/>
      </c>
    </row>
    <row r="7785">
      <c r="A7785" t="inlineStr">
        <is>
          <t>JOURNAL OF APPLIED MICROBIOLOGY</t>
        </is>
      </c>
      <c r="B7785" t="inlineStr">
        <is>
          <t>A3</t>
        </is>
      </c>
      <c r="C7785">
        <f>IF(B7785&lt;&gt;"NI",1,0)</f>
        <v/>
      </c>
      <c r="D7785">
        <f>VLOOKUP(B7785, Tabelas!A:C,3,FALSE())</f>
        <v/>
      </c>
      <c r="E7785">
        <f>VLOOKUP(B7785, Tabelas!A:C,2,FALSE())</f>
        <v/>
      </c>
    </row>
    <row r="7786">
      <c r="A7786" t="inlineStr">
        <is>
          <t>JOURNAL OF APPLIED MICROBIOLOGY (PRINT)</t>
        </is>
      </c>
      <c r="B7786" t="inlineStr">
        <is>
          <t>A3</t>
        </is>
      </c>
      <c r="C7786">
        <f>IF(B7786&lt;&gt;"NI",1,0)</f>
        <v/>
      </c>
      <c r="D7786">
        <f>VLOOKUP(B7786, Tabelas!A:C,3,FALSE())</f>
        <v/>
      </c>
      <c r="E7786">
        <f>VLOOKUP(B7786, Tabelas!A:C,2,FALSE())</f>
        <v/>
      </c>
    </row>
    <row r="7787">
      <c r="A7787" t="inlineStr">
        <is>
          <t>JOURNAL OF APPLIED NON-CLASSICAL LOGICS</t>
        </is>
      </c>
      <c r="B7787" t="inlineStr">
        <is>
          <t>A4</t>
        </is>
      </c>
      <c r="C7787">
        <f>IF(B7787&lt;&gt;"NI",1,0)</f>
        <v/>
      </c>
      <c r="D7787">
        <f>VLOOKUP(B7787, Tabelas!A:C,3,FALSE())</f>
        <v/>
      </c>
      <c r="E7787">
        <f>VLOOKUP(B7787, Tabelas!A:C,2,FALSE())</f>
        <v/>
      </c>
    </row>
    <row r="7788">
      <c r="A7788" t="inlineStr">
        <is>
          <t>JOURNAL OF APPLIED NONLINEAR DYNAMICS</t>
        </is>
      </c>
      <c r="B7788" t="inlineStr">
        <is>
          <t>B3</t>
        </is>
      </c>
      <c r="C7788">
        <f>IF(B7788&lt;&gt;"NI",1,0)</f>
        <v/>
      </c>
      <c r="D7788">
        <f>VLOOKUP(B7788, Tabelas!A:C,3,FALSE())</f>
        <v/>
      </c>
      <c r="E7788">
        <f>VLOOKUP(B7788, Tabelas!A:C,2,FALSE())</f>
        <v/>
      </c>
    </row>
    <row r="7789">
      <c r="A7789" t="inlineStr">
        <is>
          <t>JOURNAL OF APPLIED ORAL SCIENCE (IMPRESSO)</t>
        </is>
      </c>
      <c r="B7789" t="inlineStr">
        <is>
          <t>A2</t>
        </is>
      </c>
      <c r="C7789">
        <f>IF(B7789&lt;&gt;"NI",1,0)</f>
        <v/>
      </c>
      <c r="D7789">
        <f>VLOOKUP(B7789, Tabelas!A:C,3,FALSE())</f>
        <v/>
      </c>
      <c r="E7789">
        <f>VLOOKUP(B7789, Tabelas!A:C,2,FALSE())</f>
        <v/>
      </c>
    </row>
    <row r="7790">
      <c r="A7790" t="inlineStr">
        <is>
          <t>JOURNAL OF APPLIED PHARMACEUTICAL SCIENCE</t>
        </is>
      </c>
      <c r="B7790" t="inlineStr">
        <is>
          <t>B1</t>
        </is>
      </c>
      <c r="C7790">
        <f>IF(B7790&lt;&gt;"NI",1,0)</f>
        <v/>
      </c>
      <c r="D7790">
        <f>VLOOKUP(B7790, Tabelas!A:C,3,FALSE())</f>
        <v/>
      </c>
      <c r="E7790">
        <f>VLOOKUP(B7790, Tabelas!A:C,2,FALSE())</f>
        <v/>
      </c>
    </row>
    <row r="7791">
      <c r="A7791" t="inlineStr">
        <is>
          <t>JOURNAL OF APPLIED PHYCOLOGY</t>
        </is>
      </c>
      <c r="B7791" t="inlineStr">
        <is>
          <t>A2</t>
        </is>
      </c>
      <c r="C7791">
        <f>IF(B7791&lt;&gt;"NI",1,0)</f>
        <v/>
      </c>
      <c r="D7791">
        <f>VLOOKUP(B7791, Tabelas!A:C,3,FALSE())</f>
        <v/>
      </c>
      <c r="E7791">
        <f>VLOOKUP(B7791, Tabelas!A:C,2,FALSE())</f>
        <v/>
      </c>
    </row>
    <row r="7792">
      <c r="A7792" t="inlineStr">
        <is>
          <t>JOURNAL OF APPLIED PHYSICS</t>
        </is>
      </c>
      <c r="B7792" t="inlineStr">
        <is>
          <t>A2</t>
        </is>
      </c>
      <c r="C7792">
        <f>IF(B7792&lt;&gt;"NI",1,0)</f>
        <v/>
      </c>
      <c r="D7792">
        <f>VLOOKUP(B7792, Tabelas!A:C,3,FALSE())</f>
        <v/>
      </c>
      <c r="E7792">
        <f>VLOOKUP(B7792, Tabelas!A:C,2,FALSE())</f>
        <v/>
      </c>
    </row>
    <row r="7793">
      <c r="A7793" t="inlineStr">
        <is>
          <t>JOURNAL OF APPLIED PHYSIOLOGY</t>
        </is>
      </c>
      <c r="B7793" t="inlineStr">
        <is>
          <t>A2</t>
        </is>
      </c>
      <c r="C7793">
        <f>IF(B7793&lt;&gt;"NI",1,0)</f>
        <v/>
      </c>
      <c r="D7793">
        <f>VLOOKUP(B7793, Tabelas!A:C,3,FALSE())</f>
        <v/>
      </c>
      <c r="E7793">
        <f>VLOOKUP(B7793, Tabelas!A:C,2,FALSE())</f>
        <v/>
      </c>
    </row>
    <row r="7794">
      <c r="A7794" t="inlineStr">
        <is>
          <t>JOURNAL OF APPLIED POLYMER SCIENCE (PRINT)</t>
        </is>
      </c>
      <c r="B7794" t="inlineStr">
        <is>
          <t>A2</t>
        </is>
      </c>
      <c r="C7794">
        <f>IF(B7794&lt;&gt;"NI",1,0)</f>
        <v/>
      </c>
      <c r="D7794">
        <f>VLOOKUP(B7794, Tabelas!A:C,3,FALSE())</f>
        <v/>
      </c>
      <c r="E7794">
        <f>VLOOKUP(B7794, Tabelas!A:C,2,FALSE())</f>
        <v/>
      </c>
    </row>
    <row r="7795">
      <c r="A7795" t="inlineStr">
        <is>
          <t>JOURNAL OF APPLIED POULTRY RESEARCH (PRINT)</t>
        </is>
      </c>
      <c r="B7795" t="inlineStr">
        <is>
          <t>A3</t>
        </is>
      </c>
      <c r="C7795">
        <f>IF(B7795&lt;&gt;"NI",1,0)</f>
        <v/>
      </c>
      <c r="D7795">
        <f>VLOOKUP(B7795, Tabelas!A:C,3,FALSE())</f>
        <v/>
      </c>
      <c r="E7795">
        <f>VLOOKUP(B7795, Tabelas!A:C,2,FALSE())</f>
        <v/>
      </c>
    </row>
    <row r="7796">
      <c r="A7796" t="inlineStr">
        <is>
          <t>JOURNAL OF APPLIED PROBABILITY</t>
        </is>
      </c>
      <c r="B7796" t="inlineStr">
        <is>
          <t>B1</t>
        </is>
      </c>
      <c r="C7796">
        <f>IF(B7796&lt;&gt;"NI",1,0)</f>
        <v/>
      </c>
      <c r="D7796">
        <f>VLOOKUP(B7796, Tabelas!A:C,3,FALSE())</f>
        <v/>
      </c>
      <c r="E7796">
        <f>VLOOKUP(B7796, Tabelas!A:C,2,FALSE())</f>
        <v/>
      </c>
    </row>
    <row r="7797">
      <c r="A7797" t="inlineStr">
        <is>
          <t>JOURNAL OF APPLIED PROBABILITY AND STATISTICS</t>
        </is>
      </c>
      <c r="B7797" t="inlineStr">
        <is>
          <t>B4</t>
        </is>
      </c>
      <c r="C7797">
        <f>IF(B7797&lt;&gt;"NI",1,0)</f>
        <v/>
      </c>
      <c r="D7797">
        <f>VLOOKUP(B7797, Tabelas!A:C,3,FALSE())</f>
        <v/>
      </c>
      <c r="E7797">
        <f>VLOOKUP(B7797, Tabelas!A:C,2,FALSE())</f>
        <v/>
      </c>
    </row>
    <row r="7798">
      <c r="A7798" t="inlineStr">
        <is>
          <t>JOURNAL OF APPLIED REMOTE SENSING</t>
        </is>
      </c>
      <c r="B7798" t="inlineStr">
        <is>
          <t>A3</t>
        </is>
      </c>
      <c r="C7798">
        <f>IF(B7798&lt;&gt;"NI",1,0)</f>
        <v/>
      </c>
      <c r="D7798">
        <f>VLOOKUP(B7798, Tabelas!A:C,3,FALSE())</f>
        <v/>
      </c>
      <c r="E7798">
        <f>VLOOKUP(B7798, Tabelas!A:C,2,FALSE())</f>
        <v/>
      </c>
    </row>
    <row r="7799">
      <c r="A7799" t="inlineStr">
        <is>
          <t>JOURNAL OF APPLIED RESEARCH AND TECHNOLOGY</t>
        </is>
      </c>
      <c r="B7799" t="inlineStr">
        <is>
          <t>A3</t>
        </is>
      </c>
      <c r="C7799">
        <f>IF(B7799&lt;&gt;"NI",1,0)</f>
        <v/>
      </c>
      <c r="D7799">
        <f>VLOOKUP(B7799, Tabelas!A:C,3,FALSE())</f>
        <v/>
      </c>
      <c r="E7799">
        <f>VLOOKUP(B7799, Tabelas!A:C,2,FALSE())</f>
        <v/>
      </c>
    </row>
    <row r="7800">
      <c r="A7800" t="inlineStr">
        <is>
          <t>JOURNAL OF APPLIED RESEARCH ON MEDICINAL AND AROMATIC PLANTS</t>
        </is>
      </c>
      <c r="B7800" t="inlineStr">
        <is>
          <t>A3</t>
        </is>
      </c>
      <c r="C7800">
        <f>IF(B7800&lt;&gt;"NI",1,0)</f>
        <v/>
      </c>
      <c r="D7800">
        <f>VLOOKUP(B7800, Tabelas!A:C,3,FALSE())</f>
        <v/>
      </c>
      <c r="E7800">
        <f>VLOOKUP(B7800, Tabelas!A:C,2,FALSE())</f>
        <v/>
      </c>
    </row>
    <row r="7801">
      <c r="A7801" t="inlineStr">
        <is>
          <t>JOURNAL OF APPLIED SCIENCES RESEARCH</t>
        </is>
      </c>
      <c r="B7801" t="inlineStr">
        <is>
          <t>B4</t>
        </is>
      </c>
      <c r="C7801">
        <f>IF(B7801&lt;&gt;"NI",1,0)</f>
        <v/>
      </c>
      <c r="D7801">
        <f>VLOOKUP(B7801, Tabelas!A:C,3,FALSE())</f>
        <v/>
      </c>
      <c r="E7801">
        <f>VLOOKUP(B7801, Tabelas!A:C,2,FALSE())</f>
        <v/>
      </c>
    </row>
    <row r="7802">
      <c r="A7802" t="inlineStr">
        <is>
          <t>JOURNAL OF APPLIED SECURITY RESEARCH</t>
        </is>
      </c>
      <c r="B7802" t="inlineStr">
        <is>
          <t>A4</t>
        </is>
      </c>
      <c r="C7802">
        <f>IF(B7802&lt;&gt;"NI",1,0)</f>
        <v/>
      </c>
      <c r="D7802">
        <f>VLOOKUP(B7802, Tabelas!A:C,3,FALSE())</f>
        <v/>
      </c>
      <c r="E7802">
        <f>VLOOKUP(B7802, Tabelas!A:C,2,FALSE())</f>
        <v/>
      </c>
    </row>
    <row r="7803">
      <c r="A7803" t="inlineStr">
        <is>
          <t>JOURNAL OF APPLIED SOCIAL PSYCHOLOGY</t>
        </is>
      </c>
      <c r="B7803" t="inlineStr">
        <is>
          <t>A1</t>
        </is>
      </c>
      <c r="C7803">
        <f>IF(B7803&lt;&gt;"NI",1,0)</f>
        <v/>
      </c>
      <c r="D7803">
        <f>VLOOKUP(B7803, Tabelas!A:C,3,FALSE())</f>
        <v/>
      </c>
      <c r="E7803">
        <f>VLOOKUP(B7803, Tabelas!A:C,2,FALSE())</f>
        <v/>
      </c>
    </row>
    <row r="7804">
      <c r="A7804" t="inlineStr">
        <is>
          <t>JOURNAL OF APPLIED SPECTROSCOPY</t>
        </is>
      </c>
      <c r="B7804" t="inlineStr">
        <is>
          <t>B3</t>
        </is>
      </c>
      <c r="C7804">
        <f>IF(B7804&lt;&gt;"NI",1,0)</f>
        <v/>
      </c>
      <c r="D7804">
        <f>VLOOKUP(B7804, Tabelas!A:C,3,FALSE())</f>
        <v/>
      </c>
      <c r="E7804">
        <f>VLOOKUP(B7804, Tabelas!A:C,2,FALSE())</f>
        <v/>
      </c>
    </row>
    <row r="7805">
      <c r="A7805" t="inlineStr">
        <is>
          <t>JOURNAL OF APPLIED STATISTICAL SCIENCE</t>
        </is>
      </c>
      <c r="B7805" t="inlineStr">
        <is>
          <t>A4</t>
        </is>
      </c>
      <c r="C7805">
        <f>IF(B7805&lt;&gt;"NI",1,0)</f>
        <v/>
      </c>
      <c r="D7805">
        <f>VLOOKUP(B7805, Tabelas!A:C,3,FALSE())</f>
        <v/>
      </c>
      <c r="E7805">
        <f>VLOOKUP(B7805, Tabelas!A:C,2,FALSE())</f>
        <v/>
      </c>
    </row>
    <row r="7806">
      <c r="A7806" t="inlineStr">
        <is>
          <t>JOURNAL OF APPLIED STATISTICS</t>
        </is>
      </c>
      <c r="B7806" t="inlineStr">
        <is>
          <t>B1</t>
        </is>
      </c>
      <c r="C7806">
        <f>IF(B7806&lt;&gt;"NI",1,0)</f>
        <v/>
      </c>
      <c r="D7806">
        <f>VLOOKUP(B7806, Tabelas!A:C,3,FALSE())</f>
        <v/>
      </c>
      <c r="E7806">
        <f>VLOOKUP(B7806, Tabelas!A:C,2,FALSE())</f>
        <v/>
      </c>
    </row>
    <row r="7807">
      <c r="A7807" t="inlineStr">
        <is>
          <t>JOURNAL OF APPLIED TOXICOLOGY (ONLINE)</t>
        </is>
      </c>
      <c r="B7807" t="inlineStr">
        <is>
          <t>A2</t>
        </is>
      </c>
      <c r="C7807">
        <f>IF(B7807&lt;&gt;"NI",1,0)</f>
        <v/>
      </c>
      <c r="D7807">
        <f>VLOOKUP(B7807, Tabelas!A:C,3,FALSE())</f>
        <v/>
      </c>
      <c r="E7807">
        <f>VLOOKUP(B7807, Tabelas!A:C,2,FALSE())</f>
        <v/>
      </c>
    </row>
    <row r="7808">
      <c r="A7808" t="inlineStr">
        <is>
          <t>JOURNAL OF APPLIED WATER ENGINEERING AND RESEARCH</t>
        </is>
      </c>
      <c r="B7808" t="inlineStr">
        <is>
          <t>B1</t>
        </is>
      </c>
      <c r="C7808">
        <f>IF(B7808&lt;&gt;"NI",1,0)</f>
        <v/>
      </c>
      <c r="D7808">
        <f>VLOOKUP(B7808, Tabelas!A:C,3,FALSE())</f>
        <v/>
      </c>
      <c r="E7808">
        <f>VLOOKUP(B7808, Tabelas!A:C,2,FALSE())</f>
        <v/>
      </c>
    </row>
    <row r="7809">
      <c r="A7809" t="inlineStr">
        <is>
          <t>JOURNAL OF APPROXIMATION THEORY (PRINT)</t>
        </is>
      </c>
      <c r="B7809" t="inlineStr">
        <is>
          <t>A4</t>
        </is>
      </c>
      <c r="C7809">
        <f>IF(B7809&lt;&gt;"NI",1,0)</f>
        <v/>
      </c>
      <c r="D7809">
        <f>VLOOKUP(B7809, Tabelas!A:C,3,FALSE())</f>
        <v/>
      </c>
      <c r="E7809">
        <f>VLOOKUP(B7809, Tabelas!A:C,2,FALSE())</f>
        <v/>
      </c>
    </row>
    <row r="7810">
      <c r="A7810" t="inlineStr">
        <is>
          <t>JOURNAL OF AQUATIC ANIMAL HEALTH</t>
        </is>
      </c>
      <c r="B7810" t="inlineStr">
        <is>
          <t>A4</t>
        </is>
      </c>
      <c r="C7810">
        <f>IF(B7810&lt;&gt;"NI",1,0)</f>
        <v/>
      </c>
      <c r="D7810">
        <f>VLOOKUP(B7810, Tabelas!A:C,3,FALSE())</f>
        <v/>
      </c>
      <c r="E7810">
        <f>VLOOKUP(B7810, Tabelas!A:C,2,FALSE())</f>
        <v/>
      </c>
    </row>
    <row r="7811">
      <c r="A7811" t="inlineStr">
        <is>
          <t>JOURNAL OF AQUATIC FOOD PRODUCT TECHNOLOGY</t>
        </is>
      </c>
      <c r="B7811" t="inlineStr">
        <is>
          <t>B2</t>
        </is>
      </c>
      <c r="C7811">
        <f>IF(B7811&lt;&gt;"NI",1,0)</f>
        <v/>
      </c>
      <c r="D7811">
        <f>VLOOKUP(B7811, Tabelas!A:C,3,FALSE())</f>
        <v/>
      </c>
      <c r="E7811">
        <f>VLOOKUP(B7811, Tabelas!A:C,2,FALSE())</f>
        <v/>
      </c>
    </row>
    <row r="7812">
      <c r="A7812" t="inlineStr">
        <is>
          <t>JOURNAL OF ARCHAEOLOGICAL SCIENCE</t>
        </is>
      </c>
      <c r="B7812" t="inlineStr">
        <is>
          <t>A1</t>
        </is>
      </c>
      <c r="C7812">
        <f>IF(B7812&lt;&gt;"NI",1,0)</f>
        <v/>
      </c>
      <c r="D7812">
        <f>VLOOKUP(B7812, Tabelas!A:C,3,FALSE())</f>
        <v/>
      </c>
      <c r="E7812">
        <f>VLOOKUP(B7812, Tabelas!A:C,2,FALSE())</f>
        <v/>
      </c>
    </row>
    <row r="7813">
      <c r="A7813" t="inlineStr">
        <is>
          <t>JOURNAL OF ARCHEOLOGICAL SCIENCE: REPORTS</t>
        </is>
      </c>
      <c r="B7813" t="inlineStr">
        <is>
          <t>A1</t>
        </is>
      </c>
      <c r="C7813">
        <f>IF(B7813&lt;&gt;"NI",1,0)</f>
        <v/>
      </c>
      <c r="D7813">
        <f>VLOOKUP(B7813, Tabelas!A:C,3,FALSE())</f>
        <v/>
      </c>
      <c r="E7813">
        <f>VLOOKUP(B7813, Tabelas!A:C,2,FALSE())</f>
        <v/>
      </c>
    </row>
    <row r="7814">
      <c r="A7814" t="inlineStr">
        <is>
          <t>JOURNAL OF ARID ENVIRONMENTS</t>
        </is>
      </c>
      <c r="B7814" t="inlineStr">
        <is>
          <t>A3</t>
        </is>
      </c>
      <c r="C7814">
        <f>IF(B7814&lt;&gt;"NI",1,0)</f>
        <v/>
      </c>
      <c r="D7814">
        <f>VLOOKUP(B7814, Tabelas!A:C,3,FALSE())</f>
        <v/>
      </c>
      <c r="E7814">
        <f>VLOOKUP(B7814, Tabelas!A:C,2,FALSE())</f>
        <v/>
      </c>
    </row>
    <row r="7815">
      <c r="A7815" t="inlineStr">
        <is>
          <t>JOURNAL OF ARRHYTMIA</t>
        </is>
      </c>
      <c r="B7815" t="inlineStr">
        <is>
          <t>B1</t>
        </is>
      </c>
      <c r="C7815">
        <f>IF(B7815&lt;&gt;"NI",1,0)</f>
        <v/>
      </c>
      <c r="D7815">
        <f>VLOOKUP(B7815, Tabelas!A:C,3,FALSE())</f>
        <v/>
      </c>
      <c r="E7815">
        <f>VLOOKUP(B7815, Tabelas!A:C,2,FALSE())</f>
        <v/>
      </c>
    </row>
    <row r="7816">
      <c r="A7816" t="inlineStr">
        <is>
          <t>JOURNAL OF ART HISTORIOGRAPHY</t>
        </is>
      </c>
      <c r="B7816" t="inlineStr">
        <is>
          <t>A3</t>
        </is>
      </c>
      <c r="C7816">
        <f>IF(B7816&lt;&gt;"NI",1,0)</f>
        <v/>
      </c>
      <c r="D7816">
        <f>VLOOKUP(B7816, Tabelas!A:C,3,FALSE())</f>
        <v/>
      </c>
      <c r="E7816">
        <f>VLOOKUP(B7816, Tabelas!A:C,2,FALSE())</f>
        <v/>
      </c>
    </row>
    <row r="7817">
      <c r="A7817" t="inlineStr">
        <is>
          <t>JOURNAL OF ARTHROPOD-BORNE DISEASES</t>
        </is>
      </c>
      <c r="B7817" t="inlineStr">
        <is>
          <t>A4</t>
        </is>
      </c>
      <c r="C7817">
        <f>IF(B7817&lt;&gt;"NI",1,0)</f>
        <v/>
      </c>
      <c r="D7817">
        <f>VLOOKUP(B7817, Tabelas!A:C,3,FALSE())</f>
        <v/>
      </c>
      <c r="E7817">
        <f>VLOOKUP(B7817, Tabelas!A:C,2,FALSE())</f>
        <v/>
      </c>
    </row>
    <row r="7818">
      <c r="A7818" t="inlineStr">
        <is>
          <t>JOURNAL OF ARTHROPOD-BORNE DISEASES</t>
        </is>
      </c>
      <c r="B7818" t="inlineStr">
        <is>
          <t>A4</t>
        </is>
      </c>
      <c r="C7818">
        <f>IF(B7818&lt;&gt;"NI",1,0)</f>
        <v/>
      </c>
      <c r="D7818">
        <f>VLOOKUP(B7818, Tabelas!A:C,3,FALSE())</f>
        <v/>
      </c>
      <c r="E7818">
        <f>VLOOKUP(B7818, Tabelas!A:C,2,FALSE())</f>
        <v/>
      </c>
    </row>
    <row r="7819">
      <c r="A7819" t="inlineStr">
        <is>
          <t>JOURNAL OF ASIA PACIFIC ENTOMOLOGY</t>
        </is>
      </c>
      <c r="B7819" t="inlineStr">
        <is>
          <t>B1</t>
        </is>
      </c>
      <c r="C7819">
        <f>IF(B7819&lt;&gt;"NI",1,0)</f>
        <v/>
      </c>
      <c r="D7819">
        <f>VLOOKUP(B7819, Tabelas!A:C,3,FALSE())</f>
        <v/>
      </c>
      <c r="E7819">
        <f>VLOOKUP(B7819, Tabelas!A:C,2,FALSE())</f>
        <v/>
      </c>
    </row>
    <row r="7820">
      <c r="A7820" t="inlineStr">
        <is>
          <t>JOURNAL OF ASSISTED REPRODUCTION AND GENETICS</t>
        </is>
      </c>
      <c r="B7820" t="inlineStr">
        <is>
          <t>A2</t>
        </is>
      </c>
      <c r="C7820">
        <f>IF(B7820&lt;&gt;"NI",1,0)</f>
        <v/>
      </c>
      <c r="D7820">
        <f>VLOOKUP(B7820, Tabelas!A:C,3,FALSE())</f>
        <v/>
      </c>
      <c r="E7820">
        <f>VLOOKUP(B7820, Tabelas!A:C,2,FALSE())</f>
        <v/>
      </c>
    </row>
    <row r="7821">
      <c r="A7821" t="inlineStr">
        <is>
          <t>JOURNAL OF ASTHMA AND ALLERGY</t>
        </is>
      </c>
      <c r="B7821" t="inlineStr">
        <is>
          <t>A3</t>
        </is>
      </c>
      <c r="C7821">
        <f>IF(B7821&lt;&gt;"NI",1,0)</f>
        <v/>
      </c>
      <c r="D7821">
        <f>VLOOKUP(B7821, Tabelas!A:C,3,FALSE())</f>
        <v/>
      </c>
      <c r="E7821">
        <f>VLOOKUP(B7821, Tabelas!A:C,2,FALSE())</f>
        <v/>
      </c>
    </row>
    <row r="7822">
      <c r="A7822" t="inlineStr">
        <is>
          <t>JOURNAL OF ATHLETIC ENHANCEMENT</t>
        </is>
      </c>
      <c r="B7822" t="inlineStr">
        <is>
          <t>B3</t>
        </is>
      </c>
      <c r="C7822">
        <f>IF(B7822&lt;&gt;"NI",1,0)</f>
        <v/>
      </c>
      <c r="D7822">
        <f>VLOOKUP(B7822, Tabelas!A:C,3,FALSE())</f>
        <v/>
      </c>
      <c r="E7822">
        <f>VLOOKUP(B7822, Tabelas!A:C,2,FALSE())</f>
        <v/>
      </c>
    </row>
    <row r="7823">
      <c r="A7823" t="inlineStr">
        <is>
          <t>JOURNAL OF ATHLETIC TRAINING</t>
        </is>
      </c>
      <c r="B7823" t="inlineStr">
        <is>
          <t>A1</t>
        </is>
      </c>
      <c r="C7823">
        <f>IF(B7823&lt;&gt;"NI",1,0)</f>
        <v/>
      </c>
      <c r="D7823">
        <f>VLOOKUP(B7823, Tabelas!A:C,3,FALSE())</f>
        <v/>
      </c>
      <c r="E7823">
        <f>VLOOKUP(B7823, Tabelas!A:C,2,FALSE())</f>
        <v/>
      </c>
    </row>
    <row r="7824">
      <c r="A7824" t="inlineStr">
        <is>
          <t>JOURNAL OF ATMOSPHERIC AND OCEANIC TECHNOLOGY</t>
        </is>
      </c>
      <c r="B7824" t="inlineStr">
        <is>
          <t>A2</t>
        </is>
      </c>
      <c r="C7824">
        <f>IF(B7824&lt;&gt;"NI",1,0)</f>
        <v/>
      </c>
      <c r="D7824">
        <f>VLOOKUP(B7824, Tabelas!A:C,3,FALSE())</f>
        <v/>
      </c>
      <c r="E7824">
        <f>VLOOKUP(B7824, Tabelas!A:C,2,FALSE())</f>
        <v/>
      </c>
    </row>
    <row r="7825">
      <c r="A7825" t="inlineStr">
        <is>
          <t>JOURNAL OF ATMOSPHERIC AND SOLAR-TERRESTRIAL PHYSICS</t>
        </is>
      </c>
      <c r="B7825" t="inlineStr">
        <is>
          <t>A4</t>
        </is>
      </c>
      <c r="C7825">
        <f>IF(B7825&lt;&gt;"NI",1,0)</f>
        <v/>
      </c>
      <c r="D7825">
        <f>VLOOKUP(B7825, Tabelas!A:C,3,FALSE())</f>
        <v/>
      </c>
      <c r="E7825">
        <f>VLOOKUP(B7825, Tabelas!A:C,2,FALSE())</f>
        <v/>
      </c>
    </row>
    <row r="7826">
      <c r="A7826" t="inlineStr">
        <is>
          <t>JOURNAL OF ATMOSPHERIC CHEMISTRY (ONLINE)</t>
        </is>
      </c>
      <c r="B7826" t="inlineStr">
        <is>
          <t>A4</t>
        </is>
      </c>
      <c r="C7826">
        <f>IF(B7826&lt;&gt;"NI",1,0)</f>
        <v/>
      </c>
      <c r="D7826">
        <f>VLOOKUP(B7826, Tabelas!A:C,3,FALSE())</f>
        <v/>
      </c>
      <c r="E7826">
        <f>VLOOKUP(B7826, Tabelas!A:C,2,FALSE())</f>
        <v/>
      </c>
    </row>
    <row r="7827">
      <c r="A7827" t="inlineStr">
        <is>
          <t>JOURNAL OF ATMOSPHERIC CHEMISTRY (PRINT)</t>
        </is>
      </c>
      <c r="B7827" t="inlineStr">
        <is>
          <t>A4</t>
        </is>
      </c>
      <c r="C7827">
        <f>IF(B7827&lt;&gt;"NI",1,0)</f>
        <v/>
      </c>
      <c r="D7827">
        <f>VLOOKUP(B7827, Tabelas!A:C,3,FALSE())</f>
        <v/>
      </c>
      <c r="E7827">
        <f>VLOOKUP(B7827, Tabelas!A:C,2,FALSE())</f>
        <v/>
      </c>
    </row>
    <row r="7828">
      <c r="A7828" t="inlineStr">
        <is>
          <t>JOURNAL OF ATTENTION DISORDERS</t>
        </is>
      </c>
      <c r="B7828" t="inlineStr">
        <is>
          <t>A2</t>
        </is>
      </c>
      <c r="C7828">
        <f>IF(B7828&lt;&gt;"NI",1,0)</f>
        <v/>
      </c>
      <c r="D7828">
        <f>VLOOKUP(B7828, Tabelas!A:C,3,FALSE())</f>
        <v/>
      </c>
      <c r="E7828">
        <f>VLOOKUP(B7828, Tabelas!A:C,2,FALSE())</f>
        <v/>
      </c>
    </row>
    <row r="7829">
      <c r="A7829" t="inlineStr">
        <is>
          <t>JOURNAL OF AUTISM AND DEVELOPMENTAL DISORDERS</t>
        </is>
      </c>
      <c r="B7829" t="inlineStr">
        <is>
          <t>A1</t>
        </is>
      </c>
      <c r="C7829">
        <f>IF(B7829&lt;&gt;"NI",1,0)</f>
        <v/>
      </c>
      <c r="D7829">
        <f>VLOOKUP(B7829, Tabelas!A:C,3,FALSE())</f>
        <v/>
      </c>
      <c r="E7829">
        <f>VLOOKUP(B7829, Tabelas!A:C,2,FALSE())</f>
        <v/>
      </c>
    </row>
    <row r="7830">
      <c r="A7830" t="inlineStr">
        <is>
          <t>JOURNAL OF AUTOIMMUNITY (PRINT)</t>
        </is>
      </c>
      <c r="B7830" t="inlineStr">
        <is>
          <t>A1</t>
        </is>
      </c>
      <c r="C7830">
        <f>IF(B7830&lt;&gt;"NI",1,0)</f>
        <v/>
      </c>
      <c r="D7830">
        <f>VLOOKUP(B7830, Tabelas!A:C,3,FALSE())</f>
        <v/>
      </c>
      <c r="E7830">
        <f>VLOOKUP(B7830, Tabelas!A:C,2,FALSE())</f>
        <v/>
      </c>
    </row>
    <row r="7831">
      <c r="A7831" t="inlineStr">
        <is>
          <t>JOURNAL OF AUTOMATED REASONING</t>
        </is>
      </c>
      <c r="B7831" t="inlineStr">
        <is>
          <t>A2</t>
        </is>
      </c>
      <c r="C7831">
        <f>IF(B7831&lt;&gt;"NI",1,0)</f>
        <v/>
      </c>
      <c r="D7831">
        <f>VLOOKUP(B7831, Tabelas!A:C,3,FALSE())</f>
        <v/>
      </c>
      <c r="E7831">
        <f>VLOOKUP(B7831, Tabelas!A:C,2,FALSE())</f>
        <v/>
      </c>
    </row>
    <row r="7832">
      <c r="A7832" t="inlineStr">
        <is>
          <t>JOURNAL OF AVIAN BIOLOGY</t>
        </is>
      </c>
      <c r="B7832" t="inlineStr">
        <is>
          <t>A1</t>
        </is>
      </c>
      <c r="C7832">
        <f>IF(B7832&lt;&gt;"NI",1,0)</f>
        <v/>
      </c>
      <c r="D7832">
        <f>VLOOKUP(B7832, Tabelas!A:C,3,FALSE())</f>
        <v/>
      </c>
      <c r="E7832">
        <f>VLOOKUP(B7832, Tabelas!A:C,2,FALSE())</f>
        <v/>
      </c>
    </row>
    <row r="7833">
      <c r="A7833" t="inlineStr">
        <is>
          <t>JOURNAL OF AVIAN MEDICINE AND SURGERY</t>
        </is>
      </c>
      <c r="B7833" t="inlineStr">
        <is>
          <t>A4</t>
        </is>
      </c>
      <c r="C7833">
        <f>IF(B7833&lt;&gt;"NI",1,0)</f>
        <v/>
      </c>
      <c r="D7833">
        <f>VLOOKUP(B7833, Tabelas!A:C,3,FALSE())</f>
        <v/>
      </c>
      <c r="E7833">
        <f>VLOOKUP(B7833, Tabelas!A:C,2,FALSE())</f>
        <v/>
      </c>
    </row>
    <row r="7834">
      <c r="A7834" t="inlineStr">
        <is>
          <t>JOURNAL OF AVIATION TECHNOLOGY &amp; ENGINEERING</t>
        </is>
      </c>
      <c r="B7834" t="inlineStr">
        <is>
          <t>B3</t>
        </is>
      </c>
      <c r="C7834">
        <f>IF(B7834&lt;&gt;"NI",1,0)</f>
        <v/>
      </c>
      <c r="D7834">
        <f>VLOOKUP(B7834, Tabelas!A:C,3,FALSE())</f>
        <v/>
      </c>
      <c r="E7834">
        <f>VLOOKUP(B7834, Tabelas!A:C,2,FALSE())</f>
        <v/>
      </c>
    </row>
    <row r="7835">
      <c r="A7835" t="inlineStr">
        <is>
          <t>JOURNAL OF BACK AND MUSCULOSKELETAL REHABILITATION</t>
        </is>
      </c>
      <c r="B7835" t="inlineStr">
        <is>
          <t>A4</t>
        </is>
      </c>
      <c r="C7835">
        <f>IF(B7835&lt;&gt;"NI",1,0)</f>
        <v/>
      </c>
      <c r="D7835">
        <f>VLOOKUP(B7835, Tabelas!A:C,3,FALSE())</f>
        <v/>
      </c>
      <c r="E7835">
        <f>VLOOKUP(B7835, Tabelas!A:C,2,FALSE())</f>
        <v/>
      </c>
    </row>
    <row r="7836">
      <c r="A7836" t="inlineStr">
        <is>
          <t>JOURNAL OF BACTERIOLOGY</t>
        </is>
      </c>
      <c r="B7836" t="inlineStr">
        <is>
          <t>A3</t>
        </is>
      </c>
      <c r="C7836">
        <f>IF(B7836&lt;&gt;"NI",1,0)</f>
        <v/>
      </c>
      <c r="D7836">
        <f>VLOOKUP(B7836, Tabelas!A:C,3,FALSE())</f>
        <v/>
      </c>
      <c r="E7836">
        <f>VLOOKUP(B7836, Tabelas!A:C,2,FALSE())</f>
        <v/>
      </c>
    </row>
    <row r="7837">
      <c r="A7837" t="inlineStr">
        <is>
          <t>JOURNAL OF BACTERIOLOGY (PRINT)</t>
        </is>
      </c>
      <c r="B7837" t="inlineStr">
        <is>
          <t>A3</t>
        </is>
      </c>
      <c r="C7837">
        <f>IF(B7837&lt;&gt;"NI",1,0)</f>
        <v/>
      </c>
      <c r="D7837">
        <f>VLOOKUP(B7837, Tabelas!A:C,3,FALSE())</f>
        <v/>
      </c>
      <c r="E7837">
        <f>VLOOKUP(B7837, Tabelas!A:C,2,FALSE())</f>
        <v/>
      </c>
    </row>
    <row r="7838">
      <c r="A7838" t="inlineStr">
        <is>
          <t>JOURNAL OF BANKING &amp; FINANCE (PRINT)</t>
        </is>
      </c>
      <c r="B7838" t="inlineStr">
        <is>
          <t>A1</t>
        </is>
      </c>
      <c r="C7838">
        <f>IF(B7838&lt;&gt;"NI",1,0)</f>
        <v/>
      </c>
      <c r="D7838">
        <f>VLOOKUP(B7838, Tabelas!A:C,3,FALSE())</f>
        <v/>
      </c>
      <c r="E7838">
        <f>VLOOKUP(B7838, Tabelas!A:C,2,FALSE())</f>
        <v/>
      </c>
    </row>
    <row r="7839">
      <c r="A7839" t="inlineStr">
        <is>
          <t>JOURNAL OF BASIC AND CLINICAL PHYSIOLOGY AND PHARMACOLOGY</t>
        </is>
      </c>
      <c r="B7839" t="inlineStr">
        <is>
          <t>B2</t>
        </is>
      </c>
      <c r="C7839">
        <f>IF(B7839&lt;&gt;"NI",1,0)</f>
        <v/>
      </c>
      <c r="D7839">
        <f>VLOOKUP(B7839, Tabelas!A:C,3,FALSE())</f>
        <v/>
      </c>
      <c r="E7839">
        <f>VLOOKUP(B7839, Tabelas!A:C,2,FALSE())</f>
        <v/>
      </c>
    </row>
    <row r="7840">
      <c r="A7840" t="inlineStr">
        <is>
          <t>JOURNAL OF BASIC MICROBIOLOGY</t>
        </is>
      </c>
      <c r="B7840" t="inlineStr">
        <is>
          <t>B1</t>
        </is>
      </c>
      <c r="C7840">
        <f>IF(B7840&lt;&gt;"NI",1,0)</f>
        <v/>
      </c>
      <c r="D7840">
        <f>VLOOKUP(B7840, Tabelas!A:C,3,FALSE())</f>
        <v/>
      </c>
      <c r="E7840">
        <f>VLOOKUP(B7840, Tabelas!A:C,2,FALSE())</f>
        <v/>
      </c>
    </row>
    <row r="7841">
      <c r="A7841" t="inlineStr">
        <is>
          <t>JOURNAL OF BASIC MICROBIOLOGY (ONLINE)</t>
        </is>
      </c>
      <c r="B7841" t="inlineStr">
        <is>
          <t>B1</t>
        </is>
      </c>
      <c r="C7841">
        <f>IF(B7841&lt;&gt;"NI",1,0)</f>
        <v/>
      </c>
      <c r="D7841">
        <f>VLOOKUP(B7841, Tabelas!A:C,3,FALSE())</f>
        <v/>
      </c>
      <c r="E7841">
        <f>VLOOKUP(B7841, Tabelas!A:C,2,FALSE())</f>
        <v/>
      </c>
    </row>
    <row r="7842">
      <c r="A7842" t="inlineStr">
        <is>
          <t>JOURNAL OF BEHAVIORAL ADDICTIONS (PRINT)</t>
        </is>
      </c>
      <c r="B7842" t="inlineStr">
        <is>
          <t>A1</t>
        </is>
      </c>
      <c r="C7842">
        <f>IF(B7842&lt;&gt;"NI",1,0)</f>
        <v/>
      </c>
      <c r="D7842">
        <f>VLOOKUP(B7842, Tabelas!A:C,3,FALSE())</f>
        <v/>
      </c>
      <c r="E7842">
        <f>VLOOKUP(B7842, Tabelas!A:C,2,FALSE())</f>
        <v/>
      </c>
    </row>
    <row r="7843">
      <c r="A7843" t="inlineStr">
        <is>
          <t>JOURNAL OF BEHAVIORAL AND BRAIN SCIENCE</t>
        </is>
      </c>
      <c r="B7843" t="inlineStr">
        <is>
          <t>B3</t>
        </is>
      </c>
      <c r="C7843">
        <f>IF(B7843&lt;&gt;"NI",1,0)</f>
        <v/>
      </c>
      <c r="D7843">
        <f>VLOOKUP(B7843, Tabelas!A:C,3,FALSE())</f>
        <v/>
      </c>
      <c r="E7843">
        <f>VLOOKUP(B7843, Tabelas!A:C,2,FALSE())</f>
        <v/>
      </c>
    </row>
    <row r="7844">
      <c r="A7844" t="inlineStr">
        <is>
          <t>JOURNAL OF BEHAVIORAL AND EXPERIMENTAL FINANCE</t>
        </is>
      </c>
      <c r="B7844" t="inlineStr">
        <is>
          <t>A3</t>
        </is>
      </c>
      <c r="C7844">
        <f>IF(B7844&lt;&gt;"NI",1,0)</f>
        <v/>
      </c>
      <c r="D7844">
        <f>VLOOKUP(B7844, Tabelas!A:C,3,FALSE())</f>
        <v/>
      </c>
      <c r="E7844">
        <f>VLOOKUP(B7844, Tabelas!A:C,2,FALSE())</f>
        <v/>
      </c>
    </row>
    <row r="7845">
      <c r="A7845" t="inlineStr">
        <is>
          <t>JOURNAL OF BEHAVIORAL ECONOMICS FOR POLICY</t>
        </is>
      </c>
      <c r="B7845" t="inlineStr">
        <is>
          <t>B4</t>
        </is>
      </c>
      <c r="C7845">
        <f>IF(B7845&lt;&gt;"NI",1,0)</f>
        <v/>
      </c>
      <c r="D7845">
        <f>VLOOKUP(B7845, Tabelas!A:C,3,FALSE())</f>
        <v/>
      </c>
      <c r="E7845">
        <f>VLOOKUP(B7845, Tabelas!A:C,2,FALSE())</f>
        <v/>
      </c>
    </row>
    <row r="7846">
      <c r="A7846" t="inlineStr">
        <is>
          <t>JOURNAL OF BIG HISTORY</t>
        </is>
      </c>
      <c r="B7846" t="inlineStr">
        <is>
          <t>B4</t>
        </is>
      </c>
      <c r="C7846">
        <f>IF(B7846&lt;&gt;"NI",1,0)</f>
        <v/>
      </c>
      <c r="D7846">
        <f>VLOOKUP(B7846, Tabelas!A:C,3,FALSE())</f>
        <v/>
      </c>
      <c r="E7846">
        <f>VLOOKUP(B7846, Tabelas!A:C,2,FALSE())</f>
        <v/>
      </c>
    </row>
    <row r="7847">
      <c r="A7847" t="inlineStr">
        <is>
          <t>JOURNAL OF BIO- AND TRIBO-CORROSION</t>
        </is>
      </c>
      <c r="B7847" t="inlineStr">
        <is>
          <t>A2</t>
        </is>
      </c>
      <c r="C7847">
        <f>IF(B7847&lt;&gt;"NI",1,0)</f>
        <v/>
      </c>
      <c r="D7847">
        <f>VLOOKUP(B7847, Tabelas!A:C,3,FALSE())</f>
        <v/>
      </c>
      <c r="E7847">
        <f>VLOOKUP(B7847, Tabelas!A:C,2,FALSE())</f>
        <v/>
      </c>
    </row>
    <row r="7848">
      <c r="A7848" t="inlineStr">
        <is>
          <t>JOURNAL OF BIOACTIVE AND COMPATIBLE POLYMERS (PRINT)</t>
        </is>
      </c>
      <c r="B7848" t="inlineStr">
        <is>
          <t>A4</t>
        </is>
      </c>
      <c r="C7848">
        <f>IF(B7848&lt;&gt;"NI",1,0)</f>
        <v/>
      </c>
      <c r="D7848">
        <f>VLOOKUP(B7848, Tabelas!A:C,3,FALSE())</f>
        <v/>
      </c>
      <c r="E7848">
        <f>VLOOKUP(B7848, Tabelas!A:C,2,FALSE())</f>
        <v/>
      </c>
    </row>
    <row r="7849">
      <c r="A7849" t="inlineStr">
        <is>
          <t>JOURNAL OF BIOCHEMICAL AND MOLECULAR TOXICOLOGY</t>
        </is>
      </c>
      <c r="B7849" t="inlineStr">
        <is>
          <t>A4</t>
        </is>
      </c>
      <c r="C7849">
        <f>IF(B7849&lt;&gt;"NI",1,0)</f>
        <v/>
      </c>
      <c r="D7849">
        <f>VLOOKUP(B7849, Tabelas!A:C,3,FALSE())</f>
        <v/>
      </c>
      <c r="E7849">
        <f>VLOOKUP(B7849, Tabelas!A:C,2,FALSE())</f>
        <v/>
      </c>
    </row>
    <row r="7850">
      <c r="A7850" t="inlineStr">
        <is>
          <t>JOURNAL OF BIOCHEMISTRY (TOKYO)</t>
        </is>
      </c>
      <c r="B7850" t="inlineStr">
        <is>
          <t>A4</t>
        </is>
      </c>
      <c r="C7850">
        <f>IF(B7850&lt;&gt;"NI",1,0)</f>
        <v/>
      </c>
      <c r="D7850">
        <f>VLOOKUP(B7850, Tabelas!A:C,3,FALSE())</f>
        <v/>
      </c>
      <c r="E7850">
        <f>VLOOKUP(B7850, Tabelas!A:C,2,FALSE())</f>
        <v/>
      </c>
    </row>
    <row r="7851">
      <c r="A7851" t="inlineStr">
        <is>
          <t>JOURNAL OF BIOENERGETICS AND BIOMEMBRANES</t>
        </is>
      </c>
      <c r="B7851" t="inlineStr">
        <is>
          <t>A4</t>
        </is>
      </c>
      <c r="C7851">
        <f>IF(B7851&lt;&gt;"NI",1,0)</f>
        <v/>
      </c>
      <c r="D7851">
        <f>VLOOKUP(B7851, Tabelas!A:C,3,FALSE())</f>
        <v/>
      </c>
      <c r="E7851">
        <f>VLOOKUP(B7851, Tabelas!A:C,2,FALSE())</f>
        <v/>
      </c>
    </row>
    <row r="7852">
      <c r="A7852" t="inlineStr">
        <is>
          <t>JOURNAL OF BIOENERGETICS AND BIOMEMBRANES</t>
        </is>
      </c>
      <c r="B7852" t="inlineStr">
        <is>
          <t>A4</t>
        </is>
      </c>
      <c r="C7852">
        <f>IF(B7852&lt;&gt;"NI",1,0)</f>
        <v/>
      </c>
      <c r="D7852">
        <f>VLOOKUP(B7852, Tabelas!A:C,3,FALSE())</f>
        <v/>
      </c>
      <c r="E7852">
        <f>VLOOKUP(B7852, Tabelas!A:C,2,FALSE())</f>
        <v/>
      </c>
    </row>
    <row r="7853">
      <c r="A7853" t="inlineStr">
        <is>
          <t>JOURNAL OF BIOENERGY AND FOOD SCIENCE</t>
        </is>
      </c>
      <c r="B7853" t="inlineStr">
        <is>
          <t>B4</t>
        </is>
      </c>
      <c r="C7853">
        <f>IF(B7853&lt;&gt;"NI",1,0)</f>
        <v/>
      </c>
      <c r="D7853">
        <f>VLOOKUP(B7853, Tabelas!A:C,3,FALSE())</f>
        <v/>
      </c>
      <c r="E7853">
        <f>VLOOKUP(B7853, Tabelas!A:C,2,FALSE())</f>
        <v/>
      </c>
    </row>
    <row r="7854">
      <c r="A7854" t="inlineStr">
        <is>
          <t>JOURNAL OF BIOGEOGRAPHY (PRINT)</t>
        </is>
      </c>
      <c r="B7854" t="inlineStr">
        <is>
          <t>A1</t>
        </is>
      </c>
      <c r="C7854">
        <f>IF(B7854&lt;&gt;"NI",1,0)</f>
        <v/>
      </c>
      <c r="D7854">
        <f>VLOOKUP(B7854, Tabelas!A:C,3,FALSE())</f>
        <v/>
      </c>
      <c r="E7854">
        <f>VLOOKUP(B7854, Tabelas!A:C,2,FALSE())</f>
        <v/>
      </c>
    </row>
    <row r="7855">
      <c r="A7855" t="inlineStr">
        <is>
          <t>JOURNAL OF BIOINFORMATICS AND COMPUTATIONAL BIOLOGY (PRINT)</t>
        </is>
      </c>
      <c r="B7855" t="inlineStr">
        <is>
          <t>B1</t>
        </is>
      </c>
      <c r="C7855">
        <f>IF(B7855&lt;&gt;"NI",1,0)</f>
        <v/>
      </c>
      <c r="D7855">
        <f>VLOOKUP(B7855, Tabelas!A:C,3,FALSE())</f>
        <v/>
      </c>
      <c r="E7855">
        <f>VLOOKUP(B7855, Tabelas!A:C,2,FALSE())</f>
        <v/>
      </c>
    </row>
    <row r="7856">
      <c r="A7856" t="inlineStr">
        <is>
          <t>JOURNAL OF BIOLOGICAL CHEMISTRY</t>
        </is>
      </c>
      <c r="B7856" t="inlineStr">
        <is>
          <t>A1</t>
        </is>
      </c>
      <c r="C7856">
        <f>IF(B7856&lt;&gt;"NI",1,0)</f>
        <v/>
      </c>
      <c r="D7856">
        <f>VLOOKUP(B7856, Tabelas!A:C,3,FALSE())</f>
        <v/>
      </c>
      <c r="E7856">
        <f>VLOOKUP(B7856, Tabelas!A:C,2,FALSE())</f>
        <v/>
      </c>
    </row>
    <row r="7857">
      <c r="A7857" t="inlineStr">
        <is>
          <t>JOURNAL OF BIOLOGICAL EDUCATION</t>
        </is>
      </c>
      <c r="B7857" t="inlineStr">
        <is>
          <t>A1</t>
        </is>
      </c>
      <c r="C7857">
        <f>IF(B7857&lt;&gt;"NI",1,0)</f>
        <v/>
      </c>
      <c r="D7857">
        <f>VLOOKUP(B7857, Tabelas!A:C,3,FALSE())</f>
        <v/>
      </c>
      <c r="E7857">
        <f>VLOOKUP(B7857, Tabelas!A:C,2,FALSE())</f>
        <v/>
      </c>
    </row>
    <row r="7858">
      <c r="A7858" t="inlineStr">
        <is>
          <t>JOURNAL OF BIOLOGICAL PHYSICS (DORDRECHT ONLINE)</t>
        </is>
      </c>
      <c r="B7858" t="inlineStr">
        <is>
          <t>B2</t>
        </is>
      </c>
      <c r="C7858">
        <f>IF(B7858&lt;&gt;"NI",1,0)</f>
        <v/>
      </c>
      <c r="D7858">
        <f>VLOOKUP(B7858, Tabelas!A:C,3,FALSE())</f>
        <v/>
      </c>
      <c r="E7858">
        <f>VLOOKUP(B7858, Tabelas!A:C,2,FALSE())</f>
        <v/>
      </c>
    </row>
    <row r="7859">
      <c r="A7859" t="inlineStr">
        <is>
          <t>JOURNAL OF BIOLOGICAL PHYSICS (PRINT)</t>
        </is>
      </c>
      <c r="B7859" t="inlineStr">
        <is>
          <t>B2</t>
        </is>
      </c>
      <c r="C7859">
        <f>IF(B7859&lt;&gt;"NI",1,0)</f>
        <v/>
      </c>
      <c r="D7859">
        <f>VLOOKUP(B7859, Tabelas!A:C,3,FALSE())</f>
        <v/>
      </c>
      <c r="E7859">
        <f>VLOOKUP(B7859, Tabelas!A:C,2,FALSE())</f>
        <v/>
      </c>
    </row>
    <row r="7860">
      <c r="A7860" t="inlineStr">
        <is>
          <t>JOURNAL OF BIOLOGICAL REGULATORS &amp; HOMEOSTATIC AGENTS (TESTO STAMPATO)</t>
        </is>
      </c>
      <c r="B7860" t="inlineStr">
        <is>
          <t>A4</t>
        </is>
      </c>
      <c r="C7860">
        <f>IF(B7860&lt;&gt;"NI",1,0)</f>
        <v/>
      </c>
      <c r="D7860">
        <f>VLOOKUP(B7860, Tabelas!A:C,3,FALSE())</f>
        <v/>
      </c>
      <c r="E7860">
        <f>VLOOKUP(B7860, Tabelas!A:C,2,FALSE())</f>
        <v/>
      </c>
    </row>
    <row r="7861">
      <c r="A7861" t="inlineStr">
        <is>
          <t>JOURNAL OF BIOLOGICAL RESEARCH</t>
        </is>
      </c>
      <c r="B7861" t="inlineStr">
        <is>
          <t>A2</t>
        </is>
      </c>
      <c r="C7861">
        <f>IF(B7861&lt;&gt;"NI",1,0)</f>
        <v/>
      </c>
      <c r="D7861">
        <f>VLOOKUP(B7861, Tabelas!A:C,3,FALSE())</f>
        <v/>
      </c>
      <c r="E7861">
        <f>VLOOKUP(B7861, Tabelas!A:C,2,FALSE())</f>
        <v/>
      </c>
    </row>
    <row r="7862">
      <c r="A7862" t="inlineStr">
        <is>
          <t>JOURNAL OF BIOLOGICAL RHYTHMS</t>
        </is>
      </c>
      <c r="B7862" t="inlineStr">
        <is>
          <t>A2</t>
        </is>
      </c>
      <c r="C7862">
        <f>IF(B7862&lt;&gt;"NI",1,0)</f>
        <v/>
      </c>
      <c r="D7862">
        <f>VLOOKUP(B7862, Tabelas!A:C,3,FALSE())</f>
        <v/>
      </c>
      <c r="E7862">
        <f>VLOOKUP(B7862, Tabelas!A:C,2,FALSE())</f>
        <v/>
      </c>
    </row>
    <row r="7863">
      <c r="A7863" t="inlineStr">
        <is>
          <t>JOURNAL OF BIOLOGICAL SYSTEMS</t>
        </is>
      </c>
      <c r="B7863" t="inlineStr">
        <is>
          <t>B1</t>
        </is>
      </c>
      <c r="C7863">
        <f>IF(B7863&lt;&gt;"NI",1,0)</f>
        <v/>
      </c>
      <c r="D7863">
        <f>VLOOKUP(B7863, Tabelas!A:C,3,FALSE())</f>
        <v/>
      </c>
      <c r="E7863">
        <f>VLOOKUP(B7863, Tabelas!A:C,2,FALSE())</f>
        <v/>
      </c>
    </row>
    <row r="7864">
      <c r="A7864" t="inlineStr">
        <is>
          <t>JOURNAL OF BIOLOGICALLY ACTIVE PRODUCTS FROM NATURE</t>
        </is>
      </c>
      <c r="B7864" t="inlineStr">
        <is>
          <t>B4</t>
        </is>
      </c>
      <c r="C7864">
        <f>IF(B7864&lt;&gt;"NI",1,0)</f>
        <v/>
      </c>
      <c r="D7864">
        <f>VLOOKUP(B7864, Tabelas!A:C,3,FALSE())</f>
        <v/>
      </c>
      <c r="E7864">
        <f>VLOOKUP(B7864, Tabelas!A:C,2,FALSE())</f>
        <v/>
      </c>
    </row>
    <row r="7865">
      <c r="A7865" t="inlineStr">
        <is>
          <t>JOURNAL OF BIOMATERIALS AND NANOBIOTECHNOLOGY</t>
        </is>
      </c>
      <c r="B7865" t="inlineStr">
        <is>
          <t>B1</t>
        </is>
      </c>
      <c r="C7865">
        <f>IF(B7865&lt;&gt;"NI",1,0)</f>
        <v/>
      </c>
      <c r="D7865">
        <f>VLOOKUP(B7865, Tabelas!A:C,3,FALSE())</f>
        <v/>
      </c>
      <c r="E7865">
        <f>VLOOKUP(B7865, Tabelas!A:C,2,FALSE())</f>
        <v/>
      </c>
    </row>
    <row r="7866">
      <c r="A7866" t="inlineStr">
        <is>
          <t>JOURNAL OF BIOMATERIALS APPLICATIONS</t>
        </is>
      </c>
      <c r="B7866" t="inlineStr">
        <is>
          <t>A3</t>
        </is>
      </c>
      <c r="C7866">
        <f>IF(B7866&lt;&gt;"NI",1,0)</f>
        <v/>
      </c>
      <c r="D7866">
        <f>VLOOKUP(B7866, Tabelas!A:C,3,FALSE())</f>
        <v/>
      </c>
      <c r="E7866">
        <f>VLOOKUP(B7866, Tabelas!A:C,2,FALSE())</f>
        <v/>
      </c>
    </row>
    <row r="7867">
      <c r="A7867" t="inlineStr">
        <is>
          <t>JOURNAL OF BIOMATERIALS SCIENCE. POLYMER ED. (PRINT)</t>
        </is>
      </c>
      <c r="B7867" t="inlineStr">
        <is>
          <t>A4</t>
        </is>
      </c>
      <c r="C7867">
        <f>IF(B7867&lt;&gt;"NI",1,0)</f>
        <v/>
      </c>
      <c r="D7867">
        <f>VLOOKUP(B7867, Tabelas!A:C,3,FALSE())</f>
        <v/>
      </c>
      <c r="E7867">
        <f>VLOOKUP(B7867, Tabelas!A:C,2,FALSE())</f>
        <v/>
      </c>
    </row>
    <row r="7868">
      <c r="A7868" t="inlineStr">
        <is>
          <t>JOURNAL OF BIOMECHANICS</t>
        </is>
      </c>
      <c r="B7868" t="inlineStr">
        <is>
          <t>A1</t>
        </is>
      </c>
      <c r="C7868">
        <f>IF(B7868&lt;&gt;"NI",1,0)</f>
        <v/>
      </c>
      <c r="D7868">
        <f>VLOOKUP(B7868, Tabelas!A:C,3,FALSE())</f>
        <v/>
      </c>
      <c r="E7868">
        <f>VLOOKUP(B7868, Tabelas!A:C,2,FALSE())</f>
        <v/>
      </c>
    </row>
    <row r="7869">
      <c r="A7869" t="inlineStr">
        <is>
          <t>JOURNAL OF BIOMEDICAL INFORMATICS</t>
        </is>
      </c>
      <c r="B7869" t="inlineStr">
        <is>
          <t>A2</t>
        </is>
      </c>
      <c r="C7869">
        <f>IF(B7869&lt;&gt;"NI",1,0)</f>
        <v/>
      </c>
      <c r="D7869">
        <f>VLOOKUP(B7869, Tabelas!A:C,3,FALSE())</f>
        <v/>
      </c>
      <c r="E7869">
        <f>VLOOKUP(B7869, Tabelas!A:C,2,FALSE())</f>
        <v/>
      </c>
    </row>
    <row r="7870">
      <c r="A7870" t="inlineStr">
        <is>
          <t>JOURNAL OF BIOMEDICAL MATERIALS RESEARCH. PART A</t>
        </is>
      </c>
      <c r="B7870" t="inlineStr">
        <is>
          <t>A1</t>
        </is>
      </c>
      <c r="C7870">
        <f>IF(B7870&lt;&gt;"NI",1,0)</f>
        <v/>
      </c>
      <c r="D7870">
        <f>VLOOKUP(B7870, Tabelas!A:C,3,FALSE())</f>
        <v/>
      </c>
      <c r="E7870">
        <f>VLOOKUP(B7870, Tabelas!A:C,2,FALSE())</f>
        <v/>
      </c>
    </row>
    <row r="7871">
      <c r="A7871" t="inlineStr">
        <is>
          <t>JOURNAL OF BIOMEDICAL MATERIALS RESEARCH. PART B, APPLIED BIOMATERIALS</t>
        </is>
      </c>
      <c r="B7871" t="inlineStr">
        <is>
          <t>A2</t>
        </is>
      </c>
      <c r="C7871">
        <f>IF(B7871&lt;&gt;"NI",1,0)</f>
        <v/>
      </c>
      <c r="D7871">
        <f>VLOOKUP(B7871, Tabelas!A:C,3,FALSE())</f>
        <v/>
      </c>
      <c r="E7871">
        <f>VLOOKUP(B7871, Tabelas!A:C,2,FALSE())</f>
        <v/>
      </c>
    </row>
    <row r="7872">
      <c r="A7872" t="inlineStr">
        <is>
          <t>JOURNAL OF BIOMEDICAL NANOTECHNOLOGY</t>
        </is>
      </c>
      <c r="B7872" t="inlineStr">
        <is>
          <t>A1</t>
        </is>
      </c>
      <c r="C7872">
        <f>IF(B7872&lt;&gt;"NI",1,0)</f>
        <v/>
      </c>
      <c r="D7872">
        <f>VLOOKUP(B7872, Tabelas!A:C,3,FALSE())</f>
        <v/>
      </c>
      <c r="E7872">
        <f>VLOOKUP(B7872, Tabelas!A:C,2,FALSE())</f>
        <v/>
      </c>
    </row>
    <row r="7873">
      <c r="A7873" t="inlineStr">
        <is>
          <t>JOURNAL OF BIOMEDICAL OPTICS</t>
        </is>
      </c>
      <c r="B7873" t="inlineStr">
        <is>
          <t>A2</t>
        </is>
      </c>
      <c r="C7873">
        <f>IF(B7873&lt;&gt;"NI",1,0)</f>
        <v/>
      </c>
      <c r="D7873">
        <f>VLOOKUP(B7873, Tabelas!A:C,3,FALSE())</f>
        <v/>
      </c>
      <c r="E7873">
        <f>VLOOKUP(B7873, Tabelas!A:C,2,FALSE())</f>
        <v/>
      </c>
    </row>
    <row r="7874">
      <c r="A7874" t="inlineStr">
        <is>
          <t>JOURNAL OF BIOMEDICAL SCIENCE</t>
        </is>
      </c>
      <c r="B7874" t="inlineStr">
        <is>
          <t>A2</t>
        </is>
      </c>
      <c r="C7874">
        <f>IF(B7874&lt;&gt;"NI",1,0)</f>
        <v/>
      </c>
      <c r="D7874">
        <f>VLOOKUP(B7874, Tabelas!A:C,3,FALSE())</f>
        <v/>
      </c>
      <c r="E7874">
        <f>VLOOKUP(B7874, Tabelas!A:C,2,FALSE())</f>
        <v/>
      </c>
    </row>
    <row r="7875">
      <c r="A7875" t="inlineStr">
        <is>
          <t>JOURNAL OF BIOMEDICAL SCIENCE (BASEL)</t>
        </is>
      </c>
      <c r="B7875" t="inlineStr">
        <is>
          <t>A2</t>
        </is>
      </c>
      <c r="C7875">
        <f>IF(B7875&lt;&gt;"NI",1,0)</f>
        <v/>
      </c>
      <c r="D7875">
        <f>VLOOKUP(B7875, Tabelas!A:C,3,FALSE())</f>
        <v/>
      </c>
      <c r="E7875">
        <f>VLOOKUP(B7875, Tabelas!A:C,2,FALSE())</f>
        <v/>
      </c>
    </row>
    <row r="7876">
      <c r="A7876" t="inlineStr">
        <is>
          <t>JOURNAL OF BIOMEDICAL SCIENCE AND ENGINEERING</t>
        </is>
      </c>
      <c r="B7876" t="inlineStr">
        <is>
          <t>B1</t>
        </is>
      </c>
      <c r="C7876">
        <f>IF(B7876&lt;&gt;"NI",1,0)</f>
        <v/>
      </c>
      <c r="D7876">
        <f>VLOOKUP(B7876, Tabelas!A:C,3,FALSE())</f>
        <v/>
      </c>
      <c r="E7876">
        <f>VLOOKUP(B7876, Tabelas!A:C,2,FALSE())</f>
        <v/>
      </c>
    </row>
    <row r="7877">
      <c r="A7877" t="inlineStr">
        <is>
          <t>JOURNAL OF BIOMEDICAL SEMANTICS</t>
        </is>
      </c>
      <c r="B7877" t="inlineStr">
        <is>
          <t>A3</t>
        </is>
      </c>
      <c r="C7877">
        <f>IF(B7877&lt;&gt;"NI",1,0)</f>
        <v/>
      </c>
      <c r="D7877">
        <f>VLOOKUP(B7877, Tabelas!A:C,3,FALSE())</f>
        <v/>
      </c>
      <c r="E7877">
        <f>VLOOKUP(B7877, Tabelas!A:C,2,FALSE())</f>
        <v/>
      </c>
    </row>
    <row r="7878">
      <c r="A7878" t="inlineStr">
        <is>
          <t>JOURNAL OF BIOMIMETICS, BIOMATERIALS AND BIOMEDICAL ENGINEERING</t>
        </is>
      </c>
      <c r="B7878" t="inlineStr">
        <is>
          <t>B3</t>
        </is>
      </c>
      <c r="C7878">
        <f>IF(B7878&lt;&gt;"NI",1,0)</f>
        <v/>
      </c>
      <c r="D7878">
        <f>VLOOKUP(B7878, Tabelas!A:C,3,FALSE())</f>
        <v/>
      </c>
      <c r="E7878">
        <f>VLOOKUP(B7878, Tabelas!A:C,2,FALSE())</f>
        <v/>
      </c>
    </row>
    <row r="7879">
      <c r="A7879" t="inlineStr">
        <is>
          <t>JOURNAL OF BIOMOLECULAR NMR</t>
        </is>
      </c>
      <c r="B7879" t="inlineStr">
        <is>
          <t>A3</t>
        </is>
      </c>
      <c r="C7879">
        <f>IF(B7879&lt;&gt;"NI",1,0)</f>
        <v/>
      </c>
      <c r="D7879">
        <f>VLOOKUP(B7879, Tabelas!A:C,3,FALSE())</f>
        <v/>
      </c>
      <c r="E7879">
        <f>VLOOKUP(B7879, Tabelas!A:C,2,FALSE())</f>
        <v/>
      </c>
    </row>
    <row r="7880">
      <c r="A7880" t="inlineStr">
        <is>
          <t>JOURNAL OF BIOMOLECULAR STRUCTURE &amp; DYNAMICS</t>
        </is>
      </c>
      <c r="B7880" t="inlineStr">
        <is>
          <t>A3</t>
        </is>
      </c>
      <c r="C7880">
        <f>IF(B7880&lt;&gt;"NI",1,0)</f>
        <v/>
      </c>
      <c r="D7880">
        <f>VLOOKUP(B7880, Tabelas!A:C,3,FALSE())</f>
        <v/>
      </c>
      <c r="E7880">
        <f>VLOOKUP(B7880, Tabelas!A:C,2,FALSE())</f>
        <v/>
      </c>
    </row>
    <row r="7881">
      <c r="A7881" t="inlineStr">
        <is>
          <t>JOURNAL OF BIONANOSCIENCE</t>
        </is>
      </c>
      <c r="B7881" t="inlineStr">
        <is>
          <t>B2</t>
        </is>
      </c>
      <c r="C7881">
        <f>IF(B7881&lt;&gt;"NI",1,0)</f>
        <v/>
      </c>
      <c r="D7881">
        <f>VLOOKUP(B7881, Tabelas!A:C,3,FALSE())</f>
        <v/>
      </c>
      <c r="E7881">
        <f>VLOOKUP(B7881, Tabelas!A:C,2,FALSE())</f>
        <v/>
      </c>
    </row>
    <row r="7882">
      <c r="A7882" t="inlineStr">
        <is>
          <t>JOURNAL OF BIOPHOTONICS</t>
        </is>
      </c>
      <c r="B7882" t="inlineStr">
        <is>
          <t>A1</t>
        </is>
      </c>
      <c r="C7882">
        <f>IF(B7882&lt;&gt;"NI",1,0)</f>
        <v/>
      </c>
      <c r="D7882">
        <f>VLOOKUP(B7882, Tabelas!A:C,3,FALSE())</f>
        <v/>
      </c>
      <c r="E7882">
        <f>VLOOKUP(B7882, Tabelas!A:C,2,FALSE())</f>
        <v/>
      </c>
    </row>
    <row r="7883">
      <c r="A7883" t="inlineStr">
        <is>
          <t>JOURNAL OF BIOPROCESSING &amp; BIOTECHNIQUES</t>
        </is>
      </c>
      <c r="B7883" t="inlineStr">
        <is>
          <t>B2</t>
        </is>
      </c>
      <c r="C7883">
        <f>IF(B7883&lt;&gt;"NI",1,0)</f>
        <v/>
      </c>
      <c r="D7883">
        <f>VLOOKUP(B7883, Tabelas!A:C,3,FALSE())</f>
        <v/>
      </c>
      <c r="E7883">
        <f>VLOOKUP(B7883, Tabelas!A:C,2,FALSE())</f>
        <v/>
      </c>
    </row>
    <row r="7884">
      <c r="A7884" t="inlineStr">
        <is>
          <t>JOURNAL OF BIOSCIENCES</t>
        </is>
      </c>
      <c r="B7884" t="inlineStr">
        <is>
          <t>A4</t>
        </is>
      </c>
      <c r="C7884">
        <f>IF(B7884&lt;&gt;"NI",1,0)</f>
        <v/>
      </c>
      <c r="D7884">
        <f>VLOOKUP(B7884, Tabelas!A:C,3,FALSE())</f>
        <v/>
      </c>
      <c r="E7884">
        <f>VLOOKUP(B7884, Tabelas!A:C,2,FALSE())</f>
        <v/>
      </c>
    </row>
    <row r="7885">
      <c r="A7885" t="inlineStr">
        <is>
          <t>JOURNAL OF BIOSOCIAL SCIENCE (PRINT)</t>
        </is>
      </c>
      <c r="B7885" t="inlineStr">
        <is>
          <t>A4</t>
        </is>
      </c>
      <c r="C7885">
        <f>IF(B7885&lt;&gt;"NI",1,0)</f>
        <v/>
      </c>
      <c r="D7885">
        <f>VLOOKUP(B7885, Tabelas!A:C,3,FALSE())</f>
        <v/>
      </c>
      <c r="E7885">
        <f>VLOOKUP(B7885, Tabelas!A:C,2,FALSE())</f>
        <v/>
      </c>
    </row>
    <row r="7886">
      <c r="A7886" t="inlineStr">
        <is>
          <t>JOURNAL OF BIOTECHNOLOGY</t>
        </is>
      </c>
      <c r="B7886" t="inlineStr">
        <is>
          <t>A3</t>
        </is>
      </c>
      <c r="C7886">
        <f>IF(B7886&lt;&gt;"NI",1,0)</f>
        <v/>
      </c>
      <c r="D7886">
        <f>VLOOKUP(B7886, Tabelas!A:C,3,FALSE())</f>
        <v/>
      </c>
      <c r="E7886">
        <f>VLOOKUP(B7886, Tabelas!A:C,2,FALSE())</f>
        <v/>
      </c>
    </row>
    <row r="7887">
      <c r="A7887" t="inlineStr">
        <is>
          <t>JOURNAL OF BIOTECHNOLOGY RESEARCH (ONLINE)</t>
        </is>
      </c>
      <c r="B7887" t="inlineStr">
        <is>
          <t>B3</t>
        </is>
      </c>
      <c r="C7887">
        <f>IF(B7887&lt;&gt;"NI",1,0)</f>
        <v/>
      </c>
      <c r="D7887">
        <f>VLOOKUP(B7887, Tabelas!A:C,3,FALSE())</f>
        <v/>
      </c>
      <c r="E7887">
        <f>VLOOKUP(B7887, Tabelas!A:C,2,FALSE())</f>
        <v/>
      </c>
    </row>
    <row r="7888">
      <c r="A7888" t="inlineStr">
        <is>
          <t>JOURNAL OF BODYWORK AND MOVEMENT THERAPIES</t>
        </is>
      </c>
      <c r="B7888" t="inlineStr">
        <is>
          <t>A2</t>
        </is>
      </c>
      <c r="C7888">
        <f>IF(B7888&lt;&gt;"NI",1,0)</f>
        <v/>
      </c>
      <c r="D7888">
        <f>VLOOKUP(B7888, Tabelas!A:C,3,FALSE())</f>
        <v/>
      </c>
      <c r="E7888">
        <f>VLOOKUP(B7888, Tabelas!A:C,2,FALSE())</f>
        <v/>
      </c>
    </row>
    <row r="7889">
      <c r="A7889" t="inlineStr">
        <is>
          <t>JOURNAL OF BONE AND JOINT SURGERY. AMERICAN VOLUME (PRINT ED.)</t>
        </is>
      </c>
      <c r="B7889" t="inlineStr">
        <is>
          <t>A1</t>
        </is>
      </c>
      <c r="C7889">
        <f>IF(B7889&lt;&gt;"NI",1,0)</f>
        <v/>
      </c>
      <c r="D7889">
        <f>VLOOKUP(B7889, Tabelas!A:C,3,FALSE())</f>
        <v/>
      </c>
      <c r="E7889">
        <f>VLOOKUP(B7889, Tabelas!A:C,2,FALSE())</f>
        <v/>
      </c>
    </row>
    <row r="7890">
      <c r="A7890" t="inlineStr">
        <is>
          <t>JOURNAL OF BONE AND MINERAL METABOLISM (ENGLISH ED. PRINT)</t>
        </is>
      </c>
      <c r="B7890" t="inlineStr">
        <is>
          <t>A4</t>
        </is>
      </c>
      <c r="C7890">
        <f>IF(B7890&lt;&gt;"NI",1,0)</f>
        <v/>
      </c>
      <c r="D7890">
        <f>VLOOKUP(B7890, Tabelas!A:C,3,FALSE())</f>
        <v/>
      </c>
      <c r="E7890">
        <f>VLOOKUP(B7890, Tabelas!A:C,2,FALSE())</f>
        <v/>
      </c>
    </row>
    <row r="7891">
      <c r="A7891" t="inlineStr">
        <is>
          <t>JOURNAL OF BONE AND MINERAL RESEARCH</t>
        </is>
      </c>
      <c r="B7891" t="inlineStr">
        <is>
          <t>A1</t>
        </is>
      </c>
      <c r="C7891">
        <f>IF(B7891&lt;&gt;"NI",1,0)</f>
        <v/>
      </c>
      <c r="D7891">
        <f>VLOOKUP(B7891, Tabelas!A:C,3,FALSE())</f>
        <v/>
      </c>
      <c r="E7891">
        <f>VLOOKUP(B7891, Tabelas!A:C,2,FALSE())</f>
        <v/>
      </c>
    </row>
    <row r="7892">
      <c r="A7892" t="inlineStr">
        <is>
          <t>JOURNAL OF BONE METABOLISM</t>
        </is>
      </c>
      <c r="B7892" t="inlineStr">
        <is>
          <t>B3</t>
        </is>
      </c>
      <c r="C7892">
        <f>IF(B7892&lt;&gt;"NI",1,0)</f>
        <v/>
      </c>
      <c r="D7892">
        <f>VLOOKUP(B7892, Tabelas!A:C,3,FALSE())</f>
        <v/>
      </c>
      <c r="E7892">
        <f>VLOOKUP(B7892, Tabelas!A:C,2,FALSE())</f>
        <v/>
      </c>
    </row>
    <row r="7893">
      <c r="A7893" t="inlineStr">
        <is>
          <t>JOURNAL OF BRAND MANAGEMENT</t>
        </is>
      </c>
      <c r="B7893" t="inlineStr">
        <is>
          <t>A2</t>
        </is>
      </c>
      <c r="C7893">
        <f>IF(B7893&lt;&gt;"NI",1,0)</f>
        <v/>
      </c>
      <c r="D7893">
        <f>VLOOKUP(B7893, Tabelas!A:C,3,FALSE())</f>
        <v/>
      </c>
      <c r="E7893">
        <f>VLOOKUP(B7893, Tabelas!A:C,2,FALSE())</f>
        <v/>
      </c>
    </row>
    <row r="7894">
      <c r="A7894" t="inlineStr">
        <is>
          <t>JOURNAL OF BREATH RESEARCH</t>
        </is>
      </c>
      <c r="B7894" t="inlineStr">
        <is>
          <t>A1</t>
        </is>
      </c>
      <c r="C7894">
        <f>IF(B7894&lt;&gt;"NI",1,0)</f>
        <v/>
      </c>
      <c r="D7894">
        <f>VLOOKUP(B7894, Tabelas!A:C,3,FALSE())</f>
        <v/>
      </c>
      <c r="E7894">
        <f>VLOOKUP(B7894, Tabelas!A:C,2,FALSE())</f>
        <v/>
      </c>
    </row>
    <row r="7895">
      <c r="A7895" t="inlineStr">
        <is>
          <t>JOURNAL OF BREATH RESEARCH (ONLINE)</t>
        </is>
      </c>
      <c r="B7895" t="inlineStr">
        <is>
          <t>A1</t>
        </is>
      </c>
      <c r="C7895">
        <f>IF(B7895&lt;&gt;"NI",1,0)</f>
        <v/>
      </c>
      <c r="D7895">
        <f>VLOOKUP(B7895, Tabelas!A:C,3,FALSE())</f>
        <v/>
      </c>
      <c r="E7895">
        <f>VLOOKUP(B7895, Tabelas!A:C,2,FALSE())</f>
        <v/>
      </c>
    </row>
    <row r="7896">
      <c r="A7896" t="inlineStr">
        <is>
          <t>JOURNAL OF BRIDGE ENGINEERING</t>
        </is>
      </c>
      <c r="B7896" t="inlineStr">
        <is>
          <t>A2</t>
        </is>
      </c>
      <c r="C7896">
        <f>IF(B7896&lt;&gt;"NI",1,0)</f>
        <v/>
      </c>
      <c r="D7896">
        <f>VLOOKUP(B7896, Tabelas!A:C,3,FALSE())</f>
        <v/>
      </c>
      <c r="E7896">
        <f>VLOOKUP(B7896, Tabelas!A:C,2,FALSE())</f>
        <v/>
      </c>
    </row>
    <row r="7897">
      <c r="A7897" t="inlineStr">
        <is>
          <t>JOURNAL OF BROADCASTING &amp; ELECTRONIC MEDIA</t>
        </is>
      </c>
      <c r="B7897" t="inlineStr">
        <is>
          <t>A1</t>
        </is>
      </c>
      <c r="C7897">
        <f>IF(B7897&lt;&gt;"NI",1,0)</f>
        <v/>
      </c>
      <c r="D7897">
        <f>VLOOKUP(B7897, Tabelas!A:C,3,FALSE())</f>
        <v/>
      </c>
      <c r="E7897">
        <f>VLOOKUP(B7897, Tabelas!A:C,2,FALSE())</f>
        <v/>
      </c>
    </row>
    <row r="7898">
      <c r="A7898" t="inlineStr">
        <is>
          <t>JOURNAL OF BRYOLOGY</t>
        </is>
      </c>
      <c r="B7898" t="inlineStr">
        <is>
          <t>A4</t>
        </is>
      </c>
      <c r="C7898">
        <f>IF(B7898&lt;&gt;"NI",1,0)</f>
        <v/>
      </c>
      <c r="D7898">
        <f>VLOOKUP(B7898, Tabelas!A:C,3,FALSE())</f>
        <v/>
      </c>
      <c r="E7898">
        <f>VLOOKUP(B7898, Tabelas!A:C,2,FALSE())</f>
        <v/>
      </c>
    </row>
    <row r="7899">
      <c r="A7899" t="inlineStr">
        <is>
          <t>JOURNAL OF BUILDING ENGINEERING</t>
        </is>
      </c>
      <c r="B7899" t="inlineStr">
        <is>
          <t>A1</t>
        </is>
      </c>
      <c r="C7899">
        <f>IF(B7899&lt;&gt;"NI",1,0)</f>
        <v/>
      </c>
      <c r="D7899">
        <f>VLOOKUP(B7899, Tabelas!A:C,3,FALSE())</f>
        <v/>
      </c>
      <c r="E7899">
        <f>VLOOKUP(B7899, Tabelas!A:C,2,FALSE())</f>
        <v/>
      </c>
    </row>
    <row r="7900">
      <c r="A7900" t="inlineStr">
        <is>
          <t>JOURNAL OF BUILDING PERFORMANCE SIMULATION</t>
        </is>
      </c>
      <c r="B7900" t="inlineStr">
        <is>
          <t>A1</t>
        </is>
      </c>
      <c r="C7900">
        <f>IF(B7900&lt;&gt;"NI",1,0)</f>
        <v/>
      </c>
      <c r="D7900">
        <f>VLOOKUP(B7900, Tabelas!A:C,3,FALSE())</f>
        <v/>
      </c>
      <c r="E7900">
        <f>VLOOKUP(B7900, Tabelas!A:C,2,FALSE())</f>
        <v/>
      </c>
    </row>
    <row r="7901">
      <c r="A7901" t="inlineStr">
        <is>
          <t>JOURNAL OF BUILDING PHYSICS (PRINT)</t>
        </is>
      </c>
      <c r="B7901" t="inlineStr">
        <is>
          <t>A3</t>
        </is>
      </c>
      <c r="C7901">
        <f>IF(B7901&lt;&gt;"NI",1,0)</f>
        <v/>
      </c>
      <c r="D7901">
        <f>VLOOKUP(B7901, Tabelas!A:C,3,FALSE())</f>
        <v/>
      </c>
      <c r="E7901">
        <f>VLOOKUP(B7901, Tabelas!A:C,2,FALSE())</f>
        <v/>
      </c>
    </row>
    <row r="7902">
      <c r="A7902" t="inlineStr">
        <is>
          <t>JOURNAL OF BURN CARE &amp; RESEARCH</t>
        </is>
      </c>
      <c r="B7902" t="inlineStr">
        <is>
          <t>A3</t>
        </is>
      </c>
      <c r="C7902">
        <f>IF(B7902&lt;&gt;"NI",1,0)</f>
        <v/>
      </c>
      <c r="D7902">
        <f>VLOOKUP(B7902, Tabelas!A:C,3,FALSE())</f>
        <v/>
      </c>
      <c r="E7902">
        <f>VLOOKUP(B7902, Tabelas!A:C,2,FALSE())</f>
        <v/>
      </c>
    </row>
    <row r="7903">
      <c r="A7903" t="inlineStr">
        <is>
          <t>JOURNAL OF BUSINESS</t>
        </is>
      </c>
      <c r="B7903" t="inlineStr">
        <is>
          <t>B3</t>
        </is>
      </c>
      <c r="C7903">
        <f>IF(B7903&lt;&gt;"NI",1,0)</f>
        <v/>
      </c>
      <c r="D7903">
        <f>VLOOKUP(B7903, Tabelas!A:C,3,FALSE())</f>
        <v/>
      </c>
      <c r="E7903">
        <f>VLOOKUP(B7903, Tabelas!A:C,2,FALSE())</f>
        <v/>
      </c>
    </row>
    <row r="7904">
      <c r="A7904" t="inlineStr">
        <is>
          <t>JOURNAL OF BUSINESS &amp; ECONOMIC STATISTICS</t>
        </is>
      </c>
      <c r="B7904" t="inlineStr">
        <is>
          <t>A1</t>
        </is>
      </c>
      <c r="C7904">
        <f>IF(B7904&lt;&gt;"NI",1,0)</f>
        <v/>
      </c>
      <c r="D7904">
        <f>VLOOKUP(B7904, Tabelas!A:C,3,FALSE())</f>
        <v/>
      </c>
      <c r="E7904">
        <f>VLOOKUP(B7904, Tabelas!A:C,2,FALSE())</f>
        <v/>
      </c>
    </row>
    <row r="7905">
      <c r="A7905" t="inlineStr">
        <is>
          <t>JOURNAL OF BUSINESS AND MANAGEMENT</t>
        </is>
      </c>
      <c r="B7905" t="inlineStr">
        <is>
          <t>B4</t>
        </is>
      </c>
      <c r="C7905">
        <f>IF(B7905&lt;&gt;"NI",1,0)</f>
        <v/>
      </c>
      <c r="D7905">
        <f>VLOOKUP(B7905, Tabelas!A:C,3,FALSE())</f>
        <v/>
      </c>
      <c r="E7905">
        <f>VLOOKUP(B7905, Tabelas!A:C,2,FALSE())</f>
        <v/>
      </c>
    </row>
    <row r="7906">
      <c r="A7906" t="inlineStr">
        <is>
          <t>JOURNAL OF BUSINESS AND PSYCHOLOGY</t>
        </is>
      </c>
      <c r="B7906" t="inlineStr">
        <is>
          <t>A1</t>
        </is>
      </c>
      <c r="C7906">
        <f>IF(B7906&lt;&gt;"NI",1,0)</f>
        <v/>
      </c>
      <c r="D7906">
        <f>VLOOKUP(B7906, Tabelas!A:C,3,FALSE())</f>
        <v/>
      </c>
      <c r="E7906">
        <f>VLOOKUP(B7906, Tabelas!A:C,2,FALSE())</f>
        <v/>
      </c>
    </row>
    <row r="7907">
      <c r="A7907" t="inlineStr">
        <is>
          <t>JOURNAL OF BUSINESS AND RETAIL MANAGEMENT RESEARCH</t>
        </is>
      </c>
      <c r="B7907" t="inlineStr">
        <is>
          <t>B1</t>
        </is>
      </c>
      <c r="C7907">
        <f>IF(B7907&lt;&gt;"NI",1,0)</f>
        <v/>
      </c>
      <c r="D7907">
        <f>VLOOKUP(B7907, Tabelas!A:C,3,FALSE())</f>
        <v/>
      </c>
      <c r="E7907">
        <f>VLOOKUP(B7907, Tabelas!A:C,2,FALSE())</f>
        <v/>
      </c>
    </row>
    <row r="7908">
      <c r="A7908" t="inlineStr">
        <is>
          <t>JOURNAL OF BUSINESS ETHICS</t>
        </is>
      </c>
      <c r="B7908" t="inlineStr">
        <is>
          <t>A1</t>
        </is>
      </c>
      <c r="C7908">
        <f>IF(B7908&lt;&gt;"NI",1,0)</f>
        <v/>
      </c>
      <c r="D7908">
        <f>VLOOKUP(B7908, Tabelas!A:C,3,FALSE())</f>
        <v/>
      </c>
      <c r="E7908">
        <f>VLOOKUP(B7908, Tabelas!A:C,2,FALSE())</f>
        <v/>
      </c>
    </row>
    <row r="7909">
      <c r="A7909" t="inlineStr">
        <is>
          <t>JOURNAL OF BUSINESS RESEARCH</t>
        </is>
      </c>
      <c r="B7909" t="inlineStr">
        <is>
          <t>A1</t>
        </is>
      </c>
      <c r="C7909">
        <f>IF(B7909&lt;&gt;"NI",1,0)</f>
        <v/>
      </c>
      <c r="D7909">
        <f>VLOOKUP(B7909, Tabelas!A:C,3,FALSE())</f>
        <v/>
      </c>
      <c r="E7909">
        <f>VLOOKUP(B7909, Tabelas!A:C,2,FALSE())</f>
        <v/>
      </c>
    </row>
    <row r="7910">
      <c r="A7910" t="inlineStr">
        <is>
          <t>JOURNAL OF BUSINESS THEORY AND PRACTICE</t>
        </is>
      </c>
      <c r="B7910" t="inlineStr">
        <is>
          <t>B4</t>
        </is>
      </c>
      <c r="C7910">
        <f>IF(B7910&lt;&gt;"NI",1,0)</f>
        <v/>
      </c>
      <c r="D7910">
        <f>VLOOKUP(B7910, Tabelas!A:C,3,FALSE())</f>
        <v/>
      </c>
      <c r="E7910">
        <f>VLOOKUP(B7910, Tabelas!A:C,2,FALSE())</f>
        <v/>
      </c>
    </row>
    <row r="7911">
      <c r="A7911" t="inlineStr">
        <is>
          <t>JOURNAL OF CACHEXIA, SARCOPENIA AND MUSCLE</t>
        </is>
      </c>
      <c r="B7911" t="inlineStr">
        <is>
          <t>A1</t>
        </is>
      </c>
      <c r="C7911">
        <f>IF(B7911&lt;&gt;"NI",1,0)</f>
        <v/>
      </c>
      <c r="D7911">
        <f>VLOOKUP(B7911, Tabelas!A:C,3,FALSE())</f>
        <v/>
      </c>
      <c r="E7911">
        <f>VLOOKUP(B7911, Tabelas!A:C,2,FALSE())</f>
        <v/>
      </c>
    </row>
    <row r="7912">
      <c r="A7912" t="inlineStr">
        <is>
          <t>JOURNAL OF CAFFEINE RESEARCH</t>
        </is>
      </c>
      <c r="B7912" t="inlineStr">
        <is>
          <t>B3</t>
        </is>
      </c>
      <c r="C7912">
        <f>IF(B7912&lt;&gt;"NI",1,0)</f>
        <v/>
      </c>
      <c r="D7912">
        <f>VLOOKUP(B7912, Tabelas!A:C,3,FALSE())</f>
        <v/>
      </c>
      <c r="E7912">
        <f>VLOOKUP(B7912, Tabelas!A:C,2,FALSE())</f>
        <v/>
      </c>
    </row>
    <row r="7913">
      <c r="A7913" t="inlineStr">
        <is>
          <t>JOURNAL OF CANCER</t>
        </is>
      </c>
      <c r="B7913" t="inlineStr">
        <is>
          <t>A2</t>
        </is>
      </c>
      <c r="C7913">
        <f>IF(B7913&lt;&gt;"NI",1,0)</f>
        <v/>
      </c>
      <c r="D7913">
        <f>VLOOKUP(B7913, Tabelas!A:C,3,FALSE())</f>
        <v/>
      </c>
      <c r="E7913">
        <f>VLOOKUP(B7913, Tabelas!A:C,2,FALSE())</f>
        <v/>
      </c>
    </row>
    <row r="7914">
      <c r="A7914" t="inlineStr">
        <is>
          <t>JOURNAL OF CANCER EDUCATION</t>
        </is>
      </c>
      <c r="B7914" t="inlineStr">
        <is>
          <t>A4</t>
        </is>
      </c>
      <c r="C7914">
        <f>IF(B7914&lt;&gt;"NI",1,0)</f>
        <v/>
      </c>
      <c r="D7914">
        <f>VLOOKUP(B7914, Tabelas!A:C,3,FALSE())</f>
        <v/>
      </c>
      <c r="E7914">
        <f>VLOOKUP(B7914, Tabelas!A:C,2,FALSE())</f>
        <v/>
      </c>
    </row>
    <row r="7915">
      <c r="A7915" t="inlineStr">
        <is>
          <t>JOURNAL OF CANCER POLICY</t>
        </is>
      </c>
      <c r="B7915" t="inlineStr">
        <is>
          <t>B1</t>
        </is>
      </c>
      <c r="C7915">
        <f>IF(B7915&lt;&gt;"NI",1,0)</f>
        <v/>
      </c>
      <c r="D7915">
        <f>VLOOKUP(B7915, Tabelas!A:C,3,FALSE())</f>
        <v/>
      </c>
      <c r="E7915">
        <f>VLOOKUP(B7915, Tabelas!A:C,2,FALSE())</f>
        <v/>
      </c>
    </row>
    <row r="7916">
      <c r="A7916" t="inlineStr">
        <is>
          <t>JOURNAL OF CANCER PREVENTION</t>
        </is>
      </c>
      <c r="B7916" t="inlineStr">
        <is>
          <t>B1</t>
        </is>
      </c>
      <c r="C7916">
        <f>IF(B7916&lt;&gt;"NI",1,0)</f>
        <v/>
      </c>
      <c r="D7916">
        <f>VLOOKUP(B7916, Tabelas!A:C,3,FALSE())</f>
        <v/>
      </c>
      <c r="E7916">
        <f>VLOOKUP(B7916, Tabelas!A:C,2,FALSE())</f>
        <v/>
      </c>
    </row>
    <row r="7917">
      <c r="A7917" t="inlineStr">
        <is>
          <t>JOURNAL OF CANCER RESEARCH AND CLINICAL ONCOLOGY</t>
        </is>
      </c>
      <c r="B7917" t="inlineStr">
        <is>
          <t>A3</t>
        </is>
      </c>
      <c r="C7917">
        <f>IF(B7917&lt;&gt;"NI",1,0)</f>
        <v/>
      </c>
      <c r="D7917">
        <f>VLOOKUP(B7917, Tabelas!A:C,3,FALSE())</f>
        <v/>
      </c>
      <c r="E7917">
        <f>VLOOKUP(B7917, Tabelas!A:C,2,FALSE())</f>
        <v/>
      </c>
    </row>
    <row r="7918">
      <c r="A7918" t="inlineStr">
        <is>
          <t>JOURNAL OF CANCER RESEARCH AND THERAPEUTICS</t>
        </is>
      </c>
      <c r="B7918" t="inlineStr">
        <is>
          <t>B2</t>
        </is>
      </c>
      <c r="C7918">
        <f>IF(B7918&lt;&gt;"NI",1,0)</f>
        <v/>
      </c>
      <c r="D7918">
        <f>VLOOKUP(B7918, Tabelas!A:C,3,FALSE())</f>
        <v/>
      </c>
      <c r="E7918">
        <f>VLOOKUP(B7918, Tabelas!A:C,2,FALSE())</f>
        <v/>
      </c>
    </row>
    <row r="7919">
      <c r="A7919" t="inlineStr">
        <is>
          <t>JOURNAL OF CANCER SURVIVORSHIP</t>
        </is>
      </c>
      <c r="B7919" t="inlineStr">
        <is>
          <t>A1</t>
        </is>
      </c>
      <c r="C7919">
        <f>IF(B7919&lt;&gt;"NI",1,0)</f>
        <v/>
      </c>
      <c r="D7919">
        <f>VLOOKUP(B7919, Tabelas!A:C,3,FALSE())</f>
        <v/>
      </c>
      <c r="E7919">
        <f>VLOOKUP(B7919, Tabelas!A:C,2,FALSE())</f>
        <v/>
      </c>
    </row>
    <row r="7920">
      <c r="A7920" t="inlineStr">
        <is>
          <t>JOURNAL OF CANCER THERAPY</t>
        </is>
      </c>
      <c r="B7920" t="inlineStr">
        <is>
          <t>B1</t>
        </is>
      </c>
      <c r="C7920">
        <f>IF(B7920&lt;&gt;"NI",1,0)</f>
        <v/>
      </c>
      <c r="D7920">
        <f>VLOOKUP(B7920, Tabelas!A:C,3,FALSE())</f>
        <v/>
      </c>
      <c r="E7920">
        <f>VLOOKUP(B7920, Tabelas!A:C,2,FALSE())</f>
        <v/>
      </c>
    </row>
    <row r="7921">
      <c r="A7921" t="inlineStr">
        <is>
          <t>JOURNAL OF CANCER THERAPY (PRINT)</t>
        </is>
      </c>
      <c r="B7921" t="inlineStr">
        <is>
          <t>B1</t>
        </is>
      </c>
      <c r="C7921">
        <f>IF(B7921&lt;&gt;"NI",1,0)</f>
        <v/>
      </c>
      <c r="D7921">
        <f>VLOOKUP(B7921, Tabelas!A:C,3,FALSE())</f>
        <v/>
      </c>
      <c r="E7921">
        <f>VLOOKUP(B7921, Tabelas!A:C,2,FALSE())</f>
        <v/>
      </c>
    </row>
    <row r="7922">
      <c r="A7922" t="inlineStr">
        <is>
          <t>JOURNAL OF CARCINOGENESIS</t>
        </is>
      </c>
      <c r="B7922" t="inlineStr">
        <is>
          <t>A4</t>
        </is>
      </c>
      <c r="C7922">
        <f>IF(B7922&lt;&gt;"NI",1,0)</f>
        <v/>
      </c>
      <c r="D7922">
        <f>VLOOKUP(B7922, Tabelas!A:C,3,FALSE())</f>
        <v/>
      </c>
      <c r="E7922">
        <f>VLOOKUP(B7922, Tabelas!A:C,2,FALSE())</f>
        <v/>
      </c>
    </row>
    <row r="7923">
      <c r="A7923" t="inlineStr">
        <is>
          <t>JOURNAL OF CARDIAC FAILURE</t>
        </is>
      </c>
      <c r="B7923" t="inlineStr">
        <is>
          <t>A2</t>
        </is>
      </c>
      <c r="C7923">
        <f>IF(B7923&lt;&gt;"NI",1,0)</f>
        <v/>
      </c>
      <c r="D7923">
        <f>VLOOKUP(B7923, Tabelas!A:C,3,FALSE())</f>
        <v/>
      </c>
      <c r="E7923">
        <f>VLOOKUP(B7923, Tabelas!A:C,2,FALSE())</f>
        <v/>
      </c>
    </row>
    <row r="7924">
      <c r="A7924" t="inlineStr">
        <is>
          <t>JOURNAL OF CARDIAC SURGERY</t>
        </is>
      </c>
      <c r="B7924" t="inlineStr">
        <is>
          <t>B1</t>
        </is>
      </c>
      <c r="C7924">
        <f>IF(B7924&lt;&gt;"NI",1,0)</f>
        <v/>
      </c>
      <c r="D7924">
        <f>VLOOKUP(B7924, Tabelas!A:C,3,FALSE())</f>
        <v/>
      </c>
      <c r="E7924">
        <f>VLOOKUP(B7924, Tabelas!A:C,2,FALSE())</f>
        <v/>
      </c>
    </row>
    <row r="7925">
      <c r="A7925" t="inlineStr">
        <is>
          <t>JOURNAL OF CARDIOLOGY AND THERAPY</t>
        </is>
      </c>
      <c r="B7925" t="inlineStr">
        <is>
          <t>B3</t>
        </is>
      </c>
      <c r="C7925">
        <f>IF(B7925&lt;&gt;"NI",1,0)</f>
        <v/>
      </c>
      <c r="D7925">
        <f>VLOOKUP(B7925, Tabelas!A:C,3,FALSE())</f>
        <v/>
      </c>
      <c r="E7925">
        <f>VLOOKUP(B7925, Tabelas!A:C,2,FALSE())</f>
        <v/>
      </c>
    </row>
    <row r="7926">
      <c r="A7926" t="inlineStr">
        <is>
          <t>JOURNAL OF CARDIOPULMONARY REHABILITATION AND PREVENTION</t>
        </is>
      </c>
      <c r="B7926" t="inlineStr">
        <is>
          <t>A3</t>
        </is>
      </c>
      <c r="C7926">
        <f>IF(B7926&lt;&gt;"NI",1,0)</f>
        <v/>
      </c>
      <c r="D7926">
        <f>VLOOKUP(B7926, Tabelas!A:C,3,FALSE())</f>
        <v/>
      </c>
      <c r="E7926">
        <f>VLOOKUP(B7926, Tabelas!A:C,2,FALSE())</f>
        <v/>
      </c>
    </row>
    <row r="7927">
      <c r="A7927" t="inlineStr">
        <is>
          <t>JOURNAL OF CARDIOTHORACIC AND VASCULAR ANESTHESIA (PRINT)</t>
        </is>
      </c>
      <c r="B7927" t="inlineStr">
        <is>
          <t>B1</t>
        </is>
      </c>
      <c r="C7927">
        <f>IF(B7927&lt;&gt;"NI",1,0)</f>
        <v/>
      </c>
      <c r="D7927">
        <f>VLOOKUP(B7927, Tabelas!A:C,3,FALSE())</f>
        <v/>
      </c>
      <c r="E7927">
        <f>VLOOKUP(B7927, Tabelas!A:C,2,FALSE())</f>
        <v/>
      </c>
    </row>
    <row r="7928">
      <c r="A7928" t="inlineStr">
        <is>
          <t>JOURNAL OF CARDIOTHORACIC SURGERY</t>
        </is>
      </c>
      <c r="B7928" t="inlineStr">
        <is>
          <t>B2</t>
        </is>
      </c>
      <c r="C7928">
        <f>IF(B7928&lt;&gt;"NI",1,0)</f>
        <v/>
      </c>
      <c r="D7928">
        <f>VLOOKUP(B7928, Tabelas!A:C,3,FALSE())</f>
        <v/>
      </c>
      <c r="E7928">
        <f>VLOOKUP(B7928, Tabelas!A:C,2,FALSE())</f>
        <v/>
      </c>
    </row>
    <row r="7929">
      <c r="A7929" t="inlineStr">
        <is>
          <t>JOURNAL OF CARDIOVASCULAR COMPUTED TOMOGRAPHY</t>
        </is>
      </c>
      <c r="B7929" t="inlineStr">
        <is>
          <t>A2</t>
        </is>
      </c>
      <c r="C7929">
        <f>IF(B7929&lt;&gt;"NI",1,0)</f>
        <v/>
      </c>
      <c r="D7929">
        <f>VLOOKUP(B7929, Tabelas!A:C,3,FALSE())</f>
        <v/>
      </c>
      <c r="E7929">
        <f>VLOOKUP(B7929, Tabelas!A:C,2,FALSE())</f>
        <v/>
      </c>
    </row>
    <row r="7930">
      <c r="A7930" t="inlineStr">
        <is>
          <t>JOURNAL OF CARDIOVASCULAR ECHOGRAPHY</t>
        </is>
      </c>
      <c r="B7930" t="inlineStr">
        <is>
          <t>B2</t>
        </is>
      </c>
      <c r="C7930">
        <f>IF(B7930&lt;&gt;"NI",1,0)</f>
        <v/>
      </c>
      <c r="D7930">
        <f>VLOOKUP(B7930, Tabelas!A:C,3,FALSE())</f>
        <v/>
      </c>
      <c r="E7930">
        <f>VLOOKUP(B7930, Tabelas!A:C,2,FALSE())</f>
        <v/>
      </c>
    </row>
    <row r="7931">
      <c r="A7931" t="inlineStr">
        <is>
          <t>JOURNAL OF CARDIOVASCULAR ELECTROPHYSIOLOGY (PRINT)</t>
        </is>
      </c>
      <c r="B7931" t="inlineStr">
        <is>
          <t>A3</t>
        </is>
      </c>
      <c r="C7931">
        <f>IF(B7931&lt;&gt;"NI",1,0)</f>
        <v/>
      </c>
      <c r="D7931">
        <f>VLOOKUP(B7931, Tabelas!A:C,3,FALSE())</f>
        <v/>
      </c>
      <c r="E7931">
        <f>VLOOKUP(B7931, Tabelas!A:C,2,FALSE())</f>
        <v/>
      </c>
    </row>
    <row r="7932">
      <c r="A7932" t="inlineStr">
        <is>
          <t>JOURNAL OF CARDIOVASCULAR MAGNETIC RESONANCE</t>
        </is>
      </c>
      <c r="B7932" t="inlineStr">
        <is>
          <t>A1</t>
        </is>
      </c>
      <c r="C7932">
        <f>IF(B7932&lt;&gt;"NI",1,0)</f>
        <v/>
      </c>
      <c r="D7932">
        <f>VLOOKUP(B7932, Tabelas!A:C,3,FALSE())</f>
        <v/>
      </c>
      <c r="E7932">
        <f>VLOOKUP(B7932, Tabelas!A:C,2,FALSE())</f>
        <v/>
      </c>
    </row>
    <row r="7933">
      <c r="A7933" t="inlineStr">
        <is>
          <t>JOURNAL OF CARDIOVASCULAR PHARMACOLOGY</t>
        </is>
      </c>
      <c r="B7933" t="inlineStr">
        <is>
          <t>A3</t>
        </is>
      </c>
      <c r="C7933">
        <f>IF(B7933&lt;&gt;"NI",1,0)</f>
        <v/>
      </c>
      <c r="D7933">
        <f>VLOOKUP(B7933, Tabelas!A:C,3,FALSE())</f>
        <v/>
      </c>
      <c r="E7933">
        <f>VLOOKUP(B7933, Tabelas!A:C,2,FALSE())</f>
        <v/>
      </c>
    </row>
    <row r="7934">
      <c r="A7934" t="inlineStr">
        <is>
          <t>JOURNAL OF CARDIOVASCULAR PHARMACOLOGY AND THERAPEUTICS</t>
        </is>
      </c>
      <c r="B7934" t="inlineStr">
        <is>
          <t>A2</t>
        </is>
      </c>
      <c r="C7934">
        <f>IF(B7934&lt;&gt;"NI",1,0)</f>
        <v/>
      </c>
      <c r="D7934">
        <f>VLOOKUP(B7934, Tabelas!A:C,3,FALSE())</f>
        <v/>
      </c>
      <c r="E7934">
        <f>VLOOKUP(B7934, Tabelas!A:C,2,FALSE())</f>
        <v/>
      </c>
    </row>
    <row r="7935">
      <c r="A7935" t="inlineStr">
        <is>
          <t>JOURNAL OF CARDIOVASCULAR SURGERY (TESTO STAMPATO)</t>
        </is>
      </c>
      <c r="B7935" t="inlineStr">
        <is>
          <t>A4</t>
        </is>
      </c>
      <c r="C7935">
        <f>IF(B7935&lt;&gt;"NI",1,0)</f>
        <v/>
      </c>
      <c r="D7935">
        <f>VLOOKUP(B7935, Tabelas!A:C,3,FALSE())</f>
        <v/>
      </c>
      <c r="E7935">
        <f>VLOOKUP(B7935, Tabelas!A:C,2,FALSE())</f>
        <v/>
      </c>
    </row>
    <row r="7936">
      <c r="A7936" t="inlineStr">
        <is>
          <t>JOURNAL OF CATALYSIS (PRINT)</t>
        </is>
      </c>
      <c r="B7936" t="inlineStr">
        <is>
          <t>A1</t>
        </is>
      </c>
      <c r="C7936">
        <f>IF(B7936&lt;&gt;"NI",1,0)</f>
        <v/>
      </c>
      <c r="D7936">
        <f>VLOOKUP(B7936, Tabelas!A:C,3,FALSE())</f>
        <v/>
      </c>
      <c r="E7936">
        <f>VLOOKUP(B7936, Tabelas!A:C,2,FALSE())</f>
        <v/>
      </c>
    </row>
    <row r="7937">
      <c r="A7937" t="inlineStr">
        <is>
          <t>JOURNAL OF CATARACT &amp; REFRACTIVE SURGERY</t>
        </is>
      </c>
      <c r="B7937" t="inlineStr">
        <is>
          <t>A2</t>
        </is>
      </c>
      <c r="C7937">
        <f>IF(B7937&lt;&gt;"NI",1,0)</f>
        <v/>
      </c>
      <c r="D7937">
        <f>VLOOKUP(B7937, Tabelas!A:C,3,FALSE())</f>
        <v/>
      </c>
      <c r="E7937">
        <f>VLOOKUP(B7937, Tabelas!A:C,2,FALSE())</f>
        <v/>
      </c>
    </row>
    <row r="7938">
      <c r="A7938" t="inlineStr">
        <is>
          <t>JOURNAL OF CAVES AND KARST STUDIES</t>
        </is>
      </c>
      <c r="B7938" t="inlineStr">
        <is>
          <t>B1</t>
        </is>
      </c>
      <c r="C7938">
        <f>IF(B7938&lt;&gt;"NI",1,0)</f>
        <v/>
      </c>
      <c r="D7938">
        <f>VLOOKUP(B7938, Tabelas!A:C,3,FALSE())</f>
        <v/>
      </c>
      <c r="E7938">
        <f>VLOOKUP(B7938, Tabelas!A:C,2,FALSE())</f>
        <v/>
      </c>
    </row>
    <row r="7939">
      <c r="A7939" t="inlineStr">
        <is>
          <t>JOURNAL OF CELL COMMUNICATION AND SIGNALING</t>
        </is>
      </c>
      <c r="B7939" t="inlineStr">
        <is>
          <t>B1</t>
        </is>
      </c>
      <c r="C7939">
        <f>IF(B7939&lt;&gt;"NI",1,0)</f>
        <v/>
      </c>
      <c r="D7939">
        <f>VLOOKUP(B7939, Tabelas!A:C,3,FALSE())</f>
        <v/>
      </c>
      <c r="E7939">
        <f>VLOOKUP(B7939, Tabelas!A:C,2,FALSE())</f>
        <v/>
      </c>
    </row>
    <row r="7940">
      <c r="A7940" t="inlineStr">
        <is>
          <t>JOURNAL OF CELL COMMUNICATION AND SIGNALING</t>
        </is>
      </c>
      <c r="B7940" t="inlineStr">
        <is>
          <t>B1</t>
        </is>
      </c>
      <c r="C7940">
        <f>IF(B7940&lt;&gt;"NI",1,0)</f>
        <v/>
      </c>
      <c r="D7940">
        <f>VLOOKUP(B7940, Tabelas!A:C,3,FALSE())</f>
        <v/>
      </c>
      <c r="E7940">
        <f>VLOOKUP(B7940, Tabelas!A:C,2,FALSE())</f>
        <v/>
      </c>
    </row>
    <row r="7941">
      <c r="A7941" t="inlineStr">
        <is>
          <t>JOURNAL OF CELL SCIENCE</t>
        </is>
      </c>
      <c r="B7941" t="inlineStr">
        <is>
          <t>A1</t>
        </is>
      </c>
      <c r="C7941">
        <f>IF(B7941&lt;&gt;"NI",1,0)</f>
        <v/>
      </c>
      <c r="D7941">
        <f>VLOOKUP(B7941, Tabelas!A:C,3,FALSE())</f>
        <v/>
      </c>
      <c r="E7941">
        <f>VLOOKUP(B7941, Tabelas!A:C,2,FALSE())</f>
        <v/>
      </c>
    </row>
    <row r="7942">
      <c r="A7942" t="inlineStr">
        <is>
          <t>JOURNAL OF CELLULAR AND MOLECULAR MEDICINE (ONLINE)</t>
        </is>
      </c>
      <c r="B7942" t="inlineStr">
        <is>
          <t>A2</t>
        </is>
      </c>
      <c r="C7942">
        <f>IF(B7942&lt;&gt;"NI",1,0)</f>
        <v/>
      </c>
      <c r="D7942">
        <f>VLOOKUP(B7942, Tabelas!A:C,3,FALSE())</f>
        <v/>
      </c>
      <c r="E7942">
        <f>VLOOKUP(B7942, Tabelas!A:C,2,FALSE())</f>
        <v/>
      </c>
    </row>
    <row r="7943">
      <c r="A7943" t="inlineStr">
        <is>
          <t>JOURNAL OF CELLULAR AND MOLECULAR MEDICINE (PRINT)</t>
        </is>
      </c>
      <c r="B7943" t="inlineStr">
        <is>
          <t>A2</t>
        </is>
      </c>
      <c r="C7943">
        <f>IF(B7943&lt;&gt;"NI",1,0)</f>
        <v/>
      </c>
      <c r="D7943">
        <f>VLOOKUP(B7943, Tabelas!A:C,3,FALSE())</f>
        <v/>
      </c>
      <c r="E7943">
        <f>VLOOKUP(B7943, Tabelas!A:C,2,FALSE())</f>
        <v/>
      </c>
    </row>
    <row r="7944">
      <c r="A7944" t="inlineStr">
        <is>
          <t>JOURNAL OF CELLULAR AUTOMATA</t>
        </is>
      </c>
      <c r="B7944" t="inlineStr">
        <is>
          <t>B2</t>
        </is>
      </c>
      <c r="C7944">
        <f>IF(B7944&lt;&gt;"NI",1,0)</f>
        <v/>
      </c>
      <c r="D7944">
        <f>VLOOKUP(B7944, Tabelas!A:C,3,FALSE())</f>
        <v/>
      </c>
      <c r="E7944">
        <f>VLOOKUP(B7944, Tabelas!A:C,2,FALSE())</f>
        <v/>
      </c>
    </row>
    <row r="7945">
      <c r="A7945" t="inlineStr">
        <is>
          <t>JOURNAL OF CELLULAR BIOCHEMISTRY</t>
        </is>
      </c>
      <c r="B7945" t="inlineStr">
        <is>
          <t>A3</t>
        </is>
      </c>
      <c r="C7945">
        <f>IF(B7945&lt;&gt;"NI",1,0)</f>
        <v/>
      </c>
      <c r="D7945">
        <f>VLOOKUP(B7945, Tabelas!A:C,3,FALSE())</f>
        <v/>
      </c>
      <c r="E7945">
        <f>VLOOKUP(B7945, Tabelas!A:C,2,FALSE())</f>
        <v/>
      </c>
    </row>
    <row r="7946">
      <c r="A7946" t="inlineStr">
        <is>
          <t>JOURNAL OF CELLULAR BIOCHEMISTRY (PRINT)</t>
        </is>
      </c>
      <c r="B7946" t="inlineStr">
        <is>
          <t>A3</t>
        </is>
      </c>
      <c r="C7946">
        <f>IF(B7946&lt;&gt;"NI",1,0)</f>
        <v/>
      </c>
      <c r="D7946">
        <f>VLOOKUP(B7946, Tabelas!A:C,3,FALSE())</f>
        <v/>
      </c>
      <c r="E7946">
        <f>VLOOKUP(B7946, Tabelas!A:C,2,FALSE())</f>
        <v/>
      </c>
    </row>
    <row r="7947">
      <c r="A7947" t="inlineStr">
        <is>
          <t>JOURNAL OF CELLULAR PHYSIOLOGY</t>
        </is>
      </c>
      <c r="B7947" t="inlineStr">
        <is>
          <t>A2</t>
        </is>
      </c>
      <c r="C7947">
        <f>IF(B7947&lt;&gt;"NI",1,0)</f>
        <v/>
      </c>
      <c r="D7947">
        <f>VLOOKUP(B7947, Tabelas!A:C,3,FALSE())</f>
        <v/>
      </c>
      <c r="E7947">
        <f>VLOOKUP(B7947, Tabelas!A:C,2,FALSE())</f>
        <v/>
      </c>
    </row>
    <row r="7948">
      <c r="A7948" t="inlineStr">
        <is>
          <t>JOURNAL OF CELLULAR PHYSIOLOGY (PRINT)</t>
        </is>
      </c>
      <c r="B7948" t="inlineStr">
        <is>
          <t>A2</t>
        </is>
      </c>
      <c r="C7948">
        <f>IF(B7948&lt;&gt;"NI",1,0)</f>
        <v/>
      </c>
      <c r="D7948">
        <f>VLOOKUP(B7948, Tabelas!A:C,3,FALSE())</f>
        <v/>
      </c>
      <c r="E7948">
        <f>VLOOKUP(B7948, Tabelas!A:C,2,FALSE())</f>
        <v/>
      </c>
    </row>
    <row r="7949">
      <c r="A7949" t="inlineStr">
        <is>
          <t>JOURNAL OF CELLULAR PLASTICS (PRINT)</t>
        </is>
      </c>
      <c r="B7949" t="inlineStr">
        <is>
          <t>A2</t>
        </is>
      </c>
      <c r="C7949">
        <f>IF(B7949&lt;&gt;"NI",1,0)</f>
        <v/>
      </c>
      <c r="D7949">
        <f>VLOOKUP(B7949, Tabelas!A:C,3,FALSE())</f>
        <v/>
      </c>
      <c r="E7949">
        <f>VLOOKUP(B7949, Tabelas!A:C,2,FALSE())</f>
        <v/>
      </c>
    </row>
    <row r="7950">
      <c r="A7950" t="inlineStr">
        <is>
          <t>JOURNAL OF CERAMIC PROCESSING RESEARCH</t>
        </is>
      </c>
      <c r="B7950" t="inlineStr">
        <is>
          <t>B3</t>
        </is>
      </c>
      <c r="C7950">
        <f>IF(B7950&lt;&gt;"NI",1,0)</f>
        <v/>
      </c>
      <c r="D7950">
        <f>VLOOKUP(B7950, Tabelas!A:C,3,FALSE())</f>
        <v/>
      </c>
      <c r="E7950">
        <f>VLOOKUP(B7950, Tabelas!A:C,2,FALSE())</f>
        <v/>
      </c>
    </row>
    <row r="7951">
      <c r="A7951" t="inlineStr">
        <is>
          <t>JOURNAL OF CERAMIC SCIENCE AND TECHNOLOGY</t>
        </is>
      </c>
      <c r="B7951" t="inlineStr">
        <is>
          <t>A3</t>
        </is>
      </c>
      <c r="C7951">
        <f>IF(B7951&lt;&gt;"NI",1,0)</f>
        <v/>
      </c>
      <c r="D7951">
        <f>VLOOKUP(B7951, Tabelas!A:C,3,FALSE())</f>
        <v/>
      </c>
      <c r="E7951">
        <f>VLOOKUP(B7951, Tabelas!A:C,2,FALSE())</f>
        <v/>
      </c>
    </row>
    <row r="7952">
      <c r="A7952" t="inlineStr">
        <is>
          <t>JOURNAL OF CEREAL SCIENCE (PRINT)</t>
        </is>
      </c>
      <c r="B7952" t="inlineStr">
        <is>
          <t>A2</t>
        </is>
      </c>
      <c r="C7952">
        <f>IF(B7952&lt;&gt;"NI",1,0)</f>
        <v/>
      </c>
      <c r="D7952">
        <f>VLOOKUP(B7952, Tabelas!A:C,3,FALSE())</f>
        <v/>
      </c>
      <c r="E7952">
        <f>VLOOKUP(B7952, Tabelas!A:C,2,FALSE())</f>
        <v/>
      </c>
    </row>
    <row r="7953">
      <c r="A7953" t="inlineStr">
        <is>
          <t>JOURNAL OF CEREBRAL BLOOD FLOW AND METABOLISM</t>
        </is>
      </c>
      <c r="B7953" t="inlineStr">
        <is>
          <t>A1</t>
        </is>
      </c>
      <c r="C7953">
        <f>IF(B7953&lt;&gt;"NI",1,0)</f>
        <v/>
      </c>
      <c r="D7953">
        <f>VLOOKUP(B7953, Tabelas!A:C,3,FALSE())</f>
        <v/>
      </c>
      <c r="E7953">
        <f>VLOOKUP(B7953, Tabelas!A:C,2,FALSE())</f>
        <v/>
      </c>
    </row>
    <row r="7954">
      <c r="A7954" t="inlineStr">
        <is>
          <t>JOURNAL OF CHEMICAL AND ENGINEERING DATA</t>
        </is>
      </c>
      <c r="B7954" t="inlineStr">
        <is>
          <t>A2</t>
        </is>
      </c>
      <c r="C7954">
        <f>IF(B7954&lt;&gt;"NI",1,0)</f>
        <v/>
      </c>
      <c r="D7954">
        <f>VLOOKUP(B7954, Tabelas!A:C,3,FALSE())</f>
        <v/>
      </c>
      <c r="E7954">
        <f>VLOOKUP(B7954, Tabelas!A:C,2,FALSE())</f>
        <v/>
      </c>
    </row>
    <row r="7955">
      <c r="A7955" t="inlineStr">
        <is>
          <t>JOURNAL OF CHEMICAL CRYSTALLOGRAPHY</t>
        </is>
      </c>
      <c r="B7955" t="inlineStr">
        <is>
          <t>B2</t>
        </is>
      </c>
      <c r="C7955">
        <f>IF(B7955&lt;&gt;"NI",1,0)</f>
        <v/>
      </c>
      <c r="D7955">
        <f>VLOOKUP(B7955, Tabelas!A:C,3,FALSE())</f>
        <v/>
      </c>
      <c r="E7955">
        <f>VLOOKUP(B7955, Tabelas!A:C,2,FALSE())</f>
        <v/>
      </c>
    </row>
    <row r="7956">
      <c r="A7956" t="inlineStr">
        <is>
          <t>JOURNAL OF CHEMICAL ECOLOGY</t>
        </is>
      </c>
      <c r="B7956" t="inlineStr">
        <is>
          <t>A2</t>
        </is>
      </c>
      <c r="C7956">
        <f>IF(B7956&lt;&gt;"NI",1,0)</f>
        <v/>
      </c>
      <c r="D7956">
        <f>VLOOKUP(B7956, Tabelas!A:C,3,FALSE())</f>
        <v/>
      </c>
      <c r="E7956">
        <f>VLOOKUP(B7956, Tabelas!A:C,2,FALSE())</f>
        <v/>
      </c>
    </row>
    <row r="7957">
      <c r="A7957" t="inlineStr">
        <is>
          <t>JOURNAL OF CHEMICAL EDUCATION</t>
        </is>
      </c>
      <c r="B7957" t="inlineStr">
        <is>
          <t>A2</t>
        </is>
      </c>
      <c r="C7957">
        <f>IF(B7957&lt;&gt;"NI",1,0)</f>
        <v/>
      </c>
      <c r="D7957">
        <f>VLOOKUP(B7957, Tabelas!A:C,3,FALSE())</f>
        <v/>
      </c>
      <c r="E7957">
        <f>VLOOKUP(B7957, Tabelas!A:C,2,FALSE())</f>
        <v/>
      </c>
    </row>
    <row r="7958">
      <c r="A7958" t="inlineStr">
        <is>
          <t>JOURNAL OF CHEMICAL ENGINEERING AND CHEMISTRY</t>
        </is>
      </c>
      <c r="B7958" t="inlineStr">
        <is>
          <t>B4</t>
        </is>
      </c>
      <c r="C7958">
        <f>IF(B7958&lt;&gt;"NI",1,0)</f>
        <v/>
      </c>
      <c r="D7958">
        <f>VLOOKUP(B7958, Tabelas!A:C,3,FALSE())</f>
        <v/>
      </c>
      <c r="E7958">
        <f>VLOOKUP(B7958, Tabelas!A:C,2,FALSE())</f>
        <v/>
      </c>
    </row>
    <row r="7959">
      <c r="A7959" t="inlineStr">
        <is>
          <t>JOURNAL OF CHEMICAL INFORMATION AND MODELING</t>
        </is>
      </c>
      <c r="B7959" t="inlineStr">
        <is>
          <t>A1</t>
        </is>
      </c>
      <c r="C7959">
        <f>IF(B7959&lt;&gt;"NI",1,0)</f>
        <v/>
      </c>
      <c r="D7959">
        <f>VLOOKUP(B7959, Tabelas!A:C,3,FALSE())</f>
        <v/>
      </c>
      <c r="E7959">
        <f>VLOOKUP(B7959, Tabelas!A:C,2,FALSE())</f>
        <v/>
      </c>
    </row>
    <row r="7960">
      <c r="A7960" t="inlineStr">
        <is>
          <t>JOURNAL OF CHEMICAL NEUROANATOMY</t>
        </is>
      </c>
      <c r="B7960" t="inlineStr">
        <is>
          <t>B1</t>
        </is>
      </c>
      <c r="C7960">
        <f>IF(B7960&lt;&gt;"NI",1,0)</f>
        <v/>
      </c>
      <c r="D7960">
        <f>VLOOKUP(B7960, Tabelas!A:C,3,FALSE())</f>
        <v/>
      </c>
      <c r="E7960">
        <f>VLOOKUP(B7960, Tabelas!A:C,2,FALSE())</f>
        <v/>
      </c>
    </row>
    <row r="7961">
      <c r="A7961" t="inlineStr">
        <is>
          <t>JOURNAL OF CHEMICAL SCIENCES (BANGALORE)</t>
        </is>
      </c>
      <c r="B7961" t="inlineStr">
        <is>
          <t>B1</t>
        </is>
      </c>
      <c r="C7961">
        <f>IF(B7961&lt;&gt;"NI",1,0)</f>
        <v/>
      </c>
      <c r="D7961">
        <f>VLOOKUP(B7961, Tabelas!A:C,3,FALSE())</f>
        <v/>
      </c>
      <c r="E7961">
        <f>VLOOKUP(B7961, Tabelas!A:C,2,FALSE())</f>
        <v/>
      </c>
    </row>
    <row r="7962">
      <c r="A7962" t="inlineStr">
        <is>
          <t>JOURNAL OF CHEMICAL TECHNOLOGY AND BIOTECHNOLOGY</t>
        </is>
      </c>
      <c r="B7962" t="inlineStr">
        <is>
          <t>A3</t>
        </is>
      </c>
      <c r="C7962">
        <f>IF(B7962&lt;&gt;"NI",1,0)</f>
        <v/>
      </c>
      <c r="D7962">
        <f>VLOOKUP(B7962, Tabelas!A:C,3,FALSE())</f>
        <v/>
      </c>
      <c r="E7962">
        <f>VLOOKUP(B7962, Tabelas!A:C,2,FALSE())</f>
        <v/>
      </c>
    </row>
    <row r="7963">
      <c r="A7963" t="inlineStr">
        <is>
          <t>JOURNAL OF CHEMICAL TECHNOLOGY AND BIOTECHNOLOGY (1986)</t>
        </is>
      </c>
      <c r="B7963" t="inlineStr">
        <is>
          <t>A3</t>
        </is>
      </c>
      <c r="C7963">
        <f>IF(B7963&lt;&gt;"NI",1,0)</f>
        <v/>
      </c>
      <c r="D7963">
        <f>VLOOKUP(B7963, Tabelas!A:C,3,FALSE())</f>
        <v/>
      </c>
      <c r="E7963">
        <f>VLOOKUP(B7963, Tabelas!A:C,2,FALSE())</f>
        <v/>
      </c>
    </row>
    <row r="7964">
      <c r="A7964" t="inlineStr">
        <is>
          <t>JOURNAL OF CHEMICAL THEORY AND COMPUTATION</t>
        </is>
      </c>
      <c r="B7964" t="inlineStr">
        <is>
          <t>A1</t>
        </is>
      </c>
      <c r="C7964">
        <f>IF(B7964&lt;&gt;"NI",1,0)</f>
        <v/>
      </c>
      <c r="D7964">
        <f>VLOOKUP(B7964, Tabelas!A:C,3,FALSE())</f>
        <v/>
      </c>
      <c r="E7964">
        <f>VLOOKUP(B7964, Tabelas!A:C,2,FALSE())</f>
        <v/>
      </c>
    </row>
    <row r="7965">
      <c r="A7965" t="inlineStr">
        <is>
          <t>JOURNAL OF CHEMICAL THERMODYNAMICS</t>
        </is>
      </c>
      <c r="B7965" t="inlineStr">
        <is>
          <t>A2</t>
        </is>
      </c>
      <c r="C7965">
        <f>IF(B7965&lt;&gt;"NI",1,0)</f>
        <v/>
      </c>
      <c r="D7965">
        <f>VLOOKUP(B7965, Tabelas!A:C,3,FALSE())</f>
        <v/>
      </c>
      <c r="E7965">
        <f>VLOOKUP(B7965, Tabelas!A:C,2,FALSE())</f>
        <v/>
      </c>
    </row>
    <row r="7966">
      <c r="A7966" t="inlineStr">
        <is>
          <t>JOURNAL OF CHEMISTRY</t>
        </is>
      </c>
      <c r="B7966" t="inlineStr">
        <is>
          <t>B1</t>
        </is>
      </c>
      <c r="C7966">
        <f>IF(B7966&lt;&gt;"NI",1,0)</f>
        <v/>
      </c>
      <c r="D7966">
        <f>VLOOKUP(B7966, Tabelas!A:C,3,FALSE())</f>
        <v/>
      </c>
      <c r="E7966">
        <f>VLOOKUP(B7966, Tabelas!A:C,2,FALSE())</f>
        <v/>
      </c>
    </row>
    <row r="7967">
      <c r="A7967" t="inlineStr">
        <is>
          <t>JOURNAL OF CHEMOMETRICS (ONLINE)</t>
        </is>
      </c>
      <c r="B7967" t="inlineStr">
        <is>
          <t>A2</t>
        </is>
      </c>
      <c r="C7967">
        <f>IF(B7967&lt;&gt;"NI",1,0)</f>
        <v/>
      </c>
      <c r="D7967">
        <f>VLOOKUP(B7967, Tabelas!A:C,3,FALSE())</f>
        <v/>
      </c>
      <c r="E7967">
        <f>VLOOKUP(B7967, Tabelas!A:C,2,FALSE())</f>
        <v/>
      </c>
    </row>
    <row r="7968">
      <c r="A7968" t="inlineStr">
        <is>
          <t>JOURNAL OF CHEMOMETRICS (PRINT)</t>
        </is>
      </c>
      <c r="B7968" t="inlineStr">
        <is>
          <t>A2</t>
        </is>
      </c>
      <c r="C7968">
        <f>IF(B7968&lt;&gt;"NI",1,0)</f>
        <v/>
      </c>
      <c r="D7968">
        <f>VLOOKUP(B7968, Tabelas!A:C,3,FALSE())</f>
        <v/>
      </c>
      <c r="E7968">
        <f>VLOOKUP(B7968, Tabelas!A:C,2,FALSE())</f>
        <v/>
      </c>
    </row>
    <row r="7969">
      <c r="A7969" t="inlineStr">
        <is>
          <t>JOURNAL OF CHEMOTHERAPY</t>
        </is>
      </c>
      <c r="B7969" t="inlineStr">
        <is>
          <t>B1</t>
        </is>
      </c>
      <c r="C7969">
        <f>IF(B7969&lt;&gt;"NI",1,0)</f>
        <v/>
      </c>
      <c r="D7969">
        <f>VLOOKUP(B7969, Tabelas!A:C,3,FALSE())</f>
        <v/>
      </c>
      <c r="E7969">
        <f>VLOOKUP(B7969, Tabelas!A:C,2,FALSE())</f>
        <v/>
      </c>
    </row>
    <row r="7970">
      <c r="A7970" t="inlineStr">
        <is>
          <t>JOURNAL OF CHEMOTHERAPY (TESTO STAMPATO)</t>
        </is>
      </c>
      <c r="B7970" t="inlineStr">
        <is>
          <t>B1</t>
        </is>
      </c>
      <c r="C7970">
        <f>IF(B7970&lt;&gt;"NI",1,0)</f>
        <v/>
      </c>
      <c r="D7970">
        <f>VLOOKUP(B7970, Tabelas!A:C,3,FALSE())</f>
        <v/>
      </c>
      <c r="E7970">
        <f>VLOOKUP(B7970, Tabelas!A:C,2,FALSE())</f>
        <v/>
      </c>
    </row>
    <row r="7971">
      <c r="A7971" t="inlineStr">
        <is>
          <t>JOURNAL OF CHILD AND ADOLESCENT PSYCHOPHARMACOLOGY</t>
        </is>
      </c>
      <c r="B7971" t="inlineStr">
        <is>
          <t>A2</t>
        </is>
      </c>
      <c r="C7971">
        <f>IF(B7971&lt;&gt;"NI",1,0)</f>
        <v/>
      </c>
      <c r="D7971">
        <f>VLOOKUP(B7971, Tabelas!A:C,3,FALSE())</f>
        <v/>
      </c>
      <c r="E7971">
        <f>VLOOKUP(B7971, Tabelas!A:C,2,FALSE())</f>
        <v/>
      </c>
    </row>
    <row r="7972">
      <c r="A7972" t="inlineStr">
        <is>
          <t>JOURNAL OF CHILD AND FAMILY STUDIES</t>
        </is>
      </c>
      <c r="B7972" t="inlineStr">
        <is>
          <t>A1</t>
        </is>
      </c>
      <c r="C7972">
        <f>IF(B7972&lt;&gt;"NI",1,0)</f>
        <v/>
      </c>
      <c r="D7972">
        <f>VLOOKUP(B7972, Tabelas!A:C,3,FALSE())</f>
        <v/>
      </c>
      <c r="E7972">
        <f>VLOOKUP(B7972, Tabelas!A:C,2,FALSE())</f>
        <v/>
      </c>
    </row>
    <row r="7973">
      <c r="A7973" t="inlineStr">
        <is>
          <t>JOURNAL OF CHILD HEALTH CARE</t>
        </is>
      </c>
      <c r="B7973" t="inlineStr">
        <is>
          <t>A2</t>
        </is>
      </c>
      <c r="C7973">
        <f>IF(B7973&lt;&gt;"NI",1,0)</f>
        <v/>
      </c>
      <c r="D7973">
        <f>VLOOKUP(B7973, Tabelas!A:C,3,FALSE())</f>
        <v/>
      </c>
      <c r="E7973">
        <f>VLOOKUP(B7973, Tabelas!A:C,2,FALSE())</f>
        <v/>
      </c>
    </row>
    <row r="7974">
      <c r="A7974" t="inlineStr">
        <is>
          <t>JOURNAL OF CHILD NEUROLOGY</t>
        </is>
      </c>
      <c r="B7974" t="inlineStr">
        <is>
          <t>A3</t>
        </is>
      </c>
      <c r="C7974">
        <f>IF(B7974&lt;&gt;"NI",1,0)</f>
        <v/>
      </c>
      <c r="D7974">
        <f>VLOOKUP(B7974, Tabelas!A:C,3,FALSE())</f>
        <v/>
      </c>
      <c r="E7974">
        <f>VLOOKUP(B7974, Tabelas!A:C,2,FALSE())</f>
        <v/>
      </c>
    </row>
    <row r="7975">
      <c r="A7975" t="inlineStr">
        <is>
          <t>JOURNAL OF CHILD PSYCHOLOGY AND PSYCHIATRY AND ALLIED DISCIPLINES (PRINT)</t>
        </is>
      </c>
      <c r="B7975" t="inlineStr">
        <is>
          <t>A1</t>
        </is>
      </c>
      <c r="C7975">
        <f>IF(B7975&lt;&gt;"NI",1,0)</f>
        <v/>
      </c>
      <c r="D7975">
        <f>VLOOKUP(B7975, Tabelas!A:C,3,FALSE())</f>
        <v/>
      </c>
      <c r="E7975">
        <f>VLOOKUP(B7975, Tabelas!A:C,2,FALSE())</f>
        <v/>
      </c>
    </row>
    <row r="7976">
      <c r="A7976" t="inlineStr">
        <is>
          <t>JOURNAL OF CHILDHOOD &amp; DEVELOPMENTAL DISORDERS</t>
        </is>
      </c>
      <c r="B7976" t="inlineStr">
        <is>
          <t>B4</t>
        </is>
      </c>
      <c r="C7976">
        <f>IF(B7976&lt;&gt;"NI",1,0)</f>
        <v/>
      </c>
      <c r="D7976">
        <f>VLOOKUP(B7976, Tabelas!A:C,3,FALSE())</f>
        <v/>
      </c>
      <c r="E7976">
        <f>VLOOKUP(B7976, Tabelas!A:C,2,FALSE())</f>
        <v/>
      </c>
    </row>
    <row r="7977">
      <c r="A7977" t="inlineStr">
        <is>
          <t>JOURNAL OF CHILDREN'S ORTHOPAEDICS (PRINT)</t>
        </is>
      </c>
      <c r="B7977" t="inlineStr">
        <is>
          <t>A4</t>
        </is>
      </c>
      <c r="C7977">
        <f>IF(B7977&lt;&gt;"NI",1,0)</f>
        <v/>
      </c>
      <c r="D7977">
        <f>VLOOKUP(B7977, Tabelas!A:C,3,FALSE())</f>
        <v/>
      </c>
      <c r="E7977">
        <f>VLOOKUP(B7977, Tabelas!A:C,2,FALSE())</f>
        <v/>
      </c>
    </row>
    <row r="7978">
      <c r="A7978" t="inlineStr">
        <is>
          <t>JOURNAL OF CHINA AND INTERNATIONAL RELATIONS</t>
        </is>
      </c>
      <c r="B7978" t="inlineStr">
        <is>
          <t>B2</t>
        </is>
      </c>
      <c r="C7978">
        <f>IF(B7978&lt;&gt;"NI",1,0)</f>
        <v/>
      </c>
      <c r="D7978">
        <f>VLOOKUP(B7978, Tabelas!A:C,3,FALSE())</f>
        <v/>
      </c>
      <c r="E7978">
        <f>VLOOKUP(B7978, Tabelas!A:C,2,FALSE())</f>
        <v/>
      </c>
    </row>
    <row r="7979">
      <c r="A7979" t="inlineStr">
        <is>
          <t>JOURNAL OF CHIROPRACTIC MEDICINE (PRINT)</t>
        </is>
      </c>
      <c r="B7979" t="inlineStr">
        <is>
          <t>A4</t>
        </is>
      </c>
      <c r="C7979">
        <f>IF(B7979&lt;&gt;"NI",1,0)</f>
        <v/>
      </c>
      <c r="D7979">
        <f>VLOOKUP(B7979, Tabelas!A:C,3,FALSE())</f>
        <v/>
      </c>
      <c r="E7979">
        <f>VLOOKUP(B7979, Tabelas!A:C,2,FALSE())</f>
        <v/>
      </c>
    </row>
    <row r="7980">
      <c r="A7980" t="inlineStr">
        <is>
          <t>JOURNAL OF CHROMATOGRAPHIC SCIENCE</t>
        </is>
      </c>
      <c r="B7980" t="inlineStr">
        <is>
          <t>B2</t>
        </is>
      </c>
      <c r="C7980">
        <f>IF(B7980&lt;&gt;"NI",1,0)</f>
        <v/>
      </c>
      <c r="D7980">
        <f>VLOOKUP(B7980, Tabelas!A:C,3,FALSE())</f>
        <v/>
      </c>
      <c r="E7980">
        <f>VLOOKUP(B7980, Tabelas!A:C,2,FALSE())</f>
        <v/>
      </c>
    </row>
    <row r="7981">
      <c r="A7981" t="inlineStr">
        <is>
          <t>JOURNAL OF CHROMATOGRAPHY (PRINT)</t>
        </is>
      </c>
      <c r="B7981" t="inlineStr">
        <is>
          <t>A2</t>
        </is>
      </c>
      <c r="C7981">
        <f>IF(B7981&lt;&gt;"NI",1,0)</f>
        <v/>
      </c>
      <c r="D7981">
        <f>VLOOKUP(B7981, Tabelas!A:C,3,FALSE())</f>
        <v/>
      </c>
      <c r="E7981">
        <f>VLOOKUP(B7981, Tabelas!A:C,2,FALSE())</f>
        <v/>
      </c>
    </row>
    <row r="7982">
      <c r="A7982" t="inlineStr">
        <is>
          <t>JOURNAL OF CHROMATOGRAPHY. B (PRINT)</t>
        </is>
      </c>
      <c r="B7982" t="inlineStr">
        <is>
          <t>A3</t>
        </is>
      </c>
      <c r="C7982">
        <f>IF(B7982&lt;&gt;"NI",1,0)</f>
        <v/>
      </c>
      <c r="D7982">
        <f>VLOOKUP(B7982, Tabelas!A:C,3,FALSE())</f>
        <v/>
      </c>
      <c r="E7982">
        <f>VLOOKUP(B7982, Tabelas!A:C,2,FALSE())</f>
        <v/>
      </c>
    </row>
    <row r="7983">
      <c r="A7983" t="inlineStr">
        <is>
          <t>JOURNAL OF CIRCUITS, SYSTEMS, AND COMPUTERS</t>
        </is>
      </c>
      <c r="B7983" t="inlineStr">
        <is>
          <t>B2</t>
        </is>
      </c>
      <c r="C7983">
        <f>IF(B7983&lt;&gt;"NI",1,0)</f>
        <v/>
      </c>
      <c r="D7983">
        <f>VLOOKUP(B7983, Tabelas!A:C,3,FALSE())</f>
        <v/>
      </c>
      <c r="E7983">
        <f>VLOOKUP(B7983, Tabelas!A:C,2,FALSE())</f>
        <v/>
      </c>
    </row>
    <row r="7984">
      <c r="A7984" t="inlineStr">
        <is>
          <t>JOURNAL OF CIVIL ENGINEERING AND ARCHITECTURE (PRINT)</t>
        </is>
      </c>
      <c r="B7984" t="inlineStr">
        <is>
          <t>A3</t>
        </is>
      </c>
      <c r="C7984">
        <f>IF(B7984&lt;&gt;"NI",1,0)</f>
        <v/>
      </c>
      <c r="D7984">
        <f>VLOOKUP(B7984, Tabelas!A:C,3,FALSE())</f>
        <v/>
      </c>
      <c r="E7984">
        <f>VLOOKUP(B7984, Tabelas!A:C,2,FALSE())</f>
        <v/>
      </c>
    </row>
    <row r="7985">
      <c r="A7985" t="inlineStr">
        <is>
          <t>JOURNAL OF CIVIL ENGINEERING AND ARCHITECTURE RESEARCH</t>
        </is>
      </c>
      <c r="B7985" t="inlineStr">
        <is>
          <t>B4</t>
        </is>
      </c>
      <c r="C7985">
        <f>IF(B7985&lt;&gt;"NI",1,0)</f>
        <v/>
      </c>
      <c r="D7985">
        <f>VLOOKUP(B7985, Tabelas!A:C,3,FALSE())</f>
        <v/>
      </c>
      <c r="E7985">
        <f>VLOOKUP(B7985, Tabelas!A:C,2,FALSE())</f>
        <v/>
      </c>
    </row>
    <row r="7986">
      <c r="A7986" t="inlineStr">
        <is>
          <t>JOURNAL OF CIVIL ENGINEERING AND MANAGEMENT</t>
        </is>
      </c>
      <c r="B7986" t="inlineStr">
        <is>
          <t>A2</t>
        </is>
      </c>
      <c r="C7986">
        <f>IF(B7986&lt;&gt;"NI",1,0)</f>
        <v/>
      </c>
      <c r="D7986">
        <f>VLOOKUP(B7986, Tabelas!A:C,3,FALSE())</f>
        <v/>
      </c>
      <c r="E7986">
        <f>VLOOKUP(B7986, Tabelas!A:C,2,FALSE())</f>
        <v/>
      </c>
    </row>
    <row r="7987">
      <c r="A7987" t="inlineStr">
        <is>
          <t>JOURNAL OF CIVIL SOCIETY</t>
        </is>
      </c>
      <c r="B7987" t="inlineStr">
        <is>
          <t>A3</t>
        </is>
      </c>
      <c r="C7987">
        <f>IF(B7987&lt;&gt;"NI",1,0)</f>
        <v/>
      </c>
      <c r="D7987">
        <f>VLOOKUP(B7987, Tabelas!A:C,3,FALSE())</f>
        <v/>
      </c>
      <c r="E7987">
        <f>VLOOKUP(B7987, Tabelas!A:C,2,FALSE())</f>
        <v/>
      </c>
    </row>
    <row r="7988">
      <c r="A7988" t="inlineStr">
        <is>
          <t>JOURNAL OF CIVIL STRUCTURAL HEALTH MONITORING</t>
        </is>
      </c>
      <c r="B7988" t="inlineStr">
        <is>
          <t>A2</t>
        </is>
      </c>
      <c r="C7988">
        <f>IF(B7988&lt;&gt;"NI",1,0)</f>
        <v/>
      </c>
      <c r="D7988">
        <f>VLOOKUP(B7988, Tabelas!A:C,3,FALSE())</f>
        <v/>
      </c>
      <c r="E7988">
        <f>VLOOKUP(B7988, Tabelas!A:C,2,FALSE())</f>
        <v/>
      </c>
    </row>
    <row r="7989">
      <c r="A7989" t="inlineStr">
        <is>
          <t>JOURNAL OF CLASSICAL SOCIOLOGY (ONLINE)</t>
        </is>
      </c>
      <c r="B7989" t="inlineStr">
        <is>
          <t>A2</t>
        </is>
      </c>
      <c r="C7989">
        <f>IF(B7989&lt;&gt;"NI",1,0)</f>
        <v/>
      </c>
      <c r="D7989">
        <f>VLOOKUP(B7989, Tabelas!A:C,3,FALSE())</f>
        <v/>
      </c>
      <c r="E7989">
        <f>VLOOKUP(B7989, Tabelas!A:C,2,FALSE())</f>
        <v/>
      </c>
    </row>
    <row r="7990">
      <c r="A7990" t="inlineStr">
        <is>
          <t>JOURNAL OF CLASSIFICATION</t>
        </is>
      </c>
      <c r="B7990" t="inlineStr">
        <is>
          <t>A1</t>
        </is>
      </c>
      <c r="C7990">
        <f>IF(B7990&lt;&gt;"NI",1,0)</f>
        <v/>
      </c>
      <c r="D7990">
        <f>VLOOKUP(B7990, Tabelas!A:C,3,FALSE())</f>
        <v/>
      </c>
      <c r="E7990">
        <f>VLOOKUP(B7990, Tabelas!A:C,2,FALSE())</f>
        <v/>
      </c>
    </row>
    <row r="7991">
      <c r="A7991" t="inlineStr">
        <is>
          <t>JOURNAL OF CLEAN ENERGY TECHNOLOGIES</t>
        </is>
      </c>
      <c r="B7991" t="inlineStr">
        <is>
          <t>A4</t>
        </is>
      </c>
      <c r="C7991">
        <f>IF(B7991&lt;&gt;"NI",1,0)</f>
        <v/>
      </c>
      <c r="D7991">
        <f>VLOOKUP(B7991, Tabelas!A:C,3,FALSE())</f>
        <v/>
      </c>
      <c r="E7991">
        <f>VLOOKUP(B7991, Tabelas!A:C,2,FALSE())</f>
        <v/>
      </c>
    </row>
    <row r="7992">
      <c r="A7992" t="inlineStr">
        <is>
          <t>JOURNAL OF CLEANER PRODUCTION</t>
        </is>
      </c>
      <c r="B7992" t="inlineStr">
        <is>
          <t>A1</t>
        </is>
      </c>
      <c r="C7992">
        <f>IF(B7992&lt;&gt;"NI",1,0)</f>
        <v/>
      </c>
      <c r="D7992">
        <f>VLOOKUP(B7992, Tabelas!A:C,3,FALSE())</f>
        <v/>
      </c>
      <c r="E7992">
        <f>VLOOKUP(B7992, Tabelas!A:C,2,FALSE())</f>
        <v/>
      </c>
    </row>
    <row r="7993">
      <c r="A7993" t="inlineStr">
        <is>
          <t>JOURNAL OF CLIMATE</t>
        </is>
      </c>
      <c r="B7993" t="inlineStr">
        <is>
          <t>A1</t>
        </is>
      </c>
      <c r="C7993">
        <f>IF(B7993&lt;&gt;"NI",1,0)</f>
        <v/>
      </c>
      <c r="D7993">
        <f>VLOOKUP(B7993, Tabelas!A:C,3,FALSE())</f>
        <v/>
      </c>
      <c r="E7993">
        <f>VLOOKUP(B7993, Tabelas!A:C,2,FALSE())</f>
        <v/>
      </c>
    </row>
    <row r="7994">
      <c r="A7994" t="inlineStr">
        <is>
          <t>JOURNAL OF CLINICAL AND DIAGNOSTIC RESEARCH</t>
        </is>
      </c>
      <c r="B7994" t="inlineStr">
        <is>
          <t>B3</t>
        </is>
      </c>
      <c r="C7994">
        <f>IF(B7994&lt;&gt;"NI",1,0)</f>
        <v/>
      </c>
      <c r="D7994">
        <f>VLOOKUP(B7994, Tabelas!A:C,3,FALSE())</f>
        <v/>
      </c>
      <c r="E7994">
        <f>VLOOKUP(B7994, Tabelas!A:C,2,FALSE())</f>
        <v/>
      </c>
    </row>
    <row r="7995">
      <c r="A7995" t="inlineStr">
        <is>
          <t>JOURNAL OF CLINICAL AND EXPERIMENTAL DENTISTRY</t>
        </is>
      </c>
      <c r="B7995" t="inlineStr">
        <is>
          <t>A3</t>
        </is>
      </c>
      <c r="C7995">
        <f>IF(B7995&lt;&gt;"NI",1,0)</f>
        <v/>
      </c>
      <c r="D7995">
        <f>VLOOKUP(B7995, Tabelas!A:C,3,FALSE())</f>
        <v/>
      </c>
      <c r="E7995">
        <f>VLOOKUP(B7995, Tabelas!A:C,2,FALSE())</f>
        <v/>
      </c>
    </row>
    <row r="7996">
      <c r="A7996" t="inlineStr">
        <is>
          <t>JOURNAL OF CLINICAL AND EXPERIMENTAL HEMATOPATHOLOGY</t>
        </is>
      </c>
      <c r="B7996" t="inlineStr">
        <is>
          <t>A2</t>
        </is>
      </c>
      <c r="C7996">
        <f>IF(B7996&lt;&gt;"NI",1,0)</f>
        <v/>
      </c>
      <c r="D7996">
        <f>VLOOKUP(B7996, Tabelas!A:C,3,FALSE())</f>
        <v/>
      </c>
      <c r="E7996">
        <f>VLOOKUP(B7996, Tabelas!A:C,2,FALSE())</f>
        <v/>
      </c>
    </row>
    <row r="7997">
      <c r="A7997" t="inlineStr">
        <is>
          <t>JOURNAL OF CLINICAL AND TRANSLATIONAL ENDOCRINOLOGY</t>
        </is>
      </c>
      <c r="B7997" t="inlineStr">
        <is>
          <t>B1</t>
        </is>
      </c>
      <c r="C7997">
        <f>IF(B7997&lt;&gt;"NI",1,0)</f>
        <v/>
      </c>
      <c r="D7997">
        <f>VLOOKUP(B7997, Tabelas!A:C,3,FALSE())</f>
        <v/>
      </c>
      <c r="E7997">
        <f>VLOOKUP(B7997, Tabelas!A:C,2,FALSE())</f>
        <v/>
      </c>
    </row>
    <row r="7998">
      <c r="A7998" t="inlineStr">
        <is>
          <t>JOURNAL OF CLINICAL AND TRANSLATIONAL ENDOCRINOLOGY: CASE REPORTS</t>
        </is>
      </c>
      <c r="B7998" t="inlineStr">
        <is>
          <t>B4</t>
        </is>
      </c>
      <c r="C7998">
        <f>IF(B7998&lt;&gt;"NI",1,0)</f>
        <v/>
      </c>
      <c r="D7998">
        <f>VLOOKUP(B7998, Tabelas!A:C,3,FALSE())</f>
        <v/>
      </c>
      <c r="E7998">
        <f>VLOOKUP(B7998, Tabelas!A:C,2,FALSE())</f>
        <v/>
      </c>
    </row>
    <row r="7999">
      <c r="A7999" t="inlineStr">
        <is>
          <t>JOURNAL OF CLINICAL AND TRANSLATIONAL RESEARCH (ONLINE)</t>
        </is>
      </c>
      <c r="B7999" t="inlineStr">
        <is>
          <t>B3</t>
        </is>
      </c>
      <c r="C7999">
        <f>IF(B7999&lt;&gt;"NI",1,0)</f>
        <v/>
      </c>
      <c r="D7999">
        <f>VLOOKUP(B7999, Tabelas!A:C,3,FALSE())</f>
        <v/>
      </c>
      <c r="E7999">
        <f>VLOOKUP(B7999, Tabelas!A:C,2,FALSE())</f>
        <v/>
      </c>
    </row>
    <row r="8000">
      <c r="A8000" t="inlineStr">
        <is>
          <t>JOURNAL OF CLINICAL ANESTHESIA</t>
        </is>
      </c>
      <c r="B8000" t="inlineStr">
        <is>
          <t>A4</t>
        </is>
      </c>
      <c r="C8000">
        <f>IF(B8000&lt;&gt;"NI",1,0)</f>
        <v/>
      </c>
      <c r="D8000">
        <f>VLOOKUP(B8000, Tabelas!A:C,3,FALSE())</f>
        <v/>
      </c>
      <c r="E8000">
        <f>VLOOKUP(B8000, Tabelas!A:C,2,FALSE())</f>
        <v/>
      </c>
    </row>
    <row r="8001">
      <c r="A8001" t="inlineStr">
        <is>
          <t>JOURNAL OF CLINICAL APHERESIS</t>
        </is>
      </c>
      <c r="B8001" t="inlineStr">
        <is>
          <t>A4</t>
        </is>
      </c>
      <c r="C8001">
        <f>IF(B8001&lt;&gt;"NI",1,0)</f>
        <v/>
      </c>
      <c r="D8001">
        <f>VLOOKUP(B8001, Tabelas!A:C,3,FALSE())</f>
        <v/>
      </c>
      <c r="E8001">
        <f>VLOOKUP(B8001, Tabelas!A:C,2,FALSE())</f>
        <v/>
      </c>
    </row>
    <row r="8002">
      <c r="A8002" t="inlineStr">
        <is>
          <t>JOURNAL OF CLINICAL CHILD AND ADOLESCENT PSYCHOLOGY (PRINT)</t>
        </is>
      </c>
      <c r="B8002" t="inlineStr">
        <is>
          <t>A1</t>
        </is>
      </c>
      <c r="C8002">
        <f>IF(B8002&lt;&gt;"NI",1,0)</f>
        <v/>
      </c>
      <c r="D8002">
        <f>VLOOKUP(B8002, Tabelas!A:C,3,FALSE())</f>
        <v/>
      </c>
      <c r="E8002">
        <f>VLOOKUP(B8002, Tabelas!A:C,2,FALSE())</f>
        <v/>
      </c>
    </row>
    <row r="8003">
      <c r="A8003" t="inlineStr">
        <is>
          <t>JOURNAL OF CLINICAL DENSITOMETRY</t>
        </is>
      </c>
      <c r="B8003" t="inlineStr">
        <is>
          <t>A3</t>
        </is>
      </c>
      <c r="C8003">
        <f>IF(B8003&lt;&gt;"NI",1,0)</f>
        <v/>
      </c>
      <c r="D8003">
        <f>VLOOKUP(B8003, Tabelas!A:C,3,FALSE())</f>
        <v/>
      </c>
      <c r="E8003">
        <f>VLOOKUP(B8003, Tabelas!A:C,2,FALSE())</f>
        <v/>
      </c>
    </row>
    <row r="8004">
      <c r="A8004" t="inlineStr">
        <is>
          <t>JOURNAL OF CLINICAL ENGINEERING</t>
        </is>
      </c>
      <c r="B8004" t="inlineStr">
        <is>
          <t>A4</t>
        </is>
      </c>
      <c r="C8004">
        <f>IF(B8004&lt;&gt;"NI",1,0)</f>
        <v/>
      </c>
      <c r="D8004">
        <f>VLOOKUP(B8004, Tabelas!A:C,3,FALSE())</f>
        <v/>
      </c>
      <c r="E8004">
        <f>VLOOKUP(B8004, Tabelas!A:C,2,FALSE())</f>
        <v/>
      </c>
    </row>
    <row r="8005">
      <c r="A8005" t="inlineStr">
        <is>
          <t>JOURNAL OF CLINICAL EPIDEMIOLOGY</t>
        </is>
      </c>
      <c r="B8005" t="inlineStr">
        <is>
          <t>A1</t>
        </is>
      </c>
      <c r="C8005">
        <f>IF(B8005&lt;&gt;"NI",1,0)</f>
        <v/>
      </c>
      <c r="D8005">
        <f>VLOOKUP(B8005, Tabelas!A:C,3,FALSE())</f>
        <v/>
      </c>
      <c r="E8005">
        <f>VLOOKUP(B8005, Tabelas!A:C,2,FALSE())</f>
        <v/>
      </c>
    </row>
    <row r="8006">
      <c r="A8006" t="inlineStr">
        <is>
          <t>JOURNAL OF CLINICAL GASTROENTEROLOGY</t>
        </is>
      </c>
      <c r="B8006" t="inlineStr">
        <is>
          <t>A3</t>
        </is>
      </c>
      <c r="C8006">
        <f>IF(B8006&lt;&gt;"NI",1,0)</f>
        <v/>
      </c>
      <c r="D8006">
        <f>VLOOKUP(B8006, Tabelas!A:C,3,FALSE())</f>
        <v/>
      </c>
      <c r="E8006">
        <f>VLOOKUP(B8006, Tabelas!A:C,2,FALSE())</f>
        <v/>
      </c>
    </row>
    <row r="8007">
      <c r="A8007" t="inlineStr">
        <is>
          <t>JOURNAL OF CLINICAL GERONTOLOGY AND GERIATRICS</t>
        </is>
      </c>
      <c r="B8007" t="inlineStr">
        <is>
          <t>B2</t>
        </is>
      </c>
      <c r="C8007">
        <f>IF(B8007&lt;&gt;"NI",1,0)</f>
        <v/>
      </c>
      <c r="D8007">
        <f>VLOOKUP(B8007, Tabelas!A:C,3,FALSE())</f>
        <v/>
      </c>
      <c r="E8007">
        <f>VLOOKUP(B8007, Tabelas!A:C,2,FALSE())</f>
        <v/>
      </c>
    </row>
    <row r="8008">
      <c r="A8008" t="inlineStr">
        <is>
          <t>JOURNAL OF CLINICAL IMMUNOLOGY</t>
        </is>
      </c>
      <c r="B8008" t="inlineStr">
        <is>
          <t>A3</t>
        </is>
      </c>
      <c r="C8008">
        <f>IF(B8008&lt;&gt;"NI",1,0)</f>
        <v/>
      </c>
      <c r="D8008">
        <f>VLOOKUP(B8008, Tabelas!A:C,3,FALSE())</f>
        <v/>
      </c>
      <c r="E8008">
        <f>VLOOKUP(B8008, Tabelas!A:C,2,FALSE())</f>
        <v/>
      </c>
    </row>
    <row r="8009">
      <c r="A8009" t="inlineStr">
        <is>
          <t>JOURNAL OF CLINICAL INTERVENTIONS IN AGING</t>
        </is>
      </c>
      <c r="B8009" t="inlineStr">
        <is>
          <t>A2</t>
        </is>
      </c>
      <c r="C8009">
        <f>IF(B8009&lt;&gt;"NI",1,0)</f>
        <v/>
      </c>
      <c r="D8009">
        <f>VLOOKUP(B8009, Tabelas!A:C,3,FALSE())</f>
        <v/>
      </c>
      <c r="E8009">
        <f>VLOOKUP(B8009, Tabelas!A:C,2,FALSE())</f>
        <v/>
      </c>
    </row>
    <row r="8010">
      <c r="A8010" t="inlineStr">
        <is>
          <t>JOURNAL OF CLINICAL LABORATORY ANALYSIS (PRINT)</t>
        </is>
      </c>
      <c r="B8010" t="inlineStr">
        <is>
          <t>B1</t>
        </is>
      </c>
      <c r="C8010">
        <f>IF(B8010&lt;&gt;"NI",1,0)</f>
        <v/>
      </c>
      <c r="D8010">
        <f>VLOOKUP(B8010, Tabelas!A:C,3,FALSE())</f>
        <v/>
      </c>
      <c r="E8010">
        <f>VLOOKUP(B8010, Tabelas!A:C,2,FALSE())</f>
        <v/>
      </c>
    </row>
    <row r="8011">
      <c r="A8011" t="inlineStr">
        <is>
          <t>JOURNAL OF CLINICAL LIPIDOLOGY</t>
        </is>
      </c>
      <c r="B8011" t="inlineStr">
        <is>
          <t>A1</t>
        </is>
      </c>
      <c r="C8011">
        <f>IF(B8011&lt;&gt;"NI",1,0)</f>
        <v/>
      </c>
      <c r="D8011">
        <f>VLOOKUP(B8011, Tabelas!A:C,3,FALSE())</f>
        <v/>
      </c>
      <c r="E8011">
        <f>VLOOKUP(B8011, Tabelas!A:C,2,FALSE())</f>
        <v/>
      </c>
    </row>
    <row r="8012">
      <c r="A8012" t="inlineStr">
        <is>
          <t>JOURNAL OF CLINICAL MEDICINE</t>
        </is>
      </c>
      <c r="B8012" t="inlineStr">
        <is>
          <t>A1</t>
        </is>
      </c>
      <c r="C8012">
        <f>IF(B8012&lt;&gt;"NI",1,0)</f>
        <v/>
      </c>
      <c r="D8012">
        <f>VLOOKUP(B8012, Tabelas!A:C,3,FALSE())</f>
        <v/>
      </c>
      <c r="E8012">
        <f>VLOOKUP(B8012, Tabelas!A:C,2,FALSE())</f>
        <v/>
      </c>
    </row>
    <row r="8013">
      <c r="A8013" t="inlineStr">
        <is>
          <t>JOURNAL OF CLINICAL MEDICINE RESEARCH</t>
        </is>
      </c>
      <c r="B8013" t="inlineStr">
        <is>
          <t>B1</t>
        </is>
      </c>
      <c r="C8013">
        <f>IF(B8013&lt;&gt;"NI",1,0)</f>
        <v/>
      </c>
      <c r="D8013">
        <f>VLOOKUP(B8013, Tabelas!A:C,3,FALSE())</f>
        <v/>
      </c>
      <c r="E8013">
        <f>VLOOKUP(B8013, Tabelas!A:C,2,FALSE())</f>
        <v/>
      </c>
    </row>
    <row r="8014">
      <c r="A8014" t="inlineStr">
        <is>
          <t>JOURNAL OF CLINICAL MICROBIOLOGY (PRINT)</t>
        </is>
      </c>
      <c r="B8014" t="inlineStr">
        <is>
          <t>A2</t>
        </is>
      </c>
      <c r="C8014">
        <f>IF(B8014&lt;&gt;"NI",1,0)</f>
        <v/>
      </c>
      <c r="D8014">
        <f>VLOOKUP(B8014, Tabelas!A:C,3,FALSE())</f>
        <v/>
      </c>
      <c r="E8014">
        <f>VLOOKUP(B8014, Tabelas!A:C,2,FALSE())</f>
        <v/>
      </c>
    </row>
    <row r="8015">
      <c r="A8015" t="inlineStr">
        <is>
          <t>JOURNAL OF CLINICAL MONITORING AND COMPUTING</t>
        </is>
      </c>
      <c r="B8015" t="inlineStr">
        <is>
          <t>A4</t>
        </is>
      </c>
      <c r="C8015">
        <f>IF(B8015&lt;&gt;"NI",1,0)</f>
        <v/>
      </c>
      <c r="D8015">
        <f>VLOOKUP(B8015, Tabelas!A:C,3,FALSE())</f>
        <v/>
      </c>
      <c r="E8015">
        <f>VLOOKUP(B8015, Tabelas!A:C,2,FALSE())</f>
        <v/>
      </c>
    </row>
    <row r="8016">
      <c r="A8016" t="inlineStr">
        <is>
          <t>JOURNAL OF CLINICAL NEUROLOGY</t>
        </is>
      </c>
      <c r="B8016" t="inlineStr">
        <is>
          <t>A3</t>
        </is>
      </c>
      <c r="C8016">
        <f>IF(B8016&lt;&gt;"NI",1,0)</f>
        <v/>
      </c>
      <c r="D8016">
        <f>VLOOKUP(B8016, Tabelas!A:C,3,FALSE())</f>
        <v/>
      </c>
      <c r="E8016">
        <f>VLOOKUP(B8016, Tabelas!A:C,2,FALSE())</f>
        <v/>
      </c>
    </row>
    <row r="8017">
      <c r="A8017" t="inlineStr">
        <is>
          <t>JOURNAL OF CLINICAL NEUROMUSCULAR DISEASE</t>
        </is>
      </c>
      <c r="B8017" t="inlineStr">
        <is>
          <t>B3</t>
        </is>
      </c>
      <c r="C8017">
        <f>IF(B8017&lt;&gt;"NI",1,0)</f>
        <v/>
      </c>
      <c r="D8017">
        <f>VLOOKUP(B8017, Tabelas!A:C,3,FALSE())</f>
        <v/>
      </c>
      <c r="E8017">
        <f>VLOOKUP(B8017, Tabelas!A:C,2,FALSE())</f>
        <v/>
      </c>
    </row>
    <row r="8018">
      <c r="A8018" t="inlineStr">
        <is>
          <t>JOURNAL OF CLINICAL NEUROPHYSIOLOGY</t>
        </is>
      </c>
      <c r="B8018" t="inlineStr">
        <is>
          <t>A4</t>
        </is>
      </c>
      <c r="C8018">
        <f>IF(B8018&lt;&gt;"NI",1,0)</f>
        <v/>
      </c>
      <c r="D8018">
        <f>VLOOKUP(B8018, Tabelas!A:C,3,FALSE())</f>
        <v/>
      </c>
      <c r="E8018">
        <f>VLOOKUP(B8018, Tabelas!A:C,2,FALSE())</f>
        <v/>
      </c>
    </row>
    <row r="8019">
      <c r="A8019" t="inlineStr">
        <is>
          <t>JOURNAL OF CLINICAL NURSING (PRINT)</t>
        </is>
      </c>
      <c r="B8019" t="inlineStr">
        <is>
          <t>A1</t>
        </is>
      </c>
      <c r="C8019">
        <f>IF(B8019&lt;&gt;"NI",1,0)</f>
        <v/>
      </c>
      <c r="D8019">
        <f>VLOOKUP(B8019, Tabelas!A:C,3,FALSE())</f>
        <v/>
      </c>
      <c r="E8019">
        <f>VLOOKUP(B8019, Tabelas!A:C,2,FALSE())</f>
        <v/>
      </c>
    </row>
    <row r="8020">
      <c r="A8020" t="inlineStr">
        <is>
          <t>JOURNAL OF CLINICAL ONCOLOGY</t>
        </is>
      </c>
      <c r="B8020" t="inlineStr">
        <is>
          <t>A1</t>
        </is>
      </c>
      <c r="C8020">
        <f>IF(B8020&lt;&gt;"NI",1,0)</f>
        <v/>
      </c>
      <c r="D8020">
        <f>VLOOKUP(B8020, Tabelas!A:C,3,FALSE())</f>
        <v/>
      </c>
      <c r="E8020">
        <f>VLOOKUP(B8020, Tabelas!A:C,2,FALSE())</f>
        <v/>
      </c>
    </row>
    <row r="8021">
      <c r="A8021" t="inlineStr">
        <is>
          <t>JOURNAL OF CLINICAL ORTHODONTICS</t>
        </is>
      </c>
      <c r="B8021" t="inlineStr">
        <is>
          <t>A4</t>
        </is>
      </c>
      <c r="C8021">
        <f>IF(B8021&lt;&gt;"NI",1,0)</f>
        <v/>
      </c>
      <c r="D8021">
        <f>VLOOKUP(B8021, Tabelas!A:C,3,FALSE())</f>
        <v/>
      </c>
      <c r="E8021">
        <f>VLOOKUP(B8021, Tabelas!A:C,2,FALSE())</f>
        <v/>
      </c>
    </row>
    <row r="8022">
      <c r="A8022" t="inlineStr">
        <is>
          <t>JOURNAL OF CLINICAL ORTHOPAEDICS AND TRAUMA</t>
        </is>
      </c>
      <c r="B8022" t="inlineStr">
        <is>
          <t>B1</t>
        </is>
      </c>
      <c r="C8022">
        <f>IF(B8022&lt;&gt;"NI",1,0)</f>
        <v/>
      </c>
      <c r="D8022">
        <f>VLOOKUP(B8022, Tabelas!A:C,3,FALSE())</f>
        <v/>
      </c>
      <c r="E8022">
        <f>VLOOKUP(B8022, Tabelas!A:C,2,FALSE())</f>
        <v/>
      </c>
    </row>
    <row r="8023">
      <c r="A8023" t="inlineStr">
        <is>
          <t>JOURNAL OF CLINICAL PATHOLOGY</t>
        </is>
      </c>
      <c r="B8023" t="inlineStr">
        <is>
          <t>A1</t>
        </is>
      </c>
      <c r="C8023">
        <f>IF(B8023&lt;&gt;"NI",1,0)</f>
        <v/>
      </c>
      <c r="D8023">
        <f>VLOOKUP(B8023, Tabelas!A:C,3,FALSE())</f>
        <v/>
      </c>
      <c r="E8023">
        <f>VLOOKUP(B8023, Tabelas!A:C,2,FALSE())</f>
        <v/>
      </c>
    </row>
    <row r="8024">
      <c r="A8024" t="inlineStr">
        <is>
          <t>JOURNAL OF CLINICAL PERIODONTOLOGY</t>
        </is>
      </c>
      <c r="B8024" t="inlineStr">
        <is>
          <t>A1</t>
        </is>
      </c>
      <c r="C8024">
        <f>IF(B8024&lt;&gt;"NI",1,0)</f>
        <v/>
      </c>
      <c r="D8024">
        <f>VLOOKUP(B8024, Tabelas!A:C,3,FALSE())</f>
        <v/>
      </c>
      <c r="E8024">
        <f>VLOOKUP(B8024, Tabelas!A:C,2,FALSE())</f>
        <v/>
      </c>
    </row>
    <row r="8025">
      <c r="A8025" t="inlineStr">
        <is>
          <t>JOURNAL OF CLINICAL PHARMACOLOGY</t>
        </is>
      </c>
      <c r="B8025" t="inlineStr">
        <is>
          <t>A3</t>
        </is>
      </c>
      <c r="C8025">
        <f>IF(B8025&lt;&gt;"NI",1,0)</f>
        <v/>
      </c>
      <c r="D8025">
        <f>VLOOKUP(B8025, Tabelas!A:C,3,FALSE())</f>
        <v/>
      </c>
      <c r="E8025">
        <f>VLOOKUP(B8025, Tabelas!A:C,2,FALSE())</f>
        <v/>
      </c>
    </row>
    <row r="8026">
      <c r="A8026" t="inlineStr">
        <is>
          <t>JOURNAL OF CLINICAL PHARMACY AND THERAPEUTICS (PRINT)</t>
        </is>
      </c>
      <c r="B8026" t="inlineStr">
        <is>
          <t>B1</t>
        </is>
      </c>
      <c r="C8026">
        <f>IF(B8026&lt;&gt;"NI",1,0)</f>
        <v/>
      </c>
      <c r="D8026">
        <f>VLOOKUP(B8026, Tabelas!A:C,3,FALSE())</f>
        <v/>
      </c>
      <c r="E8026">
        <f>VLOOKUP(B8026, Tabelas!A:C,2,FALSE())</f>
        <v/>
      </c>
    </row>
    <row r="8027">
      <c r="A8027" t="inlineStr">
        <is>
          <t>JOURNAL OF CLINICAL PSYCHOLOGY (PRINT)</t>
        </is>
      </c>
      <c r="B8027" t="inlineStr">
        <is>
          <t>A1</t>
        </is>
      </c>
      <c r="C8027">
        <f>IF(B8027&lt;&gt;"NI",1,0)</f>
        <v/>
      </c>
      <c r="D8027">
        <f>VLOOKUP(B8027, Tabelas!A:C,3,FALSE())</f>
        <v/>
      </c>
      <c r="E8027">
        <f>VLOOKUP(B8027, Tabelas!A:C,2,FALSE())</f>
        <v/>
      </c>
    </row>
    <row r="8028">
      <c r="A8028" t="inlineStr">
        <is>
          <t>JOURNAL OF CLINICAL PSYCHOPHARMACOLOGY</t>
        </is>
      </c>
      <c r="B8028" t="inlineStr">
        <is>
          <t>A3</t>
        </is>
      </c>
      <c r="C8028">
        <f>IF(B8028&lt;&gt;"NI",1,0)</f>
        <v/>
      </c>
      <c r="D8028">
        <f>VLOOKUP(B8028, Tabelas!A:C,3,FALSE())</f>
        <v/>
      </c>
      <c r="E8028">
        <f>VLOOKUP(B8028, Tabelas!A:C,2,FALSE())</f>
        <v/>
      </c>
    </row>
    <row r="8029">
      <c r="A8029" t="inlineStr">
        <is>
          <t>JOURNAL OF CLINICAL RESEARCH IN PEDIATRIC ENDROCRINOLOGY</t>
        </is>
      </c>
      <c r="B8029" t="inlineStr">
        <is>
          <t>B1</t>
        </is>
      </c>
      <c r="C8029">
        <f>IF(B8029&lt;&gt;"NI",1,0)</f>
        <v/>
      </c>
      <c r="D8029">
        <f>VLOOKUP(B8029, Tabelas!A:C,3,FALSE())</f>
        <v/>
      </c>
      <c r="E8029">
        <f>VLOOKUP(B8029, Tabelas!A:C,2,FALSE())</f>
        <v/>
      </c>
    </row>
    <row r="8030">
      <c r="A8030" t="inlineStr">
        <is>
          <t>JOURNAL OF CLINICAL RHEUMATOLOGY</t>
        </is>
      </c>
      <c r="B8030" t="inlineStr">
        <is>
          <t>B2</t>
        </is>
      </c>
      <c r="C8030">
        <f>IF(B8030&lt;&gt;"NI",1,0)</f>
        <v/>
      </c>
      <c r="D8030">
        <f>VLOOKUP(B8030, Tabelas!A:C,3,FALSE())</f>
        <v/>
      </c>
      <c r="E8030">
        <f>VLOOKUP(B8030, Tabelas!A:C,2,FALSE())</f>
        <v/>
      </c>
    </row>
    <row r="8031">
      <c r="A8031" t="inlineStr">
        <is>
          <t>JOURNAL OF CLINICAL SLEEP MEDICINE</t>
        </is>
      </c>
      <c r="B8031" t="inlineStr">
        <is>
          <t>A2</t>
        </is>
      </c>
      <c r="C8031">
        <f>IF(B8031&lt;&gt;"NI",1,0)</f>
        <v/>
      </c>
      <c r="D8031">
        <f>VLOOKUP(B8031, Tabelas!A:C,3,FALSE())</f>
        <v/>
      </c>
      <c r="E8031">
        <f>VLOOKUP(B8031, Tabelas!A:C,2,FALSE())</f>
        <v/>
      </c>
    </row>
    <row r="8032">
      <c r="A8032" t="inlineStr">
        <is>
          <t>JOURNAL OF CLINICAL ULTRASOUND (PRINT)</t>
        </is>
      </c>
      <c r="B8032" t="inlineStr">
        <is>
          <t>B2</t>
        </is>
      </c>
      <c r="C8032">
        <f>IF(B8032&lt;&gt;"NI",1,0)</f>
        <v/>
      </c>
      <c r="D8032">
        <f>VLOOKUP(B8032, Tabelas!A:C,3,FALSE())</f>
        <v/>
      </c>
      <c r="E8032">
        <f>VLOOKUP(B8032, Tabelas!A:C,2,FALSE())</f>
        <v/>
      </c>
    </row>
    <row r="8033">
      <c r="A8033" t="inlineStr">
        <is>
          <t>JOURNAL OF CLINICAL VIROLOGY</t>
        </is>
      </c>
      <c r="B8033" t="inlineStr">
        <is>
          <t>A3</t>
        </is>
      </c>
      <c r="C8033">
        <f>IF(B8033&lt;&gt;"NI",1,0)</f>
        <v/>
      </c>
      <c r="D8033">
        <f>VLOOKUP(B8033, Tabelas!A:C,3,FALSE())</f>
        <v/>
      </c>
      <c r="E8033">
        <f>VLOOKUP(B8033, Tabelas!A:C,2,FALSE())</f>
        <v/>
      </c>
    </row>
    <row r="8034">
      <c r="A8034" t="inlineStr">
        <is>
          <t>JOURNAL OF CLOUD COMPUTING: ADVANCES, SYSTEMS AND APPLICATIONS</t>
        </is>
      </c>
      <c r="B8034" t="inlineStr">
        <is>
          <t>A2</t>
        </is>
      </c>
      <c r="C8034">
        <f>IF(B8034&lt;&gt;"NI",1,0)</f>
        <v/>
      </c>
      <c r="D8034">
        <f>VLOOKUP(B8034, Tabelas!A:C,3,FALSE())</f>
        <v/>
      </c>
      <c r="E8034">
        <f>VLOOKUP(B8034, Tabelas!A:C,2,FALSE())</f>
        <v/>
      </c>
    </row>
    <row r="8035">
      <c r="A8035" t="inlineStr">
        <is>
          <t>JOURNAL OF CLUSTER SCIENCE</t>
        </is>
      </c>
      <c r="B8035" t="inlineStr">
        <is>
          <t>A4</t>
        </is>
      </c>
      <c r="C8035">
        <f>IF(B8035&lt;&gt;"NI",1,0)</f>
        <v/>
      </c>
      <c r="D8035">
        <f>VLOOKUP(B8035, Tabelas!A:C,3,FALSE())</f>
        <v/>
      </c>
      <c r="E8035">
        <f>VLOOKUP(B8035, Tabelas!A:C,2,FALSE())</f>
        <v/>
      </c>
    </row>
    <row r="8036">
      <c r="A8036" t="inlineStr">
        <is>
          <t>JOURNAL OF CO2 UTILIZATION</t>
        </is>
      </c>
      <c r="B8036" t="inlineStr">
        <is>
          <t>A1</t>
        </is>
      </c>
      <c r="C8036">
        <f>IF(B8036&lt;&gt;"NI",1,0)</f>
        <v/>
      </c>
      <c r="D8036">
        <f>VLOOKUP(B8036, Tabelas!A:C,3,FALSE())</f>
        <v/>
      </c>
      <c r="E8036">
        <f>VLOOKUP(B8036, Tabelas!A:C,2,FALSE())</f>
        <v/>
      </c>
    </row>
    <row r="8037">
      <c r="A8037" t="inlineStr">
        <is>
          <t>JOURNAL OF COASTAL CONSERVATION</t>
        </is>
      </c>
      <c r="B8037" t="inlineStr">
        <is>
          <t>A4</t>
        </is>
      </c>
      <c r="C8037">
        <f>IF(B8037&lt;&gt;"NI",1,0)</f>
        <v/>
      </c>
      <c r="D8037">
        <f>VLOOKUP(B8037, Tabelas!A:C,3,FALSE())</f>
        <v/>
      </c>
      <c r="E8037">
        <f>VLOOKUP(B8037, Tabelas!A:C,2,FALSE())</f>
        <v/>
      </c>
    </row>
    <row r="8038">
      <c r="A8038" t="inlineStr">
        <is>
          <t>JOURNAL OF COASTAL RESEARCH</t>
        </is>
      </c>
      <c r="B8038" t="inlineStr">
        <is>
          <t>B1</t>
        </is>
      </c>
      <c r="C8038">
        <f>IF(B8038&lt;&gt;"NI",1,0)</f>
        <v/>
      </c>
      <c r="D8038">
        <f>VLOOKUP(B8038, Tabelas!A:C,3,FALSE())</f>
        <v/>
      </c>
      <c r="E8038">
        <f>VLOOKUP(B8038, Tabelas!A:C,2,FALSE())</f>
        <v/>
      </c>
    </row>
    <row r="8039">
      <c r="A8039" t="inlineStr">
        <is>
          <t>JOURNAL OF COASTAL RESEARCH</t>
        </is>
      </c>
      <c r="B8039" t="inlineStr">
        <is>
          <t>B1</t>
        </is>
      </c>
      <c r="C8039">
        <f>IF(B8039&lt;&gt;"NI",1,0)</f>
        <v/>
      </c>
      <c r="D8039">
        <f>VLOOKUP(B8039, Tabelas!A:C,3,FALSE())</f>
        <v/>
      </c>
      <c r="E8039">
        <f>VLOOKUP(B8039, Tabelas!A:C,2,FALSE())</f>
        <v/>
      </c>
    </row>
    <row r="8040">
      <c r="A8040" t="inlineStr">
        <is>
          <t>JOURNAL OF COATINGS TECHNOLOGY AND RESEARCH</t>
        </is>
      </c>
      <c r="B8040" t="inlineStr">
        <is>
          <t>A4</t>
        </is>
      </c>
      <c r="C8040">
        <f>IF(B8040&lt;&gt;"NI",1,0)</f>
        <v/>
      </c>
      <c r="D8040">
        <f>VLOOKUP(B8040, Tabelas!A:C,3,FALSE())</f>
        <v/>
      </c>
      <c r="E8040">
        <f>VLOOKUP(B8040, Tabelas!A:C,2,FALSE())</f>
        <v/>
      </c>
    </row>
    <row r="8041">
      <c r="A8041" t="inlineStr">
        <is>
          <t>JOURNAL OF COATINGS TECHNOLOGY AND RESEARCH</t>
        </is>
      </c>
      <c r="B8041" t="inlineStr">
        <is>
          <t>A4</t>
        </is>
      </c>
      <c r="C8041">
        <f>IF(B8041&lt;&gt;"NI",1,0)</f>
        <v/>
      </c>
      <c r="D8041">
        <f>VLOOKUP(B8041, Tabelas!A:C,3,FALSE())</f>
        <v/>
      </c>
      <c r="E8041">
        <f>VLOOKUP(B8041, Tabelas!A:C,2,FALSE())</f>
        <v/>
      </c>
    </row>
    <row r="8042">
      <c r="A8042" t="inlineStr">
        <is>
          <t>JOURNAL OF COATINGS TECHNOLOGY AND RESEARCH (ONLINE)</t>
        </is>
      </c>
      <c r="B8042" t="inlineStr">
        <is>
          <t>B1</t>
        </is>
      </c>
      <c r="C8042">
        <f>IF(B8042&lt;&gt;"NI",1,0)</f>
        <v/>
      </c>
      <c r="D8042">
        <f>VLOOKUP(B8042, Tabelas!A:C,3,FALSE())</f>
        <v/>
      </c>
      <c r="E8042">
        <f>VLOOKUP(B8042, Tabelas!A:C,2,FALSE())</f>
        <v/>
      </c>
    </row>
    <row r="8043">
      <c r="A8043" t="inlineStr">
        <is>
          <t>JOURNAL OF COGNITION AND CULTURE (PRINT)</t>
        </is>
      </c>
      <c r="B8043" t="inlineStr">
        <is>
          <t>A2</t>
        </is>
      </c>
      <c r="C8043">
        <f>IF(B8043&lt;&gt;"NI",1,0)</f>
        <v/>
      </c>
      <c r="D8043">
        <f>VLOOKUP(B8043, Tabelas!A:C,3,FALSE())</f>
        <v/>
      </c>
      <c r="E8043">
        <f>VLOOKUP(B8043, Tabelas!A:C,2,FALSE())</f>
        <v/>
      </c>
    </row>
    <row r="8044">
      <c r="A8044" t="inlineStr">
        <is>
          <t>JOURNAL OF COGNITIVE ENGINEERING AND DECISION MAKING</t>
        </is>
      </c>
      <c r="B8044" t="inlineStr">
        <is>
          <t>A2</t>
        </is>
      </c>
      <c r="C8044">
        <f>IF(B8044&lt;&gt;"NI",1,0)</f>
        <v/>
      </c>
      <c r="D8044">
        <f>VLOOKUP(B8044, Tabelas!A:C,3,FALSE())</f>
        <v/>
      </c>
      <c r="E8044">
        <f>VLOOKUP(B8044, Tabelas!A:C,2,FALSE())</f>
        <v/>
      </c>
    </row>
    <row r="8045">
      <c r="A8045" t="inlineStr">
        <is>
          <t>JOURNAL OF COGNITIVE NEUROSCIENCE</t>
        </is>
      </c>
      <c r="B8045" t="inlineStr">
        <is>
          <t>A1</t>
        </is>
      </c>
      <c r="C8045">
        <f>IF(B8045&lt;&gt;"NI",1,0)</f>
        <v/>
      </c>
      <c r="D8045">
        <f>VLOOKUP(B8045, Tabelas!A:C,3,FALSE())</f>
        <v/>
      </c>
      <c r="E8045">
        <f>VLOOKUP(B8045, Tabelas!A:C,2,FALSE())</f>
        <v/>
      </c>
    </row>
    <row r="8046">
      <c r="A8046" t="inlineStr">
        <is>
          <t>JOURNAL OF COGNITIVE PSYCHOLOGY</t>
        </is>
      </c>
      <c r="B8046" t="inlineStr">
        <is>
          <t>A2</t>
        </is>
      </c>
      <c r="C8046">
        <f>IF(B8046&lt;&gt;"NI",1,0)</f>
        <v/>
      </c>
      <c r="D8046">
        <f>VLOOKUP(B8046, Tabelas!A:C,3,FALSE())</f>
        <v/>
      </c>
      <c r="E8046">
        <f>VLOOKUP(B8046, Tabelas!A:C,2,FALSE())</f>
        <v/>
      </c>
    </row>
    <row r="8047">
      <c r="A8047" t="inlineStr">
        <is>
          <t>JOURNAL OF COGNITIVE PSYCHOTHERAPY</t>
        </is>
      </c>
      <c r="B8047" t="inlineStr">
        <is>
          <t>A2</t>
        </is>
      </c>
      <c r="C8047">
        <f>IF(B8047&lt;&gt;"NI",1,0)</f>
        <v/>
      </c>
      <c r="D8047">
        <f>VLOOKUP(B8047, Tabelas!A:C,3,FALSE())</f>
        <v/>
      </c>
      <c r="E8047">
        <f>VLOOKUP(B8047, Tabelas!A:C,2,FALSE())</f>
        <v/>
      </c>
    </row>
    <row r="8048">
      <c r="A8048" t="inlineStr">
        <is>
          <t>JOURNAL OF COLLEGE OF MEDICAL SCIENCES-NEPAL</t>
        </is>
      </c>
      <c r="B8048" t="inlineStr">
        <is>
          <t>A3</t>
        </is>
      </c>
      <c r="C8048">
        <f>IF(B8048&lt;&gt;"NI",1,0)</f>
        <v/>
      </c>
      <c r="D8048">
        <f>VLOOKUP(B8048, Tabelas!A:C,3,FALSE())</f>
        <v/>
      </c>
      <c r="E8048">
        <f>VLOOKUP(B8048, Tabelas!A:C,2,FALSE())</f>
        <v/>
      </c>
    </row>
    <row r="8049">
      <c r="A8049" t="inlineStr">
        <is>
          <t>JOURNAL OF COLLEGE STUDENT DEVELOPMENT (PRINT)</t>
        </is>
      </c>
      <c r="B8049" t="inlineStr">
        <is>
          <t>A2</t>
        </is>
      </c>
      <c r="C8049">
        <f>IF(B8049&lt;&gt;"NI",1,0)</f>
        <v/>
      </c>
      <c r="D8049">
        <f>VLOOKUP(B8049, Tabelas!A:C,3,FALSE())</f>
        <v/>
      </c>
      <c r="E8049">
        <f>VLOOKUP(B8049, Tabelas!A:C,2,FALSE())</f>
        <v/>
      </c>
    </row>
    <row r="8050">
      <c r="A8050" t="inlineStr">
        <is>
          <t>JOURNAL OF COLLOID AND INTERFACE SCIENCE (PRINT)</t>
        </is>
      </c>
      <c r="B8050" t="inlineStr">
        <is>
          <t>A1</t>
        </is>
      </c>
      <c r="C8050">
        <f>IF(B8050&lt;&gt;"NI",1,0)</f>
        <v/>
      </c>
      <c r="D8050">
        <f>VLOOKUP(B8050, Tabelas!A:C,3,FALSE())</f>
        <v/>
      </c>
      <c r="E8050">
        <f>VLOOKUP(B8050, Tabelas!A:C,2,FALSE())</f>
        <v/>
      </c>
    </row>
    <row r="8051">
      <c r="A8051" t="inlineStr">
        <is>
          <t>JOURNAL OF COLOPROCTOLOGY (RIO DE JANEIRO. IMPRESSO)</t>
        </is>
      </c>
      <c r="B8051" t="inlineStr">
        <is>
          <t>B3</t>
        </is>
      </c>
      <c r="C8051">
        <f>IF(B8051&lt;&gt;"NI",1,0)</f>
        <v/>
      </c>
      <c r="D8051">
        <f>VLOOKUP(B8051, Tabelas!A:C,3,FALSE())</f>
        <v/>
      </c>
      <c r="E8051">
        <f>VLOOKUP(B8051, Tabelas!A:C,2,FALSE())</f>
        <v/>
      </c>
    </row>
    <row r="8052">
      <c r="A8052" t="inlineStr">
        <is>
          <t>JOURNAL OF COMBINATORIAL OPTIMIZATION</t>
        </is>
      </c>
      <c r="B8052" t="inlineStr">
        <is>
          <t>A2</t>
        </is>
      </c>
      <c r="C8052">
        <f>IF(B8052&lt;&gt;"NI",1,0)</f>
        <v/>
      </c>
      <c r="D8052">
        <f>VLOOKUP(B8052, Tabelas!A:C,3,FALSE())</f>
        <v/>
      </c>
      <c r="E8052">
        <f>VLOOKUP(B8052, Tabelas!A:C,2,FALSE())</f>
        <v/>
      </c>
    </row>
    <row r="8053">
      <c r="A8053" t="inlineStr">
        <is>
          <t>JOURNAL OF COMBINATORIAL THEORY. SERIES A (PRINT)</t>
        </is>
      </c>
      <c r="B8053" t="inlineStr">
        <is>
          <t>A2</t>
        </is>
      </c>
      <c r="C8053">
        <f>IF(B8053&lt;&gt;"NI",1,0)</f>
        <v/>
      </c>
      <c r="D8053">
        <f>VLOOKUP(B8053, Tabelas!A:C,3,FALSE())</f>
        <v/>
      </c>
      <c r="E8053">
        <f>VLOOKUP(B8053, Tabelas!A:C,2,FALSE())</f>
        <v/>
      </c>
    </row>
    <row r="8054">
      <c r="A8054" t="inlineStr">
        <is>
          <t>JOURNAL OF COMBINATORIAL THEORY. SERIES B (PRINT)</t>
        </is>
      </c>
      <c r="B8054" t="inlineStr">
        <is>
          <t>A2</t>
        </is>
      </c>
      <c r="C8054">
        <f>IF(B8054&lt;&gt;"NI",1,0)</f>
        <v/>
      </c>
      <c r="D8054">
        <f>VLOOKUP(B8054, Tabelas!A:C,3,FALSE())</f>
        <v/>
      </c>
      <c r="E8054">
        <f>VLOOKUP(B8054, Tabelas!A:C,2,FALSE())</f>
        <v/>
      </c>
    </row>
    <row r="8055">
      <c r="A8055" t="inlineStr">
        <is>
          <t>JOURNAL OF COMBINATORICS</t>
        </is>
      </c>
      <c r="B8055" t="inlineStr">
        <is>
          <t>B3</t>
        </is>
      </c>
      <c r="C8055">
        <f>IF(B8055&lt;&gt;"NI",1,0)</f>
        <v/>
      </c>
      <c r="D8055">
        <f>VLOOKUP(B8055, Tabelas!A:C,3,FALSE())</f>
        <v/>
      </c>
      <c r="E8055">
        <f>VLOOKUP(B8055, Tabelas!A:C,2,FALSE())</f>
        <v/>
      </c>
    </row>
    <row r="8056">
      <c r="A8056" t="inlineStr">
        <is>
          <t>JOURNAL OF COMMODITY MARKETS</t>
        </is>
      </c>
      <c r="B8056" t="inlineStr">
        <is>
          <t>A3</t>
        </is>
      </c>
      <c r="C8056">
        <f>IF(B8056&lt;&gt;"NI",1,0)</f>
        <v/>
      </c>
      <c r="D8056">
        <f>VLOOKUP(B8056, Tabelas!A:C,3,FALSE())</f>
        <v/>
      </c>
      <c r="E8056">
        <f>VLOOKUP(B8056, Tabelas!A:C,2,FALSE())</f>
        <v/>
      </c>
    </row>
    <row r="8057">
      <c r="A8057" t="inlineStr">
        <is>
          <t>JOURNAL OF COMMON MARKET STUDIES (PRINT)</t>
        </is>
      </c>
      <c r="B8057" t="inlineStr">
        <is>
          <t>A1</t>
        </is>
      </c>
      <c r="C8057">
        <f>IF(B8057&lt;&gt;"NI",1,0)</f>
        <v/>
      </c>
      <c r="D8057">
        <f>VLOOKUP(B8057, Tabelas!A:C,3,FALSE())</f>
        <v/>
      </c>
      <c r="E8057">
        <f>VLOOKUP(B8057, Tabelas!A:C,2,FALSE())</f>
        <v/>
      </c>
    </row>
    <row r="8058">
      <c r="A8058" t="inlineStr">
        <is>
          <t>JOURNAL OF COMMUNICATION</t>
        </is>
      </c>
      <c r="B8058" t="inlineStr">
        <is>
          <t>A1</t>
        </is>
      </c>
      <c r="C8058">
        <f>IF(B8058&lt;&gt;"NI",1,0)</f>
        <v/>
      </c>
      <c r="D8058">
        <f>VLOOKUP(B8058, Tabelas!A:C,3,FALSE())</f>
        <v/>
      </c>
      <c r="E8058">
        <f>VLOOKUP(B8058, Tabelas!A:C,2,FALSE())</f>
        <v/>
      </c>
    </row>
    <row r="8059">
      <c r="A8059" t="inlineStr">
        <is>
          <t>JOURNAL OF COMMUNICATION AND INFORMATION SYSTEMS (ONLINE)</t>
        </is>
      </c>
      <c r="B8059" t="inlineStr">
        <is>
          <t>A4</t>
        </is>
      </c>
      <c r="C8059">
        <f>IF(B8059&lt;&gt;"NI",1,0)</f>
        <v/>
      </c>
      <c r="D8059">
        <f>VLOOKUP(B8059, Tabelas!A:C,3,FALSE())</f>
        <v/>
      </c>
      <c r="E8059">
        <f>VLOOKUP(B8059, Tabelas!A:C,2,FALSE())</f>
        <v/>
      </c>
    </row>
    <row r="8060">
      <c r="A8060" t="inlineStr">
        <is>
          <t>JOURNAL OF COMMUNICATION DISORDERS</t>
        </is>
      </c>
      <c r="B8060" t="inlineStr">
        <is>
          <t>A1</t>
        </is>
      </c>
      <c r="C8060">
        <f>IF(B8060&lt;&gt;"NI",1,0)</f>
        <v/>
      </c>
      <c r="D8060">
        <f>VLOOKUP(B8060, Tabelas!A:C,3,FALSE())</f>
        <v/>
      </c>
      <c r="E8060">
        <f>VLOOKUP(B8060, Tabelas!A:C,2,FALSE())</f>
        <v/>
      </c>
    </row>
    <row r="8061">
      <c r="A8061" t="inlineStr">
        <is>
          <t>JOURNAL OF COMMUNICATION IN HEALTHCARE</t>
        </is>
      </c>
      <c r="B8061" t="inlineStr">
        <is>
          <t>A4</t>
        </is>
      </c>
      <c r="C8061">
        <f>IF(B8061&lt;&gt;"NI",1,0)</f>
        <v/>
      </c>
      <c r="D8061">
        <f>VLOOKUP(B8061, Tabelas!A:C,3,FALSE())</f>
        <v/>
      </c>
      <c r="E8061">
        <f>VLOOKUP(B8061, Tabelas!A:C,2,FALSE())</f>
        <v/>
      </c>
    </row>
    <row r="8062">
      <c r="A8062" t="inlineStr">
        <is>
          <t>JOURNAL OF COMMUNICATIONS AND NETWORKS (SEOUL. PRINT)</t>
        </is>
      </c>
      <c r="B8062" t="inlineStr">
        <is>
          <t>A4</t>
        </is>
      </c>
      <c r="C8062">
        <f>IF(B8062&lt;&gt;"NI",1,0)</f>
        <v/>
      </c>
      <c r="D8062">
        <f>VLOOKUP(B8062, Tabelas!A:C,3,FALSE())</f>
        <v/>
      </c>
      <c r="E8062">
        <f>VLOOKUP(B8062, Tabelas!A:C,2,FALSE())</f>
        <v/>
      </c>
    </row>
    <row r="8063">
      <c r="A8063" t="inlineStr">
        <is>
          <t>JOURNAL OF COMMUNICATIONS SOFTWARE AND SYSTEMS (JCOMSS)</t>
        </is>
      </c>
      <c r="B8063" t="inlineStr">
        <is>
          <t>B3</t>
        </is>
      </c>
      <c r="C8063">
        <f>IF(B8063&lt;&gt;"NI",1,0)</f>
        <v/>
      </c>
      <c r="D8063">
        <f>VLOOKUP(B8063, Tabelas!A:C,3,FALSE())</f>
        <v/>
      </c>
      <c r="E8063">
        <f>VLOOKUP(B8063, Tabelas!A:C,2,FALSE())</f>
        <v/>
      </c>
    </row>
    <row r="8064">
      <c r="A8064" t="inlineStr">
        <is>
          <t>JOURNAL OF COMMUNITY &amp; APPLIED SOCIAL PSYCHOLOGY</t>
        </is>
      </c>
      <c r="B8064" t="inlineStr">
        <is>
          <t>A2</t>
        </is>
      </c>
      <c r="C8064">
        <f>IF(B8064&lt;&gt;"NI",1,0)</f>
        <v/>
      </c>
      <c r="D8064">
        <f>VLOOKUP(B8064, Tabelas!A:C,3,FALSE())</f>
        <v/>
      </c>
      <c r="E8064">
        <f>VLOOKUP(B8064, Tabelas!A:C,2,FALSE())</f>
        <v/>
      </c>
    </row>
    <row r="8065">
      <c r="A8065" t="inlineStr">
        <is>
          <t>JOURNAL OF COMMUNITY GENETICS</t>
        </is>
      </c>
      <c r="B8065" t="inlineStr">
        <is>
          <t>B2</t>
        </is>
      </c>
      <c r="C8065">
        <f>IF(B8065&lt;&gt;"NI",1,0)</f>
        <v/>
      </c>
      <c r="D8065">
        <f>VLOOKUP(B8065, Tabelas!A:C,3,FALSE())</f>
        <v/>
      </c>
      <c r="E8065">
        <f>VLOOKUP(B8065, Tabelas!A:C,2,FALSE())</f>
        <v/>
      </c>
    </row>
    <row r="8066">
      <c r="A8066" t="inlineStr">
        <is>
          <t>JOURNAL OF COMMUNITY HEALTH</t>
        </is>
      </c>
      <c r="B8066" t="inlineStr">
        <is>
          <t>A3</t>
        </is>
      </c>
      <c r="C8066">
        <f>IF(B8066&lt;&gt;"NI",1,0)</f>
        <v/>
      </c>
      <c r="D8066">
        <f>VLOOKUP(B8066, Tabelas!A:C,3,FALSE())</f>
        <v/>
      </c>
      <c r="E8066">
        <f>VLOOKUP(B8066, Tabelas!A:C,2,FALSE())</f>
        <v/>
      </c>
    </row>
    <row r="8067">
      <c r="A8067" t="inlineStr">
        <is>
          <t>JOURNAL OF COMMUNITY HEALTH NURSING</t>
        </is>
      </c>
      <c r="B8067" t="inlineStr">
        <is>
          <t>A4</t>
        </is>
      </c>
      <c r="C8067">
        <f>IF(B8067&lt;&gt;"NI",1,0)</f>
        <v/>
      </c>
      <c r="D8067">
        <f>VLOOKUP(B8067, Tabelas!A:C,3,FALSE())</f>
        <v/>
      </c>
      <c r="E8067">
        <f>VLOOKUP(B8067, Tabelas!A:C,2,FALSE())</f>
        <v/>
      </c>
    </row>
    <row r="8068">
      <c r="A8068" t="inlineStr">
        <is>
          <t>JOURNAL OF COMMUTATIVE ALGEBRA</t>
        </is>
      </c>
      <c r="B8068" t="inlineStr">
        <is>
          <t>B2</t>
        </is>
      </c>
      <c r="C8068">
        <f>IF(B8068&lt;&gt;"NI",1,0)</f>
        <v/>
      </c>
      <c r="D8068">
        <f>VLOOKUP(B8068, Tabelas!A:C,3,FALSE())</f>
        <v/>
      </c>
      <c r="E8068">
        <f>VLOOKUP(B8068, Tabelas!A:C,2,FALSE())</f>
        <v/>
      </c>
    </row>
    <row r="8069">
      <c r="A8069" t="inlineStr">
        <is>
          <t>JOURNAL OF COMPARATIVE EFFECTIVENESS RESEARCH</t>
        </is>
      </c>
      <c r="B8069" t="inlineStr">
        <is>
          <t>A4</t>
        </is>
      </c>
      <c r="C8069">
        <f>IF(B8069&lt;&gt;"NI",1,0)</f>
        <v/>
      </c>
      <c r="D8069">
        <f>VLOOKUP(B8069, Tabelas!A:C,3,FALSE())</f>
        <v/>
      </c>
      <c r="E8069">
        <f>VLOOKUP(B8069, Tabelas!A:C,2,FALSE())</f>
        <v/>
      </c>
    </row>
    <row r="8070">
      <c r="A8070" t="inlineStr">
        <is>
          <t>JOURNAL OF COMPARATIVE NEUROLOGY (1911)</t>
        </is>
      </c>
      <c r="B8070" t="inlineStr">
        <is>
          <t>A1</t>
        </is>
      </c>
      <c r="C8070">
        <f>IF(B8070&lt;&gt;"NI",1,0)</f>
        <v/>
      </c>
      <c r="D8070">
        <f>VLOOKUP(B8070, Tabelas!A:C,3,FALSE())</f>
        <v/>
      </c>
      <c r="E8070">
        <f>VLOOKUP(B8070, Tabelas!A:C,2,FALSE())</f>
        <v/>
      </c>
    </row>
    <row r="8071">
      <c r="A8071" t="inlineStr">
        <is>
          <t>JOURNAL OF COMPARATIVE PATHOLOGY</t>
        </is>
      </c>
      <c r="B8071" t="inlineStr">
        <is>
          <t>A2</t>
        </is>
      </c>
      <c r="C8071">
        <f>IF(B8071&lt;&gt;"NI",1,0)</f>
        <v/>
      </c>
      <c r="D8071">
        <f>VLOOKUP(B8071, Tabelas!A:C,3,FALSE())</f>
        <v/>
      </c>
      <c r="E8071">
        <f>VLOOKUP(B8071, Tabelas!A:C,2,FALSE())</f>
        <v/>
      </c>
    </row>
    <row r="8072">
      <c r="A8072" t="inlineStr">
        <is>
          <t>JOURNAL OF COMPARATIVE PHYSIOLOGY. B, BIOCHEMICAL, SYSTEMIC, AND ENVIRONMENTAL PHYSIOLOGY</t>
        </is>
      </c>
      <c r="B8072" t="inlineStr">
        <is>
          <t>A1</t>
        </is>
      </c>
      <c r="C8072">
        <f>IF(B8072&lt;&gt;"NI",1,0)</f>
        <v/>
      </c>
      <c r="D8072">
        <f>VLOOKUP(B8072, Tabelas!A:C,3,FALSE())</f>
        <v/>
      </c>
      <c r="E8072">
        <f>VLOOKUP(B8072, Tabelas!A:C,2,FALSE())</f>
        <v/>
      </c>
    </row>
    <row r="8073">
      <c r="A8073" t="inlineStr">
        <is>
          <t>JOURNAL OF COMPARATIVE POLICY ANALYSIS (PRINT)</t>
        </is>
      </c>
      <c r="B8073" t="inlineStr">
        <is>
          <t>A1</t>
        </is>
      </c>
      <c r="C8073">
        <f>IF(B8073&lt;&gt;"NI",1,0)</f>
        <v/>
      </c>
      <c r="D8073">
        <f>VLOOKUP(B8073, Tabelas!A:C,3,FALSE())</f>
        <v/>
      </c>
      <c r="E8073">
        <f>VLOOKUP(B8073, Tabelas!A:C,2,FALSE())</f>
        <v/>
      </c>
    </row>
    <row r="8074">
      <c r="A8074" t="inlineStr">
        <is>
          <t>JOURNAL OF COMPARATIVE PSYCHOLOGY (1983)</t>
        </is>
      </c>
      <c r="B8074" t="inlineStr">
        <is>
          <t>A2</t>
        </is>
      </c>
      <c r="C8074">
        <f>IF(B8074&lt;&gt;"NI",1,0)</f>
        <v/>
      </c>
      <c r="D8074">
        <f>VLOOKUP(B8074, Tabelas!A:C,3,FALSE())</f>
        <v/>
      </c>
      <c r="E8074">
        <f>VLOOKUP(B8074, Tabelas!A:C,2,FALSE())</f>
        <v/>
      </c>
    </row>
    <row r="8075">
      <c r="A8075" t="inlineStr">
        <is>
          <t>JOURNAL OF COMPARATIVE RESEARCH IN ANTHROPOLOGY AND SOCIOLOGY</t>
        </is>
      </c>
      <c r="B8075" t="inlineStr">
        <is>
          <t>A3</t>
        </is>
      </c>
      <c r="C8075">
        <f>IF(B8075&lt;&gt;"NI",1,0)</f>
        <v/>
      </c>
      <c r="D8075">
        <f>VLOOKUP(B8075, Tabelas!A:C,3,FALSE())</f>
        <v/>
      </c>
      <c r="E8075">
        <f>VLOOKUP(B8075, Tabelas!A:C,2,FALSE())</f>
        <v/>
      </c>
    </row>
    <row r="8076">
      <c r="A8076" t="inlineStr">
        <is>
          <t>JOURNAL OF COMPLEMENTARY AND INTEGRATIVE MEDICINE: AN INTERNATIONAL FORUM FOR EVIDENCE-BASED PRACTICES</t>
        </is>
      </c>
      <c r="B8076" t="inlineStr">
        <is>
          <t>A4</t>
        </is>
      </c>
      <c r="C8076">
        <f>IF(B8076&lt;&gt;"NI",1,0)</f>
        <v/>
      </c>
      <c r="D8076">
        <f>VLOOKUP(B8076, Tabelas!A:C,3,FALSE())</f>
        <v/>
      </c>
      <c r="E8076">
        <f>VLOOKUP(B8076, Tabelas!A:C,2,FALSE())</f>
        <v/>
      </c>
    </row>
    <row r="8077">
      <c r="A8077" t="inlineStr">
        <is>
          <t>JOURNAL OF COMPLEX NETWORKS</t>
        </is>
      </c>
      <c r="B8077" t="inlineStr">
        <is>
          <t>A1</t>
        </is>
      </c>
      <c r="C8077">
        <f>IF(B8077&lt;&gt;"NI",1,0)</f>
        <v/>
      </c>
      <c r="D8077">
        <f>VLOOKUP(B8077, Tabelas!A:C,3,FALSE())</f>
        <v/>
      </c>
      <c r="E8077">
        <f>VLOOKUP(B8077, Tabelas!A:C,2,FALSE())</f>
        <v/>
      </c>
    </row>
    <row r="8078">
      <c r="A8078" t="inlineStr">
        <is>
          <t>JOURNAL OF COMPOSITE MATERIALS</t>
        </is>
      </c>
      <c r="B8078" t="inlineStr">
        <is>
          <t>A2</t>
        </is>
      </c>
      <c r="C8078">
        <f>IF(B8078&lt;&gt;"NI",1,0)</f>
        <v/>
      </c>
      <c r="D8078">
        <f>VLOOKUP(B8078, Tabelas!A:C,3,FALSE())</f>
        <v/>
      </c>
      <c r="E8078">
        <f>VLOOKUP(B8078, Tabelas!A:C,2,FALSE())</f>
        <v/>
      </c>
    </row>
    <row r="8079">
      <c r="A8079" t="inlineStr">
        <is>
          <t>JOURNAL OF COMPOSITES FOR CONSTRUCTION</t>
        </is>
      </c>
      <c r="B8079" t="inlineStr">
        <is>
          <t>A1</t>
        </is>
      </c>
      <c r="C8079">
        <f>IF(B8079&lt;&gt;"NI",1,0)</f>
        <v/>
      </c>
      <c r="D8079">
        <f>VLOOKUP(B8079, Tabelas!A:C,3,FALSE())</f>
        <v/>
      </c>
      <c r="E8079">
        <f>VLOOKUP(B8079, Tabelas!A:C,2,FALSE())</f>
        <v/>
      </c>
    </row>
    <row r="8080">
      <c r="A8080" t="inlineStr">
        <is>
          <t>JOURNAL OF COMPUTACIONAL INTERDISCIPLINARY SCIENCES</t>
        </is>
      </c>
      <c r="B8080" t="inlineStr">
        <is>
          <t>B4</t>
        </is>
      </c>
      <c r="C8080">
        <f>IF(B8080&lt;&gt;"NI",1,0)</f>
        <v/>
      </c>
      <c r="D8080">
        <f>VLOOKUP(B8080, Tabelas!A:C,3,FALSE())</f>
        <v/>
      </c>
      <c r="E8080">
        <f>VLOOKUP(B8080, Tabelas!A:C,2,FALSE())</f>
        <v/>
      </c>
    </row>
    <row r="8081">
      <c r="A8081" t="inlineStr">
        <is>
          <t>JOURNAL OF COMPUTATIONAL ACOUSTICS</t>
        </is>
      </c>
      <c r="B8081" t="inlineStr">
        <is>
          <t>A4</t>
        </is>
      </c>
      <c r="C8081">
        <f>IF(B8081&lt;&gt;"NI",1,0)</f>
        <v/>
      </c>
      <c r="D8081">
        <f>VLOOKUP(B8081, Tabelas!A:C,3,FALSE())</f>
        <v/>
      </c>
      <c r="E8081">
        <f>VLOOKUP(B8081, Tabelas!A:C,2,FALSE())</f>
        <v/>
      </c>
    </row>
    <row r="8082">
      <c r="A8082" t="inlineStr">
        <is>
          <t>JOURNAL OF COMPUTATIONAL AND APPLIED MATHEMATICS</t>
        </is>
      </c>
      <c r="B8082" t="inlineStr">
        <is>
          <t>A3</t>
        </is>
      </c>
      <c r="C8082">
        <f>IF(B8082&lt;&gt;"NI",1,0)</f>
        <v/>
      </c>
      <c r="D8082">
        <f>VLOOKUP(B8082, Tabelas!A:C,3,FALSE())</f>
        <v/>
      </c>
      <c r="E8082">
        <f>VLOOKUP(B8082, Tabelas!A:C,2,FALSE())</f>
        <v/>
      </c>
    </row>
    <row r="8083">
      <c r="A8083" t="inlineStr">
        <is>
          <t>JOURNAL OF COMPUTATIONAL AND GRAPHICAL STATISTICS</t>
        </is>
      </c>
      <c r="B8083" t="inlineStr">
        <is>
          <t>A1</t>
        </is>
      </c>
      <c r="C8083">
        <f>IF(B8083&lt;&gt;"NI",1,0)</f>
        <v/>
      </c>
      <c r="D8083">
        <f>VLOOKUP(B8083, Tabelas!A:C,3,FALSE())</f>
        <v/>
      </c>
      <c r="E8083">
        <f>VLOOKUP(B8083, Tabelas!A:C,2,FALSE())</f>
        <v/>
      </c>
    </row>
    <row r="8084">
      <c r="A8084" t="inlineStr">
        <is>
          <t>JOURNAL OF COMPUTATIONAL AND THEORETICAL NANOSCIENCE</t>
        </is>
      </c>
      <c r="B8084" t="inlineStr">
        <is>
          <t>B2</t>
        </is>
      </c>
      <c r="C8084">
        <f>IF(B8084&lt;&gt;"NI",1,0)</f>
        <v/>
      </c>
      <c r="D8084">
        <f>VLOOKUP(B8084, Tabelas!A:C,3,FALSE())</f>
        <v/>
      </c>
      <c r="E8084">
        <f>VLOOKUP(B8084, Tabelas!A:C,2,FALSE())</f>
        <v/>
      </c>
    </row>
    <row r="8085">
      <c r="A8085" t="inlineStr">
        <is>
          <t>JOURNAL OF COMPUTATIONAL BIOLOGY</t>
        </is>
      </c>
      <c r="B8085" t="inlineStr">
        <is>
          <t>A4</t>
        </is>
      </c>
      <c r="C8085">
        <f>IF(B8085&lt;&gt;"NI",1,0)</f>
        <v/>
      </c>
      <c r="D8085">
        <f>VLOOKUP(B8085, Tabelas!A:C,3,FALSE())</f>
        <v/>
      </c>
      <c r="E8085">
        <f>VLOOKUP(B8085, Tabelas!A:C,2,FALSE())</f>
        <v/>
      </c>
    </row>
    <row r="8086">
      <c r="A8086" t="inlineStr">
        <is>
          <t>JOURNAL OF COMPUTATIONAL CHEMISTRY</t>
        </is>
      </c>
      <c r="B8086" t="inlineStr">
        <is>
          <t>A1</t>
        </is>
      </c>
      <c r="C8086">
        <f>IF(B8086&lt;&gt;"NI",1,0)</f>
        <v/>
      </c>
      <c r="D8086">
        <f>VLOOKUP(B8086, Tabelas!A:C,3,FALSE())</f>
        <v/>
      </c>
      <c r="E8086">
        <f>VLOOKUP(B8086, Tabelas!A:C,2,FALSE())</f>
        <v/>
      </c>
    </row>
    <row r="8087">
      <c r="A8087" t="inlineStr">
        <is>
          <t>JOURNAL OF COMPUTATIONAL DESIGN AND ENGINEERING</t>
        </is>
      </c>
      <c r="B8087" t="inlineStr">
        <is>
          <t>A3</t>
        </is>
      </c>
      <c r="C8087">
        <f>IF(B8087&lt;&gt;"NI",1,0)</f>
        <v/>
      </c>
      <c r="D8087">
        <f>VLOOKUP(B8087, Tabelas!A:C,3,FALSE())</f>
        <v/>
      </c>
      <c r="E8087">
        <f>VLOOKUP(B8087, Tabelas!A:C,2,FALSE())</f>
        <v/>
      </c>
    </row>
    <row r="8088">
      <c r="A8088" t="inlineStr">
        <is>
          <t>JOURNAL OF COMPUTATIONAL ELECTRONICS (PRINT)</t>
        </is>
      </c>
      <c r="B8088" t="inlineStr">
        <is>
          <t>A4</t>
        </is>
      </c>
      <c r="C8088">
        <f>IF(B8088&lt;&gt;"NI",1,0)</f>
        <v/>
      </c>
      <c r="D8088">
        <f>VLOOKUP(B8088, Tabelas!A:C,3,FALSE())</f>
        <v/>
      </c>
      <c r="E8088">
        <f>VLOOKUP(B8088, Tabelas!A:C,2,FALSE())</f>
        <v/>
      </c>
    </row>
    <row r="8089">
      <c r="A8089" t="inlineStr">
        <is>
          <t>JOURNAL OF COMPUTATIONAL INTERDISCIPLINARY SCIENCES</t>
        </is>
      </c>
      <c r="B8089" t="inlineStr">
        <is>
          <t>B4</t>
        </is>
      </c>
      <c r="C8089">
        <f>IF(B8089&lt;&gt;"NI",1,0)</f>
        <v/>
      </c>
      <c r="D8089">
        <f>VLOOKUP(B8089, Tabelas!A:C,3,FALSE())</f>
        <v/>
      </c>
      <c r="E8089">
        <f>VLOOKUP(B8089, Tabelas!A:C,2,FALSE())</f>
        <v/>
      </c>
    </row>
    <row r="8090">
      <c r="A8090" t="inlineStr">
        <is>
          <t>JOURNAL OF COMPUTATIONAL METHODS IN SCIENCES AND ENGINEERING</t>
        </is>
      </c>
      <c r="B8090" t="inlineStr">
        <is>
          <t>B4</t>
        </is>
      </c>
      <c r="C8090">
        <f>IF(B8090&lt;&gt;"NI",1,0)</f>
        <v/>
      </c>
      <c r="D8090">
        <f>VLOOKUP(B8090, Tabelas!A:C,3,FALSE())</f>
        <v/>
      </c>
      <c r="E8090">
        <f>VLOOKUP(B8090, Tabelas!A:C,2,FALSE())</f>
        <v/>
      </c>
    </row>
    <row r="8091">
      <c r="A8091" t="inlineStr">
        <is>
          <t>JOURNAL OF COMPUTATIONAL NEUROSCIENCE</t>
        </is>
      </c>
      <c r="B8091" t="inlineStr">
        <is>
          <t>B1</t>
        </is>
      </c>
      <c r="C8091">
        <f>IF(B8091&lt;&gt;"NI",1,0)</f>
        <v/>
      </c>
      <c r="D8091">
        <f>VLOOKUP(B8091, Tabelas!A:C,3,FALSE())</f>
        <v/>
      </c>
      <c r="E8091">
        <f>VLOOKUP(B8091, Tabelas!A:C,2,FALSE())</f>
        <v/>
      </c>
    </row>
    <row r="8092">
      <c r="A8092" t="inlineStr">
        <is>
          <t>JOURNAL OF COMPUTATIONAL PHYSICS (PRINT)</t>
        </is>
      </c>
      <c r="B8092" t="inlineStr">
        <is>
          <t>A1</t>
        </is>
      </c>
      <c r="C8092">
        <f>IF(B8092&lt;&gt;"NI",1,0)</f>
        <v/>
      </c>
      <c r="D8092">
        <f>VLOOKUP(B8092, Tabelas!A:C,3,FALSE())</f>
        <v/>
      </c>
      <c r="E8092">
        <f>VLOOKUP(B8092, Tabelas!A:C,2,FALSE())</f>
        <v/>
      </c>
    </row>
    <row r="8093">
      <c r="A8093" t="inlineStr">
        <is>
          <t>JOURNAL OF COMPUTATIONAL SCIENCE</t>
        </is>
      </c>
      <c r="B8093" t="inlineStr">
        <is>
          <t>A2</t>
        </is>
      </c>
      <c r="C8093">
        <f>IF(B8093&lt;&gt;"NI",1,0)</f>
        <v/>
      </c>
      <c r="D8093">
        <f>VLOOKUP(B8093, Tabelas!A:C,3,FALSE())</f>
        <v/>
      </c>
      <c r="E8093">
        <f>VLOOKUP(B8093, Tabelas!A:C,2,FALSE())</f>
        <v/>
      </c>
    </row>
    <row r="8094">
      <c r="A8094" t="inlineStr">
        <is>
          <t>JOURNAL OF COMPUTER AIDED CHEMISTRY</t>
        </is>
      </c>
      <c r="B8094" t="inlineStr">
        <is>
          <t>A3</t>
        </is>
      </c>
      <c r="C8094">
        <f>IF(B8094&lt;&gt;"NI",1,0)</f>
        <v/>
      </c>
      <c r="D8094">
        <f>VLOOKUP(B8094, Tabelas!A:C,3,FALSE())</f>
        <v/>
      </c>
      <c r="E8094">
        <f>VLOOKUP(B8094, Tabelas!A:C,2,FALSE())</f>
        <v/>
      </c>
    </row>
    <row r="8095">
      <c r="A8095" t="inlineStr">
        <is>
          <t>JOURNAL OF COMPUTER AND COMMUNICATIONS</t>
        </is>
      </c>
      <c r="B8095" t="inlineStr">
        <is>
          <t>B4</t>
        </is>
      </c>
      <c r="C8095">
        <f>IF(B8095&lt;&gt;"NI",1,0)</f>
        <v/>
      </c>
      <c r="D8095">
        <f>VLOOKUP(B8095, Tabelas!A:C,3,FALSE())</f>
        <v/>
      </c>
      <c r="E8095">
        <f>VLOOKUP(B8095, Tabelas!A:C,2,FALSE())</f>
        <v/>
      </c>
    </row>
    <row r="8096">
      <c r="A8096" t="inlineStr">
        <is>
          <t>JOURNAL OF COMPUTER ASSISTED TOMOGRAPHY</t>
        </is>
      </c>
      <c r="B8096" t="inlineStr">
        <is>
          <t>B1</t>
        </is>
      </c>
      <c r="C8096">
        <f>IF(B8096&lt;&gt;"NI",1,0)</f>
        <v/>
      </c>
      <c r="D8096">
        <f>VLOOKUP(B8096, Tabelas!A:C,3,FALSE())</f>
        <v/>
      </c>
      <c r="E8096">
        <f>VLOOKUP(B8096, Tabelas!A:C,2,FALSE())</f>
        <v/>
      </c>
    </row>
    <row r="8097">
      <c r="A8097" t="inlineStr">
        <is>
          <t>JOURNAL OF COMPUTER NETWORKS AND COMMUNICATIONS</t>
        </is>
      </c>
      <c r="B8097" t="inlineStr">
        <is>
          <t>B1</t>
        </is>
      </c>
      <c r="C8097">
        <f>IF(B8097&lt;&gt;"NI",1,0)</f>
        <v/>
      </c>
      <c r="D8097">
        <f>VLOOKUP(B8097, Tabelas!A:C,3,FALSE())</f>
        <v/>
      </c>
      <c r="E8097">
        <f>VLOOKUP(B8097, Tabelas!A:C,2,FALSE())</f>
        <v/>
      </c>
    </row>
    <row r="8098">
      <c r="A8098" t="inlineStr">
        <is>
          <t>JOURNAL OF COMPUTER SCIENCE AND TECHNOLOGY</t>
        </is>
      </c>
      <c r="B8098" t="inlineStr">
        <is>
          <t>A4</t>
        </is>
      </c>
      <c r="C8098">
        <f>IF(B8098&lt;&gt;"NI",1,0)</f>
        <v/>
      </c>
      <c r="D8098">
        <f>VLOOKUP(B8098, Tabelas!A:C,3,FALSE())</f>
        <v/>
      </c>
      <c r="E8098">
        <f>VLOOKUP(B8098, Tabelas!A:C,2,FALSE())</f>
        <v/>
      </c>
    </row>
    <row r="8099">
      <c r="A8099" t="inlineStr">
        <is>
          <t>JOURNAL OF COMPUTER SCIENCE TECHNOLOGY UPDATES (ONLINE)</t>
        </is>
      </c>
      <c r="B8099" t="inlineStr">
        <is>
          <t>B3</t>
        </is>
      </c>
      <c r="C8099">
        <f>IF(B8099&lt;&gt;"NI",1,0)</f>
        <v/>
      </c>
      <c r="D8099">
        <f>VLOOKUP(B8099, Tabelas!A:C,3,FALSE())</f>
        <v/>
      </c>
      <c r="E8099">
        <f>VLOOKUP(B8099, Tabelas!A:C,2,FALSE())</f>
        <v/>
      </c>
    </row>
    <row r="8100">
      <c r="A8100" t="inlineStr">
        <is>
          <t>JOURNAL OF COMPUTER SCIENCES</t>
        </is>
      </c>
      <c r="B8100" t="inlineStr">
        <is>
          <t>B3</t>
        </is>
      </c>
      <c r="C8100">
        <f>IF(B8100&lt;&gt;"NI",1,0)</f>
        <v/>
      </c>
      <c r="D8100">
        <f>VLOOKUP(B8100, Tabelas!A:C,3,FALSE())</f>
        <v/>
      </c>
      <c r="E8100">
        <f>VLOOKUP(B8100, Tabelas!A:C,2,FALSE())</f>
        <v/>
      </c>
    </row>
    <row r="8101">
      <c r="A8101" t="inlineStr">
        <is>
          <t>JOURNAL OF COMPUTER SECURITY</t>
        </is>
      </c>
      <c r="B8101" t="inlineStr">
        <is>
          <t>A4</t>
        </is>
      </c>
      <c r="C8101">
        <f>IF(B8101&lt;&gt;"NI",1,0)</f>
        <v/>
      </c>
      <c r="D8101">
        <f>VLOOKUP(B8101, Tabelas!A:C,3,FALSE())</f>
        <v/>
      </c>
      <c r="E8101">
        <f>VLOOKUP(B8101, Tabelas!A:C,2,FALSE())</f>
        <v/>
      </c>
    </row>
    <row r="8102">
      <c r="A8102" t="inlineStr">
        <is>
          <t>JOURNAL OF COMPUTER VIROLOGY AND HACKING TECHNIQUES (ONLINE)</t>
        </is>
      </c>
      <c r="B8102" t="inlineStr">
        <is>
          <t>A3</t>
        </is>
      </c>
      <c r="C8102">
        <f>IF(B8102&lt;&gt;"NI",1,0)</f>
        <v/>
      </c>
      <c r="D8102">
        <f>VLOOKUP(B8102, Tabelas!A:C,3,FALSE())</f>
        <v/>
      </c>
      <c r="E8102">
        <f>VLOOKUP(B8102, Tabelas!A:C,2,FALSE())</f>
        <v/>
      </c>
    </row>
    <row r="8103">
      <c r="A8103" t="inlineStr">
        <is>
          <t>JOURNAL OF COMPUTER-AIDED MOLECULAR DESIGN</t>
        </is>
      </c>
      <c r="B8103" t="inlineStr">
        <is>
          <t>A2</t>
        </is>
      </c>
      <c r="C8103">
        <f>IF(B8103&lt;&gt;"NI",1,0)</f>
        <v/>
      </c>
      <c r="D8103">
        <f>VLOOKUP(B8103, Tabelas!A:C,3,FALSE())</f>
        <v/>
      </c>
      <c r="E8103">
        <f>VLOOKUP(B8103, Tabelas!A:C,2,FALSE())</f>
        <v/>
      </c>
    </row>
    <row r="8104">
      <c r="A8104" t="inlineStr">
        <is>
          <t>JOURNAL OF COMPUTER-AIDED MOLECULAR DESIGN (DORDRECHT. ONLINE)</t>
        </is>
      </c>
      <c r="B8104" t="inlineStr">
        <is>
          <t>A2</t>
        </is>
      </c>
      <c r="C8104">
        <f>IF(B8104&lt;&gt;"NI",1,0)</f>
        <v/>
      </c>
      <c r="D8104">
        <f>VLOOKUP(B8104, Tabelas!A:C,3,FALSE())</f>
        <v/>
      </c>
      <c r="E8104">
        <f>VLOOKUP(B8104, Tabelas!A:C,2,FALSE())</f>
        <v/>
      </c>
    </row>
    <row r="8105">
      <c r="A8105" t="inlineStr">
        <is>
          <t>JOURNAL OF CONCHOLOGY</t>
        </is>
      </c>
      <c r="B8105" t="inlineStr">
        <is>
          <t>B3</t>
        </is>
      </c>
      <c r="C8105">
        <f>IF(B8105&lt;&gt;"NI",1,0)</f>
        <v/>
      </c>
      <c r="D8105">
        <f>VLOOKUP(B8105, Tabelas!A:C,3,FALSE())</f>
        <v/>
      </c>
      <c r="E8105">
        <f>VLOOKUP(B8105, Tabelas!A:C,2,FALSE())</f>
        <v/>
      </c>
    </row>
    <row r="8106">
      <c r="A8106" t="inlineStr">
        <is>
          <t>JOURNAL OF CONSCIOUSNESS STUDIES</t>
        </is>
      </c>
      <c r="B8106" t="inlineStr">
        <is>
          <t>A2</t>
        </is>
      </c>
      <c r="C8106">
        <f>IF(B8106&lt;&gt;"NI",1,0)</f>
        <v/>
      </c>
      <c r="D8106">
        <f>VLOOKUP(B8106, Tabelas!A:C,3,FALSE())</f>
        <v/>
      </c>
      <c r="E8106">
        <f>VLOOKUP(B8106, Tabelas!A:C,2,FALSE())</f>
        <v/>
      </c>
    </row>
    <row r="8107">
      <c r="A8107" t="inlineStr">
        <is>
          <t>JOURNAL OF CONSERVATIVE DENTISTRY</t>
        </is>
      </c>
      <c r="B8107" t="inlineStr">
        <is>
          <t>A4</t>
        </is>
      </c>
      <c r="C8107">
        <f>IF(B8107&lt;&gt;"NI",1,0)</f>
        <v/>
      </c>
      <c r="D8107">
        <f>VLOOKUP(B8107, Tabelas!A:C,3,FALSE())</f>
        <v/>
      </c>
      <c r="E8107">
        <f>VLOOKUP(B8107, Tabelas!A:C,2,FALSE())</f>
        <v/>
      </c>
    </row>
    <row r="8108">
      <c r="A8108" t="inlineStr">
        <is>
          <t>JOURNAL OF CONSTRUCTION ENGINEERING AND MANAGEMENT</t>
        </is>
      </c>
      <c r="B8108" t="inlineStr">
        <is>
          <t>A1</t>
        </is>
      </c>
      <c r="C8108">
        <f>IF(B8108&lt;&gt;"NI",1,0)</f>
        <v/>
      </c>
      <c r="D8108">
        <f>VLOOKUP(B8108, Tabelas!A:C,3,FALSE())</f>
        <v/>
      </c>
      <c r="E8108">
        <f>VLOOKUP(B8108, Tabelas!A:C,2,FALSE())</f>
        <v/>
      </c>
    </row>
    <row r="8109">
      <c r="A8109" t="inlineStr">
        <is>
          <t>JOURNAL OF CONSTRUCTION ENGINEERING AND MANAGEMENT</t>
        </is>
      </c>
      <c r="B8109" t="inlineStr">
        <is>
          <t>A1</t>
        </is>
      </c>
      <c r="C8109">
        <f>IF(B8109&lt;&gt;"NI",1,0)</f>
        <v/>
      </c>
      <c r="D8109">
        <f>VLOOKUP(B8109, Tabelas!A:C,3,FALSE())</f>
        <v/>
      </c>
      <c r="E8109">
        <f>VLOOKUP(B8109, Tabelas!A:C,2,FALSE())</f>
        <v/>
      </c>
    </row>
    <row r="8110">
      <c r="A8110" t="inlineStr">
        <is>
          <t>JOURNAL OF CONSTRUCTIONAL STEEL RESEARCH</t>
        </is>
      </c>
      <c r="B8110" t="inlineStr">
        <is>
          <t>A1</t>
        </is>
      </c>
      <c r="C8110">
        <f>IF(B8110&lt;&gt;"NI",1,0)</f>
        <v/>
      </c>
      <c r="D8110">
        <f>VLOOKUP(B8110, Tabelas!A:C,3,FALSE())</f>
        <v/>
      </c>
      <c r="E8110">
        <f>VLOOKUP(B8110, Tabelas!A:C,2,FALSE())</f>
        <v/>
      </c>
    </row>
    <row r="8111">
      <c r="A8111" t="inlineStr">
        <is>
          <t>JOURNAL OF CONSULTING AND CLINICAL PSYCHOLOGY</t>
        </is>
      </c>
      <c r="B8111" t="inlineStr">
        <is>
          <t>A1</t>
        </is>
      </c>
      <c r="C8111">
        <f>IF(B8111&lt;&gt;"NI",1,0)</f>
        <v/>
      </c>
      <c r="D8111">
        <f>VLOOKUP(B8111, Tabelas!A:C,3,FALSE())</f>
        <v/>
      </c>
      <c r="E8111">
        <f>VLOOKUP(B8111, Tabelas!A:C,2,FALSE())</f>
        <v/>
      </c>
    </row>
    <row r="8112">
      <c r="A8112" t="inlineStr">
        <is>
          <t>JOURNAL OF CONSUMER BEHAVIOUR</t>
        </is>
      </c>
      <c r="B8112" t="inlineStr">
        <is>
          <t>A2</t>
        </is>
      </c>
      <c r="C8112">
        <f>IF(B8112&lt;&gt;"NI",1,0)</f>
        <v/>
      </c>
      <c r="D8112">
        <f>VLOOKUP(B8112, Tabelas!A:C,3,FALSE())</f>
        <v/>
      </c>
      <c r="E8112">
        <f>VLOOKUP(B8112, Tabelas!A:C,2,FALSE())</f>
        <v/>
      </c>
    </row>
    <row r="8113">
      <c r="A8113" t="inlineStr">
        <is>
          <t>JOURNAL OF CONSUMER CULTURE</t>
        </is>
      </c>
      <c r="B8113" t="inlineStr">
        <is>
          <t>A1</t>
        </is>
      </c>
      <c r="C8113">
        <f>IF(B8113&lt;&gt;"NI",1,0)</f>
        <v/>
      </c>
      <c r="D8113">
        <f>VLOOKUP(B8113, Tabelas!A:C,3,FALSE())</f>
        <v/>
      </c>
      <c r="E8113">
        <f>VLOOKUP(B8113, Tabelas!A:C,2,FALSE())</f>
        <v/>
      </c>
    </row>
    <row r="8114">
      <c r="A8114" t="inlineStr">
        <is>
          <t>JOURNAL OF CONSUMER HEALTH ON THE INTERNET (PRINT)</t>
        </is>
      </c>
      <c r="B8114" t="inlineStr">
        <is>
          <t>B2</t>
        </is>
      </c>
      <c r="C8114">
        <f>IF(B8114&lt;&gt;"NI",1,0)</f>
        <v/>
      </c>
      <c r="D8114">
        <f>VLOOKUP(B8114, Tabelas!A:C,3,FALSE())</f>
        <v/>
      </c>
      <c r="E8114">
        <f>VLOOKUP(B8114, Tabelas!A:C,2,FALSE())</f>
        <v/>
      </c>
    </row>
    <row r="8115">
      <c r="A8115" t="inlineStr">
        <is>
          <t>JOURNAL OF CONSUMER POLICY</t>
        </is>
      </c>
      <c r="B8115" t="inlineStr">
        <is>
          <t>A3</t>
        </is>
      </c>
      <c r="C8115">
        <f>IF(B8115&lt;&gt;"NI",1,0)</f>
        <v/>
      </c>
      <c r="D8115">
        <f>VLOOKUP(B8115, Tabelas!A:C,3,FALSE())</f>
        <v/>
      </c>
      <c r="E8115">
        <f>VLOOKUP(B8115, Tabelas!A:C,2,FALSE())</f>
        <v/>
      </c>
    </row>
    <row r="8116">
      <c r="A8116" t="inlineStr">
        <is>
          <t>JOURNAL OF CONSUMER PSYCHOLOGY</t>
        </is>
      </c>
      <c r="B8116" t="inlineStr">
        <is>
          <t>A1</t>
        </is>
      </c>
      <c r="C8116">
        <f>IF(B8116&lt;&gt;"NI",1,0)</f>
        <v/>
      </c>
      <c r="D8116">
        <f>VLOOKUP(B8116, Tabelas!A:C,3,FALSE())</f>
        <v/>
      </c>
      <c r="E8116">
        <f>VLOOKUP(B8116, Tabelas!A:C,2,FALSE())</f>
        <v/>
      </c>
    </row>
    <row r="8117">
      <c r="A8117" t="inlineStr">
        <is>
          <t>JOURNAL OF CONTAMINANT HYDROLOGY</t>
        </is>
      </c>
      <c r="B8117" t="inlineStr">
        <is>
          <t>A2</t>
        </is>
      </c>
      <c r="C8117">
        <f>IF(B8117&lt;&gt;"NI",1,0)</f>
        <v/>
      </c>
      <c r="D8117">
        <f>VLOOKUP(B8117, Tabelas!A:C,3,FALSE())</f>
        <v/>
      </c>
      <c r="E8117">
        <f>VLOOKUP(B8117, Tabelas!A:C,2,FALSE())</f>
        <v/>
      </c>
    </row>
    <row r="8118">
      <c r="A8118" t="inlineStr">
        <is>
          <t>JOURNAL OF CONTEMPORARY BRACHYTHERAPY</t>
        </is>
      </c>
      <c r="B8118" t="inlineStr">
        <is>
          <t>A4</t>
        </is>
      </c>
      <c r="C8118">
        <f>IF(B8118&lt;&gt;"NI",1,0)</f>
        <v/>
      </c>
      <c r="D8118">
        <f>VLOOKUP(B8118, Tabelas!A:C,3,FALSE())</f>
        <v/>
      </c>
      <c r="E8118">
        <f>VLOOKUP(B8118, Tabelas!A:C,2,FALSE())</f>
        <v/>
      </c>
    </row>
    <row r="8119">
      <c r="A8119" t="inlineStr">
        <is>
          <t>JOURNAL OF CONTEMPORARY DENTAL PRACTICE</t>
        </is>
      </c>
      <c r="B8119" t="inlineStr">
        <is>
          <t>B2</t>
        </is>
      </c>
      <c r="C8119">
        <f>IF(B8119&lt;&gt;"NI",1,0)</f>
        <v/>
      </c>
      <c r="D8119">
        <f>VLOOKUP(B8119, Tabelas!A:C,3,FALSE())</f>
        <v/>
      </c>
      <c r="E8119">
        <f>VLOOKUP(B8119, Tabelas!A:C,2,FALSE())</f>
        <v/>
      </c>
    </row>
    <row r="8120">
      <c r="A8120" t="inlineStr">
        <is>
          <t>JOURNAL OF CONTEMPORARY ISSUES IN EDUCATION</t>
        </is>
      </c>
      <c r="B8120" t="inlineStr">
        <is>
          <t>B4</t>
        </is>
      </c>
      <c r="C8120">
        <f>IF(B8120&lt;&gt;"NI",1,0)</f>
        <v/>
      </c>
      <c r="D8120">
        <f>VLOOKUP(B8120, Tabelas!A:C,3,FALSE())</f>
        <v/>
      </c>
      <c r="E8120">
        <f>VLOOKUP(B8120, Tabelas!A:C,2,FALSE())</f>
        <v/>
      </c>
    </row>
    <row r="8121">
      <c r="A8121" t="inlineStr">
        <is>
          <t>JOURNAL OF CONTEMPORARY PSYCHOTHERAPY</t>
        </is>
      </c>
      <c r="B8121" t="inlineStr">
        <is>
          <t>A2</t>
        </is>
      </c>
      <c r="C8121">
        <f>IF(B8121&lt;&gt;"NI",1,0)</f>
        <v/>
      </c>
      <c r="D8121">
        <f>VLOOKUP(B8121, Tabelas!A:C,3,FALSE())</f>
        <v/>
      </c>
      <c r="E8121">
        <f>VLOOKUP(B8121, Tabelas!A:C,2,FALSE())</f>
        <v/>
      </c>
    </row>
    <row r="8122">
      <c r="A8122" t="inlineStr">
        <is>
          <t>JOURNAL OF CONTEXTUAL BEHAVIORAL SCIENCE</t>
        </is>
      </c>
      <c r="B8122" t="inlineStr">
        <is>
          <t>A2</t>
        </is>
      </c>
      <c r="C8122">
        <f>IF(B8122&lt;&gt;"NI",1,0)</f>
        <v/>
      </c>
      <c r="D8122">
        <f>VLOOKUP(B8122, Tabelas!A:C,3,FALSE())</f>
        <v/>
      </c>
      <c r="E8122">
        <f>VLOOKUP(B8122, Tabelas!A:C,2,FALSE())</f>
        <v/>
      </c>
    </row>
    <row r="8123">
      <c r="A8123" t="inlineStr">
        <is>
          <t>JOURNAL OF CONTINGENCIES AND CRISIS MANAGEMENT (PRINT)</t>
        </is>
      </c>
      <c r="B8123" t="inlineStr">
        <is>
          <t>A2</t>
        </is>
      </c>
      <c r="C8123">
        <f>IF(B8123&lt;&gt;"NI",1,0)</f>
        <v/>
      </c>
      <c r="D8123">
        <f>VLOOKUP(B8123, Tabelas!A:C,3,FALSE())</f>
        <v/>
      </c>
      <c r="E8123">
        <f>VLOOKUP(B8123, Tabelas!A:C,2,FALSE())</f>
        <v/>
      </c>
    </row>
    <row r="8124">
      <c r="A8124" t="inlineStr">
        <is>
          <t>JOURNAL OF CONTROL SCIENCE AND ENGINEERING (PRINT)</t>
        </is>
      </c>
      <c r="B8124" t="inlineStr">
        <is>
          <t>B1</t>
        </is>
      </c>
      <c r="C8124">
        <f>IF(B8124&lt;&gt;"NI",1,0)</f>
        <v/>
      </c>
      <c r="D8124">
        <f>VLOOKUP(B8124, Tabelas!A:C,3,FALSE())</f>
        <v/>
      </c>
      <c r="E8124">
        <f>VLOOKUP(B8124, Tabelas!A:C,2,FALSE())</f>
        <v/>
      </c>
    </row>
    <row r="8125">
      <c r="A8125" t="inlineStr">
        <is>
          <t>JOURNAL OF CONTROL, AUTOMATION AND ELECTRICAL SYSTEMS</t>
        </is>
      </c>
      <c r="B8125" t="inlineStr">
        <is>
          <t>A4</t>
        </is>
      </c>
      <c r="C8125">
        <f>IF(B8125&lt;&gt;"NI",1,0)</f>
        <v/>
      </c>
      <c r="D8125">
        <f>VLOOKUP(B8125, Tabelas!A:C,3,FALSE())</f>
        <v/>
      </c>
      <c r="E8125">
        <f>VLOOKUP(B8125, Tabelas!A:C,2,FALSE())</f>
        <v/>
      </c>
    </row>
    <row r="8126">
      <c r="A8126" t="inlineStr">
        <is>
          <t>JOURNAL OF CONTROL, AUTOMATION AND ELECTRICAL SYSTEMS (IMPRESSO)</t>
        </is>
      </c>
      <c r="B8126" t="inlineStr">
        <is>
          <t>A4</t>
        </is>
      </c>
      <c r="C8126">
        <f>IF(B8126&lt;&gt;"NI",1,0)</f>
        <v/>
      </c>
      <c r="D8126">
        <f>VLOOKUP(B8126, Tabelas!A:C,3,FALSE())</f>
        <v/>
      </c>
      <c r="E8126">
        <f>VLOOKUP(B8126, Tabelas!A:C,2,FALSE())</f>
        <v/>
      </c>
    </row>
    <row r="8127">
      <c r="A8127" t="inlineStr">
        <is>
          <t>JOURNAL OF CONTROLLED RELEASE</t>
        </is>
      </c>
      <c r="B8127" t="inlineStr">
        <is>
          <t>A1</t>
        </is>
      </c>
      <c r="C8127">
        <f>IF(B8127&lt;&gt;"NI",1,0)</f>
        <v/>
      </c>
      <c r="D8127">
        <f>VLOOKUP(B8127, Tabelas!A:C,3,FALSE())</f>
        <v/>
      </c>
      <c r="E8127">
        <f>VLOOKUP(B8127, Tabelas!A:C,2,FALSE())</f>
        <v/>
      </c>
    </row>
    <row r="8128">
      <c r="A8128" t="inlineStr">
        <is>
          <t>JOURNAL OF CONVERGENCE INFORMATION TECHNOLOGY (GYEONGJU)</t>
        </is>
      </c>
      <c r="B8128" t="inlineStr">
        <is>
          <t>B3</t>
        </is>
      </c>
      <c r="C8128">
        <f>IF(B8128&lt;&gt;"NI",1,0)</f>
        <v/>
      </c>
      <c r="D8128">
        <f>VLOOKUP(B8128, Tabelas!A:C,3,FALSE())</f>
        <v/>
      </c>
      <c r="E8128">
        <f>VLOOKUP(B8128, Tabelas!A:C,2,FALSE())</f>
        <v/>
      </c>
    </row>
    <row r="8129">
      <c r="A8129" t="inlineStr">
        <is>
          <t>JOURNAL OF CONVEX ANALYSIS</t>
        </is>
      </c>
      <c r="B8129" t="inlineStr">
        <is>
          <t>A4</t>
        </is>
      </c>
      <c r="C8129">
        <f>IF(B8129&lt;&gt;"NI",1,0)</f>
        <v/>
      </c>
      <c r="D8129">
        <f>VLOOKUP(B8129, Tabelas!A:C,3,FALSE())</f>
        <v/>
      </c>
      <c r="E8129">
        <f>VLOOKUP(B8129, Tabelas!A:C,2,FALSE())</f>
        <v/>
      </c>
    </row>
    <row r="8130">
      <c r="A8130" t="inlineStr">
        <is>
          <t>JOURNAL OF CO-OPERATIVE ORGANIZATION AND MANAGEMENT</t>
        </is>
      </c>
      <c r="B8130" t="inlineStr">
        <is>
          <t>A4</t>
        </is>
      </c>
      <c r="C8130">
        <f>IF(B8130&lt;&gt;"NI",1,0)</f>
        <v/>
      </c>
      <c r="D8130">
        <f>VLOOKUP(B8130, Tabelas!A:C,3,FALSE())</f>
        <v/>
      </c>
      <c r="E8130">
        <f>VLOOKUP(B8130, Tabelas!A:C,2,FALSE())</f>
        <v/>
      </c>
    </row>
    <row r="8131">
      <c r="A8131" t="inlineStr">
        <is>
          <t>JOURNAL OF COORDINATION CHEMISTRY (PRINT)</t>
        </is>
      </c>
      <c r="B8131" t="inlineStr">
        <is>
          <t>A3</t>
        </is>
      </c>
      <c r="C8131">
        <f>IF(B8131&lt;&gt;"NI",1,0)</f>
        <v/>
      </c>
      <c r="D8131">
        <f>VLOOKUP(B8131, Tabelas!A:C,3,FALSE())</f>
        <v/>
      </c>
      <c r="E8131">
        <f>VLOOKUP(B8131, Tabelas!A:C,2,FALSE())</f>
        <v/>
      </c>
    </row>
    <row r="8132">
      <c r="A8132" t="inlineStr">
        <is>
          <t>JOURNAL OF CORPORATE FINANCE (AMSTERDAM. PRINT)</t>
        </is>
      </c>
      <c r="B8132" t="inlineStr">
        <is>
          <t>A1</t>
        </is>
      </c>
      <c r="C8132">
        <f>IF(B8132&lt;&gt;"NI",1,0)</f>
        <v/>
      </c>
      <c r="D8132">
        <f>VLOOKUP(B8132, Tabelas!A:C,3,FALSE())</f>
        <v/>
      </c>
      <c r="E8132">
        <f>VLOOKUP(B8132, Tabelas!A:C,2,FALSE())</f>
        <v/>
      </c>
    </row>
    <row r="8133">
      <c r="A8133" t="inlineStr">
        <is>
          <t>JOURNAL OF COSMETIC AND LASER THERAPY</t>
        </is>
      </c>
      <c r="B8133" t="inlineStr">
        <is>
          <t>A4</t>
        </is>
      </c>
      <c r="C8133">
        <f>IF(B8133&lt;&gt;"NI",1,0)</f>
        <v/>
      </c>
      <c r="D8133">
        <f>VLOOKUP(B8133, Tabelas!A:C,3,FALSE())</f>
        <v/>
      </c>
      <c r="E8133">
        <f>VLOOKUP(B8133, Tabelas!A:C,2,FALSE())</f>
        <v/>
      </c>
    </row>
    <row r="8134">
      <c r="A8134" t="inlineStr">
        <is>
          <t>JOURNAL OF COSMETIC AND LASER THERAPY (PRINT)</t>
        </is>
      </c>
      <c r="B8134" t="inlineStr">
        <is>
          <t>A4</t>
        </is>
      </c>
      <c r="C8134">
        <f>IF(B8134&lt;&gt;"NI",1,0)</f>
        <v/>
      </c>
      <c r="D8134">
        <f>VLOOKUP(B8134, Tabelas!A:C,3,FALSE())</f>
        <v/>
      </c>
      <c r="E8134">
        <f>VLOOKUP(B8134, Tabelas!A:C,2,FALSE())</f>
        <v/>
      </c>
    </row>
    <row r="8135">
      <c r="A8135" t="inlineStr">
        <is>
          <t>JOURNAL OF COSMETIC DERMATOLOGY (PRINT)</t>
        </is>
      </c>
      <c r="B8135" t="inlineStr">
        <is>
          <t>A4</t>
        </is>
      </c>
      <c r="C8135">
        <f>IF(B8135&lt;&gt;"NI",1,0)</f>
        <v/>
      </c>
      <c r="D8135">
        <f>VLOOKUP(B8135, Tabelas!A:C,3,FALSE())</f>
        <v/>
      </c>
      <c r="E8135">
        <f>VLOOKUP(B8135, Tabelas!A:C,2,FALSE())</f>
        <v/>
      </c>
    </row>
    <row r="8136">
      <c r="A8136" t="inlineStr">
        <is>
          <t>JOURNAL OF COSMETIC SCIENCE</t>
        </is>
      </c>
      <c r="B8136" t="inlineStr">
        <is>
          <t>A3</t>
        </is>
      </c>
      <c r="C8136">
        <f>IF(B8136&lt;&gt;"NI",1,0)</f>
        <v/>
      </c>
      <c r="D8136">
        <f>VLOOKUP(B8136, Tabelas!A:C,3,FALSE())</f>
        <v/>
      </c>
      <c r="E8136">
        <f>VLOOKUP(B8136, Tabelas!A:C,2,FALSE())</f>
        <v/>
      </c>
    </row>
    <row r="8137">
      <c r="A8137" t="inlineStr">
        <is>
          <t>JOURNAL OF COSMOLOGY AND ASTROPARTICLE PHYSICS</t>
        </is>
      </c>
      <c r="B8137" t="inlineStr">
        <is>
          <t>A3</t>
        </is>
      </c>
      <c r="C8137">
        <f>IF(B8137&lt;&gt;"NI",1,0)</f>
        <v/>
      </c>
      <c r="D8137">
        <f>VLOOKUP(B8137, Tabelas!A:C,3,FALSE())</f>
        <v/>
      </c>
      <c r="E8137">
        <f>VLOOKUP(B8137, Tabelas!A:C,2,FALSE())</f>
        <v/>
      </c>
    </row>
    <row r="8138">
      <c r="A8138" t="inlineStr">
        <is>
          <t>JOURNAL OF CRANIO-MAXILLO-FACIAL SURGERY</t>
        </is>
      </c>
      <c r="B8138" t="inlineStr">
        <is>
          <t>A2</t>
        </is>
      </c>
      <c r="C8138">
        <f>IF(B8138&lt;&gt;"NI",1,0)</f>
        <v/>
      </c>
      <c r="D8138">
        <f>VLOOKUP(B8138, Tabelas!A:C,3,FALSE())</f>
        <v/>
      </c>
      <c r="E8138">
        <f>VLOOKUP(B8138, Tabelas!A:C,2,FALSE())</f>
        <v/>
      </c>
    </row>
    <row r="8139">
      <c r="A8139" t="inlineStr">
        <is>
          <t>JOURNAL OF CRANIOVERTEBRAL JUNCTION AND SPINE</t>
        </is>
      </c>
      <c r="B8139" t="inlineStr">
        <is>
          <t>A3</t>
        </is>
      </c>
      <c r="C8139">
        <f>IF(B8139&lt;&gt;"NI",1,0)</f>
        <v/>
      </c>
      <c r="D8139">
        <f>VLOOKUP(B8139, Tabelas!A:C,3,FALSE())</f>
        <v/>
      </c>
      <c r="E8139">
        <f>VLOOKUP(B8139, Tabelas!A:C,2,FALSE())</f>
        <v/>
      </c>
    </row>
    <row r="8140">
      <c r="A8140" t="inlineStr">
        <is>
          <t>JOURNAL OF CREATIVE COMMUNICATIONS</t>
        </is>
      </c>
      <c r="B8140" t="inlineStr">
        <is>
          <t>B2</t>
        </is>
      </c>
      <c r="C8140">
        <f>IF(B8140&lt;&gt;"NI",1,0)</f>
        <v/>
      </c>
      <c r="D8140">
        <f>VLOOKUP(B8140, Tabelas!A:C,3,FALSE())</f>
        <v/>
      </c>
      <c r="E8140">
        <f>VLOOKUP(B8140, Tabelas!A:C,2,FALSE())</f>
        <v/>
      </c>
    </row>
    <row r="8141">
      <c r="A8141" t="inlineStr">
        <is>
          <t>JOURNAL OF CREATIVE INDUSTRIES AND CULTURAL STUDIES - JOCIS</t>
        </is>
      </c>
      <c r="B8141" t="inlineStr">
        <is>
          <t>B4</t>
        </is>
      </c>
      <c r="C8141">
        <f>IF(B8141&lt;&gt;"NI",1,0)</f>
        <v/>
      </c>
      <c r="D8141">
        <f>VLOOKUP(B8141, Tabelas!A:C,3,FALSE())</f>
        <v/>
      </c>
      <c r="E8141">
        <f>VLOOKUP(B8141, Tabelas!A:C,2,FALSE())</f>
        <v/>
      </c>
    </row>
    <row r="8142">
      <c r="A8142" t="inlineStr">
        <is>
          <t>JOURNAL OF CREDIT RISK</t>
        </is>
      </c>
      <c r="B8142" t="inlineStr">
        <is>
          <t>A3</t>
        </is>
      </c>
      <c r="C8142">
        <f>IF(B8142&lt;&gt;"NI",1,0)</f>
        <v/>
      </c>
      <c r="D8142">
        <f>VLOOKUP(B8142, Tabelas!A:C,3,FALSE())</f>
        <v/>
      </c>
      <c r="E8142">
        <f>VLOOKUP(B8142, Tabelas!A:C,2,FALSE())</f>
        <v/>
      </c>
    </row>
    <row r="8143">
      <c r="A8143" t="inlineStr">
        <is>
          <t>JOURNAL OF CRITICAL CARE</t>
        </is>
      </c>
      <c r="B8143" t="inlineStr">
        <is>
          <t>A4</t>
        </is>
      </c>
      <c r="C8143">
        <f>IF(B8143&lt;&gt;"NI",1,0)</f>
        <v/>
      </c>
      <c r="D8143">
        <f>VLOOKUP(B8143, Tabelas!A:C,3,FALSE())</f>
        <v/>
      </c>
      <c r="E8143">
        <f>VLOOKUP(B8143, Tabelas!A:C,2,FALSE())</f>
        <v/>
      </c>
    </row>
    <row r="8144">
      <c r="A8144" t="inlineStr">
        <is>
          <t>JOURNAL OF CROHN'S AND COLITIS (PRINT)</t>
        </is>
      </c>
      <c r="B8144" t="inlineStr">
        <is>
          <t>A1</t>
        </is>
      </c>
      <c r="C8144">
        <f>IF(B8144&lt;&gt;"NI",1,0)</f>
        <v/>
      </c>
      <c r="D8144">
        <f>VLOOKUP(B8144, Tabelas!A:C,3,FALSE())</f>
        <v/>
      </c>
      <c r="E8144">
        <f>VLOOKUP(B8144, Tabelas!A:C,2,FALSE())</f>
        <v/>
      </c>
    </row>
    <row r="8145">
      <c r="A8145" t="inlineStr">
        <is>
          <t>JOURNAL OF CROP IMPROVEMENT</t>
        </is>
      </c>
      <c r="B8145" t="inlineStr">
        <is>
          <t>B2</t>
        </is>
      </c>
      <c r="C8145">
        <f>IF(B8145&lt;&gt;"NI",1,0)</f>
        <v/>
      </c>
      <c r="D8145">
        <f>VLOOKUP(B8145, Tabelas!A:C,3,FALSE())</f>
        <v/>
      </c>
      <c r="E8145">
        <f>VLOOKUP(B8145, Tabelas!A:C,2,FALSE())</f>
        <v/>
      </c>
    </row>
    <row r="8146">
      <c r="A8146" t="inlineStr">
        <is>
          <t>JOURNAL OF CROP PROTECTION</t>
        </is>
      </c>
      <c r="B8146" t="inlineStr">
        <is>
          <t>B2</t>
        </is>
      </c>
      <c r="C8146">
        <f>IF(B8146&lt;&gt;"NI",1,0)</f>
        <v/>
      </c>
      <c r="D8146">
        <f>VLOOKUP(B8146, Tabelas!A:C,3,FALSE())</f>
        <v/>
      </c>
      <c r="E8146">
        <f>VLOOKUP(B8146, Tabelas!A:C,2,FALSE())</f>
        <v/>
      </c>
    </row>
    <row r="8147">
      <c r="A8147" t="inlineStr">
        <is>
          <t>JOURNAL OF CROP SCIENCE AND BIOTECHNOLOGY (SEOUL)</t>
        </is>
      </c>
      <c r="B8147" t="inlineStr">
        <is>
          <t>B1</t>
        </is>
      </c>
      <c r="C8147">
        <f>IF(B8147&lt;&gt;"NI",1,0)</f>
        <v/>
      </c>
      <c r="D8147">
        <f>VLOOKUP(B8147, Tabelas!A:C,3,FALSE())</f>
        <v/>
      </c>
      <c r="E8147">
        <f>VLOOKUP(B8147, Tabelas!A:C,2,FALSE())</f>
        <v/>
      </c>
    </row>
    <row r="8148">
      <c r="A8148" t="inlineStr">
        <is>
          <t>JOURNAL OF CROSS-CULTURAL GERONTOLOGY</t>
        </is>
      </c>
      <c r="B8148" t="inlineStr">
        <is>
          <t>A2</t>
        </is>
      </c>
      <c r="C8148">
        <f>IF(B8148&lt;&gt;"NI",1,0)</f>
        <v/>
      </c>
      <c r="D8148">
        <f>VLOOKUP(B8148, Tabelas!A:C,3,FALSE())</f>
        <v/>
      </c>
      <c r="E8148">
        <f>VLOOKUP(B8148, Tabelas!A:C,2,FALSE())</f>
        <v/>
      </c>
    </row>
    <row r="8149">
      <c r="A8149" t="inlineStr">
        <is>
          <t>JOURNAL OF CROSS-CULTURAL PSYCHOLOGY</t>
        </is>
      </c>
      <c r="B8149" t="inlineStr">
        <is>
          <t>A1</t>
        </is>
      </c>
      <c r="C8149">
        <f>IF(B8149&lt;&gt;"NI",1,0)</f>
        <v/>
      </c>
      <c r="D8149">
        <f>VLOOKUP(B8149, Tabelas!A:C,3,FALSE())</f>
        <v/>
      </c>
      <c r="E8149">
        <f>VLOOKUP(B8149, Tabelas!A:C,2,FALSE())</f>
        <v/>
      </c>
    </row>
    <row r="8150">
      <c r="A8150" t="inlineStr">
        <is>
          <t>JOURNAL OF CRUSTACEAN BIOLOGY</t>
        </is>
      </c>
      <c r="B8150" t="inlineStr">
        <is>
          <t>A4</t>
        </is>
      </c>
      <c r="C8150">
        <f>IF(B8150&lt;&gt;"NI",1,0)</f>
        <v/>
      </c>
      <c r="D8150">
        <f>VLOOKUP(B8150, Tabelas!A:C,3,FALSE())</f>
        <v/>
      </c>
      <c r="E8150">
        <f>VLOOKUP(B8150, Tabelas!A:C,2,FALSE())</f>
        <v/>
      </c>
    </row>
    <row r="8151">
      <c r="A8151" t="inlineStr">
        <is>
          <t>JOURNAL OF CRYPTOGRAPHIC ENGINEERING</t>
        </is>
      </c>
      <c r="B8151" t="inlineStr">
        <is>
          <t>A3</t>
        </is>
      </c>
      <c r="C8151">
        <f>IF(B8151&lt;&gt;"NI",1,0)</f>
        <v/>
      </c>
      <c r="D8151">
        <f>VLOOKUP(B8151, Tabelas!A:C,3,FALSE())</f>
        <v/>
      </c>
      <c r="E8151">
        <f>VLOOKUP(B8151, Tabelas!A:C,2,FALSE())</f>
        <v/>
      </c>
    </row>
    <row r="8152">
      <c r="A8152" t="inlineStr">
        <is>
          <t>JOURNAL OF CRYPTOLOGY</t>
        </is>
      </c>
      <c r="B8152" t="inlineStr">
        <is>
          <t>A2</t>
        </is>
      </c>
      <c r="C8152">
        <f>IF(B8152&lt;&gt;"NI",1,0)</f>
        <v/>
      </c>
      <c r="D8152">
        <f>VLOOKUP(B8152, Tabelas!A:C,3,FALSE())</f>
        <v/>
      </c>
      <c r="E8152">
        <f>VLOOKUP(B8152, Tabelas!A:C,2,FALSE())</f>
        <v/>
      </c>
    </row>
    <row r="8153">
      <c r="A8153" t="inlineStr">
        <is>
          <t>JOURNAL OF CRYSTAL GROWTH</t>
        </is>
      </c>
      <c r="B8153" t="inlineStr">
        <is>
          <t>A3</t>
        </is>
      </c>
      <c r="C8153">
        <f>IF(B8153&lt;&gt;"NI",1,0)</f>
        <v/>
      </c>
      <c r="D8153">
        <f>VLOOKUP(B8153, Tabelas!A:C,3,FALSE())</f>
        <v/>
      </c>
      <c r="E8153">
        <f>VLOOKUP(B8153, Tabelas!A:C,2,FALSE())</f>
        <v/>
      </c>
    </row>
    <row r="8154">
      <c r="A8154" t="inlineStr">
        <is>
          <t>JOURNAL OF CULINARY SCIENCE &amp; TECHNOLOGY</t>
        </is>
      </c>
      <c r="B8154" t="inlineStr">
        <is>
          <t>B2</t>
        </is>
      </c>
      <c r="C8154">
        <f>IF(B8154&lt;&gt;"NI",1,0)</f>
        <v/>
      </c>
      <c r="D8154">
        <f>VLOOKUP(B8154, Tabelas!A:C,3,FALSE())</f>
        <v/>
      </c>
      <c r="E8154">
        <f>VLOOKUP(B8154, Tabelas!A:C,2,FALSE())</f>
        <v/>
      </c>
    </row>
    <row r="8155">
      <c r="A8155" t="inlineStr">
        <is>
          <t>JOURNAL OF CULTURAL ECONOMICS</t>
        </is>
      </c>
      <c r="B8155" t="inlineStr">
        <is>
          <t>A2</t>
        </is>
      </c>
      <c r="C8155">
        <f>IF(B8155&lt;&gt;"NI",1,0)</f>
        <v/>
      </c>
      <c r="D8155">
        <f>VLOOKUP(B8155, Tabelas!A:C,3,FALSE())</f>
        <v/>
      </c>
      <c r="E8155">
        <f>VLOOKUP(B8155, Tabelas!A:C,2,FALSE())</f>
        <v/>
      </c>
    </row>
    <row r="8156">
      <c r="A8156" t="inlineStr">
        <is>
          <t>JOURNAL OF CULTURAL ECONOMY</t>
        </is>
      </c>
      <c r="B8156" t="inlineStr">
        <is>
          <t>A1</t>
        </is>
      </c>
      <c r="C8156">
        <f>IF(B8156&lt;&gt;"NI",1,0)</f>
        <v/>
      </c>
      <c r="D8156">
        <f>VLOOKUP(B8156, Tabelas!A:C,3,FALSE())</f>
        <v/>
      </c>
      <c r="E8156">
        <f>VLOOKUP(B8156, Tabelas!A:C,2,FALSE())</f>
        <v/>
      </c>
    </row>
    <row r="8157">
      <c r="A8157" t="inlineStr">
        <is>
          <t>JOURNAL OF CULTURAL HERITAGE</t>
        </is>
      </c>
      <c r="B8157" t="inlineStr">
        <is>
          <t>A1</t>
        </is>
      </c>
      <c r="C8157">
        <f>IF(B8157&lt;&gt;"NI",1,0)</f>
        <v/>
      </c>
      <c r="D8157">
        <f>VLOOKUP(B8157, Tabelas!A:C,3,FALSE())</f>
        <v/>
      </c>
      <c r="E8157">
        <f>VLOOKUP(B8157, Tabelas!A:C,2,FALSE())</f>
        <v/>
      </c>
    </row>
    <row r="8158">
      <c r="A8158" t="inlineStr">
        <is>
          <t>JOURNAL OF CULTURAL HERITAGE MANAGEMENT AND SUSTAINABLE DEVELOPMENT</t>
        </is>
      </c>
      <c r="B8158" t="inlineStr">
        <is>
          <t>A3</t>
        </is>
      </c>
      <c r="C8158">
        <f>IF(B8158&lt;&gt;"NI",1,0)</f>
        <v/>
      </c>
      <c r="D8158">
        <f>VLOOKUP(B8158, Tabelas!A:C,3,FALSE())</f>
        <v/>
      </c>
      <c r="E8158">
        <f>VLOOKUP(B8158, Tabelas!A:C,2,FALSE())</f>
        <v/>
      </c>
    </row>
    <row r="8159">
      <c r="A8159" t="inlineStr">
        <is>
          <t>JOURNAL OF CURRENT GLAUCOMA PRACTICE (PRINT)</t>
        </is>
      </c>
      <c r="B8159" t="inlineStr">
        <is>
          <t>A4</t>
        </is>
      </c>
      <c r="C8159">
        <f>IF(B8159&lt;&gt;"NI",1,0)</f>
        <v/>
      </c>
      <c r="D8159">
        <f>VLOOKUP(B8159, Tabelas!A:C,3,FALSE())</f>
        <v/>
      </c>
      <c r="E8159">
        <f>VLOOKUP(B8159, Tabelas!A:C,2,FALSE())</f>
        <v/>
      </c>
    </row>
    <row r="8160">
      <c r="A8160" t="inlineStr">
        <is>
          <t>JOURNAL OF CURRENT OPHTHALMOLOGY</t>
        </is>
      </c>
      <c r="B8160" t="inlineStr">
        <is>
          <t>B2</t>
        </is>
      </c>
      <c r="C8160">
        <f>IF(B8160&lt;&gt;"NI",1,0)</f>
        <v/>
      </c>
      <c r="D8160">
        <f>VLOOKUP(B8160, Tabelas!A:C,3,FALSE())</f>
        <v/>
      </c>
      <c r="E8160">
        <f>VLOOKUP(B8160, Tabelas!A:C,2,FALSE())</f>
        <v/>
      </c>
    </row>
    <row r="8161">
      <c r="A8161" t="inlineStr">
        <is>
          <t>JOURNAL OF CURRICULUM STUDIES (PRINT)</t>
        </is>
      </c>
      <c r="B8161" t="inlineStr">
        <is>
          <t>A1</t>
        </is>
      </c>
      <c r="C8161">
        <f>IF(B8161&lt;&gt;"NI",1,0)</f>
        <v/>
      </c>
      <c r="D8161">
        <f>VLOOKUP(B8161, Tabelas!A:C,3,FALSE())</f>
        <v/>
      </c>
      <c r="E8161">
        <f>VLOOKUP(B8161, Tabelas!A:C,2,FALSE())</f>
        <v/>
      </c>
    </row>
    <row r="8162">
      <c r="A8162" t="inlineStr">
        <is>
          <t>JOURNAL OF CUTANEOUS MEDICINE AND SURGERY</t>
        </is>
      </c>
      <c r="B8162" t="inlineStr">
        <is>
          <t>B1</t>
        </is>
      </c>
      <c r="C8162">
        <f>IF(B8162&lt;&gt;"NI",1,0)</f>
        <v/>
      </c>
      <c r="D8162">
        <f>VLOOKUP(B8162, Tabelas!A:C,3,FALSE())</f>
        <v/>
      </c>
      <c r="E8162">
        <f>VLOOKUP(B8162, Tabelas!A:C,2,FALSE())</f>
        <v/>
      </c>
    </row>
    <row r="8163">
      <c r="A8163" t="inlineStr">
        <is>
          <t>JOURNAL OF CUTANEOUS PATHOLOGY</t>
        </is>
      </c>
      <c r="B8163" t="inlineStr">
        <is>
          <t>A4</t>
        </is>
      </c>
      <c r="C8163">
        <f>IF(B8163&lt;&gt;"NI",1,0)</f>
        <v/>
      </c>
      <c r="D8163">
        <f>VLOOKUP(B8163, Tabelas!A:C,3,FALSE())</f>
        <v/>
      </c>
      <c r="E8163">
        <f>VLOOKUP(B8163, Tabelas!A:C,2,FALSE())</f>
        <v/>
      </c>
    </row>
    <row r="8164">
      <c r="A8164" t="inlineStr">
        <is>
          <t>JOURNAL OF CYSTIC FIBROSIS</t>
        </is>
      </c>
      <c r="B8164" t="inlineStr">
        <is>
          <t>A1</t>
        </is>
      </c>
      <c r="C8164">
        <f>IF(B8164&lt;&gt;"NI",1,0)</f>
        <v/>
      </c>
      <c r="D8164">
        <f>VLOOKUP(B8164, Tabelas!A:C,3,FALSE())</f>
        <v/>
      </c>
      <c r="E8164">
        <f>VLOOKUP(B8164, Tabelas!A:C,2,FALSE())</f>
        <v/>
      </c>
    </row>
    <row r="8165">
      <c r="A8165" t="inlineStr">
        <is>
          <t>JOURNAL OF DAIRY RESEARCH (PRINT)</t>
        </is>
      </c>
      <c r="B8165" t="inlineStr">
        <is>
          <t>A2</t>
        </is>
      </c>
      <c r="C8165">
        <f>IF(B8165&lt;&gt;"NI",1,0)</f>
        <v/>
      </c>
      <c r="D8165">
        <f>VLOOKUP(B8165, Tabelas!A:C,3,FALSE())</f>
        <v/>
      </c>
      <c r="E8165">
        <f>VLOOKUP(B8165, Tabelas!A:C,2,FALSE())</f>
        <v/>
      </c>
    </row>
    <row r="8166">
      <c r="A8166" t="inlineStr">
        <is>
          <t>JOURNAL OF DAIRY SCIENCE</t>
        </is>
      </c>
      <c r="B8166" t="inlineStr">
        <is>
          <t>A1</t>
        </is>
      </c>
      <c r="C8166">
        <f>IF(B8166&lt;&gt;"NI",1,0)</f>
        <v/>
      </c>
      <c r="D8166">
        <f>VLOOKUP(B8166, Tabelas!A:C,3,FALSE())</f>
        <v/>
      </c>
      <c r="E8166">
        <f>VLOOKUP(B8166, Tabelas!A:C,2,FALSE())</f>
        <v/>
      </c>
    </row>
    <row r="8167">
      <c r="A8167" t="inlineStr">
        <is>
          <t>JOURNAL OF DANCE MEDICINE &amp; SCIENCE</t>
        </is>
      </c>
      <c r="B8167" t="inlineStr">
        <is>
          <t>A1</t>
        </is>
      </c>
      <c r="C8167">
        <f>IF(B8167&lt;&gt;"NI",1,0)</f>
        <v/>
      </c>
      <c r="D8167">
        <f>VLOOKUP(B8167, Tabelas!A:C,3,FALSE())</f>
        <v/>
      </c>
      <c r="E8167">
        <f>VLOOKUP(B8167, Tabelas!A:C,2,FALSE())</f>
        <v/>
      </c>
    </row>
    <row r="8168">
      <c r="A8168" t="inlineStr">
        <is>
          <t>JOURNAL OF DATA SCIENCE (PRINT)</t>
        </is>
      </c>
      <c r="B8168" t="inlineStr">
        <is>
          <t>B2</t>
        </is>
      </c>
      <c r="C8168">
        <f>IF(B8168&lt;&gt;"NI",1,0)</f>
        <v/>
      </c>
      <c r="D8168">
        <f>VLOOKUP(B8168, Tabelas!A:C,3,FALSE())</f>
        <v/>
      </c>
      <c r="E8168">
        <f>VLOOKUP(B8168, Tabelas!A:C,2,FALSE())</f>
        <v/>
      </c>
    </row>
    <row r="8169">
      <c r="A8169" t="inlineStr">
        <is>
          <t>JOURNAL OF DEMOCRACY</t>
        </is>
      </c>
      <c r="B8169" t="inlineStr">
        <is>
          <t>A1</t>
        </is>
      </c>
      <c r="C8169">
        <f>IF(B8169&lt;&gt;"NI",1,0)</f>
        <v/>
      </c>
      <c r="D8169">
        <f>VLOOKUP(B8169, Tabelas!A:C,3,FALSE())</f>
        <v/>
      </c>
      <c r="E8169">
        <f>VLOOKUP(B8169, Tabelas!A:C,2,FALSE())</f>
        <v/>
      </c>
    </row>
    <row r="8170">
      <c r="A8170" t="inlineStr">
        <is>
          <t>JOURNAL OF DENTAL EDUCATION</t>
        </is>
      </c>
      <c r="B8170" t="inlineStr">
        <is>
          <t>A4</t>
        </is>
      </c>
      <c r="C8170">
        <f>IF(B8170&lt;&gt;"NI",1,0)</f>
        <v/>
      </c>
      <c r="D8170">
        <f>VLOOKUP(B8170, Tabelas!A:C,3,FALSE())</f>
        <v/>
      </c>
      <c r="E8170">
        <f>VLOOKUP(B8170, Tabelas!A:C,2,FALSE())</f>
        <v/>
      </c>
    </row>
    <row r="8171">
      <c r="A8171" t="inlineStr">
        <is>
          <t>JOURNAL OF DENTAL RESEARCH (ONLINE)</t>
        </is>
      </c>
      <c r="B8171" t="inlineStr">
        <is>
          <t>A1</t>
        </is>
      </c>
      <c r="C8171">
        <f>IF(B8171&lt;&gt;"NI",1,0)</f>
        <v/>
      </c>
      <c r="D8171">
        <f>VLOOKUP(B8171, Tabelas!A:C,3,FALSE())</f>
        <v/>
      </c>
      <c r="E8171">
        <f>VLOOKUP(B8171, Tabelas!A:C,2,FALSE())</f>
        <v/>
      </c>
    </row>
    <row r="8172">
      <c r="A8172" t="inlineStr">
        <is>
          <t>JOURNAL OF DENTAL RESEARCH, DENTAL CLINICS, DENTAL PROSPECTS</t>
        </is>
      </c>
      <c r="B8172" t="inlineStr">
        <is>
          <t>B1</t>
        </is>
      </c>
      <c r="C8172">
        <f>IF(B8172&lt;&gt;"NI",1,0)</f>
        <v/>
      </c>
      <c r="D8172">
        <f>VLOOKUP(B8172, Tabelas!A:C,3,FALSE())</f>
        <v/>
      </c>
      <c r="E8172">
        <f>VLOOKUP(B8172, Tabelas!A:C,2,FALSE())</f>
        <v/>
      </c>
    </row>
    <row r="8173">
      <c r="A8173" t="inlineStr">
        <is>
          <t>JOURNAL OF DENTISTRY FOR CHILDREN</t>
        </is>
      </c>
      <c r="B8173" t="inlineStr">
        <is>
          <t>B2</t>
        </is>
      </c>
      <c r="C8173">
        <f>IF(B8173&lt;&gt;"NI",1,0)</f>
        <v/>
      </c>
      <c r="D8173">
        <f>VLOOKUP(B8173, Tabelas!A:C,3,FALSE())</f>
        <v/>
      </c>
      <c r="E8173">
        <f>VLOOKUP(B8173, Tabelas!A:C,2,FALSE())</f>
        <v/>
      </c>
    </row>
    <row r="8174">
      <c r="A8174" t="inlineStr">
        <is>
          <t>JOURNAL OF DENTISTRY INDONESIA</t>
        </is>
      </c>
      <c r="B8174" t="inlineStr">
        <is>
          <t>B4</t>
        </is>
      </c>
      <c r="C8174">
        <f>IF(B8174&lt;&gt;"NI",1,0)</f>
        <v/>
      </c>
      <c r="D8174">
        <f>VLOOKUP(B8174, Tabelas!A:C,3,FALSE())</f>
        <v/>
      </c>
      <c r="E8174">
        <f>VLOOKUP(B8174, Tabelas!A:C,2,FALSE())</f>
        <v/>
      </c>
    </row>
    <row r="8175">
      <c r="A8175" t="inlineStr">
        <is>
          <t>JOURNAL OF DERMATOLOGICAL SCIENCE (AMSTERDAM)</t>
        </is>
      </c>
      <c r="B8175" t="inlineStr">
        <is>
          <t>A2</t>
        </is>
      </c>
      <c r="C8175">
        <f>IF(B8175&lt;&gt;"NI",1,0)</f>
        <v/>
      </c>
      <c r="D8175">
        <f>VLOOKUP(B8175, Tabelas!A:C,3,FALSE())</f>
        <v/>
      </c>
      <c r="E8175">
        <f>VLOOKUP(B8175, Tabelas!A:C,2,FALSE())</f>
        <v/>
      </c>
    </row>
    <row r="8176">
      <c r="A8176" t="inlineStr">
        <is>
          <t>JOURNAL OF DERMATOLOGICAL TREATMENT (PRINT)</t>
        </is>
      </c>
      <c r="B8176" t="inlineStr">
        <is>
          <t>A3</t>
        </is>
      </c>
      <c r="C8176">
        <f>IF(B8176&lt;&gt;"NI",1,0)</f>
        <v/>
      </c>
      <c r="D8176">
        <f>VLOOKUP(B8176, Tabelas!A:C,3,FALSE())</f>
        <v/>
      </c>
      <c r="E8176">
        <f>VLOOKUP(B8176, Tabelas!A:C,2,FALSE())</f>
        <v/>
      </c>
    </row>
    <row r="8177">
      <c r="A8177" t="inlineStr">
        <is>
          <t>JOURNAL OF DERMATOLOGY (PRINT)</t>
        </is>
      </c>
      <c r="B8177" t="inlineStr">
        <is>
          <t>A2</t>
        </is>
      </c>
      <c r="C8177">
        <f>IF(B8177&lt;&gt;"NI",1,0)</f>
        <v/>
      </c>
      <c r="D8177">
        <f>VLOOKUP(B8177, Tabelas!A:C,3,FALSE())</f>
        <v/>
      </c>
      <c r="E8177">
        <f>VLOOKUP(B8177, Tabelas!A:C,2,FALSE())</f>
        <v/>
      </c>
    </row>
    <row r="8178">
      <c r="A8178" t="inlineStr">
        <is>
          <t>JOURNAL OF DESIGN RESEARCH (ONLINE)</t>
        </is>
      </c>
      <c r="B8178" t="inlineStr">
        <is>
          <t>A2</t>
        </is>
      </c>
      <c r="C8178">
        <f>IF(B8178&lt;&gt;"NI",1,0)</f>
        <v/>
      </c>
      <c r="D8178">
        <f>VLOOKUP(B8178, Tabelas!A:C,3,FALSE())</f>
        <v/>
      </c>
      <c r="E8178">
        <f>VLOOKUP(B8178, Tabelas!A:C,2,FALSE())</f>
        <v/>
      </c>
    </row>
    <row r="8179">
      <c r="A8179" t="inlineStr">
        <is>
          <t>JOURNAL OF DESTINATION MARKETING &amp; MANAGEMENT</t>
        </is>
      </c>
      <c r="B8179" t="inlineStr">
        <is>
          <t>A1</t>
        </is>
      </c>
      <c r="C8179">
        <f>IF(B8179&lt;&gt;"NI",1,0)</f>
        <v/>
      </c>
      <c r="D8179">
        <f>VLOOKUP(B8179, Tabelas!A:C,3,FALSE())</f>
        <v/>
      </c>
      <c r="E8179">
        <f>VLOOKUP(B8179, Tabelas!A:C,2,FALSE())</f>
        <v/>
      </c>
    </row>
    <row r="8180">
      <c r="A8180" t="inlineStr">
        <is>
          <t>JOURNAL OF DEVELOPMENT ECONOMICS (PRINT)</t>
        </is>
      </c>
      <c r="B8180" t="inlineStr">
        <is>
          <t>A1</t>
        </is>
      </c>
      <c r="C8180">
        <f>IF(B8180&lt;&gt;"NI",1,0)</f>
        <v/>
      </c>
      <c r="D8180">
        <f>VLOOKUP(B8180, Tabelas!A:C,3,FALSE())</f>
        <v/>
      </c>
      <c r="E8180">
        <f>VLOOKUP(B8180, Tabelas!A:C,2,FALSE())</f>
        <v/>
      </c>
    </row>
    <row r="8181">
      <c r="A8181" t="inlineStr">
        <is>
          <t>JOURNAL OF DEVELOPMENT STUDIES</t>
        </is>
      </c>
      <c r="B8181" t="inlineStr">
        <is>
          <t>A1</t>
        </is>
      </c>
      <c r="C8181">
        <f>IF(B8181&lt;&gt;"NI",1,0)</f>
        <v/>
      </c>
      <c r="D8181">
        <f>VLOOKUP(B8181, Tabelas!A:C,3,FALSE())</f>
        <v/>
      </c>
      <c r="E8181">
        <f>VLOOKUP(B8181, Tabelas!A:C,2,FALSE())</f>
        <v/>
      </c>
    </row>
    <row r="8182">
      <c r="A8182" t="inlineStr">
        <is>
          <t>JOURNAL OF DEVELOPMENTAL AND BEHAVIORAL PEDIATRICS</t>
        </is>
      </c>
      <c r="B8182" t="inlineStr">
        <is>
          <t>A2</t>
        </is>
      </c>
      <c r="C8182">
        <f>IF(B8182&lt;&gt;"NI",1,0)</f>
        <v/>
      </c>
      <c r="D8182">
        <f>VLOOKUP(B8182, Tabelas!A:C,3,FALSE())</f>
        <v/>
      </c>
      <c r="E8182">
        <f>VLOOKUP(B8182, Tabelas!A:C,2,FALSE())</f>
        <v/>
      </c>
    </row>
    <row r="8183">
      <c r="A8183" t="inlineStr">
        <is>
          <t>JOURNAL OF DEVELOPMENTAL ORIGINS OF HEALTH AND DISEASE</t>
        </is>
      </c>
      <c r="B8183" t="inlineStr">
        <is>
          <t>A3</t>
        </is>
      </c>
      <c r="C8183">
        <f>IF(B8183&lt;&gt;"NI",1,0)</f>
        <v/>
      </c>
      <c r="D8183">
        <f>VLOOKUP(B8183, Tabelas!A:C,3,FALSE())</f>
        <v/>
      </c>
      <c r="E8183">
        <f>VLOOKUP(B8183, Tabelas!A:C,2,FALSE())</f>
        <v/>
      </c>
    </row>
    <row r="8184">
      <c r="A8184" t="inlineStr">
        <is>
          <t>JOURNAL OF DIABETES &amp; METABOLIC DISORDERS</t>
        </is>
      </c>
      <c r="B8184" t="inlineStr">
        <is>
          <t>A4</t>
        </is>
      </c>
      <c r="C8184">
        <f>IF(B8184&lt;&gt;"NI",1,0)</f>
        <v/>
      </c>
      <c r="D8184">
        <f>VLOOKUP(B8184, Tabelas!A:C,3,FALSE())</f>
        <v/>
      </c>
      <c r="E8184">
        <f>VLOOKUP(B8184, Tabelas!A:C,2,FALSE())</f>
        <v/>
      </c>
    </row>
    <row r="8185">
      <c r="A8185" t="inlineStr">
        <is>
          <t>JOURNAL OF DIABETES (ONLINE)</t>
        </is>
      </c>
      <c r="B8185" t="inlineStr">
        <is>
          <t>A4</t>
        </is>
      </c>
      <c r="C8185">
        <f>IF(B8185&lt;&gt;"NI",1,0)</f>
        <v/>
      </c>
      <c r="D8185">
        <f>VLOOKUP(B8185, Tabelas!A:C,3,FALSE())</f>
        <v/>
      </c>
      <c r="E8185">
        <f>VLOOKUP(B8185, Tabelas!A:C,2,FALSE())</f>
        <v/>
      </c>
    </row>
    <row r="8186">
      <c r="A8186" t="inlineStr">
        <is>
          <t>JOURNAL OF DIABETES AND ITS COMPLICATIONS</t>
        </is>
      </c>
      <c r="B8186" t="inlineStr">
        <is>
          <t>A4</t>
        </is>
      </c>
      <c r="C8186">
        <f>IF(B8186&lt;&gt;"NI",1,0)</f>
        <v/>
      </c>
      <c r="D8186">
        <f>VLOOKUP(B8186, Tabelas!A:C,3,FALSE())</f>
        <v/>
      </c>
      <c r="E8186">
        <f>VLOOKUP(B8186, Tabelas!A:C,2,FALSE())</f>
        <v/>
      </c>
    </row>
    <row r="8187">
      <c r="A8187" t="inlineStr">
        <is>
          <t>JOURNAL OF DIABETES MELLITUS</t>
        </is>
      </c>
      <c r="B8187" t="inlineStr">
        <is>
          <t>B4</t>
        </is>
      </c>
      <c r="C8187">
        <f>IF(B8187&lt;&gt;"NI",1,0)</f>
        <v/>
      </c>
      <c r="D8187">
        <f>VLOOKUP(B8187, Tabelas!A:C,3,FALSE())</f>
        <v/>
      </c>
      <c r="E8187">
        <f>VLOOKUP(B8187, Tabelas!A:C,2,FALSE())</f>
        <v/>
      </c>
    </row>
    <row r="8188">
      <c r="A8188" t="inlineStr">
        <is>
          <t>JOURNAL OF DIABETES NURSING</t>
        </is>
      </c>
      <c r="B8188" t="inlineStr">
        <is>
          <t>B3</t>
        </is>
      </c>
      <c r="C8188">
        <f>IF(B8188&lt;&gt;"NI",1,0)</f>
        <v/>
      </c>
      <c r="D8188">
        <f>VLOOKUP(B8188, Tabelas!A:C,3,FALSE())</f>
        <v/>
      </c>
      <c r="E8188">
        <f>VLOOKUP(B8188, Tabelas!A:C,2,FALSE())</f>
        <v/>
      </c>
    </row>
    <row r="8189">
      <c r="A8189" t="inlineStr">
        <is>
          <t>JOURNAL OF DIABETES RESEARCH</t>
        </is>
      </c>
      <c r="B8189" t="inlineStr">
        <is>
          <t>A3</t>
        </is>
      </c>
      <c r="C8189">
        <f>IF(B8189&lt;&gt;"NI",1,0)</f>
        <v/>
      </c>
      <c r="D8189">
        <f>VLOOKUP(B8189, Tabelas!A:C,3,FALSE())</f>
        <v/>
      </c>
      <c r="E8189">
        <f>VLOOKUP(B8189, Tabelas!A:C,2,FALSE())</f>
        <v/>
      </c>
    </row>
    <row r="8190">
      <c r="A8190" t="inlineStr">
        <is>
          <t>JOURNAL OF DIETARY SUPPLEMENTS</t>
        </is>
      </c>
      <c r="B8190" t="inlineStr">
        <is>
          <t>A3</t>
        </is>
      </c>
      <c r="C8190">
        <f>IF(B8190&lt;&gt;"NI",1,0)</f>
        <v/>
      </c>
      <c r="D8190">
        <f>VLOOKUP(B8190, Tabelas!A:C,3,FALSE())</f>
        <v/>
      </c>
      <c r="E8190">
        <f>VLOOKUP(B8190, Tabelas!A:C,2,FALSE())</f>
        <v/>
      </c>
    </row>
    <row r="8191">
      <c r="A8191" t="inlineStr">
        <is>
          <t>JOURNAL OF DIFFERENTIAL EQUATIONS (PRINT)</t>
        </is>
      </c>
      <c r="B8191" t="inlineStr">
        <is>
          <t>A1</t>
        </is>
      </c>
      <c r="C8191">
        <f>IF(B8191&lt;&gt;"NI",1,0)</f>
        <v/>
      </c>
      <c r="D8191">
        <f>VLOOKUP(B8191, Tabelas!A:C,3,FALSE())</f>
        <v/>
      </c>
      <c r="E8191">
        <f>VLOOKUP(B8191, Tabelas!A:C,2,FALSE())</f>
        <v/>
      </c>
    </row>
    <row r="8192">
      <c r="A8192" t="inlineStr">
        <is>
          <t>JOURNAL OF DIFFERENTIAL GEOMETRY</t>
        </is>
      </c>
      <c r="B8192" t="inlineStr">
        <is>
          <t>A1</t>
        </is>
      </c>
      <c r="C8192">
        <f>IF(B8192&lt;&gt;"NI",1,0)</f>
        <v/>
      </c>
      <c r="D8192">
        <f>VLOOKUP(B8192, Tabelas!A:C,3,FALSE())</f>
        <v/>
      </c>
      <c r="E8192">
        <f>VLOOKUP(B8192, Tabelas!A:C,2,FALSE())</f>
        <v/>
      </c>
    </row>
    <row r="8193">
      <c r="A8193" t="inlineStr">
        <is>
          <t>JOURNAL OF DIGITAL IMAGING</t>
        </is>
      </c>
      <c r="B8193" t="inlineStr">
        <is>
          <t>A4</t>
        </is>
      </c>
      <c r="C8193">
        <f>IF(B8193&lt;&gt;"NI",1,0)</f>
        <v/>
      </c>
      <c r="D8193">
        <f>VLOOKUP(B8193, Tabelas!A:C,3,FALSE())</f>
        <v/>
      </c>
      <c r="E8193">
        <f>VLOOKUP(B8193, Tabelas!A:C,2,FALSE())</f>
        <v/>
      </c>
    </row>
    <row r="8194">
      <c r="A8194" t="inlineStr">
        <is>
          <t>JOURNAL OF DIGITAL IMAGING (INTERNET)</t>
        </is>
      </c>
      <c r="B8194" t="inlineStr">
        <is>
          <t>A4</t>
        </is>
      </c>
      <c r="C8194">
        <f>IF(B8194&lt;&gt;"NI",1,0)</f>
        <v/>
      </c>
      <c r="D8194">
        <f>VLOOKUP(B8194, Tabelas!A:C,3,FALSE())</f>
        <v/>
      </c>
      <c r="E8194">
        <f>VLOOKUP(B8194, Tabelas!A:C,2,FALSE())</f>
        <v/>
      </c>
    </row>
    <row r="8195">
      <c r="A8195" t="inlineStr">
        <is>
          <t>JOURNAL OF DIGITAL MEDIA AND INTERACTION</t>
        </is>
      </c>
      <c r="B8195" t="inlineStr">
        <is>
          <t>B2</t>
        </is>
      </c>
      <c r="C8195">
        <f>IF(B8195&lt;&gt;"NI",1,0)</f>
        <v/>
      </c>
      <c r="D8195">
        <f>VLOOKUP(B8195, Tabelas!A:C,3,FALSE())</f>
        <v/>
      </c>
      <c r="E8195">
        <f>VLOOKUP(B8195, Tabelas!A:C,2,FALSE())</f>
        <v/>
      </c>
    </row>
    <row r="8196">
      <c r="A8196" t="inlineStr">
        <is>
          <t>JOURNAL OF DISCRETE ALGORITHMS (PRINT)</t>
        </is>
      </c>
      <c r="B8196" t="inlineStr">
        <is>
          <t>A3</t>
        </is>
      </c>
      <c r="C8196">
        <f>IF(B8196&lt;&gt;"NI",1,0)</f>
        <v/>
      </c>
      <c r="D8196">
        <f>VLOOKUP(B8196, Tabelas!A:C,3,FALSE())</f>
        <v/>
      </c>
      <c r="E8196">
        <f>VLOOKUP(B8196, Tabelas!A:C,2,FALSE())</f>
        <v/>
      </c>
    </row>
    <row r="8197">
      <c r="A8197" t="inlineStr">
        <is>
          <t>JOURNAL OF DISPERSION SCIENCE AND TECHNOLOGY</t>
        </is>
      </c>
      <c r="B8197" t="inlineStr">
        <is>
          <t>A4</t>
        </is>
      </c>
      <c r="C8197">
        <f>IF(B8197&lt;&gt;"NI",1,0)</f>
        <v/>
      </c>
      <c r="D8197">
        <f>VLOOKUP(B8197, Tabelas!A:C,3,FALSE())</f>
        <v/>
      </c>
      <c r="E8197">
        <f>VLOOKUP(B8197, Tabelas!A:C,2,FALSE())</f>
        <v/>
      </c>
    </row>
    <row r="8198">
      <c r="A8198" t="inlineStr">
        <is>
          <t>JOURNAL OF DOCUMENTATION</t>
        </is>
      </c>
      <c r="B8198" t="inlineStr">
        <is>
          <t>A2</t>
        </is>
      </c>
      <c r="C8198">
        <f>IF(B8198&lt;&gt;"NI",1,0)</f>
        <v/>
      </c>
      <c r="D8198">
        <f>VLOOKUP(B8198, Tabelas!A:C,3,FALSE())</f>
        <v/>
      </c>
      <c r="E8198">
        <f>VLOOKUP(B8198, Tabelas!A:C,2,FALSE())</f>
        <v/>
      </c>
    </row>
    <row r="8199">
      <c r="A8199" t="inlineStr">
        <is>
          <t>JOURNAL OF DRESS HISTORY</t>
        </is>
      </c>
      <c r="B8199" t="inlineStr">
        <is>
          <t>B2</t>
        </is>
      </c>
      <c r="C8199">
        <f>IF(B8199&lt;&gt;"NI",1,0)</f>
        <v/>
      </c>
      <c r="D8199">
        <f>VLOOKUP(B8199, Tabelas!A:C,3,FALSE())</f>
        <v/>
      </c>
      <c r="E8199">
        <f>VLOOKUP(B8199, Tabelas!A:C,2,FALSE())</f>
        <v/>
      </c>
    </row>
    <row r="8200">
      <c r="A8200" t="inlineStr">
        <is>
          <t>JOURNAL OF DRUG DELIVERY SCIENCE AND TECHNOLOGY</t>
        </is>
      </c>
      <c r="B8200" t="inlineStr">
        <is>
          <t>A3</t>
        </is>
      </c>
      <c r="C8200">
        <f>IF(B8200&lt;&gt;"NI",1,0)</f>
        <v/>
      </c>
      <c r="D8200">
        <f>VLOOKUP(B8200, Tabelas!A:C,3,FALSE())</f>
        <v/>
      </c>
      <c r="E8200">
        <f>VLOOKUP(B8200, Tabelas!A:C,2,FALSE())</f>
        <v/>
      </c>
    </row>
    <row r="8201">
      <c r="A8201" t="inlineStr">
        <is>
          <t>JOURNAL OF DRUG TARGETING (ONLINE)</t>
        </is>
      </c>
      <c r="B8201" t="inlineStr">
        <is>
          <t>A2</t>
        </is>
      </c>
      <c r="C8201">
        <f>IF(B8201&lt;&gt;"NI",1,0)</f>
        <v/>
      </c>
      <c r="D8201">
        <f>VLOOKUP(B8201, Tabelas!A:C,3,FALSE())</f>
        <v/>
      </c>
      <c r="E8201">
        <f>VLOOKUP(B8201, Tabelas!A:C,2,FALSE())</f>
        <v/>
      </c>
    </row>
    <row r="8202">
      <c r="A8202" t="inlineStr">
        <is>
          <t>JOURNAL OF DRUG TARGETING (PRINT)</t>
        </is>
      </c>
      <c r="B8202" t="inlineStr">
        <is>
          <t>A2</t>
        </is>
      </c>
      <c r="C8202">
        <f>IF(B8202&lt;&gt;"NI",1,0)</f>
        <v/>
      </c>
      <c r="D8202">
        <f>VLOOKUP(B8202, Tabelas!A:C,3,FALSE())</f>
        <v/>
      </c>
      <c r="E8202">
        <f>VLOOKUP(B8202, Tabelas!A:C,2,FALSE())</f>
        <v/>
      </c>
    </row>
    <row r="8203">
      <c r="A8203" t="inlineStr">
        <is>
          <t>JOURNAL OF DRUGS IN DERMATOLOGY</t>
        </is>
      </c>
      <c r="B8203" t="inlineStr">
        <is>
          <t>A4</t>
        </is>
      </c>
      <c r="C8203">
        <f>IF(B8203&lt;&gt;"NI",1,0)</f>
        <v/>
      </c>
      <c r="D8203">
        <f>VLOOKUP(B8203, Tabelas!A:C,3,FALSE())</f>
        <v/>
      </c>
      <c r="E8203">
        <f>VLOOKUP(B8203, Tabelas!A:C,2,FALSE())</f>
        <v/>
      </c>
    </row>
    <row r="8204">
      <c r="A8204" t="inlineStr">
        <is>
          <t>JOURNAL OF DYNAMIC SYSTEMS, MEASUREMENT, AND CONTROL</t>
        </is>
      </c>
      <c r="B8204" t="inlineStr">
        <is>
          <t>A3</t>
        </is>
      </c>
      <c r="C8204">
        <f>IF(B8204&lt;&gt;"NI",1,0)</f>
        <v/>
      </c>
      <c r="D8204">
        <f>VLOOKUP(B8204, Tabelas!A:C,3,FALSE())</f>
        <v/>
      </c>
      <c r="E8204">
        <f>VLOOKUP(B8204, Tabelas!A:C,2,FALSE())</f>
        <v/>
      </c>
    </row>
    <row r="8205">
      <c r="A8205" t="inlineStr">
        <is>
          <t>JOURNAL OF DYNAMICAL AND CONTROL SYSTEMS</t>
        </is>
      </c>
      <c r="B8205" t="inlineStr">
        <is>
          <t>A4</t>
        </is>
      </c>
      <c r="C8205">
        <f>IF(B8205&lt;&gt;"NI",1,0)</f>
        <v/>
      </c>
      <c r="D8205">
        <f>VLOOKUP(B8205, Tabelas!A:C,3,FALSE())</f>
        <v/>
      </c>
      <c r="E8205">
        <f>VLOOKUP(B8205, Tabelas!A:C,2,FALSE())</f>
        <v/>
      </c>
    </row>
    <row r="8206">
      <c r="A8206" t="inlineStr">
        <is>
          <t>JOURNAL OF DYNAMICS AND DIFFERENTIAL EQUATIONS</t>
        </is>
      </c>
      <c r="B8206" t="inlineStr">
        <is>
          <t>A2</t>
        </is>
      </c>
      <c r="C8206">
        <f>IF(B8206&lt;&gt;"NI",1,0)</f>
        <v/>
      </c>
      <c r="D8206">
        <f>VLOOKUP(B8206, Tabelas!A:C,3,FALSE())</f>
        <v/>
      </c>
      <c r="E8206">
        <f>VLOOKUP(B8206, Tabelas!A:C,2,FALSE())</f>
        <v/>
      </c>
    </row>
    <row r="8207">
      <c r="A8207" t="inlineStr">
        <is>
          <t>JOURNAL OF DYNAMICS AND DIFFERENTIAL EQUATIONS</t>
        </is>
      </c>
      <c r="B8207" t="inlineStr">
        <is>
          <t>A2</t>
        </is>
      </c>
      <c r="C8207">
        <f>IF(B8207&lt;&gt;"NI",1,0)</f>
        <v/>
      </c>
      <c r="D8207">
        <f>VLOOKUP(B8207, Tabelas!A:C,3,FALSE())</f>
        <v/>
      </c>
      <c r="E8207">
        <f>VLOOKUP(B8207, Tabelas!A:C,2,FALSE())</f>
        <v/>
      </c>
    </row>
    <row r="8208">
      <c r="A8208" t="inlineStr">
        <is>
          <t>JOURNAL OF DYNAMICS AND GAMES</t>
        </is>
      </c>
      <c r="B8208" t="inlineStr">
        <is>
          <t>B4</t>
        </is>
      </c>
      <c r="C8208">
        <f>IF(B8208&lt;&gt;"NI",1,0)</f>
        <v/>
      </c>
      <c r="D8208">
        <f>VLOOKUP(B8208, Tabelas!A:C,3,FALSE())</f>
        <v/>
      </c>
      <c r="E8208">
        <f>VLOOKUP(B8208, Tabelas!A:C,2,FALSE())</f>
        <v/>
      </c>
    </row>
    <row r="8209">
      <c r="A8209" t="inlineStr">
        <is>
          <t>JOURNAL OF EARTH SCIENCE AND ENGINEERING</t>
        </is>
      </c>
      <c r="B8209" t="inlineStr">
        <is>
          <t>B3</t>
        </is>
      </c>
      <c r="C8209">
        <f>IF(B8209&lt;&gt;"NI",1,0)</f>
        <v/>
      </c>
      <c r="D8209">
        <f>VLOOKUP(B8209, Tabelas!A:C,3,FALSE())</f>
        <v/>
      </c>
      <c r="E8209">
        <f>VLOOKUP(B8209, Tabelas!A:C,2,FALSE())</f>
        <v/>
      </c>
    </row>
    <row r="8210">
      <c r="A8210" t="inlineStr">
        <is>
          <t>JOURNAL OF EASTERN MEDITERRANEAN ARCHAEOLOGY AND HERITAGE STUDIES</t>
        </is>
      </c>
      <c r="B8210" t="inlineStr">
        <is>
          <t>A2</t>
        </is>
      </c>
      <c r="C8210">
        <f>IF(B8210&lt;&gt;"NI",1,0)</f>
        <v/>
      </c>
      <c r="D8210">
        <f>VLOOKUP(B8210, Tabelas!A:C,3,FALSE())</f>
        <v/>
      </c>
      <c r="E8210">
        <f>VLOOKUP(B8210, Tabelas!A:C,2,FALSE())</f>
        <v/>
      </c>
    </row>
    <row r="8211">
      <c r="A8211" t="inlineStr">
        <is>
          <t>JOURNAL OF EATING DISORDERS</t>
        </is>
      </c>
      <c r="B8211" t="inlineStr">
        <is>
          <t>B2</t>
        </is>
      </c>
      <c r="C8211">
        <f>IF(B8211&lt;&gt;"NI",1,0)</f>
        <v/>
      </c>
      <c r="D8211">
        <f>VLOOKUP(B8211, Tabelas!A:C,3,FALSE())</f>
        <v/>
      </c>
      <c r="E8211">
        <f>VLOOKUP(B8211, Tabelas!A:C,2,FALSE())</f>
        <v/>
      </c>
    </row>
    <row r="8212">
      <c r="A8212" t="inlineStr">
        <is>
          <t>JOURNAL OF ECHOCARDIOGRAPHY</t>
        </is>
      </c>
      <c r="B8212" t="inlineStr">
        <is>
          <t>B3</t>
        </is>
      </c>
      <c r="C8212">
        <f>IF(B8212&lt;&gt;"NI",1,0)</f>
        <v/>
      </c>
      <c r="D8212">
        <f>VLOOKUP(B8212, Tabelas!A:C,3,FALSE())</f>
        <v/>
      </c>
      <c r="E8212">
        <f>VLOOKUP(B8212, Tabelas!A:C,2,FALSE())</f>
        <v/>
      </c>
    </row>
    <row r="8213">
      <c r="A8213" t="inlineStr">
        <is>
          <t>JOURNAL OF ECOLOGY (PRINT)</t>
        </is>
      </c>
      <c r="B8213" t="inlineStr">
        <is>
          <t>A1</t>
        </is>
      </c>
      <c r="C8213">
        <f>IF(B8213&lt;&gt;"NI",1,0)</f>
        <v/>
      </c>
      <c r="D8213">
        <f>VLOOKUP(B8213, Tabelas!A:C,3,FALSE())</f>
        <v/>
      </c>
      <c r="E8213">
        <f>VLOOKUP(B8213, Tabelas!A:C,2,FALSE())</f>
        <v/>
      </c>
    </row>
    <row r="8214">
      <c r="A8214" t="inlineStr">
        <is>
          <t>JOURNAL OF ECONOMETRICS</t>
        </is>
      </c>
      <c r="B8214" t="inlineStr">
        <is>
          <t>A1</t>
        </is>
      </c>
      <c r="C8214">
        <f>IF(B8214&lt;&gt;"NI",1,0)</f>
        <v/>
      </c>
      <c r="D8214">
        <f>VLOOKUP(B8214, Tabelas!A:C,3,FALSE())</f>
        <v/>
      </c>
      <c r="E8214">
        <f>VLOOKUP(B8214, Tabelas!A:C,2,FALSE())</f>
        <v/>
      </c>
    </row>
    <row r="8215">
      <c r="A8215" t="inlineStr">
        <is>
          <t>JOURNAL OF ECONOMIC BEHAVIOR &amp; ORGANIZATION</t>
        </is>
      </c>
      <c r="B8215" t="inlineStr">
        <is>
          <t>A1</t>
        </is>
      </c>
      <c r="C8215">
        <f>IF(B8215&lt;&gt;"NI",1,0)</f>
        <v/>
      </c>
      <c r="D8215">
        <f>VLOOKUP(B8215, Tabelas!A:C,3,FALSE())</f>
        <v/>
      </c>
      <c r="E8215">
        <f>VLOOKUP(B8215, Tabelas!A:C,2,FALSE())</f>
        <v/>
      </c>
    </row>
    <row r="8216">
      <c r="A8216" t="inlineStr">
        <is>
          <t>JOURNAL OF ECONOMIC DYNAMICS &amp; CONTROL</t>
        </is>
      </c>
      <c r="B8216" t="inlineStr">
        <is>
          <t>A1</t>
        </is>
      </c>
      <c r="C8216">
        <f>IF(B8216&lt;&gt;"NI",1,0)</f>
        <v/>
      </c>
      <c r="D8216">
        <f>VLOOKUP(B8216, Tabelas!A:C,3,FALSE())</f>
        <v/>
      </c>
      <c r="E8216">
        <f>VLOOKUP(B8216, Tabelas!A:C,2,FALSE())</f>
        <v/>
      </c>
    </row>
    <row r="8217">
      <c r="A8217" t="inlineStr">
        <is>
          <t>JOURNAL OF ECONOMIC ENTOMOLOGY</t>
        </is>
      </c>
      <c r="B8217" t="inlineStr">
        <is>
          <t>A2</t>
        </is>
      </c>
      <c r="C8217">
        <f>IF(B8217&lt;&gt;"NI",1,0)</f>
        <v/>
      </c>
      <c r="D8217">
        <f>VLOOKUP(B8217, Tabelas!A:C,3,FALSE())</f>
        <v/>
      </c>
      <c r="E8217">
        <f>VLOOKUP(B8217, Tabelas!A:C,2,FALSE())</f>
        <v/>
      </c>
    </row>
    <row r="8218">
      <c r="A8218" t="inlineStr">
        <is>
          <t>JOURNAL OF ECONOMIC GEOGRAPHY (PRINT)</t>
        </is>
      </c>
      <c r="B8218" t="inlineStr">
        <is>
          <t>A1</t>
        </is>
      </c>
      <c r="C8218">
        <f>IF(B8218&lt;&gt;"NI",1,0)</f>
        <v/>
      </c>
      <c r="D8218">
        <f>VLOOKUP(B8218, Tabelas!A:C,3,FALSE())</f>
        <v/>
      </c>
      <c r="E8218">
        <f>VLOOKUP(B8218, Tabelas!A:C,2,FALSE())</f>
        <v/>
      </c>
    </row>
    <row r="8219">
      <c r="A8219" t="inlineStr">
        <is>
          <t>JOURNAL OF ECONOMIC INTERACTION AND COORDINATION (PRINT)</t>
        </is>
      </c>
      <c r="B8219" t="inlineStr">
        <is>
          <t>A3</t>
        </is>
      </c>
      <c r="C8219">
        <f>IF(B8219&lt;&gt;"NI",1,0)</f>
        <v/>
      </c>
      <c r="D8219">
        <f>VLOOKUP(B8219, Tabelas!A:C,3,FALSE())</f>
        <v/>
      </c>
      <c r="E8219">
        <f>VLOOKUP(B8219, Tabelas!A:C,2,FALSE())</f>
        <v/>
      </c>
    </row>
    <row r="8220">
      <c r="A8220" t="inlineStr">
        <is>
          <t>JOURNAL OF ECONOMIC ISSUES</t>
        </is>
      </c>
      <c r="B8220" t="inlineStr">
        <is>
          <t>A2</t>
        </is>
      </c>
      <c r="C8220">
        <f>IF(B8220&lt;&gt;"NI",1,0)</f>
        <v/>
      </c>
      <c r="D8220">
        <f>VLOOKUP(B8220, Tabelas!A:C,3,FALSE())</f>
        <v/>
      </c>
      <c r="E8220">
        <f>VLOOKUP(B8220, Tabelas!A:C,2,FALSE())</f>
        <v/>
      </c>
    </row>
    <row r="8221">
      <c r="A8221" t="inlineStr">
        <is>
          <t>JOURNAL OF ECONOMIC METHODOLOGY</t>
        </is>
      </c>
      <c r="B8221" t="inlineStr">
        <is>
          <t>A3</t>
        </is>
      </c>
      <c r="C8221">
        <f>IF(B8221&lt;&gt;"NI",1,0)</f>
        <v/>
      </c>
      <c r="D8221">
        <f>VLOOKUP(B8221, Tabelas!A:C,3,FALSE())</f>
        <v/>
      </c>
      <c r="E8221">
        <f>VLOOKUP(B8221, Tabelas!A:C,2,FALSE())</f>
        <v/>
      </c>
    </row>
    <row r="8222">
      <c r="A8222" t="inlineStr">
        <is>
          <t>JOURNAL OF ECONOMIC STRUCTURES</t>
        </is>
      </c>
      <c r="B8222" t="inlineStr">
        <is>
          <t>A4</t>
        </is>
      </c>
      <c r="C8222">
        <f>IF(B8222&lt;&gt;"NI",1,0)</f>
        <v/>
      </c>
      <c r="D8222">
        <f>VLOOKUP(B8222, Tabelas!A:C,3,FALSE())</f>
        <v/>
      </c>
      <c r="E8222">
        <f>VLOOKUP(B8222, Tabelas!A:C,2,FALSE())</f>
        <v/>
      </c>
    </row>
    <row r="8223">
      <c r="A8223" t="inlineStr">
        <is>
          <t>JOURNAL OF ECONOMIC STUDIES (BRADFORD)</t>
        </is>
      </c>
      <c r="B8223" t="inlineStr">
        <is>
          <t>A2</t>
        </is>
      </c>
      <c r="C8223">
        <f>IF(B8223&lt;&gt;"NI",1,0)</f>
        <v/>
      </c>
      <c r="D8223">
        <f>VLOOKUP(B8223, Tabelas!A:C,3,FALSE())</f>
        <v/>
      </c>
      <c r="E8223">
        <f>VLOOKUP(B8223, Tabelas!A:C,2,FALSE())</f>
        <v/>
      </c>
    </row>
    <row r="8224">
      <c r="A8224" t="inlineStr">
        <is>
          <t>JOURNAL OF ECONOMIC SURVEYS (PRINT)</t>
        </is>
      </c>
      <c r="B8224" t="inlineStr">
        <is>
          <t>A1</t>
        </is>
      </c>
      <c r="C8224">
        <f>IF(B8224&lt;&gt;"NI",1,0)</f>
        <v/>
      </c>
      <c r="D8224">
        <f>VLOOKUP(B8224, Tabelas!A:C,3,FALSE())</f>
        <v/>
      </c>
      <c r="E8224">
        <f>VLOOKUP(B8224, Tabelas!A:C,2,FALSE())</f>
        <v/>
      </c>
    </row>
    <row r="8225">
      <c r="A8225" t="inlineStr">
        <is>
          <t>JOURNAL OF ECONOMIC THEORY (PRINT)</t>
        </is>
      </c>
      <c r="B8225" t="inlineStr">
        <is>
          <t>A1</t>
        </is>
      </c>
      <c r="C8225">
        <f>IF(B8225&lt;&gt;"NI",1,0)</f>
        <v/>
      </c>
      <c r="D8225">
        <f>VLOOKUP(B8225, Tabelas!A:C,3,FALSE())</f>
        <v/>
      </c>
      <c r="E8225">
        <f>VLOOKUP(B8225, Tabelas!A:C,2,FALSE())</f>
        <v/>
      </c>
    </row>
    <row r="8226">
      <c r="A8226" t="inlineStr">
        <is>
          <t>JOURNAL OF ECONOMICS AND BUSINESS</t>
        </is>
      </c>
      <c r="B8226" t="inlineStr">
        <is>
          <t>A2</t>
        </is>
      </c>
      <c r="C8226">
        <f>IF(B8226&lt;&gt;"NI",1,0)</f>
        <v/>
      </c>
      <c r="D8226">
        <f>VLOOKUP(B8226, Tabelas!A:C,3,FALSE())</f>
        <v/>
      </c>
      <c r="E8226">
        <f>VLOOKUP(B8226, Tabelas!A:C,2,FALSE())</f>
        <v/>
      </c>
    </row>
    <row r="8227">
      <c r="A8227" t="inlineStr">
        <is>
          <t>JOURNAL OF ECONOMICS AND FINANCE</t>
        </is>
      </c>
      <c r="B8227" t="inlineStr">
        <is>
          <t>B3</t>
        </is>
      </c>
      <c r="C8227">
        <f>IF(B8227&lt;&gt;"NI",1,0)</f>
        <v/>
      </c>
      <c r="D8227">
        <f>VLOOKUP(B8227, Tabelas!A:C,3,FALSE())</f>
        <v/>
      </c>
      <c r="E8227">
        <f>VLOOKUP(B8227, Tabelas!A:C,2,FALSE())</f>
        <v/>
      </c>
    </row>
    <row r="8228">
      <c r="A8228" t="inlineStr">
        <is>
          <t>JOURNAL OF ECONOMICS, FINANCE AND ADMINISTRATIVE SCIENCE</t>
        </is>
      </c>
      <c r="B8228" t="inlineStr">
        <is>
          <t>B1</t>
        </is>
      </c>
      <c r="C8228">
        <f>IF(B8228&lt;&gt;"NI",1,0)</f>
        <v/>
      </c>
      <c r="D8228">
        <f>VLOOKUP(B8228, Tabelas!A:C,3,FALSE())</f>
        <v/>
      </c>
      <c r="E8228">
        <f>VLOOKUP(B8228, Tabelas!A:C,2,FALSE())</f>
        <v/>
      </c>
    </row>
    <row r="8229">
      <c r="A8229" t="inlineStr">
        <is>
          <t>JOURNAL OF ECOTOURISM</t>
        </is>
      </c>
      <c r="B8229" t="inlineStr">
        <is>
          <t>A2</t>
        </is>
      </c>
      <c r="C8229">
        <f>IF(B8229&lt;&gt;"NI",1,0)</f>
        <v/>
      </c>
      <c r="D8229">
        <f>VLOOKUP(B8229, Tabelas!A:C,3,FALSE())</f>
        <v/>
      </c>
      <c r="E8229">
        <f>VLOOKUP(B8229, Tabelas!A:C,2,FALSE())</f>
        <v/>
      </c>
    </row>
    <row r="8230">
      <c r="A8230" t="inlineStr">
        <is>
          <t>JOURNAL OF EDUCATION &amp; SOCIAL POLICY</t>
        </is>
      </c>
      <c r="B8230" t="inlineStr">
        <is>
          <t>B3</t>
        </is>
      </c>
      <c r="C8230">
        <f>IF(B8230&lt;&gt;"NI",1,0)</f>
        <v/>
      </c>
      <c r="D8230">
        <f>VLOOKUP(B8230, Tabelas!A:C,3,FALSE())</f>
        <v/>
      </c>
      <c r="E8230">
        <f>VLOOKUP(B8230, Tabelas!A:C,2,FALSE())</f>
        <v/>
      </c>
    </row>
    <row r="8231">
      <c r="A8231" t="inlineStr">
        <is>
          <t>JOURNAL OF EDUCATION &amp; SOCIAL POLICY</t>
        </is>
      </c>
      <c r="B8231" t="inlineStr">
        <is>
          <t>B3</t>
        </is>
      </c>
      <c r="C8231">
        <f>IF(B8231&lt;&gt;"NI",1,0)</f>
        <v/>
      </c>
      <c r="D8231">
        <f>VLOOKUP(B8231, Tabelas!A:C,3,FALSE())</f>
        <v/>
      </c>
      <c r="E8231">
        <f>VLOOKUP(B8231, Tabelas!A:C,2,FALSE())</f>
        <v/>
      </c>
    </row>
    <row r="8232">
      <c r="A8232" t="inlineStr">
        <is>
          <t>JOURNAL OF EDUCATION AND HEALTH PROMOTION (ONLINE)</t>
        </is>
      </c>
      <c r="B8232" t="inlineStr">
        <is>
          <t>A4</t>
        </is>
      </c>
      <c r="C8232">
        <f>IF(B8232&lt;&gt;"NI",1,0)</f>
        <v/>
      </c>
      <c r="D8232">
        <f>VLOOKUP(B8232, Tabelas!A:C,3,FALSE())</f>
        <v/>
      </c>
      <c r="E8232">
        <f>VLOOKUP(B8232, Tabelas!A:C,2,FALSE())</f>
        <v/>
      </c>
    </row>
    <row r="8233">
      <c r="A8233" t="inlineStr">
        <is>
          <t>JOURNAL OF EDUCATION AND HUMAN DEVELOPMENT</t>
        </is>
      </c>
      <c r="B8233" t="inlineStr">
        <is>
          <t>B1</t>
        </is>
      </c>
      <c r="C8233">
        <f>IF(B8233&lt;&gt;"NI",1,0)</f>
        <v/>
      </c>
      <c r="D8233">
        <f>VLOOKUP(B8233, Tabelas!A:C,3,FALSE())</f>
        <v/>
      </c>
      <c r="E8233">
        <f>VLOOKUP(B8233, Tabelas!A:C,2,FALSE())</f>
        <v/>
      </c>
    </row>
    <row r="8234">
      <c r="A8234" t="inlineStr">
        <is>
          <t>JOURNAL OF EDUCATION AND TRAINING STUDIES</t>
        </is>
      </c>
      <c r="B8234" t="inlineStr">
        <is>
          <t>B1</t>
        </is>
      </c>
      <c r="C8234">
        <f>IF(B8234&lt;&gt;"NI",1,0)</f>
        <v/>
      </c>
      <c r="D8234">
        <f>VLOOKUP(B8234, Tabelas!A:C,3,FALSE())</f>
        <v/>
      </c>
      <c r="E8234">
        <f>VLOOKUP(B8234, Tabelas!A:C,2,FALSE())</f>
        <v/>
      </c>
    </row>
    <row r="8235">
      <c r="A8235" t="inlineStr">
        <is>
          <t>JOURNAL OF EDUCATION FOR SUSTAINABLE DEVELOPMENT</t>
        </is>
      </c>
      <c r="B8235" t="inlineStr">
        <is>
          <t>A3</t>
        </is>
      </c>
      <c r="C8235">
        <f>IF(B8235&lt;&gt;"NI",1,0)</f>
        <v/>
      </c>
      <c r="D8235">
        <f>VLOOKUP(B8235, Tabelas!A:C,3,FALSE())</f>
        <v/>
      </c>
      <c r="E8235">
        <f>VLOOKUP(B8235, Tabelas!A:C,2,FALSE())</f>
        <v/>
      </c>
    </row>
    <row r="8236">
      <c r="A8236" t="inlineStr">
        <is>
          <t>JOURNAL OF EDUCATIONAL TECHNOLOGY &amp; SOCIETY</t>
        </is>
      </c>
      <c r="B8236" t="inlineStr">
        <is>
          <t>A2</t>
        </is>
      </c>
      <c r="C8236">
        <f>IF(B8236&lt;&gt;"NI",1,0)</f>
        <v/>
      </c>
      <c r="D8236">
        <f>VLOOKUP(B8236, Tabelas!A:C,3,FALSE())</f>
        <v/>
      </c>
      <c r="E8236">
        <f>VLOOKUP(B8236, Tabelas!A:C,2,FALSE())</f>
        <v/>
      </c>
    </row>
    <row r="8237">
      <c r="A8237" t="inlineStr">
        <is>
          <t>JOURNAL OF EDUCATIONAL, CULTURAL AND PSYCHOLOGICAL STUDIES</t>
        </is>
      </c>
      <c r="B8237" t="inlineStr">
        <is>
          <t>A3</t>
        </is>
      </c>
      <c r="C8237">
        <f>IF(B8237&lt;&gt;"NI",1,0)</f>
        <v/>
      </c>
      <c r="D8237">
        <f>VLOOKUP(B8237, Tabelas!A:C,3,FALSE())</f>
        <v/>
      </c>
      <c r="E8237">
        <f>VLOOKUP(B8237, Tabelas!A:C,2,FALSE())</f>
        <v/>
      </c>
    </row>
    <row r="8238">
      <c r="A8238" t="inlineStr">
        <is>
          <t>JOURNAL OF ELASTICITY</t>
        </is>
      </c>
      <c r="B8238" t="inlineStr">
        <is>
          <t>A3</t>
        </is>
      </c>
      <c r="C8238">
        <f>IF(B8238&lt;&gt;"NI",1,0)</f>
        <v/>
      </c>
      <c r="D8238">
        <f>VLOOKUP(B8238, Tabelas!A:C,3,FALSE())</f>
        <v/>
      </c>
      <c r="E8238">
        <f>VLOOKUP(B8238, Tabelas!A:C,2,FALSE())</f>
        <v/>
      </c>
    </row>
    <row r="8239">
      <c r="A8239" t="inlineStr">
        <is>
          <t>JOURNAL OF ELASTOMERS AND PLASTICS (PRINT)</t>
        </is>
      </c>
      <c r="B8239" t="inlineStr">
        <is>
          <t>B1</t>
        </is>
      </c>
      <c r="C8239">
        <f>IF(B8239&lt;&gt;"NI",1,0)</f>
        <v/>
      </c>
      <c r="D8239">
        <f>VLOOKUP(B8239, Tabelas!A:C,3,FALSE())</f>
        <v/>
      </c>
      <c r="E8239">
        <f>VLOOKUP(B8239, Tabelas!A:C,2,FALSE())</f>
        <v/>
      </c>
    </row>
    <row r="8240">
      <c r="A8240" t="inlineStr">
        <is>
          <t>JOURNAL OF ELECTRICAL AND COMPUTER ENGINEERING</t>
        </is>
      </c>
      <c r="B8240" t="inlineStr">
        <is>
          <t>B1</t>
        </is>
      </c>
      <c r="C8240">
        <f>IF(B8240&lt;&gt;"NI",1,0)</f>
        <v/>
      </c>
      <c r="D8240">
        <f>VLOOKUP(B8240, Tabelas!A:C,3,FALSE())</f>
        <v/>
      </c>
      <c r="E8240">
        <f>VLOOKUP(B8240, Tabelas!A:C,2,FALSE())</f>
        <v/>
      </c>
    </row>
    <row r="8241">
      <c r="A8241" t="inlineStr">
        <is>
          <t>JOURNAL OF ELECTRICAL BIOIMPEDANCE</t>
        </is>
      </c>
      <c r="B8241" t="inlineStr">
        <is>
          <t>B2</t>
        </is>
      </c>
      <c r="C8241">
        <f>IF(B8241&lt;&gt;"NI",1,0)</f>
        <v/>
      </c>
      <c r="D8241">
        <f>VLOOKUP(B8241, Tabelas!A:C,3,FALSE())</f>
        <v/>
      </c>
      <c r="E8241">
        <f>VLOOKUP(B8241, Tabelas!A:C,2,FALSE())</f>
        <v/>
      </c>
    </row>
    <row r="8242">
      <c r="A8242" t="inlineStr">
        <is>
          <t>JOURNAL OF ELECTRICAL ENGINEERING (IMPRESSO)</t>
        </is>
      </c>
      <c r="B8242" t="inlineStr">
        <is>
          <t>B2</t>
        </is>
      </c>
      <c r="C8242">
        <f>IF(B8242&lt;&gt;"NI",1,0)</f>
        <v/>
      </c>
      <c r="D8242">
        <f>VLOOKUP(B8242, Tabelas!A:C,3,FALSE())</f>
        <v/>
      </c>
      <c r="E8242">
        <f>VLOOKUP(B8242, Tabelas!A:C,2,FALSE())</f>
        <v/>
      </c>
    </row>
    <row r="8243">
      <c r="A8243" t="inlineStr">
        <is>
          <t>JOURNAL OF ELECTRICAL ENGINEERING (ONLINE)</t>
        </is>
      </c>
      <c r="B8243" t="inlineStr">
        <is>
          <t>B4</t>
        </is>
      </c>
      <c r="C8243">
        <f>IF(B8243&lt;&gt;"NI",1,0)</f>
        <v/>
      </c>
      <c r="D8243">
        <f>VLOOKUP(B8243, Tabelas!A:C,3,FALSE())</f>
        <v/>
      </c>
      <c r="E8243">
        <f>VLOOKUP(B8243, Tabelas!A:C,2,FALSE())</f>
        <v/>
      </c>
    </row>
    <row r="8244">
      <c r="A8244" t="inlineStr">
        <is>
          <t>JOURNAL OF ELECTRICAL SYSTEMS</t>
        </is>
      </c>
      <c r="B8244" t="inlineStr">
        <is>
          <t>B1</t>
        </is>
      </c>
      <c r="C8244">
        <f>IF(B8244&lt;&gt;"NI",1,0)</f>
        <v/>
      </c>
      <c r="D8244">
        <f>VLOOKUP(B8244, Tabelas!A:C,3,FALSE())</f>
        <v/>
      </c>
      <c r="E8244">
        <f>VLOOKUP(B8244, Tabelas!A:C,2,FALSE())</f>
        <v/>
      </c>
    </row>
    <row r="8245">
      <c r="A8245" t="inlineStr">
        <is>
          <t>JOURNAL OF ELECTROANALYTICAL CHEMISTRY</t>
        </is>
      </c>
      <c r="B8245" t="inlineStr">
        <is>
          <t>A2</t>
        </is>
      </c>
      <c r="C8245">
        <f>IF(B8245&lt;&gt;"NI",1,0)</f>
        <v/>
      </c>
      <c r="D8245">
        <f>VLOOKUP(B8245, Tabelas!A:C,3,FALSE())</f>
        <v/>
      </c>
      <c r="E8245">
        <f>VLOOKUP(B8245, Tabelas!A:C,2,FALSE())</f>
        <v/>
      </c>
    </row>
    <row r="8246">
      <c r="A8246" t="inlineStr">
        <is>
          <t>JOURNAL OF ELECTROANALYTICAL CHEMISTRY AND INTERFACIAL ELECTROCHEMISTRY</t>
        </is>
      </c>
      <c r="B8246" t="inlineStr">
        <is>
          <t>A2</t>
        </is>
      </c>
      <c r="C8246">
        <f>IF(B8246&lt;&gt;"NI",1,0)</f>
        <v/>
      </c>
      <c r="D8246">
        <f>VLOOKUP(B8246, Tabelas!A:C,3,FALSE())</f>
        <v/>
      </c>
      <c r="E8246">
        <f>VLOOKUP(B8246, Tabelas!A:C,2,FALSE())</f>
        <v/>
      </c>
    </row>
    <row r="8247">
      <c r="A8247" t="inlineStr">
        <is>
          <t>JOURNAL OF ELECTROCARDIOLOGY (PRINT)</t>
        </is>
      </c>
      <c r="B8247" t="inlineStr">
        <is>
          <t>B1</t>
        </is>
      </c>
      <c r="C8247">
        <f>IF(B8247&lt;&gt;"NI",1,0)</f>
        <v/>
      </c>
      <c r="D8247">
        <f>VLOOKUP(B8247, Tabelas!A:C,3,FALSE())</f>
        <v/>
      </c>
      <c r="E8247">
        <f>VLOOKUP(B8247, Tabelas!A:C,2,FALSE())</f>
        <v/>
      </c>
    </row>
    <row r="8248">
      <c r="A8248" t="inlineStr">
        <is>
          <t>JOURNAL OF ELECTROCERAMICS</t>
        </is>
      </c>
      <c r="B8248" t="inlineStr">
        <is>
          <t>A3</t>
        </is>
      </c>
      <c r="C8248">
        <f>IF(B8248&lt;&gt;"NI",1,0)</f>
        <v/>
      </c>
      <c r="D8248">
        <f>VLOOKUP(B8248, Tabelas!A:C,3,FALSE())</f>
        <v/>
      </c>
      <c r="E8248">
        <f>VLOOKUP(B8248, Tabelas!A:C,2,FALSE())</f>
        <v/>
      </c>
    </row>
    <row r="8249">
      <c r="A8249" t="inlineStr">
        <is>
          <t>JOURNAL OF ELECTROMAGNETIC WAVES AND APPLICATIONS (PRINT)</t>
        </is>
      </c>
      <c r="B8249" t="inlineStr">
        <is>
          <t>B1</t>
        </is>
      </c>
      <c r="C8249">
        <f>IF(B8249&lt;&gt;"NI",1,0)</f>
        <v/>
      </c>
      <c r="D8249">
        <f>VLOOKUP(B8249, Tabelas!A:C,3,FALSE())</f>
        <v/>
      </c>
      <c r="E8249">
        <f>VLOOKUP(B8249, Tabelas!A:C,2,FALSE())</f>
        <v/>
      </c>
    </row>
    <row r="8250">
      <c r="A8250" t="inlineStr">
        <is>
          <t>JOURNAL OF ELECTROMYOGRAPHY AND KINESIOLOGY</t>
        </is>
      </c>
      <c r="B8250" t="inlineStr">
        <is>
          <t>A4</t>
        </is>
      </c>
      <c r="C8250">
        <f>IF(B8250&lt;&gt;"NI",1,0)</f>
        <v/>
      </c>
      <c r="D8250">
        <f>VLOOKUP(B8250, Tabelas!A:C,3,FALSE())</f>
        <v/>
      </c>
      <c r="E8250">
        <f>VLOOKUP(B8250, Tabelas!A:C,2,FALSE())</f>
        <v/>
      </c>
    </row>
    <row r="8251">
      <c r="A8251" t="inlineStr">
        <is>
          <t>JOURNAL OF ELECTRON SPECTROSCOPY AND RELATED PHENOMENA (PRINT)</t>
        </is>
      </c>
      <c r="B8251" t="inlineStr">
        <is>
          <t>A4</t>
        </is>
      </c>
      <c r="C8251">
        <f>IF(B8251&lt;&gt;"NI",1,0)</f>
        <v/>
      </c>
      <c r="D8251">
        <f>VLOOKUP(B8251, Tabelas!A:C,3,FALSE())</f>
        <v/>
      </c>
      <c r="E8251">
        <f>VLOOKUP(B8251, Tabelas!A:C,2,FALSE())</f>
        <v/>
      </c>
    </row>
    <row r="8252">
      <c r="A8252" t="inlineStr">
        <is>
          <t>JOURNAL OF ELECTRONIC IMAGING</t>
        </is>
      </c>
      <c r="B8252" t="inlineStr">
        <is>
          <t>B1</t>
        </is>
      </c>
      <c r="C8252">
        <f>IF(B8252&lt;&gt;"NI",1,0)</f>
        <v/>
      </c>
      <c r="D8252">
        <f>VLOOKUP(B8252, Tabelas!A:C,3,FALSE())</f>
        <v/>
      </c>
      <c r="E8252">
        <f>VLOOKUP(B8252, Tabelas!A:C,2,FALSE())</f>
        <v/>
      </c>
    </row>
    <row r="8253">
      <c r="A8253" t="inlineStr">
        <is>
          <t>JOURNAL OF ELECTRONIC IMAGING (ONLINE)</t>
        </is>
      </c>
      <c r="B8253" t="inlineStr">
        <is>
          <t>B1</t>
        </is>
      </c>
      <c r="C8253">
        <f>IF(B8253&lt;&gt;"NI",1,0)</f>
        <v/>
      </c>
      <c r="D8253">
        <f>VLOOKUP(B8253, Tabelas!A:C,3,FALSE())</f>
        <v/>
      </c>
      <c r="E8253">
        <f>VLOOKUP(B8253, Tabelas!A:C,2,FALSE())</f>
        <v/>
      </c>
    </row>
    <row r="8254">
      <c r="A8254" t="inlineStr">
        <is>
          <t>JOURNAL OF ELECTRONIC MATERIALS</t>
        </is>
      </c>
      <c r="B8254" t="inlineStr">
        <is>
          <t>A4</t>
        </is>
      </c>
      <c r="C8254">
        <f>IF(B8254&lt;&gt;"NI",1,0)</f>
        <v/>
      </c>
      <c r="D8254">
        <f>VLOOKUP(B8254, Tabelas!A:C,3,FALSE())</f>
        <v/>
      </c>
      <c r="E8254">
        <f>VLOOKUP(B8254, Tabelas!A:C,2,FALSE())</f>
        <v/>
      </c>
    </row>
    <row r="8255">
      <c r="A8255" t="inlineStr">
        <is>
          <t>JOURNAL OF ELECTRONIC PACKAGING</t>
        </is>
      </c>
      <c r="B8255" t="inlineStr">
        <is>
          <t>A3</t>
        </is>
      </c>
      <c r="C8255">
        <f>IF(B8255&lt;&gt;"NI",1,0)</f>
        <v/>
      </c>
      <c r="D8255">
        <f>VLOOKUP(B8255, Tabelas!A:C,3,FALSE())</f>
        <v/>
      </c>
      <c r="E8255">
        <f>VLOOKUP(B8255, Tabelas!A:C,2,FALSE())</f>
        <v/>
      </c>
    </row>
    <row r="8256">
      <c r="A8256" t="inlineStr">
        <is>
          <t>JOURNAL OF ELECTRONIC TESTING</t>
        </is>
      </c>
      <c r="B8256" t="inlineStr">
        <is>
          <t>B1</t>
        </is>
      </c>
      <c r="C8256">
        <f>IF(B8256&lt;&gt;"NI",1,0)</f>
        <v/>
      </c>
      <c r="D8256">
        <f>VLOOKUP(B8256, Tabelas!A:C,3,FALSE())</f>
        <v/>
      </c>
      <c r="E8256">
        <f>VLOOKUP(B8256, Tabelas!A:C,2,FALSE())</f>
        <v/>
      </c>
    </row>
    <row r="8257">
      <c r="A8257" t="inlineStr">
        <is>
          <t>JOURNAL OF ELECTROSTATICS</t>
        </is>
      </c>
      <c r="B8257" t="inlineStr">
        <is>
          <t>A3</t>
        </is>
      </c>
      <c r="C8257">
        <f>IF(B8257&lt;&gt;"NI",1,0)</f>
        <v/>
      </c>
      <c r="D8257">
        <f>VLOOKUP(B8257, Tabelas!A:C,3,FALSE())</f>
        <v/>
      </c>
      <c r="E8257">
        <f>VLOOKUP(B8257, Tabelas!A:C,2,FALSE())</f>
        <v/>
      </c>
    </row>
    <row r="8258">
      <c r="A8258" t="inlineStr">
        <is>
          <t>JOURNAL OF ELLIPTIC AND PARABOLIC EQUATIONS (PRINT)</t>
        </is>
      </c>
      <c r="B8258" t="inlineStr">
        <is>
          <t>B2</t>
        </is>
      </c>
      <c r="C8258">
        <f>IF(B8258&lt;&gt;"NI",1,0)</f>
        <v/>
      </c>
      <c r="D8258">
        <f>VLOOKUP(B8258, Tabelas!A:C,3,FALSE())</f>
        <v/>
      </c>
      <c r="E8258">
        <f>VLOOKUP(B8258, Tabelas!A:C,2,FALSE())</f>
        <v/>
      </c>
    </row>
    <row r="8259">
      <c r="A8259" t="inlineStr">
        <is>
          <t>JOURNAL OF EMERGENCIES, TRAUMA, AND SHOCK: SYNERGIZING BASIC SCIENCE, CLINICAL MEDICINE, &amp; GLOBAL HEALTH</t>
        </is>
      </c>
      <c r="B8259" t="inlineStr">
        <is>
          <t>B1</t>
        </is>
      </c>
      <c r="C8259">
        <f>IF(B8259&lt;&gt;"NI",1,0)</f>
        <v/>
      </c>
      <c r="D8259">
        <f>VLOOKUP(B8259, Tabelas!A:C,3,FALSE())</f>
        <v/>
      </c>
      <c r="E8259">
        <f>VLOOKUP(B8259, Tabelas!A:C,2,FALSE())</f>
        <v/>
      </c>
    </row>
    <row r="8260">
      <c r="A8260" t="inlineStr">
        <is>
          <t>JOURNAL OF EMERGING ISSUES IN ECONOMICS, FINANCE AND BANKING</t>
        </is>
      </c>
      <c r="B8260" t="inlineStr">
        <is>
          <t>B4</t>
        </is>
      </c>
      <c r="C8260">
        <f>IF(B8260&lt;&gt;"NI",1,0)</f>
        <v/>
      </c>
      <c r="D8260">
        <f>VLOOKUP(B8260, Tabelas!A:C,3,FALSE())</f>
        <v/>
      </c>
      <c r="E8260">
        <f>VLOOKUP(B8260, Tabelas!A:C,2,FALSE())</f>
        <v/>
      </c>
    </row>
    <row r="8261">
      <c r="A8261" t="inlineStr">
        <is>
          <t>JOURNAL OF EMERGING MARKETS</t>
        </is>
      </c>
      <c r="B8261" t="inlineStr">
        <is>
          <t>B1</t>
        </is>
      </c>
      <c r="C8261">
        <f>IF(B8261&lt;&gt;"NI",1,0)</f>
        <v/>
      </c>
      <c r="D8261">
        <f>VLOOKUP(B8261, Tabelas!A:C,3,FALSE())</f>
        <v/>
      </c>
      <c r="E8261">
        <f>VLOOKUP(B8261, Tabelas!A:C,2,FALSE())</f>
        <v/>
      </c>
    </row>
    <row r="8262">
      <c r="A8262" t="inlineStr">
        <is>
          <t>JOURNAL OF EMPIRICAL RESEARCH ON HUMAN RESEARCH ETHICS</t>
        </is>
      </c>
      <c r="B8262" t="inlineStr">
        <is>
          <t>A2</t>
        </is>
      </c>
      <c r="C8262">
        <f>IF(B8262&lt;&gt;"NI",1,0)</f>
        <v/>
      </c>
      <c r="D8262">
        <f>VLOOKUP(B8262, Tabelas!A:C,3,FALSE())</f>
        <v/>
      </c>
      <c r="E8262">
        <f>VLOOKUP(B8262, Tabelas!A:C,2,FALSE())</f>
        <v/>
      </c>
    </row>
    <row r="8263">
      <c r="A8263" t="inlineStr">
        <is>
          <t>JOURNAL OF ENDOCRINOLOGICAL INVESTIGATION (ONLINE)</t>
        </is>
      </c>
      <c r="B8263" t="inlineStr">
        <is>
          <t>A3</t>
        </is>
      </c>
      <c r="C8263">
        <f>IF(B8263&lt;&gt;"NI",1,0)</f>
        <v/>
      </c>
      <c r="D8263">
        <f>VLOOKUP(B8263, Tabelas!A:C,3,FALSE())</f>
        <v/>
      </c>
      <c r="E8263">
        <f>VLOOKUP(B8263, Tabelas!A:C,2,FALSE())</f>
        <v/>
      </c>
    </row>
    <row r="8264">
      <c r="A8264" t="inlineStr">
        <is>
          <t>JOURNAL OF ENDOCRINOLOGICAL INVESTIGATION (TESTO STAMPATO)</t>
        </is>
      </c>
      <c r="B8264" t="inlineStr">
        <is>
          <t>A3</t>
        </is>
      </c>
      <c r="C8264">
        <f>IF(B8264&lt;&gt;"NI",1,0)</f>
        <v/>
      </c>
      <c r="D8264">
        <f>VLOOKUP(B8264, Tabelas!A:C,3,FALSE())</f>
        <v/>
      </c>
      <c r="E8264">
        <f>VLOOKUP(B8264, Tabelas!A:C,2,FALSE())</f>
        <v/>
      </c>
    </row>
    <row r="8265">
      <c r="A8265" t="inlineStr">
        <is>
          <t>JOURNAL OF ENDOCRINOLOGY</t>
        </is>
      </c>
      <c r="B8265" t="inlineStr">
        <is>
          <t>A1</t>
        </is>
      </c>
      <c r="C8265">
        <f>IF(B8265&lt;&gt;"NI",1,0)</f>
        <v/>
      </c>
      <c r="D8265">
        <f>VLOOKUP(B8265, Tabelas!A:C,3,FALSE())</f>
        <v/>
      </c>
      <c r="E8265">
        <f>VLOOKUP(B8265, Tabelas!A:C,2,FALSE())</f>
        <v/>
      </c>
    </row>
    <row r="8266">
      <c r="A8266" t="inlineStr">
        <is>
          <t>JOURNAL OF ENDODONTICS</t>
        </is>
      </c>
      <c r="B8266" t="inlineStr">
        <is>
          <t>A1</t>
        </is>
      </c>
      <c r="C8266">
        <f>IF(B8266&lt;&gt;"NI",1,0)</f>
        <v/>
      </c>
      <c r="D8266">
        <f>VLOOKUP(B8266, Tabelas!A:C,3,FALSE())</f>
        <v/>
      </c>
      <c r="E8266">
        <f>VLOOKUP(B8266, Tabelas!A:C,2,FALSE())</f>
        <v/>
      </c>
    </row>
    <row r="8267">
      <c r="A8267" t="inlineStr">
        <is>
          <t>JOURNAL OF ENDOMETRIOSIS</t>
        </is>
      </c>
      <c r="B8267" t="inlineStr">
        <is>
          <t>B2</t>
        </is>
      </c>
      <c r="C8267">
        <f>IF(B8267&lt;&gt;"NI",1,0)</f>
        <v/>
      </c>
      <c r="D8267">
        <f>VLOOKUP(B8267, Tabelas!A:C,3,FALSE())</f>
        <v/>
      </c>
      <c r="E8267">
        <f>VLOOKUP(B8267, Tabelas!A:C,2,FALSE())</f>
        <v/>
      </c>
    </row>
    <row r="8268">
      <c r="A8268" t="inlineStr">
        <is>
          <t>JOURNAL OF ENDOUROLOGY</t>
        </is>
      </c>
      <c r="B8268" t="inlineStr">
        <is>
          <t>A2</t>
        </is>
      </c>
      <c r="C8268">
        <f>IF(B8268&lt;&gt;"NI",1,0)</f>
        <v/>
      </c>
      <c r="D8268">
        <f>VLOOKUP(B8268, Tabelas!A:C,3,FALSE())</f>
        <v/>
      </c>
      <c r="E8268">
        <f>VLOOKUP(B8268, Tabelas!A:C,2,FALSE())</f>
        <v/>
      </c>
    </row>
    <row r="8269">
      <c r="A8269" t="inlineStr">
        <is>
          <t>JOURNAL OF ENERGY ENGINEERING</t>
        </is>
      </c>
      <c r="B8269" t="inlineStr">
        <is>
          <t>A3</t>
        </is>
      </c>
      <c r="C8269">
        <f>IF(B8269&lt;&gt;"NI",1,0)</f>
        <v/>
      </c>
      <c r="D8269">
        <f>VLOOKUP(B8269, Tabelas!A:C,3,FALSE())</f>
        <v/>
      </c>
      <c r="E8269">
        <f>VLOOKUP(B8269, Tabelas!A:C,2,FALSE())</f>
        <v/>
      </c>
    </row>
    <row r="8270">
      <c r="A8270" t="inlineStr">
        <is>
          <t>JOURNAL OF ENERGY HISTORY</t>
        </is>
      </c>
      <c r="B8270" t="inlineStr">
        <is>
          <t>B4</t>
        </is>
      </c>
      <c r="C8270">
        <f>IF(B8270&lt;&gt;"NI",1,0)</f>
        <v/>
      </c>
      <c r="D8270">
        <f>VLOOKUP(B8270, Tabelas!A:C,3,FALSE())</f>
        <v/>
      </c>
      <c r="E8270">
        <f>VLOOKUP(B8270, Tabelas!A:C,2,FALSE())</f>
        <v/>
      </c>
    </row>
    <row r="8271">
      <c r="A8271" t="inlineStr">
        <is>
          <t>JOURNAL OF ENERGY RESOURCES TECHNOLOGY</t>
        </is>
      </c>
      <c r="B8271" t="inlineStr">
        <is>
          <t>A2</t>
        </is>
      </c>
      <c r="C8271">
        <f>IF(B8271&lt;&gt;"NI",1,0)</f>
        <v/>
      </c>
      <c r="D8271">
        <f>VLOOKUP(B8271, Tabelas!A:C,3,FALSE())</f>
        <v/>
      </c>
      <c r="E8271">
        <f>VLOOKUP(B8271, Tabelas!A:C,2,FALSE())</f>
        <v/>
      </c>
    </row>
    <row r="8272">
      <c r="A8272" t="inlineStr">
        <is>
          <t>JOURNAL OF ENERGY STORAGE</t>
        </is>
      </c>
      <c r="B8272" t="inlineStr">
        <is>
          <t>A1</t>
        </is>
      </c>
      <c r="C8272">
        <f>IF(B8272&lt;&gt;"NI",1,0)</f>
        <v/>
      </c>
      <c r="D8272">
        <f>VLOOKUP(B8272, Tabelas!A:C,3,FALSE())</f>
        <v/>
      </c>
      <c r="E8272">
        <f>VLOOKUP(B8272, Tabelas!A:C,2,FALSE())</f>
        <v/>
      </c>
    </row>
    <row r="8273">
      <c r="A8273" t="inlineStr">
        <is>
          <t>JOURNAL OF ENGINEERED FIBERS AND FABRICS</t>
        </is>
      </c>
      <c r="B8273" t="inlineStr">
        <is>
          <t>B1</t>
        </is>
      </c>
      <c r="C8273">
        <f>IF(B8273&lt;&gt;"NI",1,0)</f>
        <v/>
      </c>
      <c r="D8273">
        <f>VLOOKUP(B8273, Tabelas!A:C,3,FALSE())</f>
        <v/>
      </c>
      <c r="E8273">
        <f>VLOOKUP(B8273, Tabelas!A:C,2,FALSE())</f>
        <v/>
      </c>
    </row>
    <row r="8274">
      <c r="A8274" t="inlineStr">
        <is>
          <t>JOURNAL OF ENGINEERING AND APPLIED SCIENCES (FAISALABAD. PRINT)</t>
        </is>
      </c>
      <c r="B8274" t="inlineStr">
        <is>
          <t>B2</t>
        </is>
      </c>
      <c r="C8274">
        <f>IF(B8274&lt;&gt;"NI",1,0)</f>
        <v/>
      </c>
      <c r="D8274">
        <f>VLOOKUP(B8274, Tabelas!A:C,3,FALSE())</f>
        <v/>
      </c>
      <c r="E8274">
        <f>VLOOKUP(B8274, Tabelas!A:C,2,FALSE())</f>
        <v/>
      </c>
    </row>
    <row r="8275">
      <c r="A8275" t="inlineStr">
        <is>
          <t>JOURNAL OF ENGINEERING AND TECHNOLOGY FOR INDUSTRIAL APPLICATIONS</t>
        </is>
      </c>
      <c r="B8275" t="inlineStr">
        <is>
          <t>B4</t>
        </is>
      </c>
      <c r="C8275">
        <f>IF(B8275&lt;&gt;"NI",1,0)</f>
        <v/>
      </c>
      <c r="D8275">
        <f>VLOOKUP(B8275, Tabelas!A:C,3,FALSE())</f>
        <v/>
      </c>
      <c r="E8275">
        <f>VLOOKUP(B8275, Tabelas!A:C,2,FALSE())</f>
        <v/>
      </c>
    </row>
    <row r="8276">
      <c r="A8276" t="inlineStr">
        <is>
          <t>JOURNAL OF ENGINEERING AND TECHNOLOGY MANAGEMENT</t>
        </is>
      </c>
      <c r="B8276" t="inlineStr">
        <is>
          <t>A1</t>
        </is>
      </c>
      <c r="C8276">
        <f>IF(B8276&lt;&gt;"NI",1,0)</f>
        <v/>
      </c>
      <c r="D8276">
        <f>VLOOKUP(B8276, Tabelas!A:C,3,FALSE())</f>
        <v/>
      </c>
      <c r="E8276">
        <f>VLOOKUP(B8276, Tabelas!A:C,2,FALSE())</f>
        <v/>
      </c>
    </row>
    <row r="8277">
      <c r="A8277" t="inlineStr">
        <is>
          <t>JOURNAL OF ENGINEERING DESIGN (PRINT)</t>
        </is>
      </c>
      <c r="B8277" t="inlineStr">
        <is>
          <t>A1</t>
        </is>
      </c>
      <c r="C8277">
        <f>IF(B8277&lt;&gt;"NI",1,0)</f>
        <v/>
      </c>
      <c r="D8277">
        <f>VLOOKUP(B8277, Tabelas!A:C,3,FALSE())</f>
        <v/>
      </c>
      <c r="E8277">
        <f>VLOOKUP(B8277, Tabelas!A:C,2,FALSE())</f>
        <v/>
      </c>
    </row>
    <row r="8278">
      <c r="A8278" t="inlineStr">
        <is>
          <t>JOURNAL OF ENGINEERING FOR GAS TURBINES AND POWER</t>
        </is>
      </c>
      <c r="B8278" t="inlineStr">
        <is>
          <t>A2</t>
        </is>
      </c>
      <c r="C8278">
        <f>IF(B8278&lt;&gt;"NI",1,0)</f>
        <v/>
      </c>
      <c r="D8278">
        <f>VLOOKUP(B8278, Tabelas!A:C,3,FALSE())</f>
        <v/>
      </c>
      <c r="E8278">
        <f>VLOOKUP(B8278, Tabelas!A:C,2,FALSE())</f>
        <v/>
      </c>
    </row>
    <row r="8279">
      <c r="A8279" t="inlineStr">
        <is>
          <t>JOURNAL OF ENGINEERING MATHEMATICS</t>
        </is>
      </c>
      <c r="B8279" t="inlineStr">
        <is>
          <t>A2</t>
        </is>
      </c>
      <c r="C8279">
        <f>IF(B8279&lt;&gt;"NI",1,0)</f>
        <v/>
      </c>
      <c r="D8279">
        <f>VLOOKUP(B8279, Tabelas!A:C,3,FALSE())</f>
        <v/>
      </c>
      <c r="E8279">
        <f>VLOOKUP(B8279, Tabelas!A:C,2,FALSE())</f>
        <v/>
      </c>
    </row>
    <row r="8280">
      <c r="A8280" t="inlineStr">
        <is>
          <t>JOURNAL OF ENGINEERING MECHANICS</t>
        </is>
      </c>
      <c r="B8280" t="inlineStr">
        <is>
          <t>A2</t>
        </is>
      </c>
      <c r="C8280">
        <f>IF(B8280&lt;&gt;"NI",1,0)</f>
        <v/>
      </c>
      <c r="D8280">
        <f>VLOOKUP(B8280, Tabelas!A:C,3,FALSE())</f>
        <v/>
      </c>
      <c r="E8280">
        <f>VLOOKUP(B8280, Tabelas!A:C,2,FALSE())</f>
        <v/>
      </c>
    </row>
    <row r="8281">
      <c r="A8281" t="inlineStr">
        <is>
          <t>JOURNAL OF ENGINEERING PHYSICS AND THERMOPHYSICS</t>
        </is>
      </c>
      <c r="B8281" t="inlineStr">
        <is>
          <t>B1</t>
        </is>
      </c>
      <c r="C8281">
        <f>IF(B8281&lt;&gt;"NI",1,0)</f>
        <v/>
      </c>
      <c r="D8281">
        <f>VLOOKUP(B8281, Tabelas!A:C,3,FALSE())</f>
        <v/>
      </c>
      <c r="E8281">
        <f>VLOOKUP(B8281, Tabelas!A:C,2,FALSE())</f>
        <v/>
      </c>
    </row>
    <row r="8282">
      <c r="A8282" t="inlineStr">
        <is>
          <t>JOURNAL OF ENGINEERING SCIENCE &amp; TECHNOLOGY</t>
        </is>
      </c>
      <c r="B8282" t="inlineStr">
        <is>
          <t>B1</t>
        </is>
      </c>
      <c r="C8282">
        <f>IF(B8282&lt;&gt;"NI",1,0)</f>
        <v/>
      </c>
      <c r="D8282">
        <f>VLOOKUP(B8282, Tabelas!A:C,3,FALSE())</f>
        <v/>
      </c>
      <c r="E8282">
        <f>VLOOKUP(B8282, Tabelas!A:C,2,FALSE())</f>
        <v/>
      </c>
    </row>
    <row r="8283">
      <c r="A8283" t="inlineStr">
        <is>
          <t>JOURNAL OF ENGINEERING SCIENCE AND TECHNOLOGY REVIEW</t>
        </is>
      </c>
      <c r="B8283" t="inlineStr">
        <is>
          <t>A3</t>
        </is>
      </c>
      <c r="C8283">
        <f>IF(B8283&lt;&gt;"NI",1,0)</f>
        <v/>
      </c>
      <c r="D8283">
        <f>VLOOKUP(B8283, Tabelas!A:C,3,FALSE())</f>
        <v/>
      </c>
      <c r="E8283">
        <f>VLOOKUP(B8283, Tabelas!A:C,2,FALSE())</f>
        <v/>
      </c>
    </row>
    <row r="8284">
      <c r="A8284" t="inlineStr">
        <is>
          <t>JOURNAL OF ENGINEERING THERMOPHYSICS</t>
        </is>
      </c>
      <c r="B8284" t="inlineStr">
        <is>
          <t>A4</t>
        </is>
      </c>
      <c r="C8284">
        <f>IF(B8284&lt;&gt;"NI",1,0)</f>
        <v/>
      </c>
      <c r="D8284">
        <f>VLOOKUP(B8284, Tabelas!A:C,3,FALSE())</f>
        <v/>
      </c>
      <c r="E8284">
        <f>VLOOKUP(B8284, Tabelas!A:C,2,FALSE())</f>
        <v/>
      </c>
    </row>
    <row r="8285">
      <c r="A8285" t="inlineStr">
        <is>
          <t>JOURNAL OF ENGLISH FOR ACADEMIC PURPOSES</t>
        </is>
      </c>
      <c r="B8285" t="inlineStr">
        <is>
          <t>A1</t>
        </is>
      </c>
      <c r="C8285">
        <f>IF(B8285&lt;&gt;"NI",1,0)</f>
        <v/>
      </c>
      <c r="D8285">
        <f>VLOOKUP(B8285, Tabelas!A:C,3,FALSE())</f>
        <v/>
      </c>
      <c r="E8285">
        <f>VLOOKUP(B8285, Tabelas!A:C,2,FALSE())</f>
        <v/>
      </c>
    </row>
    <row r="8286">
      <c r="A8286" t="inlineStr">
        <is>
          <t>JOURNAL OF ENGLISH LANGUAGE AND LITERATURE</t>
        </is>
      </c>
      <c r="B8286" t="inlineStr">
        <is>
          <t>A4</t>
        </is>
      </c>
      <c r="C8286">
        <f>IF(B8286&lt;&gt;"NI",1,0)</f>
        <v/>
      </c>
      <c r="D8286">
        <f>VLOOKUP(B8286, Tabelas!A:C,3,FALSE())</f>
        <v/>
      </c>
      <c r="E8286">
        <f>VLOOKUP(B8286, Tabelas!A:C,2,FALSE())</f>
        <v/>
      </c>
    </row>
    <row r="8287">
      <c r="A8287" t="inlineStr">
        <is>
          <t>JOURNAL OF ENHANCED HEAT TRANSFER (PRINT)</t>
        </is>
      </c>
      <c r="B8287" t="inlineStr">
        <is>
          <t>B3</t>
        </is>
      </c>
      <c r="C8287">
        <f>IF(B8287&lt;&gt;"NI",1,0)</f>
        <v/>
      </c>
      <c r="D8287">
        <f>VLOOKUP(B8287, Tabelas!A:C,3,FALSE())</f>
        <v/>
      </c>
      <c r="E8287">
        <f>VLOOKUP(B8287, Tabelas!A:C,2,FALSE())</f>
        <v/>
      </c>
    </row>
    <row r="8288">
      <c r="A8288" t="inlineStr">
        <is>
          <t>JOURNAL OF ENTERPRISE INFORMATION MANAGEMENT</t>
        </is>
      </c>
      <c r="B8288" t="inlineStr">
        <is>
          <t>A1</t>
        </is>
      </c>
      <c r="C8288">
        <f>IF(B8288&lt;&gt;"NI",1,0)</f>
        <v/>
      </c>
      <c r="D8288">
        <f>VLOOKUP(B8288, Tabelas!A:C,3,FALSE())</f>
        <v/>
      </c>
      <c r="E8288">
        <f>VLOOKUP(B8288, Tabelas!A:C,2,FALSE())</f>
        <v/>
      </c>
    </row>
    <row r="8289">
      <c r="A8289" t="inlineStr">
        <is>
          <t>JOURNAL OF ENTOMOLOGICAL RESEARCH</t>
        </is>
      </c>
      <c r="B8289" t="inlineStr">
        <is>
          <t>B4</t>
        </is>
      </c>
      <c r="C8289">
        <f>IF(B8289&lt;&gt;"NI",1,0)</f>
        <v/>
      </c>
      <c r="D8289">
        <f>VLOOKUP(B8289, Tabelas!A:C,3,FALSE())</f>
        <v/>
      </c>
      <c r="E8289">
        <f>VLOOKUP(B8289, Tabelas!A:C,2,FALSE())</f>
        <v/>
      </c>
    </row>
    <row r="8290">
      <c r="A8290" t="inlineStr">
        <is>
          <t>JOURNAL OF ENTOMOLOGICAL SCIENCE</t>
        </is>
      </c>
      <c r="B8290" t="inlineStr">
        <is>
          <t>B2</t>
        </is>
      </c>
      <c r="C8290">
        <f>IF(B8290&lt;&gt;"NI",1,0)</f>
        <v/>
      </c>
      <c r="D8290">
        <f>VLOOKUP(B8290, Tabelas!A:C,3,FALSE())</f>
        <v/>
      </c>
      <c r="E8290">
        <f>VLOOKUP(B8290, Tabelas!A:C,2,FALSE())</f>
        <v/>
      </c>
    </row>
    <row r="8291">
      <c r="A8291" t="inlineStr">
        <is>
          <t>JOURNAL OF ENTOMOLOGY (PRINT)</t>
        </is>
      </c>
      <c r="B8291" t="inlineStr">
        <is>
          <t>B3</t>
        </is>
      </c>
      <c r="C8291">
        <f>IF(B8291&lt;&gt;"NI",1,0)</f>
        <v/>
      </c>
      <c r="D8291">
        <f>VLOOKUP(B8291, Tabelas!A:C,3,FALSE())</f>
        <v/>
      </c>
      <c r="E8291">
        <f>VLOOKUP(B8291, Tabelas!A:C,2,FALSE())</f>
        <v/>
      </c>
    </row>
    <row r="8292">
      <c r="A8292" t="inlineStr">
        <is>
          <t>JOURNAL OF ENTREPRENEURSHIP IN EMERGING ECONOMIES</t>
        </is>
      </c>
      <c r="B8292" t="inlineStr">
        <is>
          <t>A3</t>
        </is>
      </c>
      <c r="C8292">
        <f>IF(B8292&lt;&gt;"NI",1,0)</f>
        <v/>
      </c>
      <c r="D8292">
        <f>VLOOKUP(B8292, Tabelas!A:C,3,FALSE())</f>
        <v/>
      </c>
      <c r="E8292">
        <f>VLOOKUP(B8292, Tabelas!A:C,2,FALSE())</f>
        <v/>
      </c>
    </row>
    <row r="8293">
      <c r="A8293" t="inlineStr">
        <is>
          <t>JOURNAL OF ENVIRONMENTAL ACCOUNTING AND MANAGEMENT</t>
        </is>
      </c>
      <c r="B8293" t="inlineStr">
        <is>
          <t>A4</t>
        </is>
      </c>
      <c r="C8293">
        <f>IF(B8293&lt;&gt;"NI",1,0)</f>
        <v/>
      </c>
      <c r="D8293">
        <f>VLOOKUP(B8293, Tabelas!A:C,3,FALSE())</f>
        <v/>
      </c>
      <c r="E8293">
        <f>VLOOKUP(B8293, Tabelas!A:C,2,FALSE())</f>
        <v/>
      </c>
    </row>
    <row r="8294">
      <c r="A8294" t="inlineStr">
        <is>
          <t>JOURNAL OF ENVIRONMENTAL ANALYSIS AND PROGRESS</t>
        </is>
      </c>
      <c r="B8294" t="inlineStr">
        <is>
          <t>B1</t>
        </is>
      </c>
      <c r="C8294">
        <f>IF(B8294&lt;&gt;"NI",1,0)</f>
        <v/>
      </c>
      <c r="D8294">
        <f>VLOOKUP(B8294, Tabelas!A:C,3,FALSE())</f>
        <v/>
      </c>
      <c r="E8294">
        <f>VLOOKUP(B8294, Tabelas!A:C,2,FALSE())</f>
        <v/>
      </c>
    </row>
    <row r="8295">
      <c r="A8295" t="inlineStr">
        <is>
          <t>JOURNAL OF ENVIRONMENTAL AND PUBLIC HEALTH</t>
        </is>
      </c>
      <c r="B8295" t="inlineStr">
        <is>
          <t>A4</t>
        </is>
      </c>
      <c r="C8295">
        <f>IF(B8295&lt;&gt;"NI",1,0)</f>
        <v/>
      </c>
      <c r="D8295">
        <f>VLOOKUP(B8295, Tabelas!A:C,3,FALSE())</f>
        <v/>
      </c>
      <c r="E8295">
        <f>VLOOKUP(B8295, Tabelas!A:C,2,FALSE())</f>
        <v/>
      </c>
    </row>
    <row r="8296">
      <c r="A8296" t="inlineStr">
        <is>
          <t>JOURNAL OF ENVIRONMENTAL AND PUBLIC HEALTH</t>
        </is>
      </c>
      <c r="B8296" t="inlineStr">
        <is>
          <t>A4</t>
        </is>
      </c>
      <c r="C8296">
        <f>IF(B8296&lt;&gt;"NI",1,0)</f>
        <v/>
      </c>
      <c r="D8296">
        <f>VLOOKUP(B8296, Tabelas!A:C,3,FALSE())</f>
        <v/>
      </c>
      <c r="E8296">
        <f>VLOOKUP(B8296, Tabelas!A:C,2,FALSE())</f>
        <v/>
      </c>
    </row>
    <row r="8297">
      <c r="A8297" t="inlineStr">
        <is>
          <t>JOURNAL OF ENVIRONMENTAL ASSESSMENT POLICY AND MANAGEMENT</t>
        </is>
      </c>
      <c r="B8297" t="inlineStr">
        <is>
          <t>A4</t>
        </is>
      </c>
      <c r="C8297">
        <f>IF(B8297&lt;&gt;"NI",1,0)</f>
        <v/>
      </c>
      <c r="D8297">
        <f>VLOOKUP(B8297, Tabelas!A:C,3,FALSE())</f>
        <v/>
      </c>
      <c r="E8297">
        <f>VLOOKUP(B8297, Tabelas!A:C,2,FALSE())</f>
        <v/>
      </c>
    </row>
    <row r="8298">
      <c r="A8298" t="inlineStr">
        <is>
          <t>JOURNAL OF ENVIRONMENTAL CHEMICAL ENGINEERING</t>
        </is>
      </c>
      <c r="B8298" t="inlineStr">
        <is>
          <t>A3</t>
        </is>
      </c>
      <c r="C8298">
        <f>IF(B8298&lt;&gt;"NI",1,0)</f>
        <v/>
      </c>
      <c r="D8298">
        <f>VLOOKUP(B8298, Tabelas!A:C,3,FALSE())</f>
        <v/>
      </c>
      <c r="E8298">
        <f>VLOOKUP(B8298, Tabelas!A:C,2,FALSE())</f>
        <v/>
      </c>
    </row>
    <row r="8299">
      <c r="A8299" t="inlineStr">
        <is>
          <t>JOURNAL OF ENVIRONMENTAL ENGINEERING (NEW YORK, N.Y.)</t>
        </is>
      </c>
      <c r="B8299" t="inlineStr">
        <is>
          <t>A3</t>
        </is>
      </c>
      <c r="C8299">
        <f>IF(B8299&lt;&gt;"NI",1,0)</f>
        <v/>
      </c>
      <c r="D8299">
        <f>VLOOKUP(B8299, Tabelas!A:C,3,FALSE())</f>
        <v/>
      </c>
      <c r="E8299">
        <f>VLOOKUP(B8299, Tabelas!A:C,2,FALSE())</f>
        <v/>
      </c>
    </row>
    <row r="8300">
      <c r="A8300" t="inlineStr">
        <is>
          <t>JOURNAL OF ENVIRONMENTAL ENGINEERING AND LANDSCAPE MANAGEMENT (PRINT)</t>
        </is>
      </c>
      <c r="B8300" t="inlineStr">
        <is>
          <t>B2</t>
        </is>
      </c>
      <c r="C8300">
        <f>IF(B8300&lt;&gt;"NI",1,0)</f>
        <v/>
      </c>
      <c r="D8300">
        <f>VLOOKUP(B8300, Tabelas!A:C,3,FALSE())</f>
        <v/>
      </c>
      <c r="E8300">
        <f>VLOOKUP(B8300, Tabelas!A:C,2,FALSE())</f>
        <v/>
      </c>
    </row>
    <row r="8301">
      <c r="A8301" t="inlineStr">
        <is>
          <t>JOURNAL OF ENVIRONMENTAL ENGINEERING AND SCIENCE</t>
        </is>
      </c>
      <c r="B8301" t="inlineStr">
        <is>
          <t>B3</t>
        </is>
      </c>
      <c r="C8301">
        <f>IF(B8301&lt;&gt;"NI",1,0)</f>
        <v/>
      </c>
      <c r="D8301">
        <f>VLOOKUP(B8301, Tabelas!A:C,3,FALSE())</f>
        <v/>
      </c>
      <c r="E8301">
        <f>VLOOKUP(B8301, Tabelas!A:C,2,FALSE())</f>
        <v/>
      </c>
    </row>
    <row r="8302">
      <c r="A8302" t="inlineStr">
        <is>
          <t>JOURNAL OF ENVIRONMENTAL MANAGEMENT</t>
        </is>
      </c>
      <c r="B8302" t="inlineStr">
        <is>
          <t>A1</t>
        </is>
      </c>
      <c r="C8302">
        <f>IF(B8302&lt;&gt;"NI",1,0)</f>
        <v/>
      </c>
      <c r="D8302">
        <f>VLOOKUP(B8302, Tabelas!A:C,3,FALSE())</f>
        <v/>
      </c>
      <c r="E8302">
        <f>VLOOKUP(B8302, Tabelas!A:C,2,FALSE())</f>
        <v/>
      </c>
    </row>
    <row r="8303">
      <c r="A8303" t="inlineStr">
        <is>
          <t>JOURNAL OF ENVIRONMENTAL PATHOLOGY, TOXICOLOGY AND ONCOLOGY</t>
        </is>
      </c>
      <c r="B8303" t="inlineStr">
        <is>
          <t>A4</t>
        </is>
      </c>
      <c r="C8303">
        <f>IF(B8303&lt;&gt;"NI",1,0)</f>
        <v/>
      </c>
      <c r="D8303">
        <f>VLOOKUP(B8303, Tabelas!A:C,3,FALSE())</f>
        <v/>
      </c>
      <c r="E8303">
        <f>VLOOKUP(B8303, Tabelas!A:C,2,FALSE())</f>
        <v/>
      </c>
    </row>
    <row r="8304">
      <c r="A8304" t="inlineStr">
        <is>
          <t>JOURNAL OF ENVIRONMENTAL PLANNING AND MANAGEMENT (PRINT)</t>
        </is>
      </c>
      <c r="B8304" t="inlineStr">
        <is>
          <t>A2</t>
        </is>
      </c>
      <c r="C8304">
        <f>IF(B8304&lt;&gt;"NI",1,0)</f>
        <v/>
      </c>
      <c r="D8304">
        <f>VLOOKUP(B8304, Tabelas!A:C,3,FALSE())</f>
        <v/>
      </c>
      <c r="E8304">
        <f>VLOOKUP(B8304, Tabelas!A:C,2,FALSE())</f>
        <v/>
      </c>
    </row>
    <row r="8305">
      <c r="A8305" t="inlineStr">
        <is>
          <t>JOURNAL OF ENVIRONMENTAL PROTECTION (PRINT)</t>
        </is>
      </c>
      <c r="B8305" t="inlineStr">
        <is>
          <t>B3</t>
        </is>
      </c>
      <c r="C8305">
        <f>IF(B8305&lt;&gt;"NI",1,0)</f>
        <v/>
      </c>
      <c r="D8305">
        <f>VLOOKUP(B8305, Tabelas!A:C,3,FALSE())</f>
        <v/>
      </c>
      <c r="E8305">
        <f>VLOOKUP(B8305, Tabelas!A:C,2,FALSE())</f>
        <v/>
      </c>
    </row>
    <row r="8306">
      <c r="A8306" t="inlineStr">
        <is>
          <t>JOURNAL OF ENVIRONMENTAL PSYCHOLOGY</t>
        </is>
      </c>
      <c r="B8306" t="inlineStr">
        <is>
          <t>A1</t>
        </is>
      </c>
      <c r="C8306">
        <f>IF(B8306&lt;&gt;"NI",1,0)</f>
        <v/>
      </c>
      <c r="D8306">
        <f>VLOOKUP(B8306, Tabelas!A:C,3,FALSE())</f>
        <v/>
      </c>
      <c r="E8306">
        <f>VLOOKUP(B8306, Tabelas!A:C,2,FALSE())</f>
        <v/>
      </c>
    </row>
    <row r="8307">
      <c r="A8307" t="inlineStr">
        <is>
          <t>JOURNAL OF ENVIRONMENTAL QUALITY</t>
        </is>
      </c>
      <c r="B8307" t="inlineStr">
        <is>
          <t>A2</t>
        </is>
      </c>
      <c r="C8307">
        <f>IF(B8307&lt;&gt;"NI",1,0)</f>
        <v/>
      </c>
      <c r="D8307">
        <f>VLOOKUP(B8307, Tabelas!A:C,3,FALSE())</f>
        <v/>
      </c>
      <c r="E8307">
        <f>VLOOKUP(B8307, Tabelas!A:C,2,FALSE())</f>
        <v/>
      </c>
    </row>
    <row r="8308">
      <c r="A8308" t="inlineStr">
        <is>
          <t>JOURNAL OF ENVIRONMENTAL RADIOACTIVITY</t>
        </is>
      </c>
      <c r="B8308" t="inlineStr">
        <is>
          <t>A3</t>
        </is>
      </c>
      <c r="C8308">
        <f>IF(B8308&lt;&gt;"NI",1,0)</f>
        <v/>
      </c>
      <c r="D8308">
        <f>VLOOKUP(B8308, Tabelas!A:C,3,FALSE())</f>
        <v/>
      </c>
      <c r="E8308">
        <f>VLOOKUP(B8308, Tabelas!A:C,2,FALSE())</f>
        <v/>
      </c>
    </row>
    <row r="8309">
      <c r="A8309" t="inlineStr">
        <is>
          <t>JOURNAL OF ENVIRONMENTAL SCIENCE AND ENGINEERING B</t>
        </is>
      </c>
      <c r="B8309" t="inlineStr">
        <is>
          <t>B1</t>
        </is>
      </c>
      <c r="C8309">
        <f>IF(B8309&lt;&gt;"NI",1,0)</f>
        <v/>
      </c>
      <c r="D8309">
        <f>VLOOKUP(B8309, Tabelas!A:C,3,FALSE())</f>
        <v/>
      </c>
      <c r="E8309">
        <f>VLOOKUP(B8309, Tabelas!A:C,2,FALSE())</f>
        <v/>
      </c>
    </row>
    <row r="8310">
      <c r="A8310" t="inlineStr">
        <is>
          <t>JOURNAL OF ENVIRONMENTAL SCIENCE AND HEALTH PART A - ENVIRONMENTAL SCIENCE AND ENGINEERING &amp; TOXIC AND HAZARDOUS SUBSTANCE CONTROL</t>
        </is>
      </c>
      <c r="B8310" t="inlineStr">
        <is>
          <t>A4</t>
        </is>
      </c>
      <c r="C8310">
        <f>IF(B8310&lt;&gt;"NI",1,0)</f>
        <v/>
      </c>
      <c r="D8310">
        <f>VLOOKUP(B8310, Tabelas!A:C,3,FALSE())</f>
        <v/>
      </c>
      <c r="E8310">
        <f>VLOOKUP(B8310, Tabelas!A:C,2,FALSE())</f>
        <v/>
      </c>
    </row>
    <row r="8311">
      <c r="A8311" t="inlineStr">
        <is>
          <t>JOURNAL OF ENVIRONMENTAL SCIENCE AND HEALTH. PART A, TOXIC HAZARDOUS SUBSTANCES AND ENVIRONMENTAL ENGINEERING</t>
        </is>
      </c>
      <c r="B8311" t="inlineStr">
        <is>
          <t>A3</t>
        </is>
      </c>
      <c r="C8311">
        <f>IF(B8311&lt;&gt;"NI",1,0)</f>
        <v/>
      </c>
      <c r="D8311">
        <f>VLOOKUP(B8311, Tabelas!A:C,3,FALSE())</f>
        <v/>
      </c>
      <c r="E8311">
        <f>VLOOKUP(B8311, Tabelas!A:C,2,FALSE())</f>
        <v/>
      </c>
    </row>
    <row r="8312">
      <c r="A8312" t="inlineStr">
        <is>
          <t>JOURNAL OF ENVIRONMENTAL SCIENCE AND HEALTH. PART A: TOXIC HAZARDOUS SUBSTANCES AND ENVIRONMENTAL ENGINEERING</t>
        </is>
      </c>
      <c r="B8312" t="inlineStr">
        <is>
          <t>A3</t>
        </is>
      </c>
      <c r="C8312">
        <f>IF(B8312&lt;&gt;"NI",1,0)</f>
        <v/>
      </c>
      <c r="D8312">
        <f>VLOOKUP(B8312, Tabelas!A:C,3,FALSE())</f>
        <v/>
      </c>
      <c r="E8312">
        <f>VLOOKUP(B8312, Tabelas!A:C,2,FALSE())</f>
        <v/>
      </c>
    </row>
    <row r="8313">
      <c r="A8313" t="inlineStr">
        <is>
          <t>JOURNAL OF ENVIRONMENTAL SCIENCE AND HEALTH. PART B: PESTICIDES, FOOD CONTAMINANTS, AND AGRICULTURAL WASTES</t>
        </is>
      </c>
      <c r="B8313" t="inlineStr">
        <is>
          <t>A4</t>
        </is>
      </c>
      <c r="C8313">
        <f>IF(B8313&lt;&gt;"NI",1,0)</f>
        <v/>
      </c>
      <c r="D8313">
        <f>VLOOKUP(B8313, Tabelas!A:C,3,FALSE())</f>
        <v/>
      </c>
      <c r="E8313">
        <f>VLOOKUP(B8313, Tabelas!A:C,2,FALSE())</f>
        <v/>
      </c>
    </row>
    <row r="8314">
      <c r="A8314" t="inlineStr">
        <is>
          <t>JOURNAL OF ENVIRONMENTAL SCIENCE AND TECHNOLOGY</t>
        </is>
      </c>
      <c r="B8314" t="inlineStr">
        <is>
          <t>B1</t>
        </is>
      </c>
      <c r="C8314">
        <f>IF(B8314&lt;&gt;"NI",1,0)</f>
        <v/>
      </c>
      <c r="D8314">
        <f>VLOOKUP(B8314, Tabelas!A:C,3,FALSE())</f>
        <v/>
      </c>
      <c r="E8314">
        <f>VLOOKUP(B8314, Tabelas!A:C,2,FALSE())</f>
        <v/>
      </c>
    </row>
    <row r="8315">
      <c r="A8315" t="inlineStr">
        <is>
          <t>JOURNAL OF ENVIRONMENTAL SCIENCES</t>
        </is>
      </c>
      <c r="B8315" t="inlineStr">
        <is>
          <t>A2</t>
        </is>
      </c>
      <c r="C8315">
        <f>IF(B8315&lt;&gt;"NI",1,0)</f>
        <v/>
      </c>
      <c r="D8315">
        <f>VLOOKUP(B8315, Tabelas!A:C,3,FALSE())</f>
        <v/>
      </c>
      <c r="E8315">
        <f>VLOOKUP(B8315, Tabelas!A:C,2,FALSE())</f>
        <v/>
      </c>
    </row>
    <row r="8316">
      <c r="A8316" t="inlineStr">
        <is>
          <t>JOURNAL OF ENVIRONMENTAL SCIENCES (ONLINE)</t>
        </is>
      </c>
      <c r="B8316" t="inlineStr">
        <is>
          <t>A2</t>
        </is>
      </c>
      <c r="C8316">
        <f>IF(B8316&lt;&gt;"NI",1,0)</f>
        <v/>
      </c>
      <c r="D8316">
        <f>VLOOKUP(B8316, Tabelas!A:C,3,FALSE())</f>
        <v/>
      </c>
      <c r="E8316">
        <f>VLOOKUP(B8316, Tabelas!A:C,2,FALSE())</f>
        <v/>
      </c>
    </row>
    <row r="8317">
      <c r="A8317" t="inlineStr">
        <is>
          <t>JOURNAL OF ENZYME INHIBITION AND MEDICINAL CHEMISTRY (PRINT)</t>
        </is>
      </c>
      <c r="B8317" t="inlineStr">
        <is>
          <t>A2</t>
        </is>
      </c>
      <c r="C8317">
        <f>IF(B8317&lt;&gt;"NI",1,0)</f>
        <v/>
      </c>
      <c r="D8317">
        <f>VLOOKUP(B8317, Tabelas!A:C,3,FALSE())</f>
        <v/>
      </c>
      <c r="E8317">
        <f>VLOOKUP(B8317, Tabelas!A:C,2,FALSE())</f>
        <v/>
      </c>
    </row>
    <row r="8318">
      <c r="A8318" t="inlineStr">
        <is>
          <t>JOURNAL OF EPIDEMIOLOGY</t>
        </is>
      </c>
      <c r="B8318" t="inlineStr">
        <is>
          <t>A4</t>
        </is>
      </c>
      <c r="C8318">
        <f>IF(B8318&lt;&gt;"NI",1,0)</f>
        <v/>
      </c>
      <c r="D8318">
        <f>VLOOKUP(B8318, Tabelas!A:C,3,FALSE())</f>
        <v/>
      </c>
      <c r="E8318">
        <f>VLOOKUP(B8318, Tabelas!A:C,2,FALSE())</f>
        <v/>
      </c>
    </row>
    <row r="8319">
      <c r="A8319" t="inlineStr">
        <is>
          <t>JOURNAL OF EPIDEMIOLOGY AND COMMUNITY HEALTH (1979)</t>
        </is>
      </c>
      <c r="B8319" t="inlineStr">
        <is>
          <t>A1</t>
        </is>
      </c>
      <c r="C8319">
        <f>IF(B8319&lt;&gt;"NI",1,0)</f>
        <v/>
      </c>
      <c r="D8319">
        <f>VLOOKUP(B8319, Tabelas!A:C,3,FALSE())</f>
        <v/>
      </c>
      <c r="E8319">
        <f>VLOOKUP(B8319, Tabelas!A:C,2,FALSE())</f>
        <v/>
      </c>
    </row>
    <row r="8320">
      <c r="A8320" t="inlineStr">
        <is>
          <t>JOURNAL OF EQUINE SCIENCE</t>
        </is>
      </c>
      <c r="B8320" t="inlineStr">
        <is>
          <t>B2</t>
        </is>
      </c>
      <c r="C8320">
        <f>IF(B8320&lt;&gt;"NI",1,0)</f>
        <v/>
      </c>
      <c r="D8320">
        <f>VLOOKUP(B8320, Tabelas!A:C,3,FALSE())</f>
        <v/>
      </c>
      <c r="E8320">
        <f>VLOOKUP(B8320, Tabelas!A:C,2,FALSE())</f>
        <v/>
      </c>
    </row>
    <row r="8321">
      <c r="A8321" t="inlineStr">
        <is>
          <t>JOURNAL OF EQUINE VETERINARY SCIENCE (PRINT)</t>
        </is>
      </c>
      <c r="B8321" t="inlineStr">
        <is>
          <t>A4</t>
        </is>
      </c>
      <c r="C8321">
        <f>IF(B8321&lt;&gt;"NI",1,0)</f>
        <v/>
      </c>
      <c r="D8321">
        <f>VLOOKUP(B8321, Tabelas!A:C,3,FALSE())</f>
        <v/>
      </c>
      <c r="E8321">
        <f>VLOOKUP(B8321, Tabelas!A:C,2,FALSE())</f>
        <v/>
      </c>
    </row>
    <row r="8322">
      <c r="A8322" t="inlineStr">
        <is>
          <t>JOURNAL OF ESSENTIAL OIL BEARING PLANTS</t>
        </is>
      </c>
      <c r="B8322" t="inlineStr">
        <is>
          <t>B3</t>
        </is>
      </c>
      <c r="C8322">
        <f>IF(B8322&lt;&gt;"NI",1,0)</f>
        <v/>
      </c>
      <c r="D8322">
        <f>VLOOKUP(B8322, Tabelas!A:C,3,FALSE())</f>
        <v/>
      </c>
      <c r="E8322">
        <f>VLOOKUP(B8322, Tabelas!A:C,2,FALSE())</f>
        <v/>
      </c>
    </row>
    <row r="8323">
      <c r="A8323" t="inlineStr">
        <is>
          <t>JOURNAL OF ESSENTIAL OIL-BEARING PLANTS</t>
        </is>
      </c>
      <c r="B8323" t="inlineStr">
        <is>
          <t>B3</t>
        </is>
      </c>
      <c r="C8323">
        <f>IF(B8323&lt;&gt;"NI",1,0)</f>
        <v/>
      </c>
      <c r="D8323">
        <f>VLOOKUP(B8323, Tabelas!A:C,3,FALSE())</f>
        <v/>
      </c>
      <c r="E8323">
        <f>VLOOKUP(B8323, Tabelas!A:C,2,FALSE())</f>
        <v/>
      </c>
    </row>
    <row r="8324">
      <c r="A8324" t="inlineStr">
        <is>
          <t>JOURNAL OF ESTHETIC AND RESTORATIVE DENTISTRY</t>
        </is>
      </c>
      <c r="B8324" t="inlineStr">
        <is>
          <t>A3</t>
        </is>
      </c>
      <c r="C8324">
        <f>IF(B8324&lt;&gt;"NI",1,0)</f>
        <v/>
      </c>
      <c r="D8324">
        <f>VLOOKUP(B8324, Tabelas!A:C,3,FALSE())</f>
        <v/>
      </c>
      <c r="E8324">
        <f>VLOOKUP(B8324, Tabelas!A:C,2,FALSE())</f>
        <v/>
      </c>
    </row>
    <row r="8325">
      <c r="A8325" t="inlineStr">
        <is>
          <t>JOURNAL OF ETHNOBIOLOGY</t>
        </is>
      </c>
      <c r="B8325" t="inlineStr">
        <is>
          <t>A2</t>
        </is>
      </c>
      <c r="C8325">
        <f>IF(B8325&lt;&gt;"NI",1,0)</f>
        <v/>
      </c>
      <c r="D8325">
        <f>VLOOKUP(B8325, Tabelas!A:C,3,FALSE())</f>
        <v/>
      </c>
      <c r="E8325">
        <f>VLOOKUP(B8325, Tabelas!A:C,2,FALSE())</f>
        <v/>
      </c>
    </row>
    <row r="8326">
      <c r="A8326" t="inlineStr">
        <is>
          <t>JOURNAL OF ETHNOBIOLOGY AND ETHNOMEDICINE</t>
        </is>
      </c>
      <c r="B8326" t="inlineStr">
        <is>
          <t>A1</t>
        </is>
      </c>
      <c r="C8326">
        <f>IF(B8326&lt;&gt;"NI",1,0)</f>
        <v/>
      </c>
      <c r="D8326">
        <f>VLOOKUP(B8326, Tabelas!A:C,3,FALSE())</f>
        <v/>
      </c>
      <c r="E8326">
        <f>VLOOKUP(B8326, Tabelas!A:C,2,FALSE())</f>
        <v/>
      </c>
    </row>
    <row r="8327">
      <c r="A8327" t="inlineStr">
        <is>
          <t>JOURNAL OF ETHNOPHARMACOLOGY</t>
        </is>
      </c>
      <c r="B8327" t="inlineStr">
        <is>
          <t>A2</t>
        </is>
      </c>
      <c r="C8327">
        <f>IF(B8327&lt;&gt;"NI",1,0)</f>
        <v/>
      </c>
      <c r="D8327">
        <f>VLOOKUP(B8327, Tabelas!A:C,3,FALSE())</f>
        <v/>
      </c>
      <c r="E8327">
        <f>VLOOKUP(B8327, Tabelas!A:C,2,FALSE())</f>
        <v/>
      </c>
    </row>
    <row r="8328">
      <c r="A8328" t="inlineStr">
        <is>
          <t>JOURNAL OF ETHOLOGY</t>
        </is>
      </c>
      <c r="B8328" t="inlineStr">
        <is>
          <t>A3</t>
        </is>
      </c>
      <c r="C8328">
        <f>IF(B8328&lt;&gt;"NI",1,0)</f>
        <v/>
      </c>
      <c r="D8328">
        <f>VLOOKUP(B8328, Tabelas!A:C,3,FALSE())</f>
        <v/>
      </c>
      <c r="E8328">
        <f>VLOOKUP(B8328, Tabelas!A:C,2,FALSE())</f>
        <v/>
      </c>
    </row>
    <row r="8329">
      <c r="A8329" t="inlineStr">
        <is>
          <t>JOURNAL OF EVALUATION IN CLINICAL PRACTICE</t>
        </is>
      </c>
      <c r="B8329" t="inlineStr">
        <is>
          <t>A4</t>
        </is>
      </c>
      <c r="C8329">
        <f>IF(B8329&lt;&gt;"NI",1,0)</f>
        <v/>
      </c>
      <c r="D8329">
        <f>VLOOKUP(B8329, Tabelas!A:C,3,FALSE())</f>
        <v/>
      </c>
      <c r="E8329">
        <f>VLOOKUP(B8329, Tabelas!A:C,2,FALSE())</f>
        <v/>
      </c>
    </row>
    <row r="8330">
      <c r="A8330" t="inlineStr">
        <is>
          <t>JOURNAL OF EVIDENCE-BASED MEDICINE</t>
        </is>
      </c>
      <c r="B8330" t="inlineStr">
        <is>
          <t>A3</t>
        </is>
      </c>
      <c r="C8330">
        <f>IF(B8330&lt;&gt;"NI",1,0)</f>
        <v/>
      </c>
      <c r="D8330">
        <f>VLOOKUP(B8330, Tabelas!A:C,3,FALSE())</f>
        <v/>
      </c>
      <c r="E8330">
        <f>VLOOKUP(B8330, Tabelas!A:C,2,FALSE())</f>
        <v/>
      </c>
    </row>
    <row r="8331">
      <c r="A8331" t="inlineStr">
        <is>
          <t>JOURNAL OF EVIDENCE-BASED MEDICINE</t>
        </is>
      </c>
      <c r="B8331" t="inlineStr">
        <is>
          <t>A3</t>
        </is>
      </c>
      <c r="C8331">
        <f>IF(B8331&lt;&gt;"NI",1,0)</f>
        <v/>
      </c>
      <c r="D8331">
        <f>VLOOKUP(B8331, Tabelas!A:C,3,FALSE())</f>
        <v/>
      </c>
      <c r="E8331">
        <f>VLOOKUP(B8331, Tabelas!A:C,2,FALSE())</f>
        <v/>
      </c>
    </row>
    <row r="8332">
      <c r="A8332" t="inlineStr">
        <is>
          <t>JOURNAL OF EVOLUTION EQUATIONS (PRINTED ED.)</t>
        </is>
      </c>
      <c r="B8332" t="inlineStr">
        <is>
          <t>A2</t>
        </is>
      </c>
      <c r="C8332">
        <f>IF(B8332&lt;&gt;"NI",1,0)</f>
        <v/>
      </c>
      <c r="D8332">
        <f>VLOOKUP(B8332, Tabelas!A:C,3,FALSE())</f>
        <v/>
      </c>
      <c r="E8332">
        <f>VLOOKUP(B8332, Tabelas!A:C,2,FALSE())</f>
        <v/>
      </c>
    </row>
    <row r="8333">
      <c r="A8333" t="inlineStr">
        <is>
          <t>JOURNAL OF EVOLUTIONARY BIOLOGY (PRINTED ED.)</t>
        </is>
      </c>
      <c r="B8333" t="inlineStr">
        <is>
          <t>A2</t>
        </is>
      </c>
      <c r="C8333">
        <f>IF(B8333&lt;&gt;"NI",1,0)</f>
        <v/>
      </c>
      <c r="D8333">
        <f>VLOOKUP(B8333, Tabelas!A:C,3,FALSE())</f>
        <v/>
      </c>
      <c r="E8333">
        <f>VLOOKUP(B8333, Tabelas!A:C,2,FALSE())</f>
        <v/>
      </c>
    </row>
    <row r="8334">
      <c r="A8334" t="inlineStr">
        <is>
          <t>JOURNAL OF EVOLUTIONARY STUDIES IN BUSINESS</t>
        </is>
      </c>
      <c r="B8334" t="inlineStr">
        <is>
          <t>B1</t>
        </is>
      </c>
      <c r="C8334">
        <f>IF(B8334&lt;&gt;"NI",1,0)</f>
        <v/>
      </c>
      <c r="D8334">
        <f>VLOOKUP(B8334, Tabelas!A:C,3,FALSE())</f>
        <v/>
      </c>
      <c r="E8334">
        <f>VLOOKUP(B8334, Tabelas!A:C,2,FALSE())</f>
        <v/>
      </c>
    </row>
    <row r="8335">
      <c r="A8335" t="inlineStr">
        <is>
          <t>JOURNAL OF EXCIPIENTS AND FOOD CHEMICALS</t>
        </is>
      </c>
      <c r="B8335" t="inlineStr">
        <is>
          <t>B1</t>
        </is>
      </c>
      <c r="C8335">
        <f>IF(B8335&lt;&gt;"NI",1,0)</f>
        <v/>
      </c>
      <c r="D8335">
        <f>VLOOKUP(B8335, Tabelas!A:C,3,FALSE())</f>
        <v/>
      </c>
      <c r="E8335">
        <f>VLOOKUP(B8335, Tabelas!A:C,2,FALSE())</f>
        <v/>
      </c>
    </row>
    <row r="8336">
      <c r="A8336" t="inlineStr">
        <is>
          <t>JOURNAL OF EXERCISE NUTRITION &amp; BIOCHEMISTRY (ONLINE)</t>
        </is>
      </c>
      <c r="B8336" t="inlineStr">
        <is>
          <t>B3</t>
        </is>
      </c>
      <c r="C8336">
        <f>IF(B8336&lt;&gt;"NI",1,0)</f>
        <v/>
      </c>
      <c r="D8336">
        <f>VLOOKUP(B8336, Tabelas!A:C,3,FALSE())</f>
        <v/>
      </c>
      <c r="E8336">
        <f>VLOOKUP(B8336, Tabelas!A:C,2,FALSE())</f>
        <v/>
      </c>
    </row>
    <row r="8337">
      <c r="A8337" t="inlineStr">
        <is>
          <t>JOURNAL OF EXERCISE PHYSIOLOGY ONLINE</t>
        </is>
      </c>
      <c r="B8337" t="inlineStr">
        <is>
          <t>B2</t>
        </is>
      </c>
      <c r="C8337">
        <f>IF(B8337&lt;&gt;"NI",1,0)</f>
        <v/>
      </c>
      <c r="D8337">
        <f>VLOOKUP(B8337, Tabelas!A:C,3,FALSE())</f>
        <v/>
      </c>
      <c r="E8337">
        <f>VLOOKUP(B8337, Tabelas!A:C,2,FALSE())</f>
        <v/>
      </c>
    </row>
    <row r="8338">
      <c r="A8338" t="inlineStr">
        <is>
          <t>JOURNAL OF EXERCISE REHABILITATION</t>
        </is>
      </c>
      <c r="B8338" t="inlineStr">
        <is>
          <t>B3</t>
        </is>
      </c>
      <c r="C8338">
        <f>IF(B8338&lt;&gt;"NI",1,0)</f>
        <v/>
      </c>
      <c r="D8338">
        <f>VLOOKUP(B8338, Tabelas!A:C,3,FALSE())</f>
        <v/>
      </c>
      <c r="E8338">
        <f>VLOOKUP(B8338, Tabelas!A:C,2,FALSE())</f>
        <v/>
      </c>
    </row>
    <row r="8339">
      <c r="A8339" t="inlineStr">
        <is>
          <t>JOURNAL OF EXERCISE SCIENCE AND FITNESS</t>
        </is>
      </c>
      <c r="B8339" t="inlineStr">
        <is>
          <t>A2</t>
        </is>
      </c>
      <c r="C8339">
        <f>IF(B8339&lt;&gt;"NI",1,0)</f>
        <v/>
      </c>
      <c r="D8339">
        <f>VLOOKUP(B8339, Tabelas!A:C,3,FALSE())</f>
        <v/>
      </c>
      <c r="E8339">
        <f>VLOOKUP(B8339, Tabelas!A:C,2,FALSE())</f>
        <v/>
      </c>
    </row>
    <row r="8340">
      <c r="A8340" t="inlineStr">
        <is>
          <t>JOURNAL OF EXOTIC PET MEDICINE</t>
        </is>
      </c>
      <c r="B8340" t="inlineStr">
        <is>
          <t>A4</t>
        </is>
      </c>
      <c r="C8340">
        <f>IF(B8340&lt;&gt;"NI",1,0)</f>
        <v/>
      </c>
      <c r="D8340">
        <f>VLOOKUP(B8340, Tabelas!A:C,3,FALSE())</f>
        <v/>
      </c>
      <c r="E8340">
        <f>VLOOKUP(B8340, Tabelas!A:C,2,FALSE())</f>
        <v/>
      </c>
    </row>
    <row r="8341">
      <c r="A8341" t="inlineStr">
        <is>
          <t>JOURNAL OF EXPERIMENTAL &amp; CLINICAL CANCER RESEARCH (ONLINE)</t>
        </is>
      </c>
      <c r="B8341" t="inlineStr">
        <is>
          <t>A1</t>
        </is>
      </c>
      <c r="C8341">
        <f>IF(B8341&lt;&gt;"NI",1,0)</f>
        <v/>
      </c>
      <c r="D8341">
        <f>VLOOKUP(B8341, Tabelas!A:C,3,FALSE())</f>
        <v/>
      </c>
      <c r="E8341">
        <f>VLOOKUP(B8341, Tabelas!A:C,2,FALSE())</f>
        <v/>
      </c>
    </row>
    <row r="8342">
      <c r="A8342" t="inlineStr">
        <is>
          <t>JOURNAL OF EXPERIMENTAL BIOLOGY</t>
        </is>
      </c>
      <c r="B8342" t="inlineStr">
        <is>
          <t>A2</t>
        </is>
      </c>
      <c r="C8342">
        <f>IF(B8342&lt;&gt;"NI",1,0)</f>
        <v/>
      </c>
      <c r="D8342">
        <f>VLOOKUP(B8342, Tabelas!A:C,3,FALSE())</f>
        <v/>
      </c>
      <c r="E8342">
        <f>VLOOKUP(B8342, Tabelas!A:C,2,FALSE())</f>
        <v/>
      </c>
    </row>
    <row r="8343">
      <c r="A8343" t="inlineStr">
        <is>
          <t>JOURNAL OF EXPERIMENTAL BOTANY (ONLINE)</t>
        </is>
      </c>
      <c r="B8343" t="inlineStr">
        <is>
          <t>A1</t>
        </is>
      </c>
      <c r="C8343">
        <f>IF(B8343&lt;&gt;"NI",1,0)</f>
        <v/>
      </c>
      <c r="D8343">
        <f>VLOOKUP(B8343, Tabelas!A:C,3,FALSE())</f>
        <v/>
      </c>
      <c r="E8343">
        <f>VLOOKUP(B8343, Tabelas!A:C,2,FALSE())</f>
        <v/>
      </c>
    </row>
    <row r="8344">
      <c r="A8344" t="inlineStr">
        <is>
          <t>JOURNAL OF EXPERIMENTAL CHILD PSYCHOLOGY (PRINT)</t>
        </is>
      </c>
      <c r="B8344" t="inlineStr">
        <is>
          <t>A1</t>
        </is>
      </c>
      <c r="C8344">
        <f>IF(B8344&lt;&gt;"NI",1,0)</f>
        <v/>
      </c>
      <c r="D8344">
        <f>VLOOKUP(B8344, Tabelas!A:C,3,FALSE())</f>
        <v/>
      </c>
      <c r="E8344">
        <f>VLOOKUP(B8344, Tabelas!A:C,2,FALSE())</f>
        <v/>
      </c>
    </row>
    <row r="8345">
      <c r="A8345" t="inlineStr">
        <is>
          <t>JOURNAL OF EXPERIMENTAL CRIMINOLOGY (PRINT)</t>
        </is>
      </c>
      <c r="B8345" t="inlineStr">
        <is>
          <t>A1</t>
        </is>
      </c>
      <c r="C8345">
        <f>IF(B8345&lt;&gt;"NI",1,0)</f>
        <v/>
      </c>
      <c r="D8345">
        <f>VLOOKUP(B8345, Tabelas!A:C,3,FALSE())</f>
        <v/>
      </c>
      <c r="E8345">
        <f>VLOOKUP(B8345, Tabelas!A:C,2,FALSE())</f>
        <v/>
      </c>
    </row>
    <row r="8346">
      <c r="A8346" t="inlineStr">
        <is>
          <t>JOURNAL OF EXPERIMENTAL MARINE BIOLOGY AND ECOLOGY</t>
        </is>
      </c>
      <c r="B8346" t="inlineStr">
        <is>
          <t>A2</t>
        </is>
      </c>
      <c r="C8346">
        <f>IF(B8346&lt;&gt;"NI",1,0)</f>
        <v/>
      </c>
      <c r="D8346">
        <f>VLOOKUP(B8346, Tabelas!A:C,3,FALSE())</f>
        <v/>
      </c>
      <c r="E8346">
        <f>VLOOKUP(B8346, Tabelas!A:C,2,FALSE())</f>
        <v/>
      </c>
    </row>
    <row r="8347">
      <c r="A8347" t="inlineStr">
        <is>
          <t>JOURNAL OF EXPERIMENTAL NEUROSCIENCE</t>
        </is>
      </c>
      <c r="B8347" t="inlineStr">
        <is>
          <t>B2</t>
        </is>
      </c>
      <c r="C8347">
        <f>IF(B8347&lt;&gt;"NI",1,0)</f>
        <v/>
      </c>
      <c r="D8347">
        <f>VLOOKUP(B8347, Tabelas!A:C,3,FALSE())</f>
        <v/>
      </c>
      <c r="E8347">
        <f>VLOOKUP(B8347, Tabelas!A:C,2,FALSE())</f>
        <v/>
      </c>
    </row>
    <row r="8348">
      <c r="A8348" t="inlineStr">
        <is>
          <t>JOURNAL OF EXPERIMENTAL ORTHOPAEDICS</t>
        </is>
      </c>
      <c r="B8348" t="inlineStr">
        <is>
          <t>B1</t>
        </is>
      </c>
      <c r="C8348">
        <f>IF(B8348&lt;&gt;"NI",1,0)</f>
        <v/>
      </c>
      <c r="D8348">
        <f>VLOOKUP(B8348, Tabelas!A:C,3,FALSE())</f>
        <v/>
      </c>
      <c r="E8348">
        <f>VLOOKUP(B8348, Tabelas!A:C,2,FALSE())</f>
        <v/>
      </c>
    </row>
    <row r="8349">
      <c r="A8349" t="inlineStr">
        <is>
          <t>JOURNAL OF EXPERIMENTAL PSYCHOLOGY. HUMAN PERCEPTION AND PERFORMANCE</t>
        </is>
      </c>
      <c r="B8349" t="inlineStr">
        <is>
          <t>A2</t>
        </is>
      </c>
      <c r="C8349">
        <f>IF(B8349&lt;&gt;"NI",1,0)</f>
        <v/>
      </c>
      <c r="D8349">
        <f>VLOOKUP(B8349, Tabelas!A:C,3,FALSE())</f>
        <v/>
      </c>
      <c r="E8349">
        <f>VLOOKUP(B8349, Tabelas!A:C,2,FALSE())</f>
        <v/>
      </c>
    </row>
    <row r="8350">
      <c r="A8350" t="inlineStr">
        <is>
          <t>JOURNAL OF EXPERIMENTAL PSYCHOLOGY. LEARNING, MEMORY, AND COGNITION</t>
        </is>
      </c>
      <c r="B8350" t="inlineStr">
        <is>
          <t>A1</t>
        </is>
      </c>
      <c r="C8350">
        <f>IF(B8350&lt;&gt;"NI",1,0)</f>
        <v/>
      </c>
      <c r="D8350">
        <f>VLOOKUP(B8350, Tabelas!A:C,3,FALSE())</f>
        <v/>
      </c>
      <c r="E8350">
        <f>VLOOKUP(B8350, Tabelas!A:C,2,FALSE())</f>
        <v/>
      </c>
    </row>
    <row r="8351">
      <c r="A8351" t="inlineStr">
        <is>
          <t>JOURNAL OF EXPERIMENTAL SOCIAL PSYCHOLOGY (PRINT)</t>
        </is>
      </c>
      <c r="B8351" t="inlineStr">
        <is>
          <t>A1</t>
        </is>
      </c>
      <c r="C8351">
        <f>IF(B8351&lt;&gt;"NI",1,0)</f>
        <v/>
      </c>
      <c r="D8351">
        <f>VLOOKUP(B8351, Tabelas!A:C,3,FALSE())</f>
        <v/>
      </c>
      <c r="E8351">
        <f>VLOOKUP(B8351, Tabelas!A:C,2,FALSE())</f>
        <v/>
      </c>
    </row>
    <row r="8352">
      <c r="A8352" t="inlineStr">
        <is>
          <t>JOURNAL OF EXPERIMENTAL ZOOLOGY PART A: ECOLOGICAL AND INTEGRATIVE PHYSIOLOGY</t>
        </is>
      </c>
      <c r="B8352" t="inlineStr">
        <is>
          <t>A4</t>
        </is>
      </c>
      <c r="C8352">
        <f>IF(B8352&lt;&gt;"NI",1,0)</f>
        <v/>
      </c>
      <c r="D8352">
        <f>VLOOKUP(B8352, Tabelas!A:C,3,FALSE())</f>
        <v/>
      </c>
      <c r="E8352">
        <f>VLOOKUP(B8352, Tabelas!A:C,2,FALSE())</f>
        <v/>
      </c>
    </row>
    <row r="8353">
      <c r="A8353" t="inlineStr">
        <is>
          <t>JOURNAL OF EXPERIMENTAL ZOOLOGY. PART A: ECOLOGICAL GENETICS AND PHYSIOLOGY (PRINT)</t>
        </is>
      </c>
      <c r="B8353" t="inlineStr">
        <is>
          <t>A4</t>
        </is>
      </c>
      <c r="C8353">
        <f>IF(B8353&lt;&gt;"NI",1,0)</f>
        <v/>
      </c>
      <c r="D8353">
        <f>VLOOKUP(B8353, Tabelas!A:C,3,FALSE())</f>
        <v/>
      </c>
      <c r="E8353">
        <f>VLOOKUP(B8353, Tabelas!A:C,2,FALSE())</f>
        <v/>
      </c>
    </row>
    <row r="8354">
      <c r="A8354" t="inlineStr">
        <is>
          <t>JOURNAL OF EXPERIMENTAL ZOOLOGY. PART B, MOLECULAR AND DEVELOPMENTAL EVOLUTION</t>
        </is>
      </c>
      <c r="B8354" t="inlineStr">
        <is>
          <t>A3</t>
        </is>
      </c>
      <c r="C8354">
        <f>IF(B8354&lt;&gt;"NI",1,0)</f>
        <v/>
      </c>
      <c r="D8354">
        <f>VLOOKUP(B8354, Tabelas!A:C,3,FALSE())</f>
        <v/>
      </c>
      <c r="E8354">
        <f>VLOOKUP(B8354, Tabelas!A:C,2,FALSE())</f>
        <v/>
      </c>
    </row>
    <row r="8355">
      <c r="A8355" t="inlineStr">
        <is>
          <t>JOURNAL OF EXTENSION</t>
        </is>
      </c>
      <c r="B8355" t="inlineStr">
        <is>
          <t>B2</t>
        </is>
      </c>
      <c r="C8355">
        <f>IF(B8355&lt;&gt;"NI",1,0)</f>
        <v/>
      </c>
      <c r="D8355">
        <f>VLOOKUP(B8355, Tabelas!A:C,3,FALSE())</f>
        <v/>
      </c>
      <c r="E8355">
        <f>VLOOKUP(B8355, Tabelas!A:C,2,FALSE())</f>
        <v/>
      </c>
    </row>
    <row r="8356">
      <c r="A8356" t="inlineStr">
        <is>
          <t>JOURNAL OF EXTRACELLULAR VESICLES</t>
        </is>
      </c>
      <c r="B8356" t="inlineStr">
        <is>
          <t>A3</t>
        </is>
      </c>
      <c r="C8356">
        <f>IF(B8356&lt;&gt;"NI",1,0)</f>
        <v/>
      </c>
      <c r="D8356">
        <f>VLOOKUP(B8356, Tabelas!A:C,3,FALSE())</f>
        <v/>
      </c>
      <c r="E8356">
        <f>VLOOKUP(B8356, Tabelas!A:C,2,FALSE())</f>
        <v/>
      </c>
    </row>
    <row r="8357">
      <c r="A8357" t="inlineStr">
        <is>
          <t>JOURNAL OF EYE MOVEMENT RESEARCH</t>
        </is>
      </c>
      <c r="B8357" t="inlineStr">
        <is>
          <t>A4</t>
        </is>
      </c>
      <c r="C8357">
        <f>IF(B8357&lt;&gt;"NI",1,0)</f>
        <v/>
      </c>
      <c r="D8357">
        <f>VLOOKUP(B8357, Tabelas!A:C,3,FALSE())</f>
        <v/>
      </c>
      <c r="E8357">
        <f>VLOOKUP(B8357, Tabelas!A:C,2,FALSE())</f>
        <v/>
      </c>
    </row>
    <row r="8358">
      <c r="A8358" t="inlineStr">
        <is>
          <t>JOURNAL OF FAILURE ANALYSIS AND PREVENTION</t>
        </is>
      </c>
      <c r="B8358" t="inlineStr">
        <is>
          <t>B1</t>
        </is>
      </c>
      <c r="C8358">
        <f>IF(B8358&lt;&gt;"NI",1,0)</f>
        <v/>
      </c>
      <c r="D8358">
        <f>VLOOKUP(B8358, Tabelas!A:C,3,FALSE())</f>
        <v/>
      </c>
      <c r="E8358">
        <f>VLOOKUP(B8358, Tabelas!A:C,2,FALSE())</f>
        <v/>
      </c>
    </row>
    <row r="8359">
      <c r="A8359" t="inlineStr">
        <is>
          <t>JOURNAL OF FAMILY AND ECONOMIC ISSUES</t>
        </is>
      </c>
      <c r="B8359" t="inlineStr">
        <is>
          <t>A4</t>
        </is>
      </c>
      <c r="C8359">
        <f>IF(B8359&lt;&gt;"NI",1,0)</f>
        <v/>
      </c>
      <c r="D8359">
        <f>VLOOKUP(B8359, Tabelas!A:C,3,FALSE())</f>
        <v/>
      </c>
      <c r="E8359">
        <f>VLOOKUP(B8359, Tabelas!A:C,2,FALSE())</f>
        <v/>
      </c>
    </row>
    <row r="8360">
      <c r="A8360" t="inlineStr">
        <is>
          <t>JOURNAL OF FAMILY PLANNING AND REPRODUCTIVE HEALTH CARE</t>
        </is>
      </c>
      <c r="B8360" t="inlineStr">
        <is>
          <t>A3</t>
        </is>
      </c>
      <c r="C8360">
        <f>IF(B8360&lt;&gt;"NI",1,0)</f>
        <v/>
      </c>
      <c r="D8360">
        <f>VLOOKUP(B8360, Tabelas!A:C,3,FALSE())</f>
        <v/>
      </c>
      <c r="E8360">
        <f>VLOOKUP(B8360, Tabelas!A:C,2,FALSE())</f>
        <v/>
      </c>
    </row>
    <row r="8361">
      <c r="A8361" t="inlineStr">
        <is>
          <t>JOURNAL OF FASHION MARKETING AND MANAGEMENT</t>
        </is>
      </c>
      <c r="B8361" t="inlineStr">
        <is>
          <t>A2</t>
        </is>
      </c>
      <c r="C8361">
        <f>IF(B8361&lt;&gt;"NI",1,0)</f>
        <v/>
      </c>
      <c r="D8361">
        <f>VLOOKUP(B8361, Tabelas!A:C,3,FALSE())</f>
        <v/>
      </c>
      <c r="E8361">
        <f>VLOOKUP(B8361, Tabelas!A:C,2,FALSE())</f>
        <v/>
      </c>
    </row>
    <row r="8362">
      <c r="A8362" t="inlineStr">
        <is>
          <t>JOURNAL OF FASHION TECHNOLOGY &amp; TEXTILE ENGINEERING</t>
        </is>
      </c>
      <c r="B8362" t="inlineStr">
        <is>
          <t>B3</t>
        </is>
      </c>
      <c r="C8362">
        <f>IF(B8362&lt;&gt;"NI",1,0)</f>
        <v/>
      </c>
      <c r="D8362">
        <f>VLOOKUP(B8362, Tabelas!A:C,3,FALSE())</f>
        <v/>
      </c>
      <c r="E8362">
        <f>VLOOKUP(B8362, Tabelas!A:C,2,FALSE())</f>
        <v/>
      </c>
    </row>
    <row r="8363">
      <c r="A8363" t="inlineStr">
        <is>
          <t>JOURNAL OF FELINE MEDICINE AND SURGERY</t>
        </is>
      </c>
      <c r="B8363" t="inlineStr">
        <is>
          <t>A1</t>
        </is>
      </c>
      <c r="C8363">
        <f>IF(B8363&lt;&gt;"NI",1,0)</f>
        <v/>
      </c>
      <c r="D8363">
        <f>VLOOKUP(B8363, Tabelas!A:C,3,FALSE())</f>
        <v/>
      </c>
      <c r="E8363">
        <f>VLOOKUP(B8363, Tabelas!A:C,2,FALSE())</f>
        <v/>
      </c>
    </row>
    <row r="8364">
      <c r="A8364" t="inlineStr">
        <is>
          <t>JOURNAL OF FELINE MEDICINE AND SURGERY OPEN REPORTS</t>
        </is>
      </c>
      <c r="B8364" t="inlineStr">
        <is>
          <t>B4</t>
        </is>
      </c>
      <c r="C8364">
        <f>IF(B8364&lt;&gt;"NI",1,0)</f>
        <v/>
      </c>
      <c r="D8364">
        <f>VLOOKUP(B8364, Tabelas!A:C,3,FALSE())</f>
        <v/>
      </c>
      <c r="E8364">
        <f>VLOOKUP(B8364, Tabelas!A:C,2,FALSE())</f>
        <v/>
      </c>
    </row>
    <row r="8365">
      <c r="A8365" t="inlineStr">
        <is>
          <t>JOURNAL OF FIELD ARCHAEOLOGY</t>
        </is>
      </c>
      <c r="B8365" t="inlineStr">
        <is>
          <t>A1</t>
        </is>
      </c>
      <c r="C8365">
        <f>IF(B8365&lt;&gt;"NI",1,0)</f>
        <v/>
      </c>
      <c r="D8365">
        <f>VLOOKUP(B8365, Tabelas!A:C,3,FALSE())</f>
        <v/>
      </c>
      <c r="E8365">
        <f>VLOOKUP(B8365, Tabelas!A:C,2,FALSE())</f>
        <v/>
      </c>
    </row>
    <row r="8366">
      <c r="A8366" t="inlineStr">
        <is>
          <t>JOURNAL OF FIELD ORNITHOLOGY</t>
        </is>
      </c>
      <c r="B8366" t="inlineStr">
        <is>
          <t>A3</t>
        </is>
      </c>
      <c r="C8366">
        <f>IF(B8366&lt;&gt;"NI",1,0)</f>
        <v/>
      </c>
      <c r="D8366">
        <f>VLOOKUP(B8366, Tabelas!A:C,3,FALSE())</f>
        <v/>
      </c>
      <c r="E8366">
        <f>VLOOKUP(B8366, Tabelas!A:C,2,FALSE())</f>
        <v/>
      </c>
    </row>
    <row r="8367">
      <c r="A8367" t="inlineStr">
        <is>
          <t>JOURNAL OF FIELD ROBOTICS</t>
        </is>
      </c>
      <c r="B8367" t="inlineStr">
        <is>
          <t>A1</t>
        </is>
      </c>
      <c r="C8367">
        <f>IF(B8367&lt;&gt;"NI",1,0)</f>
        <v/>
      </c>
      <c r="D8367">
        <f>VLOOKUP(B8367, Tabelas!A:C,3,FALSE())</f>
        <v/>
      </c>
      <c r="E8367">
        <f>VLOOKUP(B8367, Tabelas!A:C,2,FALSE())</f>
        <v/>
      </c>
    </row>
    <row r="8368">
      <c r="A8368" t="inlineStr">
        <is>
          <t>JOURNAL OF FINANCIAL ECONOMETRICS</t>
        </is>
      </c>
      <c r="B8368" t="inlineStr">
        <is>
          <t>A1</t>
        </is>
      </c>
      <c r="C8368">
        <f>IF(B8368&lt;&gt;"NI",1,0)</f>
        <v/>
      </c>
      <c r="D8368">
        <f>VLOOKUP(B8368, Tabelas!A:C,3,FALSE())</f>
        <v/>
      </c>
      <c r="E8368">
        <f>VLOOKUP(B8368, Tabelas!A:C,2,FALSE())</f>
        <v/>
      </c>
    </row>
    <row r="8369">
      <c r="A8369" t="inlineStr">
        <is>
          <t>JOURNAL OF FINANCIAL ECONOMICS</t>
        </is>
      </c>
      <c r="B8369" t="inlineStr">
        <is>
          <t>A1</t>
        </is>
      </c>
      <c r="C8369">
        <f>IF(B8369&lt;&gt;"NI",1,0)</f>
        <v/>
      </c>
      <c r="D8369">
        <f>VLOOKUP(B8369, Tabelas!A:C,3,FALSE())</f>
        <v/>
      </c>
      <c r="E8369">
        <f>VLOOKUP(B8369, Tabelas!A:C,2,FALSE())</f>
        <v/>
      </c>
    </row>
    <row r="8370">
      <c r="A8370" t="inlineStr">
        <is>
          <t>JOURNAL OF FINANCIAL MANAGEMENT OF PROPERTY AND CONSTRUCTION</t>
        </is>
      </c>
      <c r="B8370" t="inlineStr">
        <is>
          <t>A4</t>
        </is>
      </c>
      <c r="C8370">
        <f>IF(B8370&lt;&gt;"NI",1,0)</f>
        <v/>
      </c>
      <c r="D8370">
        <f>VLOOKUP(B8370, Tabelas!A:C,3,FALSE())</f>
        <v/>
      </c>
      <c r="E8370">
        <f>VLOOKUP(B8370, Tabelas!A:C,2,FALSE())</f>
        <v/>
      </c>
    </row>
    <row r="8371">
      <c r="A8371" t="inlineStr">
        <is>
          <t>JOURNAL OF FINANCIAL SERVICES MARKETING</t>
        </is>
      </c>
      <c r="B8371" t="inlineStr">
        <is>
          <t>A3</t>
        </is>
      </c>
      <c r="C8371">
        <f>IF(B8371&lt;&gt;"NI",1,0)</f>
        <v/>
      </c>
      <c r="D8371">
        <f>VLOOKUP(B8371, Tabelas!A:C,3,FALSE())</f>
        <v/>
      </c>
      <c r="E8371">
        <f>VLOOKUP(B8371, Tabelas!A:C,2,FALSE())</f>
        <v/>
      </c>
    </row>
    <row r="8372">
      <c r="A8372" t="inlineStr">
        <is>
          <t>JOURNAL OF FINANCIAL STABILITY</t>
        </is>
      </c>
      <c r="B8372" t="inlineStr">
        <is>
          <t>A2</t>
        </is>
      </c>
      <c r="C8372">
        <f>IF(B8372&lt;&gt;"NI",1,0)</f>
        <v/>
      </c>
      <c r="D8372">
        <f>VLOOKUP(B8372, Tabelas!A:C,3,FALSE())</f>
        <v/>
      </c>
      <c r="E8372">
        <f>VLOOKUP(B8372, Tabelas!A:C,2,FALSE())</f>
        <v/>
      </c>
    </row>
    <row r="8373">
      <c r="A8373" t="inlineStr">
        <is>
          <t>JOURNAL OF FISH BIOLOGY</t>
        </is>
      </c>
      <c r="B8373" t="inlineStr">
        <is>
          <t>A3</t>
        </is>
      </c>
      <c r="C8373">
        <f>IF(B8373&lt;&gt;"NI",1,0)</f>
        <v/>
      </c>
      <c r="D8373">
        <f>VLOOKUP(B8373, Tabelas!A:C,3,FALSE())</f>
        <v/>
      </c>
      <c r="E8373">
        <f>VLOOKUP(B8373, Tabelas!A:C,2,FALSE())</f>
        <v/>
      </c>
    </row>
    <row r="8374">
      <c r="A8374" t="inlineStr">
        <is>
          <t>JOURNAL OF FISH DISEASES (PRINT)</t>
        </is>
      </c>
      <c r="B8374" t="inlineStr">
        <is>
          <t>A3</t>
        </is>
      </c>
      <c r="C8374">
        <f>IF(B8374&lt;&gt;"NI",1,0)</f>
        <v/>
      </c>
      <c r="D8374">
        <f>VLOOKUP(B8374, Tabelas!A:C,3,FALSE())</f>
        <v/>
      </c>
      <c r="E8374">
        <f>VLOOKUP(B8374, Tabelas!A:C,2,FALSE())</f>
        <v/>
      </c>
    </row>
    <row r="8375">
      <c r="A8375" t="inlineStr">
        <is>
          <t>JOURNAL OF FIXED POINT THEORY AND ITS APPLICATIONS (PRINT)</t>
        </is>
      </c>
      <c r="B8375" t="inlineStr">
        <is>
          <t>A3</t>
        </is>
      </c>
      <c r="C8375">
        <f>IF(B8375&lt;&gt;"NI",1,0)</f>
        <v/>
      </c>
      <c r="D8375">
        <f>VLOOKUP(B8375, Tabelas!A:C,3,FALSE())</f>
        <v/>
      </c>
      <c r="E8375">
        <f>VLOOKUP(B8375, Tabelas!A:C,2,FALSE())</f>
        <v/>
      </c>
    </row>
    <row r="8376">
      <c r="A8376" t="inlineStr">
        <is>
          <t>JOURNAL OF FLOOD RISK MANAGEMENT</t>
        </is>
      </c>
      <c r="B8376" t="inlineStr">
        <is>
          <t>A2</t>
        </is>
      </c>
      <c r="C8376">
        <f>IF(B8376&lt;&gt;"NI",1,0)</f>
        <v/>
      </c>
      <c r="D8376">
        <f>VLOOKUP(B8376, Tabelas!A:C,3,FALSE())</f>
        <v/>
      </c>
      <c r="E8376">
        <f>VLOOKUP(B8376, Tabelas!A:C,2,FALSE())</f>
        <v/>
      </c>
    </row>
    <row r="8377">
      <c r="A8377" t="inlineStr">
        <is>
          <t>JOURNAL OF FLOW CHEMISTRY</t>
        </is>
      </c>
      <c r="B8377" t="inlineStr">
        <is>
          <t>A3</t>
        </is>
      </c>
      <c r="C8377">
        <f>IF(B8377&lt;&gt;"NI",1,0)</f>
        <v/>
      </c>
      <c r="D8377">
        <f>VLOOKUP(B8377, Tabelas!A:C,3,FALSE())</f>
        <v/>
      </c>
      <c r="E8377">
        <f>VLOOKUP(B8377, Tabelas!A:C,2,FALSE())</f>
        <v/>
      </c>
    </row>
    <row r="8378">
      <c r="A8378" t="inlineStr">
        <is>
          <t>JOURNAL OF FLUID MECHANICS</t>
        </is>
      </c>
      <c r="B8378" t="inlineStr">
        <is>
          <t>A1</t>
        </is>
      </c>
      <c r="C8378">
        <f>IF(B8378&lt;&gt;"NI",1,0)</f>
        <v/>
      </c>
      <c r="D8378">
        <f>VLOOKUP(B8378, Tabelas!A:C,3,FALSE())</f>
        <v/>
      </c>
      <c r="E8378">
        <f>VLOOKUP(B8378, Tabelas!A:C,2,FALSE())</f>
        <v/>
      </c>
    </row>
    <row r="8379">
      <c r="A8379" t="inlineStr">
        <is>
          <t>JOURNAL OF FLUID MECHANICS (PRINT)</t>
        </is>
      </c>
      <c r="B8379" t="inlineStr">
        <is>
          <t>A1</t>
        </is>
      </c>
      <c r="C8379">
        <f>IF(B8379&lt;&gt;"NI",1,0)</f>
        <v/>
      </c>
      <c r="D8379">
        <f>VLOOKUP(B8379, Tabelas!A:C,3,FALSE())</f>
        <v/>
      </c>
      <c r="E8379">
        <f>VLOOKUP(B8379, Tabelas!A:C,2,FALSE())</f>
        <v/>
      </c>
    </row>
    <row r="8380">
      <c r="A8380" t="inlineStr">
        <is>
          <t>JOURNAL OF FLUIDS AND STRUCTURES</t>
        </is>
      </c>
      <c r="B8380" t="inlineStr">
        <is>
          <t>A1</t>
        </is>
      </c>
      <c r="C8380">
        <f>IF(B8380&lt;&gt;"NI",1,0)</f>
        <v/>
      </c>
      <c r="D8380">
        <f>VLOOKUP(B8380, Tabelas!A:C,3,FALSE())</f>
        <v/>
      </c>
      <c r="E8380">
        <f>VLOOKUP(B8380, Tabelas!A:C,2,FALSE())</f>
        <v/>
      </c>
    </row>
    <row r="8381">
      <c r="A8381" t="inlineStr">
        <is>
          <t>JOURNAL OF FLUIDS ENGINEERING</t>
        </is>
      </c>
      <c r="B8381" t="inlineStr">
        <is>
          <t>A2</t>
        </is>
      </c>
      <c r="C8381">
        <f>IF(B8381&lt;&gt;"NI",1,0)</f>
        <v/>
      </c>
      <c r="D8381">
        <f>VLOOKUP(B8381, Tabelas!A:C,3,FALSE())</f>
        <v/>
      </c>
      <c r="E8381">
        <f>VLOOKUP(B8381, Tabelas!A:C,2,FALSE())</f>
        <v/>
      </c>
    </row>
    <row r="8382">
      <c r="A8382" t="inlineStr">
        <is>
          <t>JOURNAL OF FLUORESCENCE</t>
        </is>
      </c>
      <c r="B8382" t="inlineStr">
        <is>
          <t>A1</t>
        </is>
      </c>
      <c r="C8382">
        <f>IF(B8382&lt;&gt;"NI",1,0)</f>
        <v/>
      </c>
      <c r="D8382">
        <f>VLOOKUP(B8382, Tabelas!A:C,3,FALSE())</f>
        <v/>
      </c>
      <c r="E8382">
        <f>VLOOKUP(B8382, Tabelas!A:C,2,FALSE())</f>
        <v/>
      </c>
    </row>
    <row r="8383">
      <c r="A8383" t="inlineStr">
        <is>
          <t>JOURNAL OF FLUORINE CHEMISTRY</t>
        </is>
      </c>
      <c r="B8383" t="inlineStr">
        <is>
          <t>A4</t>
        </is>
      </c>
      <c r="C8383">
        <f>IF(B8383&lt;&gt;"NI",1,0)</f>
        <v/>
      </c>
      <c r="D8383">
        <f>VLOOKUP(B8383, Tabelas!A:C,3,FALSE())</f>
        <v/>
      </c>
      <c r="E8383">
        <f>VLOOKUP(B8383, Tabelas!A:C,2,FALSE())</f>
        <v/>
      </c>
    </row>
    <row r="8384">
      <c r="A8384" t="inlineStr">
        <is>
          <t>JOURNAL OF FOOD AND NUTRITION RESEARCH</t>
        </is>
      </c>
      <c r="B8384" t="inlineStr">
        <is>
          <t>B2</t>
        </is>
      </c>
      <c r="C8384">
        <f>IF(B8384&lt;&gt;"NI",1,0)</f>
        <v/>
      </c>
      <c r="D8384">
        <f>VLOOKUP(B8384, Tabelas!A:C,3,FALSE())</f>
        <v/>
      </c>
      <c r="E8384">
        <f>VLOOKUP(B8384, Tabelas!A:C,2,FALSE())</f>
        <v/>
      </c>
    </row>
    <row r="8385">
      <c r="A8385" t="inlineStr">
        <is>
          <t>JOURNAL OF FOOD BIOCHEMISTRY</t>
        </is>
      </c>
      <c r="B8385" t="inlineStr">
        <is>
          <t>B1</t>
        </is>
      </c>
      <c r="C8385">
        <f>IF(B8385&lt;&gt;"NI",1,0)</f>
        <v/>
      </c>
      <c r="D8385">
        <f>VLOOKUP(B8385, Tabelas!A:C,3,FALSE())</f>
        <v/>
      </c>
      <c r="E8385">
        <f>VLOOKUP(B8385, Tabelas!A:C,2,FALSE())</f>
        <v/>
      </c>
    </row>
    <row r="8386">
      <c r="A8386" t="inlineStr">
        <is>
          <t>JOURNAL OF FOOD COMPOSITION AND ANALYSIS (PRINT)</t>
        </is>
      </c>
      <c r="B8386" t="inlineStr">
        <is>
          <t>A2</t>
        </is>
      </c>
      <c r="C8386">
        <f>IF(B8386&lt;&gt;"NI",1,0)</f>
        <v/>
      </c>
      <c r="D8386">
        <f>VLOOKUP(B8386, Tabelas!A:C,3,FALSE())</f>
        <v/>
      </c>
      <c r="E8386">
        <f>VLOOKUP(B8386, Tabelas!A:C,2,FALSE())</f>
        <v/>
      </c>
    </row>
    <row r="8387">
      <c r="A8387" t="inlineStr">
        <is>
          <t>JOURNAL OF FOOD ENGINEERING</t>
        </is>
      </c>
      <c r="B8387" t="inlineStr">
        <is>
          <t>A1</t>
        </is>
      </c>
      <c r="C8387">
        <f>IF(B8387&lt;&gt;"NI",1,0)</f>
        <v/>
      </c>
      <c r="D8387">
        <f>VLOOKUP(B8387, Tabelas!A:C,3,FALSE())</f>
        <v/>
      </c>
      <c r="E8387">
        <f>VLOOKUP(B8387, Tabelas!A:C,2,FALSE())</f>
        <v/>
      </c>
    </row>
    <row r="8388">
      <c r="A8388" t="inlineStr">
        <is>
          <t>JOURNAL OF FOOD MEASUREMENT AND CHARACTERIZATION</t>
        </is>
      </c>
      <c r="B8388" t="inlineStr">
        <is>
          <t>B1</t>
        </is>
      </c>
      <c r="C8388">
        <f>IF(B8388&lt;&gt;"NI",1,0)</f>
        <v/>
      </c>
      <c r="D8388">
        <f>VLOOKUP(B8388, Tabelas!A:C,3,FALSE())</f>
        <v/>
      </c>
      <c r="E8388">
        <f>VLOOKUP(B8388, Tabelas!A:C,2,FALSE())</f>
        <v/>
      </c>
    </row>
    <row r="8389">
      <c r="A8389" t="inlineStr">
        <is>
          <t>JOURNAL OF FOOD MEASUREMENT AND CHARACTERIZATION</t>
        </is>
      </c>
      <c r="B8389" t="inlineStr">
        <is>
          <t>B1</t>
        </is>
      </c>
      <c r="C8389">
        <f>IF(B8389&lt;&gt;"NI",1,0)</f>
        <v/>
      </c>
      <c r="D8389">
        <f>VLOOKUP(B8389, Tabelas!A:C,3,FALSE())</f>
        <v/>
      </c>
      <c r="E8389">
        <f>VLOOKUP(B8389, Tabelas!A:C,2,FALSE())</f>
        <v/>
      </c>
    </row>
    <row r="8390">
      <c r="A8390" t="inlineStr">
        <is>
          <t>JOURNAL OF FOOD PROCESS ENGINEERING</t>
        </is>
      </c>
      <c r="B8390" t="inlineStr">
        <is>
          <t>B1</t>
        </is>
      </c>
      <c r="C8390">
        <f>IF(B8390&lt;&gt;"NI",1,0)</f>
        <v/>
      </c>
      <c r="D8390">
        <f>VLOOKUP(B8390, Tabelas!A:C,3,FALSE())</f>
        <v/>
      </c>
      <c r="E8390">
        <f>VLOOKUP(B8390, Tabelas!A:C,2,FALSE())</f>
        <v/>
      </c>
    </row>
    <row r="8391">
      <c r="A8391" t="inlineStr">
        <is>
          <t>JOURNAL OF FOOD PROCESSING AND PRESERVATION</t>
        </is>
      </c>
      <c r="B8391" t="inlineStr">
        <is>
          <t>A4</t>
        </is>
      </c>
      <c r="C8391">
        <f>IF(B8391&lt;&gt;"NI",1,0)</f>
        <v/>
      </c>
      <c r="D8391">
        <f>VLOOKUP(B8391, Tabelas!A:C,3,FALSE())</f>
        <v/>
      </c>
      <c r="E8391">
        <f>VLOOKUP(B8391, Tabelas!A:C,2,FALSE())</f>
        <v/>
      </c>
    </row>
    <row r="8392">
      <c r="A8392" t="inlineStr">
        <is>
          <t>JOURNAL OF FOOD PRODUCTS MARKETING</t>
        </is>
      </c>
      <c r="B8392" t="inlineStr">
        <is>
          <t>A3</t>
        </is>
      </c>
      <c r="C8392">
        <f>IF(B8392&lt;&gt;"NI",1,0)</f>
        <v/>
      </c>
      <c r="D8392">
        <f>VLOOKUP(B8392, Tabelas!A:C,3,FALSE())</f>
        <v/>
      </c>
      <c r="E8392">
        <f>VLOOKUP(B8392, Tabelas!A:C,2,FALSE())</f>
        <v/>
      </c>
    </row>
    <row r="8393">
      <c r="A8393" t="inlineStr">
        <is>
          <t>JOURNAL OF FOOD PROTECTION</t>
        </is>
      </c>
      <c r="B8393" t="inlineStr">
        <is>
          <t>A4</t>
        </is>
      </c>
      <c r="C8393">
        <f>IF(B8393&lt;&gt;"NI",1,0)</f>
        <v/>
      </c>
      <c r="D8393">
        <f>VLOOKUP(B8393, Tabelas!A:C,3,FALSE())</f>
        <v/>
      </c>
      <c r="E8393">
        <f>VLOOKUP(B8393, Tabelas!A:C,2,FALSE())</f>
        <v/>
      </c>
    </row>
    <row r="8394">
      <c r="A8394" t="inlineStr">
        <is>
          <t>JOURNAL OF FOOD QUALITY</t>
        </is>
      </c>
      <c r="B8394" t="inlineStr">
        <is>
          <t>B1</t>
        </is>
      </c>
      <c r="C8394">
        <f>IF(B8394&lt;&gt;"NI",1,0)</f>
        <v/>
      </c>
      <c r="D8394">
        <f>VLOOKUP(B8394, Tabelas!A:C,3,FALSE())</f>
        <v/>
      </c>
      <c r="E8394">
        <f>VLOOKUP(B8394, Tabelas!A:C,2,FALSE())</f>
        <v/>
      </c>
    </row>
    <row r="8395">
      <c r="A8395" t="inlineStr">
        <is>
          <t>JOURNAL OF FOOD SAFETY</t>
        </is>
      </c>
      <c r="B8395" t="inlineStr">
        <is>
          <t>B1</t>
        </is>
      </c>
      <c r="C8395">
        <f>IF(B8395&lt;&gt;"NI",1,0)</f>
        <v/>
      </c>
      <c r="D8395">
        <f>VLOOKUP(B8395, Tabelas!A:C,3,FALSE())</f>
        <v/>
      </c>
      <c r="E8395">
        <f>VLOOKUP(B8395, Tabelas!A:C,2,FALSE())</f>
        <v/>
      </c>
    </row>
    <row r="8396">
      <c r="A8396" t="inlineStr">
        <is>
          <t>JOURNAL OF FOOD SCIENCE</t>
        </is>
      </c>
      <c r="B8396" t="inlineStr">
        <is>
          <t>A3</t>
        </is>
      </c>
      <c r="C8396">
        <f>IF(B8396&lt;&gt;"NI",1,0)</f>
        <v/>
      </c>
      <c r="D8396">
        <f>VLOOKUP(B8396, Tabelas!A:C,3,FALSE())</f>
        <v/>
      </c>
      <c r="E8396">
        <f>VLOOKUP(B8396, Tabelas!A:C,2,FALSE())</f>
        <v/>
      </c>
    </row>
    <row r="8397">
      <c r="A8397" t="inlineStr">
        <is>
          <t>JOURNAL OF FOOD SCIENCE AND TECHNOLOGY</t>
        </is>
      </c>
      <c r="B8397" t="inlineStr">
        <is>
          <t>A4</t>
        </is>
      </c>
      <c r="C8397">
        <f>IF(B8397&lt;&gt;"NI",1,0)</f>
        <v/>
      </c>
      <c r="D8397">
        <f>VLOOKUP(B8397, Tabelas!A:C,3,FALSE())</f>
        <v/>
      </c>
      <c r="E8397">
        <f>VLOOKUP(B8397, Tabelas!A:C,2,FALSE())</f>
        <v/>
      </c>
    </row>
    <row r="8398">
      <c r="A8398" t="inlineStr">
        <is>
          <t>JOURNAL OF FOOD SCIENCE AND TECHNOLOGY</t>
        </is>
      </c>
      <c r="B8398" t="inlineStr">
        <is>
          <t>A4</t>
        </is>
      </c>
      <c r="C8398">
        <f>IF(B8398&lt;&gt;"NI",1,0)</f>
        <v/>
      </c>
      <c r="D8398">
        <f>VLOOKUP(B8398, Tabelas!A:C,3,FALSE())</f>
        <v/>
      </c>
      <c r="E8398">
        <f>VLOOKUP(B8398, Tabelas!A:C,2,FALSE())</f>
        <v/>
      </c>
    </row>
    <row r="8399">
      <c r="A8399" t="inlineStr">
        <is>
          <t>JOURNAL OF FOOD SCIENCE EDUCATION</t>
        </is>
      </c>
      <c r="B8399" t="inlineStr">
        <is>
          <t>B2</t>
        </is>
      </c>
      <c r="C8399">
        <f>IF(B8399&lt;&gt;"NI",1,0)</f>
        <v/>
      </c>
      <c r="D8399">
        <f>VLOOKUP(B8399, Tabelas!A:C,3,FALSE())</f>
        <v/>
      </c>
      <c r="E8399">
        <f>VLOOKUP(B8399, Tabelas!A:C,2,FALSE())</f>
        <v/>
      </c>
    </row>
    <row r="8400">
      <c r="A8400" t="inlineStr">
        <is>
          <t>JOURNAL OF FOOT AND ANKLE RESEARCH</t>
        </is>
      </c>
      <c r="B8400" t="inlineStr">
        <is>
          <t>A4</t>
        </is>
      </c>
      <c r="C8400">
        <f>IF(B8400&lt;&gt;"NI",1,0)</f>
        <v/>
      </c>
      <c r="D8400">
        <f>VLOOKUP(B8400, Tabelas!A:C,3,FALSE())</f>
        <v/>
      </c>
      <c r="E8400">
        <f>VLOOKUP(B8400, Tabelas!A:C,2,FALSE())</f>
        <v/>
      </c>
    </row>
    <row r="8401">
      <c r="A8401" t="inlineStr">
        <is>
          <t>JOURNAL OF FORAMINIFERAL RESEARCH</t>
        </is>
      </c>
      <c r="B8401" t="inlineStr">
        <is>
          <t>A3</t>
        </is>
      </c>
      <c r="C8401">
        <f>IF(B8401&lt;&gt;"NI",1,0)</f>
        <v/>
      </c>
      <c r="D8401">
        <f>VLOOKUP(B8401, Tabelas!A:C,3,FALSE())</f>
        <v/>
      </c>
      <c r="E8401">
        <f>VLOOKUP(B8401, Tabelas!A:C,2,FALSE())</f>
        <v/>
      </c>
    </row>
    <row r="8402">
      <c r="A8402" t="inlineStr">
        <is>
          <t>JOURNAL OF FORECASTING (PRINT)</t>
        </is>
      </c>
      <c r="B8402" t="inlineStr">
        <is>
          <t>A2</t>
        </is>
      </c>
      <c r="C8402">
        <f>IF(B8402&lt;&gt;"NI",1,0)</f>
        <v/>
      </c>
      <c r="D8402">
        <f>VLOOKUP(B8402, Tabelas!A:C,3,FALSE())</f>
        <v/>
      </c>
      <c r="E8402">
        <f>VLOOKUP(B8402, Tabelas!A:C,2,FALSE())</f>
        <v/>
      </c>
    </row>
    <row r="8403">
      <c r="A8403" t="inlineStr">
        <is>
          <t>JOURNAL OF FORENSIC AND LEGAL MEDICINE</t>
        </is>
      </c>
      <c r="B8403" t="inlineStr">
        <is>
          <t>A2</t>
        </is>
      </c>
      <c r="C8403">
        <f>IF(B8403&lt;&gt;"NI",1,0)</f>
        <v/>
      </c>
      <c r="D8403">
        <f>VLOOKUP(B8403, Tabelas!A:C,3,FALSE())</f>
        <v/>
      </c>
      <c r="E8403">
        <f>VLOOKUP(B8403, Tabelas!A:C,2,FALSE())</f>
        <v/>
      </c>
    </row>
    <row r="8404">
      <c r="A8404" t="inlineStr">
        <is>
          <t>JOURNAL OF FORENSIC RADIOLOGY AND IMAGING</t>
        </is>
      </c>
      <c r="B8404" t="inlineStr">
        <is>
          <t>B2</t>
        </is>
      </c>
      <c r="C8404">
        <f>IF(B8404&lt;&gt;"NI",1,0)</f>
        <v/>
      </c>
      <c r="D8404">
        <f>VLOOKUP(B8404, Tabelas!A:C,3,FALSE())</f>
        <v/>
      </c>
      <c r="E8404">
        <f>VLOOKUP(B8404, Tabelas!A:C,2,FALSE())</f>
        <v/>
      </c>
    </row>
    <row r="8405">
      <c r="A8405" t="inlineStr">
        <is>
          <t>JOURNAL OF FORENSIC RESEARCH</t>
        </is>
      </c>
      <c r="B8405" t="inlineStr">
        <is>
          <t>B4</t>
        </is>
      </c>
      <c r="C8405">
        <f>IF(B8405&lt;&gt;"NI",1,0)</f>
        <v/>
      </c>
      <c r="D8405">
        <f>VLOOKUP(B8405, Tabelas!A:C,3,FALSE())</f>
        <v/>
      </c>
      <c r="E8405">
        <f>VLOOKUP(B8405, Tabelas!A:C,2,FALSE())</f>
        <v/>
      </c>
    </row>
    <row r="8406">
      <c r="A8406" t="inlineStr">
        <is>
          <t>JOURNAL OF FORENSIC SCIENCES</t>
        </is>
      </c>
      <c r="B8406" t="inlineStr">
        <is>
          <t>A4</t>
        </is>
      </c>
      <c r="C8406">
        <f>IF(B8406&lt;&gt;"NI",1,0)</f>
        <v/>
      </c>
      <c r="D8406">
        <f>VLOOKUP(B8406, Tabelas!A:C,3,FALSE())</f>
        <v/>
      </c>
      <c r="E8406">
        <f>VLOOKUP(B8406, Tabelas!A:C,2,FALSE())</f>
        <v/>
      </c>
    </row>
    <row r="8407">
      <c r="A8407" t="inlineStr">
        <is>
          <t>JOURNAL OF FOREST ECONOMICS</t>
        </is>
      </c>
      <c r="B8407" t="inlineStr">
        <is>
          <t>A2</t>
        </is>
      </c>
      <c r="C8407">
        <f>IF(B8407&lt;&gt;"NI",1,0)</f>
        <v/>
      </c>
      <c r="D8407">
        <f>VLOOKUP(B8407, Tabelas!A:C,3,FALSE())</f>
        <v/>
      </c>
      <c r="E8407">
        <f>VLOOKUP(B8407, Tabelas!A:C,2,FALSE())</f>
        <v/>
      </c>
    </row>
    <row r="8408">
      <c r="A8408" t="inlineStr">
        <is>
          <t>JOURNAL OF FOREST RESEARCH</t>
        </is>
      </c>
      <c r="B8408" t="inlineStr">
        <is>
          <t>A4</t>
        </is>
      </c>
      <c r="C8408">
        <f>IF(B8408&lt;&gt;"NI",1,0)</f>
        <v/>
      </c>
      <c r="D8408">
        <f>VLOOKUP(B8408, Tabelas!A:C,3,FALSE())</f>
        <v/>
      </c>
      <c r="E8408">
        <f>VLOOKUP(B8408, Tabelas!A:C,2,FALSE())</f>
        <v/>
      </c>
    </row>
    <row r="8409">
      <c r="A8409" t="inlineStr">
        <is>
          <t>JOURNAL OF FOREST SCIENCE (JFS)</t>
        </is>
      </c>
      <c r="B8409" t="inlineStr">
        <is>
          <t>A4</t>
        </is>
      </c>
      <c r="C8409">
        <f>IF(B8409&lt;&gt;"NI",1,0)</f>
        <v/>
      </c>
      <c r="D8409">
        <f>VLOOKUP(B8409, Tabelas!A:C,3,FALSE())</f>
        <v/>
      </c>
      <c r="E8409">
        <f>VLOOKUP(B8409, Tabelas!A:C,2,FALSE())</f>
        <v/>
      </c>
    </row>
    <row r="8410">
      <c r="A8410" t="inlineStr">
        <is>
          <t>JOURNAL OF FORESTRY</t>
        </is>
      </c>
      <c r="B8410" t="inlineStr">
        <is>
          <t>B1</t>
        </is>
      </c>
      <c r="C8410">
        <f>IF(B8410&lt;&gt;"NI",1,0)</f>
        <v/>
      </c>
      <c r="D8410">
        <f>VLOOKUP(B8410, Tabelas!A:C,3,FALSE())</f>
        <v/>
      </c>
      <c r="E8410">
        <f>VLOOKUP(B8410, Tabelas!A:C,2,FALSE())</f>
        <v/>
      </c>
    </row>
    <row r="8411">
      <c r="A8411" t="inlineStr">
        <is>
          <t>JOURNAL OF FORESTRY RESEARCH</t>
        </is>
      </c>
      <c r="B8411" t="inlineStr">
        <is>
          <t>A3</t>
        </is>
      </c>
      <c r="C8411">
        <f>IF(B8411&lt;&gt;"NI",1,0)</f>
        <v/>
      </c>
      <c r="D8411">
        <f>VLOOKUP(B8411, Tabelas!A:C,3,FALSE())</f>
        <v/>
      </c>
      <c r="E8411">
        <f>VLOOKUP(B8411, Tabelas!A:C,2,FALSE())</f>
        <v/>
      </c>
    </row>
    <row r="8412">
      <c r="A8412" t="inlineStr">
        <is>
          <t>JOURNAL OF FORESTRY RESEARCH</t>
        </is>
      </c>
      <c r="B8412" t="inlineStr">
        <is>
          <t>A3</t>
        </is>
      </c>
      <c r="C8412">
        <f>IF(B8412&lt;&gt;"NI",1,0)</f>
        <v/>
      </c>
      <c r="D8412">
        <f>VLOOKUP(B8412, Tabelas!A:C,3,FALSE())</f>
        <v/>
      </c>
      <c r="E8412">
        <f>VLOOKUP(B8412, Tabelas!A:C,2,FALSE())</f>
        <v/>
      </c>
    </row>
    <row r="8413">
      <c r="A8413" t="inlineStr">
        <is>
          <t>JOURNAL OF FRESHWATER ECOLOGY</t>
        </is>
      </c>
      <c r="B8413" t="inlineStr">
        <is>
          <t>B2</t>
        </is>
      </c>
      <c r="C8413">
        <f>IF(B8413&lt;&gt;"NI",1,0)</f>
        <v/>
      </c>
      <c r="D8413">
        <f>VLOOKUP(B8413, Tabelas!A:C,3,FALSE())</f>
        <v/>
      </c>
      <c r="E8413">
        <f>VLOOKUP(B8413, Tabelas!A:C,2,FALSE())</f>
        <v/>
      </c>
    </row>
    <row r="8414">
      <c r="A8414" t="inlineStr">
        <is>
          <t>JOURNAL OF FUEL CHEMISTRY &amp; TECHNOLOGY</t>
        </is>
      </c>
      <c r="B8414" t="inlineStr">
        <is>
          <t>B2</t>
        </is>
      </c>
      <c r="C8414">
        <f>IF(B8414&lt;&gt;"NI",1,0)</f>
        <v/>
      </c>
      <c r="D8414">
        <f>VLOOKUP(B8414, Tabelas!A:C,3,FALSE())</f>
        <v/>
      </c>
      <c r="E8414">
        <f>VLOOKUP(B8414, Tabelas!A:C,2,FALSE())</f>
        <v/>
      </c>
    </row>
    <row r="8415">
      <c r="A8415" t="inlineStr">
        <is>
          <t>JOURNAL OF FUNCTION SPACES</t>
        </is>
      </c>
      <c r="B8415" t="inlineStr">
        <is>
          <t>B3</t>
        </is>
      </c>
      <c r="C8415">
        <f>IF(B8415&lt;&gt;"NI",1,0)</f>
        <v/>
      </c>
      <c r="D8415">
        <f>VLOOKUP(B8415, Tabelas!A:C,3,FALSE())</f>
        <v/>
      </c>
      <c r="E8415">
        <f>VLOOKUP(B8415, Tabelas!A:C,2,FALSE())</f>
        <v/>
      </c>
    </row>
    <row r="8416">
      <c r="A8416" t="inlineStr">
        <is>
          <t>JOURNAL OF FUNCTIONAL ANALYSIS</t>
        </is>
      </c>
      <c r="B8416" t="inlineStr">
        <is>
          <t>A1</t>
        </is>
      </c>
      <c r="C8416">
        <f>IF(B8416&lt;&gt;"NI",1,0)</f>
        <v/>
      </c>
      <c r="D8416">
        <f>VLOOKUP(B8416, Tabelas!A:C,3,FALSE())</f>
        <v/>
      </c>
      <c r="E8416">
        <f>VLOOKUP(B8416, Tabelas!A:C,2,FALSE())</f>
        <v/>
      </c>
    </row>
    <row r="8417">
      <c r="A8417" t="inlineStr">
        <is>
          <t>JOURNAL OF FUNCTIONAL BIOMATERIALS</t>
        </is>
      </c>
      <c r="B8417" t="inlineStr">
        <is>
          <t>A2</t>
        </is>
      </c>
      <c r="C8417">
        <f>IF(B8417&lt;&gt;"NI",1,0)</f>
        <v/>
      </c>
      <c r="D8417">
        <f>VLOOKUP(B8417, Tabelas!A:C,3,FALSE())</f>
        <v/>
      </c>
      <c r="E8417">
        <f>VLOOKUP(B8417, Tabelas!A:C,2,FALSE())</f>
        <v/>
      </c>
    </row>
    <row r="8418">
      <c r="A8418" t="inlineStr">
        <is>
          <t>JOURNAL OF FUNCTIONAL FOODS</t>
        </is>
      </c>
      <c r="B8418" t="inlineStr">
        <is>
          <t>A1</t>
        </is>
      </c>
      <c r="C8418">
        <f>IF(B8418&lt;&gt;"NI",1,0)</f>
        <v/>
      </c>
      <c r="D8418">
        <f>VLOOKUP(B8418, Tabelas!A:C,3,FALSE())</f>
        <v/>
      </c>
      <c r="E8418">
        <f>VLOOKUP(B8418, Tabelas!A:C,2,FALSE())</f>
        <v/>
      </c>
    </row>
    <row r="8419">
      <c r="A8419" t="inlineStr">
        <is>
          <t>JOURNAL OF FUSION ENERGY</t>
        </is>
      </c>
      <c r="B8419" t="inlineStr">
        <is>
          <t>A4</t>
        </is>
      </c>
      <c r="C8419">
        <f>IF(B8419&lt;&gt;"NI",1,0)</f>
        <v/>
      </c>
      <c r="D8419">
        <f>VLOOKUP(B8419, Tabelas!A:C,3,FALSE())</f>
        <v/>
      </c>
      <c r="E8419">
        <f>VLOOKUP(B8419, Tabelas!A:C,2,FALSE())</f>
        <v/>
      </c>
    </row>
    <row r="8420">
      <c r="A8420" t="inlineStr">
        <is>
          <t>JOURNAL OF GAMBLING STUDIES</t>
        </is>
      </c>
      <c r="B8420" t="inlineStr">
        <is>
          <t>A1</t>
        </is>
      </c>
      <c r="C8420">
        <f>IF(B8420&lt;&gt;"NI",1,0)</f>
        <v/>
      </c>
      <c r="D8420">
        <f>VLOOKUP(B8420, Tabelas!A:C,3,FALSE())</f>
        <v/>
      </c>
      <c r="E8420">
        <f>VLOOKUP(B8420, Tabelas!A:C,2,FALSE())</f>
        <v/>
      </c>
    </row>
    <row r="8421">
      <c r="A8421" t="inlineStr">
        <is>
          <t>JOURNAL OF GASTROENTEROLOGY</t>
        </is>
      </c>
      <c r="B8421" t="inlineStr">
        <is>
          <t>A1</t>
        </is>
      </c>
      <c r="C8421">
        <f>IF(B8421&lt;&gt;"NI",1,0)</f>
        <v/>
      </c>
      <c r="D8421">
        <f>VLOOKUP(B8421, Tabelas!A:C,3,FALSE())</f>
        <v/>
      </c>
      <c r="E8421">
        <f>VLOOKUP(B8421, Tabelas!A:C,2,FALSE())</f>
        <v/>
      </c>
    </row>
    <row r="8422">
      <c r="A8422" t="inlineStr">
        <is>
          <t>JOURNAL OF GASTROENTEROLOGY AND HEPATOLOGY</t>
        </is>
      </c>
      <c r="B8422" t="inlineStr">
        <is>
          <t>A2</t>
        </is>
      </c>
      <c r="C8422">
        <f>IF(B8422&lt;&gt;"NI",1,0)</f>
        <v/>
      </c>
      <c r="D8422">
        <f>VLOOKUP(B8422, Tabelas!A:C,3,FALSE())</f>
        <v/>
      </c>
      <c r="E8422">
        <f>VLOOKUP(B8422, Tabelas!A:C,2,FALSE())</f>
        <v/>
      </c>
    </row>
    <row r="8423">
      <c r="A8423" t="inlineStr">
        <is>
          <t>JOURNAL OF GASTROENTEROLOGY AND HEPATOLOGY</t>
        </is>
      </c>
      <c r="B8423" t="inlineStr">
        <is>
          <t>A2</t>
        </is>
      </c>
      <c r="C8423">
        <f>IF(B8423&lt;&gt;"NI",1,0)</f>
        <v/>
      </c>
      <c r="D8423">
        <f>VLOOKUP(B8423, Tabelas!A:C,3,FALSE())</f>
        <v/>
      </c>
      <c r="E8423">
        <f>VLOOKUP(B8423, Tabelas!A:C,2,FALSE())</f>
        <v/>
      </c>
    </row>
    <row r="8424">
      <c r="A8424" t="inlineStr">
        <is>
          <t>JOURNAL OF GASTROENTEROLOGY AND HEPATOLOGY RESEARCH</t>
        </is>
      </c>
      <c r="B8424" t="inlineStr">
        <is>
          <t>B3</t>
        </is>
      </c>
      <c r="C8424">
        <f>IF(B8424&lt;&gt;"NI",1,0)</f>
        <v/>
      </c>
      <c r="D8424">
        <f>VLOOKUP(B8424, Tabelas!A:C,3,FALSE())</f>
        <v/>
      </c>
      <c r="E8424">
        <f>VLOOKUP(B8424, Tabelas!A:C,2,FALSE())</f>
        <v/>
      </c>
    </row>
    <row r="8425">
      <c r="A8425" t="inlineStr">
        <is>
          <t>JOURNAL OF GASTROENTEROLOGY AND HEPATOLOGY RESEARCH (ONLINE)</t>
        </is>
      </c>
      <c r="B8425" t="inlineStr">
        <is>
          <t>B3</t>
        </is>
      </c>
      <c r="C8425">
        <f>IF(B8425&lt;&gt;"NI",1,0)</f>
        <v/>
      </c>
      <c r="D8425">
        <f>VLOOKUP(B8425, Tabelas!A:C,3,FALSE())</f>
        <v/>
      </c>
      <c r="E8425">
        <f>VLOOKUP(B8425, Tabelas!A:C,2,FALSE())</f>
        <v/>
      </c>
    </row>
    <row r="8426">
      <c r="A8426" t="inlineStr">
        <is>
          <t>JOURNAL OF GASTROINTESTINAL AND LIVER DISEASES</t>
        </is>
      </c>
      <c r="B8426" t="inlineStr">
        <is>
          <t>B1</t>
        </is>
      </c>
      <c r="C8426">
        <f>IF(B8426&lt;&gt;"NI",1,0)</f>
        <v/>
      </c>
      <c r="D8426">
        <f>VLOOKUP(B8426, Tabelas!A:C,3,FALSE())</f>
        <v/>
      </c>
      <c r="E8426">
        <f>VLOOKUP(B8426, Tabelas!A:C,2,FALSE())</f>
        <v/>
      </c>
    </row>
    <row r="8427">
      <c r="A8427" t="inlineStr">
        <is>
          <t>JOURNAL OF GASTROINTESTINAL CANCER</t>
        </is>
      </c>
      <c r="B8427" t="inlineStr">
        <is>
          <t>B2</t>
        </is>
      </c>
      <c r="C8427">
        <f>IF(B8427&lt;&gt;"NI",1,0)</f>
        <v/>
      </c>
      <c r="D8427">
        <f>VLOOKUP(B8427, Tabelas!A:C,3,FALSE())</f>
        <v/>
      </c>
      <c r="E8427">
        <f>VLOOKUP(B8427, Tabelas!A:C,2,FALSE())</f>
        <v/>
      </c>
    </row>
    <row r="8428">
      <c r="A8428" t="inlineStr">
        <is>
          <t>JOURNAL OF GASTROINTESTINAL ONCOLOGY</t>
        </is>
      </c>
      <c r="B8428" t="inlineStr">
        <is>
          <t>A3</t>
        </is>
      </c>
      <c r="C8428">
        <f>IF(B8428&lt;&gt;"NI",1,0)</f>
        <v/>
      </c>
      <c r="D8428">
        <f>VLOOKUP(B8428, Tabelas!A:C,3,FALSE())</f>
        <v/>
      </c>
      <c r="E8428">
        <f>VLOOKUP(B8428, Tabelas!A:C,2,FALSE())</f>
        <v/>
      </c>
    </row>
    <row r="8429">
      <c r="A8429" t="inlineStr">
        <is>
          <t>JOURNAL OF GASTROINTESTINAL SURGERY</t>
        </is>
      </c>
      <c r="B8429" t="inlineStr">
        <is>
          <t>A2</t>
        </is>
      </c>
      <c r="C8429">
        <f>IF(B8429&lt;&gt;"NI",1,0)</f>
        <v/>
      </c>
      <c r="D8429">
        <f>VLOOKUP(B8429, Tabelas!A:C,3,FALSE())</f>
        <v/>
      </c>
      <c r="E8429">
        <f>VLOOKUP(B8429, Tabelas!A:C,2,FALSE())</f>
        <v/>
      </c>
    </row>
    <row r="8430">
      <c r="A8430" t="inlineStr">
        <is>
          <t>JOURNAL OF GENERAL AND APPLIED MICROBIOLOGY</t>
        </is>
      </c>
      <c r="B8430" t="inlineStr">
        <is>
          <t>B3</t>
        </is>
      </c>
      <c r="C8430">
        <f>IF(B8430&lt;&gt;"NI",1,0)</f>
        <v/>
      </c>
      <c r="D8430">
        <f>VLOOKUP(B8430, Tabelas!A:C,3,FALSE())</f>
        <v/>
      </c>
      <c r="E8430">
        <f>VLOOKUP(B8430, Tabelas!A:C,2,FALSE())</f>
        <v/>
      </c>
    </row>
    <row r="8431">
      <c r="A8431" t="inlineStr">
        <is>
          <t>JOURNAL OF GENERAL VIROLOGY (PRINT)</t>
        </is>
      </c>
      <c r="B8431" t="inlineStr">
        <is>
          <t>A4</t>
        </is>
      </c>
      <c r="C8431">
        <f>IF(B8431&lt;&gt;"NI",1,0)</f>
        <v/>
      </c>
      <c r="D8431">
        <f>VLOOKUP(B8431, Tabelas!A:C,3,FALSE())</f>
        <v/>
      </c>
      <c r="E8431">
        <f>VLOOKUP(B8431, Tabelas!A:C,2,FALSE())</f>
        <v/>
      </c>
    </row>
    <row r="8432">
      <c r="A8432" t="inlineStr">
        <is>
          <t>JOURNAL OF GENETICS</t>
        </is>
      </c>
      <c r="B8432" t="inlineStr">
        <is>
          <t>B3</t>
        </is>
      </c>
      <c r="C8432">
        <f>IF(B8432&lt;&gt;"NI",1,0)</f>
        <v/>
      </c>
      <c r="D8432">
        <f>VLOOKUP(B8432, Tabelas!A:C,3,FALSE())</f>
        <v/>
      </c>
      <c r="E8432">
        <f>VLOOKUP(B8432, Tabelas!A:C,2,FALSE())</f>
        <v/>
      </c>
    </row>
    <row r="8433">
      <c r="A8433" t="inlineStr">
        <is>
          <t>JOURNAL OF GENETICS AND GENOMICS</t>
        </is>
      </c>
      <c r="B8433" t="inlineStr">
        <is>
          <t>A2</t>
        </is>
      </c>
      <c r="C8433">
        <f>IF(B8433&lt;&gt;"NI",1,0)</f>
        <v/>
      </c>
      <c r="D8433">
        <f>VLOOKUP(B8433, Tabelas!A:C,3,FALSE())</f>
        <v/>
      </c>
      <c r="E8433">
        <f>VLOOKUP(B8433, Tabelas!A:C,2,FALSE())</f>
        <v/>
      </c>
    </row>
    <row r="8434">
      <c r="A8434" t="inlineStr">
        <is>
          <t>JOURNAL OF GEOCHEMICAL EXPLORATION</t>
        </is>
      </c>
      <c r="B8434" t="inlineStr">
        <is>
          <t>A2</t>
        </is>
      </c>
      <c r="C8434">
        <f>IF(B8434&lt;&gt;"NI",1,0)</f>
        <v/>
      </c>
      <c r="D8434">
        <f>VLOOKUP(B8434, Tabelas!A:C,3,FALSE())</f>
        <v/>
      </c>
      <c r="E8434">
        <f>VLOOKUP(B8434, Tabelas!A:C,2,FALSE())</f>
        <v/>
      </c>
    </row>
    <row r="8435">
      <c r="A8435" t="inlineStr">
        <is>
          <t>JOURNAL OF GEODESY (PRINT)</t>
        </is>
      </c>
      <c r="B8435" t="inlineStr">
        <is>
          <t>A1</t>
        </is>
      </c>
      <c r="C8435">
        <f>IF(B8435&lt;&gt;"NI",1,0)</f>
        <v/>
      </c>
      <c r="D8435">
        <f>VLOOKUP(B8435, Tabelas!A:C,3,FALSE())</f>
        <v/>
      </c>
      <c r="E8435">
        <f>VLOOKUP(B8435, Tabelas!A:C,2,FALSE())</f>
        <v/>
      </c>
    </row>
    <row r="8436">
      <c r="A8436" t="inlineStr">
        <is>
          <t>JOURNAL OF GEODETIC SCIENCE</t>
        </is>
      </c>
      <c r="B8436" t="inlineStr">
        <is>
          <t>B4</t>
        </is>
      </c>
      <c r="C8436">
        <f>IF(B8436&lt;&gt;"NI",1,0)</f>
        <v/>
      </c>
      <c r="D8436">
        <f>VLOOKUP(B8436, Tabelas!A:C,3,FALSE())</f>
        <v/>
      </c>
      <c r="E8436">
        <f>VLOOKUP(B8436, Tabelas!A:C,2,FALSE())</f>
        <v/>
      </c>
    </row>
    <row r="8437">
      <c r="A8437" t="inlineStr">
        <is>
          <t>JOURNAL OF GEODYNAMICS</t>
        </is>
      </c>
      <c r="B8437" t="inlineStr">
        <is>
          <t>A2</t>
        </is>
      </c>
      <c r="C8437">
        <f>IF(B8437&lt;&gt;"NI",1,0)</f>
        <v/>
      </c>
      <c r="D8437">
        <f>VLOOKUP(B8437, Tabelas!A:C,3,FALSE())</f>
        <v/>
      </c>
      <c r="E8437">
        <f>VLOOKUP(B8437, Tabelas!A:C,2,FALSE())</f>
        <v/>
      </c>
    </row>
    <row r="8438">
      <c r="A8438" t="inlineStr">
        <is>
          <t>JOURNAL OF GEOENGINEERING</t>
        </is>
      </c>
      <c r="B8438" t="inlineStr">
        <is>
          <t>A4</t>
        </is>
      </c>
      <c r="C8438">
        <f>IF(B8438&lt;&gt;"NI",1,0)</f>
        <v/>
      </c>
      <c r="D8438">
        <f>VLOOKUP(B8438, Tabelas!A:C,3,FALSE())</f>
        <v/>
      </c>
      <c r="E8438">
        <f>VLOOKUP(B8438, Tabelas!A:C,2,FALSE())</f>
        <v/>
      </c>
    </row>
    <row r="8439">
      <c r="A8439" t="inlineStr">
        <is>
          <t>JOURNAL OF GEOGRAPHIC INFORMATION SYSTEM</t>
        </is>
      </c>
      <c r="B8439" t="inlineStr">
        <is>
          <t>A3</t>
        </is>
      </c>
      <c r="C8439">
        <f>IF(B8439&lt;&gt;"NI",1,0)</f>
        <v/>
      </c>
      <c r="D8439">
        <f>VLOOKUP(B8439, Tabelas!A:C,3,FALSE())</f>
        <v/>
      </c>
      <c r="E8439">
        <f>VLOOKUP(B8439, Tabelas!A:C,2,FALSE())</f>
        <v/>
      </c>
    </row>
    <row r="8440">
      <c r="A8440" t="inlineStr">
        <is>
          <t>JOURNAL OF GEOGRAPHICAL SCIENCES</t>
        </is>
      </c>
      <c r="B8440" t="inlineStr">
        <is>
          <t>A2</t>
        </is>
      </c>
      <c r="C8440">
        <f>IF(B8440&lt;&gt;"NI",1,0)</f>
        <v/>
      </c>
      <c r="D8440">
        <f>VLOOKUP(B8440, Tabelas!A:C,3,FALSE())</f>
        <v/>
      </c>
      <c r="E8440">
        <f>VLOOKUP(B8440, Tabelas!A:C,2,FALSE())</f>
        <v/>
      </c>
    </row>
    <row r="8441">
      <c r="A8441" t="inlineStr">
        <is>
          <t>JOURNAL OF GEOGRAPHICAL SYSTEMS (PRINT)</t>
        </is>
      </c>
      <c r="B8441" t="inlineStr">
        <is>
          <t>A3</t>
        </is>
      </c>
      <c r="C8441">
        <f>IF(B8441&lt;&gt;"NI",1,0)</f>
        <v/>
      </c>
      <c r="D8441">
        <f>VLOOKUP(B8441, Tabelas!A:C,3,FALSE())</f>
        <v/>
      </c>
      <c r="E8441">
        <f>VLOOKUP(B8441, Tabelas!A:C,2,FALSE())</f>
        <v/>
      </c>
    </row>
    <row r="8442">
      <c r="A8442" t="inlineStr">
        <is>
          <t>JOURNAL OF GEOGRAPHY (HOUSTON)</t>
        </is>
      </c>
      <c r="B8442" t="inlineStr">
        <is>
          <t>A4</t>
        </is>
      </c>
      <c r="C8442">
        <f>IF(B8442&lt;&gt;"NI",1,0)</f>
        <v/>
      </c>
      <c r="D8442">
        <f>VLOOKUP(B8442, Tabelas!A:C,3,FALSE())</f>
        <v/>
      </c>
      <c r="E8442">
        <f>VLOOKUP(B8442, Tabelas!A:C,2,FALSE())</f>
        <v/>
      </c>
    </row>
    <row r="8443">
      <c r="A8443" t="inlineStr">
        <is>
          <t>JOURNAL OF GEOMETRIC MECHANICS</t>
        </is>
      </c>
      <c r="B8443" t="inlineStr">
        <is>
          <t>B3</t>
        </is>
      </c>
      <c r="C8443">
        <f>IF(B8443&lt;&gt;"NI",1,0)</f>
        <v/>
      </c>
      <c r="D8443">
        <f>VLOOKUP(B8443, Tabelas!A:C,3,FALSE())</f>
        <v/>
      </c>
      <c r="E8443">
        <f>VLOOKUP(B8443, Tabelas!A:C,2,FALSE())</f>
        <v/>
      </c>
    </row>
    <row r="8444">
      <c r="A8444" t="inlineStr">
        <is>
          <t>JOURNAL OF GEOMETRY</t>
        </is>
      </c>
      <c r="B8444" t="inlineStr">
        <is>
          <t>B3</t>
        </is>
      </c>
      <c r="C8444">
        <f>IF(B8444&lt;&gt;"NI",1,0)</f>
        <v/>
      </c>
      <c r="D8444">
        <f>VLOOKUP(B8444, Tabelas!A:C,3,FALSE())</f>
        <v/>
      </c>
      <c r="E8444">
        <f>VLOOKUP(B8444, Tabelas!A:C,2,FALSE())</f>
        <v/>
      </c>
    </row>
    <row r="8445">
      <c r="A8445" t="inlineStr">
        <is>
          <t>JOURNAL OF GEOMETRY AND PHYSICS</t>
        </is>
      </c>
      <c r="B8445" t="inlineStr">
        <is>
          <t>A4</t>
        </is>
      </c>
      <c r="C8445">
        <f>IF(B8445&lt;&gt;"NI",1,0)</f>
        <v/>
      </c>
      <c r="D8445">
        <f>VLOOKUP(B8445, Tabelas!A:C,3,FALSE())</f>
        <v/>
      </c>
      <c r="E8445">
        <f>VLOOKUP(B8445, Tabelas!A:C,2,FALSE())</f>
        <v/>
      </c>
    </row>
    <row r="8446">
      <c r="A8446" t="inlineStr">
        <is>
          <t>JOURNAL OF GEOPHYSICAL RESEARCH</t>
        </is>
      </c>
      <c r="B8446" t="inlineStr">
        <is>
          <t>A1</t>
        </is>
      </c>
      <c r="C8446">
        <f>IF(B8446&lt;&gt;"NI",1,0)</f>
        <v/>
      </c>
      <c r="D8446">
        <f>VLOOKUP(B8446, Tabelas!A:C,3,FALSE())</f>
        <v/>
      </c>
      <c r="E8446">
        <f>VLOOKUP(B8446, Tabelas!A:C,2,FALSE())</f>
        <v/>
      </c>
    </row>
    <row r="8447">
      <c r="A8447" t="inlineStr">
        <is>
          <t>JOURNAL OF GEOPHYSICAL RESEARCH</t>
        </is>
      </c>
      <c r="B8447" t="inlineStr">
        <is>
          <t>A1</t>
        </is>
      </c>
      <c r="C8447">
        <f>IF(B8447&lt;&gt;"NI",1,0)</f>
        <v/>
      </c>
      <c r="D8447">
        <f>VLOOKUP(B8447, Tabelas!A:C,3,FALSE())</f>
        <v/>
      </c>
      <c r="E8447">
        <f>VLOOKUP(B8447, Tabelas!A:C,2,FALSE())</f>
        <v/>
      </c>
    </row>
    <row r="8448">
      <c r="A8448" t="inlineStr">
        <is>
          <t>JOURNAL OF GEOPHYSICAL RESEARCH. SOLID EARTH</t>
        </is>
      </c>
      <c r="B8448" t="inlineStr">
        <is>
          <t>A1</t>
        </is>
      </c>
      <c r="C8448">
        <f>IF(B8448&lt;&gt;"NI",1,0)</f>
        <v/>
      </c>
      <c r="D8448">
        <f>VLOOKUP(B8448, Tabelas!A:C,3,FALSE())</f>
        <v/>
      </c>
      <c r="E8448">
        <f>VLOOKUP(B8448, Tabelas!A:C,2,FALSE())</f>
        <v/>
      </c>
    </row>
    <row r="8449">
      <c r="A8449" t="inlineStr">
        <is>
          <t>JOURNAL OF GEOPHYSICAL RESEARCH: ATMOSPHERES (IMPRESSO)</t>
        </is>
      </c>
      <c r="B8449" t="inlineStr">
        <is>
          <t>A2</t>
        </is>
      </c>
      <c r="C8449">
        <f>IF(B8449&lt;&gt;"NI",1,0)</f>
        <v/>
      </c>
      <c r="D8449">
        <f>VLOOKUP(B8449, Tabelas!A:C,3,FALSE())</f>
        <v/>
      </c>
      <c r="E8449">
        <f>VLOOKUP(B8449, Tabelas!A:C,2,FALSE())</f>
        <v/>
      </c>
    </row>
    <row r="8450">
      <c r="A8450" t="inlineStr">
        <is>
          <t>JOURNAL OF GEOPHYSICAL RESEARCH: BIOGEOSCIENCES</t>
        </is>
      </c>
      <c r="B8450" t="inlineStr">
        <is>
          <t>A2</t>
        </is>
      </c>
      <c r="C8450">
        <f>IF(B8450&lt;&gt;"NI",1,0)</f>
        <v/>
      </c>
      <c r="D8450">
        <f>VLOOKUP(B8450, Tabelas!A:C,3,FALSE())</f>
        <v/>
      </c>
      <c r="E8450">
        <f>VLOOKUP(B8450, Tabelas!A:C,2,FALSE())</f>
        <v/>
      </c>
    </row>
    <row r="8451">
      <c r="A8451" t="inlineStr">
        <is>
          <t>JOURNAL OF GEOPHYSICAL RESEARCH: OCEANS (PRINT)</t>
        </is>
      </c>
      <c r="B8451" t="inlineStr">
        <is>
          <t>A2</t>
        </is>
      </c>
      <c r="C8451">
        <f>IF(B8451&lt;&gt;"NI",1,0)</f>
        <v/>
      </c>
      <c r="D8451">
        <f>VLOOKUP(B8451, Tabelas!A:C,3,FALSE())</f>
        <v/>
      </c>
      <c r="E8451">
        <f>VLOOKUP(B8451, Tabelas!A:C,2,FALSE())</f>
        <v/>
      </c>
    </row>
    <row r="8452">
      <c r="A8452" t="inlineStr">
        <is>
          <t>JOURNAL OF GEOPHYSICAL RESEARCH: PLANETS</t>
        </is>
      </c>
      <c r="B8452" t="inlineStr">
        <is>
          <t>A2</t>
        </is>
      </c>
      <c r="C8452">
        <f>IF(B8452&lt;&gt;"NI",1,0)</f>
        <v/>
      </c>
      <c r="D8452">
        <f>VLOOKUP(B8452, Tabelas!A:C,3,FALSE())</f>
        <v/>
      </c>
      <c r="E8452">
        <f>VLOOKUP(B8452, Tabelas!A:C,2,FALSE())</f>
        <v/>
      </c>
    </row>
    <row r="8453">
      <c r="A8453" t="inlineStr">
        <is>
          <t>JOURNAL OF GEOPHYSICAL RESEARCH: SPACE PHYSICS</t>
        </is>
      </c>
      <c r="B8453" t="inlineStr">
        <is>
          <t>A4</t>
        </is>
      </c>
      <c r="C8453">
        <f>IF(B8453&lt;&gt;"NI",1,0)</f>
        <v/>
      </c>
      <c r="D8453">
        <f>VLOOKUP(B8453, Tabelas!A:C,3,FALSE())</f>
        <v/>
      </c>
      <c r="E8453">
        <f>VLOOKUP(B8453, Tabelas!A:C,2,FALSE())</f>
        <v/>
      </c>
    </row>
    <row r="8454">
      <c r="A8454" t="inlineStr">
        <is>
          <t>JOURNAL OF GEOPHYSICS AND ENGINEERING (PRINT)</t>
        </is>
      </c>
      <c r="B8454" t="inlineStr">
        <is>
          <t>A3</t>
        </is>
      </c>
      <c r="C8454">
        <f>IF(B8454&lt;&gt;"NI",1,0)</f>
        <v/>
      </c>
      <c r="D8454">
        <f>VLOOKUP(B8454, Tabelas!A:C,3,FALSE())</f>
        <v/>
      </c>
      <c r="E8454">
        <f>VLOOKUP(B8454, Tabelas!A:C,2,FALSE())</f>
        <v/>
      </c>
    </row>
    <row r="8455">
      <c r="A8455" t="inlineStr">
        <is>
          <t>JOURNAL OF GEOSCIENCES (PRAGUE PRINT)</t>
        </is>
      </c>
      <c r="B8455" t="inlineStr">
        <is>
          <t>A2</t>
        </is>
      </c>
      <c r="C8455">
        <f>IF(B8455&lt;&gt;"NI",1,0)</f>
        <v/>
      </c>
      <c r="D8455">
        <f>VLOOKUP(B8455, Tabelas!A:C,3,FALSE())</f>
        <v/>
      </c>
      <c r="E8455">
        <f>VLOOKUP(B8455, Tabelas!A:C,2,FALSE())</f>
        <v/>
      </c>
    </row>
    <row r="8456">
      <c r="A8456" t="inlineStr">
        <is>
          <t>JOURNAL OF GEOTECHNICAL AND GEOENVIRONMENTAL ENGINEERING</t>
        </is>
      </c>
      <c r="B8456" t="inlineStr">
        <is>
          <t>A1</t>
        </is>
      </c>
      <c r="C8456">
        <f>IF(B8456&lt;&gt;"NI",1,0)</f>
        <v/>
      </c>
      <c r="D8456">
        <f>VLOOKUP(B8456, Tabelas!A:C,3,FALSE())</f>
        <v/>
      </c>
      <c r="E8456">
        <f>VLOOKUP(B8456, Tabelas!A:C,2,FALSE())</f>
        <v/>
      </c>
    </row>
    <row r="8457">
      <c r="A8457" t="inlineStr">
        <is>
          <t>JOURNAL OF GERIATRIC CARDIOLOGY</t>
        </is>
      </c>
      <c r="B8457" t="inlineStr">
        <is>
          <t>A4</t>
        </is>
      </c>
      <c r="C8457">
        <f>IF(B8457&lt;&gt;"NI",1,0)</f>
        <v/>
      </c>
      <c r="D8457">
        <f>VLOOKUP(B8457, Tabelas!A:C,3,FALSE())</f>
        <v/>
      </c>
      <c r="E8457">
        <f>VLOOKUP(B8457, Tabelas!A:C,2,FALSE())</f>
        <v/>
      </c>
    </row>
    <row r="8458">
      <c r="A8458" t="inlineStr">
        <is>
          <t>JOURNAL OF GERIATRIC ONCOLOGY</t>
        </is>
      </c>
      <c r="B8458" t="inlineStr">
        <is>
          <t>A2</t>
        </is>
      </c>
      <c r="C8458">
        <f>IF(B8458&lt;&gt;"NI",1,0)</f>
        <v/>
      </c>
      <c r="D8458">
        <f>VLOOKUP(B8458, Tabelas!A:C,3,FALSE())</f>
        <v/>
      </c>
      <c r="E8458">
        <f>VLOOKUP(B8458, Tabelas!A:C,2,FALSE())</f>
        <v/>
      </c>
    </row>
    <row r="8459">
      <c r="A8459" t="inlineStr">
        <is>
          <t>JOURNAL OF GERIATRIC PHYSICAL THERAPY</t>
        </is>
      </c>
      <c r="B8459" t="inlineStr">
        <is>
          <t>A3</t>
        </is>
      </c>
      <c r="C8459">
        <f>IF(B8459&lt;&gt;"NI",1,0)</f>
        <v/>
      </c>
      <c r="D8459">
        <f>VLOOKUP(B8459, Tabelas!A:C,3,FALSE())</f>
        <v/>
      </c>
      <c r="E8459">
        <f>VLOOKUP(B8459, Tabelas!A:C,2,FALSE())</f>
        <v/>
      </c>
    </row>
    <row r="8460">
      <c r="A8460" t="inlineStr">
        <is>
          <t>JOURNAL OF GERIATRIC PSYCHIATRY AND NEUROLOGY</t>
        </is>
      </c>
      <c r="B8460" t="inlineStr">
        <is>
          <t>A3</t>
        </is>
      </c>
      <c r="C8460">
        <f>IF(B8460&lt;&gt;"NI",1,0)</f>
        <v/>
      </c>
      <c r="D8460">
        <f>VLOOKUP(B8460, Tabelas!A:C,3,FALSE())</f>
        <v/>
      </c>
      <c r="E8460">
        <f>VLOOKUP(B8460, Tabelas!A:C,2,FALSE())</f>
        <v/>
      </c>
    </row>
    <row r="8461">
      <c r="A8461" t="inlineStr">
        <is>
          <t>JOURNAL OF GERONTOLOGICAL NURSING</t>
        </is>
      </c>
      <c r="B8461" t="inlineStr">
        <is>
          <t>A3</t>
        </is>
      </c>
      <c r="C8461">
        <f>IF(B8461&lt;&gt;"NI",1,0)</f>
        <v/>
      </c>
      <c r="D8461">
        <f>VLOOKUP(B8461, Tabelas!A:C,3,FALSE())</f>
        <v/>
      </c>
      <c r="E8461">
        <f>VLOOKUP(B8461, Tabelas!A:C,2,FALSE())</f>
        <v/>
      </c>
    </row>
    <row r="8462">
      <c r="A8462" t="inlineStr">
        <is>
          <t>JOURNAL OF GLAUCOMA</t>
        </is>
      </c>
      <c r="B8462" t="inlineStr">
        <is>
          <t>A3</t>
        </is>
      </c>
      <c r="C8462">
        <f>IF(B8462&lt;&gt;"NI",1,0)</f>
        <v/>
      </c>
      <c r="D8462">
        <f>VLOOKUP(B8462, Tabelas!A:C,3,FALSE())</f>
        <v/>
      </c>
      <c r="E8462">
        <f>VLOOKUP(B8462, Tabelas!A:C,2,FALSE())</f>
        <v/>
      </c>
    </row>
    <row r="8463">
      <c r="A8463" t="inlineStr">
        <is>
          <t>JOURNAL OF GLOBAL ANTIMICROBIAL RESISTANCE</t>
        </is>
      </c>
      <c r="B8463" t="inlineStr">
        <is>
          <t>B1</t>
        </is>
      </c>
      <c r="C8463">
        <f>IF(B8463&lt;&gt;"NI",1,0)</f>
        <v/>
      </c>
      <c r="D8463">
        <f>VLOOKUP(B8463, Tabelas!A:C,3,FALSE())</f>
        <v/>
      </c>
      <c r="E8463">
        <f>VLOOKUP(B8463, Tabelas!A:C,2,FALSE())</f>
        <v/>
      </c>
    </row>
    <row r="8464">
      <c r="A8464" t="inlineStr">
        <is>
          <t>JOURNAL OF GLOBAL ENTREPRENEURSHIP RESEARCH</t>
        </is>
      </c>
      <c r="B8464" t="inlineStr">
        <is>
          <t>B3</t>
        </is>
      </c>
      <c r="C8464">
        <f>IF(B8464&lt;&gt;"NI",1,0)</f>
        <v/>
      </c>
      <c r="D8464">
        <f>VLOOKUP(B8464, Tabelas!A:C,3,FALSE())</f>
        <v/>
      </c>
      <c r="E8464">
        <f>VLOOKUP(B8464, Tabelas!A:C,2,FALSE())</f>
        <v/>
      </c>
    </row>
    <row r="8465">
      <c r="A8465" t="inlineStr">
        <is>
          <t>JOURNAL OF GLOBAL ENTREPRENEURSHIP RESEARCH (PRINT)</t>
        </is>
      </c>
      <c r="B8465" t="inlineStr">
        <is>
          <t>B3</t>
        </is>
      </c>
      <c r="C8465">
        <f>IF(B8465&lt;&gt;"NI",1,0)</f>
        <v/>
      </c>
      <c r="D8465">
        <f>VLOOKUP(B8465, Tabelas!A:C,3,FALSE())</f>
        <v/>
      </c>
      <c r="E8465">
        <f>VLOOKUP(B8465, Tabelas!A:C,2,FALSE())</f>
        <v/>
      </c>
    </row>
    <row r="8466">
      <c r="A8466" t="inlineStr">
        <is>
          <t>JOURNAL OF GLOBAL ETHICS</t>
        </is>
      </c>
      <c r="B8466" t="inlineStr">
        <is>
          <t>A2</t>
        </is>
      </c>
      <c r="C8466">
        <f>IF(B8466&lt;&gt;"NI",1,0)</f>
        <v/>
      </c>
      <c r="D8466">
        <f>VLOOKUP(B8466, Tabelas!A:C,3,FALSE())</f>
        <v/>
      </c>
      <c r="E8466">
        <f>VLOOKUP(B8466, Tabelas!A:C,2,FALSE())</f>
        <v/>
      </c>
    </row>
    <row r="8467">
      <c r="A8467" t="inlineStr">
        <is>
          <t>JOURNAL OF GLOBAL HEALTH</t>
        </is>
      </c>
      <c r="B8467" t="inlineStr">
        <is>
          <t>A1</t>
        </is>
      </c>
      <c r="C8467">
        <f>IF(B8467&lt;&gt;"NI",1,0)</f>
        <v/>
      </c>
      <c r="D8467">
        <f>VLOOKUP(B8467, Tabelas!A:C,3,FALSE())</f>
        <v/>
      </c>
      <c r="E8467">
        <f>VLOOKUP(B8467, Tabelas!A:C,2,FALSE())</f>
        <v/>
      </c>
    </row>
    <row r="8468">
      <c r="A8468" t="inlineStr">
        <is>
          <t>JOURNAL OF GLOBAL INFECTIOUS DISEASES (PRINT)</t>
        </is>
      </c>
      <c r="B8468" t="inlineStr">
        <is>
          <t>B2</t>
        </is>
      </c>
      <c r="C8468">
        <f>IF(B8468&lt;&gt;"NI",1,0)</f>
        <v/>
      </c>
      <c r="D8468">
        <f>VLOOKUP(B8468, Tabelas!A:C,3,FALSE())</f>
        <v/>
      </c>
      <c r="E8468">
        <f>VLOOKUP(B8468, Tabelas!A:C,2,FALSE())</f>
        <v/>
      </c>
    </row>
    <row r="8469">
      <c r="A8469" t="inlineStr">
        <is>
          <t>JOURNAL OF GLOBAL INFORMATION MANAGEMENT</t>
        </is>
      </c>
      <c r="B8469" t="inlineStr">
        <is>
          <t>A2</t>
        </is>
      </c>
      <c r="C8469">
        <f>IF(B8469&lt;&gt;"NI",1,0)</f>
        <v/>
      </c>
      <c r="D8469">
        <f>VLOOKUP(B8469, Tabelas!A:C,3,FALSE())</f>
        <v/>
      </c>
      <c r="E8469">
        <f>VLOOKUP(B8469, Tabelas!A:C,2,FALSE())</f>
        <v/>
      </c>
    </row>
    <row r="8470">
      <c r="A8470" t="inlineStr">
        <is>
          <t>JOURNAL OF GLOBAL INFORMATION MANAGEMENT</t>
        </is>
      </c>
      <c r="B8470" t="inlineStr">
        <is>
          <t>A2</t>
        </is>
      </c>
      <c r="C8470">
        <f>IF(B8470&lt;&gt;"NI",1,0)</f>
        <v/>
      </c>
      <c r="D8470">
        <f>VLOOKUP(B8470, Tabelas!A:C,3,FALSE())</f>
        <v/>
      </c>
      <c r="E8470">
        <f>VLOOKUP(B8470, Tabelas!A:C,2,FALSE())</f>
        <v/>
      </c>
    </row>
    <row r="8471">
      <c r="A8471" t="inlineStr">
        <is>
          <t>JOURNAL OF GLOBAL MOBILITY</t>
        </is>
      </c>
      <c r="B8471" t="inlineStr">
        <is>
          <t>B1</t>
        </is>
      </c>
      <c r="C8471">
        <f>IF(B8471&lt;&gt;"NI",1,0)</f>
        <v/>
      </c>
      <c r="D8471">
        <f>VLOOKUP(B8471, Tabelas!A:C,3,FALSE())</f>
        <v/>
      </c>
      <c r="E8471">
        <f>VLOOKUP(B8471, Tabelas!A:C,2,FALSE())</f>
        <v/>
      </c>
    </row>
    <row r="8472">
      <c r="A8472" t="inlineStr">
        <is>
          <t>JOURNAL OF GLOBAL OPTIMIZATION</t>
        </is>
      </c>
      <c r="B8472" t="inlineStr">
        <is>
          <t>A3</t>
        </is>
      </c>
      <c r="C8472">
        <f>IF(B8472&lt;&gt;"NI",1,0)</f>
        <v/>
      </c>
      <c r="D8472">
        <f>VLOOKUP(B8472, Tabelas!A:C,3,FALSE())</f>
        <v/>
      </c>
      <c r="E8472">
        <f>VLOOKUP(B8472, Tabelas!A:C,2,FALSE())</f>
        <v/>
      </c>
    </row>
    <row r="8473">
      <c r="A8473" t="inlineStr">
        <is>
          <t>JOURNAL OF GRAPH THEORY (PRINT)</t>
        </is>
      </c>
      <c r="B8473" t="inlineStr">
        <is>
          <t>A2</t>
        </is>
      </c>
      <c r="C8473">
        <f>IF(B8473&lt;&gt;"NI",1,0)</f>
        <v/>
      </c>
      <c r="D8473">
        <f>VLOOKUP(B8473, Tabelas!A:C,3,FALSE())</f>
        <v/>
      </c>
      <c r="E8473">
        <f>VLOOKUP(B8473, Tabelas!A:C,2,FALSE())</f>
        <v/>
      </c>
    </row>
    <row r="8474">
      <c r="A8474" t="inlineStr">
        <is>
          <t>JOURNAL OF GREAT LAKES RESEARCH</t>
        </is>
      </c>
      <c r="B8474" t="inlineStr">
        <is>
          <t>A2</t>
        </is>
      </c>
      <c r="C8474">
        <f>IF(B8474&lt;&gt;"NI",1,0)</f>
        <v/>
      </c>
      <c r="D8474">
        <f>VLOOKUP(B8474, Tabelas!A:C,3,FALSE())</f>
        <v/>
      </c>
      <c r="E8474">
        <f>VLOOKUP(B8474, Tabelas!A:C,2,FALSE())</f>
        <v/>
      </c>
    </row>
    <row r="8475">
      <c r="A8475" t="inlineStr">
        <is>
          <t>JOURNAL OF GRID COMPUTING</t>
        </is>
      </c>
      <c r="B8475" t="inlineStr">
        <is>
          <t>A2</t>
        </is>
      </c>
      <c r="C8475">
        <f>IF(B8475&lt;&gt;"NI",1,0)</f>
        <v/>
      </c>
      <c r="D8475">
        <f>VLOOKUP(B8475, Tabelas!A:C,3,FALSE())</f>
        <v/>
      </c>
      <c r="E8475">
        <f>VLOOKUP(B8475, Tabelas!A:C,2,FALSE())</f>
        <v/>
      </c>
    </row>
    <row r="8476">
      <c r="A8476" t="inlineStr">
        <is>
          <t>JOURNAL OF GROUP THEORY</t>
        </is>
      </c>
      <c r="B8476" t="inlineStr">
        <is>
          <t>B1</t>
        </is>
      </c>
      <c r="C8476">
        <f>IF(B8476&lt;&gt;"NI",1,0)</f>
        <v/>
      </c>
      <c r="D8476">
        <f>VLOOKUP(B8476, Tabelas!A:C,3,FALSE())</f>
        <v/>
      </c>
      <c r="E8476">
        <f>VLOOKUP(B8476, Tabelas!A:C,2,FALSE())</f>
        <v/>
      </c>
    </row>
    <row r="8477">
      <c r="A8477" t="inlineStr">
        <is>
          <t>JOURNAL OF GUIDANCE, CONTROL, AND DYNAMICS (PRINT)</t>
        </is>
      </c>
      <c r="B8477" t="inlineStr">
        <is>
          <t>A1</t>
        </is>
      </c>
      <c r="C8477">
        <f>IF(B8477&lt;&gt;"NI",1,0)</f>
        <v/>
      </c>
      <c r="D8477">
        <f>VLOOKUP(B8477, Tabelas!A:C,3,FALSE())</f>
        <v/>
      </c>
      <c r="E8477">
        <f>VLOOKUP(B8477, Tabelas!A:C,2,FALSE())</f>
        <v/>
      </c>
    </row>
    <row r="8478">
      <c r="A8478" t="inlineStr">
        <is>
          <t>JOURNAL OF GYNECOLOGIC ONCOLOGY</t>
        </is>
      </c>
      <c r="B8478" t="inlineStr">
        <is>
          <t>A2</t>
        </is>
      </c>
      <c r="C8478">
        <f>IF(B8478&lt;&gt;"NI",1,0)</f>
        <v/>
      </c>
      <c r="D8478">
        <f>VLOOKUP(B8478, Tabelas!A:C,3,FALSE())</f>
        <v/>
      </c>
      <c r="E8478">
        <f>VLOOKUP(B8478, Tabelas!A:C,2,FALSE())</f>
        <v/>
      </c>
    </row>
    <row r="8479">
      <c r="A8479" t="inlineStr">
        <is>
          <t>JOURNAL OF GYNECOLOGIC SURGERY</t>
        </is>
      </c>
      <c r="B8479" t="inlineStr">
        <is>
          <t>B3</t>
        </is>
      </c>
      <c r="C8479">
        <f>IF(B8479&lt;&gt;"NI",1,0)</f>
        <v/>
      </c>
      <c r="D8479">
        <f>VLOOKUP(B8479, Tabelas!A:C,3,FALSE())</f>
        <v/>
      </c>
      <c r="E8479">
        <f>VLOOKUP(B8479, Tabelas!A:C,2,FALSE())</f>
        <v/>
      </c>
    </row>
    <row r="8480">
      <c r="A8480" t="inlineStr">
        <is>
          <t>JOURNAL OF HAND SURGERY. EUROPEAN VOLUME</t>
        </is>
      </c>
      <c r="B8480" t="inlineStr">
        <is>
          <t>A2</t>
        </is>
      </c>
      <c r="C8480">
        <f>IF(B8480&lt;&gt;"NI",1,0)</f>
        <v/>
      </c>
      <c r="D8480">
        <f>VLOOKUP(B8480, Tabelas!A:C,3,FALSE())</f>
        <v/>
      </c>
      <c r="E8480">
        <f>VLOOKUP(B8480, Tabelas!A:C,2,FALSE())</f>
        <v/>
      </c>
    </row>
    <row r="8481">
      <c r="A8481" t="inlineStr">
        <is>
          <t>JOURNAL OF HAND THERAPY</t>
        </is>
      </c>
      <c r="B8481" t="inlineStr">
        <is>
          <t>A4</t>
        </is>
      </c>
      <c r="C8481">
        <f>IF(B8481&lt;&gt;"NI",1,0)</f>
        <v/>
      </c>
      <c r="D8481">
        <f>VLOOKUP(B8481, Tabelas!A:C,3,FALSE())</f>
        <v/>
      </c>
      <c r="E8481">
        <f>VLOOKUP(B8481, Tabelas!A:C,2,FALSE())</f>
        <v/>
      </c>
    </row>
    <row r="8482">
      <c r="A8482" t="inlineStr">
        <is>
          <t>JOURNAL OF HAPPINESS STUDIES (PRINT)</t>
        </is>
      </c>
      <c r="B8482" t="inlineStr">
        <is>
          <t>A1</t>
        </is>
      </c>
      <c r="C8482">
        <f>IF(B8482&lt;&gt;"NI",1,0)</f>
        <v/>
      </c>
      <c r="D8482">
        <f>VLOOKUP(B8482, Tabelas!A:C,3,FALSE())</f>
        <v/>
      </c>
      <c r="E8482">
        <f>VLOOKUP(B8482, Tabelas!A:C,2,FALSE())</f>
        <v/>
      </c>
    </row>
    <row r="8483">
      <c r="A8483" t="inlineStr">
        <is>
          <t>JOURNAL OF HAZARDOUS MATERIALS (PRINT)</t>
        </is>
      </c>
      <c r="B8483" t="inlineStr">
        <is>
          <t>A1</t>
        </is>
      </c>
      <c r="C8483">
        <f>IF(B8483&lt;&gt;"NI",1,0)</f>
        <v/>
      </c>
      <c r="D8483">
        <f>VLOOKUP(B8483, Tabelas!A:C,3,FALSE())</f>
        <v/>
      </c>
      <c r="E8483">
        <f>VLOOKUP(B8483, Tabelas!A:C,2,FALSE())</f>
        <v/>
      </c>
    </row>
    <row r="8484">
      <c r="A8484" t="inlineStr">
        <is>
          <t>JOURNAL OF HEALTH &amp; BIOLOGICAL SCIENCES</t>
        </is>
      </c>
      <c r="B8484" t="inlineStr">
        <is>
          <t>B3</t>
        </is>
      </c>
      <c r="C8484">
        <f>IF(B8484&lt;&gt;"NI",1,0)</f>
        <v/>
      </c>
      <c r="D8484">
        <f>VLOOKUP(B8484, Tabelas!A:C,3,FALSE())</f>
        <v/>
      </c>
      <c r="E8484">
        <f>VLOOKUP(B8484, Tabelas!A:C,2,FALSE())</f>
        <v/>
      </c>
    </row>
    <row r="8485">
      <c r="A8485" t="inlineStr">
        <is>
          <t>JOURNAL OF HEALTH AND SOCIAL BEHAVIOR</t>
        </is>
      </c>
      <c r="B8485" t="inlineStr">
        <is>
          <t>A1</t>
        </is>
      </c>
      <c r="C8485">
        <f>IF(B8485&lt;&gt;"NI",1,0)</f>
        <v/>
      </c>
      <c r="D8485">
        <f>VLOOKUP(B8485, Tabelas!A:C,3,FALSE())</f>
        <v/>
      </c>
      <c r="E8485">
        <f>VLOOKUP(B8485, Tabelas!A:C,2,FALSE())</f>
        <v/>
      </c>
    </row>
    <row r="8486">
      <c r="A8486" t="inlineStr">
        <is>
          <t>JOURNAL OF HEALTH ECONOMICS</t>
        </is>
      </c>
      <c r="B8486" t="inlineStr">
        <is>
          <t>A1</t>
        </is>
      </c>
      <c r="C8486">
        <f>IF(B8486&lt;&gt;"NI",1,0)</f>
        <v/>
      </c>
      <c r="D8486">
        <f>VLOOKUP(B8486, Tabelas!A:C,3,FALSE())</f>
        <v/>
      </c>
      <c r="E8486">
        <f>VLOOKUP(B8486, Tabelas!A:C,2,FALSE())</f>
        <v/>
      </c>
    </row>
    <row r="8487">
      <c r="A8487" t="inlineStr">
        <is>
          <t>JOURNAL OF HEALTH INFORMATICS</t>
        </is>
      </c>
      <c r="B8487" t="inlineStr">
        <is>
          <t>B3</t>
        </is>
      </c>
      <c r="C8487">
        <f>IF(B8487&lt;&gt;"NI",1,0)</f>
        <v/>
      </c>
      <c r="D8487">
        <f>VLOOKUP(B8487, Tabelas!A:C,3,FALSE())</f>
        <v/>
      </c>
      <c r="E8487">
        <f>VLOOKUP(B8487, Tabelas!A:C,2,FALSE())</f>
        <v/>
      </c>
    </row>
    <row r="8488">
      <c r="A8488" t="inlineStr">
        <is>
          <t>JOURNAL OF HEALTH MANAGEMENT. (NEW DELHI. PRINT)</t>
        </is>
      </c>
      <c r="B8488" t="inlineStr">
        <is>
          <t>A2</t>
        </is>
      </c>
      <c r="C8488">
        <f>IF(B8488&lt;&gt;"NI",1,0)</f>
        <v/>
      </c>
      <c r="D8488">
        <f>VLOOKUP(B8488, Tabelas!A:C,3,FALSE())</f>
        <v/>
      </c>
      <c r="E8488">
        <f>VLOOKUP(B8488, Tabelas!A:C,2,FALSE())</f>
        <v/>
      </c>
    </row>
    <row r="8489">
      <c r="A8489" t="inlineStr">
        <is>
          <t>JOURNAL OF HEALTH PSYCHOLOGY</t>
        </is>
      </c>
      <c r="B8489" t="inlineStr">
        <is>
          <t>A1</t>
        </is>
      </c>
      <c r="C8489">
        <f>IF(B8489&lt;&gt;"NI",1,0)</f>
        <v/>
      </c>
      <c r="D8489">
        <f>VLOOKUP(B8489, Tabelas!A:C,3,FALSE())</f>
        <v/>
      </c>
      <c r="E8489">
        <f>VLOOKUP(B8489, Tabelas!A:C,2,FALSE())</f>
        <v/>
      </c>
    </row>
    <row r="8490">
      <c r="A8490" t="inlineStr">
        <is>
          <t>JOURNAL OF HEALTH SCIENCE</t>
        </is>
      </c>
      <c r="B8490" t="inlineStr">
        <is>
          <t>B4</t>
        </is>
      </c>
      <c r="C8490">
        <f>IF(B8490&lt;&gt;"NI",1,0)</f>
        <v/>
      </c>
      <c r="D8490">
        <f>VLOOKUP(B8490, Tabelas!A:C,3,FALSE())</f>
        <v/>
      </c>
      <c r="E8490">
        <f>VLOOKUP(B8490, Tabelas!A:C,2,FALSE())</f>
        <v/>
      </c>
    </row>
    <row r="8491">
      <c r="A8491" t="inlineStr">
        <is>
          <t>JOURNAL OF HEALTHCARE ENGINEERING</t>
        </is>
      </c>
      <c r="B8491" t="inlineStr">
        <is>
          <t>A4</t>
        </is>
      </c>
      <c r="C8491">
        <f>IF(B8491&lt;&gt;"NI",1,0)</f>
        <v/>
      </c>
      <c r="D8491">
        <f>VLOOKUP(B8491, Tabelas!A:C,3,FALSE())</f>
        <v/>
      </c>
      <c r="E8491">
        <f>VLOOKUP(B8491, Tabelas!A:C,2,FALSE())</f>
        <v/>
      </c>
    </row>
    <row r="8492">
      <c r="A8492" t="inlineStr">
        <is>
          <t>JOURNAL OF HEAT TRANSFER</t>
        </is>
      </c>
      <c r="B8492" t="inlineStr">
        <is>
          <t>A3</t>
        </is>
      </c>
      <c r="C8492">
        <f>IF(B8492&lt;&gt;"NI",1,0)</f>
        <v/>
      </c>
      <c r="D8492">
        <f>VLOOKUP(B8492, Tabelas!A:C,3,FALSE())</f>
        <v/>
      </c>
      <c r="E8492">
        <f>VLOOKUP(B8492, Tabelas!A:C,2,FALSE())</f>
        <v/>
      </c>
    </row>
    <row r="8493">
      <c r="A8493" t="inlineStr">
        <is>
          <t>JOURNAL OF HELMINTHOLOGY (PRINT)</t>
        </is>
      </c>
      <c r="B8493" t="inlineStr">
        <is>
          <t>A3</t>
        </is>
      </c>
      <c r="C8493">
        <f>IF(B8493&lt;&gt;"NI",1,0)</f>
        <v/>
      </c>
      <c r="D8493">
        <f>VLOOKUP(B8493, Tabelas!A:C,3,FALSE())</f>
        <v/>
      </c>
      <c r="E8493">
        <f>VLOOKUP(B8493, Tabelas!A:C,2,FALSE())</f>
        <v/>
      </c>
    </row>
    <row r="8494">
      <c r="A8494" t="inlineStr">
        <is>
          <t>JOURNAL OF HEMATOLOGY &amp; ONCOLOGY</t>
        </is>
      </c>
      <c r="B8494" t="inlineStr">
        <is>
          <t>A1</t>
        </is>
      </c>
      <c r="C8494">
        <f>IF(B8494&lt;&gt;"NI",1,0)</f>
        <v/>
      </c>
      <c r="D8494">
        <f>VLOOKUP(B8494, Tabelas!A:C,3,FALSE())</f>
        <v/>
      </c>
      <c r="E8494">
        <f>VLOOKUP(B8494, Tabelas!A:C,2,FALSE())</f>
        <v/>
      </c>
    </row>
    <row r="8495">
      <c r="A8495" t="inlineStr">
        <is>
          <t>JOURNAL OF HEPATOLOGY</t>
        </is>
      </c>
      <c r="B8495" t="inlineStr">
        <is>
          <t>A1</t>
        </is>
      </c>
      <c r="C8495">
        <f>IF(B8495&lt;&gt;"NI",1,0)</f>
        <v/>
      </c>
      <c r="D8495">
        <f>VLOOKUP(B8495, Tabelas!A:C,3,FALSE())</f>
        <v/>
      </c>
      <c r="E8495">
        <f>VLOOKUP(B8495, Tabelas!A:C,2,FALSE())</f>
        <v/>
      </c>
    </row>
    <row r="8496">
      <c r="A8496" t="inlineStr">
        <is>
          <t>JOURNAL OF HERBAL MEDICINE</t>
        </is>
      </c>
      <c r="B8496" t="inlineStr">
        <is>
          <t>A3</t>
        </is>
      </c>
      <c r="C8496">
        <f>IF(B8496&lt;&gt;"NI",1,0)</f>
        <v/>
      </c>
      <c r="D8496">
        <f>VLOOKUP(B8496, Tabelas!A:C,3,FALSE())</f>
        <v/>
      </c>
      <c r="E8496">
        <f>VLOOKUP(B8496, Tabelas!A:C,2,FALSE())</f>
        <v/>
      </c>
    </row>
    <row r="8497">
      <c r="A8497" t="inlineStr">
        <is>
          <t>JOURNAL OF HEREDITY</t>
        </is>
      </c>
      <c r="B8497" t="inlineStr">
        <is>
          <t>A3</t>
        </is>
      </c>
      <c r="C8497">
        <f>IF(B8497&lt;&gt;"NI",1,0)</f>
        <v/>
      </c>
      <c r="D8497">
        <f>VLOOKUP(B8497, Tabelas!A:C,3,FALSE())</f>
        <v/>
      </c>
      <c r="E8497">
        <f>VLOOKUP(B8497, Tabelas!A:C,2,FALSE())</f>
        <v/>
      </c>
    </row>
    <row r="8498">
      <c r="A8498" t="inlineStr">
        <is>
          <t>JOURNAL OF HERPETOLOGY</t>
        </is>
      </c>
      <c r="B8498" t="inlineStr">
        <is>
          <t>A4</t>
        </is>
      </c>
      <c r="C8498">
        <f>IF(B8498&lt;&gt;"NI",1,0)</f>
        <v/>
      </c>
      <c r="D8498">
        <f>VLOOKUP(B8498, Tabelas!A:C,3,FALSE())</f>
        <v/>
      </c>
      <c r="E8498">
        <f>VLOOKUP(B8498, Tabelas!A:C,2,FALSE())</f>
        <v/>
      </c>
    </row>
    <row r="8499">
      <c r="A8499" t="inlineStr">
        <is>
          <t>JOURNAL OF HETEROCYCLIC CHEMISTRY</t>
        </is>
      </c>
      <c r="B8499" t="inlineStr">
        <is>
          <t>B2</t>
        </is>
      </c>
      <c r="C8499">
        <f>IF(B8499&lt;&gt;"NI",1,0)</f>
        <v/>
      </c>
      <c r="D8499">
        <f>VLOOKUP(B8499, Tabelas!A:C,3,FALSE())</f>
        <v/>
      </c>
      <c r="E8499">
        <f>VLOOKUP(B8499, Tabelas!A:C,2,FALSE())</f>
        <v/>
      </c>
    </row>
    <row r="8500">
      <c r="A8500" t="inlineStr">
        <is>
          <t>JOURNAL OF HEURISTICS</t>
        </is>
      </c>
      <c r="B8500" t="inlineStr">
        <is>
          <t>A2</t>
        </is>
      </c>
      <c r="C8500">
        <f>IF(B8500&lt;&gt;"NI",1,0)</f>
        <v/>
      </c>
      <c r="D8500">
        <f>VLOOKUP(B8500, Tabelas!A:C,3,FALSE())</f>
        <v/>
      </c>
      <c r="E8500">
        <f>VLOOKUP(B8500, Tabelas!A:C,2,FALSE())</f>
        <v/>
      </c>
    </row>
    <row r="8501">
      <c r="A8501" t="inlineStr">
        <is>
          <t>JOURNAL OF HIGH ENERGY ASTROPHYSICS</t>
        </is>
      </c>
      <c r="B8501" t="inlineStr">
        <is>
          <t>A4</t>
        </is>
      </c>
      <c r="C8501">
        <f>IF(B8501&lt;&gt;"NI",1,0)</f>
        <v/>
      </c>
      <c r="D8501">
        <f>VLOOKUP(B8501, Tabelas!A:C,3,FALSE())</f>
        <v/>
      </c>
      <c r="E8501">
        <f>VLOOKUP(B8501, Tabelas!A:C,2,FALSE())</f>
        <v/>
      </c>
    </row>
    <row r="8502">
      <c r="A8502" t="inlineStr">
        <is>
          <t>JOURNAL OF HIGH TECHNOLOGY MANAGEMENT RESEARCH</t>
        </is>
      </c>
      <c r="B8502" t="inlineStr">
        <is>
          <t>A2</t>
        </is>
      </c>
      <c r="C8502">
        <f>IF(B8502&lt;&gt;"NI",1,0)</f>
        <v/>
      </c>
      <c r="D8502">
        <f>VLOOKUP(B8502, Tabelas!A:C,3,FALSE())</f>
        <v/>
      </c>
      <c r="E8502">
        <f>VLOOKUP(B8502, Tabelas!A:C,2,FALSE())</f>
        <v/>
      </c>
    </row>
    <row r="8503">
      <c r="A8503" t="inlineStr">
        <is>
          <t>JOURNAL OF HISTOCHEMISTRY AND CYTOCHEMISTRY</t>
        </is>
      </c>
      <c r="B8503" t="inlineStr">
        <is>
          <t>A2</t>
        </is>
      </c>
      <c r="C8503">
        <f>IF(B8503&lt;&gt;"NI",1,0)</f>
        <v/>
      </c>
      <c r="D8503">
        <f>VLOOKUP(B8503, Tabelas!A:C,3,FALSE())</f>
        <v/>
      </c>
      <c r="E8503">
        <f>VLOOKUP(B8503, Tabelas!A:C,2,FALSE())</f>
        <v/>
      </c>
    </row>
    <row r="8504">
      <c r="A8504" t="inlineStr">
        <is>
          <t>JOURNAL OF HISTORICAL LINGUISTICS</t>
        </is>
      </c>
      <c r="B8504" t="inlineStr">
        <is>
          <t>A3</t>
        </is>
      </c>
      <c r="C8504">
        <f>IF(B8504&lt;&gt;"NI",1,0)</f>
        <v/>
      </c>
      <c r="D8504">
        <f>VLOOKUP(B8504, Tabelas!A:C,3,FALSE())</f>
        <v/>
      </c>
      <c r="E8504">
        <f>VLOOKUP(B8504, Tabelas!A:C,2,FALSE())</f>
        <v/>
      </c>
    </row>
    <row r="8505">
      <c r="A8505" t="inlineStr">
        <is>
          <t>JOURNAL OF HOLISTIC NURSING</t>
        </is>
      </c>
      <c r="B8505" t="inlineStr">
        <is>
          <t>B1</t>
        </is>
      </c>
      <c r="C8505">
        <f>IF(B8505&lt;&gt;"NI",1,0)</f>
        <v/>
      </c>
      <c r="D8505">
        <f>VLOOKUP(B8505, Tabelas!A:C,3,FALSE())</f>
        <v/>
      </c>
      <c r="E8505">
        <f>VLOOKUP(B8505, Tabelas!A:C,2,FALSE())</f>
        <v/>
      </c>
    </row>
    <row r="8506">
      <c r="A8506" t="inlineStr">
        <is>
          <t>JOURNAL OF HOMELAND SECURITY AND EMERGENCY MANAGEMENT (ONLINE)</t>
        </is>
      </c>
      <c r="B8506" t="inlineStr">
        <is>
          <t>A4</t>
        </is>
      </c>
      <c r="C8506">
        <f>IF(B8506&lt;&gt;"NI",1,0)</f>
        <v/>
      </c>
      <c r="D8506">
        <f>VLOOKUP(B8506, Tabelas!A:C,3,FALSE())</f>
        <v/>
      </c>
      <c r="E8506">
        <f>VLOOKUP(B8506, Tabelas!A:C,2,FALSE())</f>
        <v/>
      </c>
    </row>
    <row r="8507">
      <c r="A8507" t="inlineStr">
        <is>
          <t>JOURNAL OF HOMOSEXUALITY</t>
        </is>
      </c>
      <c r="B8507" t="inlineStr">
        <is>
          <t>A1</t>
        </is>
      </c>
      <c r="C8507">
        <f>IF(B8507&lt;&gt;"NI",1,0)</f>
        <v/>
      </c>
      <c r="D8507">
        <f>VLOOKUP(B8507, Tabelas!A:C,3,FALSE())</f>
        <v/>
      </c>
      <c r="E8507">
        <f>VLOOKUP(B8507, Tabelas!A:C,2,FALSE())</f>
        <v/>
      </c>
    </row>
    <row r="8508">
      <c r="A8508" t="inlineStr">
        <is>
          <t>JOURNAL OF HOMOTOPY AND RELATED STRUCTURES</t>
        </is>
      </c>
      <c r="B8508" t="inlineStr">
        <is>
          <t>B1</t>
        </is>
      </c>
      <c r="C8508">
        <f>IF(B8508&lt;&gt;"NI",1,0)</f>
        <v/>
      </c>
      <c r="D8508">
        <f>VLOOKUP(B8508, Tabelas!A:C,3,FALSE())</f>
        <v/>
      </c>
      <c r="E8508">
        <f>VLOOKUP(B8508, Tabelas!A:C,2,FALSE())</f>
        <v/>
      </c>
    </row>
    <row r="8509">
      <c r="A8509" t="inlineStr">
        <is>
          <t>JOURNAL OF HORTICULTURAL SCIENCE &amp; BIOTECHNOLOGY</t>
        </is>
      </c>
      <c r="B8509" t="inlineStr">
        <is>
          <t>A4</t>
        </is>
      </c>
      <c r="C8509">
        <f>IF(B8509&lt;&gt;"NI",1,0)</f>
        <v/>
      </c>
      <c r="D8509">
        <f>VLOOKUP(B8509, Tabelas!A:C,3,FALSE())</f>
        <v/>
      </c>
      <c r="E8509">
        <f>VLOOKUP(B8509, Tabelas!A:C,2,FALSE())</f>
        <v/>
      </c>
    </row>
    <row r="8510">
      <c r="A8510" t="inlineStr">
        <is>
          <t>JOURNAL OF HOSPITALITY AND TOURISM MANAGEMENT</t>
        </is>
      </c>
      <c r="B8510" t="inlineStr">
        <is>
          <t>A2</t>
        </is>
      </c>
      <c r="C8510">
        <f>IF(B8510&lt;&gt;"NI",1,0)</f>
        <v/>
      </c>
      <c r="D8510">
        <f>VLOOKUP(B8510, Tabelas!A:C,3,FALSE())</f>
        <v/>
      </c>
      <c r="E8510">
        <f>VLOOKUP(B8510, Tabelas!A:C,2,FALSE())</f>
        <v/>
      </c>
    </row>
    <row r="8511">
      <c r="A8511" t="inlineStr">
        <is>
          <t>JOURNAL OF HUAZHONG UNIVERSITY OF SCIENCE AND TECHNOLOGY. MEDICAL SCIENCES</t>
        </is>
      </c>
      <c r="B8511" t="inlineStr">
        <is>
          <t>B2</t>
        </is>
      </c>
      <c r="C8511">
        <f>IF(B8511&lt;&gt;"NI",1,0)</f>
        <v/>
      </c>
      <c r="D8511">
        <f>VLOOKUP(B8511, Tabelas!A:C,3,FALSE())</f>
        <v/>
      </c>
      <c r="E8511">
        <f>VLOOKUP(B8511, Tabelas!A:C,2,FALSE())</f>
        <v/>
      </c>
    </row>
    <row r="8512">
      <c r="A8512" t="inlineStr">
        <is>
          <t>JOURNAL OF HUMAN GENETICS (PRINT)</t>
        </is>
      </c>
      <c r="B8512" t="inlineStr">
        <is>
          <t>A4</t>
        </is>
      </c>
      <c r="C8512">
        <f>IF(B8512&lt;&gt;"NI",1,0)</f>
        <v/>
      </c>
      <c r="D8512">
        <f>VLOOKUP(B8512, Tabelas!A:C,3,FALSE())</f>
        <v/>
      </c>
      <c r="E8512">
        <f>VLOOKUP(B8512, Tabelas!A:C,2,FALSE())</f>
        <v/>
      </c>
    </row>
    <row r="8513">
      <c r="A8513" t="inlineStr">
        <is>
          <t>JOURNAL OF HUMAN GROWTH AND DEVELOPMENT</t>
        </is>
      </c>
      <c r="B8513" t="inlineStr">
        <is>
          <t>B3</t>
        </is>
      </c>
      <c r="C8513">
        <f>IF(B8513&lt;&gt;"NI",1,0)</f>
        <v/>
      </c>
      <c r="D8513">
        <f>VLOOKUP(B8513, Tabelas!A:C,3,FALSE())</f>
        <v/>
      </c>
      <c r="E8513">
        <f>VLOOKUP(B8513, Tabelas!A:C,2,FALSE())</f>
        <v/>
      </c>
    </row>
    <row r="8514">
      <c r="A8514" t="inlineStr">
        <is>
          <t>JOURNAL OF HUMAN HYPERTENSION</t>
        </is>
      </c>
      <c r="B8514" t="inlineStr">
        <is>
          <t>A3</t>
        </is>
      </c>
      <c r="C8514">
        <f>IF(B8514&lt;&gt;"NI",1,0)</f>
        <v/>
      </c>
      <c r="D8514">
        <f>VLOOKUP(B8514, Tabelas!A:C,3,FALSE())</f>
        <v/>
      </c>
      <c r="E8514">
        <f>VLOOKUP(B8514, Tabelas!A:C,2,FALSE())</f>
        <v/>
      </c>
    </row>
    <row r="8515">
      <c r="A8515" t="inlineStr">
        <is>
          <t>JOURNAL OF HUMAN KINETICS</t>
        </is>
      </c>
      <c r="B8515" t="inlineStr">
        <is>
          <t>A4</t>
        </is>
      </c>
      <c r="C8515">
        <f>IF(B8515&lt;&gt;"NI",1,0)</f>
        <v/>
      </c>
      <c r="D8515">
        <f>VLOOKUP(B8515, Tabelas!A:C,3,FALSE())</f>
        <v/>
      </c>
      <c r="E8515">
        <f>VLOOKUP(B8515, Tabelas!A:C,2,FALSE())</f>
        <v/>
      </c>
    </row>
    <row r="8516">
      <c r="A8516" t="inlineStr">
        <is>
          <t>JOURNAL OF HUMAN LACTATION</t>
        </is>
      </c>
      <c r="B8516" t="inlineStr">
        <is>
          <t>A3</t>
        </is>
      </c>
      <c r="C8516">
        <f>IF(B8516&lt;&gt;"NI",1,0)</f>
        <v/>
      </c>
      <c r="D8516">
        <f>VLOOKUP(B8516, Tabelas!A:C,3,FALSE())</f>
        <v/>
      </c>
      <c r="E8516">
        <f>VLOOKUP(B8516, Tabelas!A:C,2,FALSE())</f>
        <v/>
      </c>
    </row>
    <row r="8517">
      <c r="A8517" t="inlineStr">
        <is>
          <t>JOURNAL OF HUMAN NUTRITION AND DIETETICS (PRINT)</t>
        </is>
      </c>
      <c r="B8517" t="inlineStr">
        <is>
          <t>A2</t>
        </is>
      </c>
      <c r="C8517">
        <f>IF(B8517&lt;&gt;"NI",1,0)</f>
        <v/>
      </c>
      <c r="D8517">
        <f>VLOOKUP(B8517, Tabelas!A:C,3,FALSE())</f>
        <v/>
      </c>
      <c r="E8517">
        <f>VLOOKUP(B8517, Tabelas!A:C,2,FALSE())</f>
        <v/>
      </c>
    </row>
    <row r="8518">
      <c r="A8518" t="inlineStr">
        <is>
          <t>JOURNAL OF HUMAN RIGHTS AND SOCIAL WORK</t>
        </is>
      </c>
      <c r="B8518" t="inlineStr">
        <is>
          <t>A4</t>
        </is>
      </c>
      <c r="C8518">
        <f>IF(B8518&lt;&gt;"NI",1,0)</f>
        <v/>
      </c>
      <c r="D8518">
        <f>VLOOKUP(B8518, Tabelas!A:C,3,FALSE())</f>
        <v/>
      </c>
      <c r="E8518">
        <f>VLOOKUP(B8518, Tabelas!A:C,2,FALSE())</f>
        <v/>
      </c>
    </row>
    <row r="8519">
      <c r="A8519" t="inlineStr">
        <is>
          <t>JOURNAL OF HUMAN RIGHTS PRACTICE (PRINT)</t>
        </is>
      </c>
      <c r="B8519" t="inlineStr">
        <is>
          <t>B3</t>
        </is>
      </c>
      <c r="C8519">
        <f>IF(B8519&lt;&gt;"NI",1,0)</f>
        <v/>
      </c>
      <c r="D8519">
        <f>VLOOKUP(B8519, Tabelas!A:C,3,FALSE())</f>
        <v/>
      </c>
      <c r="E8519">
        <f>VLOOKUP(B8519, Tabelas!A:C,2,FALSE())</f>
        <v/>
      </c>
    </row>
    <row r="8520">
      <c r="A8520" t="inlineStr">
        <is>
          <t>JOURNAL OF HUMAN SECURITY</t>
        </is>
      </c>
      <c r="B8520" t="inlineStr">
        <is>
          <t>B1</t>
        </is>
      </c>
      <c r="C8520">
        <f>IF(B8520&lt;&gt;"NI",1,0)</f>
        <v/>
      </c>
      <c r="D8520">
        <f>VLOOKUP(B8520, Tabelas!A:C,3,FALSE())</f>
        <v/>
      </c>
      <c r="E8520">
        <f>VLOOKUP(B8520, Tabelas!A:C,2,FALSE())</f>
        <v/>
      </c>
    </row>
    <row r="8521">
      <c r="A8521" t="inlineStr">
        <is>
          <t>JOURNAL OF HUMAN SPORT AND EXERCISE</t>
        </is>
      </c>
      <c r="B8521" t="inlineStr">
        <is>
          <t>B2</t>
        </is>
      </c>
      <c r="C8521">
        <f>IF(B8521&lt;&gt;"NI",1,0)</f>
        <v/>
      </c>
      <c r="D8521">
        <f>VLOOKUP(B8521, Tabelas!A:C,3,FALSE())</f>
        <v/>
      </c>
      <c r="E8521">
        <f>VLOOKUP(B8521, Tabelas!A:C,2,FALSE())</f>
        <v/>
      </c>
    </row>
    <row r="8522">
      <c r="A8522" t="inlineStr">
        <is>
          <t>JOURNAL OF HYDRAULIC ENGINEERING (NEW YORK, N. Y.)</t>
        </is>
      </c>
      <c r="B8522" t="inlineStr">
        <is>
          <t>A3</t>
        </is>
      </c>
      <c r="C8522">
        <f>IF(B8522&lt;&gt;"NI",1,0)</f>
        <v/>
      </c>
      <c r="D8522">
        <f>VLOOKUP(B8522, Tabelas!A:C,3,FALSE())</f>
        <v/>
      </c>
      <c r="E8522">
        <f>VLOOKUP(B8522, Tabelas!A:C,2,FALSE())</f>
        <v/>
      </c>
    </row>
    <row r="8523">
      <c r="A8523" t="inlineStr">
        <is>
          <t>JOURNAL OF HYDRAULIC RESEARCH</t>
        </is>
      </c>
      <c r="B8523" t="inlineStr">
        <is>
          <t>A2</t>
        </is>
      </c>
      <c r="C8523">
        <f>IF(B8523&lt;&gt;"NI",1,0)</f>
        <v/>
      </c>
      <c r="D8523">
        <f>VLOOKUP(B8523, Tabelas!A:C,3,FALSE())</f>
        <v/>
      </c>
      <c r="E8523">
        <f>VLOOKUP(B8523, Tabelas!A:C,2,FALSE())</f>
        <v/>
      </c>
    </row>
    <row r="8524">
      <c r="A8524" t="inlineStr">
        <is>
          <t>JOURNAL OF HYDRO-ENVIRONMENT RESEARCH (PRINT)</t>
        </is>
      </c>
      <c r="B8524" t="inlineStr">
        <is>
          <t>A2</t>
        </is>
      </c>
      <c r="C8524">
        <f>IF(B8524&lt;&gt;"NI",1,0)</f>
        <v/>
      </c>
      <c r="D8524">
        <f>VLOOKUP(B8524, Tabelas!A:C,3,FALSE())</f>
        <v/>
      </c>
      <c r="E8524">
        <f>VLOOKUP(B8524, Tabelas!A:C,2,FALSE())</f>
        <v/>
      </c>
    </row>
    <row r="8525">
      <c r="A8525" t="inlineStr">
        <is>
          <t>JOURNAL OF HYDROINFORMATICS</t>
        </is>
      </c>
      <c r="B8525" t="inlineStr">
        <is>
          <t>A2</t>
        </is>
      </c>
      <c r="C8525">
        <f>IF(B8525&lt;&gt;"NI",1,0)</f>
        <v/>
      </c>
      <c r="D8525">
        <f>VLOOKUP(B8525, Tabelas!A:C,3,FALSE())</f>
        <v/>
      </c>
      <c r="E8525">
        <f>VLOOKUP(B8525, Tabelas!A:C,2,FALSE())</f>
        <v/>
      </c>
    </row>
    <row r="8526">
      <c r="A8526" t="inlineStr">
        <is>
          <t>JOURNAL OF HYDROLOGIC ENGINEERING</t>
        </is>
      </c>
      <c r="B8526" t="inlineStr">
        <is>
          <t>A3</t>
        </is>
      </c>
      <c r="C8526">
        <f>IF(B8526&lt;&gt;"NI",1,0)</f>
        <v/>
      </c>
      <c r="D8526">
        <f>VLOOKUP(B8526, Tabelas!A:C,3,FALSE())</f>
        <v/>
      </c>
      <c r="E8526">
        <f>VLOOKUP(B8526, Tabelas!A:C,2,FALSE())</f>
        <v/>
      </c>
    </row>
    <row r="8527">
      <c r="A8527" t="inlineStr">
        <is>
          <t>JOURNAL OF HYDROLOGY (AMSTERDAM)</t>
        </is>
      </c>
      <c r="B8527" t="inlineStr">
        <is>
          <t>A1</t>
        </is>
      </c>
      <c r="C8527">
        <f>IF(B8527&lt;&gt;"NI",1,0)</f>
        <v/>
      </c>
      <c r="D8527">
        <f>VLOOKUP(B8527, Tabelas!A:C,3,FALSE())</f>
        <v/>
      </c>
      <c r="E8527">
        <f>VLOOKUP(B8527, Tabelas!A:C,2,FALSE())</f>
        <v/>
      </c>
    </row>
    <row r="8528">
      <c r="A8528" t="inlineStr">
        <is>
          <t>JOURNAL OF HYDROLOGY: REGIONAL STUDIES</t>
        </is>
      </c>
      <c r="B8528" t="inlineStr">
        <is>
          <t>A1</t>
        </is>
      </c>
      <c r="C8528">
        <f>IF(B8528&lt;&gt;"NI",1,0)</f>
        <v/>
      </c>
      <c r="D8528">
        <f>VLOOKUP(B8528, Tabelas!A:C,3,FALSE())</f>
        <v/>
      </c>
      <c r="E8528">
        <f>VLOOKUP(B8528, Tabelas!A:C,2,FALSE())</f>
        <v/>
      </c>
    </row>
    <row r="8529">
      <c r="A8529" t="inlineStr">
        <is>
          <t>JOURNAL OF HYDROMETEOROLOGY (PRINT)</t>
        </is>
      </c>
      <c r="B8529" t="inlineStr">
        <is>
          <t>A1</t>
        </is>
      </c>
      <c r="C8529">
        <f>IF(B8529&lt;&gt;"NI",1,0)</f>
        <v/>
      </c>
      <c r="D8529">
        <f>VLOOKUP(B8529, Tabelas!A:C,3,FALSE())</f>
        <v/>
      </c>
      <c r="E8529">
        <f>VLOOKUP(B8529, Tabelas!A:C,2,FALSE())</f>
        <v/>
      </c>
    </row>
    <row r="8530">
      <c r="A8530" t="inlineStr">
        <is>
          <t>JOURNAL OF HYMENOPTERA RESEARCH</t>
        </is>
      </c>
      <c r="B8530" t="inlineStr">
        <is>
          <t>A4</t>
        </is>
      </c>
      <c r="C8530">
        <f>IF(B8530&lt;&gt;"NI",1,0)</f>
        <v/>
      </c>
      <c r="D8530">
        <f>VLOOKUP(B8530, Tabelas!A:C,3,FALSE())</f>
        <v/>
      </c>
      <c r="E8530">
        <f>VLOOKUP(B8530, Tabelas!A:C,2,FALSE())</f>
        <v/>
      </c>
    </row>
    <row r="8531">
      <c r="A8531" t="inlineStr">
        <is>
          <t>JOURNAL OF HYPERBOLIC DIFFERENTIAL EQUATIONS</t>
        </is>
      </c>
      <c r="B8531" t="inlineStr">
        <is>
          <t>A2</t>
        </is>
      </c>
      <c r="C8531">
        <f>IF(B8531&lt;&gt;"NI",1,0)</f>
        <v/>
      </c>
      <c r="D8531">
        <f>VLOOKUP(B8531, Tabelas!A:C,3,FALSE())</f>
        <v/>
      </c>
      <c r="E8531">
        <f>VLOOKUP(B8531, Tabelas!A:C,2,FALSE())</f>
        <v/>
      </c>
    </row>
    <row r="8532">
      <c r="A8532" t="inlineStr">
        <is>
          <t>JOURNAL OF HYPERSPECTRAL REMOTE SENSING</t>
        </is>
      </c>
      <c r="B8532" t="inlineStr">
        <is>
          <t>B1</t>
        </is>
      </c>
      <c r="C8532">
        <f>IF(B8532&lt;&gt;"NI",1,0)</f>
        <v/>
      </c>
      <c r="D8532">
        <f>VLOOKUP(B8532, Tabelas!A:C,3,FALSE())</f>
        <v/>
      </c>
      <c r="E8532">
        <f>VLOOKUP(B8532, Tabelas!A:C,2,FALSE())</f>
        <v/>
      </c>
    </row>
    <row r="8533">
      <c r="A8533" t="inlineStr">
        <is>
          <t>JOURNAL OF HYPERTENSION</t>
        </is>
      </c>
      <c r="B8533" t="inlineStr">
        <is>
          <t>A2</t>
        </is>
      </c>
      <c r="C8533">
        <f>IF(B8533&lt;&gt;"NI",1,0)</f>
        <v/>
      </c>
      <c r="D8533">
        <f>VLOOKUP(B8533, Tabelas!A:C,3,FALSE())</f>
        <v/>
      </c>
      <c r="E8533">
        <f>VLOOKUP(B8533, Tabelas!A:C,2,FALSE())</f>
        <v/>
      </c>
    </row>
    <row r="8534">
      <c r="A8534" t="inlineStr">
        <is>
          <t>JOURNAL OF IBERIAN GEOLOGY</t>
        </is>
      </c>
      <c r="B8534" t="inlineStr">
        <is>
          <t>A3</t>
        </is>
      </c>
      <c r="C8534">
        <f>IF(B8534&lt;&gt;"NI",1,0)</f>
        <v/>
      </c>
      <c r="D8534">
        <f>VLOOKUP(B8534, Tabelas!A:C,3,FALSE())</f>
        <v/>
      </c>
      <c r="E8534">
        <f>VLOOKUP(B8534, Tabelas!A:C,2,FALSE())</f>
        <v/>
      </c>
    </row>
    <row r="8535">
      <c r="A8535" t="inlineStr">
        <is>
          <t>JOURNAL OF ICHTHYOLOGY</t>
        </is>
      </c>
      <c r="B8535" t="inlineStr">
        <is>
          <t>B3</t>
        </is>
      </c>
      <c r="C8535">
        <f>IF(B8535&lt;&gt;"NI",1,0)</f>
        <v/>
      </c>
      <c r="D8535">
        <f>VLOOKUP(B8535, Tabelas!A:C,3,FALSE())</f>
        <v/>
      </c>
      <c r="E8535">
        <f>VLOOKUP(B8535, Tabelas!A:C,2,FALSE())</f>
        <v/>
      </c>
    </row>
    <row r="8536">
      <c r="A8536" t="inlineStr">
        <is>
          <t>JOURNAL OF IMMIGRANT AND MINORITY HEALTH</t>
        </is>
      </c>
      <c r="B8536" t="inlineStr">
        <is>
          <t>A4</t>
        </is>
      </c>
      <c r="C8536">
        <f>IF(B8536&lt;&gt;"NI",1,0)</f>
        <v/>
      </c>
      <c r="D8536">
        <f>VLOOKUP(B8536, Tabelas!A:C,3,FALSE())</f>
        <v/>
      </c>
      <c r="E8536">
        <f>VLOOKUP(B8536, Tabelas!A:C,2,FALSE())</f>
        <v/>
      </c>
    </row>
    <row r="8537">
      <c r="A8537" t="inlineStr">
        <is>
          <t>JOURNAL OF IMMUNOASSAY &amp; IMMUNOCHEMISTRY</t>
        </is>
      </c>
      <c r="B8537" t="inlineStr">
        <is>
          <t>B2</t>
        </is>
      </c>
      <c r="C8537">
        <f>IF(B8537&lt;&gt;"NI",1,0)</f>
        <v/>
      </c>
      <c r="D8537">
        <f>VLOOKUP(B8537, Tabelas!A:C,3,FALSE())</f>
        <v/>
      </c>
      <c r="E8537">
        <f>VLOOKUP(B8537, Tabelas!A:C,2,FALSE())</f>
        <v/>
      </c>
    </row>
    <row r="8538">
      <c r="A8538" t="inlineStr">
        <is>
          <t>JOURNAL OF IMMUNOLOGICAL METHODS (PRINT)</t>
        </is>
      </c>
      <c r="B8538" t="inlineStr">
        <is>
          <t>B1</t>
        </is>
      </c>
      <c r="C8538">
        <f>IF(B8538&lt;&gt;"NI",1,0)</f>
        <v/>
      </c>
      <c r="D8538">
        <f>VLOOKUP(B8538, Tabelas!A:C,3,FALSE())</f>
        <v/>
      </c>
      <c r="E8538">
        <f>VLOOKUP(B8538, Tabelas!A:C,2,FALSE())</f>
        <v/>
      </c>
    </row>
    <row r="8539">
      <c r="A8539" t="inlineStr">
        <is>
          <t>JOURNAL OF IMMUNOLOGY RESEARCH</t>
        </is>
      </c>
      <c r="B8539" t="inlineStr">
        <is>
          <t>A3</t>
        </is>
      </c>
      <c r="C8539">
        <f>IF(B8539&lt;&gt;"NI",1,0)</f>
        <v/>
      </c>
      <c r="D8539">
        <f>VLOOKUP(B8539, Tabelas!A:C,3,FALSE())</f>
        <v/>
      </c>
      <c r="E8539">
        <f>VLOOKUP(B8539, Tabelas!A:C,2,FALSE())</f>
        <v/>
      </c>
    </row>
    <row r="8540">
      <c r="A8540" t="inlineStr">
        <is>
          <t>JOURNAL OF INBORN ERRORS OF METABOLISM &amp; SCREENING</t>
        </is>
      </c>
      <c r="B8540" t="inlineStr">
        <is>
          <t>B3</t>
        </is>
      </c>
      <c r="C8540">
        <f>IF(B8540&lt;&gt;"NI",1,0)</f>
        <v/>
      </c>
      <c r="D8540">
        <f>VLOOKUP(B8540, Tabelas!A:C,3,FALSE())</f>
        <v/>
      </c>
      <c r="E8540">
        <f>VLOOKUP(B8540, Tabelas!A:C,2,FALSE())</f>
        <v/>
      </c>
    </row>
    <row r="8541">
      <c r="A8541" t="inlineStr">
        <is>
          <t>JOURNAL OF INCLUSION PHENOMENA AND MACROCYCLIC CHEMISTRY (ONLINE)</t>
        </is>
      </c>
      <c r="B8541" t="inlineStr">
        <is>
          <t>A4</t>
        </is>
      </c>
      <c r="C8541">
        <f>IF(B8541&lt;&gt;"NI",1,0)</f>
        <v/>
      </c>
      <c r="D8541">
        <f>VLOOKUP(B8541, Tabelas!A:C,3,FALSE())</f>
        <v/>
      </c>
      <c r="E8541">
        <f>VLOOKUP(B8541, Tabelas!A:C,2,FALSE())</f>
        <v/>
      </c>
    </row>
    <row r="8542">
      <c r="A8542" t="inlineStr">
        <is>
          <t>JOURNAL OF INCLUSION PHENOMENA AND MOLECULAR RECOGNITION IN CHEMISTRY</t>
        </is>
      </c>
      <c r="B8542" t="inlineStr">
        <is>
          <t>A4</t>
        </is>
      </c>
      <c r="C8542">
        <f>IF(B8542&lt;&gt;"NI",1,0)</f>
        <v/>
      </c>
      <c r="D8542">
        <f>VLOOKUP(B8542, Tabelas!A:C,3,FALSE())</f>
        <v/>
      </c>
      <c r="E8542">
        <f>VLOOKUP(B8542, Tabelas!A:C,2,FALSE())</f>
        <v/>
      </c>
    </row>
    <row r="8543">
      <c r="A8543" t="inlineStr">
        <is>
          <t>JOURNAL OF INDIAN PHILOSOPHY</t>
        </is>
      </c>
      <c r="B8543" t="inlineStr">
        <is>
          <t>A4</t>
        </is>
      </c>
      <c r="C8543">
        <f>IF(B8543&lt;&gt;"NI",1,0)</f>
        <v/>
      </c>
      <c r="D8543">
        <f>VLOOKUP(B8543, Tabelas!A:C,3,FALSE())</f>
        <v/>
      </c>
      <c r="E8543">
        <f>VLOOKUP(B8543, Tabelas!A:C,2,FALSE())</f>
        <v/>
      </c>
    </row>
    <row r="8544">
      <c r="A8544" t="inlineStr">
        <is>
          <t>JOURNAL OF INDIAN SOCIETY OF PERIODONTOLOGY</t>
        </is>
      </c>
      <c r="B8544" t="inlineStr">
        <is>
          <t>B3</t>
        </is>
      </c>
      <c r="C8544">
        <f>IF(B8544&lt;&gt;"NI",1,0)</f>
        <v/>
      </c>
      <c r="D8544">
        <f>VLOOKUP(B8544, Tabelas!A:C,3,FALSE())</f>
        <v/>
      </c>
      <c r="E8544">
        <f>VLOOKUP(B8544, Tabelas!A:C,2,FALSE())</f>
        <v/>
      </c>
    </row>
    <row r="8545">
      <c r="A8545" t="inlineStr">
        <is>
          <t>JOURNAL OF INDIVIDUAL DIFFERENCES</t>
        </is>
      </c>
      <c r="B8545" t="inlineStr">
        <is>
          <t>A2</t>
        </is>
      </c>
      <c r="C8545">
        <f>IF(B8545&lt;&gt;"NI",1,0)</f>
        <v/>
      </c>
      <c r="D8545">
        <f>VLOOKUP(B8545, Tabelas!A:C,3,FALSE())</f>
        <v/>
      </c>
      <c r="E8545">
        <f>VLOOKUP(B8545, Tabelas!A:C,2,FALSE())</f>
        <v/>
      </c>
    </row>
    <row r="8546">
      <c r="A8546" t="inlineStr">
        <is>
          <t>JOURNAL OF INDUSTRIAL AND ENGINEERING CHEMISTRY - KOREAN SOCIETY OF INDUSTRIAL AND ENGINEERING CHEMISTRY</t>
        </is>
      </c>
      <c r="B8546" t="inlineStr">
        <is>
          <t>A1</t>
        </is>
      </c>
      <c r="C8546">
        <f>IF(B8546&lt;&gt;"NI",1,0)</f>
        <v/>
      </c>
      <c r="D8546">
        <f>VLOOKUP(B8546, Tabelas!A:C,3,FALSE())</f>
        <v/>
      </c>
      <c r="E8546">
        <f>VLOOKUP(B8546, Tabelas!A:C,2,FALSE())</f>
        <v/>
      </c>
    </row>
    <row r="8547">
      <c r="A8547" t="inlineStr">
        <is>
          <t>JOURNAL OF INDUSTRIAL AND PRODUCTION ENGINEERING</t>
        </is>
      </c>
      <c r="B8547" t="inlineStr">
        <is>
          <t>A3</t>
        </is>
      </c>
      <c r="C8547">
        <f>IF(B8547&lt;&gt;"NI",1,0)</f>
        <v/>
      </c>
      <c r="D8547">
        <f>VLOOKUP(B8547, Tabelas!A:C,3,FALSE())</f>
        <v/>
      </c>
      <c r="E8547">
        <f>VLOOKUP(B8547, Tabelas!A:C,2,FALSE())</f>
        <v/>
      </c>
    </row>
    <row r="8548">
      <c r="A8548" t="inlineStr">
        <is>
          <t>JOURNAL OF INDUSTRIAL ENGINEERING AND MANAGEMENT</t>
        </is>
      </c>
      <c r="B8548" t="inlineStr">
        <is>
          <t>A3</t>
        </is>
      </c>
      <c r="C8548">
        <f>IF(B8548&lt;&gt;"NI",1,0)</f>
        <v/>
      </c>
      <c r="D8548">
        <f>VLOOKUP(B8548, Tabelas!A:C,3,FALSE())</f>
        <v/>
      </c>
      <c r="E8548">
        <f>VLOOKUP(B8548, Tabelas!A:C,2,FALSE())</f>
        <v/>
      </c>
    </row>
    <row r="8549">
      <c r="A8549" t="inlineStr">
        <is>
          <t>JOURNAL OF INDUSTRIAL INFORMATION INTEGRATION</t>
        </is>
      </c>
      <c r="B8549" t="inlineStr">
        <is>
          <t>A1</t>
        </is>
      </c>
      <c r="C8549">
        <f>IF(B8549&lt;&gt;"NI",1,0)</f>
        <v/>
      </c>
      <c r="D8549">
        <f>VLOOKUP(B8549, Tabelas!A:C,3,FALSE())</f>
        <v/>
      </c>
      <c r="E8549">
        <f>VLOOKUP(B8549, Tabelas!A:C,2,FALSE())</f>
        <v/>
      </c>
    </row>
    <row r="8550">
      <c r="A8550" t="inlineStr">
        <is>
          <t>JOURNAL OF INDUSTRIAL MICROBIOLOGY &amp; BIOTECHNOLOGY</t>
        </is>
      </c>
      <c r="B8550" t="inlineStr">
        <is>
          <t>A3</t>
        </is>
      </c>
      <c r="C8550">
        <f>IF(B8550&lt;&gt;"NI",1,0)</f>
        <v/>
      </c>
      <c r="D8550">
        <f>VLOOKUP(B8550, Tabelas!A:C,3,FALSE())</f>
        <v/>
      </c>
      <c r="E8550">
        <f>VLOOKUP(B8550, Tabelas!A:C,2,FALSE())</f>
        <v/>
      </c>
    </row>
    <row r="8551">
      <c r="A8551" t="inlineStr">
        <is>
          <t>JOURNAL OF INDUSTRY, COMPETITION AND TRADE</t>
        </is>
      </c>
      <c r="B8551" t="inlineStr">
        <is>
          <t>A4</t>
        </is>
      </c>
      <c r="C8551">
        <f>IF(B8551&lt;&gt;"NI",1,0)</f>
        <v/>
      </c>
      <c r="D8551">
        <f>VLOOKUP(B8551, Tabelas!A:C,3,FALSE())</f>
        <v/>
      </c>
      <c r="E8551">
        <f>VLOOKUP(B8551, Tabelas!A:C,2,FALSE())</f>
        <v/>
      </c>
    </row>
    <row r="8552">
      <c r="A8552" t="inlineStr">
        <is>
          <t>JOURNAL OF INFECTION AND CHEMOTHERAPY</t>
        </is>
      </c>
      <c r="B8552" t="inlineStr">
        <is>
          <t>A4</t>
        </is>
      </c>
      <c r="C8552">
        <f>IF(B8552&lt;&gt;"NI",1,0)</f>
        <v/>
      </c>
      <c r="D8552">
        <f>VLOOKUP(B8552, Tabelas!A:C,3,FALSE())</f>
        <v/>
      </c>
      <c r="E8552">
        <f>VLOOKUP(B8552, Tabelas!A:C,2,FALSE())</f>
        <v/>
      </c>
    </row>
    <row r="8553">
      <c r="A8553" t="inlineStr">
        <is>
          <t>JOURNAL OF INFECTION AND PUBLIC HEALTH</t>
        </is>
      </c>
      <c r="B8553" t="inlineStr">
        <is>
          <t>A3</t>
        </is>
      </c>
      <c r="C8553">
        <f>IF(B8553&lt;&gt;"NI",1,0)</f>
        <v/>
      </c>
      <c r="D8553">
        <f>VLOOKUP(B8553, Tabelas!A:C,3,FALSE())</f>
        <v/>
      </c>
      <c r="E8553">
        <f>VLOOKUP(B8553, Tabelas!A:C,2,FALSE())</f>
        <v/>
      </c>
    </row>
    <row r="8554">
      <c r="A8554" t="inlineStr">
        <is>
          <t>JOURNAL OF INFECTION CONTROL</t>
        </is>
      </c>
      <c r="B8554" t="inlineStr">
        <is>
          <t>B4</t>
        </is>
      </c>
      <c r="C8554">
        <f>IF(B8554&lt;&gt;"NI",1,0)</f>
        <v/>
      </c>
      <c r="D8554">
        <f>VLOOKUP(B8554, Tabelas!A:C,3,FALSE())</f>
        <v/>
      </c>
      <c r="E8554">
        <f>VLOOKUP(B8554, Tabelas!A:C,2,FALSE())</f>
        <v/>
      </c>
    </row>
    <row r="8555">
      <c r="A8555" t="inlineStr">
        <is>
          <t>JOURNAL OF INFECTION IN DEVELOPING COUNTRIES</t>
        </is>
      </c>
      <c r="B8555" t="inlineStr">
        <is>
          <t>A2</t>
        </is>
      </c>
      <c r="C8555">
        <f>IF(B8555&lt;&gt;"NI",1,0)</f>
        <v/>
      </c>
      <c r="D8555">
        <f>VLOOKUP(B8555, Tabelas!A:C,3,FALSE())</f>
        <v/>
      </c>
      <c r="E8555">
        <f>VLOOKUP(B8555, Tabelas!A:C,2,FALSE())</f>
        <v/>
      </c>
    </row>
    <row r="8556">
      <c r="A8556" t="inlineStr">
        <is>
          <t>JOURNAL OF INFECTION PREVENTION</t>
        </is>
      </c>
      <c r="B8556" t="inlineStr">
        <is>
          <t>B1</t>
        </is>
      </c>
      <c r="C8556">
        <f>IF(B8556&lt;&gt;"NI",1,0)</f>
        <v/>
      </c>
      <c r="D8556">
        <f>VLOOKUP(B8556, Tabelas!A:C,3,FALSE())</f>
        <v/>
      </c>
      <c r="E8556">
        <f>VLOOKUP(B8556, Tabelas!A:C,2,FALSE())</f>
        <v/>
      </c>
    </row>
    <row r="8557">
      <c r="A8557" t="inlineStr">
        <is>
          <t>JOURNAL OF INFLAMMATION (LONDON. ONLINE)</t>
        </is>
      </c>
      <c r="B8557" t="inlineStr">
        <is>
          <t>A4</t>
        </is>
      </c>
      <c r="C8557">
        <f>IF(B8557&lt;&gt;"NI",1,0)</f>
        <v/>
      </c>
      <c r="D8557">
        <f>VLOOKUP(B8557, Tabelas!A:C,3,FALSE())</f>
        <v/>
      </c>
      <c r="E8557">
        <f>VLOOKUP(B8557, Tabelas!A:C,2,FALSE())</f>
        <v/>
      </c>
    </row>
    <row r="8558">
      <c r="A8558" t="inlineStr">
        <is>
          <t>JOURNAL OF INFLAMMATION RESEARCH</t>
        </is>
      </c>
      <c r="B8558" t="inlineStr">
        <is>
          <t>A2</t>
        </is>
      </c>
      <c r="C8558">
        <f>IF(B8558&lt;&gt;"NI",1,0)</f>
        <v/>
      </c>
      <c r="D8558">
        <f>VLOOKUP(B8558, Tabelas!A:C,3,FALSE())</f>
        <v/>
      </c>
      <c r="E8558">
        <f>VLOOKUP(B8558, Tabelas!A:C,2,FALSE())</f>
        <v/>
      </c>
    </row>
    <row r="8559">
      <c r="A8559" t="inlineStr">
        <is>
          <t>JOURNAL OF INFORMATION &amp; KNOWLEDGE MANAGEMENT</t>
        </is>
      </c>
      <c r="B8559" t="inlineStr">
        <is>
          <t>A3</t>
        </is>
      </c>
      <c r="C8559">
        <f>IF(B8559&lt;&gt;"NI",1,0)</f>
        <v/>
      </c>
      <c r="D8559">
        <f>VLOOKUP(B8559, Tabelas!A:C,3,FALSE())</f>
        <v/>
      </c>
      <c r="E8559">
        <f>VLOOKUP(B8559, Tabelas!A:C,2,FALSE())</f>
        <v/>
      </c>
    </row>
    <row r="8560">
      <c r="A8560" t="inlineStr">
        <is>
          <t>JOURNAL OF INFORMATION &amp; SYSTEMS MANAGEMENT</t>
        </is>
      </c>
      <c r="B8560" t="inlineStr">
        <is>
          <t>B2</t>
        </is>
      </c>
      <c r="C8560">
        <f>IF(B8560&lt;&gt;"NI",1,0)</f>
        <v/>
      </c>
      <c r="D8560">
        <f>VLOOKUP(B8560, Tabelas!A:C,3,FALSE())</f>
        <v/>
      </c>
      <c r="E8560">
        <f>VLOOKUP(B8560, Tabelas!A:C,2,FALSE())</f>
        <v/>
      </c>
    </row>
    <row r="8561">
      <c r="A8561" t="inlineStr">
        <is>
          <t>JOURNAL OF INFORMATION AND DATA MANAGEMENT</t>
        </is>
      </c>
      <c r="B8561" t="inlineStr">
        <is>
          <t>B3</t>
        </is>
      </c>
      <c r="C8561">
        <f>IF(B8561&lt;&gt;"NI",1,0)</f>
        <v/>
      </c>
      <c r="D8561">
        <f>VLOOKUP(B8561, Tabelas!A:C,3,FALSE())</f>
        <v/>
      </c>
      <c r="E8561">
        <f>VLOOKUP(B8561, Tabelas!A:C,2,FALSE())</f>
        <v/>
      </c>
    </row>
    <row r="8562">
      <c r="A8562" t="inlineStr">
        <is>
          <t>JOURNAL OF INFORMATION AND DATA MANAGEMENT - JIDM</t>
        </is>
      </c>
      <c r="B8562" t="inlineStr">
        <is>
          <t>B3</t>
        </is>
      </c>
      <c r="C8562">
        <f>IF(B8562&lt;&gt;"NI",1,0)</f>
        <v/>
      </c>
      <c r="D8562">
        <f>VLOOKUP(B8562, Tabelas!A:C,3,FALSE())</f>
        <v/>
      </c>
      <c r="E8562">
        <f>VLOOKUP(B8562, Tabelas!A:C,2,FALSE())</f>
        <v/>
      </c>
    </row>
    <row r="8563">
      <c r="A8563" t="inlineStr">
        <is>
          <t>JOURNAL OF INFORMATION SCIENCE</t>
        </is>
      </c>
      <c r="B8563" t="inlineStr">
        <is>
          <t>A1</t>
        </is>
      </c>
      <c r="C8563">
        <f>IF(B8563&lt;&gt;"NI",1,0)</f>
        <v/>
      </c>
      <c r="D8563">
        <f>VLOOKUP(B8563, Tabelas!A:C,3,FALSE())</f>
        <v/>
      </c>
      <c r="E8563">
        <f>VLOOKUP(B8563, Tabelas!A:C,2,FALSE())</f>
        <v/>
      </c>
    </row>
    <row r="8564">
      <c r="A8564" t="inlineStr">
        <is>
          <t>JOURNAL OF INFORMATION SYSTEMS</t>
        </is>
      </c>
      <c r="B8564" t="inlineStr">
        <is>
          <t>A2</t>
        </is>
      </c>
      <c r="C8564">
        <f>IF(B8564&lt;&gt;"NI",1,0)</f>
        <v/>
      </c>
      <c r="D8564">
        <f>VLOOKUP(B8564, Tabelas!A:C,3,FALSE())</f>
        <v/>
      </c>
      <c r="E8564">
        <f>VLOOKUP(B8564, Tabelas!A:C,2,FALSE())</f>
        <v/>
      </c>
    </row>
    <row r="8565">
      <c r="A8565" t="inlineStr">
        <is>
          <t>JOURNAL OF INFORMATION TECHNOLOGY (ONLINE)</t>
        </is>
      </c>
      <c r="B8565" t="inlineStr">
        <is>
          <t>A2</t>
        </is>
      </c>
      <c r="C8565">
        <f>IF(B8565&lt;&gt;"NI",1,0)</f>
        <v/>
      </c>
      <c r="D8565">
        <f>VLOOKUP(B8565, Tabelas!A:C,3,FALSE())</f>
        <v/>
      </c>
      <c r="E8565">
        <f>VLOOKUP(B8565, Tabelas!A:C,2,FALSE())</f>
        <v/>
      </c>
    </row>
    <row r="8566">
      <c r="A8566" t="inlineStr">
        <is>
          <t>JOURNAL OF INFORMATION TECHNOLOGY AND POLITICS (ONLINE)</t>
        </is>
      </c>
      <c r="B8566" t="inlineStr">
        <is>
          <t>A1</t>
        </is>
      </c>
      <c r="C8566">
        <f>IF(B8566&lt;&gt;"NI",1,0)</f>
        <v/>
      </c>
      <c r="D8566">
        <f>VLOOKUP(B8566, Tabelas!A:C,3,FALSE())</f>
        <v/>
      </c>
      <c r="E8566">
        <f>VLOOKUP(B8566, Tabelas!A:C,2,FALSE())</f>
        <v/>
      </c>
    </row>
    <row r="8567">
      <c r="A8567" t="inlineStr">
        <is>
          <t>JOURNAL OF INFORMATION TECHNOLOGY RESEARCH</t>
        </is>
      </c>
      <c r="B8567" t="inlineStr">
        <is>
          <t>B1</t>
        </is>
      </c>
      <c r="C8567">
        <f>IF(B8567&lt;&gt;"NI",1,0)</f>
        <v/>
      </c>
      <c r="D8567">
        <f>VLOOKUP(B8567, Tabelas!A:C,3,FALSE())</f>
        <v/>
      </c>
      <c r="E8567">
        <f>VLOOKUP(B8567, Tabelas!A:C,2,FALSE())</f>
        <v/>
      </c>
    </row>
    <row r="8568">
      <c r="A8568" t="inlineStr">
        <is>
          <t>JOURNAL OF INFORMATION, COMMUNICATION &amp; ETHICS IN SOCIETY</t>
        </is>
      </c>
      <c r="B8568" t="inlineStr">
        <is>
          <t>A2</t>
        </is>
      </c>
      <c r="C8568">
        <f>IF(B8568&lt;&gt;"NI",1,0)</f>
        <v/>
      </c>
      <c r="D8568">
        <f>VLOOKUP(B8568, Tabelas!A:C,3,FALSE())</f>
        <v/>
      </c>
      <c r="E8568">
        <f>VLOOKUP(B8568, Tabelas!A:C,2,FALSE())</f>
        <v/>
      </c>
    </row>
    <row r="8569">
      <c r="A8569" t="inlineStr">
        <is>
          <t>JOURNAL OF INFORMATRICS</t>
        </is>
      </c>
      <c r="B8569" t="inlineStr">
        <is>
          <t>A1</t>
        </is>
      </c>
      <c r="C8569">
        <f>IF(B8569&lt;&gt;"NI",1,0)</f>
        <v/>
      </c>
      <c r="D8569">
        <f>VLOOKUP(B8569, Tabelas!A:C,3,FALSE())</f>
        <v/>
      </c>
      <c r="E8569">
        <f>VLOOKUP(B8569, Tabelas!A:C,2,FALSE())</f>
        <v/>
      </c>
    </row>
    <row r="8570">
      <c r="A8570" t="inlineStr">
        <is>
          <t>JOURNAL OF INFRARED, MILLIMETER AND TERAHERTZ WAVES</t>
        </is>
      </c>
      <c r="B8570" t="inlineStr">
        <is>
          <t>A2</t>
        </is>
      </c>
      <c r="C8570">
        <f>IF(B8570&lt;&gt;"NI",1,0)</f>
        <v/>
      </c>
      <c r="D8570">
        <f>VLOOKUP(B8570, Tabelas!A:C,3,FALSE())</f>
        <v/>
      </c>
      <c r="E8570">
        <f>VLOOKUP(B8570, Tabelas!A:C,2,FALSE())</f>
        <v/>
      </c>
    </row>
    <row r="8571">
      <c r="A8571" t="inlineStr">
        <is>
          <t>JOURNAL OF INFRARED, MILLIMETER, AND TERAHERTZ WAVES (PRINT)</t>
        </is>
      </c>
      <c r="B8571" t="inlineStr">
        <is>
          <t>A2</t>
        </is>
      </c>
      <c r="C8571">
        <f>IF(B8571&lt;&gt;"NI",1,0)</f>
        <v/>
      </c>
      <c r="D8571">
        <f>VLOOKUP(B8571, Tabelas!A:C,3,FALSE())</f>
        <v/>
      </c>
      <c r="E8571">
        <f>VLOOKUP(B8571, Tabelas!A:C,2,FALSE())</f>
        <v/>
      </c>
    </row>
    <row r="8572">
      <c r="A8572" t="inlineStr">
        <is>
          <t>JOURNAL OF INFUSION NURSING</t>
        </is>
      </c>
      <c r="B8572" t="inlineStr">
        <is>
          <t>B1</t>
        </is>
      </c>
      <c r="C8572">
        <f>IF(B8572&lt;&gt;"NI",1,0)</f>
        <v/>
      </c>
      <c r="D8572">
        <f>VLOOKUP(B8572, Tabelas!A:C,3,FALSE())</f>
        <v/>
      </c>
      <c r="E8572">
        <f>VLOOKUP(B8572, Tabelas!A:C,2,FALSE())</f>
        <v/>
      </c>
    </row>
    <row r="8573">
      <c r="A8573" t="inlineStr">
        <is>
          <t>JOURNAL OF INHERITED METABOLIC DISEASE</t>
        </is>
      </c>
      <c r="B8573" t="inlineStr">
        <is>
          <t>A2</t>
        </is>
      </c>
      <c r="C8573">
        <f>IF(B8573&lt;&gt;"NI",1,0)</f>
        <v/>
      </c>
      <c r="D8573">
        <f>VLOOKUP(B8573, Tabelas!A:C,3,FALSE())</f>
        <v/>
      </c>
      <c r="E8573">
        <f>VLOOKUP(B8573, Tabelas!A:C,2,FALSE())</f>
        <v/>
      </c>
    </row>
    <row r="8574">
      <c r="A8574" t="inlineStr">
        <is>
          <t>JOURNAL OF INNATE IMMUNITY</t>
        </is>
      </c>
      <c r="B8574" t="inlineStr">
        <is>
          <t>A2</t>
        </is>
      </c>
      <c r="C8574">
        <f>IF(B8574&lt;&gt;"NI",1,0)</f>
        <v/>
      </c>
      <c r="D8574">
        <f>VLOOKUP(B8574, Tabelas!A:C,3,FALSE())</f>
        <v/>
      </c>
      <c r="E8574">
        <f>VLOOKUP(B8574, Tabelas!A:C,2,FALSE())</f>
        <v/>
      </c>
    </row>
    <row r="8575">
      <c r="A8575" t="inlineStr">
        <is>
          <t>JOURNAL OF INNATE IMMUNITY</t>
        </is>
      </c>
      <c r="B8575" t="inlineStr">
        <is>
          <t>A2</t>
        </is>
      </c>
      <c r="C8575">
        <f>IF(B8575&lt;&gt;"NI",1,0)</f>
        <v/>
      </c>
      <c r="D8575">
        <f>VLOOKUP(B8575, Tabelas!A:C,3,FALSE())</f>
        <v/>
      </c>
      <c r="E8575">
        <f>VLOOKUP(B8575, Tabelas!A:C,2,FALSE())</f>
        <v/>
      </c>
    </row>
    <row r="8576">
      <c r="A8576" t="inlineStr">
        <is>
          <t>JOURNAL OF INNOVATION ECONOMICS</t>
        </is>
      </c>
      <c r="B8576" t="inlineStr">
        <is>
          <t>B3</t>
        </is>
      </c>
      <c r="C8576">
        <f>IF(B8576&lt;&gt;"NI",1,0)</f>
        <v/>
      </c>
      <c r="D8576">
        <f>VLOOKUP(B8576, Tabelas!A:C,3,FALSE())</f>
        <v/>
      </c>
      <c r="E8576">
        <f>VLOOKUP(B8576, Tabelas!A:C,2,FALSE())</f>
        <v/>
      </c>
    </row>
    <row r="8577">
      <c r="A8577" t="inlineStr">
        <is>
          <t>JOURNAL OF INNOVATION MANAGEMENT</t>
        </is>
      </c>
      <c r="B8577" t="inlineStr">
        <is>
          <t>A4</t>
        </is>
      </c>
      <c r="C8577">
        <f>IF(B8577&lt;&gt;"NI",1,0)</f>
        <v/>
      </c>
      <c r="D8577">
        <f>VLOOKUP(B8577, Tabelas!A:C,3,FALSE())</f>
        <v/>
      </c>
      <c r="E8577">
        <f>VLOOKUP(B8577, Tabelas!A:C,2,FALSE())</f>
        <v/>
      </c>
    </row>
    <row r="8578">
      <c r="A8578" t="inlineStr">
        <is>
          <t>JOURNAL OF INORGANIC AND ORGANOMETALLIC POLYMERS AND MATERIALS (PRINT)</t>
        </is>
      </c>
      <c r="B8578" t="inlineStr">
        <is>
          <t>A3</t>
        </is>
      </c>
      <c r="C8578">
        <f>IF(B8578&lt;&gt;"NI",1,0)</f>
        <v/>
      </c>
      <c r="D8578">
        <f>VLOOKUP(B8578, Tabelas!A:C,3,FALSE())</f>
        <v/>
      </c>
      <c r="E8578">
        <f>VLOOKUP(B8578, Tabelas!A:C,2,FALSE())</f>
        <v/>
      </c>
    </row>
    <row r="8579">
      <c r="A8579" t="inlineStr">
        <is>
          <t>JOURNAL OF INORGANIC BIOCHEMISTRY</t>
        </is>
      </c>
      <c r="B8579" t="inlineStr">
        <is>
          <t>A2</t>
        </is>
      </c>
      <c r="C8579">
        <f>IF(B8579&lt;&gt;"NI",1,0)</f>
        <v/>
      </c>
      <c r="D8579">
        <f>VLOOKUP(B8579, Tabelas!A:C,3,FALSE())</f>
        <v/>
      </c>
      <c r="E8579">
        <f>VLOOKUP(B8579, Tabelas!A:C,2,FALSE())</f>
        <v/>
      </c>
    </row>
    <row r="8580">
      <c r="A8580" t="inlineStr">
        <is>
          <t>JOURNAL OF INSECT BEHAVIOR</t>
        </is>
      </c>
      <c r="B8580" t="inlineStr">
        <is>
          <t>A4</t>
        </is>
      </c>
      <c r="C8580">
        <f>IF(B8580&lt;&gt;"NI",1,0)</f>
        <v/>
      </c>
      <c r="D8580">
        <f>VLOOKUP(B8580, Tabelas!A:C,3,FALSE())</f>
        <v/>
      </c>
      <c r="E8580">
        <f>VLOOKUP(B8580, Tabelas!A:C,2,FALSE())</f>
        <v/>
      </c>
    </row>
    <row r="8581">
      <c r="A8581" t="inlineStr">
        <is>
          <t>JOURNAL OF INSECT BIODIVERSITY</t>
        </is>
      </c>
      <c r="B8581" t="inlineStr">
        <is>
          <t>B4</t>
        </is>
      </c>
      <c r="C8581">
        <f>IF(B8581&lt;&gt;"NI",1,0)</f>
        <v/>
      </c>
      <c r="D8581">
        <f>VLOOKUP(B8581, Tabelas!A:C,3,FALSE())</f>
        <v/>
      </c>
      <c r="E8581">
        <f>VLOOKUP(B8581, Tabelas!A:C,2,FALSE())</f>
        <v/>
      </c>
    </row>
    <row r="8582">
      <c r="A8582" t="inlineStr">
        <is>
          <t>JOURNAL OF INSECT CONSERVATION</t>
        </is>
      </c>
      <c r="B8582" t="inlineStr">
        <is>
          <t>A2</t>
        </is>
      </c>
      <c r="C8582">
        <f>IF(B8582&lt;&gt;"NI",1,0)</f>
        <v/>
      </c>
      <c r="D8582">
        <f>VLOOKUP(B8582, Tabelas!A:C,3,FALSE())</f>
        <v/>
      </c>
      <c r="E8582">
        <f>VLOOKUP(B8582, Tabelas!A:C,2,FALSE())</f>
        <v/>
      </c>
    </row>
    <row r="8583">
      <c r="A8583" t="inlineStr">
        <is>
          <t>JOURNAL OF INSECT PHYSIOLOGY</t>
        </is>
      </c>
      <c r="B8583" t="inlineStr">
        <is>
          <t>A2</t>
        </is>
      </c>
      <c r="C8583">
        <f>IF(B8583&lt;&gt;"NI",1,0)</f>
        <v/>
      </c>
      <c r="D8583">
        <f>VLOOKUP(B8583, Tabelas!A:C,3,FALSE())</f>
        <v/>
      </c>
      <c r="E8583">
        <f>VLOOKUP(B8583, Tabelas!A:C,2,FALSE())</f>
        <v/>
      </c>
    </row>
    <row r="8584">
      <c r="A8584" t="inlineStr">
        <is>
          <t>JOURNAL OF INSECT SCIENCE (ONLINE)</t>
        </is>
      </c>
      <c r="B8584" t="inlineStr">
        <is>
          <t>A4</t>
        </is>
      </c>
      <c r="C8584">
        <f>IF(B8584&lt;&gt;"NI",1,0)</f>
        <v/>
      </c>
      <c r="D8584">
        <f>VLOOKUP(B8584, Tabelas!A:C,3,FALSE())</f>
        <v/>
      </c>
      <c r="E8584">
        <f>VLOOKUP(B8584, Tabelas!A:C,2,FALSE())</f>
        <v/>
      </c>
    </row>
    <row r="8585">
      <c r="A8585" t="inlineStr">
        <is>
          <t>JOURNAL OF INSTRUMENTATION</t>
        </is>
      </c>
      <c r="B8585" t="inlineStr">
        <is>
          <t>A4</t>
        </is>
      </c>
      <c r="C8585">
        <f>IF(B8585&lt;&gt;"NI",1,0)</f>
        <v/>
      </c>
      <c r="D8585">
        <f>VLOOKUP(B8585, Tabelas!A:C,3,FALSE())</f>
        <v/>
      </c>
      <c r="E8585">
        <f>VLOOKUP(B8585, Tabelas!A:C,2,FALSE())</f>
        <v/>
      </c>
    </row>
    <row r="8586">
      <c r="A8586" t="inlineStr">
        <is>
          <t>JOURNAL OF INTEGER SEQUENCES</t>
        </is>
      </c>
      <c r="B8586" t="inlineStr">
        <is>
          <t>B2</t>
        </is>
      </c>
      <c r="C8586">
        <f>IF(B8586&lt;&gt;"NI",1,0)</f>
        <v/>
      </c>
      <c r="D8586">
        <f>VLOOKUP(B8586, Tabelas!A:C,3,FALSE())</f>
        <v/>
      </c>
      <c r="E8586">
        <f>VLOOKUP(B8586, Tabelas!A:C,2,FALSE())</f>
        <v/>
      </c>
    </row>
    <row r="8587">
      <c r="A8587" t="inlineStr">
        <is>
          <t>JOURNAL OF INTEGRATED COASTAL ZONE MANAGEMENT</t>
        </is>
      </c>
      <c r="B8587" t="inlineStr">
        <is>
          <t>B2</t>
        </is>
      </c>
      <c r="C8587">
        <f>IF(B8587&lt;&gt;"NI",1,0)</f>
        <v/>
      </c>
      <c r="D8587">
        <f>VLOOKUP(B8587, Tabelas!A:C,3,FALSE())</f>
        <v/>
      </c>
      <c r="E8587">
        <f>VLOOKUP(B8587, Tabelas!A:C,2,FALSE())</f>
        <v/>
      </c>
    </row>
    <row r="8588">
      <c r="A8588" t="inlineStr">
        <is>
          <t>JOURNAL OF INTEGRATED OMICS</t>
        </is>
      </c>
      <c r="B8588" t="inlineStr">
        <is>
          <t>B4</t>
        </is>
      </c>
      <c r="C8588">
        <f>IF(B8588&lt;&gt;"NI",1,0)</f>
        <v/>
      </c>
      <c r="D8588">
        <f>VLOOKUP(B8588, Tabelas!A:C,3,FALSE())</f>
        <v/>
      </c>
      <c r="E8588">
        <f>VLOOKUP(B8588, Tabelas!A:C,2,FALSE())</f>
        <v/>
      </c>
    </row>
    <row r="8589">
      <c r="A8589" t="inlineStr">
        <is>
          <t>JOURNAL OF INTEGRATIVE AGRICULTURE</t>
        </is>
      </c>
      <c r="B8589" t="inlineStr">
        <is>
          <t>A3</t>
        </is>
      </c>
      <c r="C8589">
        <f>IF(B8589&lt;&gt;"NI",1,0)</f>
        <v/>
      </c>
      <c r="D8589">
        <f>VLOOKUP(B8589, Tabelas!A:C,3,FALSE())</f>
        <v/>
      </c>
      <c r="E8589">
        <f>VLOOKUP(B8589, Tabelas!A:C,2,FALSE())</f>
        <v/>
      </c>
    </row>
    <row r="8590">
      <c r="A8590" t="inlineStr">
        <is>
          <t>JOURNAL OF INTEGRATIVE BIOINFORMATICS</t>
        </is>
      </c>
      <c r="B8590" t="inlineStr">
        <is>
          <t>A2</t>
        </is>
      </c>
      <c r="C8590">
        <f>IF(B8590&lt;&gt;"NI",1,0)</f>
        <v/>
      </c>
      <c r="D8590">
        <f>VLOOKUP(B8590, Tabelas!A:C,3,FALSE())</f>
        <v/>
      </c>
      <c r="E8590">
        <f>VLOOKUP(B8590, Tabelas!A:C,2,FALSE())</f>
        <v/>
      </c>
    </row>
    <row r="8591">
      <c r="A8591" t="inlineStr">
        <is>
          <t>JOURNAL OF INTEGRATIVE ENVIRONMENTAL SCIENCES (IMPRESSO)</t>
        </is>
      </c>
      <c r="B8591" t="inlineStr">
        <is>
          <t>A4</t>
        </is>
      </c>
      <c r="C8591">
        <f>IF(B8591&lt;&gt;"NI",1,0)</f>
        <v/>
      </c>
      <c r="D8591">
        <f>VLOOKUP(B8591, Tabelas!A:C,3,FALSE())</f>
        <v/>
      </c>
      <c r="E8591">
        <f>VLOOKUP(B8591, Tabelas!A:C,2,FALSE())</f>
        <v/>
      </c>
    </row>
    <row r="8592">
      <c r="A8592" t="inlineStr">
        <is>
          <t>JOURNAL OF INTEGRATIVE MEDICINE</t>
        </is>
      </c>
      <c r="B8592" t="inlineStr">
        <is>
          <t>A3</t>
        </is>
      </c>
      <c r="C8592">
        <f>IF(B8592&lt;&gt;"NI",1,0)</f>
        <v/>
      </c>
      <c r="D8592">
        <f>VLOOKUP(B8592, Tabelas!A:C,3,FALSE())</f>
        <v/>
      </c>
      <c r="E8592">
        <f>VLOOKUP(B8592, Tabelas!A:C,2,FALSE())</f>
        <v/>
      </c>
    </row>
    <row r="8593">
      <c r="A8593" t="inlineStr">
        <is>
          <t>JOURNAL OF INTEGRATIVE NEUROSCIENCE (PRINT)</t>
        </is>
      </c>
      <c r="B8593" t="inlineStr">
        <is>
          <t>B3</t>
        </is>
      </c>
      <c r="C8593">
        <f>IF(B8593&lt;&gt;"NI",1,0)</f>
        <v/>
      </c>
      <c r="D8593">
        <f>VLOOKUP(B8593, Tabelas!A:C,3,FALSE())</f>
        <v/>
      </c>
      <c r="E8593">
        <f>VLOOKUP(B8593, Tabelas!A:C,2,FALSE())</f>
        <v/>
      </c>
    </row>
    <row r="8594">
      <c r="A8594" t="inlineStr">
        <is>
          <t>JOURNAL OF INTEGRATIVE PLANT BIOLOGY (PRINT)</t>
        </is>
      </c>
      <c r="B8594" t="inlineStr">
        <is>
          <t>A1</t>
        </is>
      </c>
      <c r="C8594">
        <f>IF(B8594&lt;&gt;"NI",1,0)</f>
        <v/>
      </c>
      <c r="D8594">
        <f>VLOOKUP(B8594, Tabelas!A:C,3,FALSE())</f>
        <v/>
      </c>
      <c r="E8594">
        <f>VLOOKUP(B8594, Tabelas!A:C,2,FALSE())</f>
        <v/>
      </c>
    </row>
    <row r="8595">
      <c r="A8595" t="inlineStr">
        <is>
          <t>JOURNAL OF INTELLECTUAL CAPITAL</t>
        </is>
      </c>
      <c r="B8595" t="inlineStr">
        <is>
          <t>A1</t>
        </is>
      </c>
      <c r="C8595">
        <f>IF(B8595&lt;&gt;"NI",1,0)</f>
        <v/>
      </c>
      <c r="D8595">
        <f>VLOOKUP(B8595, Tabelas!A:C,3,FALSE())</f>
        <v/>
      </c>
      <c r="E8595">
        <f>VLOOKUP(B8595, Tabelas!A:C,2,FALSE())</f>
        <v/>
      </c>
    </row>
    <row r="8596">
      <c r="A8596" t="inlineStr">
        <is>
          <t>JOURNAL OF INTELLECTUAL DISABILITIES (PRINT)</t>
        </is>
      </c>
      <c r="B8596" t="inlineStr">
        <is>
          <t>B1</t>
        </is>
      </c>
      <c r="C8596">
        <f>IF(B8596&lt;&gt;"NI",1,0)</f>
        <v/>
      </c>
      <c r="D8596">
        <f>VLOOKUP(B8596, Tabelas!A:C,3,FALSE())</f>
        <v/>
      </c>
      <c r="E8596">
        <f>VLOOKUP(B8596, Tabelas!A:C,2,FALSE())</f>
        <v/>
      </c>
    </row>
    <row r="8597">
      <c r="A8597" t="inlineStr">
        <is>
          <t>JOURNAL OF INTELLECTUAL DISABILITY RESEARCH</t>
        </is>
      </c>
      <c r="B8597" t="inlineStr">
        <is>
          <t>A1</t>
        </is>
      </c>
      <c r="C8597">
        <f>IF(B8597&lt;&gt;"NI",1,0)</f>
        <v/>
      </c>
      <c r="D8597">
        <f>VLOOKUP(B8597, Tabelas!A:C,3,FALSE())</f>
        <v/>
      </c>
      <c r="E8597">
        <f>VLOOKUP(B8597, Tabelas!A:C,2,FALSE())</f>
        <v/>
      </c>
    </row>
    <row r="8598">
      <c r="A8598" t="inlineStr">
        <is>
          <t>JOURNAL OF INTELLIGENCE STUDIES IN BUSINESS</t>
        </is>
      </c>
      <c r="B8598" t="inlineStr">
        <is>
          <t>A3</t>
        </is>
      </c>
      <c r="C8598">
        <f>IF(B8598&lt;&gt;"NI",1,0)</f>
        <v/>
      </c>
      <c r="D8598">
        <f>VLOOKUP(B8598, Tabelas!A:C,3,FALSE())</f>
        <v/>
      </c>
      <c r="E8598">
        <f>VLOOKUP(B8598, Tabelas!A:C,2,FALSE())</f>
        <v/>
      </c>
    </row>
    <row r="8599">
      <c r="A8599" t="inlineStr">
        <is>
          <t>JOURNAL OF INTELLIGENT &amp; FUZZY SYSTEMS</t>
        </is>
      </c>
      <c r="B8599" t="inlineStr">
        <is>
          <t>A2</t>
        </is>
      </c>
      <c r="C8599">
        <f>IF(B8599&lt;&gt;"NI",1,0)</f>
        <v/>
      </c>
      <c r="D8599">
        <f>VLOOKUP(B8599, Tabelas!A:C,3,FALSE())</f>
        <v/>
      </c>
      <c r="E8599">
        <f>VLOOKUP(B8599, Tabelas!A:C,2,FALSE())</f>
        <v/>
      </c>
    </row>
    <row r="8600">
      <c r="A8600" t="inlineStr">
        <is>
          <t>JOURNAL OF INTELLIGENT &amp; ROBOTIC SYSTEMS</t>
        </is>
      </c>
      <c r="B8600" t="inlineStr">
        <is>
          <t>A2</t>
        </is>
      </c>
      <c r="C8600">
        <f>IF(B8600&lt;&gt;"NI",1,0)</f>
        <v/>
      </c>
      <c r="D8600">
        <f>VLOOKUP(B8600, Tabelas!A:C,3,FALSE())</f>
        <v/>
      </c>
      <c r="E8600">
        <f>VLOOKUP(B8600, Tabelas!A:C,2,FALSE())</f>
        <v/>
      </c>
    </row>
    <row r="8601">
      <c r="A8601" t="inlineStr">
        <is>
          <t>JOURNAL OF INTELLIGENT INFORMATION SYSTEMS</t>
        </is>
      </c>
      <c r="B8601" t="inlineStr">
        <is>
          <t>A3</t>
        </is>
      </c>
      <c r="C8601">
        <f>IF(B8601&lt;&gt;"NI",1,0)</f>
        <v/>
      </c>
      <c r="D8601">
        <f>VLOOKUP(B8601, Tabelas!A:C,3,FALSE())</f>
        <v/>
      </c>
      <c r="E8601">
        <f>VLOOKUP(B8601, Tabelas!A:C,2,FALSE())</f>
        <v/>
      </c>
    </row>
    <row r="8602">
      <c r="A8602" t="inlineStr">
        <is>
          <t>JOURNAL OF INTELLIGENT MANUFACTURING</t>
        </is>
      </c>
      <c r="B8602" t="inlineStr">
        <is>
          <t>A2</t>
        </is>
      </c>
      <c r="C8602">
        <f>IF(B8602&lt;&gt;"NI",1,0)</f>
        <v/>
      </c>
      <c r="D8602">
        <f>VLOOKUP(B8602, Tabelas!A:C,3,FALSE())</f>
        <v/>
      </c>
      <c r="E8602">
        <f>VLOOKUP(B8602, Tabelas!A:C,2,FALSE())</f>
        <v/>
      </c>
    </row>
    <row r="8603">
      <c r="A8603" t="inlineStr">
        <is>
          <t>JOURNAL OF INTELLIGENT MANUFACTURING (DORDRECHT. ONLINE)</t>
        </is>
      </c>
      <c r="B8603" t="inlineStr">
        <is>
          <t>A2</t>
        </is>
      </c>
      <c r="C8603">
        <f>IF(B8603&lt;&gt;"NI",1,0)</f>
        <v/>
      </c>
      <c r="D8603">
        <f>VLOOKUP(B8603, Tabelas!A:C,3,FALSE())</f>
        <v/>
      </c>
      <c r="E8603">
        <f>VLOOKUP(B8603, Tabelas!A:C,2,FALSE())</f>
        <v/>
      </c>
    </row>
    <row r="8604">
      <c r="A8604" t="inlineStr">
        <is>
          <t>JOURNAL OF INTELLIGENT MATERIAL SYSTEMS AND STRUCTURES (PRINT)</t>
        </is>
      </c>
      <c r="B8604" t="inlineStr">
        <is>
          <t>A2</t>
        </is>
      </c>
      <c r="C8604">
        <f>IF(B8604&lt;&gt;"NI",1,0)</f>
        <v/>
      </c>
      <c r="D8604">
        <f>VLOOKUP(B8604, Tabelas!A:C,3,FALSE())</f>
        <v/>
      </c>
      <c r="E8604">
        <f>VLOOKUP(B8604, Tabelas!A:C,2,FALSE())</f>
        <v/>
      </c>
    </row>
    <row r="8605">
      <c r="A8605" t="inlineStr">
        <is>
          <t>JOURNAL OF INTENSIVE CARE</t>
        </is>
      </c>
      <c r="B8605" t="inlineStr">
        <is>
          <t>A2</t>
        </is>
      </c>
      <c r="C8605">
        <f>IF(B8605&lt;&gt;"NI",1,0)</f>
        <v/>
      </c>
      <c r="D8605">
        <f>VLOOKUP(B8605, Tabelas!A:C,3,FALSE())</f>
        <v/>
      </c>
      <c r="E8605">
        <f>VLOOKUP(B8605, Tabelas!A:C,2,FALSE())</f>
        <v/>
      </c>
    </row>
    <row r="8606">
      <c r="A8606" t="inlineStr">
        <is>
          <t>JOURNAL OF INTENSIVE CARE MEDICINE (PRINT)</t>
        </is>
      </c>
      <c r="B8606" t="inlineStr">
        <is>
          <t>A4</t>
        </is>
      </c>
      <c r="C8606">
        <f>IF(B8606&lt;&gt;"NI",1,0)</f>
        <v/>
      </c>
      <c r="D8606">
        <f>VLOOKUP(B8606, Tabelas!A:C,3,FALSE())</f>
        <v/>
      </c>
      <c r="E8606">
        <f>VLOOKUP(B8606, Tabelas!A:C,2,FALSE())</f>
        <v/>
      </c>
    </row>
    <row r="8607">
      <c r="A8607" t="inlineStr">
        <is>
          <t>JOURNAL OF INTERACTIVE MARKETING</t>
        </is>
      </c>
      <c r="B8607" t="inlineStr">
        <is>
          <t>A1</t>
        </is>
      </c>
      <c r="C8607">
        <f>IF(B8607&lt;&gt;"NI",1,0)</f>
        <v/>
      </c>
      <c r="D8607">
        <f>VLOOKUP(B8607, Tabelas!A:C,3,FALSE())</f>
        <v/>
      </c>
      <c r="E8607">
        <f>VLOOKUP(B8607, Tabelas!A:C,2,FALSE())</f>
        <v/>
      </c>
    </row>
    <row r="8608">
      <c r="A8608" t="inlineStr">
        <is>
          <t>JOURNAL OF INTERCULTURAL STUDIES</t>
        </is>
      </c>
      <c r="B8608" t="inlineStr">
        <is>
          <t>A1</t>
        </is>
      </c>
      <c r="C8608">
        <f>IF(B8608&lt;&gt;"NI",1,0)</f>
        <v/>
      </c>
      <c r="D8608">
        <f>VLOOKUP(B8608, Tabelas!A:C,3,FALSE())</f>
        <v/>
      </c>
      <c r="E8608">
        <f>VLOOKUP(B8608, Tabelas!A:C,2,FALSE())</f>
        <v/>
      </c>
    </row>
    <row r="8609">
      <c r="A8609" t="inlineStr">
        <is>
          <t>JOURNAL OF INTERFERON &amp; CYTOKINE RESEARCH</t>
        </is>
      </c>
      <c r="B8609" t="inlineStr">
        <is>
          <t>A4</t>
        </is>
      </c>
      <c r="C8609">
        <f>IF(B8609&lt;&gt;"NI",1,0)</f>
        <v/>
      </c>
      <c r="D8609">
        <f>VLOOKUP(B8609, Tabelas!A:C,3,FALSE())</f>
        <v/>
      </c>
      <c r="E8609">
        <f>VLOOKUP(B8609, Tabelas!A:C,2,FALSE())</f>
        <v/>
      </c>
    </row>
    <row r="8610">
      <c r="A8610" t="inlineStr">
        <is>
          <t>JOURNAL OF INTERNAL MEDICINE</t>
        </is>
      </c>
      <c r="B8610" t="inlineStr">
        <is>
          <t>A1</t>
        </is>
      </c>
      <c r="C8610">
        <f>IF(B8610&lt;&gt;"NI",1,0)</f>
        <v/>
      </c>
      <c r="D8610">
        <f>VLOOKUP(B8610, Tabelas!A:C,3,FALSE())</f>
        <v/>
      </c>
      <c r="E8610">
        <f>VLOOKUP(B8610, Tabelas!A:C,2,FALSE())</f>
        <v/>
      </c>
    </row>
    <row r="8611">
      <c r="A8611" t="inlineStr">
        <is>
          <t>JOURNAL OF INTERNAL MEDICINE (PRINT)</t>
        </is>
      </c>
      <c r="B8611" t="inlineStr">
        <is>
          <t>A1</t>
        </is>
      </c>
      <c r="C8611">
        <f>IF(B8611&lt;&gt;"NI",1,0)</f>
        <v/>
      </c>
      <c r="D8611">
        <f>VLOOKUP(B8611, Tabelas!A:C,3,FALSE())</f>
        <v/>
      </c>
      <c r="E8611">
        <f>VLOOKUP(B8611, Tabelas!A:C,2,FALSE())</f>
        <v/>
      </c>
    </row>
    <row r="8612">
      <c r="A8612" t="inlineStr">
        <is>
          <t>JOURNAL OF INTERNATIONAL ACCOUNTING RESEARCH</t>
        </is>
      </c>
      <c r="B8612" t="inlineStr">
        <is>
          <t>A3</t>
        </is>
      </c>
      <c r="C8612">
        <f>IF(B8612&lt;&gt;"NI",1,0)</f>
        <v/>
      </c>
      <c r="D8612">
        <f>VLOOKUP(B8612, Tabelas!A:C,3,FALSE())</f>
        <v/>
      </c>
      <c r="E8612">
        <f>VLOOKUP(B8612, Tabelas!A:C,2,FALSE())</f>
        <v/>
      </c>
    </row>
    <row r="8613">
      <c r="A8613" t="inlineStr">
        <is>
          <t>JOURNAL OF INTERNATIONAL AFFAIRS (NEW YORK)</t>
        </is>
      </c>
      <c r="B8613" t="inlineStr">
        <is>
          <t>A3</t>
        </is>
      </c>
      <c r="C8613">
        <f>IF(B8613&lt;&gt;"NI",1,0)</f>
        <v/>
      </c>
      <c r="D8613">
        <f>VLOOKUP(B8613, Tabelas!A:C,3,FALSE())</f>
        <v/>
      </c>
      <c r="E8613">
        <f>VLOOKUP(B8613, Tabelas!A:C,2,FALSE())</f>
        <v/>
      </c>
    </row>
    <row r="8614">
      <c r="A8614" t="inlineStr">
        <is>
          <t>JOURNAL OF INTERNATIONAL AND GLOBAL ECONOMIC STUDIES</t>
        </is>
      </c>
      <c r="B8614" t="inlineStr">
        <is>
          <t>A4</t>
        </is>
      </c>
      <c r="C8614">
        <f>IF(B8614&lt;&gt;"NI",1,0)</f>
        <v/>
      </c>
      <c r="D8614">
        <f>VLOOKUP(B8614, Tabelas!A:C,3,FALSE())</f>
        <v/>
      </c>
      <c r="E8614">
        <f>VLOOKUP(B8614, Tabelas!A:C,2,FALSE())</f>
        <v/>
      </c>
    </row>
    <row r="8615">
      <c r="A8615" t="inlineStr">
        <is>
          <t>JOURNAL OF INTERNATIONAL BUSINESS AND ECONOMICS</t>
        </is>
      </c>
      <c r="B8615" t="inlineStr">
        <is>
          <t>B1</t>
        </is>
      </c>
      <c r="C8615">
        <f>IF(B8615&lt;&gt;"NI",1,0)</f>
        <v/>
      </c>
      <c r="D8615">
        <f>VLOOKUP(B8615, Tabelas!A:C,3,FALSE())</f>
        <v/>
      </c>
      <c r="E8615">
        <f>VLOOKUP(B8615, Tabelas!A:C,2,FALSE())</f>
        <v/>
      </c>
    </row>
    <row r="8616">
      <c r="A8616" t="inlineStr">
        <is>
          <t>JOURNAL OF INTERNATIONAL BUSINESS STUDIES</t>
        </is>
      </c>
      <c r="B8616" t="inlineStr">
        <is>
          <t>A1</t>
        </is>
      </c>
      <c r="C8616">
        <f>IF(B8616&lt;&gt;"NI",1,0)</f>
        <v/>
      </c>
      <c r="D8616">
        <f>VLOOKUP(B8616, Tabelas!A:C,3,FALSE())</f>
        <v/>
      </c>
      <c r="E8616">
        <f>VLOOKUP(B8616, Tabelas!A:C,2,FALSE())</f>
        <v/>
      </c>
    </row>
    <row r="8617">
      <c r="A8617" t="inlineStr">
        <is>
          <t>JOURNAL OF INTERNATIONAL CONSUMER MARKETING</t>
        </is>
      </c>
      <c r="B8617" t="inlineStr">
        <is>
          <t>A2</t>
        </is>
      </c>
      <c r="C8617">
        <f>IF(B8617&lt;&gt;"NI",1,0)</f>
        <v/>
      </c>
      <c r="D8617">
        <f>VLOOKUP(B8617, Tabelas!A:C,3,FALSE())</f>
        <v/>
      </c>
      <c r="E8617">
        <f>VLOOKUP(B8617, Tabelas!A:C,2,FALSE())</f>
        <v/>
      </c>
    </row>
    <row r="8618">
      <c r="A8618" t="inlineStr">
        <is>
          <t>JOURNAL OF INTERNATIONAL DENTAL AND MEDICAL RESEARCH</t>
        </is>
      </c>
      <c r="B8618" t="inlineStr">
        <is>
          <t>B2</t>
        </is>
      </c>
      <c r="C8618">
        <f>IF(B8618&lt;&gt;"NI",1,0)</f>
        <v/>
      </c>
      <c r="D8618">
        <f>VLOOKUP(B8618, Tabelas!A:C,3,FALSE())</f>
        <v/>
      </c>
      <c r="E8618">
        <f>VLOOKUP(B8618, Tabelas!A:C,2,FALSE())</f>
        <v/>
      </c>
    </row>
    <row r="8619">
      <c r="A8619" t="inlineStr">
        <is>
          <t>JOURNAL OF INTERNATIONAL DEVELOPMENT</t>
        </is>
      </c>
      <c r="B8619" t="inlineStr">
        <is>
          <t>A1</t>
        </is>
      </c>
      <c r="C8619">
        <f>IF(B8619&lt;&gt;"NI",1,0)</f>
        <v/>
      </c>
      <c r="D8619">
        <f>VLOOKUP(B8619, Tabelas!A:C,3,FALSE())</f>
        <v/>
      </c>
      <c r="E8619">
        <f>VLOOKUP(B8619, Tabelas!A:C,2,FALSE())</f>
        <v/>
      </c>
    </row>
    <row r="8620">
      <c r="A8620" t="inlineStr">
        <is>
          <t>JOURNAL OF INTERNATIONAL ECONOMICS (PRINT)</t>
        </is>
      </c>
      <c r="B8620" t="inlineStr">
        <is>
          <t>A1</t>
        </is>
      </c>
      <c r="C8620">
        <f>IF(B8620&lt;&gt;"NI",1,0)</f>
        <v/>
      </c>
      <c r="D8620">
        <f>VLOOKUP(B8620, Tabelas!A:C,3,FALSE())</f>
        <v/>
      </c>
      <c r="E8620">
        <f>VLOOKUP(B8620, Tabelas!A:C,2,FALSE())</f>
        <v/>
      </c>
    </row>
    <row r="8621">
      <c r="A8621" t="inlineStr">
        <is>
          <t>JOURNAL OF INTERNATIONAL ENTREPRENEURSHIP</t>
        </is>
      </c>
      <c r="B8621" t="inlineStr">
        <is>
          <t>A2</t>
        </is>
      </c>
      <c r="C8621">
        <f>IF(B8621&lt;&gt;"NI",1,0)</f>
        <v/>
      </c>
      <c r="D8621">
        <f>VLOOKUP(B8621, Tabelas!A:C,3,FALSE())</f>
        <v/>
      </c>
      <c r="E8621">
        <f>VLOOKUP(B8621, Tabelas!A:C,2,FALSE())</f>
        <v/>
      </c>
    </row>
    <row r="8622">
      <c r="A8622" t="inlineStr">
        <is>
          <t>JOURNAL OF INTERNATIONAL ENTREPRENEURSHIP (PRINT)</t>
        </is>
      </c>
      <c r="B8622" t="inlineStr">
        <is>
          <t>A2</t>
        </is>
      </c>
      <c r="C8622">
        <f>IF(B8622&lt;&gt;"NI",1,0)</f>
        <v/>
      </c>
      <c r="D8622">
        <f>VLOOKUP(B8622, Tabelas!A:C,3,FALSE())</f>
        <v/>
      </c>
      <c r="E8622">
        <f>VLOOKUP(B8622, Tabelas!A:C,2,FALSE())</f>
        <v/>
      </c>
    </row>
    <row r="8623">
      <c r="A8623" t="inlineStr">
        <is>
          <t>JOURNAL OF INTERNATIONAL FOOD &amp; AGRIBUSINESS MARKETING</t>
        </is>
      </c>
      <c r="B8623" t="inlineStr">
        <is>
          <t>A3</t>
        </is>
      </c>
      <c r="C8623">
        <f>IF(B8623&lt;&gt;"NI",1,0)</f>
        <v/>
      </c>
      <c r="D8623">
        <f>VLOOKUP(B8623, Tabelas!A:C,3,FALSE())</f>
        <v/>
      </c>
      <c r="E8623">
        <f>VLOOKUP(B8623, Tabelas!A:C,2,FALSE())</f>
        <v/>
      </c>
    </row>
    <row r="8624">
      <c r="A8624" t="inlineStr">
        <is>
          <t>JOURNAL OF INTERNATIONAL MANAGEMENT</t>
        </is>
      </c>
      <c r="B8624" t="inlineStr">
        <is>
          <t>A1</t>
        </is>
      </c>
      <c r="C8624">
        <f>IF(B8624&lt;&gt;"NI",1,0)</f>
        <v/>
      </c>
      <c r="D8624">
        <f>VLOOKUP(B8624, Tabelas!A:C,3,FALSE())</f>
        <v/>
      </c>
      <c r="E8624">
        <f>VLOOKUP(B8624, Tabelas!A:C,2,FALSE())</f>
        <v/>
      </c>
    </row>
    <row r="8625">
      <c r="A8625" t="inlineStr">
        <is>
          <t>JOURNAL OF INTERNATIONAL MARKETING AND EXPORTING</t>
        </is>
      </c>
      <c r="B8625" t="inlineStr">
        <is>
          <t>B4</t>
        </is>
      </c>
      <c r="C8625">
        <f>IF(B8625&lt;&gt;"NI",1,0)</f>
        <v/>
      </c>
      <c r="D8625">
        <f>VLOOKUP(B8625, Tabelas!A:C,3,FALSE())</f>
        <v/>
      </c>
      <c r="E8625">
        <f>VLOOKUP(B8625, Tabelas!A:C,2,FALSE())</f>
        <v/>
      </c>
    </row>
    <row r="8626">
      <c r="A8626" t="inlineStr">
        <is>
          <t>JOURNAL OF INTERNATIONAL MEDICAL RESEARCH</t>
        </is>
      </c>
      <c r="B8626" t="inlineStr">
        <is>
          <t>B1</t>
        </is>
      </c>
      <c r="C8626">
        <f>IF(B8626&lt;&gt;"NI",1,0)</f>
        <v/>
      </c>
      <c r="D8626">
        <f>VLOOKUP(B8626, Tabelas!A:C,3,FALSE())</f>
        <v/>
      </c>
      <c r="E8626">
        <f>VLOOKUP(B8626, Tabelas!A:C,2,FALSE())</f>
        <v/>
      </c>
    </row>
    <row r="8627">
      <c r="A8627" t="inlineStr">
        <is>
          <t>JOURNAL OF INTERNATIONAL ORAL HEALTH</t>
        </is>
      </c>
      <c r="B8627" t="inlineStr">
        <is>
          <t>B3</t>
        </is>
      </c>
      <c r="C8627">
        <f>IF(B8627&lt;&gt;"NI",1,0)</f>
        <v/>
      </c>
      <c r="D8627">
        <f>VLOOKUP(B8627, Tabelas!A:C,3,FALSE())</f>
        <v/>
      </c>
      <c r="E8627">
        <f>VLOOKUP(B8627, Tabelas!A:C,2,FALSE())</f>
        <v/>
      </c>
    </row>
    <row r="8628">
      <c r="A8628" t="inlineStr">
        <is>
          <t>JOURNAL OF INTERNATIONAL ORGANIZATIONS STUDIES (ONLINE)</t>
        </is>
      </c>
      <c r="B8628" t="inlineStr">
        <is>
          <t>B4</t>
        </is>
      </c>
      <c r="C8628">
        <f>IF(B8628&lt;&gt;"NI",1,0)</f>
        <v/>
      </c>
      <c r="D8628">
        <f>VLOOKUP(B8628, Tabelas!A:C,3,FALSE())</f>
        <v/>
      </c>
      <c r="E8628">
        <f>VLOOKUP(B8628, Tabelas!A:C,2,FALSE())</f>
        <v/>
      </c>
    </row>
    <row r="8629">
      <c r="A8629" t="inlineStr">
        <is>
          <t>JOURNAL OF INTERNATIONAL RELATIONS &amp; DEVELOPMENT (LJUBLJANA. TISKANA IZD.)</t>
        </is>
      </c>
      <c r="B8629" t="inlineStr">
        <is>
          <t>A2</t>
        </is>
      </c>
      <c r="C8629">
        <f>IF(B8629&lt;&gt;"NI",1,0)</f>
        <v/>
      </c>
      <c r="D8629">
        <f>VLOOKUP(B8629, Tabelas!A:C,3,FALSE())</f>
        <v/>
      </c>
      <c r="E8629">
        <f>VLOOKUP(B8629, Tabelas!A:C,2,FALSE())</f>
        <v/>
      </c>
    </row>
    <row r="8630">
      <c r="A8630" t="inlineStr">
        <is>
          <t>JOURNAL OF INTERNATIONAL SOCIETY OF PREVENTIVE &amp; COMMUNITY DENTISTRY</t>
        </is>
      </c>
      <c r="B8630" t="inlineStr">
        <is>
          <t>B1</t>
        </is>
      </c>
      <c r="C8630">
        <f>IF(B8630&lt;&gt;"NI",1,0)</f>
        <v/>
      </c>
      <c r="D8630">
        <f>VLOOKUP(B8630, Tabelas!A:C,3,FALSE())</f>
        <v/>
      </c>
      <c r="E8630">
        <f>VLOOKUP(B8630, Tabelas!A:C,2,FALSE())</f>
        <v/>
      </c>
    </row>
    <row r="8631">
      <c r="A8631" t="inlineStr">
        <is>
          <t>JOURNAL OF INTERNATIONAL STUDENTS</t>
        </is>
      </c>
      <c r="B8631" t="inlineStr">
        <is>
          <t>A3</t>
        </is>
      </c>
      <c r="C8631">
        <f>IF(B8631&lt;&gt;"NI",1,0)</f>
        <v/>
      </c>
      <c r="D8631">
        <f>VLOOKUP(B8631, Tabelas!A:C,3,FALSE())</f>
        <v/>
      </c>
      <c r="E8631">
        <f>VLOOKUP(B8631, Tabelas!A:C,2,FALSE())</f>
        <v/>
      </c>
    </row>
    <row r="8632">
      <c r="A8632" t="inlineStr">
        <is>
          <t>JOURNAL OF INTERNATIONAL TRADE AND ECONOMIC DEVELOPMENT</t>
        </is>
      </c>
      <c r="B8632" t="inlineStr">
        <is>
          <t>A3</t>
        </is>
      </c>
      <c r="C8632">
        <f>IF(B8632&lt;&gt;"NI",1,0)</f>
        <v/>
      </c>
      <c r="D8632">
        <f>VLOOKUP(B8632, Tabelas!A:C,3,FALSE())</f>
        <v/>
      </c>
      <c r="E8632">
        <f>VLOOKUP(B8632, Tabelas!A:C,2,FALSE())</f>
        <v/>
      </c>
    </row>
    <row r="8633">
      <c r="A8633" t="inlineStr">
        <is>
          <t>JOURNAL OF INTERNET SERVICES AND APPLICATIONS</t>
        </is>
      </c>
      <c r="B8633" t="inlineStr">
        <is>
          <t>A2</t>
        </is>
      </c>
      <c r="C8633">
        <f>IF(B8633&lt;&gt;"NI",1,0)</f>
        <v/>
      </c>
      <c r="D8633">
        <f>VLOOKUP(B8633, Tabelas!A:C,3,FALSE())</f>
        <v/>
      </c>
      <c r="E8633">
        <f>VLOOKUP(B8633, Tabelas!A:C,2,FALSE())</f>
        <v/>
      </c>
    </row>
    <row r="8634">
      <c r="A8634" t="inlineStr">
        <is>
          <t>JOURNAL OF INTERPERSONAL VIOLENCE</t>
        </is>
      </c>
      <c r="B8634" t="inlineStr">
        <is>
          <t>A2</t>
        </is>
      </c>
      <c r="C8634">
        <f>IF(B8634&lt;&gt;"NI",1,0)</f>
        <v/>
      </c>
      <c r="D8634">
        <f>VLOOKUP(B8634, Tabelas!A:C,3,FALSE())</f>
        <v/>
      </c>
      <c r="E8634">
        <f>VLOOKUP(B8634, Tabelas!A:C,2,FALSE())</f>
        <v/>
      </c>
    </row>
    <row r="8635">
      <c r="A8635" t="inlineStr">
        <is>
          <t>JOURNAL OF INTERPROFESSIONAL CARE</t>
        </is>
      </c>
      <c r="B8635" t="inlineStr">
        <is>
          <t>A1</t>
        </is>
      </c>
      <c r="C8635">
        <f>IF(B8635&lt;&gt;"NI",1,0)</f>
        <v/>
      </c>
      <c r="D8635">
        <f>VLOOKUP(B8635, Tabelas!A:C,3,FALSE())</f>
        <v/>
      </c>
      <c r="E8635">
        <f>VLOOKUP(B8635, Tabelas!A:C,2,FALSE())</f>
        <v/>
      </c>
    </row>
    <row r="8636">
      <c r="A8636" t="inlineStr">
        <is>
          <t>JOURNAL OF INTERVENTION AND STATEBUILDING (ONLINE)</t>
        </is>
      </c>
      <c r="B8636" t="inlineStr">
        <is>
          <t>A3</t>
        </is>
      </c>
      <c r="C8636">
        <f>IF(B8636&lt;&gt;"NI",1,0)</f>
        <v/>
      </c>
      <c r="D8636">
        <f>VLOOKUP(B8636, Tabelas!A:C,3,FALSE())</f>
        <v/>
      </c>
      <c r="E8636">
        <f>VLOOKUP(B8636, Tabelas!A:C,2,FALSE())</f>
        <v/>
      </c>
    </row>
    <row r="8637">
      <c r="A8637" t="inlineStr">
        <is>
          <t>JOURNAL OF INTERVENTIONAL CARDIAC ELECTROPHYSIOLOGY (PRINT)</t>
        </is>
      </c>
      <c r="B8637" t="inlineStr">
        <is>
          <t>B1</t>
        </is>
      </c>
      <c r="C8637">
        <f>IF(B8637&lt;&gt;"NI",1,0)</f>
        <v/>
      </c>
      <c r="D8637">
        <f>VLOOKUP(B8637, Tabelas!A:C,3,FALSE())</f>
        <v/>
      </c>
      <c r="E8637">
        <f>VLOOKUP(B8637, Tabelas!A:C,2,FALSE())</f>
        <v/>
      </c>
    </row>
    <row r="8638">
      <c r="A8638" t="inlineStr">
        <is>
          <t>JOURNAL OF INTERVENTIONAL CARDIOLOGY</t>
        </is>
      </c>
      <c r="B8638" t="inlineStr">
        <is>
          <t>A4</t>
        </is>
      </c>
      <c r="C8638">
        <f>IF(B8638&lt;&gt;"NI",1,0)</f>
        <v/>
      </c>
      <c r="D8638">
        <f>VLOOKUP(B8638, Tabelas!A:C,3,FALSE())</f>
        <v/>
      </c>
      <c r="E8638">
        <f>VLOOKUP(B8638, Tabelas!A:C,2,FALSE())</f>
        <v/>
      </c>
    </row>
    <row r="8639">
      <c r="A8639" t="inlineStr">
        <is>
          <t>JOURNAL OF INVERSE AND ILL-POSED PROBLEMS (PRINT)</t>
        </is>
      </c>
      <c r="B8639" t="inlineStr">
        <is>
          <t>B3</t>
        </is>
      </c>
      <c r="C8639">
        <f>IF(B8639&lt;&gt;"NI",1,0)</f>
        <v/>
      </c>
      <c r="D8639">
        <f>VLOOKUP(B8639, Tabelas!A:C,3,FALSE())</f>
        <v/>
      </c>
      <c r="E8639">
        <f>VLOOKUP(B8639, Tabelas!A:C,2,FALSE())</f>
        <v/>
      </c>
    </row>
    <row r="8640">
      <c r="A8640" t="inlineStr">
        <is>
          <t>JOURNAL OF INVERTEBRATE PATHOLOGY (PRINT)</t>
        </is>
      </c>
      <c r="B8640" t="inlineStr">
        <is>
          <t>A1</t>
        </is>
      </c>
      <c r="C8640">
        <f>IF(B8640&lt;&gt;"NI",1,0)</f>
        <v/>
      </c>
      <c r="D8640">
        <f>VLOOKUP(B8640, Tabelas!A:C,3,FALSE())</f>
        <v/>
      </c>
      <c r="E8640">
        <f>VLOOKUP(B8640, Tabelas!A:C,2,FALSE())</f>
        <v/>
      </c>
    </row>
    <row r="8641">
      <c r="A8641" t="inlineStr">
        <is>
          <t>JOURNAL OF INVESTIGATIONAL ALLERGOLOGY &amp; CLINICAL IMMUNOLOGY</t>
        </is>
      </c>
      <c r="B8641" t="inlineStr">
        <is>
          <t>A4</t>
        </is>
      </c>
      <c r="C8641">
        <f>IF(B8641&lt;&gt;"NI",1,0)</f>
        <v/>
      </c>
      <c r="D8641">
        <f>VLOOKUP(B8641, Tabelas!A:C,3,FALSE())</f>
        <v/>
      </c>
      <c r="E8641">
        <f>VLOOKUP(B8641, Tabelas!A:C,2,FALSE())</f>
        <v/>
      </c>
    </row>
    <row r="8642">
      <c r="A8642" t="inlineStr">
        <is>
          <t>JOURNAL OF INVESTIGATIVE AND CLINICAL DENTISTRY (PRINT)</t>
        </is>
      </c>
      <c r="B8642" t="inlineStr">
        <is>
          <t>A2</t>
        </is>
      </c>
      <c r="C8642">
        <f>IF(B8642&lt;&gt;"NI",1,0)</f>
        <v/>
      </c>
      <c r="D8642">
        <f>VLOOKUP(B8642, Tabelas!A:C,3,FALSE())</f>
        <v/>
      </c>
      <c r="E8642">
        <f>VLOOKUP(B8642, Tabelas!A:C,2,FALSE())</f>
        <v/>
      </c>
    </row>
    <row r="8643">
      <c r="A8643" t="inlineStr">
        <is>
          <t>JOURNAL OF INVESTIGATIVE DERMATOLOGY</t>
        </is>
      </c>
      <c r="B8643" t="inlineStr">
        <is>
          <t>A1</t>
        </is>
      </c>
      <c r="C8643">
        <f>IF(B8643&lt;&gt;"NI",1,0)</f>
        <v/>
      </c>
      <c r="D8643">
        <f>VLOOKUP(B8643, Tabelas!A:C,3,FALSE())</f>
        <v/>
      </c>
      <c r="E8643">
        <f>VLOOKUP(B8643, Tabelas!A:C,2,FALSE())</f>
        <v/>
      </c>
    </row>
    <row r="8644">
      <c r="A8644" t="inlineStr">
        <is>
          <t>JOURNAL OF INVESTIGATIVE MEDICINE</t>
        </is>
      </c>
      <c r="B8644" t="inlineStr">
        <is>
          <t>A3</t>
        </is>
      </c>
      <c r="C8644">
        <f>IF(B8644&lt;&gt;"NI",1,0)</f>
        <v/>
      </c>
      <c r="D8644">
        <f>VLOOKUP(B8644, Tabelas!A:C,3,FALSE())</f>
        <v/>
      </c>
      <c r="E8644">
        <f>VLOOKUP(B8644, Tabelas!A:C,2,FALSE())</f>
        <v/>
      </c>
    </row>
    <row r="8645">
      <c r="A8645" t="inlineStr">
        <is>
          <t>JOURNAL OF INVESTIGATIVE MEDICINE HIGH IMPACT CASE REPORTS (ONLINE)</t>
        </is>
      </c>
      <c r="B8645" t="inlineStr">
        <is>
          <t>A4</t>
        </is>
      </c>
      <c r="C8645">
        <f>IF(B8645&lt;&gt;"NI",1,0)</f>
        <v/>
      </c>
      <c r="D8645">
        <f>VLOOKUP(B8645, Tabelas!A:C,3,FALSE())</f>
        <v/>
      </c>
      <c r="E8645">
        <f>VLOOKUP(B8645, Tabelas!A:C,2,FALSE())</f>
        <v/>
      </c>
    </row>
    <row r="8646">
      <c r="A8646" t="inlineStr">
        <is>
          <t>JOURNAL OF IRRIGATION AND DRAINAGE ENGINEERING</t>
        </is>
      </c>
      <c r="B8646" t="inlineStr">
        <is>
          <t>A3</t>
        </is>
      </c>
      <c r="C8646">
        <f>IF(B8646&lt;&gt;"NI",1,0)</f>
        <v/>
      </c>
      <c r="D8646">
        <f>VLOOKUP(B8646, Tabelas!A:C,3,FALSE())</f>
        <v/>
      </c>
      <c r="E8646">
        <f>VLOOKUP(B8646, Tabelas!A:C,2,FALSE())</f>
        <v/>
      </c>
    </row>
    <row r="8647">
      <c r="A8647" t="inlineStr">
        <is>
          <t>JOURNAL OF JESUIT STUDIES</t>
        </is>
      </c>
      <c r="B8647" t="inlineStr">
        <is>
          <t>B1</t>
        </is>
      </c>
      <c r="C8647">
        <f>IF(B8647&lt;&gt;"NI",1,0)</f>
        <v/>
      </c>
      <c r="D8647">
        <f>VLOOKUP(B8647, Tabelas!A:C,3,FALSE())</f>
        <v/>
      </c>
      <c r="E8647">
        <f>VLOOKUP(B8647, Tabelas!A:C,2,FALSE())</f>
        <v/>
      </c>
    </row>
    <row r="8648">
      <c r="A8648" t="inlineStr">
        <is>
          <t>JOURNAL OF KING SAUD UNIVERSITY - SCIENCE</t>
        </is>
      </c>
      <c r="B8648" t="inlineStr">
        <is>
          <t>A1</t>
        </is>
      </c>
      <c r="C8648">
        <f>IF(B8648&lt;&gt;"NI",1,0)</f>
        <v/>
      </c>
      <c r="D8648">
        <f>VLOOKUP(B8648, Tabelas!A:C,3,FALSE())</f>
        <v/>
      </c>
      <c r="E8648">
        <f>VLOOKUP(B8648, Tabelas!A:C,2,FALSE())</f>
        <v/>
      </c>
    </row>
    <row r="8649">
      <c r="A8649" t="inlineStr">
        <is>
          <t>JOURNAL OF KNOT THEORY AND ITS RAMIFICATIONS</t>
        </is>
      </c>
      <c r="B8649" t="inlineStr">
        <is>
          <t>B1</t>
        </is>
      </c>
      <c r="C8649">
        <f>IF(B8649&lt;&gt;"NI",1,0)</f>
        <v/>
      </c>
      <c r="D8649">
        <f>VLOOKUP(B8649, Tabelas!A:C,3,FALSE())</f>
        <v/>
      </c>
      <c r="E8649">
        <f>VLOOKUP(B8649, Tabelas!A:C,2,FALSE())</f>
        <v/>
      </c>
    </row>
    <row r="8650">
      <c r="A8650" t="inlineStr">
        <is>
          <t>JOURNAL OF KNOWLEDGE MANAGEMENT</t>
        </is>
      </c>
      <c r="B8650" t="inlineStr">
        <is>
          <t>A1</t>
        </is>
      </c>
      <c r="C8650">
        <f>IF(B8650&lt;&gt;"NI",1,0)</f>
        <v/>
      </c>
      <c r="D8650">
        <f>VLOOKUP(B8650, Tabelas!A:C,3,FALSE())</f>
        <v/>
      </c>
      <c r="E8650">
        <f>VLOOKUP(B8650, Tabelas!A:C,2,FALSE())</f>
        <v/>
      </c>
    </row>
    <row r="8651">
      <c r="A8651" t="inlineStr">
        <is>
          <t>JOURNAL OF LABELLED COMPOUNDS &amp; RADIOPHARMACEUTICALS</t>
        </is>
      </c>
      <c r="B8651" t="inlineStr">
        <is>
          <t>A4</t>
        </is>
      </c>
      <c r="C8651">
        <f>IF(B8651&lt;&gt;"NI",1,0)</f>
        <v/>
      </c>
      <c r="D8651">
        <f>VLOOKUP(B8651, Tabelas!A:C,3,FALSE())</f>
        <v/>
      </c>
      <c r="E8651">
        <f>VLOOKUP(B8651, Tabelas!A:C,2,FALSE())</f>
        <v/>
      </c>
    </row>
    <row r="8652">
      <c r="A8652" t="inlineStr">
        <is>
          <t>JOURNAL OF LAND USE SCIENCE</t>
        </is>
      </c>
      <c r="B8652" t="inlineStr">
        <is>
          <t>A2</t>
        </is>
      </c>
      <c r="C8652">
        <f>IF(B8652&lt;&gt;"NI",1,0)</f>
        <v/>
      </c>
      <c r="D8652">
        <f>VLOOKUP(B8652, Tabelas!A:C,3,FALSE())</f>
        <v/>
      </c>
      <c r="E8652">
        <f>VLOOKUP(B8652, Tabelas!A:C,2,FALSE())</f>
        <v/>
      </c>
    </row>
    <row r="8653">
      <c r="A8653" t="inlineStr">
        <is>
          <t>JOURNAL OF LANGUAGE AND DISCRIMINATION (ONLINE)</t>
        </is>
      </c>
      <c r="B8653" t="inlineStr">
        <is>
          <t>B1</t>
        </is>
      </c>
      <c r="C8653">
        <f>IF(B8653&lt;&gt;"NI",1,0)</f>
        <v/>
      </c>
      <c r="D8653">
        <f>VLOOKUP(B8653, Tabelas!A:C,3,FALSE())</f>
        <v/>
      </c>
      <c r="E8653">
        <f>VLOOKUP(B8653, Tabelas!A:C,2,FALSE())</f>
        <v/>
      </c>
    </row>
    <row r="8654">
      <c r="A8654" t="inlineStr">
        <is>
          <t>JOURNAL OF LANGUAGE CONTACT</t>
        </is>
      </c>
      <c r="B8654" t="inlineStr">
        <is>
          <t>A1</t>
        </is>
      </c>
      <c r="C8654">
        <f>IF(B8654&lt;&gt;"NI",1,0)</f>
        <v/>
      </c>
      <c r="D8654">
        <f>VLOOKUP(B8654, Tabelas!A:C,3,FALSE())</f>
        <v/>
      </c>
      <c r="E8654">
        <f>VLOOKUP(B8654, Tabelas!A:C,2,FALSE())</f>
        <v/>
      </c>
    </row>
    <row r="8655">
      <c r="A8655" t="inlineStr">
        <is>
          <t>JOURNAL OF LAPAROENDOSCOPIC &amp; ADVANCED SURGICAL TECHNIQUES. PART A</t>
        </is>
      </c>
      <c r="B8655" t="inlineStr">
        <is>
          <t>A4</t>
        </is>
      </c>
      <c r="C8655">
        <f>IF(B8655&lt;&gt;"NI",1,0)</f>
        <v/>
      </c>
      <c r="D8655">
        <f>VLOOKUP(B8655, Tabelas!A:C,3,FALSE())</f>
        <v/>
      </c>
      <c r="E8655">
        <f>VLOOKUP(B8655, Tabelas!A:C,2,FALSE())</f>
        <v/>
      </c>
    </row>
    <row r="8656">
      <c r="A8656" t="inlineStr">
        <is>
          <t>JOURNAL OF LARYNGOLOGY AND OTOLOGY</t>
        </is>
      </c>
      <c r="B8656" t="inlineStr">
        <is>
          <t>B1</t>
        </is>
      </c>
      <c r="C8656">
        <f>IF(B8656&lt;&gt;"NI",1,0)</f>
        <v/>
      </c>
      <c r="D8656">
        <f>VLOOKUP(B8656, Tabelas!A:C,3,FALSE())</f>
        <v/>
      </c>
      <c r="E8656">
        <f>VLOOKUP(B8656, Tabelas!A:C,2,FALSE())</f>
        <v/>
      </c>
    </row>
    <row r="8657">
      <c r="A8657" t="inlineStr">
        <is>
          <t>JOURNAL OF LASER APPLICATIONS</t>
        </is>
      </c>
      <c r="B8657" t="inlineStr">
        <is>
          <t>A3</t>
        </is>
      </c>
      <c r="C8657">
        <f>IF(B8657&lt;&gt;"NI",1,0)</f>
        <v/>
      </c>
      <c r="D8657">
        <f>VLOOKUP(B8657, Tabelas!A:C,3,FALSE())</f>
        <v/>
      </c>
      <c r="E8657">
        <f>VLOOKUP(B8657, Tabelas!A:C,2,FALSE())</f>
        <v/>
      </c>
    </row>
    <row r="8658">
      <c r="A8658" t="inlineStr">
        <is>
          <t>JOURNAL OF LASERS IN MEDICAL SCIENCES</t>
        </is>
      </c>
      <c r="B8658" t="inlineStr">
        <is>
          <t>A3</t>
        </is>
      </c>
      <c r="C8658">
        <f>IF(B8658&lt;&gt;"NI",1,0)</f>
        <v/>
      </c>
      <c r="D8658">
        <f>VLOOKUP(B8658, Tabelas!A:C,3,FALSE())</f>
        <v/>
      </c>
      <c r="E8658">
        <f>VLOOKUP(B8658, Tabelas!A:C,2,FALSE())</f>
        <v/>
      </c>
    </row>
    <row r="8659">
      <c r="A8659" t="inlineStr">
        <is>
          <t>JOURNAL OF LATIN AMERICAN AND CARIBBEAN ANTHROPOLOGY</t>
        </is>
      </c>
      <c r="B8659" t="inlineStr">
        <is>
          <t>A3</t>
        </is>
      </c>
      <c r="C8659">
        <f>IF(B8659&lt;&gt;"NI",1,0)</f>
        <v/>
      </c>
      <c r="D8659">
        <f>VLOOKUP(B8659, Tabelas!A:C,3,FALSE())</f>
        <v/>
      </c>
      <c r="E8659">
        <f>VLOOKUP(B8659, Tabelas!A:C,2,FALSE())</f>
        <v/>
      </c>
    </row>
    <row r="8660">
      <c r="A8660" t="inlineStr">
        <is>
          <t>JOURNAL OF LATIN AMERICAN COMMUNICATION RESEARCH</t>
        </is>
      </c>
      <c r="B8660" t="inlineStr">
        <is>
          <t>B2</t>
        </is>
      </c>
      <c r="C8660">
        <f>IF(B8660&lt;&gt;"NI",1,0)</f>
        <v/>
      </c>
      <c r="D8660">
        <f>VLOOKUP(B8660, Tabelas!A:C,3,FALSE())</f>
        <v/>
      </c>
      <c r="E8660">
        <f>VLOOKUP(B8660, Tabelas!A:C,2,FALSE())</f>
        <v/>
      </c>
    </row>
    <row r="8661">
      <c r="A8661" t="inlineStr">
        <is>
          <t>JOURNAL OF LATIN AMERICAN CULTURAL STUDIES</t>
        </is>
      </c>
      <c r="B8661" t="inlineStr">
        <is>
          <t>A4</t>
        </is>
      </c>
      <c r="C8661">
        <f>IF(B8661&lt;&gt;"NI",1,0)</f>
        <v/>
      </c>
      <c r="D8661">
        <f>VLOOKUP(B8661, Tabelas!A:C,3,FALSE())</f>
        <v/>
      </c>
      <c r="E8661">
        <f>VLOOKUP(B8661, Tabelas!A:C,2,FALSE())</f>
        <v/>
      </c>
    </row>
    <row r="8662">
      <c r="A8662" t="inlineStr">
        <is>
          <t>JOURNAL OF LATIN AMERICAN GEOGRAPHY</t>
        </is>
      </c>
      <c r="B8662" t="inlineStr">
        <is>
          <t>A3</t>
        </is>
      </c>
      <c r="C8662">
        <f>IF(B8662&lt;&gt;"NI",1,0)</f>
        <v/>
      </c>
      <c r="D8662">
        <f>VLOOKUP(B8662, Tabelas!A:C,3,FALSE())</f>
        <v/>
      </c>
      <c r="E8662">
        <f>VLOOKUP(B8662, Tabelas!A:C,2,FALSE())</f>
        <v/>
      </c>
    </row>
    <row r="8663">
      <c r="A8663" t="inlineStr">
        <is>
          <t>JOURNAL OF LATIN AMERICAN GEOGRAPHY</t>
        </is>
      </c>
      <c r="B8663" t="inlineStr">
        <is>
          <t>A3</t>
        </is>
      </c>
      <c r="C8663">
        <f>IF(B8663&lt;&gt;"NI",1,0)</f>
        <v/>
      </c>
      <c r="D8663">
        <f>VLOOKUP(B8663, Tabelas!A:C,3,FALSE())</f>
        <v/>
      </c>
      <c r="E8663">
        <f>VLOOKUP(B8663, Tabelas!A:C,2,FALSE())</f>
        <v/>
      </c>
    </row>
    <row r="8664">
      <c r="A8664" t="inlineStr">
        <is>
          <t>JOURNAL OF LATIN AMERICAN STUDIES (PRINT)</t>
        </is>
      </c>
      <c r="B8664" t="inlineStr">
        <is>
          <t>A1</t>
        </is>
      </c>
      <c r="C8664">
        <f>IF(B8664&lt;&gt;"NI",1,0)</f>
        <v/>
      </c>
      <c r="D8664">
        <f>VLOOKUP(B8664, Tabelas!A:C,3,FALSE())</f>
        <v/>
      </c>
      <c r="E8664">
        <f>VLOOKUP(B8664, Tabelas!A:C,2,FALSE())</f>
        <v/>
      </c>
    </row>
    <row r="8665">
      <c r="A8665" t="inlineStr">
        <is>
          <t>JOURNAL OF LAW AND CRIMINAL JUSTICE</t>
        </is>
      </c>
      <c r="B8665" t="inlineStr">
        <is>
          <t>B4</t>
        </is>
      </c>
      <c r="C8665">
        <f>IF(B8665&lt;&gt;"NI",1,0)</f>
        <v/>
      </c>
      <c r="D8665">
        <f>VLOOKUP(B8665, Tabelas!A:C,3,FALSE())</f>
        <v/>
      </c>
      <c r="E8665">
        <f>VLOOKUP(B8665, Tabelas!A:C,2,FALSE())</f>
        <v/>
      </c>
    </row>
    <row r="8666">
      <c r="A8666" t="inlineStr">
        <is>
          <t>JOURNAL OF LEARNING STYLES</t>
        </is>
      </c>
      <c r="B8666" t="inlineStr">
        <is>
          <t>B2</t>
        </is>
      </c>
      <c r="C8666">
        <f>IF(B8666&lt;&gt;"NI",1,0)</f>
        <v/>
      </c>
      <c r="D8666">
        <f>VLOOKUP(B8666, Tabelas!A:C,3,FALSE())</f>
        <v/>
      </c>
      <c r="E8666">
        <f>VLOOKUP(B8666, Tabelas!A:C,2,FALSE())</f>
        <v/>
      </c>
    </row>
    <row r="8667">
      <c r="A8667" t="inlineStr">
        <is>
          <t>JOURNAL OF LEGISLATIVE STUDIES</t>
        </is>
      </c>
      <c r="B8667" t="inlineStr">
        <is>
          <t>A2</t>
        </is>
      </c>
      <c r="C8667">
        <f>IF(B8667&lt;&gt;"NI",1,0)</f>
        <v/>
      </c>
      <c r="D8667">
        <f>VLOOKUP(B8667, Tabelas!A:C,3,FALSE())</f>
        <v/>
      </c>
      <c r="E8667">
        <f>VLOOKUP(B8667, Tabelas!A:C,2,FALSE())</f>
        <v/>
      </c>
    </row>
    <row r="8668">
      <c r="A8668" t="inlineStr">
        <is>
          <t>JOURNAL OF LEUKOCYTE BIOLOGY</t>
        </is>
      </c>
      <c r="B8668" t="inlineStr">
        <is>
          <t>A2</t>
        </is>
      </c>
      <c r="C8668">
        <f>IF(B8668&lt;&gt;"NI",1,0)</f>
        <v/>
      </c>
      <c r="D8668">
        <f>VLOOKUP(B8668, Tabelas!A:C,3,FALSE())</f>
        <v/>
      </c>
      <c r="E8668">
        <f>VLOOKUP(B8668, Tabelas!A:C,2,FALSE())</f>
        <v/>
      </c>
    </row>
    <row r="8669">
      <c r="A8669" t="inlineStr">
        <is>
          <t>JOURNAL OF LIBRARIANSHIP AND INFORMATION SCIENCE</t>
        </is>
      </c>
      <c r="B8669" t="inlineStr">
        <is>
          <t>A2</t>
        </is>
      </c>
      <c r="C8669">
        <f>IF(B8669&lt;&gt;"NI",1,0)</f>
        <v/>
      </c>
      <c r="D8669">
        <f>VLOOKUP(B8669, Tabelas!A:C,3,FALSE())</f>
        <v/>
      </c>
      <c r="E8669">
        <f>VLOOKUP(B8669, Tabelas!A:C,2,FALSE())</f>
        <v/>
      </c>
    </row>
    <row r="8670">
      <c r="A8670" t="inlineStr">
        <is>
          <t>JOURNAL OF LIGHTWAVE TECHNOLOGY (PRINT)</t>
        </is>
      </c>
      <c r="B8670" t="inlineStr">
        <is>
          <t>A1</t>
        </is>
      </c>
      <c r="C8670">
        <f>IF(B8670&lt;&gt;"NI",1,0)</f>
        <v/>
      </c>
      <c r="D8670">
        <f>VLOOKUP(B8670, Tabelas!A:C,3,FALSE())</f>
        <v/>
      </c>
      <c r="E8670">
        <f>VLOOKUP(B8670, Tabelas!A:C,2,FALSE())</f>
        <v/>
      </c>
    </row>
    <row r="8671">
      <c r="A8671" t="inlineStr">
        <is>
          <t>JOURNAL OF LIMNOLOGY (TESTO STAMPATO)</t>
        </is>
      </c>
      <c r="B8671" t="inlineStr">
        <is>
          <t>A4</t>
        </is>
      </c>
      <c r="C8671">
        <f>IF(B8671&lt;&gt;"NI",1,0)</f>
        <v/>
      </c>
      <c r="D8671">
        <f>VLOOKUP(B8671, Tabelas!A:C,3,FALSE())</f>
        <v/>
      </c>
      <c r="E8671">
        <f>VLOOKUP(B8671, Tabelas!A:C,2,FALSE())</f>
        <v/>
      </c>
    </row>
    <row r="8672">
      <c r="A8672" t="inlineStr">
        <is>
          <t>JOURNAL OF LINGUISTICS (PRINT)</t>
        </is>
      </c>
      <c r="B8672" t="inlineStr">
        <is>
          <t>A2</t>
        </is>
      </c>
      <c r="C8672">
        <f>IF(B8672&lt;&gt;"NI",1,0)</f>
        <v/>
      </c>
      <c r="D8672">
        <f>VLOOKUP(B8672, Tabelas!A:C,3,FALSE())</f>
        <v/>
      </c>
      <c r="E8672">
        <f>VLOOKUP(B8672, Tabelas!A:C,2,FALSE())</f>
        <v/>
      </c>
    </row>
    <row r="8673">
      <c r="A8673" t="inlineStr">
        <is>
          <t>JOURNAL OF LIPID RESEARCH (PRINT)</t>
        </is>
      </c>
      <c r="B8673" t="inlineStr">
        <is>
          <t>A2</t>
        </is>
      </c>
      <c r="C8673">
        <f>IF(B8673&lt;&gt;"NI",1,0)</f>
        <v/>
      </c>
      <c r="D8673">
        <f>VLOOKUP(B8673, Tabelas!A:C,3,FALSE())</f>
        <v/>
      </c>
      <c r="E8673">
        <f>VLOOKUP(B8673, Tabelas!A:C,2,FALSE())</f>
        <v/>
      </c>
    </row>
    <row r="8674">
      <c r="A8674" t="inlineStr">
        <is>
          <t>JOURNAL OF LIPOSOME RESEARCH</t>
        </is>
      </c>
      <c r="B8674" t="inlineStr">
        <is>
          <t>A3</t>
        </is>
      </c>
      <c r="C8674">
        <f>IF(B8674&lt;&gt;"NI",1,0)</f>
        <v/>
      </c>
      <c r="D8674">
        <f>VLOOKUP(B8674, Tabelas!A:C,3,FALSE())</f>
        <v/>
      </c>
      <c r="E8674">
        <f>VLOOKUP(B8674, Tabelas!A:C,2,FALSE())</f>
        <v/>
      </c>
    </row>
    <row r="8675">
      <c r="A8675" t="inlineStr">
        <is>
          <t>JOURNAL OF LIQUID CHROMATOGRAPHY &amp; RELATED TECHNOLOGIES (PRINT)</t>
        </is>
      </c>
      <c r="B8675" t="inlineStr">
        <is>
          <t>B1</t>
        </is>
      </c>
      <c r="C8675">
        <f>IF(B8675&lt;&gt;"NI",1,0)</f>
        <v/>
      </c>
      <c r="D8675">
        <f>VLOOKUP(B8675, Tabelas!A:C,3,FALSE())</f>
        <v/>
      </c>
      <c r="E8675">
        <f>VLOOKUP(B8675, Tabelas!A:C,2,FALSE())</f>
        <v/>
      </c>
    </row>
    <row r="8676">
      <c r="A8676" t="inlineStr">
        <is>
          <t>JOURNAL OF LIQUID CHROMATOGRAPHY AND RELATED TECHNOLOGIES</t>
        </is>
      </c>
      <c r="B8676" t="inlineStr">
        <is>
          <t>B1</t>
        </is>
      </c>
      <c r="C8676">
        <f>IF(B8676&lt;&gt;"NI",1,0)</f>
        <v/>
      </c>
      <c r="D8676">
        <f>VLOOKUP(B8676, Tabelas!A:C,3,FALSE())</f>
        <v/>
      </c>
      <c r="E8676">
        <f>VLOOKUP(B8676, Tabelas!A:C,2,FALSE())</f>
        <v/>
      </c>
    </row>
    <row r="8677">
      <c r="A8677" t="inlineStr">
        <is>
          <t>JOURNAL OF LITERATURE AND ART STUDIES</t>
        </is>
      </c>
      <c r="B8677" t="inlineStr">
        <is>
          <t>A3</t>
        </is>
      </c>
      <c r="C8677">
        <f>IF(B8677&lt;&gt;"NI",1,0)</f>
        <v/>
      </c>
      <c r="D8677">
        <f>VLOOKUP(B8677, Tabelas!A:C,3,FALSE())</f>
        <v/>
      </c>
      <c r="E8677">
        <f>VLOOKUP(B8677, Tabelas!A:C,2,FALSE())</f>
        <v/>
      </c>
    </row>
    <row r="8678">
      <c r="A8678" t="inlineStr">
        <is>
          <t>JOURNAL OF LITHIC STUDIES</t>
        </is>
      </c>
      <c r="B8678" t="inlineStr">
        <is>
          <t>A2</t>
        </is>
      </c>
      <c r="C8678">
        <f>IF(B8678&lt;&gt;"NI",1,0)</f>
        <v/>
      </c>
      <c r="D8678">
        <f>VLOOKUP(B8678, Tabelas!A:C,3,FALSE())</f>
        <v/>
      </c>
      <c r="E8678">
        <f>VLOOKUP(B8678, Tabelas!A:C,2,FALSE())</f>
        <v/>
      </c>
    </row>
    <row r="8679">
      <c r="A8679" t="inlineStr">
        <is>
          <t>JOURNAL OF LOGIC AND COMPUTATION</t>
        </is>
      </c>
      <c r="B8679" t="inlineStr">
        <is>
          <t>A3</t>
        </is>
      </c>
      <c r="C8679">
        <f>IF(B8679&lt;&gt;"NI",1,0)</f>
        <v/>
      </c>
      <c r="D8679">
        <f>VLOOKUP(B8679, Tabelas!A:C,3,FALSE())</f>
        <v/>
      </c>
      <c r="E8679">
        <f>VLOOKUP(B8679, Tabelas!A:C,2,FALSE())</f>
        <v/>
      </c>
    </row>
    <row r="8680">
      <c r="A8680" t="inlineStr">
        <is>
          <t>JOURNAL OF LOGICAL AND ALGEBRAIC METHODS IN PROGRAMMING</t>
        </is>
      </c>
      <c r="B8680" t="inlineStr">
        <is>
          <t>A3</t>
        </is>
      </c>
      <c r="C8680">
        <f>IF(B8680&lt;&gt;"NI",1,0)</f>
        <v/>
      </c>
      <c r="D8680">
        <f>VLOOKUP(B8680, Tabelas!A:C,3,FALSE())</f>
        <v/>
      </c>
      <c r="E8680">
        <f>VLOOKUP(B8680, Tabelas!A:C,2,FALSE())</f>
        <v/>
      </c>
    </row>
    <row r="8681">
      <c r="A8681" t="inlineStr">
        <is>
          <t>JOURNAL OF LOSS PREVENTION IN THE PROCESS INDUSTRIES</t>
        </is>
      </c>
      <c r="B8681" t="inlineStr">
        <is>
          <t>A2</t>
        </is>
      </c>
      <c r="C8681">
        <f>IF(B8681&lt;&gt;"NI",1,0)</f>
        <v/>
      </c>
      <c r="D8681">
        <f>VLOOKUP(B8681, Tabelas!A:C,3,FALSE())</f>
        <v/>
      </c>
      <c r="E8681">
        <f>VLOOKUP(B8681, Tabelas!A:C,2,FALSE())</f>
        <v/>
      </c>
    </row>
    <row r="8682">
      <c r="A8682" t="inlineStr">
        <is>
          <t>JOURNAL OF LOW FREQUENCY NOISE, VIBRATION AND ACTIVE CONTROL</t>
        </is>
      </c>
      <c r="B8682" t="inlineStr">
        <is>
          <t>A3</t>
        </is>
      </c>
      <c r="C8682">
        <f>IF(B8682&lt;&gt;"NI",1,0)</f>
        <v/>
      </c>
      <c r="D8682">
        <f>VLOOKUP(B8682, Tabelas!A:C,3,FALSE())</f>
        <v/>
      </c>
      <c r="E8682">
        <f>VLOOKUP(B8682, Tabelas!A:C,2,FALSE())</f>
        <v/>
      </c>
    </row>
    <row r="8683">
      <c r="A8683" t="inlineStr">
        <is>
          <t>JOURNAL OF LOW POWER ELECTRONICS (PRINT)</t>
        </is>
      </c>
      <c r="B8683" t="inlineStr">
        <is>
          <t>B3</t>
        </is>
      </c>
      <c r="C8683">
        <f>IF(B8683&lt;&gt;"NI",1,0)</f>
        <v/>
      </c>
      <c r="D8683">
        <f>VLOOKUP(B8683, Tabelas!A:C,3,FALSE())</f>
        <v/>
      </c>
      <c r="E8683">
        <f>VLOOKUP(B8683, Tabelas!A:C,2,FALSE())</f>
        <v/>
      </c>
    </row>
    <row r="8684">
      <c r="A8684" t="inlineStr">
        <is>
          <t>JOURNAL OF LOW POWER ELECTRONICS AND APPLICATIONS</t>
        </is>
      </c>
      <c r="B8684" t="inlineStr">
        <is>
          <t>A4</t>
        </is>
      </c>
      <c r="C8684">
        <f>IF(B8684&lt;&gt;"NI",1,0)</f>
        <v/>
      </c>
      <c r="D8684">
        <f>VLOOKUP(B8684, Tabelas!A:C,3,FALSE())</f>
        <v/>
      </c>
      <c r="E8684">
        <f>VLOOKUP(B8684, Tabelas!A:C,2,FALSE())</f>
        <v/>
      </c>
    </row>
    <row r="8685">
      <c r="A8685" t="inlineStr">
        <is>
          <t>JOURNAL OF LOW TEMPERATURE PHYSICS</t>
        </is>
      </c>
      <c r="B8685" t="inlineStr">
        <is>
          <t>B1</t>
        </is>
      </c>
      <c r="C8685">
        <f>IF(B8685&lt;&gt;"NI",1,0)</f>
        <v/>
      </c>
      <c r="D8685">
        <f>VLOOKUP(B8685, Tabelas!A:C,3,FALSE())</f>
        <v/>
      </c>
      <c r="E8685">
        <f>VLOOKUP(B8685, Tabelas!A:C,2,FALSE())</f>
        <v/>
      </c>
    </row>
    <row r="8686">
      <c r="A8686" t="inlineStr">
        <is>
          <t>JOURNAL OF LOWER GENITAL TRACT DISEASE</t>
        </is>
      </c>
      <c r="B8686" t="inlineStr">
        <is>
          <t>A4</t>
        </is>
      </c>
      <c r="C8686">
        <f>IF(B8686&lt;&gt;"NI",1,0)</f>
        <v/>
      </c>
      <c r="D8686">
        <f>VLOOKUP(B8686, Tabelas!A:C,3,FALSE())</f>
        <v/>
      </c>
      <c r="E8686">
        <f>VLOOKUP(B8686, Tabelas!A:C,2,FALSE())</f>
        <v/>
      </c>
    </row>
    <row r="8687">
      <c r="A8687" t="inlineStr">
        <is>
          <t>JOURNAL OF LUMINESCENCE</t>
        </is>
      </c>
      <c r="B8687" t="inlineStr">
        <is>
          <t>A2</t>
        </is>
      </c>
      <c r="C8687">
        <f>IF(B8687&lt;&gt;"NI",1,0)</f>
        <v/>
      </c>
      <c r="D8687">
        <f>VLOOKUP(B8687, Tabelas!A:C,3,FALSE())</f>
        <v/>
      </c>
      <c r="E8687">
        <f>VLOOKUP(B8687, Tabelas!A:C,2,FALSE())</f>
        <v/>
      </c>
    </row>
    <row r="8688">
      <c r="A8688" t="inlineStr">
        <is>
          <t>JOURNAL OF LUSOPHONE STUDIES</t>
        </is>
      </c>
      <c r="B8688" t="inlineStr">
        <is>
          <t>A4</t>
        </is>
      </c>
      <c r="C8688">
        <f>IF(B8688&lt;&gt;"NI",1,0)</f>
        <v/>
      </c>
      <c r="D8688">
        <f>VLOOKUP(B8688, Tabelas!A:C,3,FALSE())</f>
        <v/>
      </c>
      <c r="E8688">
        <f>VLOOKUP(B8688, Tabelas!A:C,2,FALSE())</f>
        <v/>
      </c>
    </row>
    <row r="8689">
      <c r="A8689" t="inlineStr">
        <is>
          <t>JOURNAL OF MACHINE LEARNING RESEARCH (ONLINE)</t>
        </is>
      </c>
      <c r="B8689" t="inlineStr">
        <is>
          <t>A1</t>
        </is>
      </c>
      <c r="C8689">
        <f>IF(B8689&lt;&gt;"NI",1,0)</f>
        <v/>
      </c>
      <c r="D8689">
        <f>VLOOKUP(B8689, Tabelas!A:C,3,FALSE())</f>
        <v/>
      </c>
      <c r="E8689">
        <f>VLOOKUP(B8689, Tabelas!A:C,2,FALSE())</f>
        <v/>
      </c>
    </row>
    <row r="8690">
      <c r="A8690" t="inlineStr">
        <is>
          <t>JOURNAL OF MACROECONOMICS</t>
        </is>
      </c>
      <c r="B8690" t="inlineStr">
        <is>
          <t>A2</t>
        </is>
      </c>
      <c r="C8690">
        <f>IF(B8690&lt;&gt;"NI",1,0)</f>
        <v/>
      </c>
      <c r="D8690">
        <f>VLOOKUP(B8690, Tabelas!A:C,3,FALSE())</f>
        <v/>
      </c>
      <c r="E8690">
        <f>VLOOKUP(B8690, Tabelas!A:C,2,FALSE())</f>
        <v/>
      </c>
    </row>
    <row r="8691">
      <c r="A8691" t="inlineStr">
        <is>
          <t>JOURNAL OF MAGNESIUM AND ALLOYS</t>
        </is>
      </c>
      <c r="B8691" t="inlineStr">
        <is>
          <t>A2</t>
        </is>
      </c>
      <c r="C8691">
        <f>IF(B8691&lt;&gt;"NI",1,0)</f>
        <v/>
      </c>
      <c r="D8691">
        <f>VLOOKUP(B8691, Tabelas!A:C,3,FALSE())</f>
        <v/>
      </c>
      <c r="E8691">
        <f>VLOOKUP(B8691, Tabelas!A:C,2,FALSE())</f>
        <v/>
      </c>
    </row>
    <row r="8692">
      <c r="A8692" t="inlineStr">
        <is>
          <t>JOURNAL OF MAGNETIC RESONANCE (SAN DIEGO, CALIF. 1997: PRINT)</t>
        </is>
      </c>
      <c r="B8692" t="inlineStr">
        <is>
          <t>A3</t>
        </is>
      </c>
      <c r="C8692">
        <f>IF(B8692&lt;&gt;"NI",1,0)</f>
        <v/>
      </c>
      <c r="D8692">
        <f>VLOOKUP(B8692, Tabelas!A:C,3,FALSE())</f>
        <v/>
      </c>
      <c r="E8692">
        <f>VLOOKUP(B8692, Tabelas!A:C,2,FALSE())</f>
        <v/>
      </c>
    </row>
    <row r="8693">
      <c r="A8693" t="inlineStr">
        <is>
          <t>JOURNAL OF MAGNETIC RESONANCE IMAGING (PRINT)</t>
        </is>
      </c>
      <c r="B8693" t="inlineStr">
        <is>
          <t>A1</t>
        </is>
      </c>
      <c r="C8693">
        <f>IF(B8693&lt;&gt;"NI",1,0)</f>
        <v/>
      </c>
      <c r="D8693">
        <f>VLOOKUP(B8693, Tabelas!A:C,3,FALSE())</f>
        <v/>
      </c>
      <c r="E8693">
        <f>VLOOKUP(B8693, Tabelas!A:C,2,FALSE())</f>
        <v/>
      </c>
    </row>
    <row r="8694">
      <c r="A8694" t="inlineStr">
        <is>
          <t>JOURNAL OF MAGNETISM AND MAGNETIC MATERIALS</t>
        </is>
      </c>
      <c r="B8694" t="inlineStr">
        <is>
          <t>A2</t>
        </is>
      </c>
      <c r="C8694">
        <f>IF(B8694&lt;&gt;"NI",1,0)</f>
        <v/>
      </c>
      <c r="D8694">
        <f>VLOOKUP(B8694, Tabelas!A:C,3,FALSE())</f>
        <v/>
      </c>
      <c r="E8694">
        <f>VLOOKUP(B8694, Tabelas!A:C,2,FALSE())</f>
        <v/>
      </c>
    </row>
    <row r="8695">
      <c r="A8695" t="inlineStr">
        <is>
          <t>JOURNAL OF MAMMALIAN EVOLUTION</t>
        </is>
      </c>
      <c r="B8695" t="inlineStr">
        <is>
          <t>A1</t>
        </is>
      </c>
      <c r="C8695">
        <f>IF(B8695&lt;&gt;"NI",1,0)</f>
        <v/>
      </c>
      <c r="D8695">
        <f>VLOOKUP(B8695, Tabelas!A:C,3,FALSE())</f>
        <v/>
      </c>
      <c r="E8695">
        <f>VLOOKUP(B8695, Tabelas!A:C,2,FALSE())</f>
        <v/>
      </c>
    </row>
    <row r="8696">
      <c r="A8696" t="inlineStr">
        <is>
          <t>JOURNAL OF MAMMALOGY (PRINT)</t>
        </is>
      </c>
      <c r="B8696" t="inlineStr">
        <is>
          <t>A2</t>
        </is>
      </c>
      <c r="C8696">
        <f>IF(B8696&lt;&gt;"NI",1,0)</f>
        <v/>
      </c>
      <c r="D8696">
        <f>VLOOKUP(B8696, Tabelas!A:C,3,FALSE())</f>
        <v/>
      </c>
      <c r="E8696">
        <f>VLOOKUP(B8696, Tabelas!A:C,2,FALSE())</f>
        <v/>
      </c>
    </row>
    <row r="8697">
      <c r="A8697" t="inlineStr">
        <is>
          <t>JOURNAL OF MAMMARY GLAND BIOLOGY AND NEOPLASIA</t>
        </is>
      </c>
      <c r="B8697" t="inlineStr">
        <is>
          <t>A3</t>
        </is>
      </c>
      <c r="C8697">
        <f>IF(B8697&lt;&gt;"NI",1,0)</f>
        <v/>
      </c>
      <c r="D8697">
        <f>VLOOKUP(B8697, Tabelas!A:C,3,FALSE())</f>
        <v/>
      </c>
      <c r="E8697">
        <f>VLOOKUP(B8697, Tabelas!A:C,2,FALSE())</f>
        <v/>
      </c>
    </row>
    <row r="8698">
      <c r="A8698" t="inlineStr">
        <is>
          <t>JOURNAL OF MANAGEMENT AND GOVERNANCE (ONLINE)</t>
        </is>
      </c>
      <c r="B8698" t="inlineStr">
        <is>
          <t>A2</t>
        </is>
      </c>
      <c r="C8698">
        <f>IF(B8698&lt;&gt;"NI",1,0)</f>
        <v/>
      </c>
      <c r="D8698">
        <f>VLOOKUP(B8698, Tabelas!A:C,3,FALSE())</f>
        <v/>
      </c>
      <c r="E8698">
        <f>VLOOKUP(B8698, Tabelas!A:C,2,FALSE())</f>
        <v/>
      </c>
    </row>
    <row r="8699">
      <c r="A8699" t="inlineStr">
        <is>
          <t>JOURNAL OF MANAGEMENT AND SUSTAINABILITY</t>
        </is>
      </c>
      <c r="B8699" t="inlineStr">
        <is>
          <t>A2</t>
        </is>
      </c>
      <c r="C8699">
        <f>IF(B8699&lt;&gt;"NI",1,0)</f>
        <v/>
      </c>
      <c r="D8699">
        <f>VLOOKUP(B8699, Tabelas!A:C,3,FALSE())</f>
        <v/>
      </c>
      <c r="E8699">
        <f>VLOOKUP(B8699, Tabelas!A:C,2,FALSE())</f>
        <v/>
      </c>
    </row>
    <row r="8700">
      <c r="A8700" t="inlineStr">
        <is>
          <t>JOURNAL OF MANAGEMENT DEVELOPMENT</t>
        </is>
      </c>
      <c r="B8700" t="inlineStr">
        <is>
          <t>A2</t>
        </is>
      </c>
      <c r="C8700">
        <f>IF(B8700&lt;&gt;"NI",1,0)</f>
        <v/>
      </c>
      <c r="D8700">
        <f>VLOOKUP(B8700, Tabelas!A:C,3,FALSE())</f>
        <v/>
      </c>
      <c r="E8700">
        <f>VLOOKUP(B8700, Tabelas!A:C,2,FALSE())</f>
        <v/>
      </c>
    </row>
    <row r="8701">
      <c r="A8701" t="inlineStr">
        <is>
          <t>JOURNAL OF MANAGEMENT POLICIES AND PRACTICES</t>
        </is>
      </c>
      <c r="B8701" t="inlineStr">
        <is>
          <t>B1</t>
        </is>
      </c>
      <c r="C8701">
        <f>IF(B8701&lt;&gt;"NI",1,0)</f>
        <v/>
      </c>
      <c r="D8701">
        <f>VLOOKUP(B8701, Tabelas!A:C,3,FALSE())</f>
        <v/>
      </c>
      <c r="E8701">
        <f>VLOOKUP(B8701, Tabelas!A:C,2,FALSE())</f>
        <v/>
      </c>
    </row>
    <row r="8702">
      <c r="A8702" t="inlineStr">
        <is>
          <t>JOURNAL OF MANAGEMENT RESEARCH</t>
        </is>
      </c>
      <c r="B8702" t="inlineStr">
        <is>
          <t>B1</t>
        </is>
      </c>
      <c r="C8702">
        <f>IF(B8702&lt;&gt;"NI",1,0)</f>
        <v/>
      </c>
      <c r="D8702">
        <f>VLOOKUP(B8702, Tabelas!A:C,3,FALSE())</f>
        <v/>
      </c>
      <c r="E8702">
        <f>VLOOKUP(B8702, Tabelas!A:C,2,FALSE())</f>
        <v/>
      </c>
    </row>
    <row r="8703">
      <c r="A8703" t="inlineStr">
        <is>
          <t>JOURNAL OF MANAGEMENT STUDIES (OXFORD. PRINT)</t>
        </is>
      </c>
      <c r="B8703" t="inlineStr">
        <is>
          <t>A1</t>
        </is>
      </c>
      <c r="C8703">
        <f>IF(B8703&lt;&gt;"NI",1,0)</f>
        <v/>
      </c>
      <c r="D8703">
        <f>VLOOKUP(B8703, Tabelas!A:C,3,FALSE())</f>
        <v/>
      </c>
      <c r="E8703">
        <f>VLOOKUP(B8703, Tabelas!A:C,2,FALSE())</f>
        <v/>
      </c>
    </row>
    <row r="8704">
      <c r="A8704" t="inlineStr">
        <is>
          <t>JOURNAL OF MANAGERIAL PSYCHOLOGY</t>
        </is>
      </c>
      <c r="B8704" t="inlineStr">
        <is>
          <t>A2</t>
        </is>
      </c>
      <c r="C8704">
        <f>IF(B8704&lt;&gt;"NI",1,0)</f>
        <v/>
      </c>
      <c r="D8704">
        <f>VLOOKUP(B8704, Tabelas!A:C,3,FALSE())</f>
        <v/>
      </c>
      <c r="E8704">
        <f>VLOOKUP(B8704, Tabelas!A:C,2,FALSE())</f>
        <v/>
      </c>
    </row>
    <row r="8705">
      <c r="A8705" t="inlineStr">
        <is>
          <t>JOURNAL OF MANIPULATIVE AND PHYSIOLOGICAL THERAPEUTICS</t>
        </is>
      </c>
      <c r="B8705" t="inlineStr">
        <is>
          <t>A1</t>
        </is>
      </c>
      <c r="C8705">
        <f>IF(B8705&lt;&gt;"NI",1,0)</f>
        <v/>
      </c>
      <c r="D8705">
        <f>VLOOKUP(B8705, Tabelas!A:C,3,FALSE())</f>
        <v/>
      </c>
      <c r="E8705">
        <f>VLOOKUP(B8705, Tabelas!A:C,2,FALSE())</f>
        <v/>
      </c>
    </row>
    <row r="8706">
      <c r="A8706" t="inlineStr">
        <is>
          <t>JOURNAL OF MANUFACTURING PROCESSES</t>
        </is>
      </c>
      <c r="B8706" t="inlineStr">
        <is>
          <t>A1</t>
        </is>
      </c>
      <c r="C8706">
        <f>IF(B8706&lt;&gt;"NI",1,0)</f>
        <v/>
      </c>
      <c r="D8706">
        <f>VLOOKUP(B8706, Tabelas!A:C,3,FALSE())</f>
        <v/>
      </c>
      <c r="E8706">
        <f>VLOOKUP(B8706, Tabelas!A:C,2,FALSE())</f>
        <v/>
      </c>
    </row>
    <row r="8707">
      <c r="A8707" t="inlineStr">
        <is>
          <t>JOURNAL OF MANUFACTURING SCIENCE AND ENGINEERING</t>
        </is>
      </c>
      <c r="B8707" t="inlineStr">
        <is>
          <t>A2</t>
        </is>
      </c>
      <c r="C8707">
        <f>IF(B8707&lt;&gt;"NI",1,0)</f>
        <v/>
      </c>
      <c r="D8707">
        <f>VLOOKUP(B8707, Tabelas!A:C,3,FALSE())</f>
        <v/>
      </c>
      <c r="E8707">
        <f>VLOOKUP(B8707, Tabelas!A:C,2,FALSE())</f>
        <v/>
      </c>
    </row>
    <row r="8708">
      <c r="A8708" t="inlineStr">
        <is>
          <t>JOURNAL OF MANUFACTURING SYSTEMS</t>
        </is>
      </c>
      <c r="B8708" t="inlineStr">
        <is>
          <t>A1</t>
        </is>
      </c>
      <c r="C8708">
        <f>IF(B8708&lt;&gt;"NI",1,0)</f>
        <v/>
      </c>
      <c r="D8708">
        <f>VLOOKUP(B8708, Tabelas!A:C,3,FALSE())</f>
        <v/>
      </c>
      <c r="E8708">
        <f>VLOOKUP(B8708, Tabelas!A:C,2,FALSE())</f>
        <v/>
      </c>
    </row>
    <row r="8709">
      <c r="A8709" t="inlineStr">
        <is>
          <t>JOURNAL OF MANUFACTURING TECHNOLOGY MANAGEMENT</t>
        </is>
      </c>
      <c r="B8709" t="inlineStr">
        <is>
          <t>A2</t>
        </is>
      </c>
      <c r="C8709">
        <f>IF(B8709&lt;&gt;"NI",1,0)</f>
        <v/>
      </c>
      <c r="D8709">
        <f>VLOOKUP(B8709, Tabelas!A:C,3,FALSE())</f>
        <v/>
      </c>
      <c r="E8709">
        <f>VLOOKUP(B8709, Tabelas!A:C,2,FALSE())</f>
        <v/>
      </c>
    </row>
    <row r="8710">
      <c r="A8710" t="inlineStr">
        <is>
          <t>JOURNAL OF MANUFACTURING TECHNOLOGY RESEARCH</t>
        </is>
      </c>
      <c r="B8710" t="inlineStr">
        <is>
          <t>A4</t>
        </is>
      </c>
      <c r="C8710">
        <f>IF(B8710&lt;&gt;"NI",1,0)</f>
        <v/>
      </c>
      <c r="D8710">
        <f>VLOOKUP(B8710, Tabelas!A:C,3,FALSE())</f>
        <v/>
      </c>
      <c r="E8710">
        <f>VLOOKUP(B8710, Tabelas!A:C,2,FALSE())</f>
        <v/>
      </c>
    </row>
    <row r="8711">
      <c r="A8711" t="inlineStr">
        <is>
          <t>JOURNAL OF MARINE RESEARCH (PRINT)</t>
        </is>
      </c>
      <c r="B8711" t="inlineStr">
        <is>
          <t>A4</t>
        </is>
      </c>
      <c r="C8711">
        <f>IF(B8711&lt;&gt;"NI",1,0)</f>
        <v/>
      </c>
      <c r="D8711">
        <f>VLOOKUP(B8711, Tabelas!A:C,3,FALSE())</f>
        <v/>
      </c>
      <c r="E8711">
        <f>VLOOKUP(B8711, Tabelas!A:C,2,FALSE())</f>
        <v/>
      </c>
    </row>
    <row r="8712">
      <c r="A8712" t="inlineStr">
        <is>
          <t>JOURNAL OF MARINE SCIENCE AND APPLICATION</t>
        </is>
      </c>
      <c r="B8712" t="inlineStr">
        <is>
          <t>B1</t>
        </is>
      </c>
      <c r="C8712">
        <f>IF(B8712&lt;&gt;"NI",1,0)</f>
        <v/>
      </c>
      <c r="D8712">
        <f>VLOOKUP(B8712, Tabelas!A:C,3,FALSE())</f>
        <v/>
      </c>
      <c r="E8712">
        <f>VLOOKUP(B8712, Tabelas!A:C,2,FALSE())</f>
        <v/>
      </c>
    </row>
    <row r="8713">
      <c r="A8713" t="inlineStr">
        <is>
          <t>JOURNAL OF MARINE SCIENCE AND APPLICATION</t>
        </is>
      </c>
      <c r="B8713" t="inlineStr">
        <is>
          <t>B1</t>
        </is>
      </c>
      <c r="C8713">
        <f>IF(B8713&lt;&gt;"NI",1,0)</f>
        <v/>
      </c>
      <c r="D8713">
        <f>VLOOKUP(B8713, Tabelas!A:C,3,FALSE())</f>
        <v/>
      </c>
      <c r="E8713">
        <f>VLOOKUP(B8713, Tabelas!A:C,2,FALSE())</f>
        <v/>
      </c>
    </row>
    <row r="8714">
      <c r="A8714" t="inlineStr">
        <is>
          <t>JOURNAL OF MARINE SCIENCE AND TECHNOLOGY (PRINT)</t>
        </is>
      </c>
      <c r="B8714" t="inlineStr">
        <is>
          <t>A3</t>
        </is>
      </c>
      <c r="C8714">
        <f>IF(B8714&lt;&gt;"NI",1,0)</f>
        <v/>
      </c>
      <c r="D8714">
        <f>VLOOKUP(B8714, Tabelas!A:C,3,FALSE())</f>
        <v/>
      </c>
      <c r="E8714">
        <f>VLOOKUP(B8714, Tabelas!A:C,2,FALSE())</f>
        <v/>
      </c>
    </row>
    <row r="8715">
      <c r="A8715" t="inlineStr">
        <is>
          <t>JOURNAL OF MARINE SYSTEMS</t>
        </is>
      </c>
      <c r="B8715" t="inlineStr">
        <is>
          <t>A2</t>
        </is>
      </c>
      <c r="C8715">
        <f>IF(B8715&lt;&gt;"NI",1,0)</f>
        <v/>
      </c>
      <c r="D8715">
        <f>VLOOKUP(B8715, Tabelas!A:C,3,FALSE())</f>
        <v/>
      </c>
      <c r="E8715">
        <f>VLOOKUP(B8715, Tabelas!A:C,2,FALSE())</f>
        <v/>
      </c>
    </row>
    <row r="8716">
      <c r="A8716" t="inlineStr">
        <is>
          <t>JOURNAL OF MARITAL AND FAMILY THERAPY</t>
        </is>
      </c>
      <c r="B8716" t="inlineStr">
        <is>
          <t>A2</t>
        </is>
      </c>
      <c r="C8716">
        <f>IF(B8716&lt;&gt;"NI",1,0)</f>
        <v/>
      </c>
      <c r="D8716">
        <f>VLOOKUP(B8716, Tabelas!A:C,3,FALSE())</f>
        <v/>
      </c>
      <c r="E8716">
        <f>VLOOKUP(B8716, Tabelas!A:C,2,FALSE())</f>
        <v/>
      </c>
    </row>
    <row r="8717">
      <c r="A8717" t="inlineStr">
        <is>
          <t>JOURNAL OF MARKETING</t>
        </is>
      </c>
      <c r="B8717" t="inlineStr">
        <is>
          <t>A1</t>
        </is>
      </c>
      <c r="C8717">
        <f>IF(B8717&lt;&gt;"NI",1,0)</f>
        <v/>
      </c>
      <c r="D8717">
        <f>VLOOKUP(B8717, Tabelas!A:C,3,FALSE())</f>
        <v/>
      </c>
      <c r="E8717">
        <f>VLOOKUP(B8717, Tabelas!A:C,2,FALSE())</f>
        <v/>
      </c>
    </row>
    <row r="8718">
      <c r="A8718" t="inlineStr">
        <is>
          <t>JOURNAL OF MARKETING BEHAVIOR</t>
        </is>
      </c>
      <c r="B8718" t="inlineStr">
        <is>
          <t>B4</t>
        </is>
      </c>
      <c r="C8718">
        <f>IF(B8718&lt;&gt;"NI",1,0)</f>
        <v/>
      </c>
      <c r="D8718">
        <f>VLOOKUP(B8718, Tabelas!A:C,3,FALSE())</f>
        <v/>
      </c>
      <c r="E8718">
        <f>VLOOKUP(B8718, Tabelas!A:C,2,FALSE())</f>
        <v/>
      </c>
    </row>
    <row r="8719">
      <c r="A8719" t="inlineStr">
        <is>
          <t>JOURNAL OF MARKETING CHANNELS</t>
        </is>
      </c>
      <c r="B8719" t="inlineStr">
        <is>
          <t>A4</t>
        </is>
      </c>
      <c r="C8719">
        <f>IF(B8719&lt;&gt;"NI",1,0)</f>
        <v/>
      </c>
      <c r="D8719">
        <f>VLOOKUP(B8719, Tabelas!A:C,3,FALSE())</f>
        <v/>
      </c>
      <c r="E8719">
        <f>VLOOKUP(B8719, Tabelas!A:C,2,FALSE())</f>
        <v/>
      </c>
    </row>
    <row r="8720">
      <c r="A8720" t="inlineStr">
        <is>
          <t>JOURNAL OF MARKETING COMMUNICATIONS (IMPRESSO)</t>
        </is>
      </c>
      <c r="B8720" t="inlineStr">
        <is>
          <t>A2</t>
        </is>
      </c>
      <c r="C8720">
        <f>IF(B8720&lt;&gt;"NI",1,0)</f>
        <v/>
      </c>
      <c r="D8720">
        <f>VLOOKUP(B8720, Tabelas!A:C,3,FALSE())</f>
        <v/>
      </c>
      <c r="E8720">
        <f>VLOOKUP(B8720, Tabelas!A:C,2,FALSE())</f>
        <v/>
      </c>
    </row>
    <row r="8721">
      <c r="A8721" t="inlineStr">
        <is>
          <t>JOURNAL OF MARKETING COMMUNICATIONS (ONLINE)</t>
        </is>
      </c>
      <c r="B8721" t="inlineStr">
        <is>
          <t>A2</t>
        </is>
      </c>
      <c r="C8721">
        <f>IF(B8721&lt;&gt;"NI",1,0)</f>
        <v/>
      </c>
      <c r="D8721">
        <f>VLOOKUP(B8721, Tabelas!A:C,3,FALSE())</f>
        <v/>
      </c>
      <c r="E8721">
        <f>VLOOKUP(B8721, Tabelas!A:C,2,FALSE())</f>
        <v/>
      </c>
    </row>
    <row r="8722">
      <c r="A8722" t="inlineStr">
        <is>
          <t>JOURNAL OF MARKETING FOR HIGHER EDUCATION</t>
        </is>
      </c>
      <c r="B8722" t="inlineStr">
        <is>
          <t>A2</t>
        </is>
      </c>
      <c r="C8722">
        <f>IF(B8722&lt;&gt;"NI",1,0)</f>
        <v/>
      </c>
      <c r="D8722">
        <f>VLOOKUP(B8722, Tabelas!A:C,3,FALSE())</f>
        <v/>
      </c>
      <c r="E8722">
        <f>VLOOKUP(B8722, Tabelas!A:C,2,FALSE())</f>
        <v/>
      </c>
    </row>
    <row r="8723">
      <c r="A8723" t="inlineStr">
        <is>
          <t>JOURNAL OF MARKETING MANAGEMENT (ONLINE)</t>
        </is>
      </c>
      <c r="B8723" t="inlineStr">
        <is>
          <t>B3</t>
        </is>
      </c>
      <c r="C8723">
        <f>IF(B8723&lt;&gt;"NI",1,0)</f>
        <v/>
      </c>
      <c r="D8723">
        <f>VLOOKUP(B8723, Tabelas!A:C,3,FALSE())</f>
        <v/>
      </c>
      <c r="E8723">
        <f>VLOOKUP(B8723, Tabelas!A:C,2,FALSE())</f>
        <v/>
      </c>
    </row>
    <row r="8724">
      <c r="A8724" t="inlineStr">
        <is>
          <t>JOURNAL OF MARKETING RESEARCH</t>
        </is>
      </c>
      <c r="B8724" t="inlineStr">
        <is>
          <t>A2</t>
        </is>
      </c>
      <c r="C8724">
        <f>IF(B8724&lt;&gt;"NI",1,0)</f>
        <v/>
      </c>
      <c r="D8724">
        <f>VLOOKUP(B8724, Tabelas!A:C,3,FALSE())</f>
        <v/>
      </c>
      <c r="E8724">
        <f>VLOOKUP(B8724, Tabelas!A:C,2,FALSE())</f>
        <v/>
      </c>
    </row>
    <row r="8725">
      <c r="A8725" t="inlineStr">
        <is>
          <t>JOURNAL OF MARKETING THEORY AND PRACTICE</t>
        </is>
      </c>
      <c r="B8725" t="inlineStr">
        <is>
          <t>A2</t>
        </is>
      </c>
      <c r="C8725">
        <f>IF(B8725&lt;&gt;"NI",1,0)</f>
        <v/>
      </c>
      <c r="D8725">
        <f>VLOOKUP(B8725, Tabelas!A:C,3,FALSE())</f>
        <v/>
      </c>
      <c r="E8725">
        <f>VLOOKUP(B8725, Tabelas!A:C,2,FALSE())</f>
        <v/>
      </c>
    </row>
    <row r="8726">
      <c r="A8726" t="inlineStr">
        <is>
          <t>JOURNAL OF MASS SPECTROMETRY (PRINT)</t>
        </is>
      </c>
      <c r="B8726" t="inlineStr">
        <is>
          <t>A4</t>
        </is>
      </c>
      <c r="C8726">
        <f>IF(B8726&lt;&gt;"NI",1,0)</f>
        <v/>
      </c>
      <c r="D8726">
        <f>VLOOKUP(B8726, Tabelas!A:C,3,FALSE())</f>
        <v/>
      </c>
      <c r="E8726">
        <f>VLOOKUP(B8726, Tabelas!A:C,2,FALSE())</f>
        <v/>
      </c>
    </row>
    <row r="8727">
      <c r="A8727" t="inlineStr">
        <is>
          <t>JOURNAL OF MATERIAL CULTURE</t>
        </is>
      </c>
      <c r="B8727" t="inlineStr">
        <is>
          <t>A1</t>
        </is>
      </c>
      <c r="C8727">
        <f>IF(B8727&lt;&gt;"NI",1,0)</f>
        <v/>
      </c>
      <c r="D8727">
        <f>VLOOKUP(B8727, Tabelas!A:C,3,FALSE())</f>
        <v/>
      </c>
      <c r="E8727">
        <f>VLOOKUP(B8727, Tabelas!A:C,2,FALSE())</f>
        <v/>
      </c>
    </row>
    <row r="8728">
      <c r="A8728" t="inlineStr">
        <is>
          <t>JOURNAL OF MATERIAL CYCLES AND WASTE MANAGEMENT (PRINT)</t>
        </is>
      </c>
      <c r="B8728" t="inlineStr">
        <is>
          <t>A3</t>
        </is>
      </c>
      <c r="C8728">
        <f>IF(B8728&lt;&gt;"NI",1,0)</f>
        <v/>
      </c>
      <c r="D8728">
        <f>VLOOKUP(B8728, Tabelas!A:C,3,FALSE())</f>
        <v/>
      </c>
      <c r="E8728">
        <f>VLOOKUP(B8728, Tabelas!A:C,2,FALSE())</f>
        <v/>
      </c>
    </row>
    <row r="8729">
      <c r="A8729" t="inlineStr">
        <is>
          <t>JOURNAL OF MATERIALS CHEMISTRY</t>
        </is>
      </c>
      <c r="B8729" t="inlineStr">
        <is>
          <t>A2</t>
        </is>
      </c>
      <c r="C8729">
        <f>IF(B8729&lt;&gt;"NI",1,0)</f>
        <v/>
      </c>
      <c r="D8729">
        <f>VLOOKUP(B8729, Tabelas!A:C,3,FALSE())</f>
        <v/>
      </c>
      <c r="E8729">
        <f>VLOOKUP(B8729, Tabelas!A:C,2,FALSE())</f>
        <v/>
      </c>
    </row>
    <row r="8730">
      <c r="A8730" t="inlineStr">
        <is>
          <t>JOURNAL OF MATERIALS CHEMISTRY A</t>
        </is>
      </c>
      <c r="B8730" t="inlineStr">
        <is>
          <t>A1</t>
        </is>
      </c>
      <c r="C8730">
        <f>IF(B8730&lt;&gt;"NI",1,0)</f>
        <v/>
      </c>
      <c r="D8730">
        <f>VLOOKUP(B8730, Tabelas!A:C,3,FALSE())</f>
        <v/>
      </c>
      <c r="E8730">
        <f>VLOOKUP(B8730, Tabelas!A:C,2,FALSE())</f>
        <v/>
      </c>
    </row>
    <row r="8731">
      <c r="A8731" t="inlineStr">
        <is>
          <t>JOURNAL OF MATERIALS CHEMISTRY B</t>
        </is>
      </c>
      <c r="B8731" t="inlineStr">
        <is>
          <t>A1</t>
        </is>
      </c>
      <c r="C8731">
        <f>IF(B8731&lt;&gt;"NI",1,0)</f>
        <v/>
      </c>
      <c r="D8731">
        <f>VLOOKUP(B8731, Tabelas!A:C,3,FALSE())</f>
        <v/>
      </c>
      <c r="E8731">
        <f>VLOOKUP(B8731, Tabelas!A:C,2,FALSE())</f>
        <v/>
      </c>
    </row>
    <row r="8732">
      <c r="A8732" t="inlineStr">
        <is>
          <t>JOURNAL OF MATERIALS EDUCATION</t>
        </is>
      </c>
      <c r="B8732" t="inlineStr">
        <is>
          <t>B4</t>
        </is>
      </c>
      <c r="C8732">
        <f>IF(B8732&lt;&gt;"NI",1,0)</f>
        <v/>
      </c>
      <c r="D8732">
        <f>VLOOKUP(B8732, Tabelas!A:C,3,FALSE())</f>
        <v/>
      </c>
      <c r="E8732">
        <f>VLOOKUP(B8732, Tabelas!A:C,2,FALSE())</f>
        <v/>
      </c>
    </row>
    <row r="8733">
      <c r="A8733" t="inlineStr">
        <is>
          <t>JOURNAL OF MATERIALS ENGINEERING AND PERFORMANCE (PRINT)</t>
        </is>
      </c>
      <c r="B8733" t="inlineStr">
        <is>
          <t>A3</t>
        </is>
      </c>
      <c r="C8733">
        <f>IF(B8733&lt;&gt;"NI",1,0)</f>
        <v/>
      </c>
      <c r="D8733">
        <f>VLOOKUP(B8733, Tabelas!A:C,3,FALSE())</f>
        <v/>
      </c>
      <c r="E8733">
        <f>VLOOKUP(B8733, Tabelas!A:C,2,FALSE())</f>
        <v/>
      </c>
    </row>
    <row r="8734">
      <c r="A8734" t="inlineStr">
        <is>
          <t>JOURNAL OF MATERIALS IN CIVIL ENGINEERING</t>
        </is>
      </c>
      <c r="B8734" t="inlineStr">
        <is>
          <t>A2</t>
        </is>
      </c>
      <c r="C8734">
        <f>IF(B8734&lt;&gt;"NI",1,0)</f>
        <v/>
      </c>
      <c r="D8734">
        <f>VLOOKUP(B8734, Tabelas!A:C,3,FALSE())</f>
        <v/>
      </c>
      <c r="E8734">
        <f>VLOOKUP(B8734, Tabelas!A:C,2,FALSE())</f>
        <v/>
      </c>
    </row>
    <row r="8735">
      <c r="A8735" t="inlineStr">
        <is>
          <t>JOURNAL OF MATERIALS PROCESSING TECHNOLOGY</t>
        </is>
      </c>
      <c r="B8735" t="inlineStr">
        <is>
          <t>A1</t>
        </is>
      </c>
      <c r="C8735">
        <f>IF(B8735&lt;&gt;"NI",1,0)</f>
        <v/>
      </c>
      <c r="D8735">
        <f>VLOOKUP(B8735, Tabelas!A:C,3,FALSE())</f>
        <v/>
      </c>
      <c r="E8735">
        <f>VLOOKUP(B8735, Tabelas!A:C,2,FALSE())</f>
        <v/>
      </c>
    </row>
    <row r="8736">
      <c r="A8736" t="inlineStr">
        <is>
          <t>JOURNAL OF MATERIALS RESEARCH</t>
        </is>
      </c>
      <c r="B8736" t="inlineStr">
        <is>
          <t>A2</t>
        </is>
      </c>
      <c r="C8736">
        <f>IF(B8736&lt;&gt;"NI",1,0)</f>
        <v/>
      </c>
      <c r="D8736">
        <f>VLOOKUP(B8736, Tabelas!A:C,3,FALSE())</f>
        <v/>
      </c>
      <c r="E8736">
        <f>VLOOKUP(B8736, Tabelas!A:C,2,FALSE())</f>
        <v/>
      </c>
    </row>
    <row r="8737">
      <c r="A8737" t="inlineStr">
        <is>
          <t>JOURNAL OF MATERIALS RESEARCH AND TECHNOLOGY</t>
        </is>
      </c>
      <c r="B8737" t="inlineStr">
        <is>
          <t>A1</t>
        </is>
      </c>
      <c r="C8737">
        <f>IF(B8737&lt;&gt;"NI",1,0)</f>
        <v/>
      </c>
      <c r="D8737">
        <f>VLOOKUP(B8737, Tabelas!A:C,3,FALSE())</f>
        <v/>
      </c>
      <c r="E8737">
        <f>VLOOKUP(B8737, Tabelas!A:C,2,FALSE())</f>
        <v/>
      </c>
    </row>
    <row r="8738">
      <c r="A8738" t="inlineStr">
        <is>
          <t>JOURNAL OF MATERIALS SCIENCE</t>
        </is>
      </c>
      <c r="B8738" t="inlineStr">
        <is>
          <t>A2</t>
        </is>
      </c>
      <c r="C8738">
        <f>IF(B8738&lt;&gt;"NI",1,0)</f>
        <v/>
      </c>
      <c r="D8738">
        <f>VLOOKUP(B8738, Tabelas!A:C,3,FALSE())</f>
        <v/>
      </c>
      <c r="E8738">
        <f>VLOOKUP(B8738, Tabelas!A:C,2,FALSE())</f>
        <v/>
      </c>
    </row>
    <row r="8739">
      <c r="A8739" t="inlineStr">
        <is>
          <t>JOURNAL OF MATERIALS SCIENCE &amp; TECHNOLOGY</t>
        </is>
      </c>
      <c r="B8739" t="inlineStr">
        <is>
          <t>A1</t>
        </is>
      </c>
      <c r="C8739">
        <f>IF(B8739&lt;&gt;"NI",1,0)</f>
        <v/>
      </c>
      <c r="D8739">
        <f>VLOOKUP(B8739, Tabelas!A:C,3,FALSE())</f>
        <v/>
      </c>
      <c r="E8739">
        <f>VLOOKUP(B8739, Tabelas!A:C,2,FALSE())</f>
        <v/>
      </c>
    </row>
    <row r="8740">
      <c r="A8740" t="inlineStr">
        <is>
          <t>JOURNAL OF MATERIALS SCIENCE AND CHEMICAL ENGINEERING</t>
        </is>
      </c>
      <c r="B8740" t="inlineStr">
        <is>
          <t>B4</t>
        </is>
      </c>
      <c r="C8740">
        <f>IF(B8740&lt;&gt;"NI",1,0)</f>
        <v/>
      </c>
      <c r="D8740">
        <f>VLOOKUP(B8740, Tabelas!A:C,3,FALSE())</f>
        <v/>
      </c>
      <c r="E8740">
        <f>VLOOKUP(B8740, Tabelas!A:C,2,FALSE())</f>
        <v/>
      </c>
    </row>
    <row r="8741">
      <c r="A8741" t="inlineStr">
        <is>
          <t>JOURNAL OF MATERIALS SCIENCE AND ENGINEERING (A&amp;B)</t>
        </is>
      </c>
      <c r="B8741" t="inlineStr">
        <is>
          <t>A3</t>
        </is>
      </c>
      <c r="C8741">
        <f>IF(B8741&lt;&gt;"NI",1,0)</f>
        <v/>
      </c>
      <c r="D8741">
        <f>VLOOKUP(B8741, Tabelas!A:C,3,FALSE())</f>
        <v/>
      </c>
      <c r="E8741">
        <f>VLOOKUP(B8741, Tabelas!A:C,2,FALSE())</f>
        <v/>
      </c>
    </row>
    <row r="8742">
      <c r="A8742" t="inlineStr">
        <is>
          <t>JOURNAL OF MATERIALS SCIENCE RESEARCH</t>
        </is>
      </c>
      <c r="B8742" t="inlineStr">
        <is>
          <t>A3</t>
        </is>
      </c>
      <c r="C8742">
        <f>IF(B8742&lt;&gt;"NI",1,0)</f>
        <v/>
      </c>
      <c r="D8742">
        <f>VLOOKUP(B8742, Tabelas!A:C,3,FALSE())</f>
        <v/>
      </c>
      <c r="E8742">
        <f>VLOOKUP(B8742, Tabelas!A:C,2,FALSE())</f>
        <v/>
      </c>
    </row>
    <row r="8743">
      <c r="A8743" t="inlineStr">
        <is>
          <t>JOURNAL OF MATERIALS SCIENCE. MATERIALS IN ELECTRONICS</t>
        </is>
      </c>
      <c r="B8743" t="inlineStr">
        <is>
          <t>A3</t>
        </is>
      </c>
      <c r="C8743">
        <f>IF(B8743&lt;&gt;"NI",1,0)</f>
        <v/>
      </c>
      <c r="D8743">
        <f>VLOOKUP(B8743, Tabelas!A:C,3,FALSE())</f>
        <v/>
      </c>
      <c r="E8743">
        <f>VLOOKUP(B8743, Tabelas!A:C,2,FALSE())</f>
        <v/>
      </c>
    </row>
    <row r="8744">
      <c r="A8744" t="inlineStr">
        <is>
          <t>JOURNAL OF MATERIALS SCIENCE. MATERIALS IN MEDICINE</t>
        </is>
      </c>
      <c r="B8744" t="inlineStr">
        <is>
          <t>A2</t>
        </is>
      </c>
      <c r="C8744">
        <f>IF(B8744&lt;&gt;"NI",1,0)</f>
        <v/>
      </c>
      <c r="D8744">
        <f>VLOOKUP(B8744, Tabelas!A:C,3,FALSE())</f>
        <v/>
      </c>
      <c r="E8744">
        <f>VLOOKUP(B8744, Tabelas!A:C,2,FALSE())</f>
        <v/>
      </c>
    </row>
    <row r="8745">
      <c r="A8745" t="inlineStr">
        <is>
          <t>JOURNAL OF MATERNAL-FETAL &amp; NEONATAL MEDICINE</t>
        </is>
      </c>
      <c r="B8745" t="inlineStr">
        <is>
          <t>B1</t>
        </is>
      </c>
      <c r="C8745">
        <f>IF(B8745&lt;&gt;"NI",1,0)</f>
        <v/>
      </c>
      <c r="D8745">
        <f>VLOOKUP(B8745, Tabelas!A:C,3,FALSE())</f>
        <v/>
      </c>
      <c r="E8745">
        <f>VLOOKUP(B8745, Tabelas!A:C,2,FALSE())</f>
        <v/>
      </c>
    </row>
    <row r="8746">
      <c r="A8746" t="inlineStr">
        <is>
          <t>JOURNAL OF MATHEMATICAL ANALYSIS AND APPLICATIONS (ONLINE)</t>
        </is>
      </c>
      <c r="B8746" t="inlineStr">
        <is>
          <t>A2</t>
        </is>
      </c>
      <c r="C8746">
        <f>IF(B8746&lt;&gt;"NI",1,0)</f>
        <v/>
      </c>
      <c r="D8746">
        <f>VLOOKUP(B8746, Tabelas!A:C,3,FALSE())</f>
        <v/>
      </c>
      <c r="E8746">
        <f>VLOOKUP(B8746, Tabelas!A:C,2,FALSE())</f>
        <v/>
      </c>
    </row>
    <row r="8747">
      <c r="A8747" t="inlineStr">
        <is>
          <t>JOURNAL OF MATHEMATICAL BIOLOGY (PRINT)</t>
        </is>
      </c>
      <c r="B8747" t="inlineStr">
        <is>
          <t>A4</t>
        </is>
      </c>
      <c r="C8747">
        <f>IF(B8747&lt;&gt;"NI",1,0)</f>
        <v/>
      </c>
      <c r="D8747">
        <f>VLOOKUP(B8747, Tabelas!A:C,3,FALSE())</f>
        <v/>
      </c>
      <c r="E8747">
        <f>VLOOKUP(B8747, Tabelas!A:C,2,FALSE())</f>
        <v/>
      </c>
    </row>
    <row r="8748">
      <c r="A8748" t="inlineStr">
        <is>
          <t>JOURNAL OF MATHEMATICAL CHEMISTRY</t>
        </is>
      </c>
      <c r="B8748" t="inlineStr">
        <is>
          <t>B4</t>
        </is>
      </c>
      <c r="C8748">
        <f>IF(B8748&lt;&gt;"NI",1,0)</f>
        <v/>
      </c>
      <c r="D8748">
        <f>VLOOKUP(B8748, Tabelas!A:C,3,FALSE())</f>
        <v/>
      </c>
      <c r="E8748">
        <f>VLOOKUP(B8748, Tabelas!A:C,2,FALSE())</f>
        <v/>
      </c>
    </row>
    <row r="8749">
      <c r="A8749" t="inlineStr">
        <is>
          <t>JOURNAL OF MATHEMATICAL CRYPTOLOGY (ONLINE)</t>
        </is>
      </c>
      <c r="B8749" t="inlineStr">
        <is>
          <t>B4</t>
        </is>
      </c>
      <c r="C8749">
        <f>IF(B8749&lt;&gt;"NI",1,0)</f>
        <v/>
      </c>
      <c r="D8749">
        <f>VLOOKUP(B8749, Tabelas!A:C,3,FALSE())</f>
        <v/>
      </c>
      <c r="E8749">
        <f>VLOOKUP(B8749, Tabelas!A:C,2,FALSE())</f>
        <v/>
      </c>
    </row>
    <row r="8750">
      <c r="A8750" t="inlineStr">
        <is>
          <t>JOURNAL OF MATHEMATICAL ECONOMICS (PRINT)</t>
        </is>
      </c>
      <c r="B8750" t="inlineStr">
        <is>
          <t>A1</t>
        </is>
      </c>
      <c r="C8750">
        <f>IF(B8750&lt;&gt;"NI",1,0)</f>
        <v/>
      </c>
      <c r="D8750">
        <f>VLOOKUP(B8750, Tabelas!A:C,3,FALSE())</f>
        <v/>
      </c>
      <c r="E8750">
        <f>VLOOKUP(B8750, Tabelas!A:C,2,FALSE())</f>
        <v/>
      </c>
    </row>
    <row r="8751">
      <c r="A8751" t="inlineStr">
        <is>
          <t>JOURNAL OF MATHEMATICAL FLUID MECHANICS (PRINTED ED.)</t>
        </is>
      </c>
      <c r="B8751" t="inlineStr">
        <is>
          <t>A1</t>
        </is>
      </c>
      <c r="C8751">
        <f>IF(B8751&lt;&gt;"NI",1,0)</f>
        <v/>
      </c>
      <c r="D8751">
        <f>VLOOKUP(B8751, Tabelas!A:C,3,FALSE())</f>
        <v/>
      </c>
      <c r="E8751">
        <f>VLOOKUP(B8751, Tabelas!A:C,2,FALSE())</f>
        <v/>
      </c>
    </row>
    <row r="8752">
      <c r="A8752" t="inlineStr">
        <is>
          <t>JOURNAL OF MATHEMATICAL IMAGING AND VISION</t>
        </is>
      </c>
      <c r="B8752" t="inlineStr">
        <is>
          <t>A1</t>
        </is>
      </c>
      <c r="C8752">
        <f>IF(B8752&lt;&gt;"NI",1,0)</f>
        <v/>
      </c>
      <c r="D8752">
        <f>VLOOKUP(B8752, Tabelas!A:C,3,FALSE())</f>
        <v/>
      </c>
      <c r="E8752">
        <f>VLOOKUP(B8752, Tabelas!A:C,2,FALSE())</f>
        <v/>
      </c>
    </row>
    <row r="8753">
      <c r="A8753" t="inlineStr">
        <is>
          <t>JOURNAL OF MATHEMATICAL IMAGING AND VISION (DORDRECHT. ONLINE)</t>
        </is>
      </c>
      <c r="B8753" t="inlineStr">
        <is>
          <t>A1</t>
        </is>
      </c>
      <c r="C8753">
        <f>IF(B8753&lt;&gt;"NI",1,0)</f>
        <v/>
      </c>
      <c r="D8753">
        <f>VLOOKUP(B8753, Tabelas!A:C,3,FALSE())</f>
        <v/>
      </c>
      <c r="E8753">
        <f>VLOOKUP(B8753, Tabelas!A:C,2,FALSE())</f>
        <v/>
      </c>
    </row>
    <row r="8754">
      <c r="A8754" t="inlineStr">
        <is>
          <t>JOURNAL OF MATHEMATICAL PHYSICS</t>
        </is>
      </c>
      <c r="B8754" t="inlineStr">
        <is>
          <t>A4</t>
        </is>
      </c>
      <c r="C8754">
        <f>IF(B8754&lt;&gt;"NI",1,0)</f>
        <v/>
      </c>
      <c r="D8754">
        <f>VLOOKUP(B8754, Tabelas!A:C,3,FALSE())</f>
        <v/>
      </c>
      <c r="E8754">
        <f>VLOOKUP(B8754, Tabelas!A:C,2,FALSE())</f>
        <v/>
      </c>
    </row>
    <row r="8755">
      <c r="A8755" t="inlineStr">
        <is>
          <t>JOURNAL OF MATHEMATICAL PSYCHOLOGY (PRINT)</t>
        </is>
      </c>
      <c r="B8755" t="inlineStr">
        <is>
          <t>A2</t>
        </is>
      </c>
      <c r="C8755">
        <f>IF(B8755&lt;&gt;"NI",1,0)</f>
        <v/>
      </c>
      <c r="D8755">
        <f>VLOOKUP(B8755, Tabelas!A:C,3,FALSE())</f>
        <v/>
      </c>
      <c r="E8755">
        <f>VLOOKUP(B8755, Tabelas!A:C,2,FALSE())</f>
        <v/>
      </c>
    </row>
    <row r="8756">
      <c r="A8756" t="inlineStr">
        <is>
          <t>JOURNAL OF MATHEMATICAL SCIENCES (TOKYO. 1994)</t>
        </is>
      </c>
      <c r="B8756" t="inlineStr">
        <is>
          <t>A3</t>
        </is>
      </c>
      <c r="C8756">
        <f>IF(B8756&lt;&gt;"NI",1,0)</f>
        <v/>
      </c>
      <c r="D8756">
        <f>VLOOKUP(B8756, Tabelas!A:C,3,FALSE())</f>
        <v/>
      </c>
      <c r="E8756">
        <f>VLOOKUP(B8756, Tabelas!A:C,2,FALSE())</f>
        <v/>
      </c>
    </row>
    <row r="8757">
      <c r="A8757" t="inlineStr">
        <is>
          <t>JOURNAL OF MATHEMATICS TEACHER EDUCATION</t>
        </is>
      </c>
      <c r="B8757" t="inlineStr">
        <is>
          <t>A1</t>
        </is>
      </c>
      <c r="C8757">
        <f>IF(B8757&lt;&gt;"NI",1,0)</f>
        <v/>
      </c>
      <c r="D8757">
        <f>VLOOKUP(B8757, Tabelas!A:C,3,FALSE())</f>
        <v/>
      </c>
      <c r="E8757">
        <f>VLOOKUP(B8757, Tabelas!A:C,2,FALSE())</f>
        <v/>
      </c>
    </row>
    <row r="8758">
      <c r="A8758" t="inlineStr">
        <is>
          <t>JOURNAL OF MECHANICAL DESIGN (1990)</t>
        </is>
      </c>
      <c r="B8758" t="inlineStr">
        <is>
          <t>A2</t>
        </is>
      </c>
      <c r="C8758">
        <f>IF(B8758&lt;&gt;"NI",1,0)</f>
        <v/>
      </c>
      <c r="D8758">
        <f>VLOOKUP(B8758, Tabelas!A:C,3,FALSE())</f>
        <v/>
      </c>
      <c r="E8758">
        <f>VLOOKUP(B8758, Tabelas!A:C,2,FALSE())</f>
        <v/>
      </c>
    </row>
    <row r="8759">
      <c r="A8759" t="inlineStr">
        <is>
          <t>JOURNAL OF MECHANICAL SCIENCE AND TECHNOLOGY (SEOUL. PRINT)</t>
        </is>
      </c>
      <c r="B8759" t="inlineStr">
        <is>
          <t>A3</t>
        </is>
      </c>
      <c r="C8759">
        <f>IF(B8759&lt;&gt;"NI",1,0)</f>
        <v/>
      </c>
      <c r="D8759">
        <f>VLOOKUP(B8759, Tabelas!A:C,3,FALSE())</f>
        <v/>
      </c>
      <c r="E8759">
        <f>VLOOKUP(B8759, Tabelas!A:C,2,FALSE())</f>
        <v/>
      </c>
    </row>
    <row r="8760">
      <c r="A8760" t="inlineStr">
        <is>
          <t>JOURNAL OF MECHANICS ENGINEERING AND AUTOMATION</t>
        </is>
      </c>
      <c r="B8760" t="inlineStr">
        <is>
          <t>B4</t>
        </is>
      </c>
      <c r="C8760">
        <f>IF(B8760&lt;&gt;"NI",1,0)</f>
        <v/>
      </c>
      <c r="D8760">
        <f>VLOOKUP(B8760, Tabelas!A:C,3,FALSE())</f>
        <v/>
      </c>
      <c r="E8760">
        <f>VLOOKUP(B8760, Tabelas!A:C,2,FALSE())</f>
        <v/>
      </c>
    </row>
    <row r="8761">
      <c r="A8761" t="inlineStr">
        <is>
          <t>JOURNAL OF MECHANICS IN MEDICINE AND BIOLOGY</t>
        </is>
      </c>
      <c r="B8761" t="inlineStr">
        <is>
          <t>B2</t>
        </is>
      </c>
      <c r="C8761">
        <f>IF(B8761&lt;&gt;"NI",1,0)</f>
        <v/>
      </c>
      <c r="D8761">
        <f>VLOOKUP(B8761, Tabelas!A:C,3,FALSE())</f>
        <v/>
      </c>
      <c r="E8761">
        <f>VLOOKUP(B8761, Tabelas!A:C,2,FALSE())</f>
        <v/>
      </c>
    </row>
    <row r="8762">
      <c r="A8762" t="inlineStr">
        <is>
          <t>JOURNAL OF MECHANISMS AND ROBOTICS</t>
        </is>
      </c>
      <c r="B8762" t="inlineStr">
        <is>
          <t>A2</t>
        </is>
      </c>
      <c r="C8762">
        <f>IF(B8762&lt;&gt;"NI",1,0)</f>
        <v/>
      </c>
      <c r="D8762">
        <f>VLOOKUP(B8762, Tabelas!A:C,3,FALSE())</f>
        <v/>
      </c>
      <c r="E8762">
        <f>VLOOKUP(B8762, Tabelas!A:C,2,FALSE())</f>
        <v/>
      </c>
    </row>
    <row r="8763">
      <c r="A8763" t="inlineStr">
        <is>
          <t>JOURNAL OF MEDIA AND COMMUNICATION STUDIES</t>
        </is>
      </c>
      <c r="B8763" t="inlineStr">
        <is>
          <t>A3</t>
        </is>
      </c>
      <c r="C8763">
        <f>IF(B8763&lt;&gt;"NI",1,0)</f>
        <v/>
      </c>
      <c r="D8763">
        <f>VLOOKUP(B8763, Tabelas!A:C,3,FALSE())</f>
        <v/>
      </c>
      <c r="E8763">
        <f>VLOOKUP(B8763, Tabelas!A:C,2,FALSE())</f>
        <v/>
      </c>
    </row>
    <row r="8764">
      <c r="A8764" t="inlineStr">
        <is>
          <t>JOURNAL OF MEDIA CRITIQUES (ONLINE)</t>
        </is>
      </c>
      <c r="B8764" t="inlineStr">
        <is>
          <t>B2</t>
        </is>
      </c>
      <c r="C8764">
        <f>IF(B8764&lt;&gt;"NI",1,0)</f>
        <v/>
      </c>
      <c r="D8764">
        <f>VLOOKUP(B8764, Tabelas!A:C,3,FALSE())</f>
        <v/>
      </c>
      <c r="E8764">
        <f>VLOOKUP(B8764, Tabelas!A:C,2,FALSE())</f>
        <v/>
      </c>
    </row>
    <row r="8765">
      <c r="A8765" t="inlineStr">
        <is>
          <t>JOURNAL OF MEDICAL AND BIOLOGICAL ENGINEERING</t>
        </is>
      </c>
      <c r="B8765" t="inlineStr">
        <is>
          <t>B1</t>
        </is>
      </c>
      <c r="C8765">
        <f>IF(B8765&lt;&gt;"NI",1,0)</f>
        <v/>
      </c>
      <c r="D8765">
        <f>VLOOKUP(B8765, Tabelas!A:C,3,FALSE())</f>
        <v/>
      </c>
      <c r="E8765">
        <f>VLOOKUP(B8765, Tabelas!A:C,2,FALSE())</f>
        <v/>
      </c>
    </row>
    <row r="8766">
      <c r="A8766" t="inlineStr">
        <is>
          <t>JOURNAL OF MEDICAL CASE REPORTS</t>
        </is>
      </c>
      <c r="B8766" t="inlineStr">
        <is>
          <t>A4</t>
        </is>
      </c>
      <c r="C8766">
        <f>IF(B8766&lt;&gt;"NI",1,0)</f>
        <v/>
      </c>
      <c r="D8766">
        <f>VLOOKUP(B8766, Tabelas!A:C,3,FALSE())</f>
        <v/>
      </c>
      <c r="E8766">
        <f>VLOOKUP(B8766, Tabelas!A:C,2,FALSE())</f>
        <v/>
      </c>
    </row>
    <row r="8767">
      <c r="A8767" t="inlineStr">
        <is>
          <t>JOURNAL OF MEDICAL ECONOMICS</t>
        </is>
      </c>
      <c r="B8767" t="inlineStr">
        <is>
          <t>A2</t>
        </is>
      </c>
      <c r="C8767">
        <f>IF(B8767&lt;&gt;"NI",1,0)</f>
        <v/>
      </c>
      <c r="D8767">
        <f>VLOOKUP(B8767, Tabelas!A:C,3,FALSE())</f>
        <v/>
      </c>
      <c r="E8767">
        <f>VLOOKUP(B8767, Tabelas!A:C,2,FALSE())</f>
        <v/>
      </c>
    </row>
    <row r="8768">
      <c r="A8768" t="inlineStr">
        <is>
          <t>JOURNAL OF MEDICAL ENGINEERING &amp; TECHNOLOGY</t>
        </is>
      </c>
      <c r="B8768" t="inlineStr">
        <is>
          <t>B1</t>
        </is>
      </c>
      <c r="C8768">
        <f>IF(B8768&lt;&gt;"NI",1,0)</f>
        <v/>
      </c>
      <c r="D8768">
        <f>VLOOKUP(B8768, Tabelas!A:C,3,FALSE())</f>
        <v/>
      </c>
      <c r="E8768">
        <f>VLOOKUP(B8768, Tabelas!A:C,2,FALSE())</f>
        <v/>
      </c>
    </row>
    <row r="8769">
      <c r="A8769" t="inlineStr">
        <is>
          <t>JOURNAL OF MEDICAL ENTOMOLOGY</t>
        </is>
      </c>
      <c r="B8769" t="inlineStr">
        <is>
          <t>A2</t>
        </is>
      </c>
      <c r="C8769">
        <f>IF(B8769&lt;&gt;"NI",1,0)</f>
        <v/>
      </c>
      <c r="D8769">
        <f>VLOOKUP(B8769, Tabelas!A:C,3,FALSE())</f>
        <v/>
      </c>
      <c r="E8769">
        <f>VLOOKUP(B8769, Tabelas!A:C,2,FALSE())</f>
        <v/>
      </c>
    </row>
    <row r="8770">
      <c r="A8770" t="inlineStr">
        <is>
          <t>JOURNAL OF MEDICAL ETHICS</t>
        </is>
      </c>
      <c r="B8770" t="inlineStr">
        <is>
          <t>A2</t>
        </is>
      </c>
      <c r="C8770">
        <f>IF(B8770&lt;&gt;"NI",1,0)</f>
        <v/>
      </c>
      <c r="D8770">
        <f>VLOOKUP(B8770, Tabelas!A:C,3,FALSE())</f>
        <v/>
      </c>
      <c r="E8770">
        <f>VLOOKUP(B8770, Tabelas!A:C,2,FALSE())</f>
        <v/>
      </c>
    </row>
    <row r="8771">
      <c r="A8771" t="inlineStr">
        <is>
          <t>JOURNAL OF MEDICAL GENETICS (PRINT)</t>
        </is>
      </c>
      <c r="B8771" t="inlineStr">
        <is>
          <t>A1</t>
        </is>
      </c>
      <c r="C8771">
        <f>IF(B8771&lt;&gt;"NI",1,0)</f>
        <v/>
      </c>
      <c r="D8771">
        <f>VLOOKUP(B8771, Tabelas!A:C,3,FALSE())</f>
        <v/>
      </c>
      <c r="E8771">
        <f>VLOOKUP(B8771, Tabelas!A:C,2,FALSE())</f>
        <v/>
      </c>
    </row>
    <row r="8772">
      <c r="A8772" t="inlineStr">
        <is>
          <t>JOURNAL OF MEDICAL IMAGING</t>
        </is>
      </c>
      <c r="B8772" t="inlineStr">
        <is>
          <t>A3</t>
        </is>
      </c>
      <c r="C8772">
        <f>IF(B8772&lt;&gt;"NI",1,0)</f>
        <v/>
      </c>
      <c r="D8772">
        <f>VLOOKUP(B8772, Tabelas!A:C,3,FALSE())</f>
        <v/>
      </c>
      <c r="E8772">
        <f>VLOOKUP(B8772, Tabelas!A:C,2,FALSE())</f>
        <v/>
      </c>
    </row>
    <row r="8773">
      <c r="A8773" t="inlineStr">
        <is>
          <t>JOURNAL OF MEDICAL IMAGING</t>
        </is>
      </c>
      <c r="B8773" t="inlineStr">
        <is>
          <t>A3</t>
        </is>
      </c>
      <c r="C8773">
        <f>IF(B8773&lt;&gt;"NI",1,0)</f>
        <v/>
      </c>
      <c r="D8773">
        <f>VLOOKUP(B8773, Tabelas!A:C,3,FALSE())</f>
        <v/>
      </c>
      <c r="E8773">
        <f>VLOOKUP(B8773, Tabelas!A:C,2,FALSE())</f>
        <v/>
      </c>
    </row>
    <row r="8774">
      <c r="A8774" t="inlineStr">
        <is>
          <t>JOURNAL OF MEDICAL IMAGING AND RADIATION ONCOLOGY</t>
        </is>
      </c>
      <c r="B8774" t="inlineStr">
        <is>
          <t>A4</t>
        </is>
      </c>
      <c r="C8774">
        <f>IF(B8774&lt;&gt;"NI",1,0)</f>
        <v/>
      </c>
      <c r="D8774">
        <f>VLOOKUP(B8774, Tabelas!A:C,3,FALSE())</f>
        <v/>
      </c>
      <c r="E8774">
        <f>VLOOKUP(B8774, Tabelas!A:C,2,FALSE())</f>
        <v/>
      </c>
    </row>
    <row r="8775">
      <c r="A8775" t="inlineStr">
        <is>
          <t>JOURNAL OF MEDICAL MICROBIOLOGY</t>
        </is>
      </c>
      <c r="B8775" t="inlineStr">
        <is>
          <t>B2</t>
        </is>
      </c>
      <c r="C8775">
        <f>IF(B8775&lt;&gt;"NI",1,0)</f>
        <v/>
      </c>
      <c r="D8775">
        <f>VLOOKUP(B8775, Tabelas!A:C,3,FALSE())</f>
        <v/>
      </c>
      <c r="E8775">
        <f>VLOOKUP(B8775, Tabelas!A:C,2,FALSE())</f>
        <v/>
      </c>
    </row>
    <row r="8776">
      <c r="A8776" t="inlineStr">
        <is>
          <t>JOURNAL OF MEDICAL MICROBIOLOGY</t>
        </is>
      </c>
      <c r="B8776" t="inlineStr">
        <is>
          <t>B2</t>
        </is>
      </c>
      <c r="C8776">
        <f>IF(B8776&lt;&gt;"NI",1,0)</f>
        <v/>
      </c>
      <c r="D8776">
        <f>VLOOKUP(B8776, Tabelas!A:C,3,FALSE())</f>
        <v/>
      </c>
      <c r="E8776">
        <f>VLOOKUP(B8776, Tabelas!A:C,2,FALSE())</f>
        <v/>
      </c>
    </row>
    <row r="8777">
      <c r="A8777" t="inlineStr">
        <is>
          <t>JOURNAL OF MEDICAL PRIMATOLOGY</t>
        </is>
      </c>
      <c r="B8777" t="inlineStr">
        <is>
          <t>A4</t>
        </is>
      </c>
      <c r="C8777">
        <f>IF(B8777&lt;&gt;"NI",1,0)</f>
        <v/>
      </c>
      <c r="D8777">
        <f>VLOOKUP(B8777, Tabelas!A:C,3,FALSE())</f>
        <v/>
      </c>
      <c r="E8777">
        <f>VLOOKUP(B8777, Tabelas!A:C,2,FALSE())</f>
        <v/>
      </c>
    </row>
    <row r="8778">
      <c r="A8778" t="inlineStr">
        <is>
          <t>JOURNAL OF MEDICAL PRIMATOLOGY</t>
        </is>
      </c>
      <c r="B8778" t="inlineStr">
        <is>
          <t>A4</t>
        </is>
      </c>
      <c r="C8778">
        <f>IF(B8778&lt;&gt;"NI",1,0)</f>
        <v/>
      </c>
      <c r="D8778">
        <f>VLOOKUP(B8778, Tabelas!A:C,3,FALSE())</f>
        <v/>
      </c>
      <c r="E8778">
        <f>VLOOKUP(B8778, Tabelas!A:C,2,FALSE())</f>
        <v/>
      </c>
    </row>
    <row r="8779">
      <c r="A8779" t="inlineStr">
        <is>
          <t>JOURNAL OF MEDICAL SCIENCES (FAISALABAD)</t>
        </is>
      </c>
      <c r="B8779" t="inlineStr">
        <is>
          <t>B1</t>
        </is>
      </c>
      <c r="C8779">
        <f>IF(B8779&lt;&gt;"NI",1,0)</f>
        <v/>
      </c>
      <c r="D8779">
        <f>VLOOKUP(B8779, Tabelas!A:C,3,FALSE())</f>
        <v/>
      </c>
      <c r="E8779">
        <f>VLOOKUP(B8779, Tabelas!A:C,2,FALSE())</f>
        <v/>
      </c>
    </row>
    <row r="8780">
      <c r="A8780" t="inlineStr">
        <is>
          <t>JOURNAL OF MEDICAL SYSTEMS</t>
        </is>
      </c>
      <c r="B8780" t="inlineStr">
        <is>
          <t>A3</t>
        </is>
      </c>
      <c r="C8780">
        <f>IF(B8780&lt;&gt;"NI",1,0)</f>
        <v/>
      </c>
      <c r="D8780">
        <f>VLOOKUP(B8780, Tabelas!A:C,3,FALSE())</f>
        <v/>
      </c>
      <c r="E8780">
        <f>VLOOKUP(B8780, Tabelas!A:C,2,FALSE())</f>
        <v/>
      </c>
    </row>
    <row r="8781">
      <c r="A8781" t="inlineStr">
        <is>
          <t>JOURNAL OF MEDICAL VIROLOGY (PRINT)</t>
        </is>
      </c>
      <c r="B8781" t="inlineStr">
        <is>
          <t>B1</t>
        </is>
      </c>
      <c r="C8781">
        <f>IF(B8781&lt;&gt;"NI",1,0)</f>
        <v/>
      </c>
      <c r="D8781">
        <f>VLOOKUP(B8781, Tabelas!A:C,3,FALSE())</f>
        <v/>
      </c>
      <c r="E8781">
        <f>VLOOKUP(B8781, Tabelas!A:C,2,FALSE())</f>
        <v/>
      </c>
    </row>
    <row r="8782">
      <c r="A8782" t="inlineStr">
        <is>
          <t>JOURNAL OF MEDICINAL CHEMISTRY</t>
        </is>
      </c>
      <c r="B8782" t="inlineStr">
        <is>
          <t>A1</t>
        </is>
      </c>
      <c r="C8782">
        <f>IF(B8782&lt;&gt;"NI",1,0)</f>
        <v/>
      </c>
      <c r="D8782">
        <f>VLOOKUP(B8782, Tabelas!A:C,3,FALSE())</f>
        <v/>
      </c>
      <c r="E8782">
        <f>VLOOKUP(B8782, Tabelas!A:C,2,FALSE())</f>
        <v/>
      </c>
    </row>
    <row r="8783">
      <c r="A8783" t="inlineStr">
        <is>
          <t>JOURNAL OF MEDICINAL FOOD</t>
        </is>
      </c>
      <c r="B8783" t="inlineStr">
        <is>
          <t>A3</t>
        </is>
      </c>
      <c r="C8783">
        <f>IF(B8783&lt;&gt;"NI",1,0)</f>
        <v/>
      </c>
      <c r="D8783">
        <f>VLOOKUP(B8783, Tabelas!A:C,3,FALSE())</f>
        <v/>
      </c>
      <c r="E8783">
        <f>VLOOKUP(B8783, Tabelas!A:C,2,FALSE())</f>
        <v/>
      </c>
    </row>
    <row r="8784">
      <c r="A8784" t="inlineStr">
        <is>
          <t>JOURNAL OF MEDICINAL FOOD</t>
        </is>
      </c>
      <c r="B8784" t="inlineStr">
        <is>
          <t>A3</t>
        </is>
      </c>
      <c r="C8784">
        <f>IF(B8784&lt;&gt;"NI",1,0)</f>
        <v/>
      </c>
      <c r="D8784">
        <f>VLOOKUP(B8784, Tabelas!A:C,3,FALSE())</f>
        <v/>
      </c>
      <c r="E8784">
        <f>VLOOKUP(B8784, Tabelas!A:C,2,FALSE())</f>
        <v/>
      </c>
    </row>
    <row r="8785">
      <c r="A8785" t="inlineStr">
        <is>
          <t>JOURNAL OF MEDICINAL PLANTS RESEARCH</t>
        </is>
      </c>
      <c r="B8785" t="inlineStr">
        <is>
          <t>A4</t>
        </is>
      </c>
      <c r="C8785">
        <f>IF(B8785&lt;&gt;"NI",1,0)</f>
        <v/>
      </c>
      <c r="D8785">
        <f>VLOOKUP(B8785, Tabelas!A:C,3,FALSE())</f>
        <v/>
      </c>
      <c r="E8785">
        <f>VLOOKUP(B8785, Tabelas!A:C,2,FALSE())</f>
        <v/>
      </c>
    </row>
    <row r="8786">
      <c r="A8786" t="inlineStr">
        <is>
          <t>JOURNAL OF MEDICINE</t>
        </is>
      </c>
      <c r="B8786" t="inlineStr">
        <is>
          <t>B3</t>
        </is>
      </c>
      <c r="C8786">
        <f>IF(B8786&lt;&gt;"NI",1,0)</f>
        <v/>
      </c>
      <c r="D8786">
        <f>VLOOKUP(B8786, Tabelas!A:C,3,FALSE())</f>
        <v/>
      </c>
      <c r="E8786">
        <f>VLOOKUP(B8786, Tabelas!A:C,2,FALSE())</f>
        <v/>
      </c>
    </row>
    <row r="8787">
      <c r="A8787" t="inlineStr">
        <is>
          <t>JOURNAL OF MEDICINE AND HEALTH PROMOTION</t>
        </is>
      </c>
      <c r="B8787" t="inlineStr">
        <is>
          <t>B3</t>
        </is>
      </c>
      <c r="C8787">
        <f>IF(B8787&lt;&gt;"NI",1,0)</f>
        <v/>
      </c>
      <c r="D8787">
        <f>VLOOKUP(B8787, Tabelas!A:C,3,FALSE())</f>
        <v/>
      </c>
      <c r="E8787">
        <f>VLOOKUP(B8787, Tabelas!A:C,2,FALSE())</f>
        <v/>
      </c>
    </row>
    <row r="8788">
      <c r="A8788" t="inlineStr">
        <is>
          <t>JOURNAL OF MELITTOLOGY</t>
        </is>
      </c>
      <c r="B8788" t="inlineStr">
        <is>
          <t>B4</t>
        </is>
      </c>
      <c r="C8788">
        <f>IF(B8788&lt;&gt;"NI",1,0)</f>
        <v/>
      </c>
      <c r="D8788">
        <f>VLOOKUP(B8788, Tabelas!A:C,3,FALSE())</f>
        <v/>
      </c>
      <c r="E8788">
        <f>VLOOKUP(B8788, Tabelas!A:C,2,FALSE())</f>
        <v/>
      </c>
    </row>
    <row r="8789">
      <c r="A8789" t="inlineStr">
        <is>
          <t>JOURNAL OF MEMBRANE SCIENCE (PRINT)</t>
        </is>
      </c>
      <c r="B8789" t="inlineStr">
        <is>
          <t>A1</t>
        </is>
      </c>
      <c r="C8789">
        <f>IF(B8789&lt;&gt;"NI",1,0)</f>
        <v/>
      </c>
      <c r="D8789">
        <f>VLOOKUP(B8789, Tabelas!A:C,3,FALSE())</f>
        <v/>
      </c>
      <c r="E8789">
        <f>VLOOKUP(B8789, Tabelas!A:C,2,FALSE())</f>
        <v/>
      </c>
    </row>
    <row r="8790">
      <c r="A8790" t="inlineStr">
        <is>
          <t>JOURNAL OF MEMBRANE SCIENCE AND RESEARCH</t>
        </is>
      </c>
      <c r="B8790" t="inlineStr">
        <is>
          <t>A3</t>
        </is>
      </c>
      <c r="C8790">
        <f>IF(B8790&lt;&gt;"NI",1,0)</f>
        <v/>
      </c>
      <c r="D8790">
        <f>VLOOKUP(B8790, Tabelas!A:C,3,FALSE())</f>
        <v/>
      </c>
      <c r="E8790">
        <f>VLOOKUP(B8790, Tabelas!A:C,2,FALSE())</f>
        <v/>
      </c>
    </row>
    <row r="8791">
      <c r="A8791" t="inlineStr">
        <is>
          <t>JOURNAL OF MEMORY AND LANGUAGE (PRINT)</t>
        </is>
      </c>
      <c r="B8791" t="inlineStr">
        <is>
          <t>A1</t>
        </is>
      </c>
      <c r="C8791">
        <f>IF(B8791&lt;&gt;"NI",1,0)</f>
        <v/>
      </c>
      <c r="D8791">
        <f>VLOOKUP(B8791, Tabelas!A:C,3,FALSE())</f>
        <v/>
      </c>
      <c r="E8791">
        <f>VLOOKUP(B8791, Tabelas!A:C,2,FALSE())</f>
        <v/>
      </c>
    </row>
    <row r="8792">
      <c r="A8792" t="inlineStr">
        <is>
          <t>JOURNAL OF MENTAL HEALTH (ONLINE)</t>
        </is>
      </c>
      <c r="B8792" t="inlineStr">
        <is>
          <t>A4</t>
        </is>
      </c>
      <c r="C8792">
        <f>IF(B8792&lt;&gt;"NI",1,0)</f>
        <v/>
      </c>
      <c r="D8792">
        <f>VLOOKUP(B8792, Tabelas!A:C,3,FALSE())</f>
        <v/>
      </c>
      <c r="E8792">
        <f>VLOOKUP(B8792, Tabelas!A:C,2,FALSE())</f>
        <v/>
      </c>
    </row>
    <row r="8793">
      <c r="A8793" t="inlineStr">
        <is>
          <t>JOURNAL OF MENTAL HEALTH (PRINT)</t>
        </is>
      </c>
      <c r="B8793" t="inlineStr">
        <is>
          <t>A4</t>
        </is>
      </c>
      <c r="C8793">
        <f>IF(B8793&lt;&gt;"NI",1,0)</f>
        <v/>
      </c>
      <c r="D8793">
        <f>VLOOKUP(B8793, Tabelas!A:C,3,FALSE())</f>
        <v/>
      </c>
      <c r="E8793">
        <f>VLOOKUP(B8793, Tabelas!A:C,2,FALSE())</f>
        <v/>
      </c>
    </row>
    <row r="8794">
      <c r="A8794" t="inlineStr">
        <is>
          <t>JOURNAL OF MENTAL HEALTH POLICY AND ECONOMICS (PRINT EDITION)</t>
        </is>
      </c>
      <c r="B8794" t="inlineStr">
        <is>
          <t>B2</t>
        </is>
      </c>
      <c r="C8794">
        <f>IF(B8794&lt;&gt;"NI",1,0)</f>
        <v/>
      </c>
      <c r="D8794">
        <f>VLOOKUP(B8794, Tabelas!A:C,3,FALSE())</f>
        <v/>
      </c>
      <c r="E8794">
        <f>VLOOKUP(B8794, Tabelas!A:C,2,FALSE())</f>
        <v/>
      </c>
    </row>
    <row r="8795">
      <c r="A8795" t="inlineStr">
        <is>
          <t>JOURNAL OF METAMORPHIC GEOLOGY</t>
        </is>
      </c>
      <c r="B8795" t="inlineStr">
        <is>
          <t>A1</t>
        </is>
      </c>
      <c r="C8795">
        <f>IF(B8795&lt;&gt;"NI",1,0)</f>
        <v/>
      </c>
      <c r="D8795">
        <f>VLOOKUP(B8795, Tabelas!A:C,3,FALSE())</f>
        <v/>
      </c>
      <c r="E8795">
        <f>VLOOKUP(B8795, Tabelas!A:C,2,FALSE())</f>
        <v/>
      </c>
    </row>
    <row r="8796">
      <c r="A8796" t="inlineStr">
        <is>
          <t>JOURNAL OF MICROBIOLOGICAL METHODS</t>
        </is>
      </c>
      <c r="B8796" t="inlineStr">
        <is>
          <t>A4</t>
        </is>
      </c>
      <c r="C8796">
        <f>IF(B8796&lt;&gt;"NI",1,0)</f>
        <v/>
      </c>
      <c r="D8796">
        <f>VLOOKUP(B8796, Tabelas!A:C,3,FALSE())</f>
        <v/>
      </c>
      <c r="E8796">
        <f>VLOOKUP(B8796, Tabelas!A:C,2,FALSE())</f>
        <v/>
      </c>
    </row>
    <row r="8797">
      <c r="A8797" t="inlineStr">
        <is>
          <t>JOURNAL OF MICROBIOLOGY (FAISALABAD)</t>
        </is>
      </c>
      <c r="B8797" t="inlineStr">
        <is>
          <t>B4</t>
        </is>
      </c>
      <c r="C8797">
        <f>IF(B8797&lt;&gt;"NI",1,0)</f>
        <v/>
      </c>
      <c r="D8797">
        <f>VLOOKUP(B8797, Tabelas!A:C,3,FALSE())</f>
        <v/>
      </c>
      <c r="E8797">
        <f>VLOOKUP(B8797, Tabelas!A:C,2,FALSE())</f>
        <v/>
      </c>
    </row>
    <row r="8798">
      <c r="A8798" t="inlineStr">
        <is>
          <t>JOURNAL OF MICROBIOLOGY (SEOUL. PRINT)</t>
        </is>
      </c>
      <c r="B8798" t="inlineStr">
        <is>
          <t>A4</t>
        </is>
      </c>
      <c r="C8798">
        <f>IF(B8798&lt;&gt;"NI",1,0)</f>
        <v/>
      </c>
      <c r="D8798">
        <f>VLOOKUP(B8798, Tabelas!A:C,3,FALSE())</f>
        <v/>
      </c>
      <c r="E8798">
        <f>VLOOKUP(B8798, Tabelas!A:C,2,FALSE())</f>
        <v/>
      </c>
    </row>
    <row r="8799">
      <c r="A8799" t="inlineStr">
        <is>
          <t>JOURNAL OF MICROBIOLOGY AND BIOTECHNOLOGY (ONLINE)</t>
        </is>
      </c>
      <c r="B8799" t="inlineStr">
        <is>
          <t>B2</t>
        </is>
      </c>
      <c r="C8799">
        <f>IF(B8799&lt;&gt;"NI",1,0)</f>
        <v/>
      </c>
      <c r="D8799">
        <f>VLOOKUP(B8799, Tabelas!A:C,3,FALSE())</f>
        <v/>
      </c>
      <c r="E8799">
        <f>VLOOKUP(B8799, Tabelas!A:C,2,FALSE())</f>
        <v/>
      </c>
    </row>
    <row r="8800">
      <c r="A8800" t="inlineStr">
        <is>
          <t>JOURNAL OF MICROBIOLOGY AND BIOTECHNOLOGY (PRINT)</t>
        </is>
      </c>
      <c r="B8800" t="inlineStr">
        <is>
          <t>B2</t>
        </is>
      </c>
      <c r="C8800">
        <f>IF(B8800&lt;&gt;"NI",1,0)</f>
        <v/>
      </c>
      <c r="D8800">
        <f>VLOOKUP(B8800, Tabelas!A:C,3,FALSE())</f>
        <v/>
      </c>
      <c r="E8800">
        <f>VLOOKUP(B8800, Tabelas!A:C,2,FALSE())</f>
        <v/>
      </c>
    </row>
    <row r="8801">
      <c r="A8801" t="inlineStr">
        <is>
          <t>JOURNAL OF MICROBIOLOGY, IMMUNOLOGY AND INFECTION</t>
        </is>
      </c>
      <c r="B8801" t="inlineStr">
        <is>
          <t>A4</t>
        </is>
      </c>
      <c r="C8801">
        <f>IF(B8801&lt;&gt;"NI",1,0)</f>
        <v/>
      </c>
      <c r="D8801">
        <f>VLOOKUP(B8801, Tabelas!A:C,3,FALSE())</f>
        <v/>
      </c>
      <c r="E8801">
        <f>VLOOKUP(B8801, Tabelas!A:C,2,FALSE())</f>
        <v/>
      </c>
    </row>
    <row r="8802">
      <c r="A8802" t="inlineStr">
        <is>
          <t>JOURNAL OF MICROENCAPSULATION</t>
        </is>
      </c>
      <c r="B8802" t="inlineStr">
        <is>
          <t>A4</t>
        </is>
      </c>
      <c r="C8802">
        <f>IF(B8802&lt;&gt;"NI",1,0)</f>
        <v/>
      </c>
      <c r="D8802">
        <f>VLOOKUP(B8802, Tabelas!A:C,3,FALSE())</f>
        <v/>
      </c>
      <c r="E8802">
        <f>VLOOKUP(B8802, Tabelas!A:C,2,FALSE())</f>
        <v/>
      </c>
    </row>
    <row r="8803">
      <c r="A8803" t="inlineStr">
        <is>
          <t>JOURNAL OF MICROPALAEONTOLOGY</t>
        </is>
      </c>
      <c r="B8803" t="inlineStr">
        <is>
          <t>B2</t>
        </is>
      </c>
      <c r="C8803">
        <f>IF(B8803&lt;&gt;"NI",1,0)</f>
        <v/>
      </c>
      <c r="D8803">
        <f>VLOOKUP(B8803, Tabelas!A:C,3,FALSE())</f>
        <v/>
      </c>
      <c r="E8803">
        <f>VLOOKUP(B8803, Tabelas!A:C,2,FALSE())</f>
        <v/>
      </c>
    </row>
    <row r="8804">
      <c r="A8804" t="inlineStr">
        <is>
          <t>JOURNAL OF MICROSCOPY (ONLINE)</t>
        </is>
      </c>
      <c r="B8804" t="inlineStr">
        <is>
          <t>A3</t>
        </is>
      </c>
      <c r="C8804">
        <f>IF(B8804&lt;&gt;"NI",1,0)</f>
        <v/>
      </c>
      <c r="D8804">
        <f>VLOOKUP(B8804, Tabelas!A:C,3,FALSE())</f>
        <v/>
      </c>
      <c r="E8804">
        <f>VLOOKUP(B8804, Tabelas!A:C,2,FALSE())</f>
        <v/>
      </c>
    </row>
    <row r="8805">
      <c r="A8805" t="inlineStr">
        <is>
          <t>JOURNAL OF MICROSCOPY (PRINT)</t>
        </is>
      </c>
      <c r="B8805" t="inlineStr">
        <is>
          <t>A3</t>
        </is>
      </c>
      <c r="C8805">
        <f>IF(B8805&lt;&gt;"NI",1,0)</f>
        <v/>
      </c>
      <c r="D8805">
        <f>VLOOKUP(B8805, Tabelas!A:C,3,FALSE())</f>
        <v/>
      </c>
      <c r="E8805">
        <f>VLOOKUP(B8805, Tabelas!A:C,2,FALSE())</f>
        <v/>
      </c>
    </row>
    <row r="8806">
      <c r="A8806" t="inlineStr">
        <is>
          <t>JOURNAL OF MICROWAVES, OPTOELECTRONICS AND ELECTROMAGNETIC APPLICATIONS</t>
        </is>
      </c>
      <c r="B8806" t="inlineStr">
        <is>
          <t>A4</t>
        </is>
      </c>
      <c r="C8806">
        <f>IF(B8806&lt;&gt;"NI",1,0)</f>
        <v/>
      </c>
      <c r="D8806">
        <f>VLOOKUP(B8806, Tabelas!A:C,3,FALSE())</f>
        <v/>
      </c>
      <c r="E8806">
        <f>VLOOKUP(B8806, Tabelas!A:C,2,FALSE())</f>
        <v/>
      </c>
    </row>
    <row r="8807">
      <c r="A8807" t="inlineStr">
        <is>
          <t>JOURNAL OF MID-LIFE HEALTH</t>
        </is>
      </c>
      <c r="B8807" t="inlineStr">
        <is>
          <t>B2</t>
        </is>
      </c>
      <c r="C8807">
        <f>IF(B8807&lt;&gt;"NI",1,0)</f>
        <v/>
      </c>
      <c r="D8807">
        <f>VLOOKUP(B8807, Tabelas!A:C,3,FALSE())</f>
        <v/>
      </c>
      <c r="E8807">
        <f>VLOOKUP(B8807, Tabelas!A:C,2,FALSE())</f>
        <v/>
      </c>
    </row>
    <row r="8808">
      <c r="A8808" t="inlineStr">
        <is>
          <t>JOURNAL OF MIDWIFERY &amp; WOMEN'S HEALTH</t>
        </is>
      </c>
      <c r="B8808" t="inlineStr">
        <is>
          <t>A3</t>
        </is>
      </c>
      <c r="C8808">
        <f>IF(B8808&lt;&gt;"NI",1,0)</f>
        <v/>
      </c>
      <c r="D8808">
        <f>VLOOKUP(B8808, Tabelas!A:C,3,FALSE())</f>
        <v/>
      </c>
      <c r="E8808">
        <f>VLOOKUP(B8808, Tabelas!A:C,2,FALSE())</f>
        <v/>
      </c>
    </row>
    <row r="8809">
      <c r="A8809" t="inlineStr">
        <is>
          <t>JOURNAL OF MIGRATION HISTORY</t>
        </is>
      </c>
      <c r="B8809" t="inlineStr">
        <is>
          <t>A4</t>
        </is>
      </c>
      <c r="C8809">
        <f>IF(B8809&lt;&gt;"NI",1,0)</f>
        <v/>
      </c>
      <c r="D8809">
        <f>VLOOKUP(B8809, Tabelas!A:C,3,FALSE())</f>
        <v/>
      </c>
      <c r="E8809">
        <f>VLOOKUP(B8809, Tabelas!A:C,2,FALSE())</f>
        <v/>
      </c>
    </row>
    <row r="8810">
      <c r="A8810" t="inlineStr">
        <is>
          <t>JOURNAL OF MINERALS AND MATERIALS CHARACTERIZATION AND ENGINEERING (ONLINE)</t>
        </is>
      </c>
      <c r="B8810" t="inlineStr">
        <is>
          <t>B4</t>
        </is>
      </c>
      <c r="C8810">
        <f>IF(B8810&lt;&gt;"NI",1,0)</f>
        <v/>
      </c>
      <c r="D8810">
        <f>VLOOKUP(B8810, Tabelas!A:C,3,FALSE())</f>
        <v/>
      </c>
      <c r="E8810">
        <f>VLOOKUP(B8810, Tabelas!A:C,2,FALSE())</f>
        <v/>
      </c>
    </row>
    <row r="8811">
      <c r="A8811" t="inlineStr">
        <is>
          <t>JOURNAL OF MINIMALLY INVASIVE GYNECOLOGY</t>
        </is>
      </c>
      <c r="B8811" t="inlineStr">
        <is>
          <t>A1</t>
        </is>
      </c>
      <c r="C8811">
        <f>IF(B8811&lt;&gt;"NI",1,0)</f>
        <v/>
      </c>
      <c r="D8811">
        <f>VLOOKUP(B8811, Tabelas!A:C,3,FALSE())</f>
        <v/>
      </c>
      <c r="E8811">
        <f>VLOOKUP(B8811, Tabelas!A:C,2,FALSE())</f>
        <v/>
      </c>
    </row>
    <row r="8812">
      <c r="A8812" t="inlineStr">
        <is>
          <t>JOURNAL OF MOBILE MULTIMEDIA</t>
        </is>
      </c>
      <c r="B8812" t="inlineStr">
        <is>
          <t>A4</t>
        </is>
      </c>
      <c r="C8812">
        <f>IF(B8812&lt;&gt;"NI",1,0)</f>
        <v/>
      </c>
      <c r="D8812">
        <f>VLOOKUP(B8812, Tabelas!A:C,3,FALSE())</f>
        <v/>
      </c>
      <c r="E8812">
        <f>VLOOKUP(B8812, Tabelas!A:C,2,FALSE())</f>
        <v/>
      </c>
    </row>
    <row r="8813">
      <c r="A8813" t="inlineStr">
        <is>
          <t>JOURNAL OF MODELLING IN MANAGEMENT (PRINT)</t>
        </is>
      </c>
      <c r="B8813" t="inlineStr">
        <is>
          <t>A3</t>
        </is>
      </c>
      <c r="C8813">
        <f>IF(B8813&lt;&gt;"NI",1,0)</f>
        <v/>
      </c>
      <c r="D8813">
        <f>VLOOKUP(B8813, Tabelas!A:C,3,FALSE())</f>
        <v/>
      </c>
      <c r="E8813">
        <f>VLOOKUP(B8813, Tabelas!A:C,2,FALSE())</f>
        <v/>
      </c>
    </row>
    <row r="8814">
      <c r="A8814" t="inlineStr">
        <is>
          <t>JOURNAL OF MODERN APPLIED STATISTICAL METHODS</t>
        </is>
      </c>
      <c r="B8814" t="inlineStr">
        <is>
          <t>B3</t>
        </is>
      </c>
      <c r="C8814">
        <f>IF(B8814&lt;&gt;"NI",1,0)</f>
        <v/>
      </c>
      <c r="D8814">
        <f>VLOOKUP(B8814, Tabelas!A:C,3,FALSE())</f>
        <v/>
      </c>
      <c r="E8814">
        <f>VLOOKUP(B8814, Tabelas!A:C,2,FALSE())</f>
        <v/>
      </c>
    </row>
    <row r="8815">
      <c r="A8815" t="inlineStr">
        <is>
          <t>JOURNAL OF MODERN DYNAMICS</t>
        </is>
      </c>
      <c r="B8815" t="inlineStr">
        <is>
          <t>A2</t>
        </is>
      </c>
      <c r="C8815">
        <f>IF(B8815&lt;&gt;"NI",1,0)</f>
        <v/>
      </c>
      <c r="D8815">
        <f>VLOOKUP(B8815, Tabelas!A:C,3,FALSE())</f>
        <v/>
      </c>
      <c r="E8815">
        <f>VLOOKUP(B8815, Tabelas!A:C,2,FALSE())</f>
        <v/>
      </c>
    </row>
    <row r="8816">
      <c r="A8816" t="inlineStr">
        <is>
          <t>JOURNAL OF MODERN EDUCATION REVIEW</t>
        </is>
      </c>
      <c r="B8816" t="inlineStr">
        <is>
          <t>B1</t>
        </is>
      </c>
      <c r="C8816">
        <f>IF(B8816&lt;&gt;"NI",1,0)</f>
        <v/>
      </c>
      <c r="D8816">
        <f>VLOOKUP(B8816, Tabelas!A:C,3,FALSE())</f>
        <v/>
      </c>
      <c r="E8816">
        <f>VLOOKUP(B8816, Tabelas!A:C,2,FALSE())</f>
        <v/>
      </c>
    </row>
    <row r="8817">
      <c r="A8817" t="inlineStr">
        <is>
          <t>JOURNAL OF MODERN ITALIAN STUDIES</t>
        </is>
      </c>
      <c r="B8817" t="inlineStr">
        <is>
          <t>A2</t>
        </is>
      </c>
      <c r="C8817">
        <f>IF(B8817&lt;&gt;"NI",1,0)</f>
        <v/>
      </c>
      <c r="D8817">
        <f>VLOOKUP(B8817, Tabelas!A:C,3,FALSE())</f>
        <v/>
      </c>
      <c r="E8817">
        <f>VLOOKUP(B8817, Tabelas!A:C,2,FALSE())</f>
        <v/>
      </c>
    </row>
    <row r="8818">
      <c r="A8818" t="inlineStr">
        <is>
          <t>JOURNAL OF MODERN LITERATURE</t>
        </is>
      </c>
      <c r="B8818" t="inlineStr">
        <is>
          <t>A4</t>
        </is>
      </c>
      <c r="C8818">
        <f>IF(B8818&lt;&gt;"NI",1,0)</f>
        <v/>
      </c>
      <c r="D8818">
        <f>VLOOKUP(B8818, Tabelas!A:C,3,FALSE())</f>
        <v/>
      </c>
      <c r="E8818">
        <f>VLOOKUP(B8818, Tabelas!A:C,2,FALSE())</f>
        <v/>
      </c>
    </row>
    <row r="8819">
      <c r="A8819" t="inlineStr">
        <is>
          <t>JOURNAL OF MODERN OPTICS (PRINT)</t>
        </is>
      </c>
      <c r="B8819" t="inlineStr">
        <is>
          <t>B1</t>
        </is>
      </c>
      <c r="C8819">
        <f>IF(B8819&lt;&gt;"NI",1,0)</f>
        <v/>
      </c>
      <c r="D8819">
        <f>VLOOKUP(B8819, Tabelas!A:C,3,FALSE())</f>
        <v/>
      </c>
      <c r="E8819">
        <f>VLOOKUP(B8819, Tabelas!A:C,2,FALSE())</f>
        <v/>
      </c>
    </row>
    <row r="8820">
      <c r="A8820" t="inlineStr">
        <is>
          <t>JOURNAL OF MODERN PROJECT MANAGEMENT</t>
        </is>
      </c>
      <c r="B8820" t="inlineStr">
        <is>
          <t>B3</t>
        </is>
      </c>
      <c r="C8820">
        <f>IF(B8820&lt;&gt;"NI",1,0)</f>
        <v/>
      </c>
      <c r="D8820">
        <f>VLOOKUP(B8820, Tabelas!A:C,3,FALSE())</f>
        <v/>
      </c>
      <c r="E8820">
        <f>VLOOKUP(B8820, Tabelas!A:C,2,FALSE())</f>
        <v/>
      </c>
    </row>
    <row r="8821">
      <c r="A8821" t="inlineStr">
        <is>
          <t>JOURNAL OF MODERN TRANSPORTATION</t>
        </is>
      </c>
      <c r="B8821" t="inlineStr">
        <is>
          <t>A4</t>
        </is>
      </c>
      <c r="C8821">
        <f>IF(B8821&lt;&gt;"NI",1,0)</f>
        <v/>
      </c>
      <c r="D8821">
        <f>VLOOKUP(B8821, Tabelas!A:C,3,FALSE())</f>
        <v/>
      </c>
      <c r="E8821">
        <f>VLOOKUP(B8821, Tabelas!A:C,2,FALSE())</f>
        <v/>
      </c>
    </row>
    <row r="8822">
      <c r="A8822" t="inlineStr">
        <is>
          <t>JOURNAL OF MOLECULAR AND CELLULAR CARDIOLOGY</t>
        </is>
      </c>
      <c r="B8822" t="inlineStr">
        <is>
          <t>A1</t>
        </is>
      </c>
      <c r="C8822">
        <f>IF(B8822&lt;&gt;"NI",1,0)</f>
        <v/>
      </c>
      <c r="D8822">
        <f>VLOOKUP(B8822, Tabelas!A:C,3,FALSE())</f>
        <v/>
      </c>
      <c r="E8822">
        <f>VLOOKUP(B8822, Tabelas!A:C,2,FALSE())</f>
        <v/>
      </c>
    </row>
    <row r="8823">
      <c r="A8823" t="inlineStr">
        <is>
          <t>JOURNAL OF MOLECULAR BIOLOGY</t>
        </is>
      </c>
      <c r="B8823" t="inlineStr">
        <is>
          <t>A2</t>
        </is>
      </c>
      <c r="C8823">
        <f>IF(B8823&lt;&gt;"NI",1,0)</f>
        <v/>
      </c>
      <c r="D8823">
        <f>VLOOKUP(B8823, Tabelas!A:C,3,FALSE())</f>
        <v/>
      </c>
      <c r="E8823">
        <f>VLOOKUP(B8823, Tabelas!A:C,2,FALSE())</f>
        <v/>
      </c>
    </row>
    <row r="8824">
      <c r="A8824" t="inlineStr">
        <is>
          <t>JOURNAL OF MOLECULAR CATALYSIS. A, CHEMICAL (PRINT)</t>
        </is>
      </c>
      <c r="B8824" t="inlineStr">
        <is>
          <t>A2</t>
        </is>
      </c>
      <c r="C8824">
        <f>IF(B8824&lt;&gt;"NI",1,0)</f>
        <v/>
      </c>
      <c r="D8824">
        <f>VLOOKUP(B8824, Tabelas!A:C,3,FALSE())</f>
        <v/>
      </c>
      <c r="E8824">
        <f>VLOOKUP(B8824, Tabelas!A:C,2,FALSE())</f>
        <v/>
      </c>
    </row>
    <row r="8825">
      <c r="A8825" t="inlineStr">
        <is>
          <t>JOURNAL OF MOLECULAR CATALYSIS. B, ENZYMATIC (PRINT)</t>
        </is>
      </c>
      <c r="B8825" t="inlineStr">
        <is>
          <t>A2</t>
        </is>
      </c>
      <c r="C8825">
        <f>IF(B8825&lt;&gt;"NI",1,0)</f>
        <v/>
      </c>
      <c r="D8825">
        <f>VLOOKUP(B8825, Tabelas!A:C,3,FALSE())</f>
        <v/>
      </c>
      <c r="E8825">
        <f>VLOOKUP(B8825, Tabelas!A:C,2,FALSE())</f>
        <v/>
      </c>
    </row>
    <row r="8826">
      <c r="A8826" t="inlineStr">
        <is>
          <t>JOURNAL OF MOLECULAR ENDOCRINOLOGY</t>
        </is>
      </c>
      <c r="B8826" t="inlineStr">
        <is>
          <t>A2</t>
        </is>
      </c>
      <c r="C8826">
        <f>IF(B8826&lt;&gt;"NI",1,0)</f>
        <v/>
      </c>
      <c r="D8826">
        <f>VLOOKUP(B8826, Tabelas!A:C,3,FALSE())</f>
        <v/>
      </c>
      <c r="E8826">
        <f>VLOOKUP(B8826, Tabelas!A:C,2,FALSE())</f>
        <v/>
      </c>
    </row>
    <row r="8827">
      <c r="A8827" t="inlineStr">
        <is>
          <t>JOURNAL OF MOLECULAR EVOLUTION</t>
        </is>
      </c>
      <c r="B8827" t="inlineStr">
        <is>
          <t>A3</t>
        </is>
      </c>
      <c r="C8827">
        <f>IF(B8827&lt;&gt;"NI",1,0)</f>
        <v/>
      </c>
      <c r="D8827">
        <f>VLOOKUP(B8827, Tabelas!A:C,3,FALSE())</f>
        <v/>
      </c>
      <c r="E8827">
        <f>VLOOKUP(B8827, Tabelas!A:C,2,FALSE())</f>
        <v/>
      </c>
    </row>
    <row r="8828">
      <c r="A8828" t="inlineStr">
        <is>
          <t>JOURNAL OF MOLECULAR GRAPHICS &amp; MODELLING</t>
        </is>
      </c>
      <c r="B8828" t="inlineStr">
        <is>
          <t>A3</t>
        </is>
      </c>
      <c r="C8828">
        <f>IF(B8828&lt;&gt;"NI",1,0)</f>
        <v/>
      </c>
      <c r="D8828">
        <f>VLOOKUP(B8828, Tabelas!A:C,3,FALSE())</f>
        <v/>
      </c>
      <c r="E8828">
        <f>VLOOKUP(B8828, Tabelas!A:C,2,FALSE())</f>
        <v/>
      </c>
    </row>
    <row r="8829">
      <c r="A8829" t="inlineStr">
        <is>
          <t>JOURNAL OF MOLECULAR HISTOLOGY (ONLINE)</t>
        </is>
      </c>
      <c r="B8829" t="inlineStr">
        <is>
          <t>B2</t>
        </is>
      </c>
      <c r="C8829">
        <f>IF(B8829&lt;&gt;"NI",1,0)</f>
        <v/>
      </c>
      <c r="D8829">
        <f>VLOOKUP(B8829, Tabelas!A:C,3,FALSE())</f>
        <v/>
      </c>
      <c r="E8829">
        <f>VLOOKUP(B8829, Tabelas!A:C,2,FALSE())</f>
        <v/>
      </c>
    </row>
    <row r="8830">
      <c r="A8830" t="inlineStr">
        <is>
          <t>JOURNAL OF MOLECULAR HISTOLOGY (PRINT)</t>
        </is>
      </c>
      <c r="B8830" t="inlineStr">
        <is>
          <t>B2</t>
        </is>
      </c>
      <c r="C8830">
        <f>IF(B8830&lt;&gt;"NI",1,0)</f>
        <v/>
      </c>
      <c r="D8830">
        <f>VLOOKUP(B8830, Tabelas!A:C,3,FALSE())</f>
        <v/>
      </c>
      <c r="E8830">
        <f>VLOOKUP(B8830, Tabelas!A:C,2,FALSE())</f>
        <v/>
      </c>
    </row>
    <row r="8831">
      <c r="A8831" t="inlineStr">
        <is>
          <t>JOURNAL OF MOLECULAR LIQUIDS (PRINT)</t>
        </is>
      </c>
      <c r="B8831" t="inlineStr">
        <is>
          <t>A1</t>
        </is>
      </c>
      <c r="C8831">
        <f>IF(B8831&lt;&gt;"NI",1,0)</f>
        <v/>
      </c>
      <c r="D8831">
        <f>VLOOKUP(B8831, Tabelas!A:C,3,FALSE())</f>
        <v/>
      </c>
      <c r="E8831">
        <f>VLOOKUP(B8831, Tabelas!A:C,2,FALSE())</f>
        <v/>
      </c>
    </row>
    <row r="8832">
      <c r="A8832" t="inlineStr">
        <is>
          <t>JOURNAL OF MOLECULAR MEDICINE (BERLIN. PRINT)</t>
        </is>
      </c>
      <c r="B8832" t="inlineStr">
        <is>
          <t>A1</t>
        </is>
      </c>
      <c r="C8832">
        <f>IF(B8832&lt;&gt;"NI",1,0)</f>
        <v/>
      </c>
      <c r="D8832">
        <f>VLOOKUP(B8832, Tabelas!A:C,3,FALSE())</f>
        <v/>
      </c>
      <c r="E8832">
        <f>VLOOKUP(B8832, Tabelas!A:C,2,FALSE())</f>
        <v/>
      </c>
    </row>
    <row r="8833">
      <c r="A8833" t="inlineStr">
        <is>
          <t>JOURNAL OF MOLECULAR MODELING (ONLINE)</t>
        </is>
      </c>
      <c r="B8833" t="inlineStr">
        <is>
          <t>A4</t>
        </is>
      </c>
      <c r="C8833">
        <f>IF(B8833&lt;&gt;"NI",1,0)</f>
        <v/>
      </c>
      <c r="D8833">
        <f>VLOOKUP(B8833, Tabelas!A:C,3,FALSE())</f>
        <v/>
      </c>
      <c r="E8833">
        <f>VLOOKUP(B8833, Tabelas!A:C,2,FALSE())</f>
        <v/>
      </c>
    </row>
    <row r="8834">
      <c r="A8834" t="inlineStr">
        <is>
          <t>JOURNAL OF MOLECULAR NEUROSCIENCE</t>
        </is>
      </c>
      <c r="B8834" t="inlineStr">
        <is>
          <t>B1</t>
        </is>
      </c>
      <c r="C8834">
        <f>IF(B8834&lt;&gt;"NI",1,0)</f>
        <v/>
      </c>
      <c r="D8834">
        <f>VLOOKUP(B8834, Tabelas!A:C,3,FALSE())</f>
        <v/>
      </c>
      <c r="E8834">
        <f>VLOOKUP(B8834, Tabelas!A:C,2,FALSE())</f>
        <v/>
      </c>
    </row>
    <row r="8835">
      <c r="A8835" t="inlineStr">
        <is>
          <t>JOURNAL OF MOLECULAR SPECTROSCOPY (PRINT)</t>
        </is>
      </c>
      <c r="B8835" t="inlineStr">
        <is>
          <t>A1</t>
        </is>
      </c>
      <c r="C8835">
        <f>IF(B8835&lt;&gt;"NI",1,0)</f>
        <v/>
      </c>
      <c r="D8835">
        <f>VLOOKUP(B8835, Tabelas!A:C,3,FALSE())</f>
        <v/>
      </c>
      <c r="E8835">
        <f>VLOOKUP(B8835, Tabelas!A:C,2,FALSE())</f>
        <v/>
      </c>
    </row>
    <row r="8836">
      <c r="A8836" t="inlineStr">
        <is>
          <t>JOURNAL OF MOLECULAR STRUCTURE (PRINT)</t>
        </is>
      </c>
      <c r="B8836" t="inlineStr">
        <is>
          <t>A4</t>
        </is>
      </c>
      <c r="C8836">
        <f>IF(B8836&lt;&gt;"NI",1,0)</f>
        <v/>
      </c>
      <c r="D8836">
        <f>VLOOKUP(B8836, Tabelas!A:C,3,FALSE())</f>
        <v/>
      </c>
      <c r="E8836">
        <f>VLOOKUP(B8836, Tabelas!A:C,2,FALSE())</f>
        <v/>
      </c>
    </row>
    <row r="8837">
      <c r="A8837" t="inlineStr">
        <is>
          <t>JOURNAL OF MOLECULAR STRUCTURE. THEOCHEM (PRINT)</t>
        </is>
      </c>
      <c r="B8837" t="inlineStr">
        <is>
          <t>A4</t>
        </is>
      </c>
      <c r="C8837">
        <f>IF(B8837&lt;&gt;"NI",1,0)</f>
        <v/>
      </c>
      <c r="D8837">
        <f>VLOOKUP(B8837, Tabelas!A:C,3,FALSE())</f>
        <v/>
      </c>
      <c r="E8837">
        <f>VLOOKUP(B8837, Tabelas!A:C,2,FALSE())</f>
        <v/>
      </c>
    </row>
    <row r="8838">
      <c r="A8838" t="inlineStr">
        <is>
          <t>JOURNAL OF MOLLUSCAN STUDIES</t>
        </is>
      </c>
      <c r="B8838" t="inlineStr">
        <is>
          <t>B1</t>
        </is>
      </c>
      <c r="C8838">
        <f>IF(B8838&lt;&gt;"NI",1,0)</f>
        <v/>
      </c>
      <c r="D8838">
        <f>VLOOKUP(B8838, Tabelas!A:C,3,FALSE())</f>
        <v/>
      </c>
      <c r="E8838">
        <f>VLOOKUP(B8838, Tabelas!A:C,2,FALSE())</f>
        <v/>
      </c>
    </row>
    <row r="8839">
      <c r="A8839" t="inlineStr">
        <is>
          <t>JOURNAL OF MONEY, CREDIT AND BANKING</t>
        </is>
      </c>
      <c r="B8839" t="inlineStr">
        <is>
          <t>A1</t>
        </is>
      </c>
      <c r="C8839">
        <f>IF(B8839&lt;&gt;"NI",1,0)</f>
        <v/>
      </c>
      <c r="D8839">
        <f>VLOOKUP(B8839, Tabelas!A:C,3,FALSE())</f>
        <v/>
      </c>
      <c r="E8839">
        <f>VLOOKUP(B8839, Tabelas!A:C,2,FALSE())</f>
        <v/>
      </c>
    </row>
    <row r="8840">
      <c r="A8840" t="inlineStr">
        <is>
          <t>JOURNAL OF MORAL EDUCATION</t>
        </is>
      </c>
      <c r="B8840" t="inlineStr">
        <is>
          <t>A2</t>
        </is>
      </c>
      <c r="C8840">
        <f>IF(B8840&lt;&gt;"NI",1,0)</f>
        <v/>
      </c>
      <c r="D8840">
        <f>VLOOKUP(B8840, Tabelas!A:C,3,FALSE())</f>
        <v/>
      </c>
      <c r="E8840">
        <f>VLOOKUP(B8840, Tabelas!A:C,2,FALSE())</f>
        <v/>
      </c>
    </row>
    <row r="8841">
      <c r="A8841" t="inlineStr">
        <is>
          <t>JOURNAL OF MORPHOLOGICAL SCIENCES</t>
        </is>
      </c>
      <c r="B8841" t="inlineStr">
        <is>
          <t>B4</t>
        </is>
      </c>
      <c r="C8841">
        <f>IF(B8841&lt;&gt;"NI",1,0)</f>
        <v/>
      </c>
      <c r="D8841">
        <f>VLOOKUP(B8841, Tabelas!A:C,3,FALSE())</f>
        <v/>
      </c>
      <c r="E8841">
        <f>VLOOKUP(B8841, Tabelas!A:C,2,FALSE())</f>
        <v/>
      </c>
    </row>
    <row r="8842">
      <c r="A8842" t="inlineStr">
        <is>
          <t>JOURNAL OF MORPHOLOGY (1931. PRINT)</t>
        </is>
      </c>
      <c r="B8842" t="inlineStr">
        <is>
          <t>A2</t>
        </is>
      </c>
      <c r="C8842">
        <f>IF(B8842&lt;&gt;"NI",1,0)</f>
        <v/>
      </c>
      <c r="D8842">
        <f>VLOOKUP(B8842, Tabelas!A:C,3,FALSE())</f>
        <v/>
      </c>
      <c r="E8842">
        <f>VLOOKUP(B8842, Tabelas!A:C,2,FALSE())</f>
        <v/>
      </c>
    </row>
    <row r="8843">
      <c r="A8843" t="inlineStr">
        <is>
          <t>JOURNAL OF MOTOR BEHAVIOR</t>
        </is>
      </c>
      <c r="B8843" t="inlineStr">
        <is>
          <t>A4</t>
        </is>
      </c>
      <c r="C8843">
        <f>IF(B8843&lt;&gt;"NI",1,0)</f>
        <v/>
      </c>
      <c r="D8843">
        <f>VLOOKUP(B8843, Tabelas!A:C,3,FALSE())</f>
        <v/>
      </c>
      <c r="E8843">
        <f>VLOOKUP(B8843, Tabelas!A:C,2,FALSE())</f>
        <v/>
      </c>
    </row>
    <row r="8844">
      <c r="A8844" t="inlineStr">
        <is>
          <t>JOURNAL OF MOTOR LEARNING AND DEVELOPMENT</t>
        </is>
      </c>
      <c r="B8844" t="inlineStr">
        <is>
          <t>B3</t>
        </is>
      </c>
      <c r="C8844">
        <f>IF(B8844&lt;&gt;"NI",1,0)</f>
        <v/>
      </c>
      <c r="D8844">
        <f>VLOOKUP(B8844, Tabelas!A:C,3,FALSE())</f>
        <v/>
      </c>
      <c r="E8844">
        <f>VLOOKUP(B8844, Tabelas!A:C,2,FALSE())</f>
        <v/>
      </c>
    </row>
    <row r="8845">
      <c r="A8845" t="inlineStr">
        <is>
          <t>JOURNAL OF MOUNTAIN SCIENCE</t>
        </is>
      </c>
      <c r="B8845" t="inlineStr">
        <is>
          <t>A3</t>
        </is>
      </c>
      <c r="C8845">
        <f>IF(B8845&lt;&gt;"NI",1,0)</f>
        <v/>
      </c>
      <c r="D8845">
        <f>VLOOKUP(B8845, Tabelas!A:C,3,FALSE())</f>
        <v/>
      </c>
      <c r="E8845">
        <f>VLOOKUP(B8845, Tabelas!A:C,2,FALSE())</f>
        <v/>
      </c>
    </row>
    <row r="8846">
      <c r="A8846" t="inlineStr">
        <is>
          <t>JOURNAL OF MULTIDISCIPLINARY HEALTHCARE</t>
        </is>
      </c>
      <c r="B8846" t="inlineStr">
        <is>
          <t>A1</t>
        </is>
      </c>
      <c r="C8846">
        <f>IF(B8846&lt;&gt;"NI",1,0)</f>
        <v/>
      </c>
      <c r="D8846">
        <f>VLOOKUP(B8846, Tabelas!A:C,3,FALSE())</f>
        <v/>
      </c>
      <c r="E8846">
        <f>VLOOKUP(B8846, Tabelas!A:C,2,FALSE())</f>
        <v/>
      </c>
    </row>
    <row r="8847">
      <c r="A8847" t="inlineStr">
        <is>
          <t>JOURNAL OF MULTINATIONAL FINANCIAL MANAGEMENT</t>
        </is>
      </c>
      <c r="B8847" t="inlineStr">
        <is>
          <t>A2</t>
        </is>
      </c>
      <c r="C8847">
        <f>IF(B8847&lt;&gt;"NI",1,0)</f>
        <v/>
      </c>
      <c r="D8847">
        <f>VLOOKUP(B8847, Tabelas!A:C,3,FALSE())</f>
        <v/>
      </c>
      <c r="E8847">
        <f>VLOOKUP(B8847, Tabelas!A:C,2,FALSE())</f>
        <v/>
      </c>
    </row>
    <row r="8848">
      <c r="A8848" t="inlineStr">
        <is>
          <t>JOURNAL OF MULTIPLE-VALUED LOGIC AND SOFT COMPUTING</t>
        </is>
      </c>
      <c r="B8848" t="inlineStr">
        <is>
          <t>B2</t>
        </is>
      </c>
      <c r="C8848">
        <f>IF(B8848&lt;&gt;"NI",1,0)</f>
        <v/>
      </c>
      <c r="D8848">
        <f>VLOOKUP(B8848, Tabelas!A:C,3,FALSE())</f>
        <v/>
      </c>
      <c r="E8848">
        <f>VLOOKUP(B8848, Tabelas!A:C,2,FALSE())</f>
        <v/>
      </c>
    </row>
    <row r="8849">
      <c r="A8849" t="inlineStr">
        <is>
          <t>JOURNAL OF MULTIVARIATE ANALYSIS</t>
        </is>
      </c>
      <c r="B8849" t="inlineStr">
        <is>
          <t>B2</t>
        </is>
      </c>
      <c r="C8849">
        <f>IF(B8849&lt;&gt;"NI",1,0)</f>
        <v/>
      </c>
      <c r="D8849">
        <f>VLOOKUP(B8849, Tabelas!A:C,3,FALSE())</f>
        <v/>
      </c>
      <c r="E8849">
        <f>VLOOKUP(B8849, Tabelas!A:C,2,FALSE())</f>
        <v/>
      </c>
    </row>
    <row r="8850">
      <c r="A8850" t="inlineStr">
        <is>
          <t>JOURNAL OF MUSCLE RESEARCH AND CELL MOTILITY</t>
        </is>
      </c>
      <c r="B8850" t="inlineStr">
        <is>
          <t>B1</t>
        </is>
      </c>
      <c r="C8850">
        <f>IF(B8850&lt;&gt;"NI",1,0)</f>
        <v/>
      </c>
      <c r="D8850">
        <f>VLOOKUP(B8850, Tabelas!A:C,3,FALSE())</f>
        <v/>
      </c>
      <c r="E8850">
        <f>VLOOKUP(B8850, Tabelas!A:C,2,FALSE())</f>
        <v/>
      </c>
    </row>
    <row r="8851">
      <c r="A8851" t="inlineStr">
        <is>
          <t>JOURNAL OF MUSCULOSKELETAL AND NEURONAL INTERACTIONS</t>
        </is>
      </c>
      <c r="B8851" t="inlineStr">
        <is>
          <t>A3</t>
        </is>
      </c>
      <c r="C8851">
        <f>IF(B8851&lt;&gt;"NI",1,0)</f>
        <v/>
      </c>
      <c r="D8851">
        <f>VLOOKUP(B8851, Tabelas!A:C,3,FALSE())</f>
        <v/>
      </c>
      <c r="E8851">
        <f>VLOOKUP(B8851, Tabelas!A:C,2,FALSE())</f>
        <v/>
      </c>
    </row>
    <row r="8852">
      <c r="A8852" t="inlineStr">
        <is>
          <t>JOURNAL OF NAMIBIAN STUDIES (IMPRESSO)</t>
        </is>
      </c>
      <c r="B8852" t="inlineStr">
        <is>
          <t>B2</t>
        </is>
      </c>
      <c r="C8852">
        <f>IF(B8852&lt;&gt;"NI",1,0)</f>
        <v/>
      </c>
      <c r="D8852">
        <f>VLOOKUP(B8852, Tabelas!A:C,3,FALSE())</f>
        <v/>
      </c>
      <c r="E8852">
        <f>VLOOKUP(B8852, Tabelas!A:C,2,FALSE())</f>
        <v/>
      </c>
    </row>
    <row r="8853">
      <c r="A8853" t="inlineStr">
        <is>
          <t>JOURNAL OF NANO RESEARCH (ONLINE)</t>
        </is>
      </c>
      <c r="B8853" t="inlineStr">
        <is>
          <t>B1</t>
        </is>
      </c>
      <c r="C8853">
        <f>IF(B8853&lt;&gt;"NI",1,0)</f>
        <v/>
      </c>
      <c r="D8853">
        <f>VLOOKUP(B8853, Tabelas!A:C,3,FALSE())</f>
        <v/>
      </c>
      <c r="E8853">
        <f>VLOOKUP(B8853, Tabelas!A:C,2,FALSE())</f>
        <v/>
      </c>
    </row>
    <row r="8854">
      <c r="A8854" t="inlineStr">
        <is>
          <t>JOURNAL OF NANOBIOTECHNOLOGY</t>
        </is>
      </c>
      <c r="B8854" t="inlineStr">
        <is>
          <t>A1</t>
        </is>
      </c>
      <c r="C8854">
        <f>IF(B8854&lt;&gt;"NI",1,0)</f>
        <v/>
      </c>
      <c r="D8854">
        <f>VLOOKUP(B8854, Tabelas!A:C,3,FALSE())</f>
        <v/>
      </c>
      <c r="E8854">
        <f>VLOOKUP(B8854, Tabelas!A:C,2,FALSE())</f>
        <v/>
      </c>
    </row>
    <row r="8855">
      <c r="A8855" t="inlineStr">
        <is>
          <t>JOURNAL OF NANOMATERIALS (PRINT)</t>
        </is>
      </c>
      <c r="B8855" t="inlineStr">
        <is>
          <t>A4</t>
        </is>
      </c>
      <c r="C8855">
        <f>IF(B8855&lt;&gt;"NI",1,0)</f>
        <v/>
      </c>
      <c r="D8855">
        <f>VLOOKUP(B8855, Tabelas!A:C,3,FALSE())</f>
        <v/>
      </c>
      <c r="E8855">
        <f>VLOOKUP(B8855, Tabelas!A:C,2,FALSE())</f>
        <v/>
      </c>
    </row>
    <row r="8856">
      <c r="A8856" t="inlineStr">
        <is>
          <t>JOURNAL OF NANOMEDICINE &amp; NANOTECHNOLOGY</t>
        </is>
      </c>
      <c r="B8856" t="inlineStr">
        <is>
          <t>B1</t>
        </is>
      </c>
      <c r="C8856">
        <f>IF(B8856&lt;&gt;"NI",1,0)</f>
        <v/>
      </c>
      <c r="D8856">
        <f>VLOOKUP(B8856, Tabelas!A:C,3,FALSE())</f>
        <v/>
      </c>
      <c r="E8856">
        <f>VLOOKUP(B8856, Tabelas!A:C,2,FALSE())</f>
        <v/>
      </c>
    </row>
    <row r="8857">
      <c r="A8857" t="inlineStr">
        <is>
          <t>JOURNAL OF NANOPARTICLE RESEARCH</t>
        </is>
      </c>
      <c r="B8857" t="inlineStr">
        <is>
          <t>A2</t>
        </is>
      </c>
      <c r="C8857">
        <f>IF(B8857&lt;&gt;"NI",1,0)</f>
        <v/>
      </c>
      <c r="D8857">
        <f>VLOOKUP(B8857, Tabelas!A:C,3,FALSE())</f>
        <v/>
      </c>
      <c r="E8857">
        <f>VLOOKUP(B8857, Tabelas!A:C,2,FALSE())</f>
        <v/>
      </c>
    </row>
    <row r="8858">
      <c r="A8858" t="inlineStr">
        <is>
          <t>JOURNAL OF NANOPARTICLE RESEARCH (ONLINE)</t>
        </is>
      </c>
      <c r="B8858" t="inlineStr">
        <is>
          <t>A2</t>
        </is>
      </c>
      <c r="C8858">
        <f>IF(B8858&lt;&gt;"NI",1,0)</f>
        <v/>
      </c>
      <c r="D8858">
        <f>VLOOKUP(B8858, Tabelas!A:C,3,FALSE())</f>
        <v/>
      </c>
      <c r="E8858">
        <f>VLOOKUP(B8858, Tabelas!A:C,2,FALSE())</f>
        <v/>
      </c>
    </row>
    <row r="8859">
      <c r="A8859" t="inlineStr">
        <is>
          <t>JOURNAL OF NANOPHOTONICS</t>
        </is>
      </c>
      <c r="B8859" t="inlineStr">
        <is>
          <t>B1</t>
        </is>
      </c>
      <c r="C8859">
        <f>IF(B8859&lt;&gt;"NI",1,0)</f>
        <v/>
      </c>
      <c r="D8859">
        <f>VLOOKUP(B8859, Tabelas!A:C,3,FALSE())</f>
        <v/>
      </c>
      <c r="E8859">
        <f>VLOOKUP(B8859, Tabelas!A:C,2,FALSE())</f>
        <v/>
      </c>
    </row>
    <row r="8860">
      <c r="A8860" t="inlineStr">
        <is>
          <t>JOURNAL OF NANOSCIENCE AND NANOTECHNOLOGY</t>
        </is>
      </c>
      <c r="B8860" t="inlineStr">
        <is>
          <t>B1</t>
        </is>
      </c>
      <c r="C8860">
        <f>IF(B8860&lt;&gt;"NI",1,0)</f>
        <v/>
      </c>
      <c r="D8860">
        <f>VLOOKUP(B8860, Tabelas!A:C,3,FALSE())</f>
        <v/>
      </c>
      <c r="E8860">
        <f>VLOOKUP(B8860, Tabelas!A:C,2,FALSE())</f>
        <v/>
      </c>
    </row>
    <row r="8861">
      <c r="A8861" t="inlineStr">
        <is>
          <t>JOURNAL OF NANOTECHNOLOGY</t>
        </is>
      </c>
      <c r="B8861" t="inlineStr">
        <is>
          <t>B1</t>
        </is>
      </c>
      <c r="C8861">
        <f>IF(B8861&lt;&gt;"NI",1,0)</f>
        <v/>
      </c>
      <c r="D8861">
        <f>VLOOKUP(B8861, Tabelas!A:C,3,FALSE())</f>
        <v/>
      </c>
      <c r="E8861">
        <f>VLOOKUP(B8861, Tabelas!A:C,2,FALSE())</f>
        <v/>
      </c>
    </row>
    <row r="8862">
      <c r="A8862" t="inlineStr">
        <is>
          <t>JOURNAL OF NATURAL FIBERS</t>
        </is>
      </c>
      <c r="B8862" t="inlineStr">
        <is>
          <t>A3</t>
        </is>
      </c>
      <c r="C8862">
        <f>IF(B8862&lt;&gt;"NI",1,0)</f>
        <v/>
      </c>
      <c r="D8862">
        <f>VLOOKUP(B8862, Tabelas!A:C,3,FALSE())</f>
        <v/>
      </c>
      <c r="E8862">
        <f>VLOOKUP(B8862, Tabelas!A:C,2,FALSE())</f>
        <v/>
      </c>
    </row>
    <row r="8863">
      <c r="A8863" t="inlineStr">
        <is>
          <t>JOURNAL OF NATURAL FIBERS</t>
        </is>
      </c>
      <c r="B8863" t="inlineStr">
        <is>
          <t>A3</t>
        </is>
      </c>
      <c r="C8863">
        <f>IF(B8863&lt;&gt;"NI",1,0)</f>
        <v/>
      </c>
      <c r="D8863">
        <f>VLOOKUP(B8863, Tabelas!A:C,3,FALSE())</f>
        <v/>
      </c>
      <c r="E8863">
        <f>VLOOKUP(B8863, Tabelas!A:C,2,FALSE())</f>
        <v/>
      </c>
    </row>
    <row r="8864">
      <c r="A8864" t="inlineStr">
        <is>
          <t>JOURNAL OF NATURAL GAS SCIENCE AND ENGINEERING</t>
        </is>
      </c>
      <c r="B8864" t="inlineStr">
        <is>
          <t>A3</t>
        </is>
      </c>
      <c r="C8864">
        <f>IF(B8864&lt;&gt;"NI",1,0)</f>
        <v/>
      </c>
      <c r="D8864">
        <f>VLOOKUP(B8864, Tabelas!A:C,3,FALSE())</f>
        <v/>
      </c>
      <c r="E8864">
        <f>VLOOKUP(B8864, Tabelas!A:C,2,FALSE())</f>
        <v/>
      </c>
    </row>
    <row r="8865">
      <c r="A8865" t="inlineStr">
        <is>
          <t>JOURNAL OF NATURAL HISTORY</t>
        </is>
      </c>
      <c r="B8865" t="inlineStr">
        <is>
          <t>B1</t>
        </is>
      </c>
      <c r="C8865">
        <f>IF(B8865&lt;&gt;"NI",1,0)</f>
        <v/>
      </c>
      <c r="D8865">
        <f>VLOOKUP(B8865, Tabelas!A:C,3,FALSE())</f>
        <v/>
      </c>
      <c r="E8865">
        <f>VLOOKUP(B8865, Tabelas!A:C,2,FALSE())</f>
        <v/>
      </c>
    </row>
    <row r="8866">
      <c r="A8866" t="inlineStr">
        <is>
          <t>JOURNAL OF NATURAL PRODUCTS</t>
        </is>
      </c>
      <c r="B8866" t="inlineStr">
        <is>
          <t>B4</t>
        </is>
      </c>
      <c r="C8866">
        <f>IF(B8866&lt;&gt;"NI",1,0)</f>
        <v/>
      </c>
      <c r="D8866">
        <f>VLOOKUP(B8866, Tabelas!A:C,3,FALSE())</f>
        <v/>
      </c>
      <c r="E8866">
        <f>VLOOKUP(B8866, Tabelas!A:C,2,FALSE())</f>
        <v/>
      </c>
    </row>
    <row r="8867">
      <c r="A8867" t="inlineStr">
        <is>
          <t>JOURNAL OF NATURAL PRODUCTS (PRINT)</t>
        </is>
      </c>
      <c r="B8867" t="inlineStr">
        <is>
          <t>A1</t>
        </is>
      </c>
      <c r="C8867">
        <f>IF(B8867&lt;&gt;"NI",1,0)</f>
        <v/>
      </c>
      <c r="D8867">
        <f>VLOOKUP(B8867, Tabelas!A:C,3,FALSE())</f>
        <v/>
      </c>
      <c r="E8867">
        <f>VLOOKUP(B8867, Tabelas!A:C,2,FALSE())</f>
        <v/>
      </c>
    </row>
    <row r="8868">
      <c r="A8868" t="inlineStr">
        <is>
          <t>JOURNAL OF NAVIGATION (PRINT)</t>
        </is>
      </c>
      <c r="B8868" t="inlineStr">
        <is>
          <t>A2</t>
        </is>
      </c>
      <c r="C8868">
        <f>IF(B8868&lt;&gt;"NI",1,0)</f>
        <v/>
      </c>
      <c r="D8868">
        <f>VLOOKUP(B8868, Tabelas!A:C,3,FALSE())</f>
        <v/>
      </c>
      <c r="E8868">
        <f>VLOOKUP(B8868, Tabelas!A:C,2,FALSE())</f>
        <v/>
      </c>
    </row>
    <row r="8869">
      <c r="A8869" t="inlineStr">
        <is>
          <t>JOURNAL OF NEAR INFRARED SPECTROSCOPY</t>
        </is>
      </c>
      <c r="B8869" t="inlineStr">
        <is>
          <t>B1</t>
        </is>
      </c>
      <c r="C8869">
        <f>IF(B8869&lt;&gt;"NI",1,0)</f>
        <v/>
      </c>
      <c r="D8869">
        <f>VLOOKUP(B8869, Tabelas!A:C,3,FALSE())</f>
        <v/>
      </c>
      <c r="E8869">
        <f>VLOOKUP(B8869, Tabelas!A:C,2,FALSE())</f>
        <v/>
      </c>
    </row>
    <row r="8870">
      <c r="A8870" t="inlineStr">
        <is>
          <t>JOURNAL OF NEGATIVE AND NO POSITIVE RESULTS</t>
        </is>
      </c>
      <c r="B8870" t="inlineStr">
        <is>
          <t>B4</t>
        </is>
      </c>
      <c r="C8870">
        <f>IF(B8870&lt;&gt;"NI",1,0)</f>
        <v/>
      </c>
      <c r="D8870">
        <f>VLOOKUP(B8870, Tabelas!A:C,3,FALSE())</f>
        <v/>
      </c>
      <c r="E8870">
        <f>VLOOKUP(B8870, Tabelas!A:C,2,FALSE())</f>
        <v/>
      </c>
    </row>
    <row r="8871">
      <c r="A8871" t="inlineStr">
        <is>
          <t>JOURNAL OF NEGATIVE RESULTS IN BIOMEDICINE</t>
        </is>
      </c>
      <c r="B8871" t="inlineStr">
        <is>
          <t>B1</t>
        </is>
      </c>
      <c r="C8871">
        <f>IF(B8871&lt;&gt;"NI",1,0)</f>
        <v/>
      </c>
      <c r="D8871">
        <f>VLOOKUP(B8871, Tabelas!A:C,3,FALSE())</f>
        <v/>
      </c>
      <c r="E8871">
        <f>VLOOKUP(B8871, Tabelas!A:C,2,FALSE())</f>
        <v/>
      </c>
    </row>
    <row r="8872">
      <c r="A8872" t="inlineStr">
        <is>
          <t>JOURNAL OF NEMATOLOGY</t>
        </is>
      </c>
      <c r="B8872" t="inlineStr">
        <is>
          <t>A4</t>
        </is>
      </c>
      <c r="C8872">
        <f>IF(B8872&lt;&gt;"NI",1,0)</f>
        <v/>
      </c>
      <c r="D8872">
        <f>VLOOKUP(B8872, Tabelas!A:C,3,FALSE())</f>
        <v/>
      </c>
      <c r="E8872">
        <f>VLOOKUP(B8872, Tabelas!A:C,2,FALSE())</f>
        <v/>
      </c>
    </row>
    <row r="8873">
      <c r="A8873" t="inlineStr">
        <is>
          <t>JOURNAL OF NEONATAL NURSING</t>
        </is>
      </c>
      <c r="B8873" t="inlineStr">
        <is>
          <t>A4</t>
        </is>
      </c>
      <c r="C8873">
        <f>IF(B8873&lt;&gt;"NI",1,0)</f>
        <v/>
      </c>
      <c r="D8873">
        <f>VLOOKUP(B8873, Tabelas!A:C,3,FALSE())</f>
        <v/>
      </c>
      <c r="E8873">
        <f>VLOOKUP(B8873, Tabelas!A:C,2,FALSE())</f>
        <v/>
      </c>
    </row>
    <row r="8874">
      <c r="A8874" t="inlineStr">
        <is>
          <t>JOURNAL OF NETWORK AND COMPUTER APPLICATIONS</t>
        </is>
      </c>
      <c r="B8874" t="inlineStr">
        <is>
          <t>A1</t>
        </is>
      </c>
      <c r="C8874">
        <f>IF(B8874&lt;&gt;"NI",1,0)</f>
        <v/>
      </c>
      <c r="D8874">
        <f>VLOOKUP(B8874, Tabelas!A:C,3,FALSE())</f>
        <v/>
      </c>
      <c r="E8874">
        <f>VLOOKUP(B8874, Tabelas!A:C,2,FALSE())</f>
        <v/>
      </c>
    </row>
    <row r="8875">
      <c r="A8875" t="inlineStr">
        <is>
          <t>JOURNAL OF NETWORK AND SYSTEMS MANAGEMENT</t>
        </is>
      </c>
      <c r="B8875" t="inlineStr">
        <is>
          <t>A3</t>
        </is>
      </c>
      <c r="C8875">
        <f>IF(B8875&lt;&gt;"NI",1,0)</f>
        <v/>
      </c>
      <c r="D8875">
        <f>VLOOKUP(B8875, Tabelas!A:C,3,FALSE())</f>
        <v/>
      </c>
      <c r="E8875">
        <f>VLOOKUP(B8875, Tabelas!A:C,2,FALSE())</f>
        <v/>
      </c>
    </row>
    <row r="8876">
      <c r="A8876" t="inlineStr">
        <is>
          <t>JOURNAL OF NETWORKS</t>
        </is>
      </c>
      <c r="B8876" t="inlineStr">
        <is>
          <t>A4</t>
        </is>
      </c>
      <c r="C8876">
        <f>IF(B8876&lt;&gt;"NI",1,0)</f>
        <v/>
      </c>
      <c r="D8876">
        <f>VLOOKUP(B8876, Tabelas!A:C,3,FALSE())</f>
        <v/>
      </c>
      <c r="E8876">
        <f>VLOOKUP(B8876, Tabelas!A:C,2,FALSE())</f>
        <v/>
      </c>
    </row>
    <row r="8877">
      <c r="A8877" t="inlineStr">
        <is>
          <t>JOURNAL OF NEURAL ENGINEERING (PRINT)</t>
        </is>
      </c>
      <c r="B8877" t="inlineStr">
        <is>
          <t>A2</t>
        </is>
      </c>
      <c r="C8877">
        <f>IF(B8877&lt;&gt;"NI",1,0)</f>
        <v/>
      </c>
      <c r="D8877">
        <f>VLOOKUP(B8877, Tabelas!A:C,3,FALSE())</f>
        <v/>
      </c>
      <c r="E8877">
        <f>VLOOKUP(B8877, Tabelas!A:C,2,FALSE())</f>
        <v/>
      </c>
    </row>
    <row r="8878">
      <c r="A8878" t="inlineStr">
        <is>
          <t>JOURNAL OF NEURAL TRANSMISSION</t>
        </is>
      </c>
      <c r="B8878" t="inlineStr">
        <is>
          <t>A3</t>
        </is>
      </c>
      <c r="C8878">
        <f>IF(B8878&lt;&gt;"NI",1,0)</f>
        <v/>
      </c>
      <c r="D8878">
        <f>VLOOKUP(B8878, Tabelas!A:C,3,FALSE())</f>
        <v/>
      </c>
      <c r="E8878">
        <f>VLOOKUP(B8878, Tabelas!A:C,2,FALSE())</f>
        <v/>
      </c>
    </row>
    <row r="8879">
      <c r="A8879" t="inlineStr">
        <is>
          <t>JOURNAL OF NEUROCHEMISTRY</t>
        </is>
      </c>
      <c r="B8879" t="inlineStr">
        <is>
          <t>A1</t>
        </is>
      </c>
      <c r="C8879">
        <f>IF(B8879&lt;&gt;"NI",1,0)</f>
        <v/>
      </c>
      <c r="D8879">
        <f>VLOOKUP(B8879, Tabelas!A:C,3,FALSE())</f>
        <v/>
      </c>
      <c r="E8879">
        <f>VLOOKUP(B8879, Tabelas!A:C,2,FALSE())</f>
        <v/>
      </c>
    </row>
    <row r="8880">
      <c r="A8880" t="inlineStr">
        <is>
          <t>JOURNAL OF NEUROENDOCRINOLOGY (ONLINE)</t>
        </is>
      </c>
      <c r="B8880" t="inlineStr">
        <is>
          <t>A3</t>
        </is>
      </c>
      <c r="C8880">
        <f>IF(B8880&lt;&gt;"NI",1,0)</f>
        <v/>
      </c>
      <c r="D8880">
        <f>VLOOKUP(B8880, Tabelas!A:C,3,FALSE())</f>
        <v/>
      </c>
      <c r="E8880">
        <f>VLOOKUP(B8880, Tabelas!A:C,2,FALSE())</f>
        <v/>
      </c>
    </row>
    <row r="8881">
      <c r="A8881" t="inlineStr">
        <is>
          <t>JOURNAL OF NEUROENGINEERING AND REHABILITATION</t>
        </is>
      </c>
      <c r="B8881" t="inlineStr">
        <is>
          <t>A1</t>
        </is>
      </c>
      <c r="C8881">
        <f>IF(B8881&lt;&gt;"NI",1,0)</f>
        <v/>
      </c>
      <c r="D8881">
        <f>VLOOKUP(B8881, Tabelas!A:C,3,FALSE())</f>
        <v/>
      </c>
      <c r="E8881">
        <f>VLOOKUP(B8881, Tabelas!A:C,2,FALSE())</f>
        <v/>
      </c>
    </row>
    <row r="8882">
      <c r="A8882" t="inlineStr">
        <is>
          <t>JOURNAL OF NEUROGASTROENTEROLOGY AND MOTILITY</t>
        </is>
      </c>
      <c r="B8882" t="inlineStr">
        <is>
          <t>A3</t>
        </is>
      </c>
      <c r="C8882">
        <f>IF(B8882&lt;&gt;"NI",1,0)</f>
        <v/>
      </c>
      <c r="D8882">
        <f>VLOOKUP(B8882, Tabelas!A:C,3,FALSE())</f>
        <v/>
      </c>
      <c r="E8882">
        <f>VLOOKUP(B8882, Tabelas!A:C,2,FALSE())</f>
        <v/>
      </c>
    </row>
    <row r="8883">
      <c r="A8883" t="inlineStr">
        <is>
          <t>JOURNAL OF NEUROGENETICS</t>
        </is>
      </c>
      <c r="B8883" t="inlineStr">
        <is>
          <t>B2</t>
        </is>
      </c>
      <c r="C8883">
        <f>IF(B8883&lt;&gt;"NI",1,0)</f>
        <v/>
      </c>
      <c r="D8883">
        <f>VLOOKUP(B8883, Tabelas!A:C,3,FALSE())</f>
        <v/>
      </c>
      <c r="E8883">
        <f>VLOOKUP(B8883, Tabelas!A:C,2,FALSE())</f>
        <v/>
      </c>
    </row>
    <row r="8884">
      <c r="A8884" t="inlineStr">
        <is>
          <t>JOURNAL OF NEUROIMAGING</t>
        </is>
      </c>
      <c r="B8884" t="inlineStr">
        <is>
          <t>A4</t>
        </is>
      </c>
      <c r="C8884">
        <f>IF(B8884&lt;&gt;"NI",1,0)</f>
        <v/>
      </c>
      <c r="D8884">
        <f>VLOOKUP(B8884, Tabelas!A:C,3,FALSE())</f>
        <v/>
      </c>
      <c r="E8884">
        <f>VLOOKUP(B8884, Tabelas!A:C,2,FALSE())</f>
        <v/>
      </c>
    </row>
    <row r="8885">
      <c r="A8885" t="inlineStr">
        <is>
          <t>JOURNAL OF NEUROIMMUNE PHARMACOLOGY</t>
        </is>
      </c>
      <c r="B8885" t="inlineStr">
        <is>
          <t>A2</t>
        </is>
      </c>
      <c r="C8885">
        <f>IF(B8885&lt;&gt;"NI",1,0)</f>
        <v/>
      </c>
      <c r="D8885">
        <f>VLOOKUP(B8885, Tabelas!A:C,3,FALSE())</f>
        <v/>
      </c>
      <c r="E8885">
        <f>VLOOKUP(B8885, Tabelas!A:C,2,FALSE())</f>
        <v/>
      </c>
    </row>
    <row r="8886">
      <c r="A8886" t="inlineStr">
        <is>
          <t>JOURNAL OF NEUROIMMUNOLOGY (PRINT)</t>
        </is>
      </c>
      <c r="B8886" t="inlineStr">
        <is>
          <t>A4</t>
        </is>
      </c>
      <c r="C8886">
        <f>IF(B8886&lt;&gt;"NI",1,0)</f>
        <v/>
      </c>
      <c r="D8886">
        <f>VLOOKUP(B8886, Tabelas!A:C,3,FALSE())</f>
        <v/>
      </c>
      <c r="E8886">
        <f>VLOOKUP(B8886, Tabelas!A:C,2,FALSE())</f>
        <v/>
      </c>
    </row>
    <row r="8887">
      <c r="A8887" t="inlineStr">
        <is>
          <t>JOURNAL OF NEUROINFLAMMATION</t>
        </is>
      </c>
      <c r="B8887" t="inlineStr">
        <is>
          <t>A1</t>
        </is>
      </c>
      <c r="C8887">
        <f>IF(B8887&lt;&gt;"NI",1,0)</f>
        <v/>
      </c>
      <c r="D8887">
        <f>VLOOKUP(B8887, Tabelas!A:C,3,FALSE())</f>
        <v/>
      </c>
      <c r="E8887">
        <f>VLOOKUP(B8887, Tabelas!A:C,2,FALSE())</f>
        <v/>
      </c>
    </row>
    <row r="8888">
      <c r="A8888" t="inlineStr">
        <is>
          <t>JOURNAL OF NEUROINTERVENTIONAL SURGERY</t>
        </is>
      </c>
      <c r="B8888" t="inlineStr">
        <is>
          <t>A1</t>
        </is>
      </c>
      <c r="C8888">
        <f>IF(B8888&lt;&gt;"NI",1,0)</f>
        <v/>
      </c>
      <c r="D8888">
        <f>VLOOKUP(B8888, Tabelas!A:C,3,FALSE())</f>
        <v/>
      </c>
      <c r="E8888">
        <f>VLOOKUP(B8888, Tabelas!A:C,2,FALSE())</f>
        <v/>
      </c>
    </row>
    <row r="8889">
      <c r="A8889" t="inlineStr">
        <is>
          <t>JOURNAL OF NEUROLOGIC PHYSICAL THERAPY</t>
        </is>
      </c>
      <c r="B8889" t="inlineStr">
        <is>
          <t>A1</t>
        </is>
      </c>
      <c r="C8889">
        <f>IF(B8889&lt;&gt;"NI",1,0)</f>
        <v/>
      </c>
      <c r="D8889">
        <f>VLOOKUP(B8889, Tabelas!A:C,3,FALSE())</f>
        <v/>
      </c>
      <c r="E8889">
        <f>VLOOKUP(B8889, Tabelas!A:C,2,FALSE())</f>
        <v/>
      </c>
    </row>
    <row r="8890">
      <c r="A8890" t="inlineStr">
        <is>
          <t>JOURNAL OF NEUROLOGICAL SURGERY PART B: SKULL BASE</t>
        </is>
      </c>
      <c r="B8890" t="inlineStr">
        <is>
          <t>B2</t>
        </is>
      </c>
      <c r="C8890">
        <f>IF(B8890&lt;&gt;"NI",1,0)</f>
        <v/>
      </c>
      <c r="D8890">
        <f>VLOOKUP(B8890, Tabelas!A:C,3,FALSE())</f>
        <v/>
      </c>
      <c r="E8890">
        <f>VLOOKUP(B8890, Tabelas!A:C,2,FALSE())</f>
        <v/>
      </c>
    </row>
    <row r="8891">
      <c r="A8891" t="inlineStr">
        <is>
          <t>JOURNAL OF NEUROLOGICAL SURGERY REPORTS</t>
        </is>
      </c>
      <c r="B8891" t="inlineStr">
        <is>
          <t>B1</t>
        </is>
      </c>
      <c r="C8891">
        <f>IF(B8891&lt;&gt;"NI",1,0)</f>
        <v/>
      </c>
      <c r="D8891">
        <f>VLOOKUP(B8891, Tabelas!A:C,3,FALSE())</f>
        <v/>
      </c>
      <c r="E8891">
        <f>VLOOKUP(B8891, Tabelas!A:C,2,FALSE())</f>
        <v/>
      </c>
    </row>
    <row r="8892">
      <c r="A8892" t="inlineStr">
        <is>
          <t>JOURNAL OF NEUROLOGICAL SURGERY. PART A, CENTRAL EUROPEAN NEUROSURGERY</t>
        </is>
      </c>
      <c r="B8892" t="inlineStr">
        <is>
          <t>B1</t>
        </is>
      </c>
      <c r="C8892">
        <f>IF(B8892&lt;&gt;"NI",1,0)</f>
        <v/>
      </c>
      <c r="D8892">
        <f>VLOOKUP(B8892, Tabelas!A:C,3,FALSE())</f>
        <v/>
      </c>
      <c r="E8892">
        <f>VLOOKUP(B8892, Tabelas!A:C,2,FALSE())</f>
        <v/>
      </c>
    </row>
    <row r="8893">
      <c r="A8893" t="inlineStr">
        <is>
          <t>JOURNAL OF NEUROLOGY (PRINT)</t>
        </is>
      </c>
      <c r="B8893" t="inlineStr">
        <is>
          <t>A2</t>
        </is>
      </c>
      <c r="C8893">
        <f>IF(B8893&lt;&gt;"NI",1,0)</f>
        <v/>
      </c>
      <c r="D8893">
        <f>VLOOKUP(B8893, Tabelas!A:C,3,FALSE())</f>
        <v/>
      </c>
      <c r="E8893">
        <f>VLOOKUP(B8893, Tabelas!A:C,2,FALSE())</f>
        <v/>
      </c>
    </row>
    <row r="8894">
      <c r="A8894" t="inlineStr">
        <is>
          <t>JOURNAL OF NEUROLOGY RESEARCH</t>
        </is>
      </c>
      <c r="B8894" t="inlineStr">
        <is>
          <t>B4</t>
        </is>
      </c>
      <c r="C8894">
        <f>IF(B8894&lt;&gt;"NI",1,0)</f>
        <v/>
      </c>
      <c r="D8894">
        <f>VLOOKUP(B8894, Tabelas!A:C,3,FALSE())</f>
        <v/>
      </c>
      <c r="E8894">
        <f>VLOOKUP(B8894, Tabelas!A:C,2,FALSE())</f>
        <v/>
      </c>
    </row>
    <row r="8895">
      <c r="A8895" t="inlineStr">
        <is>
          <t>JOURNAL OF NEUROLOGY, NEUROSURGERY AND PSYCHIATRY</t>
        </is>
      </c>
      <c r="B8895" t="inlineStr">
        <is>
          <t>A1</t>
        </is>
      </c>
      <c r="C8895">
        <f>IF(B8895&lt;&gt;"NI",1,0)</f>
        <v/>
      </c>
      <c r="D8895">
        <f>VLOOKUP(B8895, Tabelas!A:C,3,FALSE())</f>
        <v/>
      </c>
      <c r="E8895">
        <f>VLOOKUP(B8895, Tabelas!A:C,2,FALSE())</f>
        <v/>
      </c>
    </row>
    <row r="8896">
      <c r="A8896" t="inlineStr">
        <is>
          <t>JOURNAL OF NEUROMUSCULAR DISEASES</t>
        </is>
      </c>
      <c r="B8896" t="inlineStr">
        <is>
          <t>A4</t>
        </is>
      </c>
      <c r="C8896">
        <f>IF(B8896&lt;&gt;"NI",1,0)</f>
        <v/>
      </c>
      <c r="D8896">
        <f>VLOOKUP(B8896, Tabelas!A:C,3,FALSE())</f>
        <v/>
      </c>
      <c r="E8896">
        <f>VLOOKUP(B8896, Tabelas!A:C,2,FALSE())</f>
        <v/>
      </c>
    </row>
    <row r="8897">
      <c r="A8897" t="inlineStr">
        <is>
          <t>JOURNAL OF NEURO-ONCOLOGY</t>
        </is>
      </c>
      <c r="B8897" t="inlineStr">
        <is>
          <t>A2</t>
        </is>
      </c>
      <c r="C8897">
        <f>IF(B8897&lt;&gt;"NI",1,0)</f>
        <v/>
      </c>
      <c r="D8897">
        <f>VLOOKUP(B8897, Tabelas!A:C,3,FALSE())</f>
        <v/>
      </c>
      <c r="E8897">
        <f>VLOOKUP(B8897, Tabelas!A:C,2,FALSE())</f>
        <v/>
      </c>
    </row>
    <row r="8898">
      <c r="A8898" t="inlineStr">
        <is>
          <t>JOURNAL OF NEURO-OPHTHALMOLOGY</t>
        </is>
      </c>
      <c r="B8898" t="inlineStr">
        <is>
          <t>A4</t>
        </is>
      </c>
      <c r="C8898">
        <f>IF(B8898&lt;&gt;"NI",1,0)</f>
        <v/>
      </c>
      <c r="D8898">
        <f>VLOOKUP(B8898, Tabelas!A:C,3,FALSE())</f>
        <v/>
      </c>
      <c r="E8898">
        <f>VLOOKUP(B8898, Tabelas!A:C,2,FALSE())</f>
        <v/>
      </c>
    </row>
    <row r="8899">
      <c r="A8899" t="inlineStr">
        <is>
          <t>JOURNAL OF NEUROPATHOLOGY AND EXPERIMENTAL NEUROLOGY</t>
        </is>
      </c>
      <c r="B8899" t="inlineStr">
        <is>
          <t>A1</t>
        </is>
      </c>
      <c r="C8899">
        <f>IF(B8899&lt;&gt;"NI",1,0)</f>
        <v/>
      </c>
      <c r="D8899">
        <f>VLOOKUP(B8899, Tabelas!A:C,3,FALSE())</f>
        <v/>
      </c>
      <c r="E8899">
        <f>VLOOKUP(B8899, Tabelas!A:C,2,FALSE())</f>
        <v/>
      </c>
    </row>
    <row r="8900">
      <c r="A8900" t="inlineStr">
        <is>
          <t>JOURNAL OF NEUROPHYSIOLOGY</t>
        </is>
      </c>
      <c r="B8900" t="inlineStr">
        <is>
          <t>A3</t>
        </is>
      </c>
      <c r="C8900">
        <f>IF(B8900&lt;&gt;"NI",1,0)</f>
        <v/>
      </c>
      <c r="D8900">
        <f>VLOOKUP(B8900, Tabelas!A:C,3,FALSE())</f>
        <v/>
      </c>
      <c r="E8900">
        <f>VLOOKUP(B8900, Tabelas!A:C,2,FALSE())</f>
        <v/>
      </c>
    </row>
    <row r="8901">
      <c r="A8901" t="inlineStr">
        <is>
          <t>JOURNAL OF NEURORADIOLOGY</t>
        </is>
      </c>
      <c r="B8901" t="inlineStr">
        <is>
          <t>A3</t>
        </is>
      </c>
      <c r="C8901">
        <f>IF(B8901&lt;&gt;"NI",1,0)</f>
        <v/>
      </c>
      <c r="D8901">
        <f>VLOOKUP(B8901, Tabelas!A:C,3,FALSE())</f>
        <v/>
      </c>
      <c r="E8901">
        <f>VLOOKUP(B8901, Tabelas!A:C,2,FALSE())</f>
        <v/>
      </c>
    </row>
    <row r="8902">
      <c r="A8902" t="inlineStr">
        <is>
          <t>JOURNAL OF NEUROSCIENCE METHODS</t>
        </is>
      </c>
      <c r="B8902" t="inlineStr">
        <is>
          <t>A3</t>
        </is>
      </c>
      <c r="C8902">
        <f>IF(B8902&lt;&gt;"NI",1,0)</f>
        <v/>
      </c>
      <c r="D8902">
        <f>VLOOKUP(B8902, Tabelas!A:C,3,FALSE())</f>
        <v/>
      </c>
      <c r="E8902">
        <f>VLOOKUP(B8902, Tabelas!A:C,2,FALSE())</f>
        <v/>
      </c>
    </row>
    <row r="8903">
      <c r="A8903" t="inlineStr">
        <is>
          <t>JOURNAL OF NEUROSCIENCE RESEARCH</t>
        </is>
      </c>
      <c r="B8903" t="inlineStr">
        <is>
          <t>A3</t>
        </is>
      </c>
      <c r="C8903">
        <f>IF(B8903&lt;&gt;"NI",1,0)</f>
        <v/>
      </c>
      <c r="D8903">
        <f>VLOOKUP(B8903, Tabelas!A:C,3,FALSE())</f>
        <v/>
      </c>
      <c r="E8903">
        <f>VLOOKUP(B8903, Tabelas!A:C,2,FALSE())</f>
        <v/>
      </c>
    </row>
    <row r="8904">
      <c r="A8904" t="inlineStr">
        <is>
          <t>JOURNAL OF NEUROSCIENCE RESEARCH</t>
        </is>
      </c>
      <c r="B8904" t="inlineStr">
        <is>
          <t>A3</t>
        </is>
      </c>
      <c r="C8904">
        <f>IF(B8904&lt;&gt;"NI",1,0)</f>
        <v/>
      </c>
      <c r="D8904">
        <f>VLOOKUP(B8904, Tabelas!A:C,3,FALSE())</f>
        <v/>
      </c>
      <c r="E8904">
        <f>VLOOKUP(B8904, Tabelas!A:C,2,FALSE())</f>
        <v/>
      </c>
    </row>
    <row r="8905">
      <c r="A8905" t="inlineStr">
        <is>
          <t>JOURNAL OF NEUROSCIENCES IN RURAL PRACTICE (PRINT)</t>
        </is>
      </c>
      <c r="B8905" t="inlineStr">
        <is>
          <t>B3</t>
        </is>
      </c>
      <c r="C8905">
        <f>IF(B8905&lt;&gt;"NI",1,0)</f>
        <v/>
      </c>
      <c r="D8905">
        <f>VLOOKUP(B8905, Tabelas!A:C,3,FALSE())</f>
        <v/>
      </c>
      <c r="E8905">
        <f>VLOOKUP(B8905, Tabelas!A:C,2,FALSE())</f>
        <v/>
      </c>
    </row>
    <row r="8906">
      <c r="A8906" t="inlineStr">
        <is>
          <t>JOURNAL OF NEUROSURGERY</t>
        </is>
      </c>
      <c r="B8906" t="inlineStr">
        <is>
          <t>A1</t>
        </is>
      </c>
      <c r="C8906">
        <f>IF(B8906&lt;&gt;"NI",1,0)</f>
        <v/>
      </c>
      <c r="D8906">
        <f>VLOOKUP(B8906, Tabelas!A:C,3,FALSE())</f>
        <v/>
      </c>
      <c r="E8906">
        <f>VLOOKUP(B8906, Tabelas!A:C,2,FALSE())</f>
        <v/>
      </c>
    </row>
    <row r="8907">
      <c r="A8907" t="inlineStr">
        <is>
          <t>JOURNAL OF NEUROSURGERY. PEDIATRICS</t>
        </is>
      </c>
      <c r="B8907" t="inlineStr">
        <is>
          <t>A3</t>
        </is>
      </c>
      <c r="C8907">
        <f>IF(B8907&lt;&gt;"NI",1,0)</f>
        <v/>
      </c>
      <c r="D8907">
        <f>VLOOKUP(B8907, Tabelas!A:C,3,FALSE())</f>
        <v/>
      </c>
      <c r="E8907">
        <f>VLOOKUP(B8907, Tabelas!A:C,2,FALSE())</f>
        <v/>
      </c>
    </row>
    <row r="8908">
      <c r="A8908" t="inlineStr">
        <is>
          <t>JOURNAL OF NEUROSURGERY. SPINE</t>
        </is>
      </c>
      <c r="B8908" t="inlineStr">
        <is>
          <t>A1</t>
        </is>
      </c>
      <c r="C8908">
        <f>IF(B8908&lt;&gt;"NI",1,0)</f>
        <v/>
      </c>
      <c r="D8908">
        <f>VLOOKUP(B8908, Tabelas!A:C,3,FALSE())</f>
        <v/>
      </c>
      <c r="E8908">
        <f>VLOOKUP(B8908, Tabelas!A:C,2,FALSE())</f>
        <v/>
      </c>
    </row>
    <row r="8909">
      <c r="A8909" t="inlineStr">
        <is>
          <t>JOURNAL OF NEUROSURGICAL SCIENCES (TESTO STAMPATO)</t>
        </is>
      </c>
      <c r="B8909" t="inlineStr">
        <is>
          <t>B1</t>
        </is>
      </c>
      <c r="C8909">
        <f>IF(B8909&lt;&gt;"NI",1,0)</f>
        <v/>
      </c>
      <c r="D8909">
        <f>VLOOKUP(B8909, Tabelas!A:C,3,FALSE())</f>
        <v/>
      </c>
      <c r="E8909">
        <f>VLOOKUP(B8909, Tabelas!A:C,2,FALSE())</f>
        <v/>
      </c>
    </row>
    <row r="8910">
      <c r="A8910" t="inlineStr">
        <is>
          <t>JOURNAL OF NEUROTRAUMA</t>
        </is>
      </c>
      <c r="B8910" t="inlineStr">
        <is>
          <t>A1</t>
        </is>
      </c>
      <c r="C8910">
        <f>IF(B8910&lt;&gt;"NI",1,0)</f>
        <v/>
      </c>
      <c r="D8910">
        <f>VLOOKUP(B8910, Tabelas!A:C,3,FALSE())</f>
        <v/>
      </c>
      <c r="E8910">
        <f>VLOOKUP(B8910, Tabelas!A:C,2,FALSE())</f>
        <v/>
      </c>
    </row>
    <row r="8911">
      <c r="A8911" t="inlineStr">
        <is>
          <t>JOURNAL OF NEUROVIROLOGY</t>
        </is>
      </c>
      <c r="B8911" t="inlineStr">
        <is>
          <t>A2</t>
        </is>
      </c>
      <c r="C8911">
        <f>IF(B8911&lt;&gt;"NI",1,0)</f>
        <v/>
      </c>
      <c r="D8911">
        <f>VLOOKUP(B8911, Tabelas!A:C,3,FALSE())</f>
        <v/>
      </c>
      <c r="E8911">
        <f>VLOOKUP(B8911, Tabelas!A:C,2,FALSE())</f>
        <v/>
      </c>
    </row>
    <row r="8912">
      <c r="A8912" t="inlineStr">
        <is>
          <t>JOURNAL OF NEW MUSIC RESEARCH</t>
        </is>
      </c>
      <c r="B8912" t="inlineStr">
        <is>
          <t>A1</t>
        </is>
      </c>
      <c r="C8912">
        <f>IF(B8912&lt;&gt;"NI",1,0)</f>
        <v/>
      </c>
      <c r="D8912">
        <f>VLOOKUP(B8912, Tabelas!A:C,3,FALSE())</f>
        <v/>
      </c>
      <c r="E8912">
        <f>VLOOKUP(B8912, Tabelas!A:C,2,FALSE())</f>
        <v/>
      </c>
    </row>
    <row r="8913">
      <c r="A8913" t="inlineStr">
        <is>
          <t>Journal of Noncommutative Geometry (print)</t>
        </is>
      </c>
      <c r="B8913" t="inlineStr">
        <is>
          <t>A2</t>
        </is>
      </c>
      <c r="C8913">
        <f>IF(B8913&lt;&gt;"NI",1,0)</f>
        <v/>
      </c>
      <c r="D8913">
        <f>VLOOKUP(B8913, Tabelas!A:C,3,FALSE())</f>
        <v/>
      </c>
      <c r="E8913">
        <f>VLOOKUP(B8913, Tabelas!A:C,2,FALSE())</f>
        <v/>
      </c>
    </row>
    <row r="8914">
      <c r="A8914" t="inlineStr">
        <is>
          <t>JOURNAL OF NON-CRYSTALLINE SOLIDS</t>
        </is>
      </c>
      <c r="B8914" t="inlineStr">
        <is>
          <t>A1</t>
        </is>
      </c>
      <c r="C8914">
        <f>IF(B8914&lt;&gt;"NI",1,0)</f>
        <v/>
      </c>
      <c r="D8914">
        <f>VLOOKUP(B8914, Tabelas!A:C,3,FALSE())</f>
        <v/>
      </c>
      <c r="E8914">
        <f>VLOOKUP(B8914, Tabelas!A:C,2,FALSE())</f>
        <v/>
      </c>
    </row>
    <row r="8915">
      <c r="A8915" t="inlineStr">
        <is>
          <t>JOURNAL OF NONDESTRUCTIVE EVALUATION</t>
        </is>
      </c>
      <c r="B8915" t="inlineStr">
        <is>
          <t>A2</t>
        </is>
      </c>
      <c r="C8915">
        <f>IF(B8915&lt;&gt;"NI",1,0)</f>
        <v/>
      </c>
      <c r="D8915">
        <f>VLOOKUP(B8915, Tabelas!A:C,3,FALSE())</f>
        <v/>
      </c>
      <c r="E8915">
        <f>VLOOKUP(B8915, Tabelas!A:C,2,FALSE())</f>
        <v/>
      </c>
    </row>
    <row r="8916">
      <c r="A8916" t="inlineStr">
        <is>
          <t>JOURNAL OF NONLINEAR MATHEMATICAL PHYSICS (PRINT)</t>
        </is>
      </c>
      <c r="B8916" t="inlineStr">
        <is>
          <t>B2</t>
        </is>
      </c>
      <c r="C8916">
        <f>IF(B8916&lt;&gt;"NI",1,0)</f>
        <v/>
      </c>
      <c r="D8916">
        <f>VLOOKUP(B8916, Tabelas!A:C,3,FALSE())</f>
        <v/>
      </c>
      <c r="E8916">
        <f>VLOOKUP(B8916, Tabelas!A:C,2,FALSE())</f>
        <v/>
      </c>
    </row>
    <row r="8917">
      <c r="A8917" t="inlineStr">
        <is>
          <t>JOURNAL OF NONLINEAR OPTICAL PHYSICS AND MATERIALS</t>
        </is>
      </c>
      <c r="B8917" t="inlineStr">
        <is>
          <t>A3</t>
        </is>
      </c>
      <c r="C8917">
        <f>IF(B8917&lt;&gt;"NI",1,0)</f>
        <v/>
      </c>
      <c r="D8917">
        <f>VLOOKUP(B8917, Tabelas!A:C,3,FALSE())</f>
        <v/>
      </c>
      <c r="E8917">
        <f>VLOOKUP(B8917, Tabelas!A:C,2,FALSE())</f>
        <v/>
      </c>
    </row>
    <row r="8918">
      <c r="A8918" t="inlineStr">
        <is>
          <t>JOURNAL OF NONLINEAR SCIENCE</t>
        </is>
      </c>
      <c r="B8918" t="inlineStr">
        <is>
          <t>A2</t>
        </is>
      </c>
      <c r="C8918">
        <f>IF(B8918&lt;&gt;"NI",1,0)</f>
        <v/>
      </c>
      <c r="D8918">
        <f>VLOOKUP(B8918, Tabelas!A:C,3,FALSE())</f>
        <v/>
      </c>
      <c r="E8918">
        <f>VLOOKUP(B8918, Tabelas!A:C,2,FALSE())</f>
        <v/>
      </c>
    </row>
    <row r="8919">
      <c r="A8919" t="inlineStr">
        <is>
          <t>JOURNAL OF NON-NEWTONIAN FLUID MECHANICS (PRINT)</t>
        </is>
      </c>
      <c r="B8919" t="inlineStr">
        <is>
          <t>A1</t>
        </is>
      </c>
      <c r="C8919">
        <f>IF(B8919&lt;&gt;"NI",1,0)</f>
        <v/>
      </c>
      <c r="D8919">
        <f>VLOOKUP(B8919, Tabelas!A:C,3,FALSE())</f>
        <v/>
      </c>
      <c r="E8919">
        <f>VLOOKUP(B8919, Tabelas!A:C,2,FALSE())</f>
        <v/>
      </c>
    </row>
    <row r="8920">
      <c r="A8920" t="inlineStr">
        <is>
          <t>JOURNAL OF NOVEL PHYSIOTHERAPIES</t>
        </is>
      </c>
      <c r="B8920" t="inlineStr">
        <is>
          <t>B4</t>
        </is>
      </c>
      <c r="C8920">
        <f>IF(B8920&lt;&gt;"NI",1,0)</f>
        <v/>
      </c>
      <c r="D8920">
        <f>VLOOKUP(B8920, Tabelas!A:C,3,FALSE())</f>
        <v/>
      </c>
      <c r="E8920">
        <f>VLOOKUP(B8920, Tabelas!A:C,2,FALSE())</f>
        <v/>
      </c>
    </row>
    <row r="8921">
      <c r="A8921" t="inlineStr">
        <is>
          <t>JOURNAL OF NUCLEAR CARDIOLOGY</t>
        </is>
      </c>
      <c r="B8921" t="inlineStr">
        <is>
          <t>A2</t>
        </is>
      </c>
      <c r="C8921">
        <f>IF(B8921&lt;&gt;"NI",1,0)</f>
        <v/>
      </c>
      <c r="D8921">
        <f>VLOOKUP(B8921, Tabelas!A:C,3,FALSE())</f>
        <v/>
      </c>
      <c r="E8921">
        <f>VLOOKUP(B8921, Tabelas!A:C,2,FALSE())</f>
        <v/>
      </c>
    </row>
    <row r="8922">
      <c r="A8922" t="inlineStr">
        <is>
          <t>JOURNAL OF NUCLEAR MATERIALS</t>
        </is>
      </c>
      <c r="B8922" t="inlineStr">
        <is>
          <t>A1</t>
        </is>
      </c>
      <c r="C8922">
        <f>IF(B8922&lt;&gt;"NI",1,0)</f>
        <v/>
      </c>
      <c r="D8922">
        <f>VLOOKUP(B8922, Tabelas!A:C,3,FALSE())</f>
        <v/>
      </c>
      <c r="E8922">
        <f>VLOOKUP(B8922, Tabelas!A:C,2,FALSE())</f>
        <v/>
      </c>
    </row>
    <row r="8923">
      <c r="A8923" t="inlineStr">
        <is>
          <t>JOURNAL OF NUCLEAR MEDICINE TECHNOLOGY</t>
        </is>
      </c>
      <c r="B8923" t="inlineStr">
        <is>
          <t>B2</t>
        </is>
      </c>
      <c r="C8923">
        <f>IF(B8923&lt;&gt;"NI",1,0)</f>
        <v/>
      </c>
      <c r="D8923">
        <f>VLOOKUP(B8923, Tabelas!A:C,3,FALSE())</f>
        <v/>
      </c>
      <c r="E8923">
        <f>VLOOKUP(B8923, Tabelas!A:C,2,FALSE())</f>
        <v/>
      </c>
    </row>
    <row r="8924">
      <c r="A8924" t="inlineStr">
        <is>
          <t>JOURNAL OF NUMBER THEORY (PRINT)</t>
        </is>
      </c>
      <c r="B8924" t="inlineStr">
        <is>
          <t>A3</t>
        </is>
      </c>
      <c r="C8924">
        <f>IF(B8924&lt;&gt;"NI",1,0)</f>
        <v/>
      </c>
      <c r="D8924">
        <f>VLOOKUP(B8924, Tabelas!A:C,3,FALSE())</f>
        <v/>
      </c>
      <c r="E8924">
        <f>VLOOKUP(B8924, Tabelas!A:C,2,FALSE())</f>
        <v/>
      </c>
    </row>
    <row r="8925">
      <c r="A8925" t="inlineStr">
        <is>
          <t>JOURNAL OF NURSING AND HEALTH</t>
        </is>
      </c>
      <c r="B8925" t="inlineStr">
        <is>
          <t>B3</t>
        </is>
      </c>
      <c r="C8925">
        <f>IF(B8925&lt;&gt;"NI",1,0)</f>
        <v/>
      </c>
      <c r="D8925">
        <f>VLOOKUP(B8925, Tabelas!A:C,3,FALSE())</f>
        <v/>
      </c>
      <c r="E8925">
        <f>VLOOKUP(B8925, Tabelas!A:C,2,FALSE())</f>
        <v/>
      </c>
    </row>
    <row r="8926">
      <c r="A8926" t="inlineStr">
        <is>
          <t>JOURNAL OF NURSING EDUCATION AND PRACTICE (PRINT)</t>
        </is>
      </c>
      <c r="B8926" t="inlineStr">
        <is>
          <t>B1</t>
        </is>
      </c>
      <c r="C8926">
        <f>IF(B8926&lt;&gt;"NI",1,0)</f>
        <v/>
      </c>
      <c r="D8926">
        <f>VLOOKUP(B8926, Tabelas!A:C,3,FALSE())</f>
        <v/>
      </c>
      <c r="E8926">
        <f>VLOOKUP(B8926, Tabelas!A:C,2,FALSE())</f>
        <v/>
      </c>
    </row>
    <row r="8927">
      <c r="A8927" t="inlineStr">
        <is>
          <t>JOURNAL OF NURSING MANAGEMENT (PRINT)</t>
        </is>
      </c>
      <c r="B8927" t="inlineStr">
        <is>
          <t>A1</t>
        </is>
      </c>
      <c r="C8927">
        <f>IF(B8927&lt;&gt;"NI",1,0)</f>
        <v/>
      </c>
      <c r="D8927">
        <f>VLOOKUP(B8927, Tabelas!A:C,3,FALSE())</f>
        <v/>
      </c>
      <c r="E8927">
        <f>VLOOKUP(B8927, Tabelas!A:C,2,FALSE())</f>
        <v/>
      </c>
    </row>
    <row r="8928">
      <c r="A8928" t="inlineStr">
        <is>
          <t>JOURNAL OF NURSING MEASUREMENT</t>
        </is>
      </c>
      <c r="B8928" t="inlineStr">
        <is>
          <t>B1</t>
        </is>
      </c>
      <c r="C8928">
        <f>IF(B8928&lt;&gt;"NI",1,0)</f>
        <v/>
      </c>
      <c r="D8928">
        <f>VLOOKUP(B8928, Tabelas!A:C,3,FALSE())</f>
        <v/>
      </c>
      <c r="E8928">
        <f>VLOOKUP(B8928, Tabelas!A:C,2,FALSE())</f>
        <v/>
      </c>
    </row>
    <row r="8929">
      <c r="A8929" t="inlineStr">
        <is>
          <t>JOURNAL OF NURSING SCHOLARSHIP</t>
        </is>
      </c>
      <c r="B8929" t="inlineStr">
        <is>
          <t>A1</t>
        </is>
      </c>
      <c r="C8929">
        <f>IF(B8929&lt;&gt;"NI",1,0)</f>
        <v/>
      </c>
      <c r="D8929">
        <f>VLOOKUP(B8929, Tabelas!A:C,3,FALSE())</f>
        <v/>
      </c>
      <c r="E8929">
        <f>VLOOKUP(B8929, Tabelas!A:C,2,FALSE())</f>
        <v/>
      </c>
    </row>
    <row r="8930">
      <c r="A8930" t="inlineStr">
        <is>
          <t>JOURNAL OF NUTRIGENETICS AND NUTRIGENOMICS</t>
        </is>
      </c>
      <c r="B8930" t="inlineStr">
        <is>
          <t>A4</t>
        </is>
      </c>
      <c r="C8930">
        <f>IF(B8930&lt;&gt;"NI",1,0)</f>
        <v/>
      </c>
      <c r="D8930">
        <f>VLOOKUP(B8930, Tabelas!A:C,3,FALSE())</f>
        <v/>
      </c>
      <c r="E8930">
        <f>VLOOKUP(B8930, Tabelas!A:C,2,FALSE())</f>
        <v/>
      </c>
    </row>
    <row r="8931">
      <c r="A8931" t="inlineStr">
        <is>
          <t>JOURNAL OF NUTRITION &amp; INTERMEDIARY METABOLISM</t>
        </is>
      </c>
      <c r="B8931" t="inlineStr">
        <is>
          <t>A4</t>
        </is>
      </c>
      <c r="C8931">
        <f>IF(B8931&lt;&gt;"NI",1,0)</f>
        <v/>
      </c>
      <c r="D8931">
        <f>VLOOKUP(B8931, Tabelas!A:C,3,FALSE())</f>
        <v/>
      </c>
      <c r="E8931">
        <f>VLOOKUP(B8931, Tabelas!A:C,2,FALSE())</f>
        <v/>
      </c>
    </row>
    <row r="8932">
      <c r="A8932" t="inlineStr">
        <is>
          <t>JOURNAL OF NUTRITION EDUCATION AND BEHAVIOR</t>
        </is>
      </c>
      <c r="B8932" t="inlineStr">
        <is>
          <t>A2</t>
        </is>
      </c>
      <c r="C8932">
        <f>IF(B8932&lt;&gt;"NI",1,0)</f>
        <v/>
      </c>
      <c r="D8932">
        <f>VLOOKUP(B8932, Tabelas!A:C,3,FALSE())</f>
        <v/>
      </c>
      <c r="E8932">
        <f>VLOOKUP(B8932, Tabelas!A:C,2,FALSE())</f>
        <v/>
      </c>
    </row>
    <row r="8933">
      <c r="A8933" t="inlineStr">
        <is>
          <t>JOURNAL OF NUTRITIONAL BIOCHEMISTRY</t>
        </is>
      </c>
      <c r="B8933" t="inlineStr">
        <is>
          <t>A1</t>
        </is>
      </c>
      <c r="C8933">
        <f>IF(B8933&lt;&gt;"NI",1,0)</f>
        <v/>
      </c>
      <c r="D8933">
        <f>VLOOKUP(B8933, Tabelas!A:C,3,FALSE())</f>
        <v/>
      </c>
      <c r="E8933">
        <f>VLOOKUP(B8933, Tabelas!A:C,2,FALSE())</f>
        <v/>
      </c>
    </row>
    <row r="8934">
      <c r="A8934" t="inlineStr">
        <is>
          <t>JOURNAL OF NUTRITIONAL SCIENCE</t>
        </is>
      </c>
      <c r="B8934" t="inlineStr">
        <is>
          <t>A2</t>
        </is>
      </c>
      <c r="C8934">
        <f>IF(B8934&lt;&gt;"NI",1,0)</f>
        <v/>
      </c>
      <c r="D8934">
        <f>VLOOKUP(B8934, Tabelas!A:C,3,FALSE())</f>
        <v/>
      </c>
      <c r="E8934">
        <f>VLOOKUP(B8934, Tabelas!A:C,2,FALSE())</f>
        <v/>
      </c>
    </row>
    <row r="8935">
      <c r="A8935" t="inlineStr">
        <is>
          <t>JOURNAL OF NUTRITIONAL SCIENCE AND VITAMINOLOGY</t>
        </is>
      </c>
      <c r="B8935" t="inlineStr">
        <is>
          <t>B1</t>
        </is>
      </c>
      <c r="C8935">
        <f>IF(B8935&lt;&gt;"NI",1,0)</f>
        <v/>
      </c>
      <c r="D8935">
        <f>VLOOKUP(B8935, Tabelas!A:C,3,FALSE())</f>
        <v/>
      </c>
      <c r="E8935">
        <f>VLOOKUP(B8935, Tabelas!A:C,2,FALSE())</f>
        <v/>
      </c>
    </row>
    <row r="8936">
      <c r="A8936" t="inlineStr">
        <is>
          <t>JOURNAL OF OBESITY (ONLINE)</t>
        </is>
      </c>
      <c r="B8936" t="inlineStr">
        <is>
          <t>B1</t>
        </is>
      </c>
      <c r="C8936">
        <f>IF(B8936&lt;&gt;"NI",1,0)</f>
        <v/>
      </c>
      <c r="D8936">
        <f>VLOOKUP(B8936, Tabelas!A:C,3,FALSE())</f>
        <v/>
      </c>
      <c r="E8936">
        <f>VLOOKUP(B8936, Tabelas!A:C,2,FALSE())</f>
        <v/>
      </c>
    </row>
    <row r="8937">
      <c r="A8937" t="inlineStr">
        <is>
          <t>JOURNAL OF OBESITY (PRINT)</t>
        </is>
      </c>
      <c r="B8937" t="inlineStr">
        <is>
          <t>B1</t>
        </is>
      </c>
      <c r="C8937">
        <f>IF(B8937&lt;&gt;"NI",1,0)</f>
        <v/>
      </c>
      <c r="D8937">
        <f>VLOOKUP(B8937, Tabelas!A:C,3,FALSE())</f>
        <v/>
      </c>
      <c r="E8937">
        <f>VLOOKUP(B8937, Tabelas!A:C,2,FALSE())</f>
        <v/>
      </c>
    </row>
    <row r="8938">
      <c r="A8938" t="inlineStr">
        <is>
          <t>JOURNAL OF OBSTETRIC, GYNECOLOGIC, AND NEONATAL NURSING</t>
        </is>
      </c>
      <c r="B8938" t="inlineStr">
        <is>
          <t>A4</t>
        </is>
      </c>
      <c r="C8938">
        <f>IF(B8938&lt;&gt;"NI",1,0)</f>
        <v/>
      </c>
      <c r="D8938">
        <f>VLOOKUP(B8938, Tabelas!A:C,3,FALSE())</f>
        <v/>
      </c>
      <c r="E8938">
        <f>VLOOKUP(B8938, Tabelas!A:C,2,FALSE())</f>
        <v/>
      </c>
    </row>
    <row r="8939">
      <c r="A8939" t="inlineStr">
        <is>
          <t>JOURNAL OF OBSTETRICS AND GYNAECOLOGY</t>
        </is>
      </c>
      <c r="B8939" t="inlineStr">
        <is>
          <t>B2</t>
        </is>
      </c>
      <c r="C8939">
        <f>IF(B8939&lt;&gt;"NI",1,0)</f>
        <v/>
      </c>
      <c r="D8939">
        <f>VLOOKUP(B8939, Tabelas!A:C,3,FALSE())</f>
        <v/>
      </c>
      <c r="E8939">
        <f>VLOOKUP(B8939, Tabelas!A:C,2,FALSE())</f>
        <v/>
      </c>
    </row>
    <row r="8940">
      <c r="A8940" t="inlineStr">
        <is>
          <t>JOURNAL OF OBSTETRICS AND GYNAECOLOGY CANADA</t>
        </is>
      </c>
      <c r="B8940" t="inlineStr">
        <is>
          <t>B1</t>
        </is>
      </c>
      <c r="C8940">
        <f>IF(B8940&lt;&gt;"NI",1,0)</f>
        <v/>
      </c>
      <c r="D8940">
        <f>VLOOKUP(B8940, Tabelas!A:C,3,FALSE())</f>
        <v/>
      </c>
      <c r="E8940">
        <f>VLOOKUP(B8940, Tabelas!A:C,2,FALSE())</f>
        <v/>
      </c>
    </row>
    <row r="8941">
      <c r="A8941" t="inlineStr">
        <is>
          <t>JOURNAL OF OBSTETRICS AND GYNAECOLOGY RESEARCH</t>
        </is>
      </c>
      <c r="B8941" t="inlineStr">
        <is>
          <t>A4</t>
        </is>
      </c>
      <c r="C8941">
        <f>IF(B8941&lt;&gt;"NI",1,0)</f>
        <v/>
      </c>
      <c r="D8941">
        <f>VLOOKUP(B8941, Tabelas!A:C,3,FALSE())</f>
        <v/>
      </c>
      <c r="E8941">
        <f>VLOOKUP(B8941, Tabelas!A:C,2,FALSE())</f>
        <v/>
      </c>
    </row>
    <row r="8942">
      <c r="A8942" t="inlineStr">
        <is>
          <t>JOURNAL OF OBSTETRICS AND GYNAECOLOGY RESEARCH (ONLINE)</t>
        </is>
      </c>
      <c r="B8942" t="inlineStr">
        <is>
          <t>B1</t>
        </is>
      </c>
      <c r="C8942">
        <f>IF(B8942&lt;&gt;"NI",1,0)</f>
        <v/>
      </c>
      <c r="D8942">
        <f>VLOOKUP(B8942, Tabelas!A:C,3,FALSE())</f>
        <v/>
      </c>
      <c r="E8942">
        <f>VLOOKUP(B8942, Tabelas!A:C,2,FALSE())</f>
        <v/>
      </c>
    </row>
    <row r="8943">
      <c r="A8943" t="inlineStr">
        <is>
          <t>JOURNAL OF OCCUPATIONAL AND ENVIRONMENTAL MEDICINE</t>
        </is>
      </c>
      <c r="B8943" t="inlineStr">
        <is>
          <t>A4</t>
        </is>
      </c>
      <c r="C8943">
        <f>IF(B8943&lt;&gt;"NI",1,0)</f>
        <v/>
      </c>
      <c r="D8943">
        <f>VLOOKUP(B8943, Tabelas!A:C,3,FALSE())</f>
        <v/>
      </c>
      <c r="E8943">
        <f>VLOOKUP(B8943, Tabelas!A:C,2,FALSE())</f>
        <v/>
      </c>
    </row>
    <row r="8944">
      <c r="A8944" t="inlineStr">
        <is>
          <t>JOURNAL OF OCCUPATIONAL HEALTH (1996)</t>
        </is>
      </c>
      <c r="B8944" t="inlineStr">
        <is>
          <t>A4</t>
        </is>
      </c>
      <c r="C8944">
        <f>IF(B8944&lt;&gt;"NI",1,0)</f>
        <v/>
      </c>
      <c r="D8944">
        <f>VLOOKUP(B8944, Tabelas!A:C,3,FALSE())</f>
        <v/>
      </c>
      <c r="E8944">
        <f>VLOOKUP(B8944, Tabelas!A:C,2,FALSE())</f>
        <v/>
      </c>
    </row>
    <row r="8945">
      <c r="A8945" t="inlineStr">
        <is>
          <t>JOURNAL OF OCCUPATIONAL REHABILITATION</t>
        </is>
      </c>
      <c r="B8945" t="inlineStr">
        <is>
          <t>A1</t>
        </is>
      </c>
      <c r="C8945">
        <f>IF(B8945&lt;&gt;"NI",1,0)</f>
        <v/>
      </c>
      <c r="D8945">
        <f>VLOOKUP(B8945, Tabelas!A:C,3,FALSE())</f>
        <v/>
      </c>
      <c r="E8945">
        <f>VLOOKUP(B8945, Tabelas!A:C,2,FALSE())</f>
        <v/>
      </c>
    </row>
    <row r="8946">
      <c r="A8946" t="inlineStr">
        <is>
          <t>JOURNAL OF OCCUPATIONAL SCIENCE</t>
        </is>
      </c>
      <c r="B8946" t="inlineStr">
        <is>
          <t>A2</t>
        </is>
      </c>
      <c r="C8946">
        <f>IF(B8946&lt;&gt;"NI",1,0)</f>
        <v/>
      </c>
      <c r="D8946">
        <f>VLOOKUP(B8946, Tabelas!A:C,3,FALSE())</f>
        <v/>
      </c>
      <c r="E8946">
        <f>VLOOKUP(B8946, Tabelas!A:C,2,FALSE())</f>
        <v/>
      </c>
    </row>
    <row r="8947">
      <c r="A8947" t="inlineStr">
        <is>
          <t>JOURNAL OF OCCUPATIONAL SCIENCE</t>
        </is>
      </c>
      <c r="B8947" t="inlineStr">
        <is>
          <t>A2</t>
        </is>
      </c>
      <c r="C8947">
        <f>IF(B8947&lt;&gt;"NI",1,0)</f>
        <v/>
      </c>
      <c r="D8947">
        <f>VLOOKUP(B8947, Tabelas!A:C,3,FALSE())</f>
        <v/>
      </c>
      <c r="E8947">
        <f>VLOOKUP(B8947, Tabelas!A:C,2,FALSE())</f>
        <v/>
      </c>
    </row>
    <row r="8948">
      <c r="A8948" t="inlineStr">
        <is>
          <t>JOURNAL OF OCULAR PHARMACOLOGY AND THERAPEUTICS</t>
        </is>
      </c>
      <c r="B8948" t="inlineStr">
        <is>
          <t>A3</t>
        </is>
      </c>
      <c r="C8948">
        <f>IF(B8948&lt;&gt;"NI",1,0)</f>
        <v/>
      </c>
      <c r="D8948">
        <f>VLOOKUP(B8948, Tabelas!A:C,3,FALSE())</f>
        <v/>
      </c>
      <c r="E8948">
        <f>VLOOKUP(B8948, Tabelas!A:C,2,FALSE())</f>
        <v/>
      </c>
    </row>
    <row r="8949">
      <c r="A8949" t="inlineStr">
        <is>
          <t>JOURNAL OF OFFICIAL STATISTICS</t>
        </is>
      </c>
      <c r="B8949" t="inlineStr">
        <is>
          <t>B1</t>
        </is>
      </c>
      <c r="C8949">
        <f>IF(B8949&lt;&gt;"NI",1,0)</f>
        <v/>
      </c>
      <c r="D8949">
        <f>VLOOKUP(B8949, Tabelas!A:C,3,FALSE())</f>
        <v/>
      </c>
      <c r="E8949">
        <f>VLOOKUP(B8949, Tabelas!A:C,2,FALSE())</f>
        <v/>
      </c>
    </row>
    <row r="8950">
      <c r="A8950" t="inlineStr">
        <is>
          <t>JOURNAL OF OFFICIAL STATISTICS (ONLINE)</t>
        </is>
      </c>
      <c r="B8950" t="inlineStr">
        <is>
          <t>B1</t>
        </is>
      </c>
      <c r="C8950">
        <f>IF(B8950&lt;&gt;"NI",1,0)</f>
        <v/>
      </c>
      <c r="D8950">
        <f>VLOOKUP(B8950, Tabelas!A:C,3,FALSE())</f>
        <v/>
      </c>
      <c r="E8950">
        <f>VLOOKUP(B8950, Tabelas!A:C,2,FALSE())</f>
        <v/>
      </c>
    </row>
    <row r="8951">
      <c r="A8951" t="inlineStr">
        <is>
          <t>JOURNAL OF OFFSHORE MECHANICS AND ARCTIC ENGINEERING</t>
        </is>
      </c>
      <c r="B8951" t="inlineStr">
        <is>
          <t>A3</t>
        </is>
      </c>
      <c r="C8951">
        <f>IF(B8951&lt;&gt;"NI",1,0)</f>
        <v/>
      </c>
      <c r="D8951">
        <f>VLOOKUP(B8951, Tabelas!A:C,3,FALSE())</f>
        <v/>
      </c>
      <c r="E8951">
        <f>VLOOKUP(B8951, Tabelas!A:C,2,FALSE())</f>
        <v/>
      </c>
    </row>
    <row r="8952">
      <c r="A8952" t="inlineStr">
        <is>
          <t>JOURNAL OF ONCOLOGY</t>
        </is>
      </c>
      <c r="B8952" t="inlineStr">
        <is>
          <t>A2</t>
        </is>
      </c>
      <c r="C8952">
        <f>IF(B8952&lt;&gt;"NI",1,0)</f>
        <v/>
      </c>
      <c r="D8952">
        <f>VLOOKUP(B8952, Tabelas!A:C,3,FALSE())</f>
        <v/>
      </c>
      <c r="E8952">
        <f>VLOOKUP(B8952, Tabelas!A:C,2,FALSE())</f>
        <v/>
      </c>
    </row>
    <row r="8953">
      <c r="A8953" t="inlineStr">
        <is>
          <t>JOURNAL OF ONCOLOGY</t>
        </is>
      </c>
      <c r="B8953" t="inlineStr">
        <is>
          <t>A2</t>
        </is>
      </c>
      <c r="C8953">
        <f>IF(B8953&lt;&gt;"NI",1,0)</f>
        <v/>
      </c>
      <c r="D8953">
        <f>VLOOKUP(B8953, Tabelas!A:C,3,FALSE())</f>
        <v/>
      </c>
      <c r="E8953">
        <f>VLOOKUP(B8953, Tabelas!A:C,2,FALSE())</f>
        <v/>
      </c>
    </row>
    <row r="8954">
      <c r="A8954" t="inlineStr">
        <is>
          <t>JOURNAL OF ONCOLOGY PHARMACY PRACTICE</t>
        </is>
      </c>
      <c r="B8954" t="inlineStr">
        <is>
          <t>B1</t>
        </is>
      </c>
      <c r="C8954">
        <f>IF(B8954&lt;&gt;"NI",1,0)</f>
        <v/>
      </c>
      <c r="D8954">
        <f>VLOOKUP(B8954, Tabelas!A:C,3,FALSE())</f>
        <v/>
      </c>
      <c r="E8954">
        <f>VLOOKUP(B8954, Tabelas!A:C,2,FALSE())</f>
        <v/>
      </c>
    </row>
    <row r="8955">
      <c r="A8955" t="inlineStr">
        <is>
          <t>JOURNAL OF ONLINE LEARNING RESEARCH</t>
        </is>
      </c>
      <c r="B8955" t="inlineStr">
        <is>
          <t>A3</t>
        </is>
      </c>
      <c r="C8955">
        <f>IF(B8955&lt;&gt;"NI",1,0)</f>
        <v/>
      </c>
      <c r="D8955">
        <f>VLOOKUP(B8955, Tabelas!A:C,3,FALSE())</f>
        <v/>
      </c>
      <c r="E8955">
        <f>VLOOKUP(B8955, Tabelas!A:C,2,FALSE())</f>
        <v/>
      </c>
    </row>
    <row r="8956">
      <c r="A8956" t="inlineStr">
        <is>
          <t>JOURNAL OF OPEN INNOVATION: TECHNOLOGY, MARKET, AND COMPLEXITY (JOITMC)</t>
        </is>
      </c>
      <c r="B8956" t="inlineStr">
        <is>
          <t>B3</t>
        </is>
      </c>
      <c r="C8956">
        <f>IF(B8956&lt;&gt;"NI",1,0)</f>
        <v/>
      </c>
      <c r="D8956">
        <f>VLOOKUP(B8956, Tabelas!A:C,3,FALSE())</f>
        <v/>
      </c>
      <c r="E8956">
        <f>VLOOKUP(B8956, Tabelas!A:C,2,FALSE())</f>
        <v/>
      </c>
    </row>
    <row r="8957">
      <c r="A8957" t="inlineStr">
        <is>
          <t>JOURNAL OF OPERATIONAL OCEANOGRAPHY</t>
        </is>
      </c>
      <c r="B8957" t="inlineStr">
        <is>
          <t>A3</t>
        </is>
      </c>
      <c r="C8957">
        <f>IF(B8957&lt;&gt;"NI",1,0)</f>
        <v/>
      </c>
      <c r="D8957">
        <f>VLOOKUP(B8957, Tabelas!A:C,3,FALSE())</f>
        <v/>
      </c>
      <c r="E8957">
        <f>VLOOKUP(B8957, Tabelas!A:C,2,FALSE())</f>
        <v/>
      </c>
    </row>
    <row r="8958">
      <c r="A8958" t="inlineStr">
        <is>
          <t>JOURNAL OF OPERATOR THEORY</t>
        </is>
      </c>
      <c r="B8958" t="inlineStr">
        <is>
          <t>A3</t>
        </is>
      </c>
      <c r="C8958">
        <f>IF(B8958&lt;&gt;"NI",1,0)</f>
        <v/>
      </c>
      <c r="D8958">
        <f>VLOOKUP(B8958, Tabelas!A:C,3,FALSE())</f>
        <v/>
      </c>
      <c r="E8958">
        <f>VLOOKUP(B8958, Tabelas!A:C,2,FALSE())</f>
        <v/>
      </c>
    </row>
    <row r="8959">
      <c r="A8959" t="inlineStr">
        <is>
          <t>JOURNAL OF OPHTHALMIC INFLAMMATION AND INFECTION</t>
        </is>
      </c>
      <c r="B8959" t="inlineStr">
        <is>
          <t>B1</t>
        </is>
      </c>
      <c r="C8959">
        <f>IF(B8959&lt;&gt;"NI",1,0)</f>
        <v/>
      </c>
      <c r="D8959">
        <f>VLOOKUP(B8959, Tabelas!A:C,3,FALSE())</f>
        <v/>
      </c>
      <c r="E8959">
        <f>VLOOKUP(B8959, Tabelas!A:C,2,FALSE())</f>
        <v/>
      </c>
    </row>
    <row r="8960">
      <c r="A8960" t="inlineStr">
        <is>
          <t>JOURNAL OF OPHTHALMOLOGY</t>
        </is>
      </c>
      <c r="B8960" t="inlineStr">
        <is>
          <t>A3</t>
        </is>
      </c>
      <c r="C8960">
        <f>IF(B8960&lt;&gt;"NI",1,0)</f>
        <v/>
      </c>
      <c r="D8960">
        <f>VLOOKUP(B8960, Tabelas!A:C,3,FALSE())</f>
        <v/>
      </c>
      <c r="E8960">
        <f>VLOOKUP(B8960, Tabelas!A:C,2,FALSE())</f>
        <v/>
      </c>
    </row>
    <row r="8961">
      <c r="A8961" t="inlineStr">
        <is>
          <t>JOURNAL OF OPTICAL COMMUNICATIONS</t>
        </is>
      </c>
      <c r="B8961" t="inlineStr">
        <is>
          <t>B3</t>
        </is>
      </c>
      <c r="C8961">
        <f>IF(B8961&lt;&gt;"NI",1,0)</f>
        <v/>
      </c>
      <c r="D8961">
        <f>VLOOKUP(B8961, Tabelas!A:C,3,FALSE())</f>
        <v/>
      </c>
      <c r="E8961">
        <f>VLOOKUP(B8961, Tabelas!A:C,2,FALSE())</f>
        <v/>
      </c>
    </row>
    <row r="8962">
      <c r="A8962" t="inlineStr">
        <is>
          <t>JOURNAL OF OPTICAL COMMUNICATIONS AND NETWORKING (PRINT)</t>
        </is>
      </c>
      <c r="B8962" t="inlineStr">
        <is>
          <t>A1</t>
        </is>
      </c>
      <c r="C8962">
        <f>IF(B8962&lt;&gt;"NI",1,0)</f>
        <v/>
      </c>
      <c r="D8962">
        <f>VLOOKUP(B8962, Tabelas!A:C,3,FALSE())</f>
        <v/>
      </c>
      <c r="E8962">
        <f>VLOOKUP(B8962, Tabelas!A:C,2,FALSE())</f>
        <v/>
      </c>
    </row>
    <row r="8963">
      <c r="A8963" t="inlineStr">
        <is>
          <t>JOURNAL OF OPTICS</t>
        </is>
      </c>
      <c r="B8963" t="inlineStr">
        <is>
          <t>A3</t>
        </is>
      </c>
      <c r="C8963">
        <f>IF(B8963&lt;&gt;"NI",1,0)</f>
        <v/>
      </c>
      <c r="D8963">
        <f>VLOOKUP(B8963, Tabelas!A:C,3,FALSE())</f>
        <v/>
      </c>
      <c r="E8963">
        <f>VLOOKUP(B8963, Tabelas!A:C,2,FALSE())</f>
        <v/>
      </c>
    </row>
    <row r="8964">
      <c r="A8964" t="inlineStr">
        <is>
          <t>JOURNAL OF OPTICS. A, PURE AND APPLIED OPTICS (PRINT)</t>
        </is>
      </c>
      <c r="B8964" t="inlineStr">
        <is>
          <t>A3</t>
        </is>
      </c>
      <c r="C8964">
        <f>IF(B8964&lt;&gt;"NI",1,0)</f>
        <v/>
      </c>
      <c r="D8964">
        <f>VLOOKUP(B8964, Tabelas!A:C,3,FALSE())</f>
        <v/>
      </c>
      <c r="E8964">
        <f>VLOOKUP(B8964, Tabelas!A:C,2,FALSE())</f>
        <v/>
      </c>
    </row>
    <row r="8965">
      <c r="A8965" t="inlineStr">
        <is>
          <t>JOURNAL OF OPTIMIZATION THEORY AND APPLICATIONS</t>
        </is>
      </c>
      <c r="B8965" t="inlineStr">
        <is>
          <t>A3</t>
        </is>
      </c>
      <c r="C8965">
        <f>IF(B8965&lt;&gt;"NI",1,0)</f>
        <v/>
      </c>
      <c r="D8965">
        <f>VLOOKUP(B8965, Tabelas!A:C,3,FALSE())</f>
        <v/>
      </c>
      <c r="E8965">
        <f>VLOOKUP(B8965, Tabelas!A:C,2,FALSE())</f>
        <v/>
      </c>
    </row>
    <row r="8966">
      <c r="A8966" t="inlineStr">
        <is>
          <t>JOURNAL OF ORAL &amp; FACIAL PAIN AND HEADACHE</t>
        </is>
      </c>
      <c r="B8966" t="inlineStr">
        <is>
          <t>A2</t>
        </is>
      </c>
      <c r="C8966">
        <f>IF(B8966&lt;&gt;"NI",1,0)</f>
        <v/>
      </c>
      <c r="D8966">
        <f>VLOOKUP(B8966, Tabelas!A:C,3,FALSE())</f>
        <v/>
      </c>
      <c r="E8966">
        <f>VLOOKUP(B8966, Tabelas!A:C,2,FALSE())</f>
        <v/>
      </c>
    </row>
    <row r="8967">
      <c r="A8967" t="inlineStr">
        <is>
          <t>JOURNAL OF ORAL AND MAXILLOFACIAL PATHOLOGY</t>
        </is>
      </c>
      <c r="B8967" t="inlineStr">
        <is>
          <t>B1</t>
        </is>
      </c>
      <c r="C8967">
        <f>IF(B8967&lt;&gt;"NI",1,0)</f>
        <v/>
      </c>
      <c r="D8967">
        <f>VLOOKUP(B8967, Tabelas!A:C,3,FALSE())</f>
        <v/>
      </c>
      <c r="E8967">
        <f>VLOOKUP(B8967, Tabelas!A:C,2,FALSE())</f>
        <v/>
      </c>
    </row>
    <row r="8968">
      <c r="A8968" t="inlineStr">
        <is>
          <t>JOURNAL OF ORAL AND MAXILLOFACIAL RADIOLOGY</t>
        </is>
      </c>
      <c r="B8968" t="inlineStr">
        <is>
          <t>B4</t>
        </is>
      </c>
      <c r="C8968">
        <f>IF(B8968&lt;&gt;"NI",1,0)</f>
        <v/>
      </c>
      <c r="D8968">
        <f>VLOOKUP(B8968, Tabelas!A:C,3,FALSE())</f>
        <v/>
      </c>
      <c r="E8968">
        <f>VLOOKUP(B8968, Tabelas!A:C,2,FALSE())</f>
        <v/>
      </c>
    </row>
    <row r="8969">
      <c r="A8969" t="inlineStr">
        <is>
          <t>JOURNAL OF ORAL AND MAXILLOFACIAL SURGERY (PRINT)</t>
        </is>
      </c>
      <c r="B8969" t="inlineStr">
        <is>
          <t>A3</t>
        </is>
      </c>
      <c r="C8969">
        <f>IF(B8969&lt;&gt;"NI",1,0)</f>
        <v/>
      </c>
      <c r="D8969">
        <f>VLOOKUP(B8969, Tabelas!A:C,3,FALSE())</f>
        <v/>
      </c>
      <c r="E8969">
        <f>VLOOKUP(B8969, Tabelas!A:C,2,FALSE())</f>
        <v/>
      </c>
    </row>
    <row r="8970">
      <c r="A8970" t="inlineStr">
        <is>
          <t>JOURNAL OF ORAL AND MAXILLOFACIAL SURGERY, MEDICINE, AND PATHOLOGY</t>
        </is>
      </c>
      <c r="B8970" t="inlineStr">
        <is>
          <t>B3</t>
        </is>
      </c>
      <c r="C8970">
        <f>IF(B8970&lt;&gt;"NI",1,0)</f>
        <v/>
      </c>
      <c r="D8970">
        <f>VLOOKUP(B8970, Tabelas!A:C,3,FALSE())</f>
        <v/>
      </c>
      <c r="E8970">
        <f>VLOOKUP(B8970, Tabelas!A:C,2,FALSE())</f>
        <v/>
      </c>
    </row>
    <row r="8971">
      <c r="A8971" t="inlineStr">
        <is>
          <t>JOURNAL OF ORAL BIOLOGY AND CRANIOFACIAL RESEARCH</t>
        </is>
      </c>
      <c r="B8971" t="inlineStr">
        <is>
          <t>A4</t>
        </is>
      </c>
      <c r="C8971">
        <f>IF(B8971&lt;&gt;"NI",1,0)</f>
        <v/>
      </c>
      <c r="D8971">
        <f>VLOOKUP(B8971, Tabelas!A:C,3,FALSE())</f>
        <v/>
      </c>
      <c r="E8971">
        <f>VLOOKUP(B8971, Tabelas!A:C,2,FALSE())</f>
        <v/>
      </c>
    </row>
    <row r="8972">
      <c r="A8972" t="inlineStr">
        <is>
          <t>JOURNAL OF ORAL MICROBIOLOGY (ONLINE)</t>
        </is>
      </c>
      <c r="B8972" t="inlineStr">
        <is>
          <t>A1</t>
        </is>
      </c>
      <c r="C8972">
        <f>IF(B8972&lt;&gt;"NI",1,0)</f>
        <v/>
      </c>
      <c r="D8972">
        <f>VLOOKUP(B8972, Tabelas!A:C,3,FALSE())</f>
        <v/>
      </c>
      <c r="E8972">
        <f>VLOOKUP(B8972, Tabelas!A:C,2,FALSE())</f>
        <v/>
      </c>
    </row>
    <row r="8973">
      <c r="A8973" t="inlineStr">
        <is>
          <t>JOURNAL OF ORAL PATHOLOGY &amp; MEDICINE</t>
        </is>
      </c>
      <c r="B8973" t="inlineStr">
        <is>
          <t>A2</t>
        </is>
      </c>
      <c r="C8973">
        <f>IF(B8973&lt;&gt;"NI",1,0)</f>
        <v/>
      </c>
      <c r="D8973">
        <f>VLOOKUP(B8973, Tabelas!A:C,3,FALSE())</f>
        <v/>
      </c>
      <c r="E8973">
        <f>VLOOKUP(B8973, Tabelas!A:C,2,FALSE())</f>
        <v/>
      </c>
    </row>
    <row r="8974">
      <c r="A8974" t="inlineStr">
        <is>
          <t>JOURNAL OF ORAL REHABILITATION (PRINT)</t>
        </is>
      </c>
      <c r="B8974" t="inlineStr">
        <is>
          <t>A1</t>
        </is>
      </c>
      <c r="C8974">
        <f>IF(B8974&lt;&gt;"NI",1,0)</f>
        <v/>
      </c>
      <c r="D8974">
        <f>VLOOKUP(B8974, Tabelas!A:C,3,FALSE())</f>
        <v/>
      </c>
      <c r="E8974">
        <f>VLOOKUP(B8974, Tabelas!A:C,2,FALSE())</f>
        <v/>
      </c>
    </row>
    <row r="8975">
      <c r="A8975" t="inlineStr">
        <is>
          <t>JOURNAL OF ORAL RESEARCH</t>
        </is>
      </c>
      <c r="B8975" t="inlineStr">
        <is>
          <t>B3</t>
        </is>
      </c>
      <c r="C8975">
        <f>IF(B8975&lt;&gt;"NI",1,0)</f>
        <v/>
      </c>
      <c r="D8975">
        <f>VLOOKUP(B8975, Tabelas!A:C,3,FALSE())</f>
        <v/>
      </c>
      <c r="E8975">
        <f>VLOOKUP(B8975, Tabelas!A:C,2,FALSE())</f>
        <v/>
      </c>
    </row>
    <row r="8976">
      <c r="A8976" t="inlineStr">
        <is>
          <t>JOURNAL OF ORAL SCIENCE</t>
        </is>
      </c>
      <c r="B8976" t="inlineStr">
        <is>
          <t>A4</t>
        </is>
      </c>
      <c r="C8976">
        <f>IF(B8976&lt;&gt;"NI",1,0)</f>
        <v/>
      </c>
      <c r="D8976">
        <f>VLOOKUP(B8976, Tabelas!A:C,3,FALSE())</f>
        <v/>
      </c>
      <c r="E8976">
        <f>VLOOKUP(B8976, Tabelas!A:C,2,FALSE())</f>
        <v/>
      </c>
    </row>
    <row r="8977">
      <c r="A8977" t="inlineStr">
        <is>
          <t>JOURNAL OF ORGANIC CHEMISTRY</t>
        </is>
      </c>
      <c r="B8977" t="inlineStr">
        <is>
          <t>A1</t>
        </is>
      </c>
      <c r="C8977">
        <f>IF(B8977&lt;&gt;"NI",1,0)</f>
        <v/>
      </c>
      <c r="D8977">
        <f>VLOOKUP(B8977, Tabelas!A:C,3,FALSE())</f>
        <v/>
      </c>
      <c r="E8977">
        <f>VLOOKUP(B8977, Tabelas!A:C,2,FALSE())</f>
        <v/>
      </c>
    </row>
    <row r="8978">
      <c r="A8978" t="inlineStr">
        <is>
          <t>JOURNAL OF ORGANISATIONAL CHANGE MANAGEMENT</t>
        </is>
      </c>
      <c r="B8978" t="inlineStr">
        <is>
          <t>A3</t>
        </is>
      </c>
      <c r="C8978">
        <f>IF(B8978&lt;&gt;"NI",1,0)</f>
        <v/>
      </c>
      <c r="D8978">
        <f>VLOOKUP(B8978, Tabelas!A:C,3,FALSE())</f>
        <v/>
      </c>
      <c r="E8978">
        <f>VLOOKUP(B8978, Tabelas!A:C,2,FALSE())</f>
        <v/>
      </c>
    </row>
    <row r="8979">
      <c r="A8979" t="inlineStr">
        <is>
          <t>JOURNAL OF ORGANISATIONAL TRANSFORMATION AND SOCIAL CHANGE (PRINT)</t>
        </is>
      </c>
      <c r="B8979" t="inlineStr">
        <is>
          <t>A4</t>
        </is>
      </c>
      <c r="C8979">
        <f>IF(B8979&lt;&gt;"NI",1,0)</f>
        <v/>
      </c>
      <c r="D8979">
        <f>VLOOKUP(B8979, Tabelas!A:C,3,FALSE())</f>
        <v/>
      </c>
      <c r="E8979">
        <f>VLOOKUP(B8979, Tabelas!A:C,2,FALSE())</f>
        <v/>
      </c>
    </row>
    <row r="8980">
      <c r="A8980" t="inlineStr">
        <is>
          <t>JOURNAL OF ORGANIZATIONAL AND END USER COMPUTING</t>
        </is>
      </c>
      <c r="B8980" t="inlineStr">
        <is>
          <t>A3</t>
        </is>
      </c>
      <c r="C8980">
        <f>IF(B8980&lt;&gt;"NI",1,0)</f>
        <v/>
      </c>
      <c r="D8980">
        <f>VLOOKUP(B8980, Tabelas!A:C,3,FALSE())</f>
        <v/>
      </c>
      <c r="E8980">
        <f>VLOOKUP(B8980, Tabelas!A:C,2,FALSE())</f>
        <v/>
      </c>
    </row>
    <row r="8981">
      <c r="A8981" t="inlineStr">
        <is>
          <t>JOURNAL OF ORGANIZATIONAL CULTURE, COMMUNICATIONS AND CONFLICT (ONLINE)</t>
        </is>
      </c>
      <c r="B8981" t="inlineStr">
        <is>
          <t>B1</t>
        </is>
      </c>
      <c r="C8981">
        <f>IF(B8981&lt;&gt;"NI",1,0)</f>
        <v/>
      </c>
      <c r="D8981">
        <f>VLOOKUP(B8981, Tabelas!A:C,3,FALSE())</f>
        <v/>
      </c>
      <c r="E8981">
        <f>VLOOKUP(B8981, Tabelas!A:C,2,FALSE())</f>
        <v/>
      </c>
    </row>
    <row r="8982">
      <c r="A8982" t="inlineStr">
        <is>
          <t>JOURNAL OF ORGANOMETALLIC CHEMISTRY (PRINT)</t>
        </is>
      </c>
      <c r="B8982" t="inlineStr">
        <is>
          <t>A3</t>
        </is>
      </c>
      <c r="C8982">
        <f>IF(B8982&lt;&gt;"NI",1,0)</f>
        <v/>
      </c>
      <c r="D8982">
        <f>VLOOKUP(B8982, Tabelas!A:C,3,FALSE())</f>
        <v/>
      </c>
      <c r="E8982">
        <f>VLOOKUP(B8982, Tabelas!A:C,2,FALSE())</f>
        <v/>
      </c>
    </row>
    <row r="8983">
      <c r="A8983" t="inlineStr">
        <is>
          <t>JOURNAL OF ORNITHOLOGY</t>
        </is>
      </c>
      <c r="B8983" t="inlineStr">
        <is>
          <t>A2</t>
        </is>
      </c>
      <c r="C8983">
        <f>IF(B8983&lt;&gt;"NI",1,0)</f>
        <v/>
      </c>
      <c r="D8983">
        <f>VLOOKUP(B8983, Tabelas!A:C,3,FALSE())</f>
        <v/>
      </c>
      <c r="E8983">
        <f>VLOOKUP(B8983, Tabelas!A:C,2,FALSE())</f>
        <v/>
      </c>
    </row>
    <row r="8984">
      <c r="A8984" t="inlineStr">
        <is>
          <t>JOURNAL OF OROFACIAL ORTHOPEDICS (PRINT)</t>
        </is>
      </c>
      <c r="B8984" t="inlineStr">
        <is>
          <t>A4</t>
        </is>
      </c>
      <c r="C8984">
        <f>IF(B8984&lt;&gt;"NI",1,0)</f>
        <v/>
      </c>
      <c r="D8984">
        <f>VLOOKUP(B8984, Tabelas!A:C,3,FALSE())</f>
        <v/>
      </c>
      <c r="E8984">
        <f>VLOOKUP(B8984, Tabelas!A:C,2,FALSE())</f>
        <v/>
      </c>
    </row>
    <row r="8985">
      <c r="A8985" t="inlineStr">
        <is>
          <t>JOURNAL OF OROFACIAL SCIENCES</t>
        </is>
      </c>
      <c r="B8985" t="inlineStr">
        <is>
          <t>B2</t>
        </is>
      </c>
      <c r="C8985">
        <f>IF(B8985&lt;&gt;"NI",1,0)</f>
        <v/>
      </c>
      <c r="D8985">
        <f>VLOOKUP(B8985, Tabelas!A:C,3,FALSE())</f>
        <v/>
      </c>
      <c r="E8985">
        <f>VLOOKUP(B8985, Tabelas!A:C,2,FALSE())</f>
        <v/>
      </c>
    </row>
    <row r="8986">
      <c r="A8986" t="inlineStr">
        <is>
          <t>JOURNAL OF ORTHODONTIC SCIENCE</t>
        </is>
      </c>
      <c r="B8986" t="inlineStr">
        <is>
          <t>B2</t>
        </is>
      </c>
      <c r="C8986">
        <f>IF(B8986&lt;&gt;"NI",1,0)</f>
        <v/>
      </c>
      <c r="D8986">
        <f>VLOOKUP(B8986, Tabelas!A:C,3,FALSE())</f>
        <v/>
      </c>
      <c r="E8986">
        <f>VLOOKUP(B8986, Tabelas!A:C,2,FALSE())</f>
        <v/>
      </c>
    </row>
    <row r="8987">
      <c r="A8987" t="inlineStr">
        <is>
          <t>JOURNAL OF ORTHODONTICS (PRINT)</t>
        </is>
      </c>
      <c r="B8987" t="inlineStr">
        <is>
          <t>B1</t>
        </is>
      </c>
      <c r="C8987">
        <f>IF(B8987&lt;&gt;"NI",1,0)</f>
        <v/>
      </c>
      <c r="D8987">
        <f>VLOOKUP(B8987, Tabelas!A:C,3,FALSE())</f>
        <v/>
      </c>
      <c r="E8987">
        <f>VLOOKUP(B8987, Tabelas!A:C,2,FALSE())</f>
        <v/>
      </c>
    </row>
    <row r="8988">
      <c r="A8988" t="inlineStr">
        <is>
          <t>JOURNAL OF ORTHOPAEDIC RESEARCH</t>
        </is>
      </c>
      <c r="B8988" t="inlineStr">
        <is>
          <t>A1</t>
        </is>
      </c>
      <c r="C8988">
        <f>IF(B8988&lt;&gt;"NI",1,0)</f>
        <v/>
      </c>
      <c r="D8988">
        <f>VLOOKUP(B8988, Tabelas!A:C,3,FALSE())</f>
        <v/>
      </c>
      <c r="E8988">
        <f>VLOOKUP(B8988, Tabelas!A:C,2,FALSE())</f>
        <v/>
      </c>
    </row>
    <row r="8989">
      <c r="A8989" t="inlineStr">
        <is>
          <t>JOURNAL OF ORTHOPAEDIC SURGERY (HONG KONG)</t>
        </is>
      </c>
      <c r="B8989" t="inlineStr">
        <is>
          <t>B3</t>
        </is>
      </c>
      <c r="C8989">
        <f>IF(B8989&lt;&gt;"NI",1,0)</f>
        <v/>
      </c>
      <c r="D8989">
        <f>VLOOKUP(B8989, Tabelas!A:C,3,FALSE())</f>
        <v/>
      </c>
      <c r="E8989">
        <f>VLOOKUP(B8989, Tabelas!A:C,2,FALSE())</f>
        <v/>
      </c>
    </row>
    <row r="8990">
      <c r="A8990" t="inlineStr">
        <is>
          <t>JOURNAL OF ORTHOPAEDIC SURGERY AND RESEARCH</t>
        </is>
      </c>
      <c r="B8990" t="inlineStr">
        <is>
          <t>A3</t>
        </is>
      </c>
      <c r="C8990">
        <f>IF(B8990&lt;&gt;"NI",1,0)</f>
        <v/>
      </c>
      <c r="D8990">
        <f>VLOOKUP(B8990, Tabelas!A:C,3,FALSE())</f>
        <v/>
      </c>
      <c r="E8990">
        <f>VLOOKUP(B8990, Tabelas!A:C,2,FALSE())</f>
        <v/>
      </c>
    </row>
    <row r="8991">
      <c r="A8991" t="inlineStr">
        <is>
          <t>JOURNAL OF ORTHOPAEDIC TRANSLATION</t>
        </is>
      </c>
      <c r="B8991" t="inlineStr">
        <is>
          <t>A4</t>
        </is>
      </c>
      <c r="C8991">
        <f>IF(B8991&lt;&gt;"NI",1,0)</f>
        <v/>
      </c>
      <c r="D8991">
        <f>VLOOKUP(B8991, Tabelas!A:C,3,FALSE())</f>
        <v/>
      </c>
      <c r="E8991">
        <f>VLOOKUP(B8991, Tabelas!A:C,2,FALSE())</f>
        <v/>
      </c>
    </row>
    <row r="8992">
      <c r="A8992" t="inlineStr">
        <is>
          <t>JOURNAL OF ORTHOPAEDICS</t>
        </is>
      </c>
      <c r="B8992" t="inlineStr">
        <is>
          <t>B3</t>
        </is>
      </c>
      <c r="C8992">
        <f>IF(B8992&lt;&gt;"NI",1,0)</f>
        <v/>
      </c>
      <c r="D8992">
        <f>VLOOKUP(B8992, Tabelas!A:C,3,FALSE())</f>
        <v/>
      </c>
      <c r="E8992">
        <f>VLOOKUP(B8992, Tabelas!A:C,2,FALSE())</f>
        <v/>
      </c>
    </row>
    <row r="8993">
      <c r="A8993" t="inlineStr">
        <is>
          <t>JOURNAL OF ORTHOPAEDICS AND TRAUMATOLOGY (TESTO STAMPATO)</t>
        </is>
      </c>
      <c r="B8993" t="inlineStr">
        <is>
          <t>A3</t>
        </is>
      </c>
      <c r="C8993">
        <f>IF(B8993&lt;&gt;"NI",1,0)</f>
        <v/>
      </c>
      <c r="D8993">
        <f>VLOOKUP(B8993, Tabelas!A:C,3,FALSE())</f>
        <v/>
      </c>
      <c r="E8993">
        <f>VLOOKUP(B8993, Tabelas!A:C,2,FALSE())</f>
        <v/>
      </c>
    </row>
    <row r="8994">
      <c r="A8994" t="inlineStr">
        <is>
          <t>JOURNAL OF ORTHOPTERA RESEARCH</t>
        </is>
      </c>
      <c r="B8994" t="inlineStr">
        <is>
          <t>B1</t>
        </is>
      </c>
      <c r="C8994">
        <f>IF(B8994&lt;&gt;"NI",1,0)</f>
        <v/>
      </c>
      <c r="D8994">
        <f>VLOOKUP(B8994, Tabelas!A:C,3,FALSE())</f>
        <v/>
      </c>
      <c r="E8994">
        <f>VLOOKUP(B8994, Tabelas!A:C,2,FALSE())</f>
        <v/>
      </c>
    </row>
    <row r="8995">
      <c r="A8995" t="inlineStr">
        <is>
          <t>JOURNAL OF OSSEOINTEGRATION</t>
        </is>
      </c>
      <c r="B8995" t="inlineStr">
        <is>
          <t>B4</t>
        </is>
      </c>
      <c r="C8995">
        <f>IF(B8995&lt;&gt;"NI",1,0)</f>
        <v/>
      </c>
      <c r="D8995">
        <f>VLOOKUP(B8995, Tabelas!A:C,3,FALSE())</f>
        <v/>
      </c>
      <c r="E8995">
        <f>VLOOKUP(B8995, Tabelas!A:C,2,FALSE())</f>
        <v/>
      </c>
    </row>
    <row r="8996">
      <c r="A8996" t="inlineStr">
        <is>
          <t>JOURNAL OF OSSEOINTEGRATION (TESTO STAMPATO)</t>
        </is>
      </c>
      <c r="B8996" t="inlineStr">
        <is>
          <t>B4</t>
        </is>
      </c>
      <c r="C8996">
        <f>IF(B8996&lt;&gt;"NI",1,0)</f>
        <v/>
      </c>
      <c r="D8996">
        <f>VLOOKUP(B8996, Tabelas!A:C,3,FALSE())</f>
        <v/>
      </c>
      <c r="E8996">
        <f>VLOOKUP(B8996, Tabelas!A:C,2,FALSE())</f>
        <v/>
      </c>
    </row>
    <row r="8997">
      <c r="A8997" t="inlineStr">
        <is>
          <t>JOURNAL OF OVARIAN RESEARCH</t>
        </is>
      </c>
      <c r="B8997" t="inlineStr">
        <is>
          <t>A2</t>
        </is>
      </c>
      <c r="C8997">
        <f>IF(B8997&lt;&gt;"NI",1,0)</f>
        <v/>
      </c>
      <c r="D8997">
        <f>VLOOKUP(B8997, Tabelas!A:C,3,FALSE())</f>
        <v/>
      </c>
      <c r="E8997">
        <f>VLOOKUP(B8997, Tabelas!A:C,2,FALSE())</f>
        <v/>
      </c>
    </row>
    <row r="8998">
      <c r="A8998" t="inlineStr">
        <is>
          <t>JOURNAL OF PAEDIATRICS AND CHILD HEALTH (PRINT)</t>
        </is>
      </c>
      <c r="B8998" t="inlineStr">
        <is>
          <t>B1</t>
        </is>
      </c>
      <c r="C8998">
        <f>IF(B8998&lt;&gt;"NI",1,0)</f>
        <v/>
      </c>
      <c r="D8998">
        <f>VLOOKUP(B8998, Tabelas!A:C,3,FALSE())</f>
        <v/>
      </c>
      <c r="E8998">
        <f>VLOOKUP(B8998, Tabelas!A:C,2,FALSE())</f>
        <v/>
      </c>
    </row>
    <row r="8999">
      <c r="A8999" t="inlineStr">
        <is>
          <t>JOURNAL OF PAIN AND SYMPTOM MANAGEMENT</t>
        </is>
      </c>
      <c r="B8999" t="inlineStr">
        <is>
          <t>A1</t>
        </is>
      </c>
      <c r="C8999">
        <f>IF(B8999&lt;&gt;"NI",1,0)</f>
        <v/>
      </c>
      <c r="D8999">
        <f>VLOOKUP(B8999, Tabelas!A:C,3,FALSE())</f>
        <v/>
      </c>
      <c r="E8999">
        <f>VLOOKUP(B8999, Tabelas!A:C,2,FALSE())</f>
        <v/>
      </c>
    </row>
    <row r="9000">
      <c r="A9000" t="inlineStr">
        <is>
          <t>JOURNAL OF PAIN RESEARCH</t>
        </is>
      </c>
      <c r="B9000" t="inlineStr">
        <is>
          <t>A1</t>
        </is>
      </c>
      <c r="C9000">
        <f>IF(B9000&lt;&gt;"NI",1,0)</f>
        <v/>
      </c>
      <c r="D9000">
        <f>VLOOKUP(B9000, Tabelas!A:C,3,FALSE())</f>
        <v/>
      </c>
      <c r="E9000">
        <f>VLOOKUP(B9000, Tabelas!A:C,2,FALSE())</f>
        <v/>
      </c>
    </row>
    <row r="9001">
      <c r="A9001" t="inlineStr">
        <is>
          <t>JOURNAL OF PALEOLIMNOLOGY</t>
        </is>
      </c>
      <c r="B9001" t="inlineStr">
        <is>
          <t>A2</t>
        </is>
      </c>
      <c r="C9001">
        <f>IF(B9001&lt;&gt;"NI",1,0)</f>
        <v/>
      </c>
      <c r="D9001">
        <f>VLOOKUP(B9001, Tabelas!A:C,3,FALSE())</f>
        <v/>
      </c>
      <c r="E9001">
        <f>VLOOKUP(B9001, Tabelas!A:C,2,FALSE())</f>
        <v/>
      </c>
    </row>
    <row r="9002">
      <c r="A9002" t="inlineStr">
        <is>
          <t>JOURNAL OF PALEONTOLOGY</t>
        </is>
      </c>
      <c r="B9002" t="inlineStr">
        <is>
          <t>A2</t>
        </is>
      </c>
      <c r="C9002">
        <f>IF(B9002&lt;&gt;"NI",1,0)</f>
        <v/>
      </c>
      <c r="D9002">
        <f>VLOOKUP(B9002, Tabelas!A:C,3,FALSE())</f>
        <v/>
      </c>
      <c r="E9002">
        <f>VLOOKUP(B9002, Tabelas!A:C,2,FALSE())</f>
        <v/>
      </c>
    </row>
    <row r="9003">
      <c r="A9003" t="inlineStr">
        <is>
          <t>JOURNAL OF PALLIATIVE CARE</t>
        </is>
      </c>
      <c r="B9003" t="inlineStr">
        <is>
          <t>A3</t>
        </is>
      </c>
      <c r="C9003">
        <f>IF(B9003&lt;&gt;"NI",1,0)</f>
        <v/>
      </c>
      <c r="D9003">
        <f>VLOOKUP(B9003, Tabelas!A:C,3,FALSE())</f>
        <v/>
      </c>
      <c r="E9003">
        <f>VLOOKUP(B9003, Tabelas!A:C,2,FALSE())</f>
        <v/>
      </c>
    </row>
    <row r="9004">
      <c r="A9004" t="inlineStr">
        <is>
          <t>JOURNAL OF PALLIATIVE MEDICINE</t>
        </is>
      </c>
      <c r="B9004" t="inlineStr">
        <is>
          <t>A2</t>
        </is>
      </c>
      <c r="C9004">
        <f>IF(B9004&lt;&gt;"NI",1,0)</f>
        <v/>
      </c>
      <c r="D9004">
        <f>VLOOKUP(B9004, Tabelas!A:C,3,FALSE())</f>
        <v/>
      </c>
      <c r="E9004">
        <f>VLOOKUP(B9004, Tabelas!A:C,2,FALSE())</f>
        <v/>
      </c>
    </row>
    <row r="9005">
      <c r="A9005" t="inlineStr">
        <is>
          <t>JOURNAL OF PARALLEL AND DISTRIBUTED COMPUTING</t>
        </is>
      </c>
      <c r="B9005" t="inlineStr">
        <is>
          <t>A2</t>
        </is>
      </c>
      <c r="C9005">
        <f>IF(B9005&lt;&gt;"NI",1,0)</f>
        <v/>
      </c>
      <c r="D9005">
        <f>VLOOKUP(B9005, Tabelas!A:C,3,FALSE())</f>
        <v/>
      </c>
      <c r="E9005">
        <f>VLOOKUP(B9005, Tabelas!A:C,2,FALSE())</f>
        <v/>
      </c>
    </row>
    <row r="9006">
      <c r="A9006" t="inlineStr">
        <is>
          <t>JOURNAL OF PARASITIC DISEASES</t>
        </is>
      </c>
      <c r="B9006" t="inlineStr">
        <is>
          <t>B3</t>
        </is>
      </c>
      <c r="C9006">
        <f>IF(B9006&lt;&gt;"NI",1,0)</f>
        <v/>
      </c>
      <c r="D9006">
        <f>VLOOKUP(B9006, Tabelas!A:C,3,FALSE())</f>
        <v/>
      </c>
      <c r="E9006">
        <f>VLOOKUP(B9006, Tabelas!A:C,2,FALSE())</f>
        <v/>
      </c>
    </row>
    <row r="9007">
      <c r="A9007" t="inlineStr">
        <is>
          <t>JOURNAL OF PARASITIC DISEASES (ONLINE)</t>
        </is>
      </c>
      <c r="B9007" t="inlineStr">
        <is>
          <t>B3</t>
        </is>
      </c>
      <c r="C9007">
        <f>IF(B9007&lt;&gt;"NI",1,0)</f>
        <v/>
      </c>
      <c r="D9007">
        <f>VLOOKUP(B9007, Tabelas!A:C,3,FALSE())</f>
        <v/>
      </c>
      <c r="E9007">
        <f>VLOOKUP(B9007, Tabelas!A:C,2,FALSE())</f>
        <v/>
      </c>
    </row>
    <row r="9008">
      <c r="A9008" t="inlineStr">
        <is>
          <t>JOURNAL OF PARASITOLOGY AND VECTOR BIOLOGY</t>
        </is>
      </c>
      <c r="B9008" t="inlineStr">
        <is>
          <t>B4</t>
        </is>
      </c>
      <c r="C9008">
        <f>IF(B9008&lt;&gt;"NI",1,0)</f>
        <v/>
      </c>
      <c r="D9008">
        <f>VLOOKUP(B9008, Tabelas!A:C,3,FALSE())</f>
        <v/>
      </c>
      <c r="E9008">
        <f>VLOOKUP(B9008, Tabelas!A:C,2,FALSE())</f>
        <v/>
      </c>
    </row>
    <row r="9009">
      <c r="A9009" t="inlineStr">
        <is>
          <t>JOURNAL OF PARASITOLOGY RESEARCH</t>
        </is>
      </c>
      <c r="B9009" t="inlineStr">
        <is>
          <t>B1</t>
        </is>
      </c>
      <c r="C9009">
        <f>IF(B9009&lt;&gt;"NI",1,0)</f>
        <v/>
      </c>
      <c r="D9009">
        <f>VLOOKUP(B9009, Tabelas!A:C,3,FALSE())</f>
        <v/>
      </c>
      <c r="E9009">
        <f>VLOOKUP(B9009, Tabelas!A:C,2,FALSE())</f>
        <v/>
      </c>
    </row>
    <row r="9010">
      <c r="A9010" t="inlineStr">
        <is>
          <t>JOURNAL OF PARASITOLOGY RESEARCH (PRINT)</t>
        </is>
      </c>
      <c r="B9010" t="inlineStr">
        <is>
          <t>B1</t>
        </is>
      </c>
      <c r="C9010">
        <f>IF(B9010&lt;&gt;"NI",1,0)</f>
        <v/>
      </c>
      <c r="D9010">
        <f>VLOOKUP(B9010, Tabelas!A:C,3,FALSE())</f>
        <v/>
      </c>
      <c r="E9010">
        <f>VLOOKUP(B9010, Tabelas!A:C,2,FALSE())</f>
        <v/>
      </c>
    </row>
    <row r="9011">
      <c r="A9011" t="inlineStr">
        <is>
          <t>JOURNAL OF PARK AND RECREATION ADMINISTRATION</t>
        </is>
      </c>
      <c r="B9011" t="inlineStr">
        <is>
          <t>B3</t>
        </is>
      </c>
      <c r="C9011">
        <f>IF(B9011&lt;&gt;"NI",1,0)</f>
        <v/>
      </c>
      <c r="D9011">
        <f>VLOOKUP(B9011, Tabelas!A:C,3,FALSE())</f>
        <v/>
      </c>
      <c r="E9011">
        <f>VLOOKUP(B9011, Tabelas!A:C,2,FALSE())</f>
        <v/>
      </c>
    </row>
    <row r="9012">
      <c r="A9012" t="inlineStr">
        <is>
          <t>JOURNAL OF PARKINSON'S DISEASE</t>
        </is>
      </c>
      <c r="B9012" t="inlineStr">
        <is>
          <t>A3</t>
        </is>
      </c>
      <c r="C9012">
        <f>IF(B9012&lt;&gt;"NI",1,0)</f>
        <v/>
      </c>
      <c r="D9012">
        <f>VLOOKUP(B9012, Tabelas!A:C,3,FALSE())</f>
        <v/>
      </c>
      <c r="E9012">
        <f>VLOOKUP(B9012, Tabelas!A:C,2,FALSE())</f>
        <v/>
      </c>
    </row>
    <row r="9013">
      <c r="A9013" t="inlineStr">
        <is>
          <t>JOURNAL OF PATHOGENS</t>
        </is>
      </c>
      <c r="B9013" t="inlineStr">
        <is>
          <t>A2</t>
        </is>
      </c>
      <c r="C9013">
        <f>IF(B9013&lt;&gt;"NI",1,0)</f>
        <v/>
      </c>
      <c r="D9013">
        <f>VLOOKUP(B9013, Tabelas!A:C,3,FALSE())</f>
        <v/>
      </c>
      <c r="E9013">
        <f>VLOOKUP(B9013, Tabelas!A:C,2,FALSE())</f>
        <v/>
      </c>
    </row>
    <row r="9014">
      <c r="A9014" t="inlineStr">
        <is>
          <t>JOURNAL OF PATHOLOGY</t>
        </is>
      </c>
      <c r="B9014" t="inlineStr">
        <is>
          <t>A1</t>
        </is>
      </c>
      <c r="C9014">
        <f>IF(B9014&lt;&gt;"NI",1,0)</f>
        <v/>
      </c>
      <c r="D9014">
        <f>VLOOKUP(B9014, Tabelas!A:C,3,FALSE())</f>
        <v/>
      </c>
      <c r="E9014">
        <f>VLOOKUP(B9014, Tabelas!A:C,2,FALSE())</f>
        <v/>
      </c>
    </row>
    <row r="9015">
      <c r="A9015" t="inlineStr">
        <is>
          <t>JOURNAL OF PATIENT SAFETY</t>
        </is>
      </c>
      <c r="B9015" t="inlineStr">
        <is>
          <t>A1</t>
        </is>
      </c>
      <c r="C9015">
        <f>IF(B9015&lt;&gt;"NI",1,0)</f>
        <v/>
      </c>
      <c r="D9015">
        <f>VLOOKUP(B9015, Tabelas!A:C,3,FALSE())</f>
        <v/>
      </c>
      <c r="E9015">
        <f>VLOOKUP(B9015, Tabelas!A:C,2,FALSE())</f>
        <v/>
      </c>
    </row>
    <row r="9016">
      <c r="A9016" t="inlineStr">
        <is>
          <t>JOURNAL OF PEACE EDUCATION</t>
        </is>
      </c>
      <c r="B9016" t="inlineStr">
        <is>
          <t>A2</t>
        </is>
      </c>
      <c r="C9016">
        <f>IF(B9016&lt;&gt;"NI",1,0)</f>
        <v/>
      </c>
      <c r="D9016">
        <f>VLOOKUP(B9016, Tabelas!A:C,3,FALSE())</f>
        <v/>
      </c>
      <c r="E9016">
        <f>VLOOKUP(B9016, Tabelas!A:C,2,FALSE())</f>
        <v/>
      </c>
    </row>
    <row r="9017">
      <c r="A9017" t="inlineStr">
        <is>
          <t>JOURNAL OF PEACEBUILDING &amp; DEVELOPMENT</t>
        </is>
      </c>
      <c r="B9017" t="inlineStr">
        <is>
          <t>B1</t>
        </is>
      </c>
      <c r="C9017">
        <f>IF(B9017&lt;&gt;"NI",1,0)</f>
        <v/>
      </c>
      <c r="D9017">
        <f>VLOOKUP(B9017, Tabelas!A:C,3,FALSE())</f>
        <v/>
      </c>
      <c r="E9017">
        <f>VLOOKUP(B9017, Tabelas!A:C,2,FALSE())</f>
        <v/>
      </c>
    </row>
    <row r="9018">
      <c r="A9018" t="inlineStr">
        <is>
          <t>JOURNAL OF PEASANT STUDIES</t>
        </is>
      </c>
      <c r="B9018" t="inlineStr">
        <is>
          <t>A1</t>
        </is>
      </c>
      <c r="C9018">
        <f>IF(B9018&lt;&gt;"NI",1,0)</f>
        <v/>
      </c>
      <c r="D9018">
        <f>VLOOKUP(B9018, Tabelas!A:C,3,FALSE())</f>
        <v/>
      </c>
      <c r="E9018">
        <f>VLOOKUP(B9018, Tabelas!A:C,2,FALSE())</f>
        <v/>
      </c>
    </row>
    <row r="9019">
      <c r="A9019" t="inlineStr">
        <is>
          <t>JOURNAL OF PEDIATRIC &amp; ADOLESCENT GYNECOLOGY</t>
        </is>
      </c>
      <c r="B9019" t="inlineStr">
        <is>
          <t>A3</t>
        </is>
      </c>
      <c r="C9019">
        <f>IF(B9019&lt;&gt;"NI",1,0)</f>
        <v/>
      </c>
      <c r="D9019">
        <f>VLOOKUP(B9019, Tabelas!A:C,3,FALSE())</f>
        <v/>
      </c>
      <c r="E9019">
        <f>VLOOKUP(B9019, Tabelas!A:C,2,FALSE())</f>
        <v/>
      </c>
    </row>
    <row r="9020">
      <c r="A9020" t="inlineStr">
        <is>
          <t>JOURNAL OF PEDIATRIC ENDOCRINOLOGY &amp; METABOLISM</t>
        </is>
      </c>
      <c r="B9020" t="inlineStr">
        <is>
          <t>B1</t>
        </is>
      </c>
      <c r="C9020">
        <f>IF(B9020&lt;&gt;"NI",1,0)</f>
        <v/>
      </c>
      <c r="D9020">
        <f>VLOOKUP(B9020, Tabelas!A:C,3,FALSE())</f>
        <v/>
      </c>
      <c r="E9020">
        <f>VLOOKUP(B9020, Tabelas!A:C,2,FALSE())</f>
        <v/>
      </c>
    </row>
    <row r="9021">
      <c r="A9021" t="inlineStr">
        <is>
          <t>JOURNAL OF PEDIATRIC ENDOCRINOLOGY AND METABOLISM (ONLINE)</t>
        </is>
      </c>
      <c r="B9021" t="inlineStr">
        <is>
          <t>B1</t>
        </is>
      </c>
      <c r="C9021">
        <f>IF(B9021&lt;&gt;"NI",1,0)</f>
        <v/>
      </c>
      <c r="D9021">
        <f>VLOOKUP(B9021, Tabelas!A:C,3,FALSE())</f>
        <v/>
      </c>
      <c r="E9021">
        <f>VLOOKUP(B9021, Tabelas!A:C,2,FALSE())</f>
        <v/>
      </c>
    </row>
    <row r="9022">
      <c r="A9022" t="inlineStr">
        <is>
          <t>JOURNAL OF PEDIATRIC GASTROENTEROLOGY AND NUTRITION</t>
        </is>
      </c>
      <c r="B9022" t="inlineStr">
        <is>
          <t>A1</t>
        </is>
      </c>
      <c r="C9022">
        <f>IF(B9022&lt;&gt;"NI",1,0)</f>
        <v/>
      </c>
      <c r="D9022">
        <f>VLOOKUP(B9022, Tabelas!A:C,3,FALSE())</f>
        <v/>
      </c>
      <c r="E9022">
        <f>VLOOKUP(B9022, Tabelas!A:C,2,FALSE())</f>
        <v/>
      </c>
    </row>
    <row r="9023">
      <c r="A9023" t="inlineStr">
        <is>
          <t>JOURNAL OF PEDIATRIC HEMATOLOGY/ONCOLOGY (PRINT)</t>
        </is>
      </c>
      <c r="B9023" t="inlineStr">
        <is>
          <t>B2</t>
        </is>
      </c>
      <c r="C9023">
        <f>IF(B9023&lt;&gt;"NI",1,0)</f>
        <v/>
      </c>
      <c r="D9023">
        <f>VLOOKUP(B9023, Tabelas!A:C,3,FALSE())</f>
        <v/>
      </c>
      <c r="E9023">
        <f>VLOOKUP(B9023, Tabelas!A:C,2,FALSE())</f>
        <v/>
      </c>
    </row>
    <row r="9024">
      <c r="A9024" t="inlineStr">
        <is>
          <t>JOURNAL OF PEDIATRIC INFECTIOUS DISEASES</t>
        </is>
      </c>
      <c r="B9024" t="inlineStr">
        <is>
          <t>B2</t>
        </is>
      </c>
      <c r="C9024">
        <f>IF(B9024&lt;&gt;"NI",1,0)</f>
        <v/>
      </c>
      <c r="D9024">
        <f>VLOOKUP(B9024, Tabelas!A:C,3,FALSE())</f>
        <v/>
      </c>
      <c r="E9024">
        <f>VLOOKUP(B9024, Tabelas!A:C,2,FALSE())</f>
        <v/>
      </c>
    </row>
    <row r="9025">
      <c r="A9025" t="inlineStr">
        <is>
          <t>JOURNAL OF PEDIATRIC NEUROSCIENCES</t>
        </is>
      </c>
      <c r="B9025" t="inlineStr">
        <is>
          <t>B2</t>
        </is>
      </c>
      <c r="C9025">
        <f>IF(B9025&lt;&gt;"NI",1,0)</f>
        <v/>
      </c>
      <c r="D9025">
        <f>VLOOKUP(B9025, Tabelas!A:C,3,FALSE())</f>
        <v/>
      </c>
      <c r="E9025">
        <f>VLOOKUP(B9025, Tabelas!A:C,2,FALSE())</f>
        <v/>
      </c>
    </row>
    <row r="9026">
      <c r="A9026" t="inlineStr">
        <is>
          <t>JOURNAL OF PEDIATRIC NURSING</t>
        </is>
      </c>
      <c r="B9026" t="inlineStr">
        <is>
          <t>A1</t>
        </is>
      </c>
      <c r="C9026">
        <f>IF(B9026&lt;&gt;"NI",1,0)</f>
        <v/>
      </c>
      <c r="D9026">
        <f>VLOOKUP(B9026, Tabelas!A:C,3,FALSE())</f>
        <v/>
      </c>
      <c r="E9026">
        <f>VLOOKUP(B9026, Tabelas!A:C,2,FALSE())</f>
        <v/>
      </c>
    </row>
    <row r="9027">
      <c r="A9027" t="inlineStr">
        <is>
          <t>JOURNAL OF PEDIATRIC OPHTHALMOLOGY AND STRABISMUS</t>
        </is>
      </c>
      <c r="B9027" t="inlineStr">
        <is>
          <t>B2</t>
        </is>
      </c>
      <c r="C9027">
        <f>IF(B9027&lt;&gt;"NI",1,0)</f>
        <v/>
      </c>
      <c r="D9027">
        <f>VLOOKUP(B9027, Tabelas!A:C,3,FALSE())</f>
        <v/>
      </c>
      <c r="E9027">
        <f>VLOOKUP(B9027, Tabelas!A:C,2,FALSE())</f>
        <v/>
      </c>
    </row>
    <row r="9028">
      <c r="A9028" t="inlineStr">
        <is>
          <t>JOURNAL OF PEDIATRIC ORTHOPEDICS</t>
        </is>
      </c>
      <c r="B9028" t="inlineStr">
        <is>
          <t>A3</t>
        </is>
      </c>
      <c r="C9028">
        <f>IF(B9028&lt;&gt;"NI",1,0)</f>
        <v/>
      </c>
      <c r="D9028">
        <f>VLOOKUP(B9028, Tabelas!A:C,3,FALSE())</f>
        <v/>
      </c>
      <c r="E9028">
        <f>VLOOKUP(B9028, Tabelas!A:C,2,FALSE())</f>
        <v/>
      </c>
    </row>
    <row r="9029">
      <c r="A9029" t="inlineStr">
        <is>
          <t>JOURNAL OF PEDIATRIC ORTHOPEDICS. PART B</t>
        </is>
      </c>
      <c r="B9029" t="inlineStr">
        <is>
          <t>B3</t>
        </is>
      </c>
      <c r="C9029">
        <f>IF(B9029&lt;&gt;"NI",1,0)</f>
        <v/>
      </c>
      <c r="D9029">
        <f>VLOOKUP(B9029, Tabelas!A:C,3,FALSE())</f>
        <v/>
      </c>
      <c r="E9029">
        <f>VLOOKUP(B9029, Tabelas!A:C,2,FALSE())</f>
        <v/>
      </c>
    </row>
    <row r="9030">
      <c r="A9030" t="inlineStr">
        <is>
          <t>JOURNAL OF PEDIATRIC PSYCHOLOGY</t>
        </is>
      </c>
      <c r="B9030" t="inlineStr">
        <is>
          <t>A1</t>
        </is>
      </c>
      <c r="C9030">
        <f>IF(B9030&lt;&gt;"NI",1,0)</f>
        <v/>
      </c>
      <c r="D9030">
        <f>VLOOKUP(B9030, Tabelas!A:C,3,FALSE())</f>
        <v/>
      </c>
      <c r="E9030">
        <f>VLOOKUP(B9030, Tabelas!A:C,2,FALSE())</f>
        <v/>
      </c>
    </row>
    <row r="9031">
      <c r="A9031" t="inlineStr">
        <is>
          <t>JOURNAL OF PEDIATRIC SURGERY (PRINT)</t>
        </is>
      </c>
      <c r="B9031" t="inlineStr">
        <is>
          <t>A2</t>
        </is>
      </c>
      <c r="C9031">
        <f>IF(B9031&lt;&gt;"NI",1,0)</f>
        <v/>
      </c>
      <c r="D9031">
        <f>VLOOKUP(B9031, Tabelas!A:C,3,FALSE())</f>
        <v/>
      </c>
      <c r="E9031">
        <f>VLOOKUP(B9031, Tabelas!A:C,2,FALSE())</f>
        <v/>
      </c>
    </row>
    <row r="9032">
      <c r="A9032" t="inlineStr">
        <is>
          <t>JOURNAL OF PEDIATRIC SURGERY CASE REPORTS</t>
        </is>
      </c>
      <c r="B9032" t="inlineStr">
        <is>
          <t>B3</t>
        </is>
      </c>
      <c r="C9032">
        <f>IF(B9032&lt;&gt;"NI",1,0)</f>
        <v/>
      </c>
      <c r="D9032">
        <f>VLOOKUP(B9032, Tabelas!A:C,3,FALSE())</f>
        <v/>
      </c>
      <c r="E9032">
        <f>VLOOKUP(B9032, Tabelas!A:C,2,FALSE())</f>
        <v/>
      </c>
    </row>
    <row r="9033">
      <c r="A9033" t="inlineStr">
        <is>
          <t>JOURNAL OF PEDIATRIC UROLOGY (PRINT)</t>
        </is>
      </c>
      <c r="B9033" t="inlineStr">
        <is>
          <t>A3</t>
        </is>
      </c>
      <c r="C9033">
        <f>IF(B9033&lt;&gt;"NI",1,0)</f>
        <v/>
      </c>
      <c r="D9033">
        <f>VLOOKUP(B9033, Tabelas!A:C,3,FALSE())</f>
        <v/>
      </c>
      <c r="E9033">
        <f>VLOOKUP(B9033, Tabelas!A:C,2,FALSE())</f>
        <v/>
      </c>
    </row>
    <row r="9034">
      <c r="A9034" t="inlineStr">
        <is>
          <t>JOURNAL OF PEER PRODUCTION</t>
        </is>
      </c>
      <c r="B9034" t="inlineStr">
        <is>
          <t>A3</t>
        </is>
      </c>
      <c r="C9034">
        <f>IF(B9034&lt;&gt;"NI",1,0)</f>
        <v/>
      </c>
      <c r="D9034">
        <f>VLOOKUP(B9034, Tabelas!A:C,3,FALSE())</f>
        <v/>
      </c>
      <c r="E9034">
        <f>VLOOKUP(B9034, Tabelas!A:C,2,FALSE())</f>
        <v/>
      </c>
    </row>
    <row r="9035">
      <c r="A9035" t="inlineStr">
        <is>
          <t>JOURNAL OF PEPTIDE SCIENCE (PRINT)</t>
        </is>
      </c>
      <c r="B9035" t="inlineStr">
        <is>
          <t>A4</t>
        </is>
      </c>
      <c r="C9035">
        <f>IF(B9035&lt;&gt;"NI",1,0)</f>
        <v/>
      </c>
      <c r="D9035">
        <f>VLOOKUP(B9035, Tabelas!A:C,3,FALSE())</f>
        <v/>
      </c>
      <c r="E9035">
        <f>VLOOKUP(B9035, Tabelas!A:C,2,FALSE())</f>
        <v/>
      </c>
    </row>
    <row r="9036">
      <c r="A9036" t="inlineStr">
        <is>
          <t>JOURNAL OF PERFORMANCE OF CONSTRUCTED FACILITIES</t>
        </is>
      </c>
      <c r="B9036" t="inlineStr">
        <is>
          <t>A3</t>
        </is>
      </c>
      <c r="C9036">
        <f>IF(B9036&lt;&gt;"NI",1,0)</f>
        <v/>
      </c>
      <c r="D9036">
        <f>VLOOKUP(B9036, Tabelas!A:C,3,FALSE())</f>
        <v/>
      </c>
      <c r="E9036">
        <f>VLOOKUP(B9036, Tabelas!A:C,2,FALSE())</f>
        <v/>
      </c>
    </row>
    <row r="9037">
      <c r="A9037" t="inlineStr">
        <is>
          <t>JOURNAL OF PERIANESTHESIA NURSING</t>
        </is>
      </c>
      <c r="B9037" t="inlineStr">
        <is>
          <t>A4</t>
        </is>
      </c>
      <c r="C9037">
        <f>IF(B9037&lt;&gt;"NI",1,0)</f>
        <v/>
      </c>
      <c r="D9037">
        <f>VLOOKUP(B9037, Tabelas!A:C,3,FALSE())</f>
        <v/>
      </c>
      <c r="E9037">
        <f>VLOOKUP(B9037, Tabelas!A:C,2,FALSE())</f>
        <v/>
      </c>
    </row>
    <row r="9038">
      <c r="A9038" t="inlineStr">
        <is>
          <t>JOURNAL OF PERINATAL MEDICINE</t>
        </is>
      </c>
      <c r="B9038" t="inlineStr">
        <is>
          <t>B1</t>
        </is>
      </c>
      <c r="C9038">
        <f>IF(B9038&lt;&gt;"NI",1,0)</f>
        <v/>
      </c>
      <c r="D9038">
        <f>VLOOKUP(B9038, Tabelas!A:C,3,FALSE())</f>
        <v/>
      </c>
      <c r="E9038">
        <f>VLOOKUP(B9038, Tabelas!A:C,2,FALSE())</f>
        <v/>
      </c>
    </row>
    <row r="9039">
      <c r="A9039" t="inlineStr">
        <is>
          <t>JOURNAL OF PERINATAL MEDICINE</t>
        </is>
      </c>
      <c r="B9039" t="inlineStr">
        <is>
          <t>B1</t>
        </is>
      </c>
      <c r="C9039">
        <f>IF(B9039&lt;&gt;"NI",1,0)</f>
        <v/>
      </c>
      <c r="D9039">
        <f>VLOOKUP(B9039, Tabelas!A:C,3,FALSE())</f>
        <v/>
      </c>
      <c r="E9039">
        <f>VLOOKUP(B9039, Tabelas!A:C,2,FALSE())</f>
        <v/>
      </c>
    </row>
    <row r="9040">
      <c r="A9040" t="inlineStr">
        <is>
          <t>JOURNAL OF PERINATOLOGY</t>
        </is>
      </c>
      <c r="B9040" t="inlineStr">
        <is>
          <t>A2</t>
        </is>
      </c>
      <c r="C9040">
        <f>IF(B9040&lt;&gt;"NI",1,0)</f>
        <v/>
      </c>
      <c r="D9040">
        <f>VLOOKUP(B9040, Tabelas!A:C,3,FALSE())</f>
        <v/>
      </c>
      <c r="E9040">
        <f>VLOOKUP(B9040, Tabelas!A:C,2,FALSE())</f>
        <v/>
      </c>
    </row>
    <row r="9041">
      <c r="A9041" t="inlineStr">
        <is>
          <t>JOURNAL OF PERIODONTAL &amp; IMPLANT SCIENCE</t>
        </is>
      </c>
      <c r="B9041" t="inlineStr">
        <is>
          <t>A4</t>
        </is>
      </c>
      <c r="C9041">
        <f>IF(B9041&lt;&gt;"NI",1,0)</f>
        <v/>
      </c>
      <c r="D9041">
        <f>VLOOKUP(B9041, Tabelas!A:C,3,FALSE())</f>
        <v/>
      </c>
      <c r="E9041">
        <f>VLOOKUP(B9041, Tabelas!A:C,2,FALSE())</f>
        <v/>
      </c>
    </row>
    <row r="9042">
      <c r="A9042" t="inlineStr">
        <is>
          <t>JOURNAL OF PERIODONTAL RESEARCH</t>
        </is>
      </c>
      <c r="B9042" t="inlineStr">
        <is>
          <t>A2</t>
        </is>
      </c>
      <c r="C9042">
        <f>IF(B9042&lt;&gt;"NI",1,0)</f>
        <v/>
      </c>
      <c r="D9042">
        <f>VLOOKUP(B9042, Tabelas!A:C,3,FALSE())</f>
        <v/>
      </c>
      <c r="E9042">
        <f>VLOOKUP(B9042, Tabelas!A:C,2,FALSE())</f>
        <v/>
      </c>
    </row>
    <row r="9043">
      <c r="A9043" t="inlineStr">
        <is>
          <t>JOURNAL OF PERIODONTOLOGY (1970)</t>
        </is>
      </c>
      <c r="B9043" t="inlineStr">
        <is>
          <t>A1</t>
        </is>
      </c>
      <c r="C9043">
        <f>IF(B9043&lt;&gt;"NI",1,0)</f>
        <v/>
      </c>
      <c r="D9043">
        <f>VLOOKUP(B9043, Tabelas!A:C,3,FALSE())</f>
        <v/>
      </c>
      <c r="E9043">
        <f>VLOOKUP(B9043, Tabelas!A:C,2,FALSE())</f>
        <v/>
      </c>
    </row>
    <row r="9044">
      <c r="A9044" t="inlineStr">
        <is>
          <t>JOURNAL OF PERSONAL SELLING &amp; SALES MANAGEMENT</t>
        </is>
      </c>
      <c r="B9044" t="inlineStr">
        <is>
          <t>A3</t>
        </is>
      </c>
      <c r="C9044">
        <f>IF(B9044&lt;&gt;"NI",1,0)</f>
        <v/>
      </c>
      <c r="D9044">
        <f>VLOOKUP(B9044, Tabelas!A:C,3,FALSE())</f>
        <v/>
      </c>
      <c r="E9044">
        <f>VLOOKUP(B9044, Tabelas!A:C,2,FALSE())</f>
        <v/>
      </c>
    </row>
    <row r="9045">
      <c r="A9045" t="inlineStr">
        <is>
          <t>JOURNAL OF PERSONALITY ASSESSMENT</t>
        </is>
      </c>
      <c r="B9045" t="inlineStr">
        <is>
          <t>A1</t>
        </is>
      </c>
      <c r="C9045">
        <f>IF(B9045&lt;&gt;"NI",1,0)</f>
        <v/>
      </c>
      <c r="D9045">
        <f>VLOOKUP(B9045, Tabelas!A:C,3,FALSE())</f>
        <v/>
      </c>
      <c r="E9045">
        <f>VLOOKUP(B9045, Tabelas!A:C,2,FALSE())</f>
        <v/>
      </c>
    </row>
    <row r="9046">
      <c r="A9046" t="inlineStr">
        <is>
          <t>JOURNAL OF PERSPECTIVES IN MANAGEMENT</t>
        </is>
      </c>
      <c r="B9046" t="inlineStr">
        <is>
          <t>B4</t>
        </is>
      </c>
      <c r="C9046">
        <f>IF(B9046&lt;&gt;"NI",1,0)</f>
        <v/>
      </c>
      <c r="D9046">
        <f>VLOOKUP(B9046, Tabelas!A:C,3,FALSE())</f>
        <v/>
      </c>
      <c r="E9046">
        <f>VLOOKUP(B9046, Tabelas!A:C,2,FALSE())</f>
        <v/>
      </c>
    </row>
    <row r="9047">
      <c r="A9047" t="inlineStr">
        <is>
          <t>JOURNAL OF PEST SCIENCE (2004. PRINT)</t>
        </is>
      </c>
      <c r="B9047" t="inlineStr">
        <is>
          <t>A1</t>
        </is>
      </c>
      <c r="C9047">
        <f>IF(B9047&lt;&gt;"NI",1,0)</f>
        <v/>
      </c>
      <c r="D9047">
        <f>VLOOKUP(B9047, Tabelas!A:C,3,FALSE())</f>
        <v/>
      </c>
      <c r="E9047">
        <f>VLOOKUP(B9047, Tabelas!A:C,2,FALSE())</f>
        <v/>
      </c>
    </row>
    <row r="9048">
      <c r="A9048" t="inlineStr">
        <is>
          <t>JOURNAL OF PETROLEUM EXPLORATION AND PRODUCTION TECHNOLOGY</t>
        </is>
      </c>
      <c r="B9048" t="inlineStr">
        <is>
          <t>A3</t>
        </is>
      </c>
      <c r="C9048">
        <f>IF(B9048&lt;&gt;"NI",1,0)</f>
        <v/>
      </c>
      <c r="D9048">
        <f>VLOOKUP(B9048, Tabelas!A:C,3,FALSE())</f>
        <v/>
      </c>
      <c r="E9048">
        <f>VLOOKUP(B9048, Tabelas!A:C,2,FALSE())</f>
        <v/>
      </c>
    </row>
    <row r="9049">
      <c r="A9049" t="inlineStr">
        <is>
          <t>JOURNAL OF PETROLEUM GEOLOGY</t>
        </is>
      </c>
      <c r="B9049" t="inlineStr">
        <is>
          <t>A3</t>
        </is>
      </c>
      <c r="C9049">
        <f>IF(B9049&lt;&gt;"NI",1,0)</f>
        <v/>
      </c>
      <c r="D9049">
        <f>VLOOKUP(B9049, Tabelas!A:C,3,FALSE())</f>
        <v/>
      </c>
      <c r="E9049">
        <f>VLOOKUP(B9049, Tabelas!A:C,2,FALSE())</f>
        <v/>
      </c>
    </row>
    <row r="9050">
      <c r="A9050" t="inlineStr">
        <is>
          <t>JOURNAL OF PETROLEUM SCIENCE &amp; ENGINEERING</t>
        </is>
      </c>
      <c r="B9050" t="inlineStr">
        <is>
          <t>A1</t>
        </is>
      </c>
      <c r="C9050">
        <f>IF(B9050&lt;&gt;"NI",1,0)</f>
        <v/>
      </c>
      <c r="D9050">
        <f>VLOOKUP(B9050, Tabelas!A:C,3,FALSE())</f>
        <v/>
      </c>
      <c r="E9050">
        <f>VLOOKUP(B9050, Tabelas!A:C,2,FALSE())</f>
        <v/>
      </c>
    </row>
    <row r="9051">
      <c r="A9051" t="inlineStr">
        <is>
          <t>JOURNAL OF PETROLEUM SCIENCE AND TECHNOLOGY</t>
        </is>
      </c>
      <c r="B9051" t="inlineStr">
        <is>
          <t>B4</t>
        </is>
      </c>
      <c r="C9051">
        <f>IF(B9051&lt;&gt;"NI",1,0)</f>
        <v/>
      </c>
      <c r="D9051">
        <f>VLOOKUP(B9051, Tabelas!A:C,3,FALSE())</f>
        <v/>
      </c>
      <c r="E9051">
        <f>VLOOKUP(B9051, Tabelas!A:C,2,FALSE())</f>
        <v/>
      </c>
    </row>
    <row r="9052">
      <c r="A9052" t="inlineStr">
        <is>
          <t>JOURNAL OF PETROLEUM TECHNOLOGY</t>
        </is>
      </c>
      <c r="B9052" t="inlineStr">
        <is>
          <t>B2</t>
        </is>
      </c>
      <c r="C9052">
        <f>IF(B9052&lt;&gt;"NI",1,0)</f>
        <v/>
      </c>
      <c r="D9052">
        <f>VLOOKUP(B9052, Tabelas!A:C,3,FALSE())</f>
        <v/>
      </c>
      <c r="E9052">
        <f>VLOOKUP(B9052, Tabelas!A:C,2,FALSE())</f>
        <v/>
      </c>
    </row>
    <row r="9053">
      <c r="A9053" t="inlineStr">
        <is>
          <t>JOURNAL OF PETROLOGY</t>
        </is>
      </c>
      <c r="B9053" t="inlineStr">
        <is>
          <t>A1</t>
        </is>
      </c>
      <c r="C9053">
        <f>IF(B9053&lt;&gt;"NI",1,0)</f>
        <v/>
      </c>
      <c r="D9053">
        <f>VLOOKUP(B9053, Tabelas!A:C,3,FALSE())</f>
        <v/>
      </c>
      <c r="E9053">
        <f>VLOOKUP(B9053, Tabelas!A:C,2,FALSE())</f>
        <v/>
      </c>
    </row>
    <row r="9054">
      <c r="A9054" t="inlineStr">
        <is>
          <t>JOURNAL OF PHARMACEUTICAL ANALYSIS</t>
        </is>
      </c>
      <c r="B9054" t="inlineStr">
        <is>
          <t>A3</t>
        </is>
      </c>
      <c r="C9054">
        <f>IF(B9054&lt;&gt;"NI",1,0)</f>
        <v/>
      </c>
      <c r="D9054">
        <f>VLOOKUP(B9054, Tabelas!A:C,3,FALSE())</f>
        <v/>
      </c>
      <c r="E9054">
        <f>VLOOKUP(B9054, Tabelas!A:C,2,FALSE())</f>
        <v/>
      </c>
    </row>
    <row r="9055">
      <c r="A9055" t="inlineStr">
        <is>
          <t>JOURNAL OF PHARMACEUTICAL AND BIOMEDICAL ANALYSIS (PRINT)</t>
        </is>
      </c>
      <c r="B9055" t="inlineStr">
        <is>
          <t>A2</t>
        </is>
      </c>
      <c r="C9055">
        <f>IF(B9055&lt;&gt;"NI",1,0)</f>
        <v/>
      </c>
      <c r="D9055">
        <f>VLOOKUP(B9055, Tabelas!A:C,3,FALSE())</f>
        <v/>
      </c>
      <c r="E9055">
        <f>VLOOKUP(B9055, Tabelas!A:C,2,FALSE())</f>
        <v/>
      </c>
    </row>
    <row r="9056">
      <c r="A9056" t="inlineStr">
        <is>
          <t>JOURNAL OF PHARMACEUTICAL HEALTH SERVICES RESEARCH</t>
        </is>
      </c>
      <c r="B9056" t="inlineStr">
        <is>
          <t>B2</t>
        </is>
      </c>
      <c r="C9056">
        <f>IF(B9056&lt;&gt;"NI",1,0)</f>
        <v/>
      </c>
      <c r="D9056">
        <f>VLOOKUP(B9056, Tabelas!A:C,3,FALSE())</f>
        <v/>
      </c>
      <c r="E9056">
        <f>VLOOKUP(B9056, Tabelas!A:C,2,FALSE())</f>
        <v/>
      </c>
    </row>
    <row r="9057">
      <c r="A9057" t="inlineStr">
        <is>
          <t>JOURNAL OF PHARMACEUTICAL INNOVATION</t>
        </is>
      </c>
      <c r="B9057" t="inlineStr">
        <is>
          <t>A4</t>
        </is>
      </c>
      <c r="C9057">
        <f>IF(B9057&lt;&gt;"NI",1,0)</f>
        <v/>
      </c>
      <c r="D9057">
        <f>VLOOKUP(B9057, Tabelas!A:C,3,FALSE())</f>
        <v/>
      </c>
      <c r="E9057">
        <f>VLOOKUP(B9057, Tabelas!A:C,2,FALSE())</f>
        <v/>
      </c>
    </row>
    <row r="9058">
      <c r="A9058" t="inlineStr">
        <is>
          <t>JOURNAL OF PHARMACEUTICAL INNOVATION</t>
        </is>
      </c>
      <c r="B9058" t="inlineStr">
        <is>
          <t>A4</t>
        </is>
      </c>
      <c r="C9058">
        <f>IF(B9058&lt;&gt;"NI",1,0)</f>
        <v/>
      </c>
      <c r="D9058">
        <f>VLOOKUP(B9058, Tabelas!A:C,3,FALSE())</f>
        <v/>
      </c>
      <c r="E9058">
        <f>VLOOKUP(B9058, Tabelas!A:C,2,FALSE())</f>
        <v/>
      </c>
    </row>
    <row r="9059">
      <c r="A9059" t="inlineStr">
        <is>
          <t>JOURNAL OF PHARMACEUTICAL NEGATIVE RESULTS</t>
        </is>
      </c>
      <c r="B9059" t="inlineStr">
        <is>
          <t>B2</t>
        </is>
      </c>
      <c r="C9059">
        <f>IF(B9059&lt;&gt;"NI",1,0)</f>
        <v/>
      </c>
      <c r="D9059">
        <f>VLOOKUP(B9059, Tabelas!A:C,3,FALSE())</f>
        <v/>
      </c>
      <c r="E9059">
        <f>VLOOKUP(B9059, Tabelas!A:C,2,FALSE())</f>
        <v/>
      </c>
    </row>
    <row r="9060">
      <c r="A9060" t="inlineStr">
        <is>
          <t>JOURNAL OF PHARMACEUTICAL SCIENCES</t>
        </is>
      </c>
      <c r="B9060" t="inlineStr">
        <is>
          <t>A2</t>
        </is>
      </c>
      <c r="C9060">
        <f>IF(B9060&lt;&gt;"NI",1,0)</f>
        <v/>
      </c>
      <c r="D9060">
        <f>VLOOKUP(B9060, Tabelas!A:C,3,FALSE())</f>
        <v/>
      </c>
      <c r="E9060">
        <f>VLOOKUP(B9060, Tabelas!A:C,2,FALSE())</f>
        <v/>
      </c>
    </row>
    <row r="9061">
      <c r="A9061" t="inlineStr">
        <is>
          <t>JOURNAL OF PHARMACOLOGICAL AND TOXICOLOGICAL METHODS</t>
        </is>
      </c>
      <c r="B9061" t="inlineStr">
        <is>
          <t>A4</t>
        </is>
      </c>
      <c r="C9061">
        <f>IF(B9061&lt;&gt;"NI",1,0)</f>
        <v/>
      </c>
      <c r="D9061">
        <f>VLOOKUP(B9061, Tabelas!A:C,3,FALSE())</f>
        <v/>
      </c>
      <c r="E9061">
        <f>VLOOKUP(B9061, Tabelas!A:C,2,FALSE())</f>
        <v/>
      </c>
    </row>
    <row r="9062">
      <c r="A9062" t="inlineStr">
        <is>
          <t>JOURNAL OF PHARMACY &amp; BIOALLIED SCIENCES</t>
        </is>
      </c>
      <c r="B9062" t="inlineStr">
        <is>
          <t>A4</t>
        </is>
      </c>
      <c r="C9062">
        <f>IF(B9062&lt;&gt;"NI",1,0)</f>
        <v/>
      </c>
      <c r="D9062">
        <f>VLOOKUP(B9062, Tabelas!A:C,3,FALSE())</f>
        <v/>
      </c>
      <c r="E9062">
        <f>VLOOKUP(B9062, Tabelas!A:C,2,FALSE())</f>
        <v/>
      </c>
    </row>
    <row r="9063">
      <c r="A9063" t="inlineStr">
        <is>
          <t>JOURNAL OF PHARMACY &amp; PHARMACEUTICAL SCIENCES</t>
        </is>
      </c>
      <c r="B9063" t="inlineStr">
        <is>
          <t>A3</t>
        </is>
      </c>
      <c r="C9063">
        <f>IF(B9063&lt;&gt;"NI",1,0)</f>
        <v/>
      </c>
      <c r="D9063">
        <f>VLOOKUP(B9063, Tabelas!A:C,3,FALSE())</f>
        <v/>
      </c>
      <c r="E9063">
        <f>VLOOKUP(B9063, Tabelas!A:C,2,FALSE())</f>
        <v/>
      </c>
    </row>
    <row r="9064">
      <c r="A9064" t="inlineStr">
        <is>
          <t>JOURNAL OF PHARMACY &amp; PHARMACOGNOSY RESEARCH</t>
        </is>
      </c>
      <c r="B9064" t="inlineStr">
        <is>
          <t>B3</t>
        </is>
      </c>
      <c r="C9064">
        <f>IF(B9064&lt;&gt;"NI",1,0)</f>
        <v/>
      </c>
      <c r="D9064">
        <f>VLOOKUP(B9064, Tabelas!A:C,3,FALSE())</f>
        <v/>
      </c>
      <c r="E9064">
        <f>VLOOKUP(B9064, Tabelas!A:C,2,FALSE())</f>
        <v/>
      </c>
    </row>
    <row r="9065">
      <c r="A9065" t="inlineStr">
        <is>
          <t>JOURNAL OF PHARMACY AND NUTRITION SCIENCES</t>
        </is>
      </c>
      <c r="B9065" t="inlineStr">
        <is>
          <t>B4</t>
        </is>
      </c>
      <c r="C9065">
        <f>IF(B9065&lt;&gt;"NI",1,0)</f>
        <v/>
      </c>
      <c r="D9065">
        <f>VLOOKUP(B9065, Tabelas!A:C,3,FALSE())</f>
        <v/>
      </c>
      <c r="E9065">
        <f>VLOOKUP(B9065, Tabelas!A:C,2,FALSE())</f>
        <v/>
      </c>
    </row>
    <row r="9066">
      <c r="A9066" t="inlineStr">
        <is>
          <t>JOURNAL OF PHARMACY AND PHARMACOLOGY</t>
        </is>
      </c>
      <c r="B9066" t="inlineStr">
        <is>
          <t>A4</t>
        </is>
      </c>
      <c r="C9066">
        <f>IF(B9066&lt;&gt;"NI",1,0)</f>
        <v/>
      </c>
      <c r="D9066">
        <f>VLOOKUP(B9066, Tabelas!A:C,3,FALSE())</f>
        <v/>
      </c>
      <c r="E9066">
        <f>VLOOKUP(B9066, Tabelas!A:C,2,FALSE())</f>
        <v/>
      </c>
    </row>
    <row r="9067">
      <c r="A9067" t="inlineStr">
        <is>
          <t>JOURNAL OF PHARMACY PRACTICE</t>
        </is>
      </c>
      <c r="B9067" t="inlineStr">
        <is>
          <t>B1</t>
        </is>
      </c>
      <c r="C9067">
        <f>IF(B9067&lt;&gt;"NI",1,0)</f>
        <v/>
      </c>
      <c r="D9067">
        <f>VLOOKUP(B9067, Tabelas!A:C,3,FALSE())</f>
        <v/>
      </c>
      <c r="E9067">
        <f>VLOOKUP(B9067, Tabelas!A:C,2,FALSE())</f>
        <v/>
      </c>
    </row>
    <row r="9068">
      <c r="A9068" t="inlineStr">
        <is>
          <t>JOURNAL OF PHASE EQUILIBRIA AND DIFFUSION</t>
        </is>
      </c>
      <c r="B9068" t="inlineStr">
        <is>
          <t>A3</t>
        </is>
      </c>
      <c r="C9068">
        <f>IF(B9068&lt;&gt;"NI",1,0)</f>
        <v/>
      </c>
      <c r="D9068">
        <f>VLOOKUP(B9068, Tabelas!A:C,3,FALSE())</f>
        <v/>
      </c>
      <c r="E9068">
        <f>VLOOKUP(B9068, Tabelas!A:C,2,FALSE())</f>
        <v/>
      </c>
    </row>
    <row r="9069">
      <c r="A9069" t="inlineStr">
        <is>
          <t>JOURNAL OF PHILOSOPHICAL CRITICISM</t>
        </is>
      </c>
      <c r="B9069" t="inlineStr">
        <is>
          <t>B3</t>
        </is>
      </c>
      <c r="C9069">
        <f>IF(B9069&lt;&gt;"NI",1,0)</f>
        <v/>
      </c>
      <c r="D9069">
        <f>VLOOKUP(B9069, Tabelas!A:C,3,FALSE())</f>
        <v/>
      </c>
      <c r="E9069">
        <f>VLOOKUP(B9069, Tabelas!A:C,2,FALSE())</f>
        <v/>
      </c>
    </row>
    <row r="9070">
      <c r="A9070" t="inlineStr">
        <is>
          <t>JOURNAL OF PHILOSOPHICAL INVESTIGATIONS</t>
        </is>
      </c>
      <c r="B9070" t="inlineStr">
        <is>
          <t>A4</t>
        </is>
      </c>
      <c r="C9070">
        <f>IF(B9070&lt;&gt;"NI",1,0)</f>
        <v/>
      </c>
      <c r="D9070">
        <f>VLOOKUP(B9070, Tabelas!A:C,3,FALSE())</f>
        <v/>
      </c>
      <c r="E9070">
        <f>VLOOKUP(B9070, Tabelas!A:C,2,FALSE())</f>
        <v/>
      </c>
    </row>
    <row r="9071">
      <c r="A9071" t="inlineStr">
        <is>
          <t>JOURNAL OF PHONETICS</t>
        </is>
      </c>
      <c r="B9071" t="inlineStr">
        <is>
          <t>A3</t>
        </is>
      </c>
      <c r="C9071">
        <f>IF(B9071&lt;&gt;"NI",1,0)</f>
        <v/>
      </c>
      <c r="D9071">
        <f>VLOOKUP(B9071, Tabelas!A:C,3,FALSE())</f>
        <v/>
      </c>
      <c r="E9071">
        <f>VLOOKUP(B9071, Tabelas!A:C,2,FALSE())</f>
        <v/>
      </c>
    </row>
    <row r="9072">
      <c r="A9072" t="inlineStr">
        <is>
          <t>JOURNAL OF PHOTOCHEMISTRY AND PHOTOBIOLOGY. A, CHEMISTRY</t>
        </is>
      </c>
      <c r="B9072" t="inlineStr">
        <is>
          <t>A3</t>
        </is>
      </c>
      <c r="C9072">
        <f>IF(B9072&lt;&gt;"NI",1,0)</f>
        <v/>
      </c>
      <c r="D9072">
        <f>VLOOKUP(B9072, Tabelas!A:C,3,FALSE())</f>
        <v/>
      </c>
      <c r="E9072">
        <f>VLOOKUP(B9072, Tabelas!A:C,2,FALSE())</f>
        <v/>
      </c>
    </row>
    <row r="9073">
      <c r="A9073" t="inlineStr">
        <is>
          <t>JOURNAL OF PHOTOCHEMISTRY AND PHOTOBIOLOGY. B, BIOLOGY</t>
        </is>
      </c>
      <c r="B9073" t="inlineStr">
        <is>
          <t>A1</t>
        </is>
      </c>
      <c r="C9073">
        <f>IF(B9073&lt;&gt;"NI",1,0)</f>
        <v/>
      </c>
      <c r="D9073">
        <f>VLOOKUP(B9073, Tabelas!A:C,3,FALSE())</f>
        <v/>
      </c>
      <c r="E9073">
        <f>VLOOKUP(B9073, Tabelas!A:C,2,FALSE())</f>
        <v/>
      </c>
    </row>
    <row r="9074">
      <c r="A9074" t="inlineStr">
        <is>
          <t>JOURNAL OF PHOTOCHEMISTRY AND PHOTOBIOLOGY. C, PHOTOCHEMISTRY REVIEWS (PRINT)</t>
        </is>
      </c>
      <c r="B9074" t="inlineStr">
        <is>
          <t>A1</t>
        </is>
      </c>
      <c r="C9074">
        <f>IF(B9074&lt;&gt;"NI",1,0)</f>
        <v/>
      </c>
      <c r="D9074">
        <f>VLOOKUP(B9074, Tabelas!A:C,3,FALSE())</f>
        <v/>
      </c>
      <c r="E9074">
        <f>VLOOKUP(B9074, Tabelas!A:C,2,FALSE())</f>
        <v/>
      </c>
    </row>
    <row r="9075">
      <c r="A9075" t="inlineStr">
        <is>
          <t>JOURNAL OF PHOTONICS FOR ENERGY</t>
        </is>
      </c>
      <c r="B9075" t="inlineStr">
        <is>
          <t>A4</t>
        </is>
      </c>
      <c r="C9075">
        <f>IF(B9075&lt;&gt;"NI",1,0)</f>
        <v/>
      </c>
      <c r="D9075">
        <f>VLOOKUP(B9075, Tabelas!A:C,3,FALSE())</f>
        <v/>
      </c>
      <c r="E9075">
        <f>VLOOKUP(B9075, Tabelas!A:C,2,FALSE())</f>
        <v/>
      </c>
    </row>
    <row r="9076">
      <c r="A9076" t="inlineStr">
        <is>
          <t>JOURNAL OF PHYCOLOGY</t>
        </is>
      </c>
      <c r="B9076" t="inlineStr">
        <is>
          <t>A1</t>
        </is>
      </c>
      <c r="C9076">
        <f>IF(B9076&lt;&gt;"NI",1,0)</f>
        <v/>
      </c>
      <c r="D9076">
        <f>VLOOKUP(B9076, Tabelas!A:C,3,FALSE())</f>
        <v/>
      </c>
      <c r="E9076">
        <f>VLOOKUP(B9076, Tabelas!A:C,2,FALSE())</f>
        <v/>
      </c>
    </row>
    <row r="9077">
      <c r="A9077" t="inlineStr">
        <is>
          <t>JOURNAL OF PHYSICAL ACTIVITY &amp; HEALTH</t>
        </is>
      </c>
      <c r="B9077" t="inlineStr">
        <is>
          <t>A3</t>
        </is>
      </c>
      <c r="C9077">
        <f>IF(B9077&lt;&gt;"NI",1,0)</f>
        <v/>
      </c>
      <c r="D9077">
        <f>VLOOKUP(B9077, Tabelas!A:C,3,FALSE())</f>
        <v/>
      </c>
      <c r="E9077">
        <f>VLOOKUP(B9077, Tabelas!A:C,2,FALSE())</f>
        <v/>
      </c>
    </row>
    <row r="9078">
      <c r="A9078" t="inlineStr">
        <is>
          <t>JOURNAL OF PHYSICAL CHEMISTRY B</t>
        </is>
      </c>
      <c r="B9078" t="inlineStr">
        <is>
          <t>A2</t>
        </is>
      </c>
      <c r="C9078">
        <f>IF(B9078&lt;&gt;"NI",1,0)</f>
        <v/>
      </c>
      <c r="D9078">
        <f>VLOOKUP(B9078, Tabelas!A:C,3,FALSE())</f>
        <v/>
      </c>
      <c r="E9078">
        <f>VLOOKUP(B9078, Tabelas!A:C,2,FALSE())</f>
        <v/>
      </c>
    </row>
    <row r="9079">
      <c r="A9079" t="inlineStr">
        <is>
          <t>JOURNAL OF PHYSICAL CHEMISTRY LETTERS</t>
        </is>
      </c>
      <c r="B9079" t="inlineStr">
        <is>
          <t>A1</t>
        </is>
      </c>
      <c r="C9079">
        <f>IF(B9079&lt;&gt;"NI",1,0)</f>
        <v/>
      </c>
      <c r="D9079">
        <f>VLOOKUP(B9079, Tabelas!A:C,3,FALSE())</f>
        <v/>
      </c>
      <c r="E9079">
        <f>VLOOKUP(B9079, Tabelas!A:C,2,FALSE())</f>
        <v/>
      </c>
    </row>
    <row r="9080">
      <c r="A9080" t="inlineStr">
        <is>
          <t>JOURNAL OF PHYSICAL CHEMISTRY. B</t>
        </is>
      </c>
      <c r="B9080" t="inlineStr">
        <is>
          <t>A2</t>
        </is>
      </c>
      <c r="C9080">
        <f>IF(B9080&lt;&gt;"NI",1,0)</f>
        <v/>
      </c>
      <c r="D9080">
        <f>VLOOKUP(B9080, Tabelas!A:C,3,FALSE())</f>
        <v/>
      </c>
      <c r="E9080">
        <f>VLOOKUP(B9080, Tabelas!A:C,2,FALSE())</f>
        <v/>
      </c>
    </row>
    <row r="9081">
      <c r="A9081" t="inlineStr">
        <is>
          <t>JOURNAL OF PHYSICAL CHEMISTRY. C</t>
        </is>
      </c>
      <c r="B9081" t="inlineStr">
        <is>
          <t>A1</t>
        </is>
      </c>
      <c r="C9081">
        <f>IF(B9081&lt;&gt;"NI",1,0)</f>
        <v/>
      </c>
      <c r="D9081">
        <f>VLOOKUP(B9081, Tabelas!A:C,3,FALSE())</f>
        <v/>
      </c>
      <c r="E9081">
        <f>VLOOKUP(B9081, Tabelas!A:C,2,FALSE())</f>
        <v/>
      </c>
    </row>
    <row r="9082">
      <c r="A9082" t="inlineStr">
        <is>
          <t>JOURNAL OF PHYSICAL EDUCATION (ONLINE)</t>
        </is>
      </c>
      <c r="B9082" t="inlineStr">
        <is>
          <t>B2</t>
        </is>
      </c>
      <c r="C9082">
        <f>IF(B9082&lt;&gt;"NI",1,0)</f>
        <v/>
      </c>
      <c r="D9082">
        <f>VLOOKUP(B9082, Tabelas!A:C,3,FALSE())</f>
        <v/>
      </c>
      <c r="E9082">
        <f>VLOOKUP(B9082, Tabelas!A:C,2,FALSE())</f>
        <v/>
      </c>
    </row>
    <row r="9083">
      <c r="A9083" t="inlineStr">
        <is>
          <t>JOURNAL OF PHYSICAL EDUCATION AND SPORT</t>
        </is>
      </c>
      <c r="B9083" t="inlineStr">
        <is>
          <t>B3</t>
        </is>
      </c>
      <c r="C9083">
        <f>IF(B9083&lt;&gt;"NI",1,0)</f>
        <v/>
      </c>
      <c r="D9083">
        <f>VLOOKUP(B9083, Tabelas!A:C,3,FALSE())</f>
        <v/>
      </c>
      <c r="E9083">
        <f>VLOOKUP(B9083, Tabelas!A:C,2,FALSE())</f>
        <v/>
      </c>
    </row>
    <row r="9084">
      <c r="A9084" t="inlineStr">
        <is>
          <t>JOURNAL OF PHYSICAL EDUCATION AND SPORTS MANAGEMENT</t>
        </is>
      </c>
      <c r="B9084" t="inlineStr">
        <is>
          <t>B4</t>
        </is>
      </c>
      <c r="C9084">
        <f>IF(B9084&lt;&gt;"NI",1,0)</f>
        <v/>
      </c>
      <c r="D9084">
        <f>VLOOKUP(B9084, Tabelas!A:C,3,FALSE())</f>
        <v/>
      </c>
      <c r="E9084">
        <f>VLOOKUP(B9084, Tabelas!A:C,2,FALSE())</f>
        <v/>
      </c>
    </row>
    <row r="9085">
      <c r="A9085" t="inlineStr">
        <is>
          <t>JOURNAL OF PHYSICAL EDUCATION AND SPORTS MANAGEMENT</t>
        </is>
      </c>
      <c r="B9085" t="inlineStr">
        <is>
          <t>B4</t>
        </is>
      </c>
      <c r="C9085">
        <f>IF(B9085&lt;&gt;"NI",1,0)</f>
        <v/>
      </c>
      <c r="D9085">
        <f>VLOOKUP(B9085, Tabelas!A:C,3,FALSE())</f>
        <v/>
      </c>
      <c r="E9085">
        <f>VLOOKUP(B9085, Tabelas!A:C,2,FALSE())</f>
        <v/>
      </c>
    </row>
    <row r="9086">
      <c r="A9086" t="inlineStr">
        <is>
          <t>JOURNAL OF PHYSICAL ORGANIC CHEMISTRY (ONLINE)</t>
        </is>
      </c>
      <c r="B9086" t="inlineStr">
        <is>
          <t>B1</t>
        </is>
      </c>
      <c r="C9086">
        <f>IF(B9086&lt;&gt;"NI",1,0)</f>
        <v/>
      </c>
      <c r="D9086">
        <f>VLOOKUP(B9086, Tabelas!A:C,3,FALSE())</f>
        <v/>
      </c>
      <c r="E9086">
        <f>VLOOKUP(B9086, Tabelas!A:C,2,FALSE())</f>
        <v/>
      </c>
    </row>
    <row r="9087">
      <c r="A9087" t="inlineStr">
        <is>
          <t>JOURNAL OF PHYSICS A . MATHEMATICAL, NUCLEAR AND GENERAL</t>
        </is>
      </c>
      <c r="B9087" t="inlineStr">
        <is>
          <t>A2</t>
        </is>
      </c>
      <c r="C9087">
        <f>IF(B9087&lt;&gt;"NI",1,0)</f>
        <v/>
      </c>
      <c r="D9087">
        <f>VLOOKUP(B9087, Tabelas!A:C,3,FALSE())</f>
        <v/>
      </c>
      <c r="E9087">
        <f>VLOOKUP(B9087, Tabelas!A:C,2,FALSE())</f>
        <v/>
      </c>
    </row>
    <row r="9088">
      <c r="A9088" t="inlineStr">
        <is>
          <t>JOURNAL OF PHYSICS AND CHEMISTRY OF SOLIDS</t>
        </is>
      </c>
      <c r="B9088" t="inlineStr">
        <is>
          <t>A3</t>
        </is>
      </c>
      <c r="C9088">
        <f>IF(B9088&lt;&gt;"NI",1,0)</f>
        <v/>
      </c>
      <c r="D9088">
        <f>VLOOKUP(B9088, Tabelas!A:C,3,FALSE())</f>
        <v/>
      </c>
      <c r="E9088">
        <f>VLOOKUP(B9088, Tabelas!A:C,2,FALSE())</f>
        <v/>
      </c>
    </row>
    <row r="9089">
      <c r="A9089" t="inlineStr">
        <is>
          <t>JOURNAL OF PHYSICS G. NUCLEAR PHYSICS</t>
        </is>
      </c>
      <c r="B9089" t="inlineStr">
        <is>
          <t>A3</t>
        </is>
      </c>
      <c r="C9089">
        <f>IF(B9089&lt;&gt;"NI",1,0)</f>
        <v/>
      </c>
      <c r="D9089">
        <f>VLOOKUP(B9089, Tabelas!A:C,3,FALSE())</f>
        <v/>
      </c>
      <c r="E9089">
        <f>VLOOKUP(B9089, Tabelas!A:C,2,FALSE())</f>
        <v/>
      </c>
    </row>
    <row r="9090">
      <c r="A9090" t="inlineStr">
        <is>
          <t>JOURNAL OF PHYSICS. A, MATHEMATICAL AND GENERAL (ONLINE)</t>
        </is>
      </c>
      <c r="B9090" t="inlineStr">
        <is>
          <t>A4</t>
        </is>
      </c>
      <c r="C9090">
        <f>IF(B9090&lt;&gt;"NI",1,0)</f>
        <v/>
      </c>
      <c r="D9090">
        <f>VLOOKUP(B9090, Tabelas!A:C,3,FALSE())</f>
        <v/>
      </c>
      <c r="E9090">
        <f>VLOOKUP(B9090, Tabelas!A:C,2,FALSE())</f>
        <v/>
      </c>
    </row>
    <row r="9091">
      <c r="A9091" t="inlineStr">
        <is>
          <t>JOURNAL OF PHYSICS. B, ATOMIC MOLECULAR AND OPTICAL PHYSICS (PRINT)</t>
        </is>
      </c>
      <c r="B9091" t="inlineStr">
        <is>
          <t>A3</t>
        </is>
      </c>
      <c r="C9091">
        <f>IF(B9091&lt;&gt;"NI",1,0)</f>
        <v/>
      </c>
      <c r="D9091">
        <f>VLOOKUP(B9091, Tabelas!A:C,3,FALSE())</f>
        <v/>
      </c>
      <c r="E9091">
        <f>VLOOKUP(B9091, Tabelas!A:C,2,FALSE())</f>
        <v/>
      </c>
    </row>
    <row r="9092">
      <c r="A9092" t="inlineStr">
        <is>
          <t>JOURNAL OF PHYSICS. CONDENSED MATTER (ONLINE)</t>
        </is>
      </c>
      <c r="B9092" t="inlineStr">
        <is>
          <t>A3</t>
        </is>
      </c>
      <c r="C9092">
        <f>IF(B9092&lt;&gt;"NI",1,0)</f>
        <v/>
      </c>
      <c r="D9092">
        <f>VLOOKUP(B9092, Tabelas!A:C,3,FALSE())</f>
        <v/>
      </c>
      <c r="E9092">
        <f>VLOOKUP(B9092, Tabelas!A:C,2,FALSE())</f>
        <v/>
      </c>
    </row>
    <row r="9093">
      <c r="A9093" t="inlineStr">
        <is>
          <t>JOURNAL OF PHYSICS. D, APPLIED PHYSICS (PRINT)</t>
        </is>
      </c>
      <c r="B9093" t="inlineStr">
        <is>
          <t>A3</t>
        </is>
      </c>
      <c r="C9093">
        <f>IF(B9093&lt;&gt;"NI",1,0)</f>
        <v/>
      </c>
      <c r="D9093">
        <f>VLOOKUP(B9093, Tabelas!A:C,3,FALSE())</f>
        <v/>
      </c>
      <c r="E9093">
        <f>VLOOKUP(B9093, Tabelas!A:C,2,FALSE())</f>
        <v/>
      </c>
    </row>
    <row r="9094">
      <c r="A9094" t="inlineStr">
        <is>
          <t>JOURNAL OF PHYSICS. G, NUCLEAR AND PARTICLE PHYSICS</t>
        </is>
      </c>
      <c r="B9094" t="inlineStr">
        <is>
          <t>A3</t>
        </is>
      </c>
      <c r="C9094">
        <f>IF(B9094&lt;&gt;"NI",1,0)</f>
        <v/>
      </c>
      <c r="D9094">
        <f>VLOOKUP(B9094, Tabelas!A:C,3,FALSE())</f>
        <v/>
      </c>
      <c r="E9094">
        <f>VLOOKUP(B9094, Tabelas!A:C,2,FALSE())</f>
        <v/>
      </c>
    </row>
    <row r="9095">
      <c r="A9095" t="inlineStr">
        <is>
          <t>JOURNAL OF PHYSIOLOGICAL SCIENCES</t>
        </is>
      </c>
      <c r="B9095" t="inlineStr">
        <is>
          <t>A4</t>
        </is>
      </c>
      <c r="C9095">
        <f>IF(B9095&lt;&gt;"NI",1,0)</f>
        <v/>
      </c>
      <c r="D9095">
        <f>VLOOKUP(B9095, Tabelas!A:C,3,FALSE())</f>
        <v/>
      </c>
      <c r="E9095">
        <f>VLOOKUP(B9095, Tabelas!A:C,2,FALSE())</f>
        <v/>
      </c>
    </row>
    <row r="9096">
      <c r="A9096" t="inlineStr">
        <is>
          <t>JOURNAL OF PHYSIOLOGY (LONDON. PRINT)</t>
        </is>
      </c>
      <c r="B9096" t="inlineStr">
        <is>
          <t>A1</t>
        </is>
      </c>
      <c r="C9096">
        <f>IF(B9096&lt;&gt;"NI",1,0)</f>
        <v/>
      </c>
      <c r="D9096">
        <f>VLOOKUP(B9096, Tabelas!A:C,3,FALSE())</f>
        <v/>
      </c>
      <c r="E9096">
        <f>VLOOKUP(B9096, Tabelas!A:C,2,FALSE())</f>
        <v/>
      </c>
    </row>
    <row r="9097">
      <c r="A9097" t="inlineStr">
        <is>
          <t>JOURNAL OF PHYSIOLOGY (PARIS)</t>
        </is>
      </c>
      <c r="B9097" t="inlineStr">
        <is>
          <t>B1</t>
        </is>
      </c>
      <c r="C9097">
        <f>IF(B9097&lt;&gt;"NI",1,0)</f>
        <v/>
      </c>
      <c r="D9097">
        <f>VLOOKUP(B9097, Tabelas!A:C,3,FALSE())</f>
        <v/>
      </c>
      <c r="E9097">
        <f>VLOOKUP(B9097, Tabelas!A:C,2,FALSE())</f>
        <v/>
      </c>
    </row>
    <row r="9098">
      <c r="A9098" t="inlineStr">
        <is>
          <t>JOURNAL OF PHYSIOLOGY AND BIOCHEMISTRY</t>
        </is>
      </c>
      <c r="B9098" t="inlineStr">
        <is>
          <t>A4</t>
        </is>
      </c>
      <c r="C9098">
        <f>IF(B9098&lt;&gt;"NI",1,0)</f>
        <v/>
      </c>
      <c r="D9098">
        <f>VLOOKUP(B9098, Tabelas!A:C,3,FALSE())</f>
        <v/>
      </c>
      <c r="E9098">
        <f>VLOOKUP(B9098, Tabelas!A:C,2,FALSE())</f>
        <v/>
      </c>
    </row>
    <row r="9099">
      <c r="A9099" t="inlineStr">
        <is>
          <t>JOURNAL OF PHYSIOLOGY AND PHARMACOLOGY</t>
        </is>
      </c>
      <c r="B9099" t="inlineStr">
        <is>
          <t>A3</t>
        </is>
      </c>
      <c r="C9099">
        <f>IF(B9099&lt;&gt;"NI",1,0)</f>
        <v/>
      </c>
      <c r="D9099">
        <f>VLOOKUP(B9099, Tabelas!A:C,3,FALSE())</f>
        <v/>
      </c>
      <c r="E9099">
        <f>VLOOKUP(B9099, Tabelas!A:C,2,FALSE())</f>
        <v/>
      </c>
    </row>
    <row r="9100">
      <c r="A9100" t="inlineStr">
        <is>
          <t>JOURNAL OF PHYSIOTHERAPY</t>
        </is>
      </c>
      <c r="B9100" t="inlineStr">
        <is>
          <t>A1</t>
        </is>
      </c>
      <c r="C9100">
        <f>IF(B9100&lt;&gt;"NI",1,0)</f>
        <v/>
      </c>
      <c r="D9100">
        <f>VLOOKUP(B9100, Tabelas!A:C,3,FALSE())</f>
        <v/>
      </c>
      <c r="E9100">
        <f>VLOOKUP(B9100, Tabelas!A:C,2,FALSE())</f>
        <v/>
      </c>
    </row>
    <row r="9101">
      <c r="A9101" t="inlineStr">
        <is>
          <t>JOURNAL OF PHYTOPATHOLOGY (1986)</t>
        </is>
      </c>
      <c r="B9101" t="inlineStr">
        <is>
          <t>A4</t>
        </is>
      </c>
      <c r="C9101">
        <f>IF(B9101&lt;&gt;"NI",1,0)</f>
        <v/>
      </c>
      <c r="D9101">
        <f>VLOOKUP(B9101, Tabelas!A:C,3,FALSE())</f>
        <v/>
      </c>
      <c r="E9101">
        <f>VLOOKUP(B9101, Tabelas!A:C,2,FALSE())</f>
        <v/>
      </c>
    </row>
    <row r="9102">
      <c r="A9102" t="inlineStr">
        <is>
          <t>JOURNAL OF PINEAL RESEARCH</t>
        </is>
      </c>
      <c r="B9102" t="inlineStr">
        <is>
          <t>A1</t>
        </is>
      </c>
      <c r="C9102">
        <f>IF(B9102&lt;&gt;"NI",1,0)</f>
        <v/>
      </c>
      <c r="D9102">
        <f>VLOOKUP(B9102, Tabelas!A:C,3,FALSE())</f>
        <v/>
      </c>
      <c r="E9102">
        <f>VLOOKUP(B9102, Tabelas!A:C,2,FALSE())</f>
        <v/>
      </c>
    </row>
    <row r="9103">
      <c r="A9103" t="inlineStr">
        <is>
          <t>JOURNAL OF PINEAL RESEARCH (ONLINE)</t>
        </is>
      </c>
      <c r="B9103" t="inlineStr">
        <is>
          <t>A1</t>
        </is>
      </c>
      <c r="C9103">
        <f>IF(B9103&lt;&gt;"NI",1,0)</f>
        <v/>
      </c>
      <c r="D9103">
        <f>VLOOKUP(B9103, Tabelas!A:C,3,FALSE())</f>
        <v/>
      </c>
      <c r="E9103">
        <f>VLOOKUP(B9103, Tabelas!A:C,2,FALSE())</f>
        <v/>
      </c>
    </row>
    <row r="9104">
      <c r="A9104" t="inlineStr">
        <is>
          <t>JOURNAL OF PIONEERING MEDICAL SCIENCES</t>
        </is>
      </c>
      <c r="B9104" t="inlineStr">
        <is>
          <t>A3</t>
        </is>
      </c>
      <c r="C9104">
        <f>IF(B9104&lt;&gt;"NI",1,0)</f>
        <v/>
      </c>
      <c r="D9104">
        <f>VLOOKUP(B9104, Tabelas!A:C,3,FALSE())</f>
        <v/>
      </c>
      <c r="E9104">
        <f>VLOOKUP(B9104, Tabelas!A:C,2,FALSE())</f>
        <v/>
      </c>
    </row>
    <row r="9105">
      <c r="A9105" t="inlineStr">
        <is>
          <t>JOURNAL OF PLANKTON RESEARCH</t>
        </is>
      </c>
      <c r="B9105" t="inlineStr">
        <is>
          <t>A2</t>
        </is>
      </c>
      <c r="C9105">
        <f>IF(B9105&lt;&gt;"NI",1,0)</f>
        <v/>
      </c>
      <c r="D9105">
        <f>VLOOKUP(B9105, Tabelas!A:C,3,FALSE())</f>
        <v/>
      </c>
      <c r="E9105">
        <f>VLOOKUP(B9105, Tabelas!A:C,2,FALSE())</f>
        <v/>
      </c>
    </row>
    <row r="9106">
      <c r="A9106" t="inlineStr">
        <is>
          <t>JOURNAL OF PLANNING HISTORY</t>
        </is>
      </c>
      <c r="B9106" t="inlineStr">
        <is>
          <t>A2</t>
        </is>
      </c>
      <c r="C9106">
        <f>IF(B9106&lt;&gt;"NI",1,0)</f>
        <v/>
      </c>
      <c r="D9106">
        <f>VLOOKUP(B9106, Tabelas!A:C,3,FALSE())</f>
        <v/>
      </c>
      <c r="E9106">
        <f>VLOOKUP(B9106, Tabelas!A:C,2,FALSE())</f>
        <v/>
      </c>
    </row>
    <row r="9107">
      <c r="A9107" t="inlineStr">
        <is>
          <t>JOURNAL OF PLANT BIOCHEMISTRY AND BIOTECHNOLOGY</t>
        </is>
      </c>
      <c r="B9107" t="inlineStr">
        <is>
          <t>B1</t>
        </is>
      </c>
      <c r="C9107">
        <f>IF(B9107&lt;&gt;"NI",1,0)</f>
        <v/>
      </c>
      <c r="D9107">
        <f>VLOOKUP(B9107, Tabelas!A:C,3,FALSE())</f>
        <v/>
      </c>
      <c r="E9107">
        <f>VLOOKUP(B9107, Tabelas!A:C,2,FALSE())</f>
        <v/>
      </c>
    </row>
    <row r="9108">
      <c r="A9108" t="inlineStr">
        <is>
          <t>JOURNAL OF PLANT BREEDING AND CROP SCIENCE</t>
        </is>
      </c>
      <c r="B9108" t="inlineStr">
        <is>
          <t>B2</t>
        </is>
      </c>
      <c r="C9108">
        <f>IF(B9108&lt;&gt;"NI",1,0)</f>
        <v/>
      </c>
      <c r="D9108">
        <f>VLOOKUP(B9108, Tabelas!A:C,3,FALSE())</f>
        <v/>
      </c>
      <c r="E9108">
        <f>VLOOKUP(B9108, Tabelas!A:C,2,FALSE())</f>
        <v/>
      </c>
    </row>
    <row r="9109">
      <c r="A9109" t="inlineStr">
        <is>
          <t>JOURNAL OF PLANT DISEASES AND PROTECTION (2006. PRINT)</t>
        </is>
      </c>
      <c r="B9109" t="inlineStr">
        <is>
          <t>B1</t>
        </is>
      </c>
      <c r="C9109">
        <f>IF(B9109&lt;&gt;"NI",1,0)</f>
        <v/>
      </c>
      <c r="D9109">
        <f>VLOOKUP(B9109, Tabelas!A:C,3,FALSE())</f>
        <v/>
      </c>
      <c r="E9109">
        <f>VLOOKUP(B9109, Tabelas!A:C,2,FALSE())</f>
        <v/>
      </c>
    </row>
    <row r="9110">
      <c r="A9110" t="inlineStr">
        <is>
          <t>JOURNAL OF PLANT ECOLOGY (PRINT)</t>
        </is>
      </c>
      <c r="B9110" t="inlineStr">
        <is>
          <t>A3</t>
        </is>
      </c>
      <c r="C9110">
        <f>IF(B9110&lt;&gt;"NI",1,0)</f>
        <v/>
      </c>
      <c r="D9110">
        <f>VLOOKUP(B9110, Tabelas!A:C,3,FALSE())</f>
        <v/>
      </c>
      <c r="E9110">
        <f>VLOOKUP(B9110, Tabelas!A:C,2,FALSE())</f>
        <v/>
      </c>
    </row>
    <row r="9111">
      <c r="A9111" t="inlineStr">
        <is>
          <t>JOURNAL OF PLANT GROWTH REGULATION</t>
        </is>
      </c>
      <c r="B9111" t="inlineStr">
        <is>
          <t>A2</t>
        </is>
      </c>
      <c r="C9111">
        <f>IF(B9111&lt;&gt;"NI",1,0)</f>
        <v/>
      </c>
      <c r="D9111">
        <f>VLOOKUP(B9111, Tabelas!A:C,3,FALSE())</f>
        <v/>
      </c>
      <c r="E9111">
        <f>VLOOKUP(B9111, Tabelas!A:C,2,FALSE())</f>
        <v/>
      </c>
    </row>
    <row r="9112">
      <c r="A9112" t="inlineStr">
        <is>
          <t>JOURNAL OF PLANT GROWTH REGULATION (PRINT)</t>
        </is>
      </c>
      <c r="B9112" t="inlineStr">
        <is>
          <t>A2</t>
        </is>
      </c>
      <c r="C9112">
        <f>IF(B9112&lt;&gt;"NI",1,0)</f>
        <v/>
      </c>
      <c r="D9112">
        <f>VLOOKUP(B9112, Tabelas!A:C,3,FALSE())</f>
        <v/>
      </c>
      <c r="E9112">
        <f>VLOOKUP(B9112, Tabelas!A:C,2,FALSE())</f>
        <v/>
      </c>
    </row>
    <row r="9113">
      <c r="A9113" t="inlineStr">
        <is>
          <t>JOURNAL OF PLANT INTERACTIONS (PRINT)</t>
        </is>
      </c>
      <c r="B9113" t="inlineStr">
        <is>
          <t>A2</t>
        </is>
      </c>
      <c r="C9113">
        <f>IF(B9113&lt;&gt;"NI",1,0)</f>
        <v/>
      </c>
      <c r="D9113">
        <f>VLOOKUP(B9113, Tabelas!A:C,3,FALSE())</f>
        <v/>
      </c>
      <c r="E9113">
        <f>VLOOKUP(B9113, Tabelas!A:C,2,FALSE())</f>
        <v/>
      </c>
    </row>
    <row r="9114">
      <c r="A9114" t="inlineStr">
        <is>
          <t>JOURNAL OF PLANT NUTRITION</t>
        </is>
      </c>
      <c r="B9114" t="inlineStr">
        <is>
          <t>B1</t>
        </is>
      </c>
      <c r="C9114">
        <f>IF(B9114&lt;&gt;"NI",1,0)</f>
        <v/>
      </c>
      <c r="D9114">
        <f>VLOOKUP(B9114, Tabelas!A:C,3,FALSE())</f>
        <v/>
      </c>
      <c r="E9114">
        <f>VLOOKUP(B9114, Tabelas!A:C,2,FALSE())</f>
        <v/>
      </c>
    </row>
    <row r="9115">
      <c r="A9115" t="inlineStr">
        <is>
          <t>JOURNAL OF PLANT NUTRITION (ONLINE)</t>
        </is>
      </c>
      <c r="B9115" t="inlineStr">
        <is>
          <t>B1</t>
        </is>
      </c>
      <c r="C9115">
        <f>IF(B9115&lt;&gt;"NI",1,0)</f>
        <v/>
      </c>
      <c r="D9115">
        <f>VLOOKUP(B9115, Tabelas!A:C,3,FALSE())</f>
        <v/>
      </c>
      <c r="E9115">
        <f>VLOOKUP(B9115, Tabelas!A:C,2,FALSE())</f>
        <v/>
      </c>
    </row>
    <row r="9116">
      <c r="A9116" t="inlineStr">
        <is>
          <t>JOURNAL OF PLANT NUTRITION AND SOIL SCIENCE (1999)</t>
        </is>
      </c>
      <c r="B9116" t="inlineStr">
        <is>
          <t>A2</t>
        </is>
      </c>
      <c r="C9116">
        <f>IF(B9116&lt;&gt;"NI",1,0)</f>
        <v/>
      </c>
      <c r="D9116">
        <f>VLOOKUP(B9116, Tabelas!A:C,3,FALSE())</f>
        <v/>
      </c>
      <c r="E9116">
        <f>VLOOKUP(B9116, Tabelas!A:C,2,FALSE())</f>
        <v/>
      </c>
    </row>
    <row r="9117">
      <c r="A9117" t="inlineStr">
        <is>
          <t>JOURNAL OF PLANT PATHOLOGY</t>
        </is>
      </c>
      <c r="B9117" t="inlineStr">
        <is>
          <t>B2</t>
        </is>
      </c>
      <c r="C9117">
        <f>IF(B9117&lt;&gt;"NI",1,0)</f>
        <v/>
      </c>
      <c r="D9117">
        <f>VLOOKUP(B9117, Tabelas!A:C,3,FALSE())</f>
        <v/>
      </c>
      <c r="E9117">
        <f>VLOOKUP(B9117, Tabelas!A:C,2,FALSE())</f>
        <v/>
      </c>
    </row>
    <row r="9118">
      <c r="A9118" t="inlineStr">
        <is>
          <t>JOURNAL OF PLANT PHYSIOLOGY (PRINT)</t>
        </is>
      </c>
      <c r="B9118" t="inlineStr">
        <is>
          <t>A1</t>
        </is>
      </c>
      <c r="C9118">
        <f>IF(B9118&lt;&gt;"NI",1,0)</f>
        <v/>
      </c>
      <c r="D9118">
        <f>VLOOKUP(B9118, Tabelas!A:C,3,FALSE())</f>
        <v/>
      </c>
      <c r="E9118">
        <f>VLOOKUP(B9118, Tabelas!A:C,2,FALSE())</f>
        <v/>
      </c>
    </row>
    <row r="9119">
      <c r="A9119" t="inlineStr">
        <is>
          <t>JOURNAL OF PLANT PROTECTION RESEARCH</t>
        </is>
      </c>
      <c r="B9119" t="inlineStr">
        <is>
          <t>A4</t>
        </is>
      </c>
      <c r="C9119">
        <f>IF(B9119&lt;&gt;"NI",1,0)</f>
        <v/>
      </c>
      <c r="D9119">
        <f>VLOOKUP(B9119, Tabelas!A:C,3,FALSE())</f>
        <v/>
      </c>
      <c r="E9119">
        <f>VLOOKUP(B9119, Tabelas!A:C,2,FALSE())</f>
        <v/>
      </c>
    </row>
    <row r="9120">
      <c r="A9120" t="inlineStr">
        <is>
          <t>JOURNAL OF PLANT PROTECTION RESEARCH (ONLINE)</t>
        </is>
      </c>
      <c r="B9120" t="inlineStr">
        <is>
          <t>A4</t>
        </is>
      </c>
      <c r="C9120">
        <f>IF(B9120&lt;&gt;"NI",1,0)</f>
        <v/>
      </c>
      <c r="D9120">
        <f>VLOOKUP(B9120, Tabelas!A:C,3,FALSE())</f>
        <v/>
      </c>
      <c r="E9120">
        <f>VLOOKUP(B9120, Tabelas!A:C,2,FALSE())</f>
        <v/>
      </c>
    </row>
    <row r="9121">
      <c r="A9121" t="inlineStr">
        <is>
          <t>JOURNAL OF PLANT RESEARCH</t>
        </is>
      </c>
      <c r="B9121" t="inlineStr">
        <is>
          <t>A2</t>
        </is>
      </c>
      <c r="C9121">
        <f>IF(B9121&lt;&gt;"NI",1,0)</f>
        <v/>
      </c>
      <c r="D9121">
        <f>VLOOKUP(B9121, Tabelas!A:C,3,FALSE())</f>
        <v/>
      </c>
      <c r="E9121">
        <f>VLOOKUP(B9121, Tabelas!A:C,2,FALSE())</f>
        <v/>
      </c>
    </row>
    <row r="9122">
      <c r="A9122" t="inlineStr">
        <is>
          <t>JOURNAL OF PLASMA PHYSICS (PRINT)</t>
        </is>
      </c>
      <c r="B9122" t="inlineStr">
        <is>
          <t>B1</t>
        </is>
      </c>
      <c r="C9122">
        <f>IF(B9122&lt;&gt;"NI",1,0)</f>
        <v/>
      </c>
      <c r="D9122">
        <f>VLOOKUP(B9122, Tabelas!A:C,3,FALSE())</f>
        <v/>
      </c>
      <c r="E9122">
        <f>VLOOKUP(B9122, Tabelas!A:C,2,FALSE())</f>
        <v/>
      </c>
    </row>
    <row r="9123">
      <c r="A9123" t="inlineStr">
        <is>
          <t>JOURNAL OF PLASTIC SURGERY AND HAND SURGERY</t>
        </is>
      </c>
      <c r="B9123" t="inlineStr">
        <is>
          <t>B2</t>
        </is>
      </c>
      <c r="C9123">
        <f>IF(B9123&lt;&gt;"NI",1,0)</f>
        <v/>
      </c>
      <c r="D9123">
        <f>VLOOKUP(B9123, Tabelas!A:C,3,FALSE())</f>
        <v/>
      </c>
      <c r="E9123">
        <f>VLOOKUP(B9123, Tabelas!A:C,2,FALSE())</f>
        <v/>
      </c>
    </row>
    <row r="9124">
      <c r="A9124" t="inlineStr">
        <is>
          <t>JOURNAL OF PLASTIC, RECONSTRUCTIVE &amp; AESTHETIC SURGERY</t>
        </is>
      </c>
      <c r="B9124" t="inlineStr">
        <is>
          <t>A3</t>
        </is>
      </c>
      <c r="C9124">
        <f>IF(B9124&lt;&gt;"NI",1,0)</f>
        <v/>
      </c>
      <c r="D9124">
        <f>VLOOKUP(B9124, Tabelas!A:C,3,FALSE())</f>
        <v/>
      </c>
      <c r="E9124">
        <f>VLOOKUP(B9124, Tabelas!A:C,2,FALSE())</f>
        <v/>
      </c>
    </row>
    <row r="9125">
      <c r="A9125" t="inlineStr">
        <is>
          <t>JOURNAL OF POLICY MODELING</t>
        </is>
      </c>
      <c r="B9125" t="inlineStr">
        <is>
          <t>A2</t>
        </is>
      </c>
      <c r="C9125">
        <f>IF(B9125&lt;&gt;"NI",1,0)</f>
        <v/>
      </c>
      <c r="D9125">
        <f>VLOOKUP(B9125, Tabelas!A:C,3,FALSE())</f>
        <v/>
      </c>
      <c r="E9125">
        <f>VLOOKUP(B9125, Tabelas!A:C,2,FALSE())</f>
        <v/>
      </c>
    </row>
    <row r="9126">
      <c r="A9126" t="inlineStr">
        <is>
          <t>JOURNAL OF POLITICAL ECOLOGY</t>
        </is>
      </c>
      <c r="B9126" t="inlineStr">
        <is>
          <t>A1</t>
        </is>
      </c>
      <c r="C9126">
        <f>IF(B9126&lt;&gt;"NI",1,0)</f>
        <v/>
      </c>
      <c r="D9126">
        <f>VLOOKUP(B9126, Tabelas!A:C,3,FALSE())</f>
        <v/>
      </c>
      <c r="E9126">
        <f>VLOOKUP(B9126, Tabelas!A:C,2,FALSE())</f>
        <v/>
      </c>
    </row>
    <row r="9127">
      <c r="A9127" t="inlineStr">
        <is>
          <t>JOURNAL OF POLITICAL ECONOMY</t>
        </is>
      </c>
      <c r="B9127" t="inlineStr">
        <is>
          <t>A1</t>
        </is>
      </c>
      <c r="C9127">
        <f>IF(B9127&lt;&gt;"NI",1,0)</f>
        <v/>
      </c>
      <c r="D9127">
        <f>VLOOKUP(B9127, Tabelas!A:C,3,FALSE())</f>
        <v/>
      </c>
      <c r="E9127">
        <f>VLOOKUP(B9127, Tabelas!A:C,2,FALSE())</f>
        <v/>
      </c>
    </row>
    <row r="9128">
      <c r="A9128" t="inlineStr">
        <is>
          <t>JOURNAL OF POLITICAL SCIENCE EDUCATION</t>
        </is>
      </c>
      <c r="B9128" t="inlineStr">
        <is>
          <t>A4</t>
        </is>
      </c>
      <c r="C9128">
        <f>IF(B9128&lt;&gt;"NI",1,0)</f>
        <v/>
      </c>
      <c r="D9128">
        <f>VLOOKUP(B9128, Tabelas!A:C,3,FALSE())</f>
        <v/>
      </c>
      <c r="E9128">
        <f>VLOOKUP(B9128, Tabelas!A:C,2,FALSE())</f>
        <v/>
      </c>
    </row>
    <row r="9129">
      <c r="A9129" t="inlineStr">
        <is>
          <t>JOURNAL OF POLITICS IN LATIN AMERICA (INTERNET)</t>
        </is>
      </c>
      <c r="B9129" t="inlineStr">
        <is>
          <t>A4</t>
        </is>
      </c>
      <c r="C9129">
        <f>IF(B9129&lt;&gt;"NI",1,0)</f>
        <v/>
      </c>
      <c r="D9129">
        <f>VLOOKUP(B9129, Tabelas!A:C,3,FALSE())</f>
        <v/>
      </c>
      <c r="E9129">
        <f>VLOOKUP(B9129, Tabelas!A:C,2,FALSE())</f>
        <v/>
      </c>
    </row>
    <row r="9130">
      <c r="A9130" t="inlineStr">
        <is>
          <t>JOURNAL OF POLYMER ENGINEERING</t>
        </is>
      </c>
      <c r="B9130" t="inlineStr">
        <is>
          <t>B1</t>
        </is>
      </c>
      <c r="C9130">
        <f>IF(B9130&lt;&gt;"NI",1,0)</f>
        <v/>
      </c>
      <c r="D9130">
        <f>VLOOKUP(B9130, Tabelas!A:C,3,FALSE())</f>
        <v/>
      </c>
      <c r="E9130">
        <f>VLOOKUP(B9130, Tabelas!A:C,2,FALSE())</f>
        <v/>
      </c>
    </row>
    <row r="9131">
      <c r="A9131" t="inlineStr">
        <is>
          <t>JOURNAL OF POLYMER MATERIALS</t>
        </is>
      </c>
      <c r="B9131" t="inlineStr">
        <is>
          <t>B3</t>
        </is>
      </c>
      <c r="C9131">
        <f>IF(B9131&lt;&gt;"NI",1,0)</f>
        <v/>
      </c>
      <c r="D9131">
        <f>VLOOKUP(B9131, Tabelas!A:C,3,FALSE())</f>
        <v/>
      </c>
      <c r="E9131">
        <f>VLOOKUP(B9131, Tabelas!A:C,2,FALSE())</f>
        <v/>
      </c>
    </row>
    <row r="9132">
      <c r="A9132" t="inlineStr">
        <is>
          <t>JOURNAL OF POLYMER RESEARCH</t>
        </is>
      </c>
      <c r="B9132" t="inlineStr">
        <is>
          <t>A4</t>
        </is>
      </c>
      <c r="C9132">
        <f>IF(B9132&lt;&gt;"NI",1,0)</f>
        <v/>
      </c>
      <c r="D9132">
        <f>VLOOKUP(B9132, Tabelas!A:C,3,FALSE())</f>
        <v/>
      </c>
      <c r="E9132">
        <f>VLOOKUP(B9132, Tabelas!A:C,2,FALSE())</f>
        <v/>
      </c>
    </row>
    <row r="9133">
      <c r="A9133" t="inlineStr">
        <is>
          <t>JOURNAL OF POLYMER SCIENCE. PART A, POLYMER CHEMISTRY</t>
        </is>
      </c>
      <c r="B9133" t="inlineStr">
        <is>
          <t>A2</t>
        </is>
      </c>
      <c r="C9133">
        <f>IF(B9133&lt;&gt;"NI",1,0)</f>
        <v/>
      </c>
      <c r="D9133">
        <f>VLOOKUP(B9133, Tabelas!A:C,3,FALSE())</f>
        <v/>
      </c>
      <c r="E9133">
        <f>VLOOKUP(B9133, Tabelas!A:C,2,FALSE())</f>
        <v/>
      </c>
    </row>
    <row r="9134">
      <c r="A9134" t="inlineStr">
        <is>
          <t>JOURNAL OF POLYMER SCIENCE. PART B, POLYMER PHYSICS</t>
        </is>
      </c>
      <c r="B9134" t="inlineStr">
        <is>
          <t>A2</t>
        </is>
      </c>
      <c r="C9134">
        <f>IF(B9134&lt;&gt;"NI",1,0)</f>
        <v/>
      </c>
      <c r="D9134">
        <f>VLOOKUP(B9134, Tabelas!A:C,3,FALSE())</f>
        <v/>
      </c>
      <c r="E9134">
        <f>VLOOKUP(B9134, Tabelas!A:C,2,FALSE())</f>
        <v/>
      </c>
    </row>
    <row r="9135">
      <c r="A9135" t="inlineStr">
        <is>
          <t>JOURNAL OF POLYMERS AND THE ENVIRONMENT</t>
        </is>
      </c>
      <c r="B9135" t="inlineStr">
        <is>
          <t>A2</t>
        </is>
      </c>
      <c r="C9135">
        <f>IF(B9135&lt;&gt;"NI",1,0)</f>
        <v/>
      </c>
      <c r="D9135">
        <f>VLOOKUP(B9135, Tabelas!A:C,3,FALSE())</f>
        <v/>
      </c>
      <c r="E9135">
        <f>VLOOKUP(B9135, Tabelas!A:C,2,FALSE())</f>
        <v/>
      </c>
    </row>
    <row r="9136">
      <c r="A9136" t="inlineStr">
        <is>
          <t>JOURNAL OF POLYMERS AND THE ENVIRONMENT (ONLINE)</t>
        </is>
      </c>
      <c r="B9136" t="inlineStr">
        <is>
          <t>A2</t>
        </is>
      </c>
      <c r="C9136">
        <f>IF(B9136&lt;&gt;"NI",1,0)</f>
        <v/>
      </c>
      <c r="D9136">
        <f>VLOOKUP(B9136, Tabelas!A:C,3,FALSE())</f>
        <v/>
      </c>
      <c r="E9136">
        <f>VLOOKUP(B9136, Tabelas!A:C,2,FALSE())</f>
        <v/>
      </c>
    </row>
    <row r="9137">
      <c r="A9137" t="inlineStr">
        <is>
          <t>JOURNAL OF POPULATION AGEING</t>
        </is>
      </c>
      <c r="B9137" t="inlineStr">
        <is>
          <t>B4</t>
        </is>
      </c>
      <c r="C9137">
        <f>IF(B9137&lt;&gt;"NI",1,0)</f>
        <v/>
      </c>
      <c r="D9137">
        <f>VLOOKUP(B9137, Tabelas!A:C,3,FALSE())</f>
        <v/>
      </c>
      <c r="E9137">
        <f>VLOOKUP(B9137, Tabelas!A:C,2,FALSE())</f>
        <v/>
      </c>
    </row>
    <row r="9138">
      <c r="A9138" t="inlineStr">
        <is>
          <t>JOURNAL OF POROUS MATERIALS</t>
        </is>
      </c>
      <c r="B9138" t="inlineStr">
        <is>
          <t>A3</t>
        </is>
      </c>
      <c r="C9138">
        <f>IF(B9138&lt;&gt;"NI",1,0)</f>
        <v/>
      </c>
      <c r="D9138">
        <f>VLOOKUP(B9138, Tabelas!A:C,3,FALSE())</f>
        <v/>
      </c>
      <c r="E9138">
        <f>VLOOKUP(B9138, Tabelas!A:C,2,FALSE())</f>
        <v/>
      </c>
    </row>
    <row r="9139">
      <c r="A9139" t="inlineStr">
        <is>
          <t>JOURNAL OF POROUS MEDIA</t>
        </is>
      </c>
      <c r="B9139" t="inlineStr">
        <is>
          <t>A3</t>
        </is>
      </c>
      <c r="C9139">
        <f>IF(B9139&lt;&gt;"NI",1,0)</f>
        <v/>
      </c>
      <c r="D9139">
        <f>VLOOKUP(B9139, Tabelas!A:C,3,FALSE())</f>
        <v/>
      </c>
      <c r="E9139">
        <f>VLOOKUP(B9139, Tabelas!A:C,2,FALSE())</f>
        <v/>
      </c>
    </row>
    <row r="9140">
      <c r="A9140" t="inlineStr">
        <is>
          <t>JOURNAL OF PORPHYRINS AND PHTHALOCYANINES</t>
        </is>
      </c>
      <c r="B9140" t="inlineStr">
        <is>
          <t>B1</t>
        </is>
      </c>
      <c r="C9140">
        <f>IF(B9140&lt;&gt;"NI",1,0)</f>
        <v/>
      </c>
      <c r="D9140">
        <f>VLOOKUP(B9140, Tabelas!A:C,3,FALSE())</f>
        <v/>
      </c>
      <c r="E9140">
        <f>VLOOKUP(B9140, Tabelas!A:C,2,FALSE())</f>
        <v/>
      </c>
    </row>
    <row r="9141">
      <c r="A9141" t="inlineStr">
        <is>
          <t>JOURNAL OF PORTUGUESE LINGUISTICS</t>
        </is>
      </c>
      <c r="B9141" t="inlineStr">
        <is>
          <t>A3</t>
        </is>
      </c>
      <c r="C9141">
        <f>IF(B9141&lt;&gt;"NI",1,0)</f>
        <v/>
      </c>
      <c r="D9141">
        <f>VLOOKUP(B9141, Tabelas!A:C,3,FALSE())</f>
        <v/>
      </c>
      <c r="E9141">
        <f>VLOOKUP(B9141, Tabelas!A:C,2,FALSE())</f>
        <v/>
      </c>
    </row>
    <row r="9142">
      <c r="A9142" t="inlineStr">
        <is>
          <t>JOURNAL OF POST KEYNESIAN ECONOMICS</t>
        </is>
      </c>
      <c r="B9142" t="inlineStr">
        <is>
          <t>A1</t>
        </is>
      </c>
      <c r="C9142">
        <f>IF(B9142&lt;&gt;"NI",1,0)</f>
        <v/>
      </c>
      <c r="D9142">
        <f>VLOOKUP(B9142, Tabelas!A:C,3,FALSE())</f>
        <v/>
      </c>
      <c r="E9142">
        <f>VLOOKUP(B9142, Tabelas!A:C,2,FALSE())</f>
        <v/>
      </c>
    </row>
    <row r="9143">
      <c r="A9143" t="inlineStr">
        <is>
          <t>JOURNAL OF POST KEYNESIAN ECONOMICS (ONLINE)</t>
        </is>
      </c>
      <c r="B9143" t="inlineStr">
        <is>
          <t>A1</t>
        </is>
      </c>
      <c r="C9143">
        <f>IF(B9143&lt;&gt;"NI",1,0)</f>
        <v/>
      </c>
      <c r="D9143">
        <f>VLOOKUP(B9143, Tabelas!A:C,3,FALSE())</f>
        <v/>
      </c>
      <c r="E9143">
        <f>VLOOKUP(B9143, Tabelas!A:C,2,FALSE())</f>
        <v/>
      </c>
    </row>
    <row r="9144">
      <c r="A9144" t="inlineStr">
        <is>
          <t>JOURNAL OF POWER SOURCES (PRINT)</t>
        </is>
      </c>
      <c r="B9144" t="inlineStr">
        <is>
          <t>A1</t>
        </is>
      </c>
      <c r="C9144">
        <f>IF(B9144&lt;&gt;"NI",1,0)</f>
        <v/>
      </c>
      <c r="D9144">
        <f>VLOOKUP(B9144, Tabelas!A:C,3,FALSE())</f>
        <v/>
      </c>
      <c r="E9144">
        <f>VLOOKUP(B9144, Tabelas!A:C,2,FALSE())</f>
        <v/>
      </c>
    </row>
    <row r="9145">
      <c r="A9145" t="inlineStr">
        <is>
          <t>JOURNAL OF PREGNANCY</t>
        </is>
      </c>
      <c r="B9145" t="inlineStr">
        <is>
          <t>B1</t>
        </is>
      </c>
      <c r="C9145">
        <f>IF(B9145&lt;&gt;"NI",1,0)</f>
        <v/>
      </c>
      <c r="D9145">
        <f>VLOOKUP(B9145, Tabelas!A:C,3,FALSE())</f>
        <v/>
      </c>
      <c r="E9145">
        <f>VLOOKUP(B9145, Tabelas!A:C,2,FALSE())</f>
        <v/>
      </c>
    </row>
    <row r="9146">
      <c r="A9146" t="inlineStr">
        <is>
          <t>JOURNAL OF PRESSURE VESSEL TECHNOLOGY</t>
        </is>
      </c>
      <c r="B9146" t="inlineStr">
        <is>
          <t>A4</t>
        </is>
      </c>
      <c r="C9146">
        <f>IF(B9146&lt;&gt;"NI",1,0)</f>
        <v/>
      </c>
      <c r="D9146">
        <f>VLOOKUP(B9146, Tabelas!A:C,3,FALSE())</f>
        <v/>
      </c>
      <c r="E9146">
        <f>VLOOKUP(B9146, Tabelas!A:C,2,FALSE())</f>
        <v/>
      </c>
    </row>
    <row r="9147">
      <c r="A9147" t="inlineStr">
        <is>
          <t>JOURNAL OF PROBLEM BASED LEARNING IN HIGHER EDUCATION</t>
        </is>
      </c>
      <c r="B9147" t="inlineStr">
        <is>
          <t>B3</t>
        </is>
      </c>
      <c r="C9147">
        <f>IF(B9147&lt;&gt;"NI",1,0)</f>
        <v/>
      </c>
      <c r="D9147">
        <f>VLOOKUP(B9147, Tabelas!A:C,3,FALSE())</f>
        <v/>
      </c>
      <c r="E9147">
        <f>VLOOKUP(B9147, Tabelas!A:C,2,FALSE())</f>
        <v/>
      </c>
    </row>
    <row r="9148">
      <c r="A9148" t="inlineStr">
        <is>
          <t>JOURNAL OF PROCESS CONTROL</t>
        </is>
      </c>
      <c r="B9148" t="inlineStr">
        <is>
          <t>A1</t>
        </is>
      </c>
      <c r="C9148">
        <f>IF(B9148&lt;&gt;"NI",1,0)</f>
        <v/>
      </c>
      <c r="D9148">
        <f>VLOOKUP(B9148, Tabelas!A:C,3,FALSE())</f>
        <v/>
      </c>
      <c r="E9148">
        <f>VLOOKUP(B9148, Tabelas!A:C,2,FALSE())</f>
        <v/>
      </c>
    </row>
    <row r="9149">
      <c r="A9149" t="inlineStr">
        <is>
          <t>JOURNAL OF PRODUCT AND BRAND MANAGEMENT</t>
        </is>
      </c>
      <c r="B9149" t="inlineStr">
        <is>
          <t>A1</t>
        </is>
      </c>
      <c r="C9149">
        <f>IF(B9149&lt;&gt;"NI",1,0)</f>
        <v/>
      </c>
      <c r="D9149">
        <f>VLOOKUP(B9149, Tabelas!A:C,3,FALSE())</f>
        <v/>
      </c>
      <c r="E9149">
        <f>VLOOKUP(B9149, Tabelas!A:C,2,FALSE())</f>
        <v/>
      </c>
    </row>
    <row r="9150">
      <c r="A9150" t="inlineStr">
        <is>
          <t>JOURNAL OF PROFESSIONAL ISSUES IN ENGINEERING EDUCATION AND PRACTIC</t>
        </is>
      </c>
      <c r="B9150" t="inlineStr">
        <is>
          <t>A2</t>
        </is>
      </c>
      <c r="C9150">
        <f>IF(B9150&lt;&gt;"NI",1,0)</f>
        <v/>
      </c>
      <c r="D9150">
        <f>VLOOKUP(B9150, Tabelas!A:C,3,FALSE())</f>
        <v/>
      </c>
      <c r="E9150">
        <f>VLOOKUP(B9150, Tabelas!A:C,2,FALSE())</f>
        <v/>
      </c>
    </row>
    <row r="9151">
      <c r="A9151" t="inlineStr">
        <is>
          <t>JOURNAL OF PROMOTION MANAGEMENT (PRINT)</t>
        </is>
      </c>
      <c r="B9151" t="inlineStr">
        <is>
          <t>A3</t>
        </is>
      </c>
      <c r="C9151">
        <f>IF(B9151&lt;&gt;"NI",1,0)</f>
        <v/>
      </c>
      <c r="D9151">
        <f>VLOOKUP(B9151, Tabelas!A:C,3,FALSE())</f>
        <v/>
      </c>
      <c r="E9151">
        <f>VLOOKUP(B9151, Tabelas!A:C,2,FALSE())</f>
        <v/>
      </c>
    </row>
    <row r="9152">
      <c r="A9152" t="inlineStr">
        <is>
          <t>JOURNAL OF PROPERTY INVESTMENT AND FINANCE (PRINT)</t>
        </is>
      </c>
      <c r="B9152" t="inlineStr">
        <is>
          <t>A4</t>
        </is>
      </c>
      <c r="C9152">
        <f>IF(B9152&lt;&gt;"NI",1,0)</f>
        <v/>
      </c>
      <c r="D9152">
        <f>VLOOKUP(B9152, Tabelas!A:C,3,FALSE())</f>
        <v/>
      </c>
      <c r="E9152">
        <f>VLOOKUP(B9152, Tabelas!A:C,2,FALSE())</f>
        <v/>
      </c>
    </row>
    <row r="9153">
      <c r="A9153" t="inlineStr">
        <is>
          <t>JOURNAL OF PROSTHODONTIC RESEARCH</t>
        </is>
      </c>
      <c r="B9153" t="inlineStr">
        <is>
          <t>A1</t>
        </is>
      </c>
      <c r="C9153">
        <f>IF(B9153&lt;&gt;"NI",1,0)</f>
        <v/>
      </c>
      <c r="D9153">
        <f>VLOOKUP(B9153, Tabelas!A:C,3,FALSE())</f>
        <v/>
      </c>
      <c r="E9153">
        <f>VLOOKUP(B9153, Tabelas!A:C,2,FALSE())</f>
        <v/>
      </c>
    </row>
    <row r="9154">
      <c r="A9154" t="inlineStr">
        <is>
          <t>JOURNAL OF PROSTHODONTICS (PRINT)</t>
        </is>
      </c>
      <c r="B9154" t="inlineStr">
        <is>
          <t>A3</t>
        </is>
      </c>
      <c r="C9154">
        <f>IF(B9154&lt;&gt;"NI",1,0)</f>
        <v/>
      </c>
      <c r="D9154">
        <f>VLOOKUP(B9154, Tabelas!A:C,3,FALSE())</f>
        <v/>
      </c>
      <c r="E9154">
        <f>VLOOKUP(B9154, Tabelas!A:C,2,FALSE())</f>
        <v/>
      </c>
    </row>
    <row r="9155">
      <c r="A9155" t="inlineStr">
        <is>
          <t>JOURNAL OF PROTEOME RESEARCH (ONLINE)</t>
        </is>
      </c>
      <c r="B9155" t="inlineStr">
        <is>
          <t>A1</t>
        </is>
      </c>
      <c r="C9155">
        <f>IF(B9155&lt;&gt;"NI",1,0)</f>
        <v/>
      </c>
      <c r="D9155">
        <f>VLOOKUP(B9155, Tabelas!A:C,3,FALSE())</f>
        <v/>
      </c>
      <c r="E9155">
        <f>VLOOKUP(B9155, Tabelas!A:C,2,FALSE())</f>
        <v/>
      </c>
    </row>
    <row r="9156">
      <c r="A9156" t="inlineStr">
        <is>
          <t>JOURNAL OF PROTEOME RESEARCH (PRINT)</t>
        </is>
      </c>
      <c r="B9156" t="inlineStr">
        <is>
          <t>A1</t>
        </is>
      </c>
      <c r="C9156">
        <f>IF(B9156&lt;&gt;"NI",1,0)</f>
        <v/>
      </c>
      <c r="D9156">
        <f>VLOOKUP(B9156, Tabelas!A:C,3,FALSE())</f>
        <v/>
      </c>
      <c r="E9156">
        <f>VLOOKUP(B9156, Tabelas!A:C,2,FALSE())</f>
        <v/>
      </c>
    </row>
    <row r="9157">
      <c r="A9157" t="inlineStr">
        <is>
          <t>JOURNAL OF PROTEOMICS (PRINT)</t>
        </is>
      </c>
      <c r="B9157" t="inlineStr">
        <is>
          <t>A1</t>
        </is>
      </c>
      <c r="C9157">
        <f>IF(B9157&lt;&gt;"NI",1,0)</f>
        <v/>
      </c>
      <c r="D9157">
        <f>VLOOKUP(B9157, Tabelas!A:C,3,FALSE())</f>
        <v/>
      </c>
      <c r="E9157">
        <f>VLOOKUP(B9157, Tabelas!A:C,2,FALSE())</f>
        <v/>
      </c>
    </row>
    <row r="9158">
      <c r="A9158" t="inlineStr">
        <is>
          <t>JOURNAL OF PSEUDO-DIFFERENTIAL OPERATORS AND APPLICATIONS</t>
        </is>
      </c>
      <c r="B9158" t="inlineStr">
        <is>
          <t>B1</t>
        </is>
      </c>
      <c r="C9158">
        <f>IF(B9158&lt;&gt;"NI",1,0)</f>
        <v/>
      </c>
      <c r="D9158">
        <f>VLOOKUP(B9158, Tabelas!A:C,3,FALSE())</f>
        <v/>
      </c>
      <c r="E9158">
        <f>VLOOKUP(B9158, Tabelas!A:C,2,FALSE())</f>
        <v/>
      </c>
    </row>
    <row r="9159">
      <c r="A9159" t="inlineStr">
        <is>
          <t>JOURNAL OF PSYCHIATRIC AND MENTAL HEALTH NURSING (PRINT)</t>
        </is>
      </c>
      <c r="B9159" t="inlineStr">
        <is>
          <t>A2</t>
        </is>
      </c>
      <c r="C9159">
        <f>IF(B9159&lt;&gt;"NI",1,0)</f>
        <v/>
      </c>
      <c r="D9159">
        <f>VLOOKUP(B9159, Tabelas!A:C,3,FALSE())</f>
        <v/>
      </c>
      <c r="E9159">
        <f>VLOOKUP(B9159, Tabelas!A:C,2,FALSE())</f>
        <v/>
      </c>
    </row>
    <row r="9160">
      <c r="A9160" t="inlineStr">
        <is>
          <t>JOURNAL OF PSYCHIATRIC RESEARCH</t>
        </is>
      </c>
      <c r="B9160" t="inlineStr">
        <is>
          <t>A1</t>
        </is>
      </c>
      <c r="C9160">
        <f>IF(B9160&lt;&gt;"NI",1,0)</f>
        <v/>
      </c>
      <c r="D9160">
        <f>VLOOKUP(B9160, Tabelas!A:C,3,FALSE())</f>
        <v/>
      </c>
      <c r="E9160">
        <f>VLOOKUP(B9160, Tabelas!A:C,2,FALSE())</f>
        <v/>
      </c>
    </row>
    <row r="9161">
      <c r="A9161" t="inlineStr">
        <is>
          <t>JOURNAL OF PSYCHIATRY AND NEUROSCIENCE</t>
        </is>
      </c>
      <c r="B9161" t="inlineStr">
        <is>
          <t>A1</t>
        </is>
      </c>
      <c r="C9161">
        <f>IF(B9161&lt;&gt;"NI",1,0)</f>
        <v/>
      </c>
      <c r="D9161">
        <f>VLOOKUP(B9161, Tabelas!A:C,3,FALSE())</f>
        <v/>
      </c>
      <c r="E9161">
        <f>VLOOKUP(B9161, Tabelas!A:C,2,FALSE())</f>
        <v/>
      </c>
    </row>
    <row r="9162">
      <c r="A9162" t="inlineStr">
        <is>
          <t>JOURNAL OF PSYCHOACTIVE DRUGS</t>
        </is>
      </c>
      <c r="B9162" t="inlineStr">
        <is>
          <t>A4</t>
        </is>
      </c>
      <c r="C9162">
        <f>IF(B9162&lt;&gt;"NI",1,0)</f>
        <v/>
      </c>
      <c r="D9162">
        <f>VLOOKUP(B9162, Tabelas!A:C,3,FALSE())</f>
        <v/>
      </c>
      <c r="E9162">
        <f>VLOOKUP(B9162, Tabelas!A:C,2,FALSE())</f>
        <v/>
      </c>
    </row>
    <row r="9163">
      <c r="A9163" t="inlineStr">
        <is>
          <t>JOURNAL OF PSYCHOEDUCATIONAL ASSESSMENT (PRINT)</t>
        </is>
      </c>
      <c r="B9163" t="inlineStr">
        <is>
          <t>A3</t>
        </is>
      </c>
      <c r="C9163">
        <f>IF(B9163&lt;&gt;"NI",1,0)</f>
        <v/>
      </c>
      <c r="D9163">
        <f>VLOOKUP(B9163, Tabelas!A:C,3,FALSE())</f>
        <v/>
      </c>
      <c r="E9163">
        <f>VLOOKUP(B9163, Tabelas!A:C,2,FALSE())</f>
        <v/>
      </c>
    </row>
    <row r="9164">
      <c r="A9164" t="inlineStr">
        <is>
          <t>JOURNAL OF PSYCHOLINGUISTIC RESEARCH</t>
        </is>
      </c>
      <c r="B9164" t="inlineStr">
        <is>
          <t>A3</t>
        </is>
      </c>
      <c r="C9164">
        <f>IF(B9164&lt;&gt;"NI",1,0)</f>
        <v/>
      </c>
      <c r="D9164">
        <f>VLOOKUP(B9164, Tabelas!A:C,3,FALSE())</f>
        <v/>
      </c>
      <c r="E9164">
        <f>VLOOKUP(B9164, Tabelas!A:C,2,FALSE())</f>
        <v/>
      </c>
    </row>
    <row r="9165">
      <c r="A9165" t="inlineStr">
        <is>
          <t>JOURNAL OF PSYCHOLOGY &amp; PSYCHOTHERAPY</t>
        </is>
      </c>
      <c r="B9165" t="inlineStr">
        <is>
          <t>B3</t>
        </is>
      </c>
      <c r="C9165">
        <f>IF(B9165&lt;&gt;"NI",1,0)</f>
        <v/>
      </c>
      <c r="D9165">
        <f>VLOOKUP(B9165, Tabelas!A:C,3,FALSE())</f>
        <v/>
      </c>
      <c r="E9165">
        <f>VLOOKUP(B9165, Tabelas!A:C,2,FALSE())</f>
        <v/>
      </c>
    </row>
    <row r="9166">
      <c r="A9166" t="inlineStr">
        <is>
          <t>JOURNAL OF PSYCHOPHARMACOLOGY (OXFORD)</t>
        </is>
      </c>
      <c r="B9166" t="inlineStr">
        <is>
          <t>A1</t>
        </is>
      </c>
      <c r="C9166">
        <f>IF(B9166&lt;&gt;"NI",1,0)</f>
        <v/>
      </c>
      <c r="D9166">
        <f>VLOOKUP(B9166, Tabelas!A:C,3,FALSE())</f>
        <v/>
      </c>
      <c r="E9166">
        <f>VLOOKUP(B9166, Tabelas!A:C,2,FALSE())</f>
        <v/>
      </c>
    </row>
    <row r="9167">
      <c r="A9167" t="inlineStr">
        <is>
          <t>JOURNAL OF PSYCHOPHARMACOLOGY (OXFORD. ONLINE)</t>
        </is>
      </c>
      <c r="B9167" t="inlineStr">
        <is>
          <t>A1</t>
        </is>
      </c>
      <c r="C9167">
        <f>IF(B9167&lt;&gt;"NI",1,0)</f>
        <v/>
      </c>
      <c r="D9167">
        <f>VLOOKUP(B9167, Tabelas!A:C,3,FALSE())</f>
        <v/>
      </c>
      <c r="E9167">
        <f>VLOOKUP(B9167, Tabelas!A:C,2,FALSE())</f>
        <v/>
      </c>
    </row>
    <row r="9168">
      <c r="A9168" t="inlineStr">
        <is>
          <t>JOURNAL OF PSYCHOSOCIAL NURSING AND MENTAL HEALTH SERVICES (ONLINE)</t>
        </is>
      </c>
      <c r="B9168" t="inlineStr">
        <is>
          <t>B3</t>
        </is>
      </c>
      <c r="C9168">
        <f>IF(B9168&lt;&gt;"NI",1,0)</f>
        <v/>
      </c>
      <c r="D9168">
        <f>VLOOKUP(B9168, Tabelas!A:C,3,FALSE())</f>
        <v/>
      </c>
      <c r="E9168">
        <f>VLOOKUP(B9168, Tabelas!A:C,2,FALSE())</f>
        <v/>
      </c>
    </row>
    <row r="9169">
      <c r="A9169" t="inlineStr">
        <is>
          <t>JOURNAL OF PSYCHOSOCIAL ONCOLOGY</t>
        </is>
      </c>
      <c r="B9169" t="inlineStr">
        <is>
          <t>B1</t>
        </is>
      </c>
      <c r="C9169">
        <f>IF(B9169&lt;&gt;"NI",1,0)</f>
        <v/>
      </c>
      <c r="D9169">
        <f>VLOOKUP(B9169, Tabelas!A:C,3,FALSE())</f>
        <v/>
      </c>
      <c r="E9169">
        <f>VLOOKUP(B9169, Tabelas!A:C,2,FALSE())</f>
        <v/>
      </c>
    </row>
    <row r="9170">
      <c r="A9170" t="inlineStr">
        <is>
          <t>JOURNAL OF PSYCHOSOMATIC OBSTETRICS AND GYNAECOLOGY</t>
        </is>
      </c>
      <c r="B9170" t="inlineStr">
        <is>
          <t>A3</t>
        </is>
      </c>
      <c r="C9170">
        <f>IF(B9170&lt;&gt;"NI",1,0)</f>
        <v/>
      </c>
      <c r="D9170">
        <f>VLOOKUP(B9170, Tabelas!A:C,3,FALSE())</f>
        <v/>
      </c>
      <c r="E9170">
        <f>VLOOKUP(B9170, Tabelas!A:C,2,FALSE())</f>
        <v/>
      </c>
    </row>
    <row r="9171">
      <c r="A9171" t="inlineStr">
        <is>
          <t>JOURNAL OF PSYCHOSOMATIC RESEARCH</t>
        </is>
      </c>
      <c r="B9171" t="inlineStr">
        <is>
          <t>A1</t>
        </is>
      </c>
      <c r="C9171">
        <f>IF(B9171&lt;&gt;"NI",1,0)</f>
        <v/>
      </c>
      <c r="D9171">
        <f>VLOOKUP(B9171, Tabelas!A:C,3,FALSE())</f>
        <v/>
      </c>
      <c r="E9171">
        <f>VLOOKUP(B9171, Tabelas!A:C,2,FALSE())</f>
        <v/>
      </c>
    </row>
    <row r="9172">
      <c r="A9172" t="inlineStr">
        <is>
          <t>JOURNAL OF PUBLIC ADMINISTRATION</t>
        </is>
      </c>
      <c r="B9172" t="inlineStr">
        <is>
          <t>B2</t>
        </is>
      </c>
      <c r="C9172">
        <f>IF(B9172&lt;&gt;"NI",1,0)</f>
        <v/>
      </c>
      <c r="D9172">
        <f>VLOOKUP(B9172, Tabelas!A:C,3,FALSE())</f>
        <v/>
      </c>
      <c r="E9172">
        <f>VLOOKUP(B9172, Tabelas!A:C,2,FALSE())</f>
        <v/>
      </c>
    </row>
    <row r="9173">
      <c r="A9173" t="inlineStr">
        <is>
          <t>JOURNAL OF PUBLIC ADMINISTRATION AND GOVERNANCE</t>
        </is>
      </c>
      <c r="B9173" t="inlineStr">
        <is>
          <t>B4</t>
        </is>
      </c>
      <c r="C9173">
        <f>IF(B9173&lt;&gt;"NI",1,0)</f>
        <v/>
      </c>
      <c r="D9173">
        <f>VLOOKUP(B9173, Tabelas!A:C,3,FALSE())</f>
        <v/>
      </c>
      <c r="E9173">
        <f>VLOOKUP(B9173, Tabelas!A:C,2,FALSE())</f>
        <v/>
      </c>
    </row>
    <row r="9174">
      <c r="A9174" t="inlineStr">
        <is>
          <t>JOURNAL OF PUBLIC ADMINISTRATION RESEARCH AND THEORY</t>
        </is>
      </c>
      <c r="B9174" t="inlineStr">
        <is>
          <t>A1</t>
        </is>
      </c>
      <c r="C9174">
        <f>IF(B9174&lt;&gt;"NI",1,0)</f>
        <v/>
      </c>
      <c r="D9174">
        <f>VLOOKUP(B9174, Tabelas!A:C,3,FALSE())</f>
        <v/>
      </c>
      <c r="E9174">
        <f>VLOOKUP(B9174, Tabelas!A:C,2,FALSE())</f>
        <v/>
      </c>
    </row>
    <row r="9175">
      <c r="A9175" t="inlineStr">
        <is>
          <t>JOURNAL OF PUBLIC AFFAIRS</t>
        </is>
      </c>
      <c r="B9175" t="inlineStr">
        <is>
          <t>A3</t>
        </is>
      </c>
      <c r="C9175">
        <f>IF(B9175&lt;&gt;"NI",1,0)</f>
        <v/>
      </c>
      <c r="D9175">
        <f>VLOOKUP(B9175, Tabelas!A:C,3,FALSE())</f>
        <v/>
      </c>
      <c r="E9175">
        <f>VLOOKUP(B9175, Tabelas!A:C,2,FALSE())</f>
        <v/>
      </c>
    </row>
    <row r="9176">
      <c r="A9176" t="inlineStr">
        <is>
          <t>JOURNAL OF PUBLIC DELIBERATION</t>
        </is>
      </c>
      <c r="B9176" t="inlineStr">
        <is>
          <t>A1</t>
        </is>
      </c>
      <c r="C9176">
        <f>IF(B9176&lt;&gt;"NI",1,0)</f>
        <v/>
      </c>
      <c r="D9176">
        <f>VLOOKUP(B9176, Tabelas!A:C,3,FALSE())</f>
        <v/>
      </c>
      <c r="E9176">
        <f>VLOOKUP(B9176, Tabelas!A:C,2,FALSE())</f>
        <v/>
      </c>
    </row>
    <row r="9177">
      <c r="A9177" t="inlineStr">
        <is>
          <t>JOURNAL OF PUBLIC ECONOMICS</t>
        </is>
      </c>
      <c r="B9177" t="inlineStr">
        <is>
          <t>A1</t>
        </is>
      </c>
      <c r="C9177">
        <f>IF(B9177&lt;&gt;"NI",1,0)</f>
        <v/>
      </c>
      <c r="D9177">
        <f>VLOOKUP(B9177, Tabelas!A:C,3,FALSE())</f>
        <v/>
      </c>
      <c r="E9177">
        <f>VLOOKUP(B9177, Tabelas!A:C,2,FALSE())</f>
        <v/>
      </c>
    </row>
    <row r="9178">
      <c r="A9178" t="inlineStr">
        <is>
          <t>JOURNAL OF PUBLIC HEALTH (ONLINE)</t>
        </is>
      </c>
      <c r="B9178" t="inlineStr">
        <is>
          <t>A4</t>
        </is>
      </c>
      <c r="C9178">
        <f>IF(B9178&lt;&gt;"NI",1,0)</f>
        <v/>
      </c>
      <c r="D9178">
        <f>VLOOKUP(B9178, Tabelas!A:C,3,FALSE())</f>
        <v/>
      </c>
      <c r="E9178">
        <f>VLOOKUP(B9178, Tabelas!A:C,2,FALSE())</f>
        <v/>
      </c>
    </row>
    <row r="9179">
      <c r="A9179" t="inlineStr">
        <is>
          <t>JOURNAL OF PUBLIC HEALTH (PRINT)</t>
        </is>
      </c>
      <c r="B9179" t="inlineStr">
        <is>
          <t>A4</t>
        </is>
      </c>
      <c r="C9179">
        <f>IF(B9179&lt;&gt;"NI",1,0)</f>
        <v/>
      </c>
      <c r="D9179">
        <f>VLOOKUP(B9179, Tabelas!A:C,3,FALSE())</f>
        <v/>
      </c>
      <c r="E9179">
        <f>VLOOKUP(B9179, Tabelas!A:C,2,FALSE())</f>
        <v/>
      </c>
    </row>
    <row r="9180">
      <c r="A9180" t="inlineStr">
        <is>
          <t>JOURNAL OF PUBLIC HEALTH (WEINHEIM)</t>
        </is>
      </c>
      <c r="B9180" t="inlineStr">
        <is>
          <t>B3</t>
        </is>
      </c>
      <c r="C9180">
        <f>IF(B9180&lt;&gt;"NI",1,0)</f>
        <v/>
      </c>
      <c r="D9180">
        <f>VLOOKUP(B9180, Tabelas!A:C,3,FALSE())</f>
        <v/>
      </c>
      <c r="E9180">
        <f>VLOOKUP(B9180, Tabelas!A:C,2,FALSE())</f>
        <v/>
      </c>
    </row>
    <row r="9181">
      <c r="A9181" t="inlineStr">
        <is>
          <t>JOURNAL OF PUBLIC HEALTH (WEINHEIM)</t>
        </is>
      </c>
      <c r="B9181" t="inlineStr">
        <is>
          <t>B3</t>
        </is>
      </c>
      <c r="C9181">
        <f>IF(B9181&lt;&gt;"NI",1,0)</f>
        <v/>
      </c>
      <c r="D9181">
        <f>VLOOKUP(B9181, Tabelas!A:C,3,FALSE())</f>
        <v/>
      </c>
      <c r="E9181">
        <f>VLOOKUP(B9181, Tabelas!A:C,2,FALSE())</f>
        <v/>
      </c>
    </row>
    <row r="9182">
      <c r="A9182" t="inlineStr">
        <is>
          <t>JOURNAL OF PUBLIC HEALTH DENTISTRY</t>
        </is>
      </c>
      <c r="B9182" t="inlineStr">
        <is>
          <t>A3</t>
        </is>
      </c>
      <c r="C9182">
        <f>IF(B9182&lt;&gt;"NI",1,0)</f>
        <v/>
      </c>
      <c r="D9182">
        <f>VLOOKUP(B9182, Tabelas!A:C,3,FALSE())</f>
        <v/>
      </c>
      <c r="E9182">
        <f>VLOOKUP(B9182, Tabelas!A:C,2,FALSE())</f>
        <v/>
      </c>
    </row>
    <row r="9183">
      <c r="A9183" t="inlineStr">
        <is>
          <t>JOURNAL OF PUBLIC HEALTH DENTISTRY</t>
        </is>
      </c>
      <c r="B9183" t="inlineStr">
        <is>
          <t>A3</t>
        </is>
      </c>
      <c r="C9183">
        <f>IF(B9183&lt;&gt;"NI",1,0)</f>
        <v/>
      </c>
      <c r="D9183">
        <f>VLOOKUP(B9183, Tabelas!A:C,3,FALSE())</f>
        <v/>
      </c>
      <c r="E9183">
        <f>VLOOKUP(B9183, Tabelas!A:C,2,FALSE())</f>
        <v/>
      </c>
    </row>
    <row r="9184">
      <c r="A9184" t="inlineStr">
        <is>
          <t>JOURNAL OF PUBLIC HEALTH MANAGEMENT AND PRACTICE</t>
        </is>
      </c>
      <c r="B9184" t="inlineStr">
        <is>
          <t>B3</t>
        </is>
      </c>
      <c r="C9184">
        <f>IF(B9184&lt;&gt;"NI",1,0)</f>
        <v/>
      </c>
      <c r="D9184">
        <f>VLOOKUP(B9184, Tabelas!A:C,3,FALSE())</f>
        <v/>
      </c>
      <c r="E9184">
        <f>VLOOKUP(B9184, Tabelas!A:C,2,FALSE())</f>
        <v/>
      </c>
    </row>
    <row r="9185">
      <c r="A9185" t="inlineStr">
        <is>
          <t>JOURNAL OF PUBLIC HEALTH POLICY</t>
        </is>
      </c>
      <c r="B9185" t="inlineStr">
        <is>
          <t>A4</t>
        </is>
      </c>
      <c r="C9185">
        <f>IF(B9185&lt;&gt;"NI",1,0)</f>
        <v/>
      </c>
      <c r="D9185">
        <f>VLOOKUP(B9185, Tabelas!A:C,3,FALSE())</f>
        <v/>
      </c>
      <c r="E9185">
        <f>VLOOKUP(B9185, Tabelas!A:C,2,FALSE())</f>
        <v/>
      </c>
    </row>
    <row r="9186">
      <c r="A9186" t="inlineStr">
        <is>
          <t>JOURNAL OF PUBLIC HEALTH RESEARCH (ONLINE)</t>
        </is>
      </c>
      <c r="B9186" t="inlineStr">
        <is>
          <t>A4</t>
        </is>
      </c>
      <c r="C9186">
        <f>IF(B9186&lt;&gt;"NI",1,0)</f>
        <v/>
      </c>
      <c r="D9186">
        <f>VLOOKUP(B9186, Tabelas!A:C,3,FALSE())</f>
        <v/>
      </c>
      <c r="E9186">
        <f>VLOOKUP(B9186, Tabelas!A:C,2,FALSE())</f>
        <v/>
      </c>
    </row>
    <row r="9187">
      <c r="A9187" t="inlineStr">
        <is>
          <t>JOURNAL OF PUBLIC HEALTH: FROM THEORY TO PRACTICE</t>
        </is>
      </c>
      <c r="B9187" t="inlineStr">
        <is>
          <t>B3</t>
        </is>
      </c>
      <c r="C9187">
        <f>IF(B9187&lt;&gt;"NI",1,0)</f>
        <v/>
      </c>
      <c r="D9187">
        <f>VLOOKUP(B9187, Tabelas!A:C,3,FALSE())</f>
        <v/>
      </c>
      <c r="E9187">
        <f>VLOOKUP(B9187, Tabelas!A:C,2,FALSE())</f>
        <v/>
      </c>
    </row>
    <row r="9188">
      <c r="A9188" t="inlineStr">
        <is>
          <t>JOURNAL OF PURE AND APPLIED ALGEBRA (PRINT)</t>
        </is>
      </c>
      <c r="B9188" t="inlineStr">
        <is>
          <t>A4</t>
        </is>
      </c>
      <c r="C9188">
        <f>IF(B9188&lt;&gt;"NI",1,0)</f>
        <v/>
      </c>
      <c r="D9188">
        <f>VLOOKUP(B9188, Tabelas!A:C,3,FALSE())</f>
        <v/>
      </c>
      <c r="E9188">
        <f>VLOOKUP(B9188, Tabelas!A:C,2,FALSE())</f>
        <v/>
      </c>
    </row>
    <row r="9189">
      <c r="A9189" t="inlineStr">
        <is>
          <t>JOURNAL OF QUALITY ASSURANCE IN HOSPITALITY &amp; TOURISM</t>
        </is>
      </c>
      <c r="B9189" t="inlineStr">
        <is>
          <t>B1</t>
        </is>
      </c>
      <c r="C9189">
        <f>IF(B9189&lt;&gt;"NI",1,0)</f>
        <v/>
      </c>
      <c r="D9189">
        <f>VLOOKUP(B9189, Tabelas!A:C,3,FALSE())</f>
        <v/>
      </c>
      <c r="E9189">
        <f>VLOOKUP(B9189, Tabelas!A:C,2,FALSE())</f>
        <v/>
      </c>
    </row>
    <row r="9190">
      <c r="A9190" t="inlineStr">
        <is>
          <t>JOURNAL OF QUANTITATIVE ANALYSIS IN SPORTS</t>
        </is>
      </c>
      <c r="B9190" t="inlineStr">
        <is>
          <t>A4</t>
        </is>
      </c>
      <c r="C9190">
        <f>IF(B9190&lt;&gt;"NI",1,0)</f>
        <v/>
      </c>
      <c r="D9190">
        <f>VLOOKUP(B9190, Tabelas!A:C,3,FALSE())</f>
        <v/>
      </c>
      <c r="E9190">
        <f>VLOOKUP(B9190, Tabelas!A:C,2,FALSE())</f>
        <v/>
      </c>
    </row>
    <row r="9191">
      <c r="A9191" t="inlineStr">
        <is>
          <t>JOURNAL OF QUANTITATIVE CRIMINOLOGY</t>
        </is>
      </c>
      <c r="B9191" t="inlineStr">
        <is>
          <t>A1</t>
        </is>
      </c>
      <c r="C9191">
        <f>IF(B9191&lt;&gt;"NI",1,0)</f>
        <v/>
      </c>
      <c r="D9191">
        <f>VLOOKUP(B9191, Tabelas!A:C,3,FALSE())</f>
        <v/>
      </c>
      <c r="E9191">
        <f>VLOOKUP(B9191, Tabelas!A:C,2,FALSE())</f>
        <v/>
      </c>
    </row>
    <row r="9192">
      <c r="A9192" t="inlineStr">
        <is>
          <t>JOURNAL OF QUANTITATIVE LINGUISTICS (ONLINE)</t>
        </is>
      </c>
      <c r="B9192" t="inlineStr">
        <is>
          <t>B2</t>
        </is>
      </c>
      <c r="C9192">
        <f>IF(B9192&lt;&gt;"NI",1,0)</f>
        <v/>
      </c>
      <c r="D9192">
        <f>VLOOKUP(B9192, Tabelas!A:C,3,FALSE())</f>
        <v/>
      </c>
      <c r="E9192">
        <f>VLOOKUP(B9192, Tabelas!A:C,2,FALSE())</f>
        <v/>
      </c>
    </row>
    <row r="9193">
      <c r="A9193" t="inlineStr">
        <is>
          <t>JOURNAL OF QUANTITATIVE SPECTROSCOPY &amp; RADIATIVE TRANSFER</t>
        </is>
      </c>
      <c r="B9193" t="inlineStr">
        <is>
          <t>A3</t>
        </is>
      </c>
      <c r="C9193">
        <f>IF(B9193&lt;&gt;"NI",1,0)</f>
        <v/>
      </c>
      <c r="D9193">
        <f>VLOOKUP(B9193, Tabelas!A:C,3,FALSE())</f>
        <v/>
      </c>
      <c r="E9193">
        <f>VLOOKUP(B9193, Tabelas!A:C,2,FALSE())</f>
        <v/>
      </c>
    </row>
    <row r="9194">
      <c r="A9194" t="inlineStr">
        <is>
          <t>JOURNAL OF RACIAL AND ETHNIC HEALTH DISPARITIES</t>
        </is>
      </c>
      <c r="B9194" t="inlineStr">
        <is>
          <t>A3</t>
        </is>
      </c>
      <c r="C9194">
        <f>IF(B9194&lt;&gt;"NI",1,0)</f>
        <v/>
      </c>
      <c r="D9194">
        <f>VLOOKUP(B9194, Tabelas!A:C,3,FALSE())</f>
        <v/>
      </c>
      <c r="E9194">
        <f>VLOOKUP(B9194, Tabelas!A:C,2,FALSE())</f>
        <v/>
      </c>
    </row>
    <row r="9195">
      <c r="A9195" t="inlineStr">
        <is>
          <t>JOURNAL OF RADIO &amp; AUDIO MEDIA</t>
        </is>
      </c>
      <c r="B9195" t="inlineStr">
        <is>
          <t>B1</t>
        </is>
      </c>
      <c r="C9195">
        <f>IF(B9195&lt;&gt;"NI",1,0)</f>
        <v/>
      </c>
      <c r="D9195">
        <f>VLOOKUP(B9195, Tabelas!A:C,3,FALSE())</f>
        <v/>
      </c>
      <c r="E9195">
        <f>VLOOKUP(B9195, Tabelas!A:C,2,FALSE())</f>
        <v/>
      </c>
    </row>
    <row r="9196">
      <c r="A9196" t="inlineStr">
        <is>
          <t>JOURNAL OF RADIOANALYTICAL AND NUCLEAR CHEMISTRY (PRINT)</t>
        </is>
      </c>
      <c r="B9196" t="inlineStr">
        <is>
          <t>A3</t>
        </is>
      </c>
      <c r="C9196">
        <f>IF(B9196&lt;&gt;"NI",1,0)</f>
        <v/>
      </c>
      <c r="D9196">
        <f>VLOOKUP(B9196, Tabelas!A:C,3,FALSE())</f>
        <v/>
      </c>
      <c r="E9196">
        <f>VLOOKUP(B9196, Tabelas!A:C,2,FALSE())</f>
        <v/>
      </c>
    </row>
    <row r="9197">
      <c r="A9197" t="inlineStr">
        <is>
          <t>JOURNAL OF RADIOLOGICAL PROTECTION (PRINT)</t>
        </is>
      </c>
      <c r="B9197" t="inlineStr">
        <is>
          <t>A3</t>
        </is>
      </c>
      <c r="C9197">
        <f>IF(B9197&lt;&gt;"NI",1,0)</f>
        <v/>
      </c>
      <c r="D9197">
        <f>VLOOKUP(B9197, Tabelas!A:C,3,FALSE())</f>
        <v/>
      </c>
      <c r="E9197">
        <f>VLOOKUP(B9197, Tabelas!A:C,2,FALSE())</f>
        <v/>
      </c>
    </row>
    <row r="9198">
      <c r="A9198" t="inlineStr">
        <is>
          <t>JOURNAL OF RADIOLOGY CASE REPORTS</t>
        </is>
      </c>
      <c r="B9198" t="inlineStr">
        <is>
          <t>B2</t>
        </is>
      </c>
      <c r="C9198">
        <f>IF(B9198&lt;&gt;"NI",1,0)</f>
        <v/>
      </c>
      <c r="D9198">
        <f>VLOOKUP(B9198, Tabelas!A:C,3,FALSE())</f>
        <v/>
      </c>
      <c r="E9198">
        <f>VLOOKUP(B9198, Tabelas!A:C,2,FALSE())</f>
        <v/>
      </c>
    </row>
    <row r="9199">
      <c r="A9199" t="inlineStr">
        <is>
          <t>JOURNAL OF RAMAN SPECTROSCOPY</t>
        </is>
      </c>
      <c r="B9199" t="inlineStr">
        <is>
          <t>A4</t>
        </is>
      </c>
      <c r="C9199">
        <f>IF(B9199&lt;&gt;"NI",1,0)</f>
        <v/>
      </c>
      <c r="D9199">
        <f>VLOOKUP(B9199, Tabelas!A:C,3,FALSE())</f>
        <v/>
      </c>
      <c r="E9199">
        <f>VLOOKUP(B9199, Tabelas!A:C,2,FALSE())</f>
        <v/>
      </c>
    </row>
    <row r="9200">
      <c r="A9200" t="inlineStr">
        <is>
          <t>JOURNAL OF RAMAN SPECTROSCOPY (ONLINE)</t>
        </is>
      </c>
      <c r="B9200" t="inlineStr">
        <is>
          <t>A4</t>
        </is>
      </c>
      <c r="C9200">
        <f>IF(B9200&lt;&gt;"NI",1,0)</f>
        <v/>
      </c>
      <c r="D9200">
        <f>VLOOKUP(B9200, Tabelas!A:C,3,FALSE())</f>
        <v/>
      </c>
      <c r="E9200">
        <f>VLOOKUP(B9200, Tabelas!A:C,2,FALSE())</f>
        <v/>
      </c>
    </row>
    <row r="9201">
      <c r="A9201" t="inlineStr">
        <is>
          <t>JOURNAL OF RAMANUJAN SOCIETY OF MATHEMATICS &amp; MATHEMATICAL SCIENCES</t>
        </is>
      </c>
      <c r="B9201" t="inlineStr">
        <is>
          <t>B3</t>
        </is>
      </c>
      <c r="C9201">
        <f>IF(B9201&lt;&gt;"NI",1,0)</f>
        <v/>
      </c>
      <c r="D9201">
        <f>VLOOKUP(B9201, Tabelas!A:C,3,FALSE())</f>
        <v/>
      </c>
      <c r="E9201">
        <f>VLOOKUP(B9201, Tabelas!A:C,2,FALSE())</f>
        <v/>
      </c>
    </row>
    <row r="9202">
      <c r="A9202" t="inlineStr">
        <is>
          <t>JOURNAL OF RARE EARTHS</t>
        </is>
      </c>
      <c r="B9202" t="inlineStr">
        <is>
          <t>A2</t>
        </is>
      </c>
      <c r="C9202">
        <f>IF(B9202&lt;&gt;"NI",1,0)</f>
        <v/>
      </c>
      <c r="D9202">
        <f>VLOOKUP(B9202, Tabelas!A:C,3,FALSE())</f>
        <v/>
      </c>
      <c r="E9202">
        <f>VLOOKUP(B9202, Tabelas!A:C,2,FALSE())</f>
        <v/>
      </c>
    </row>
    <row r="9203">
      <c r="A9203" t="inlineStr">
        <is>
          <t>JOURNAL OF REAL-TIME IMAGE PROCESSING (PRINT)</t>
        </is>
      </c>
      <c r="B9203" t="inlineStr">
        <is>
          <t>A4</t>
        </is>
      </c>
      <c r="C9203">
        <f>IF(B9203&lt;&gt;"NI",1,0)</f>
        <v/>
      </c>
      <c r="D9203">
        <f>VLOOKUP(B9203, Tabelas!A:C,3,FALSE())</f>
        <v/>
      </c>
      <c r="E9203">
        <f>VLOOKUP(B9203, Tabelas!A:C,2,FALSE())</f>
        <v/>
      </c>
    </row>
    <row r="9204">
      <c r="A9204" t="inlineStr">
        <is>
          <t>JOURNAL OF RECONSTRUCTIVE MICROSURGERY</t>
        </is>
      </c>
      <c r="B9204" t="inlineStr">
        <is>
          <t>A3</t>
        </is>
      </c>
      <c r="C9204">
        <f>IF(B9204&lt;&gt;"NI",1,0)</f>
        <v/>
      </c>
      <c r="D9204">
        <f>VLOOKUP(B9204, Tabelas!A:C,3,FALSE())</f>
        <v/>
      </c>
      <c r="E9204">
        <f>VLOOKUP(B9204, Tabelas!A:C,2,FALSE())</f>
        <v/>
      </c>
    </row>
    <row r="9205">
      <c r="A9205" t="inlineStr">
        <is>
          <t>JOURNAL OF REFRACTIVE SURGERY (1995)</t>
        </is>
      </c>
      <c r="B9205" t="inlineStr">
        <is>
          <t>A2</t>
        </is>
      </c>
      <c r="C9205">
        <f>IF(B9205&lt;&gt;"NI",1,0)</f>
        <v/>
      </c>
      <c r="D9205">
        <f>VLOOKUP(B9205, Tabelas!A:C,3,FALSE())</f>
        <v/>
      </c>
      <c r="E9205">
        <f>VLOOKUP(B9205, Tabelas!A:C,2,FALSE())</f>
        <v/>
      </c>
    </row>
    <row r="9206">
      <c r="A9206" t="inlineStr">
        <is>
          <t>JOURNAL OF REGIONAL SCIENCE</t>
        </is>
      </c>
      <c r="B9206" t="inlineStr">
        <is>
          <t>A1</t>
        </is>
      </c>
      <c r="C9206">
        <f>IF(B9206&lt;&gt;"NI",1,0)</f>
        <v/>
      </c>
      <c r="D9206">
        <f>VLOOKUP(B9206, Tabelas!A:C,3,FALSE())</f>
        <v/>
      </c>
      <c r="E9206">
        <f>VLOOKUP(B9206, Tabelas!A:C,2,FALSE())</f>
        <v/>
      </c>
    </row>
    <row r="9207">
      <c r="A9207" t="inlineStr">
        <is>
          <t>JOURNAL OF REGULATORY ECONOMICS (DORDRECHT. ONLINE)</t>
        </is>
      </c>
      <c r="B9207" t="inlineStr">
        <is>
          <t>A2</t>
        </is>
      </c>
      <c r="C9207">
        <f>IF(B9207&lt;&gt;"NI",1,0)</f>
        <v/>
      </c>
      <c r="D9207">
        <f>VLOOKUP(B9207, Tabelas!A:C,3,FALSE())</f>
        <v/>
      </c>
      <c r="E9207">
        <f>VLOOKUP(B9207, Tabelas!A:C,2,FALSE())</f>
        <v/>
      </c>
    </row>
    <row r="9208">
      <c r="A9208" t="inlineStr">
        <is>
          <t>JOURNAL OF REHABILITATION MEDICINE (PRINT)</t>
        </is>
      </c>
      <c r="B9208" t="inlineStr">
        <is>
          <t>A2</t>
        </is>
      </c>
      <c r="C9208">
        <f>IF(B9208&lt;&gt;"NI",1,0)</f>
        <v/>
      </c>
      <c r="D9208">
        <f>VLOOKUP(B9208, Tabelas!A:C,3,FALSE())</f>
        <v/>
      </c>
      <c r="E9208">
        <f>VLOOKUP(B9208, Tabelas!A:C,2,FALSE())</f>
        <v/>
      </c>
    </row>
    <row r="9209">
      <c r="A9209" t="inlineStr">
        <is>
          <t>JOURNAL OF REINFORCED PLASTICS AND COMPOSITES (PRINT)</t>
        </is>
      </c>
      <c r="B9209" t="inlineStr">
        <is>
          <t>A3</t>
        </is>
      </c>
      <c r="C9209">
        <f>IF(B9209&lt;&gt;"NI",1,0)</f>
        <v/>
      </c>
      <c r="D9209">
        <f>VLOOKUP(B9209, Tabelas!A:C,3,FALSE())</f>
        <v/>
      </c>
      <c r="E9209">
        <f>VLOOKUP(B9209, Tabelas!A:C,2,FALSE())</f>
        <v/>
      </c>
    </row>
    <row r="9210">
      <c r="A9210" t="inlineStr">
        <is>
          <t>JOURNAL OF RELATIONSHIP MARKETING (ONLINE)</t>
        </is>
      </c>
      <c r="B9210" t="inlineStr">
        <is>
          <t>A3</t>
        </is>
      </c>
      <c r="C9210">
        <f>IF(B9210&lt;&gt;"NI",1,0)</f>
        <v/>
      </c>
      <c r="D9210">
        <f>VLOOKUP(B9210, Tabelas!A:C,3,FALSE())</f>
        <v/>
      </c>
      <c r="E9210">
        <f>VLOOKUP(B9210, Tabelas!A:C,2,FALSE())</f>
        <v/>
      </c>
    </row>
    <row r="9211">
      <c r="A9211" t="inlineStr">
        <is>
          <t>JOURNAL OF RELIGION AND HEALTH</t>
        </is>
      </c>
      <c r="B9211" t="inlineStr">
        <is>
          <t>A1</t>
        </is>
      </c>
      <c r="C9211">
        <f>IF(B9211&lt;&gt;"NI",1,0)</f>
        <v/>
      </c>
      <c r="D9211">
        <f>VLOOKUP(B9211, Tabelas!A:C,3,FALSE())</f>
        <v/>
      </c>
      <c r="E9211">
        <f>VLOOKUP(B9211, Tabelas!A:C,2,FALSE())</f>
        <v/>
      </c>
    </row>
    <row r="9212">
      <c r="A9212" t="inlineStr">
        <is>
          <t>JOURNAL OF RELIGION AND HEALTH (ONLINE)</t>
        </is>
      </c>
      <c r="B9212" t="inlineStr">
        <is>
          <t>A1</t>
        </is>
      </c>
      <c r="C9212">
        <f>IF(B9212&lt;&gt;"NI",1,0)</f>
        <v/>
      </c>
      <c r="D9212">
        <f>VLOOKUP(B9212, Tabelas!A:C,3,FALSE())</f>
        <v/>
      </c>
      <c r="E9212">
        <f>VLOOKUP(B9212, Tabelas!A:C,2,FALSE())</f>
        <v/>
      </c>
    </row>
    <row r="9213">
      <c r="A9213" t="inlineStr">
        <is>
          <t>JOURNAL OF RELIGION IN AFRICA (PRINT)</t>
        </is>
      </c>
      <c r="B9213" t="inlineStr">
        <is>
          <t>A3</t>
        </is>
      </c>
      <c r="C9213">
        <f>IF(B9213&lt;&gt;"NI",1,0)</f>
        <v/>
      </c>
      <c r="D9213">
        <f>VLOOKUP(B9213, Tabelas!A:C,3,FALSE())</f>
        <v/>
      </c>
      <c r="E9213">
        <f>VLOOKUP(B9213, Tabelas!A:C,2,FALSE())</f>
        <v/>
      </c>
    </row>
    <row r="9214">
      <c r="A9214" t="inlineStr">
        <is>
          <t>JOURNAL OF RENAL CARE (ENGLISH ED. PRINT)</t>
        </is>
      </c>
      <c r="B9214" t="inlineStr">
        <is>
          <t>A4</t>
        </is>
      </c>
      <c r="C9214">
        <f>IF(B9214&lt;&gt;"NI",1,0)</f>
        <v/>
      </c>
      <c r="D9214">
        <f>VLOOKUP(B9214, Tabelas!A:C,3,FALSE())</f>
        <v/>
      </c>
      <c r="E9214">
        <f>VLOOKUP(B9214, Tabelas!A:C,2,FALSE())</f>
        <v/>
      </c>
    </row>
    <row r="9215">
      <c r="A9215" t="inlineStr">
        <is>
          <t>JOURNAL OF RENAL NUTRITION (PRINT)</t>
        </is>
      </c>
      <c r="B9215" t="inlineStr">
        <is>
          <t>A3</t>
        </is>
      </c>
      <c r="C9215">
        <f>IF(B9215&lt;&gt;"NI",1,0)</f>
        <v/>
      </c>
      <c r="D9215">
        <f>VLOOKUP(B9215, Tabelas!A:C,3,FALSE())</f>
        <v/>
      </c>
      <c r="E9215">
        <f>VLOOKUP(B9215, Tabelas!A:C,2,FALSE())</f>
        <v/>
      </c>
    </row>
    <row r="9216">
      <c r="A9216" t="inlineStr">
        <is>
          <t>JOURNAL OF RENEWABLE AND SUSTAINABLE ENERGY</t>
        </is>
      </c>
      <c r="B9216" t="inlineStr">
        <is>
          <t>B1</t>
        </is>
      </c>
      <c r="C9216">
        <f>IF(B9216&lt;&gt;"NI",1,0)</f>
        <v/>
      </c>
      <c r="D9216">
        <f>VLOOKUP(B9216, Tabelas!A:C,3,FALSE())</f>
        <v/>
      </c>
      <c r="E9216">
        <f>VLOOKUP(B9216, Tabelas!A:C,2,FALSE())</f>
        <v/>
      </c>
    </row>
    <row r="9217">
      <c r="A9217" t="inlineStr">
        <is>
          <t>JOURNAL OF RENEWABLE MATERIALS</t>
        </is>
      </c>
      <c r="B9217" t="inlineStr">
        <is>
          <t>A4</t>
        </is>
      </c>
      <c r="C9217">
        <f>IF(B9217&lt;&gt;"NI",1,0)</f>
        <v/>
      </c>
      <c r="D9217">
        <f>VLOOKUP(B9217, Tabelas!A:C,3,FALSE())</f>
        <v/>
      </c>
      <c r="E9217">
        <f>VLOOKUP(B9217, Tabelas!A:C,2,FALSE())</f>
        <v/>
      </c>
    </row>
    <row r="9218">
      <c r="A9218" t="inlineStr">
        <is>
          <t>JOURNAL OF REPRODUCTIVE IMMUNOLOGY</t>
        </is>
      </c>
      <c r="B9218" t="inlineStr">
        <is>
          <t>A3</t>
        </is>
      </c>
      <c r="C9218">
        <f>IF(B9218&lt;&gt;"NI",1,0)</f>
        <v/>
      </c>
      <c r="D9218">
        <f>VLOOKUP(B9218, Tabelas!A:C,3,FALSE())</f>
        <v/>
      </c>
      <c r="E9218">
        <f>VLOOKUP(B9218, Tabelas!A:C,2,FALSE())</f>
        <v/>
      </c>
    </row>
    <row r="9219">
      <c r="A9219" t="inlineStr">
        <is>
          <t>JOURNAL OF REPRODUCTIVE MEDICINE</t>
        </is>
      </c>
      <c r="B9219" t="inlineStr">
        <is>
          <t>B2</t>
        </is>
      </c>
      <c r="C9219">
        <f>IF(B9219&lt;&gt;"NI",1,0)</f>
        <v/>
      </c>
      <c r="D9219">
        <f>VLOOKUP(B9219, Tabelas!A:C,3,FALSE())</f>
        <v/>
      </c>
      <c r="E9219">
        <f>VLOOKUP(B9219, Tabelas!A:C,2,FALSE())</f>
        <v/>
      </c>
    </row>
    <row r="9220">
      <c r="A9220" t="inlineStr">
        <is>
          <t>JOURNAL OF RESEARCH IN BUSINESS, ECONOMICS AND MANAGEMENT</t>
        </is>
      </c>
      <c r="B9220" t="inlineStr">
        <is>
          <t>B2</t>
        </is>
      </c>
      <c r="C9220">
        <f>IF(B9220&lt;&gt;"NI",1,0)</f>
        <v/>
      </c>
      <c r="D9220">
        <f>VLOOKUP(B9220, Tabelas!A:C,3,FALSE())</f>
        <v/>
      </c>
      <c r="E9220">
        <f>VLOOKUP(B9220, Tabelas!A:C,2,FALSE())</f>
        <v/>
      </c>
    </row>
    <row r="9221">
      <c r="A9221" t="inlineStr">
        <is>
          <t>JOURNAL OF RESEARCH IN DENTISTRY</t>
        </is>
      </c>
      <c r="B9221" t="inlineStr">
        <is>
          <t>B4</t>
        </is>
      </c>
      <c r="C9221">
        <f>IF(B9221&lt;&gt;"NI",1,0)</f>
        <v/>
      </c>
      <c r="D9221">
        <f>VLOOKUP(B9221, Tabelas!A:C,3,FALSE())</f>
        <v/>
      </c>
      <c r="E9221">
        <f>VLOOKUP(B9221, Tabelas!A:C,2,FALSE())</f>
        <v/>
      </c>
    </row>
    <row r="9222">
      <c r="A9222" t="inlineStr">
        <is>
          <t>JOURNAL OF RESEARCH IN INTERACTIVE MARKETING</t>
        </is>
      </c>
      <c r="B9222" t="inlineStr">
        <is>
          <t>A1</t>
        </is>
      </c>
      <c r="C9222">
        <f>IF(B9222&lt;&gt;"NI",1,0)</f>
        <v/>
      </c>
      <c r="D9222">
        <f>VLOOKUP(B9222, Tabelas!A:C,3,FALSE())</f>
        <v/>
      </c>
      <c r="E9222">
        <f>VLOOKUP(B9222, Tabelas!A:C,2,FALSE())</f>
        <v/>
      </c>
    </row>
    <row r="9223">
      <c r="A9223" t="inlineStr">
        <is>
          <t>JOURNAL OF RESEARCH IN NURSING (PRINT)</t>
        </is>
      </c>
      <c r="B9223" t="inlineStr">
        <is>
          <t>B2</t>
        </is>
      </c>
      <c r="C9223">
        <f>IF(B9223&lt;&gt;"NI",1,0)</f>
        <v/>
      </c>
      <c r="D9223">
        <f>VLOOKUP(B9223, Tabelas!A:C,3,FALSE())</f>
        <v/>
      </c>
      <c r="E9223">
        <f>VLOOKUP(B9223, Tabelas!A:C,2,FALSE())</f>
        <v/>
      </c>
    </row>
    <row r="9224">
      <c r="A9224" t="inlineStr">
        <is>
          <t>JOURNAL OF RESEARCH IN SPECIAL EDUCATIONAL NEEDS</t>
        </is>
      </c>
      <c r="B9224" t="inlineStr">
        <is>
          <t>A1</t>
        </is>
      </c>
      <c r="C9224">
        <f>IF(B9224&lt;&gt;"NI",1,0)</f>
        <v/>
      </c>
      <c r="D9224">
        <f>VLOOKUP(B9224, Tabelas!A:C,3,FALSE())</f>
        <v/>
      </c>
      <c r="E9224">
        <f>VLOOKUP(B9224, Tabelas!A:C,2,FALSE())</f>
        <v/>
      </c>
    </row>
    <row r="9225">
      <c r="A9225" t="inlineStr">
        <is>
          <t>JOURNAL OF RESEARCH UPDATES IN POLYMER SCIENCE</t>
        </is>
      </c>
      <c r="B9225" t="inlineStr">
        <is>
          <t>B3</t>
        </is>
      </c>
      <c r="C9225">
        <f>IF(B9225&lt;&gt;"NI",1,0)</f>
        <v/>
      </c>
      <c r="D9225">
        <f>VLOOKUP(B9225, Tabelas!A:C,3,FALSE())</f>
        <v/>
      </c>
      <c r="E9225">
        <f>VLOOKUP(B9225, Tabelas!A:C,2,FALSE())</f>
        <v/>
      </c>
    </row>
    <row r="9226">
      <c r="A9226" t="inlineStr">
        <is>
          <t>JOURNAL OF RESPONSIBLE INNOVATION</t>
        </is>
      </c>
      <c r="B9226" t="inlineStr">
        <is>
          <t>A2</t>
        </is>
      </c>
      <c r="C9226">
        <f>IF(B9226&lt;&gt;"NI",1,0)</f>
        <v/>
      </c>
      <c r="D9226">
        <f>VLOOKUP(B9226, Tabelas!A:C,3,FALSE())</f>
        <v/>
      </c>
      <c r="E9226">
        <f>VLOOKUP(B9226, Tabelas!A:C,2,FALSE())</f>
        <v/>
      </c>
    </row>
    <row r="9227">
      <c r="A9227" t="inlineStr">
        <is>
          <t>JOURNAL OF RESPONSIBLE INNOVATION (PRINT)</t>
        </is>
      </c>
      <c r="B9227" t="inlineStr">
        <is>
          <t>A2</t>
        </is>
      </c>
      <c r="C9227">
        <f>IF(B9227&lt;&gt;"NI",1,0)</f>
        <v/>
      </c>
      <c r="D9227">
        <f>VLOOKUP(B9227, Tabelas!A:C,3,FALSE())</f>
        <v/>
      </c>
      <c r="E9227">
        <f>VLOOKUP(B9227, Tabelas!A:C,2,FALSE())</f>
        <v/>
      </c>
    </row>
    <row r="9228">
      <c r="A9228" t="inlineStr">
        <is>
          <t>JOURNAL OF RETAILING</t>
        </is>
      </c>
      <c r="B9228" t="inlineStr">
        <is>
          <t>A2</t>
        </is>
      </c>
      <c r="C9228">
        <f>IF(B9228&lt;&gt;"NI",1,0)</f>
        <v/>
      </c>
      <c r="D9228">
        <f>VLOOKUP(B9228, Tabelas!A:C,3,FALSE())</f>
        <v/>
      </c>
      <c r="E9228">
        <f>VLOOKUP(B9228, Tabelas!A:C,2,FALSE())</f>
        <v/>
      </c>
    </row>
    <row r="9229">
      <c r="A9229" t="inlineStr">
        <is>
          <t>JOURNAL OF RETAILING AND CONSUMER SERVICES</t>
        </is>
      </c>
      <c r="B9229" t="inlineStr">
        <is>
          <t>A1</t>
        </is>
      </c>
      <c r="C9229">
        <f>IF(B9229&lt;&gt;"NI",1,0)</f>
        <v/>
      </c>
      <c r="D9229">
        <f>VLOOKUP(B9229, Tabelas!A:C,3,FALSE())</f>
        <v/>
      </c>
      <c r="E9229">
        <f>VLOOKUP(B9229, Tabelas!A:C,2,FALSE())</f>
        <v/>
      </c>
    </row>
    <row r="9230">
      <c r="A9230" t="inlineStr">
        <is>
          <t>JOURNAL OF RHEOLOGY (NEW YORK, N.Y.)</t>
        </is>
      </c>
      <c r="B9230" t="inlineStr">
        <is>
          <t>A1</t>
        </is>
      </c>
      <c r="C9230">
        <f>IF(B9230&lt;&gt;"NI",1,0)</f>
        <v/>
      </c>
      <c r="D9230">
        <f>VLOOKUP(B9230, Tabelas!A:C,3,FALSE())</f>
        <v/>
      </c>
      <c r="E9230">
        <f>VLOOKUP(B9230, Tabelas!A:C,2,FALSE())</f>
        <v/>
      </c>
    </row>
    <row r="9231">
      <c r="A9231" t="inlineStr">
        <is>
          <t>JOURNAL OF RHEUMATOLOGY</t>
        </is>
      </c>
      <c r="B9231" t="inlineStr">
        <is>
          <t>A3</t>
        </is>
      </c>
      <c r="C9231">
        <f>IF(B9231&lt;&gt;"NI",1,0)</f>
        <v/>
      </c>
      <c r="D9231">
        <f>VLOOKUP(B9231, Tabelas!A:C,3,FALSE())</f>
        <v/>
      </c>
      <c r="E9231">
        <f>VLOOKUP(B9231, Tabelas!A:C,2,FALSE())</f>
        <v/>
      </c>
    </row>
    <row r="9232">
      <c r="A9232" t="inlineStr">
        <is>
          <t>JOURNAL OF RISK RESEARCH (PRINT)</t>
        </is>
      </c>
      <c r="B9232" t="inlineStr">
        <is>
          <t>A2</t>
        </is>
      </c>
      <c r="C9232">
        <f>IF(B9232&lt;&gt;"NI",1,0)</f>
        <v/>
      </c>
      <c r="D9232">
        <f>VLOOKUP(B9232, Tabelas!A:C,3,FALSE())</f>
        <v/>
      </c>
      <c r="E9232">
        <f>VLOOKUP(B9232, Tabelas!A:C,2,FALSE())</f>
        <v/>
      </c>
    </row>
    <row r="9233">
      <c r="A9233" t="inlineStr">
        <is>
          <t>JOURNAL OF ROBOTIC SURGERY</t>
        </is>
      </c>
      <c r="B9233" t="inlineStr">
        <is>
          <t>B1</t>
        </is>
      </c>
      <c r="C9233">
        <f>IF(B9233&lt;&gt;"NI",1,0)</f>
        <v/>
      </c>
      <c r="D9233">
        <f>VLOOKUP(B9233, Tabelas!A:C,3,FALSE())</f>
        <v/>
      </c>
      <c r="E9233">
        <f>VLOOKUP(B9233, Tabelas!A:C,2,FALSE())</f>
        <v/>
      </c>
    </row>
    <row r="9234">
      <c r="A9234" t="inlineStr">
        <is>
          <t>JOURNAL OF ROCK MECHANICS AND GEOTECHNICAL ENGINEERING</t>
        </is>
      </c>
      <c r="B9234" t="inlineStr">
        <is>
          <t>A1</t>
        </is>
      </c>
      <c r="C9234">
        <f>IF(B9234&lt;&gt;"NI",1,0)</f>
        <v/>
      </c>
      <c r="D9234">
        <f>VLOOKUP(B9234, Tabelas!A:C,3,FALSE())</f>
        <v/>
      </c>
      <c r="E9234">
        <f>VLOOKUP(B9234, Tabelas!A:C,2,FALSE())</f>
        <v/>
      </c>
    </row>
    <row r="9235">
      <c r="A9235" t="inlineStr">
        <is>
          <t>JOURNAL OF RURAL STUDIES</t>
        </is>
      </c>
      <c r="B9235" t="inlineStr">
        <is>
          <t>A1</t>
        </is>
      </c>
      <c r="C9235">
        <f>IF(B9235&lt;&gt;"NI",1,0)</f>
        <v/>
      </c>
      <c r="D9235">
        <f>VLOOKUP(B9235, Tabelas!A:C,3,FALSE())</f>
        <v/>
      </c>
      <c r="E9235">
        <f>VLOOKUP(B9235, Tabelas!A:C,2,FALSE())</f>
        <v/>
      </c>
    </row>
    <row r="9236">
      <c r="A9236" t="inlineStr">
        <is>
          <t>JOURNAL OF RUSSIAN LASER RESEARCH</t>
        </is>
      </c>
      <c r="B9236" t="inlineStr">
        <is>
          <t>B1</t>
        </is>
      </c>
      <c r="C9236">
        <f>IF(B9236&lt;&gt;"NI",1,0)</f>
        <v/>
      </c>
      <c r="D9236">
        <f>VLOOKUP(B9236, Tabelas!A:C,3,FALSE())</f>
        <v/>
      </c>
      <c r="E9236">
        <f>VLOOKUP(B9236, Tabelas!A:C,2,FALSE())</f>
        <v/>
      </c>
    </row>
    <row r="9237">
      <c r="A9237" t="inlineStr">
        <is>
          <t>JOURNAL OF SAFETY AND SECURITY IN TOURISM</t>
        </is>
      </c>
      <c r="B9237" t="inlineStr">
        <is>
          <t>A4</t>
        </is>
      </c>
      <c r="C9237">
        <f>IF(B9237&lt;&gt;"NI",1,0)</f>
        <v/>
      </c>
      <c r="D9237">
        <f>VLOOKUP(B9237, Tabelas!A:C,3,FALSE())</f>
        <v/>
      </c>
      <c r="E9237">
        <f>VLOOKUP(B9237, Tabelas!A:C,2,FALSE())</f>
        <v/>
      </c>
    </row>
    <row r="9238">
      <c r="A9238" t="inlineStr">
        <is>
          <t>JOURNAL OF SAUDI CHEMICAL SOCIETY</t>
        </is>
      </c>
      <c r="B9238" t="inlineStr">
        <is>
          <t>A2</t>
        </is>
      </c>
      <c r="C9238">
        <f>IF(B9238&lt;&gt;"NI",1,0)</f>
        <v/>
      </c>
      <c r="D9238">
        <f>VLOOKUP(B9238, Tabelas!A:C,3,FALSE())</f>
        <v/>
      </c>
      <c r="E9238">
        <f>VLOOKUP(B9238, Tabelas!A:C,2,FALSE())</f>
        <v/>
      </c>
    </row>
    <row r="9239">
      <c r="A9239" t="inlineStr">
        <is>
          <t>JOURNAL OF SCHOOL HEALTH</t>
        </is>
      </c>
      <c r="B9239" t="inlineStr">
        <is>
          <t>A1</t>
        </is>
      </c>
      <c r="C9239">
        <f>IF(B9239&lt;&gt;"NI",1,0)</f>
        <v/>
      </c>
      <c r="D9239">
        <f>VLOOKUP(B9239, Tabelas!A:C,3,FALSE())</f>
        <v/>
      </c>
      <c r="E9239">
        <f>VLOOKUP(B9239, Tabelas!A:C,2,FALSE())</f>
        <v/>
      </c>
    </row>
    <row r="9240">
      <c r="A9240" t="inlineStr">
        <is>
          <t>JOURNAL OF SCHOOL PSYCHOLOGY</t>
        </is>
      </c>
      <c r="B9240" t="inlineStr">
        <is>
          <t>A1</t>
        </is>
      </c>
      <c r="C9240">
        <f>IF(B9240&lt;&gt;"NI",1,0)</f>
        <v/>
      </c>
      <c r="D9240">
        <f>VLOOKUP(B9240, Tabelas!A:C,3,FALSE())</f>
        <v/>
      </c>
      <c r="E9240">
        <f>VLOOKUP(B9240, Tabelas!A:C,2,FALSE())</f>
        <v/>
      </c>
    </row>
    <row r="9241">
      <c r="A9241" t="inlineStr">
        <is>
          <t>JOURNAL OF SCIENCE &amp; TECHNOLOGY FOR FOREST PRODUCTS AND PROCESSES</t>
        </is>
      </c>
      <c r="B9241" t="inlineStr">
        <is>
          <t>B2</t>
        </is>
      </c>
      <c r="C9241">
        <f>IF(B9241&lt;&gt;"NI",1,0)</f>
        <v/>
      </c>
      <c r="D9241">
        <f>VLOOKUP(B9241, Tabelas!A:C,3,FALSE())</f>
        <v/>
      </c>
      <c r="E9241">
        <f>VLOOKUP(B9241, Tabelas!A:C,2,FALSE())</f>
        <v/>
      </c>
    </row>
    <row r="9242">
      <c r="A9242" t="inlineStr">
        <is>
          <t>JOURNAL OF SCIENCE AND CYCLING</t>
        </is>
      </c>
      <c r="B9242" t="inlineStr">
        <is>
          <t>B3</t>
        </is>
      </c>
      <c r="C9242">
        <f>IF(B9242&lt;&gt;"NI",1,0)</f>
        <v/>
      </c>
      <c r="D9242">
        <f>VLOOKUP(B9242, Tabelas!A:C,3,FALSE())</f>
        <v/>
      </c>
      <c r="E9242">
        <f>VLOOKUP(B9242, Tabelas!A:C,2,FALSE())</f>
        <v/>
      </c>
    </row>
    <row r="9243">
      <c r="A9243" t="inlineStr">
        <is>
          <t>JOURNAL OF SCIENCE AND MEDICINE IN SPORT</t>
        </is>
      </c>
      <c r="B9243" t="inlineStr">
        <is>
          <t>A1</t>
        </is>
      </c>
      <c r="C9243">
        <f>IF(B9243&lt;&gt;"NI",1,0)</f>
        <v/>
      </c>
      <c r="D9243">
        <f>VLOOKUP(B9243, Tabelas!A:C,3,FALSE())</f>
        <v/>
      </c>
      <c r="E9243">
        <f>VLOOKUP(B9243, Tabelas!A:C,2,FALSE())</f>
        <v/>
      </c>
    </row>
    <row r="9244">
      <c r="A9244" t="inlineStr">
        <is>
          <t>JOURNAL OF SCIENCE COMMUNICATION</t>
        </is>
      </c>
      <c r="B9244" t="inlineStr">
        <is>
          <t>A4</t>
        </is>
      </c>
      <c r="C9244">
        <f>IF(B9244&lt;&gt;"NI",1,0)</f>
        <v/>
      </c>
      <c r="D9244">
        <f>VLOOKUP(B9244, Tabelas!A:C,3,FALSE())</f>
        <v/>
      </c>
      <c r="E9244">
        <f>VLOOKUP(B9244, Tabelas!A:C,2,FALSE())</f>
        <v/>
      </c>
    </row>
    <row r="9245">
      <c r="A9245" t="inlineStr">
        <is>
          <t>JOURNAL OF SCIENTIFIC &amp; INDUSTRIAL RESEARCH (1963)</t>
        </is>
      </c>
      <c r="B9245" t="inlineStr">
        <is>
          <t>A4</t>
        </is>
      </c>
      <c r="C9245">
        <f>IF(B9245&lt;&gt;"NI",1,0)</f>
        <v/>
      </c>
      <c r="D9245">
        <f>VLOOKUP(B9245, Tabelas!A:C,3,FALSE())</f>
        <v/>
      </c>
      <c r="E9245">
        <f>VLOOKUP(B9245, Tabelas!A:C,2,FALSE())</f>
        <v/>
      </c>
    </row>
    <row r="9246">
      <c r="A9246" t="inlineStr">
        <is>
          <t>JOURNAL OF SCIENTIFIC COMPUTING</t>
        </is>
      </c>
      <c r="B9246" t="inlineStr">
        <is>
          <t>A2</t>
        </is>
      </c>
      <c r="C9246">
        <f>IF(B9246&lt;&gt;"NI",1,0)</f>
        <v/>
      </c>
      <c r="D9246">
        <f>VLOOKUP(B9246, Tabelas!A:C,3,FALSE())</f>
        <v/>
      </c>
      <c r="E9246">
        <f>VLOOKUP(B9246, Tabelas!A:C,2,FALSE())</f>
        <v/>
      </c>
    </row>
    <row r="9247">
      <c r="A9247" t="inlineStr">
        <is>
          <t>JOURNAL OF SEA RESEARCH (DEN BURG. PRINT)</t>
        </is>
      </c>
      <c r="B9247" t="inlineStr">
        <is>
          <t>A2</t>
        </is>
      </c>
      <c r="C9247">
        <f>IF(B9247&lt;&gt;"NI",1,0)</f>
        <v/>
      </c>
      <c r="D9247">
        <f>VLOOKUP(B9247, Tabelas!A:C,3,FALSE())</f>
        <v/>
      </c>
      <c r="E9247">
        <f>VLOOKUP(B9247, Tabelas!A:C,2,FALSE())</f>
        <v/>
      </c>
    </row>
    <row r="9248">
      <c r="A9248" t="inlineStr">
        <is>
          <t>JOURNAL OF SEDIMENTARY ENVIRONMENTS</t>
        </is>
      </c>
      <c r="B9248" t="inlineStr">
        <is>
          <t>B4</t>
        </is>
      </c>
      <c r="C9248">
        <f>IF(B9248&lt;&gt;"NI",1,0)</f>
        <v/>
      </c>
      <c r="D9248">
        <f>VLOOKUP(B9248, Tabelas!A:C,3,FALSE())</f>
        <v/>
      </c>
      <c r="E9248">
        <f>VLOOKUP(B9248, Tabelas!A:C,2,FALSE())</f>
        <v/>
      </c>
    </row>
    <row r="9249">
      <c r="A9249" t="inlineStr">
        <is>
          <t>JOURNAL OF SEDIMENTARY RESEARCH</t>
        </is>
      </c>
      <c r="B9249" t="inlineStr">
        <is>
          <t>A2</t>
        </is>
      </c>
      <c r="C9249">
        <f>IF(B9249&lt;&gt;"NI",1,0)</f>
        <v/>
      </c>
      <c r="D9249">
        <f>VLOOKUP(B9249, Tabelas!A:C,3,FALSE())</f>
        <v/>
      </c>
      <c r="E9249">
        <f>VLOOKUP(B9249, Tabelas!A:C,2,FALSE())</f>
        <v/>
      </c>
    </row>
    <row r="9250">
      <c r="A9250" t="inlineStr">
        <is>
          <t>JOURNAL OF SEED SCIENCE</t>
        </is>
      </c>
      <c r="B9250" t="inlineStr">
        <is>
          <t>B1</t>
        </is>
      </c>
      <c r="C9250">
        <f>IF(B9250&lt;&gt;"NI",1,0)</f>
        <v/>
      </c>
      <c r="D9250">
        <f>VLOOKUP(B9250, Tabelas!A:C,3,FALSE())</f>
        <v/>
      </c>
      <c r="E9250">
        <f>VLOOKUP(B9250, Tabelas!A:C,2,FALSE())</f>
        <v/>
      </c>
    </row>
    <row r="9251">
      <c r="A9251" t="inlineStr">
        <is>
          <t>JOURNAL OF SEED SCIENCE (ONLINE)</t>
        </is>
      </c>
      <c r="B9251" t="inlineStr">
        <is>
          <t>B1</t>
        </is>
      </c>
      <c r="C9251">
        <f>IF(B9251&lt;&gt;"NI",1,0)</f>
        <v/>
      </c>
      <c r="D9251">
        <f>VLOOKUP(B9251, Tabelas!A:C,3,FALSE())</f>
        <v/>
      </c>
      <c r="E9251">
        <f>VLOOKUP(B9251, Tabelas!A:C,2,FALSE())</f>
        <v/>
      </c>
    </row>
    <row r="9252">
      <c r="A9252" t="inlineStr">
        <is>
          <t>JOURNAL OF SEISMOLOGY</t>
        </is>
      </c>
      <c r="B9252" t="inlineStr">
        <is>
          <t>A4</t>
        </is>
      </c>
      <c r="C9252">
        <f>IF(B9252&lt;&gt;"NI",1,0)</f>
        <v/>
      </c>
      <c r="D9252">
        <f>VLOOKUP(B9252, Tabelas!A:C,3,FALSE())</f>
        <v/>
      </c>
      <c r="E9252">
        <f>VLOOKUP(B9252, Tabelas!A:C,2,FALSE())</f>
        <v/>
      </c>
    </row>
    <row r="9253">
      <c r="A9253" t="inlineStr">
        <is>
          <t>JOURNAL OF SEMANTICS (NIJMEGEN)</t>
        </is>
      </c>
      <c r="B9253" t="inlineStr">
        <is>
          <t>A2</t>
        </is>
      </c>
      <c r="C9253">
        <f>IF(B9253&lt;&gt;"NI",1,0)</f>
        <v/>
      </c>
      <c r="D9253">
        <f>VLOOKUP(B9253, Tabelas!A:C,3,FALSE())</f>
        <v/>
      </c>
      <c r="E9253">
        <f>VLOOKUP(B9253, Tabelas!A:C,2,FALSE())</f>
        <v/>
      </c>
    </row>
    <row r="9254">
      <c r="A9254" t="inlineStr">
        <is>
          <t>JOURNAL OF SEMICONDUCTORS</t>
        </is>
      </c>
      <c r="B9254" t="inlineStr">
        <is>
          <t>B1</t>
        </is>
      </c>
      <c r="C9254">
        <f>IF(B9254&lt;&gt;"NI",1,0)</f>
        <v/>
      </c>
      <c r="D9254">
        <f>VLOOKUP(B9254, Tabelas!A:C,3,FALSE())</f>
        <v/>
      </c>
      <c r="E9254">
        <f>VLOOKUP(B9254, Tabelas!A:C,2,FALSE())</f>
        <v/>
      </c>
    </row>
    <row r="9255">
      <c r="A9255" t="inlineStr">
        <is>
          <t>JOURNAL OF SENSOR AND ACTUATOR NETWORKS</t>
        </is>
      </c>
      <c r="B9255" t="inlineStr">
        <is>
          <t>A4</t>
        </is>
      </c>
      <c r="C9255">
        <f>IF(B9255&lt;&gt;"NI",1,0)</f>
        <v/>
      </c>
      <c r="D9255">
        <f>VLOOKUP(B9255, Tabelas!A:C,3,FALSE())</f>
        <v/>
      </c>
      <c r="E9255">
        <f>VLOOKUP(B9255, Tabelas!A:C,2,FALSE())</f>
        <v/>
      </c>
    </row>
    <row r="9256">
      <c r="A9256" t="inlineStr">
        <is>
          <t>JOURNAL OF SENSORS</t>
        </is>
      </c>
      <c r="B9256" t="inlineStr">
        <is>
          <t>A4</t>
        </is>
      </c>
      <c r="C9256">
        <f>IF(B9256&lt;&gt;"NI",1,0)</f>
        <v/>
      </c>
      <c r="D9256">
        <f>VLOOKUP(B9256, Tabelas!A:C,3,FALSE())</f>
        <v/>
      </c>
      <c r="E9256">
        <f>VLOOKUP(B9256, Tabelas!A:C,2,FALSE())</f>
        <v/>
      </c>
    </row>
    <row r="9257">
      <c r="A9257" t="inlineStr">
        <is>
          <t>JOURNAL OF SENSORY STUDIES</t>
        </is>
      </c>
      <c r="B9257" t="inlineStr">
        <is>
          <t>A3</t>
        </is>
      </c>
      <c r="C9257">
        <f>IF(B9257&lt;&gt;"NI",1,0)</f>
        <v/>
      </c>
      <c r="D9257">
        <f>VLOOKUP(B9257, Tabelas!A:C,3,FALSE())</f>
        <v/>
      </c>
      <c r="E9257">
        <f>VLOOKUP(B9257, Tabelas!A:C,2,FALSE())</f>
        <v/>
      </c>
    </row>
    <row r="9258">
      <c r="A9258" t="inlineStr">
        <is>
          <t>JOURNAL OF SENSORY STUDIES (ONLINE)</t>
        </is>
      </c>
      <c r="B9258" t="inlineStr">
        <is>
          <t>A3</t>
        </is>
      </c>
      <c r="C9258">
        <f>IF(B9258&lt;&gt;"NI",1,0)</f>
        <v/>
      </c>
      <c r="D9258">
        <f>VLOOKUP(B9258, Tabelas!A:C,3,FALSE())</f>
        <v/>
      </c>
      <c r="E9258">
        <f>VLOOKUP(B9258, Tabelas!A:C,2,FALSE())</f>
        <v/>
      </c>
    </row>
    <row r="9259">
      <c r="A9259" t="inlineStr">
        <is>
          <t>JOURNAL OF SEPARATION SCIENCE (PRINT)</t>
        </is>
      </c>
      <c r="B9259" t="inlineStr">
        <is>
          <t>A3</t>
        </is>
      </c>
      <c r="C9259">
        <f>IF(B9259&lt;&gt;"NI",1,0)</f>
        <v/>
      </c>
      <c r="D9259">
        <f>VLOOKUP(B9259, Tabelas!A:C,3,FALSE())</f>
        <v/>
      </c>
      <c r="E9259">
        <f>VLOOKUP(B9259, Tabelas!A:C,2,FALSE())</f>
        <v/>
      </c>
    </row>
    <row r="9260">
      <c r="A9260" t="inlineStr">
        <is>
          <t>JOURNAL OF SERVICE MANAGEMENT (PRINT)</t>
        </is>
      </c>
      <c r="B9260" t="inlineStr">
        <is>
          <t>A1</t>
        </is>
      </c>
      <c r="C9260">
        <f>IF(B9260&lt;&gt;"NI",1,0)</f>
        <v/>
      </c>
      <c r="D9260">
        <f>VLOOKUP(B9260, Tabelas!A:C,3,FALSE())</f>
        <v/>
      </c>
      <c r="E9260">
        <f>VLOOKUP(B9260, Tabelas!A:C,2,FALSE())</f>
        <v/>
      </c>
    </row>
    <row r="9261">
      <c r="A9261" t="inlineStr">
        <is>
          <t>JOURNAL OF SEX &amp; MARITAL THERAPY</t>
        </is>
      </c>
      <c r="B9261" t="inlineStr">
        <is>
          <t>A3</t>
        </is>
      </c>
      <c r="C9261">
        <f>IF(B9261&lt;&gt;"NI",1,0)</f>
        <v/>
      </c>
      <c r="D9261">
        <f>VLOOKUP(B9261, Tabelas!A:C,3,FALSE())</f>
        <v/>
      </c>
      <c r="E9261">
        <f>VLOOKUP(B9261, Tabelas!A:C,2,FALSE())</f>
        <v/>
      </c>
    </row>
    <row r="9262">
      <c r="A9262" t="inlineStr">
        <is>
          <t>JOURNAL OF SHELLFISH RESEARCH</t>
        </is>
      </c>
      <c r="B9262" t="inlineStr">
        <is>
          <t>B1</t>
        </is>
      </c>
      <c r="C9262">
        <f>IF(B9262&lt;&gt;"NI",1,0)</f>
        <v/>
      </c>
      <c r="D9262">
        <f>VLOOKUP(B9262, Tabelas!A:C,3,FALSE())</f>
        <v/>
      </c>
      <c r="E9262">
        <f>VLOOKUP(B9262, Tabelas!A:C,2,FALSE())</f>
        <v/>
      </c>
    </row>
    <row r="9263">
      <c r="A9263" t="inlineStr">
        <is>
          <t>JOURNAL OF SHOULDER AND ELBOW SURGERY</t>
        </is>
      </c>
      <c r="B9263" t="inlineStr">
        <is>
          <t>A2</t>
        </is>
      </c>
      <c r="C9263">
        <f>IF(B9263&lt;&gt;"NI",1,0)</f>
        <v/>
      </c>
      <c r="D9263">
        <f>VLOOKUP(B9263, Tabelas!A:C,3,FALSE())</f>
        <v/>
      </c>
      <c r="E9263">
        <f>VLOOKUP(B9263, Tabelas!A:C,2,FALSE())</f>
        <v/>
      </c>
    </row>
    <row r="9264">
      <c r="A9264" t="inlineStr">
        <is>
          <t>JOURNAL OF SIGNAL PROCESSING SYSTEMS FOR SIGNAL, IMAGE, AND VIDEO TECHNOLOGY</t>
        </is>
      </c>
      <c r="B9264" t="inlineStr">
        <is>
          <t>B1</t>
        </is>
      </c>
      <c r="C9264">
        <f>IF(B9264&lt;&gt;"NI",1,0)</f>
        <v/>
      </c>
      <c r="D9264">
        <f>VLOOKUP(B9264, Tabelas!A:C,3,FALSE())</f>
        <v/>
      </c>
      <c r="E9264">
        <f>VLOOKUP(B9264, Tabelas!A:C,2,FALSE())</f>
        <v/>
      </c>
    </row>
    <row r="9265">
      <c r="A9265" t="inlineStr">
        <is>
          <t>JOURNAL OF SIMULATION (PRINT)</t>
        </is>
      </c>
      <c r="B9265" t="inlineStr">
        <is>
          <t>A4</t>
        </is>
      </c>
      <c r="C9265">
        <f>IF(B9265&lt;&gt;"NI",1,0)</f>
        <v/>
      </c>
      <c r="D9265">
        <f>VLOOKUP(B9265, Tabelas!A:C,3,FALSE())</f>
        <v/>
      </c>
      <c r="E9265">
        <f>VLOOKUP(B9265, Tabelas!A:C,2,FALSE())</f>
        <v/>
      </c>
    </row>
    <row r="9266">
      <c r="A9266" t="inlineStr">
        <is>
          <t>JOURNAL OF SINGULARITIES</t>
        </is>
      </c>
      <c r="B9266" t="inlineStr">
        <is>
          <t>B2</t>
        </is>
      </c>
      <c r="C9266">
        <f>IF(B9266&lt;&gt;"NI",1,0)</f>
        <v/>
      </c>
      <c r="D9266">
        <f>VLOOKUP(B9266, Tabelas!A:C,3,FALSE())</f>
        <v/>
      </c>
      <c r="E9266">
        <f>VLOOKUP(B9266, Tabelas!A:C,2,FALSE())</f>
        <v/>
      </c>
    </row>
    <row r="9267">
      <c r="A9267" t="inlineStr">
        <is>
          <t>JOURNAL OF SKIN CANCER</t>
        </is>
      </c>
      <c r="B9267" t="inlineStr">
        <is>
          <t>A3</t>
        </is>
      </c>
      <c r="C9267">
        <f>IF(B9267&lt;&gt;"NI",1,0)</f>
        <v/>
      </c>
      <c r="D9267">
        <f>VLOOKUP(B9267, Tabelas!A:C,3,FALSE())</f>
        <v/>
      </c>
      <c r="E9267">
        <f>VLOOKUP(B9267, Tabelas!A:C,2,FALSE())</f>
        <v/>
      </c>
    </row>
    <row r="9268">
      <c r="A9268" t="inlineStr">
        <is>
          <t>JOURNAL OF SLEEP RESEARCH (PRINT)</t>
        </is>
      </c>
      <c r="B9268" t="inlineStr">
        <is>
          <t>A1</t>
        </is>
      </c>
      <c r="C9268">
        <f>IF(B9268&lt;&gt;"NI",1,0)</f>
        <v/>
      </c>
      <c r="D9268">
        <f>VLOOKUP(B9268, Tabelas!A:C,3,FALSE())</f>
        <v/>
      </c>
      <c r="E9268">
        <f>VLOOKUP(B9268, Tabelas!A:C,2,FALSE())</f>
        <v/>
      </c>
    </row>
    <row r="9269">
      <c r="A9269" t="inlineStr">
        <is>
          <t>JOURNAL OF SMALL ANIMAL PRACTICE</t>
        </is>
      </c>
      <c r="B9269" t="inlineStr">
        <is>
          <t>A2</t>
        </is>
      </c>
      <c r="C9269">
        <f>IF(B9269&lt;&gt;"NI",1,0)</f>
        <v/>
      </c>
      <c r="D9269">
        <f>VLOOKUP(B9269, Tabelas!A:C,3,FALSE())</f>
        <v/>
      </c>
      <c r="E9269">
        <f>VLOOKUP(B9269, Tabelas!A:C,2,FALSE())</f>
        <v/>
      </c>
    </row>
    <row r="9270">
      <c r="A9270" t="inlineStr">
        <is>
          <t>JOURNAL OF SMALL BUSINESS AND ENTERPRISE DEVELOPMENT</t>
        </is>
      </c>
      <c r="B9270" t="inlineStr">
        <is>
          <t>A2</t>
        </is>
      </c>
      <c r="C9270">
        <f>IF(B9270&lt;&gt;"NI",1,0)</f>
        <v/>
      </c>
      <c r="D9270">
        <f>VLOOKUP(B9270, Tabelas!A:C,3,FALSE())</f>
        <v/>
      </c>
      <c r="E9270">
        <f>VLOOKUP(B9270, Tabelas!A:C,2,FALSE())</f>
        <v/>
      </c>
    </row>
    <row r="9271">
      <c r="A9271" t="inlineStr">
        <is>
          <t>JOURNAL OF SMALL BUSINESS STRATEGY</t>
        </is>
      </c>
      <c r="B9271" t="inlineStr">
        <is>
          <t>B1</t>
        </is>
      </c>
      <c r="C9271">
        <f>IF(B9271&lt;&gt;"NI",1,0)</f>
        <v/>
      </c>
      <c r="D9271">
        <f>VLOOKUP(B9271, Tabelas!A:C,3,FALSE())</f>
        <v/>
      </c>
      <c r="E9271">
        <f>VLOOKUP(B9271, Tabelas!A:C,2,FALSE())</f>
        <v/>
      </c>
    </row>
    <row r="9272">
      <c r="A9272" t="inlineStr">
        <is>
          <t>JOURNAL OF SOCIAL HISTORY</t>
        </is>
      </c>
      <c r="B9272" t="inlineStr">
        <is>
          <t>A1</t>
        </is>
      </c>
      <c r="C9272">
        <f>IF(B9272&lt;&gt;"NI",1,0)</f>
        <v/>
      </c>
      <c r="D9272">
        <f>VLOOKUP(B9272, Tabelas!A:C,3,FALSE())</f>
        <v/>
      </c>
      <c r="E9272">
        <f>VLOOKUP(B9272, Tabelas!A:C,2,FALSE())</f>
        <v/>
      </c>
    </row>
    <row r="9273">
      <c r="A9273" t="inlineStr">
        <is>
          <t>JOURNAL OF SOCIAL MARKETING</t>
        </is>
      </c>
      <c r="B9273" t="inlineStr">
        <is>
          <t>A2</t>
        </is>
      </c>
      <c r="C9273">
        <f>IF(B9273&lt;&gt;"NI",1,0)</f>
        <v/>
      </c>
      <c r="D9273">
        <f>VLOOKUP(B9273, Tabelas!A:C,3,FALSE())</f>
        <v/>
      </c>
      <c r="E9273">
        <f>VLOOKUP(B9273, Tabelas!A:C,2,FALSE())</f>
        <v/>
      </c>
    </row>
    <row r="9274">
      <c r="A9274" t="inlineStr">
        <is>
          <t>JOURNAL OF SOCIAL SCIENCES AND HUMANITIES (ONLINE)</t>
        </is>
      </c>
      <c r="B9274" t="inlineStr">
        <is>
          <t>B2</t>
        </is>
      </c>
      <c r="C9274">
        <f>IF(B9274&lt;&gt;"NI",1,0)</f>
        <v/>
      </c>
      <c r="D9274">
        <f>VLOOKUP(B9274, Tabelas!A:C,3,FALSE())</f>
        <v/>
      </c>
      <c r="E9274">
        <f>VLOOKUP(B9274, Tabelas!A:C,2,FALSE())</f>
        <v/>
      </c>
    </row>
    <row r="9275">
      <c r="A9275" t="inlineStr">
        <is>
          <t>JOURNAL OF SOCIOLINGUISTICS (PRINT)</t>
        </is>
      </c>
      <c r="B9275" t="inlineStr">
        <is>
          <t>A1</t>
        </is>
      </c>
      <c r="C9275">
        <f>IF(B9275&lt;&gt;"NI",1,0)</f>
        <v/>
      </c>
      <c r="D9275">
        <f>VLOOKUP(B9275, Tabelas!A:C,3,FALSE())</f>
        <v/>
      </c>
      <c r="E9275">
        <f>VLOOKUP(B9275, Tabelas!A:C,2,FALSE())</f>
        <v/>
      </c>
    </row>
    <row r="9276">
      <c r="A9276" t="inlineStr">
        <is>
          <t>JOURNAL OF SOCIOLOGY AND SOCIAL WORK</t>
        </is>
      </c>
      <c r="B9276" t="inlineStr">
        <is>
          <t>B4</t>
        </is>
      </c>
      <c r="C9276">
        <f>IF(B9276&lt;&gt;"NI",1,0)</f>
        <v/>
      </c>
      <c r="D9276">
        <f>VLOOKUP(B9276, Tabelas!A:C,3,FALSE())</f>
        <v/>
      </c>
      <c r="E9276">
        <f>VLOOKUP(B9276, Tabelas!A:C,2,FALSE())</f>
        <v/>
      </c>
    </row>
    <row r="9277">
      <c r="A9277" t="inlineStr">
        <is>
          <t>JOURNAL OF SOFTWARE ENGINEERING RESEARCH AND DEVELOPMENT</t>
        </is>
      </c>
      <c r="B9277" t="inlineStr">
        <is>
          <t>B3</t>
        </is>
      </c>
      <c r="C9277">
        <f>IF(B9277&lt;&gt;"NI",1,0)</f>
        <v/>
      </c>
      <c r="D9277">
        <f>VLOOKUP(B9277, Tabelas!A:C,3,FALSE())</f>
        <v/>
      </c>
      <c r="E9277">
        <f>VLOOKUP(B9277, Tabelas!A:C,2,FALSE())</f>
        <v/>
      </c>
    </row>
    <row r="9278">
      <c r="A9278" t="inlineStr">
        <is>
          <t>JOURNAL OF SOFTWARE MAINTENANCE AND EVOLUTION: RESEARCH AND PRACTICE</t>
        </is>
      </c>
      <c r="B9278" t="inlineStr">
        <is>
          <t>A4</t>
        </is>
      </c>
      <c r="C9278">
        <f>IF(B9278&lt;&gt;"NI",1,0)</f>
        <v/>
      </c>
      <c r="D9278">
        <f>VLOOKUP(B9278, Tabelas!A:C,3,FALSE())</f>
        <v/>
      </c>
      <c r="E9278">
        <f>VLOOKUP(B9278, Tabelas!A:C,2,FALSE())</f>
        <v/>
      </c>
    </row>
    <row r="9279">
      <c r="A9279" t="inlineStr">
        <is>
          <t>JOURNAL OF SOFTWARE: EVOLUTION AND PROCESS (ONLINE)</t>
        </is>
      </c>
      <c r="B9279" t="inlineStr">
        <is>
          <t>A4</t>
        </is>
      </c>
      <c r="C9279">
        <f>IF(B9279&lt;&gt;"NI",1,0)</f>
        <v/>
      </c>
      <c r="D9279">
        <f>VLOOKUP(B9279, Tabelas!A:C,3,FALSE())</f>
        <v/>
      </c>
      <c r="E9279">
        <f>VLOOKUP(B9279, Tabelas!A:C,2,FALSE())</f>
        <v/>
      </c>
    </row>
    <row r="9280">
      <c r="A9280" t="inlineStr">
        <is>
          <t>JOURNAL OF SOIL AND WATER CONSERVATION</t>
        </is>
      </c>
      <c r="B9280" t="inlineStr">
        <is>
          <t>A2</t>
        </is>
      </c>
      <c r="C9280">
        <f>IF(B9280&lt;&gt;"NI",1,0)</f>
        <v/>
      </c>
      <c r="D9280">
        <f>VLOOKUP(B9280, Tabelas!A:C,3,FALSE())</f>
        <v/>
      </c>
      <c r="E9280">
        <f>VLOOKUP(B9280, Tabelas!A:C,2,FALSE())</f>
        <v/>
      </c>
    </row>
    <row r="9281">
      <c r="A9281" t="inlineStr">
        <is>
          <t>JOURNAL OF SOIL SCIENCE AND PLANT NUTRITION</t>
        </is>
      </c>
      <c r="B9281" t="inlineStr">
        <is>
          <t>A2</t>
        </is>
      </c>
      <c r="C9281">
        <f>IF(B9281&lt;&gt;"NI",1,0)</f>
        <v/>
      </c>
      <c r="D9281">
        <f>VLOOKUP(B9281, Tabelas!A:C,3,FALSE())</f>
        <v/>
      </c>
      <c r="E9281">
        <f>VLOOKUP(B9281, Tabelas!A:C,2,FALSE())</f>
        <v/>
      </c>
    </row>
    <row r="9282">
      <c r="A9282" t="inlineStr">
        <is>
          <t>JOURNAL OF SOIL SCIENCE AND PLANT NUTRITION (ONLINE)</t>
        </is>
      </c>
      <c r="B9282" t="inlineStr">
        <is>
          <t>A2</t>
        </is>
      </c>
      <c r="C9282">
        <f>IF(B9282&lt;&gt;"NI",1,0)</f>
        <v/>
      </c>
      <c r="D9282">
        <f>VLOOKUP(B9282, Tabelas!A:C,3,FALSE())</f>
        <v/>
      </c>
      <c r="E9282">
        <f>VLOOKUP(B9282, Tabelas!A:C,2,FALSE())</f>
        <v/>
      </c>
    </row>
    <row r="9283">
      <c r="A9283" t="inlineStr">
        <is>
          <t>JOURNAL OF SOILS AND SEDIMENTS (PRINT)</t>
        </is>
      </c>
      <c r="B9283" t="inlineStr">
        <is>
          <t>A2</t>
        </is>
      </c>
      <c r="C9283">
        <f>IF(B9283&lt;&gt;"NI",1,0)</f>
        <v/>
      </c>
      <c r="D9283">
        <f>VLOOKUP(B9283, Tabelas!A:C,3,FALSE())</f>
        <v/>
      </c>
      <c r="E9283">
        <f>VLOOKUP(B9283, Tabelas!A:C,2,FALSE())</f>
        <v/>
      </c>
    </row>
    <row r="9284">
      <c r="A9284" t="inlineStr">
        <is>
          <t>JOURNAL OF SOLAR ENERGY ENGINEERING</t>
        </is>
      </c>
      <c r="B9284" t="inlineStr">
        <is>
          <t>A3</t>
        </is>
      </c>
      <c r="C9284">
        <f>IF(B9284&lt;&gt;"NI",1,0)</f>
        <v/>
      </c>
      <c r="D9284">
        <f>VLOOKUP(B9284, Tabelas!A:C,3,FALSE())</f>
        <v/>
      </c>
      <c r="E9284">
        <f>VLOOKUP(B9284, Tabelas!A:C,2,FALSE())</f>
        <v/>
      </c>
    </row>
    <row r="9285">
      <c r="A9285" t="inlineStr">
        <is>
          <t>JOURNAL OF SOL-GEL SCIENCE AND TECHNOLOGY</t>
        </is>
      </c>
      <c r="B9285" t="inlineStr">
        <is>
          <t>A2</t>
        </is>
      </c>
      <c r="C9285">
        <f>IF(B9285&lt;&gt;"NI",1,0)</f>
        <v/>
      </c>
      <c r="D9285">
        <f>VLOOKUP(B9285, Tabelas!A:C,3,FALSE())</f>
        <v/>
      </c>
      <c r="E9285">
        <f>VLOOKUP(B9285, Tabelas!A:C,2,FALSE())</f>
        <v/>
      </c>
    </row>
    <row r="9286">
      <c r="A9286" t="inlineStr">
        <is>
          <t>JOURNAL OF SOL-GEL SCIENCE AND TECHNOLOGY</t>
        </is>
      </c>
      <c r="B9286" t="inlineStr">
        <is>
          <t>A2</t>
        </is>
      </c>
      <c r="C9286">
        <f>IF(B9286&lt;&gt;"NI",1,0)</f>
        <v/>
      </c>
      <c r="D9286">
        <f>VLOOKUP(B9286, Tabelas!A:C,3,FALSE())</f>
        <v/>
      </c>
      <c r="E9286">
        <f>VLOOKUP(B9286, Tabelas!A:C,2,FALSE())</f>
        <v/>
      </c>
    </row>
    <row r="9287">
      <c r="A9287" t="inlineStr">
        <is>
          <t>JOURNAL OF SOLID STATE CHEMISTRY (PRINT)</t>
        </is>
      </c>
      <c r="B9287" t="inlineStr">
        <is>
          <t>A2</t>
        </is>
      </c>
      <c r="C9287">
        <f>IF(B9287&lt;&gt;"NI",1,0)</f>
        <v/>
      </c>
      <c r="D9287">
        <f>VLOOKUP(B9287, Tabelas!A:C,3,FALSE())</f>
        <v/>
      </c>
      <c r="E9287">
        <f>VLOOKUP(B9287, Tabelas!A:C,2,FALSE())</f>
        <v/>
      </c>
    </row>
    <row r="9288">
      <c r="A9288" t="inlineStr">
        <is>
          <t>JOURNAL OF SOLID STATE ELECTROCHEMISTRY (PRINT)</t>
        </is>
      </c>
      <c r="B9288" t="inlineStr">
        <is>
          <t>A2</t>
        </is>
      </c>
      <c r="C9288">
        <f>IF(B9288&lt;&gt;"NI",1,0)</f>
        <v/>
      </c>
      <c r="D9288">
        <f>VLOOKUP(B9288, Tabelas!A:C,3,FALSE())</f>
        <v/>
      </c>
      <c r="E9288">
        <f>VLOOKUP(B9288, Tabelas!A:C,2,FALSE())</f>
        <v/>
      </c>
    </row>
    <row r="9289">
      <c r="A9289" t="inlineStr">
        <is>
          <t>JOURNAL OF SOLID STATE PHENOMENA</t>
        </is>
      </c>
      <c r="B9289" t="inlineStr">
        <is>
          <t>B3</t>
        </is>
      </c>
      <c r="C9289">
        <f>IF(B9289&lt;&gt;"NI",1,0)</f>
        <v/>
      </c>
      <c r="D9289">
        <f>VLOOKUP(B9289, Tabelas!A:C,3,FALSE())</f>
        <v/>
      </c>
      <c r="E9289">
        <f>VLOOKUP(B9289, Tabelas!A:C,2,FALSE())</f>
        <v/>
      </c>
    </row>
    <row r="9290">
      <c r="A9290" t="inlineStr">
        <is>
          <t>JOURNAL OF SOMAESTHETICS</t>
        </is>
      </c>
      <c r="B9290" t="inlineStr">
        <is>
          <t>B1</t>
        </is>
      </c>
      <c r="C9290">
        <f>IF(B9290&lt;&gt;"NI",1,0)</f>
        <v/>
      </c>
      <c r="D9290">
        <f>VLOOKUP(B9290, Tabelas!A:C,3,FALSE())</f>
        <v/>
      </c>
      <c r="E9290">
        <f>VLOOKUP(B9290, Tabelas!A:C,2,FALSE())</f>
        <v/>
      </c>
    </row>
    <row r="9291">
      <c r="A9291" t="inlineStr">
        <is>
          <t>JOURNAL OF SOUND AND VIBRATION</t>
        </is>
      </c>
      <c r="B9291" t="inlineStr">
        <is>
          <t>A1</t>
        </is>
      </c>
      <c r="C9291">
        <f>IF(B9291&lt;&gt;"NI",1,0)</f>
        <v/>
      </c>
      <c r="D9291">
        <f>VLOOKUP(B9291, Tabelas!A:C,3,FALSE())</f>
        <v/>
      </c>
      <c r="E9291">
        <f>VLOOKUP(B9291, Tabelas!A:C,2,FALSE())</f>
        <v/>
      </c>
    </row>
    <row r="9292">
      <c r="A9292" t="inlineStr">
        <is>
          <t>JOURNAL OF SOUTH AMERICAN EARTH SCIENCES</t>
        </is>
      </c>
      <c r="B9292" t="inlineStr">
        <is>
          <t>A3</t>
        </is>
      </c>
      <c r="C9292">
        <f>IF(B9292&lt;&gt;"NI",1,0)</f>
        <v/>
      </c>
      <c r="D9292">
        <f>VLOOKUP(B9292, Tabelas!A:C,3,FALSE())</f>
        <v/>
      </c>
      <c r="E9292">
        <f>VLOOKUP(B9292, Tabelas!A:C,2,FALSE())</f>
        <v/>
      </c>
    </row>
    <row r="9293">
      <c r="A9293" t="inlineStr">
        <is>
          <t>JOURNAL OF SPACE WEATHER AND SPACE CLIMATE</t>
        </is>
      </c>
      <c r="B9293" t="inlineStr">
        <is>
          <t>A2</t>
        </is>
      </c>
      <c r="C9293">
        <f>IF(B9293&lt;&gt;"NI",1,0)</f>
        <v/>
      </c>
      <c r="D9293">
        <f>VLOOKUP(B9293, Tabelas!A:C,3,FALSE())</f>
        <v/>
      </c>
      <c r="E9293">
        <f>VLOOKUP(B9293, Tabelas!A:C,2,FALSE())</f>
        <v/>
      </c>
    </row>
    <row r="9294">
      <c r="A9294" t="inlineStr">
        <is>
          <t>JOURNAL OF SPACECRAFT AND ROCKETS</t>
        </is>
      </c>
      <c r="B9294" t="inlineStr">
        <is>
          <t>A4</t>
        </is>
      </c>
      <c r="C9294">
        <f>IF(B9294&lt;&gt;"NI",1,0)</f>
        <v/>
      </c>
      <c r="D9294">
        <f>VLOOKUP(B9294, Tabelas!A:C,3,FALSE())</f>
        <v/>
      </c>
      <c r="E9294">
        <f>VLOOKUP(B9294, Tabelas!A:C,2,FALSE())</f>
        <v/>
      </c>
    </row>
    <row r="9295">
      <c r="A9295" t="inlineStr">
        <is>
          <t>JOURNAL OF SPATIAL AND ORGANIZATIONAL DYNAMICS (ONLINE)</t>
        </is>
      </c>
      <c r="B9295" t="inlineStr">
        <is>
          <t>B2</t>
        </is>
      </c>
      <c r="C9295">
        <f>IF(B9295&lt;&gt;"NI",1,0)</f>
        <v/>
      </c>
      <c r="D9295">
        <f>VLOOKUP(B9295, Tabelas!A:C,3,FALSE())</f>
        <v/>
      </c>
      <c r="E9295">
        <f>VLOOKUP(B9295, Tabelas!A:C,2,FALSE())</f>
        <v/>
      </c>
    </row>
    <row r="9296">
      <c r="A9296" t="inlineStr">
        <is>
          <t>JOURNAL OF SPECTRAL THEORY</t>
        </is>
      </c>
      <c r="B9296" t="inlineStr">
        <is>
          <t>A2</t>
        </is>
      </c>
      <c r="C9296">
        <f>IF(B9296&lt;&gt;"NI",1,0)</f>
        <v/>
      </c>
      <c r="D9296">
        <f>VLOOKUP(B9296, Tabelas!A:C,3,FALSE())</f>
        <v/>
      </c>
      <c r="E9296">
        <f>VLOOKUP(B9296, Tabelas!A:C,2,FALSE())</f>
        <v/>
      </c>
    </row>
    <row r="9297">
      <c r="A9297" t="inlineStr">
        <is>
          <t>JOURNAL OF SPECTROSCOPY</t>
        </is>
      </c>
      <c r="B9297" t="inlineStr">
        <is>
          <t>B1</t>
        </is>
      </c>
      <c r="C9297">
        <f>IF(B9297&lt;&gt;"NI",1,0)</f>
        <v/>
      </c>
      <c r="D9297">
        <f>VLOOKUP(B9297, Tabelas!A:C,3,FALSE())</f>
        <v/>
      </c>
      <c r="E9297">
        <f>VLOOKUP(B9297, Tabelas!A:C,2,FALSE())</f>
        <v/>
      </c>
    </row>
    <row r="9298">
      <c r="A9298" t="inlineStr">
        <is>
          <t>JOURNAL OF SPEECH, LANGUAGE, AND HEARING RESEARCH (PRINT)</t>
        </is>
      </c>
      <c r="B9298" t="inlineStr">
        <is>
          <t>A1</t>
        </is>
      </c>
      <c r="C9298">
        <f>IF(B9298&lt;&gt;"NI",1,0)</f>
        <v/>
      </c>
      <c r="D9298">
        <f>VLOOKUP(B9298, Tabelas!A:C,3,FALSE())</f>
        <v/>
      </c>
      <c r="E9298">
        <f>VLOOKUP(B9298, Tabelas!A:C,2,FALSE())</f>
        <v/>
      </c>
    </row>
    <row r="9299">
      <c r="A9299" t="inlineStr">
        <is>
          <t>JOURNAL OF SPINE SURGERY</t>
        </is>
      </c>
      <c r="B9299" t="inlineStr">
        <is>
          <t>B4</t>
        </is>
      </c>
      <c r="C9299">
        <f>IF(B9299&lt;&gt;"NI",1,0)</f>
        <v/>
      </c>
      <c r="D9299">
        <f>VLOOKUP(B9299, Tabelas!A:C,3,FALSE())</f>
        <v/>
      </c>
      <c r="E9299">
        <f>VLOOKUP(B9299, Tabelas!A:C,2,FALSE())</f>
        <v/>
      </c>
    </row>
    <row r="9300">
      <c r="A9300" t="inlineStr">
        <is>
          <t>JOURNAL OF SPIRITUALITY IN MENTAL HEALTH (PRINT)</t>
        </is>
      </c>
      <c r="B9300" t="inlineStr">
        <is>
          <t>A3</t>
        </is>
      </c>
      <c r="C9300">
        <f>IF(B9300&lt;&gt;"NI",1,0)</f>
        <v/>
      </c>
      <c r="D9300">
        <f>VLOOKUP(B9300, Tabelas!A:C,3,FALSE())</f>
        <v/>
      </c>
      <c r="E9300">
        <f>VLOOKUP(B9300, Tabelas!A:C,2,FALSE())</f>
        <v/>
      </c>
    </row>
    <row r="9301">
      <c r="A9301" t="inlineStr">
        <is>
          <t>JOURNAL OF SPORT &amp; EXERCISE PSYCHOLOGY (ONLINE : HUMAN KINETICS)</t>
        </is>
      </c>
      <c r="B9301" t="inlineStr">
        <is>
          <t>A2</t>
        </is>
      </c>
      <c r="C9301">
        <f>IF(B9301&lt;&gt;"NI",1,0)</f>
        <v/>
      </c>
      <c r="D9301">
        <f>VLOOKUP(B9301, Tabelas!A:C,3,FALSE())</f>
        <v/>
      </c>
      <c r="E9301">
        <f>VLOOKUP(B9301, Tabelas!A:C,2,FALSE())</f>
        <v/>
      </c>
    </row>
    <row r="9302">
      <c r="A9302" t="inlineStr">
        <is>
          <t>JOURNAL OF SPORT &amp; EXERCISE PSYCHOLOGY (PRINT)</t>
        </is>
      </c>
      <c r="B9302" t="inlineStr">
        <is>
          <t>A2</t>
        </is>
      </c>
      <c r="C9302">
        <f>IF(B9302&lt;&gt;"NI",1,0)</f>
        <v/>
      </c>
      <c r="D9302">
        <f>VLOOKUP(B9302, Tabelas!A:C,3,FALSE())</f>
        <v/>
      </c>
      <c r="E9302">
        <f>VLOOKUP(B9302, Tabelas!A:C,2,FALSE())</f>
        <v/>
      </c>
    </row>
    <row r="9303">
      <c r="A9303" t="inlineStr">
        <is>
          <t>JOURNAL OF SPORT AND HEALTH SCIENCE</t>
        </is>
      </c>
      <c r="B9303" t="inlineStr">
        <is>
          <t>A3</t>
        </is>
      </c>
      <c r="C9303">
        <f>IF(B9303&lt;&gt;"NI",1,0)</f>
        <v/>
      </c>
      <c r="D9303">
        <f>VLOOKUP(B9303, Tabelas!A:C,3,FALSE())</f>
        <v/>
      </c>
      <c r="E9303">
        <f>VLOOKUP(B9303, Tabelas!A:C,2,FALSE())</f>
        <v/>
      </c>
    </row>
    <row r="9304">
      <c r="A9304" t="inlineStr">
        <is>
          <t>JOURNAL OF SPORT REHABILITATION</t>
        </is>
      </c>
      <c r="B9304" t="inlineStr">
        <is>
          <t>A3</t>
        </is>
      </c>
      <c r="C9304">
        <f>IF(B9304&lt;&gt;"NI",1,0)</f>
        <v/>
      </c>
      <c r="D9304">
        <f>VLOOKUP(B9304, Tabelas!A:C,3,FALSE())</f>
        <v/>
      </c>
      <c r="E9304">
        <f>VLOOKUP(B9304, Tabelas!A:C,2,FALSE())</f>
        <v/>
      </c>
    </row>
    <row r="9305">
      <c r="A9305" t="inlineStr">
        <is>
          <t>JOURNAL OF SPORTS ECONOMICS</t>
        </is>
      </c>
      <c r="B9305" t="inlineStr">
        <is>
          <t>A4</t>
        </is>
      </c>
      <c r="C9305">
        <f>IF(B9305&lt;&gt;"NI",1,0)</f>
        <v/>
      </c>
      <c r="D9305">
        <f>VLOOKUP(B9305, Tabelas!A:C,3,FALSE())</f>
        <v/>
      </c>
      <c r="E9305">
        <f>VLOOKUP(B9305, Tabelas!A:C,2,FALSE())</f>
        <v/>
      </c>
    </row>
    <row r="9306">
      <c r="A9306" t="inlineStr">
        <is>
          <t>JOURNAL OF SPORTS SCIENCE AND MEDICINE</t>
        </is>
      </c>
      <c r="B9306" t="inlineStr">
        <is>
          <t>A2</t>
        </is>
      </c>
      <c r="C9306">
        <f>IF(B9306&lt;&gt;"NI",1,0)</f>
        <v/>
      </c>
      <c r="D9306">
        <f>VLOOKUP(B9306, Tabelas!A:C,3,FALSE())</f>
        <v/>
      </c>
      <c r="E9306">
        <f>VLOOKUP(B9306, Tabelas!A:C,2,FALSE())</f>
        <v/>
      </c>
    </row>
    <row r="9307">
      <c r="A9307" t="inlineStr">
        <is>
          <t>JOURNAL OF SPORTS SCIENCES (PRINT)</t>
        </is>
      </c>
      <c r="B9307" t="inlineStr">
        <is>
          <t>A1</t>
        </is>
      </c>
      <c r="C9307">
        <f>IF(B9307&lt;&gt;"NI",1,0)</f>
        <v/>
      </c>
      <c r="D9307">
        <f>VLOOKUP(B9307, Tabelas!A:C,3,FALSE())</f>
        <v/>
      </c>
      <c r="E9307">
        <f>VLOOKUP(B9307, Tabelas!A:C,2,FALSE())</f>
        <v/>
      </c>
    </row>
    <row r="9308">
      <c r="A9308" t="inlineStr">
        <is>
          <t>JOURNAL OF STATISTICAL AND ECONOMETRIC METHODS</t>
        </is>
      </c>
      <c r="B9308" t="inlineStr">
        <is>
          <t>B4</t>
        </is>
      </c>
      <c r="C9308">
        <f>IF(B9308&lt;&gt;"NI",1,0)</f>
        <v/>
      </c>
      <c r="D9308">
        <f>VLOOKUP(B9308, Tabelas!A:C,3,FALSE())</f>
        <v/>
      </c>
      <c r="E9308">
        <f>VLOOKUP(B9308, Tabelas!A:C,2,FALSE())</f>
        <v/>
      </c>
    </row>
    <row r="9309">
      <c r="A9309" t="inlineStr">
        <is>
          <t>JOURNAL OF STATISTICAL COMPUTATION AND SIMULATION (PRINT)</t>
        </is>
      </c>
      <c r="B9309" t="inlineStr">
        <is>
          <t>A4</t>
        </is>
      </c>
      <c r="C9309">
        <f>IF(B9309&lt;&gt;"NI",1,0)</f>
        <v/>
      </c>
      <c r="D9309">
        <f>VLOOKUP(B9309, Tabelas!A:C,3,FALSE())</f>
        <v/>
      </c>
      <c r="E9309">
        <f>VLOOKUP(B9309, Tabelas!A:C,2,FALSE())</f>
        <v/>
      </c>
    </row>
    <row r="9310">
      <c r="A9310" t="inlineStr">
        <is>
          <t>JOURNAL OF STATISTICAL MECHANICS</t>
        </is>
      </c>
      <c r="B9310" t="inlineStr">
        <is>
          <t>A3</t>
        </is>
      </c>
      <c r="C9310">
        <f>IF(B9310&lt;&gt;"NI",1,0)</f>
        <v/>
      </c>
      <c r="D9310">
        <f>VLOOKUP(B9310, Tabelas!A:C,3,FALSE())</f>
        <v/>
      </c>
      <c r="E9310">
        <f>VLOOKUP(B9310, Tabelas!A:C,2,FALSE())</f>
        <v/>
      </c>
    </row>
    <row r="9311">
      <c r="A9311" t="inlineStr">
        <is>
          <t>JOURNAL OF STATISTICAL PHYSICS</t>
        </is>
      </c>
      <c r="B9311" t="inlineStr">
        <is>
          <t>B1</t>
        </is>
      </c>
      <c r="C9311">
        <f>IF(B9311&lt;&gt;"NI",1,0)</f>
        <v/>
      </c>
      <c r="D9311">
        <f>VLOOKUP(B9311, Tabelas!A:C,3,FALSE())</f>
        <v/>
      </c>
      <c r="E9311">
        <f>VLOOKUP(B9311, Tabelas!A:C,2,FALSE())</f>
        <v/>
      </c>
    </row>
    <row r="9312">
      <c r="A9312" t="inlineStr">
        <is>
          <t>JOURNAL OF STATISTICAL PLANNING AND INFERENCE (PRINT)</t>
        </is>
      </c>
      <c r="B9312" t="inlineStr">
        <is>
          <t>A4</t>
        </is>
      </c>
      <c r="C9312">
        <f>IF(B9312&lt;&gt;"NI",1,0)</f>
        <v/>
      </c>
      <c r="D9312">
        <f>VLOOKUP(B9312, Tabelas!A:C,3,FALSE())</f>
        <v/>
      </c>
      <c r="E9312">
        <f>VLOOKUP(B9312, Tabelas!A:C,2,FALSE())</f>
        <v/>
      </c>
    </row>
    <row r="9313">
      <c r="A9313" t="inlineStr">
        <is>
          <t>JOURNAL OF STATISTICAL SOFTWARE</t>
        </is>
      </c>
      <c r="B9313" t="inlineStr">
        <is>
          <t>A1</t>
        </is>
      </c>
      <c r="C9313">
        <f>IF(B9313&lt;&gt;"NI",1,0)</f>
        <v/>
      </c>
      <c r="D9313">
        <f>VLOOKUP(B9313, Tabelas!A:C,3,FALSE())</f>
        <v/>
      </c>
      <c r="E9313">
        <f>VLOOKUP(B9313, Tabelas!A:C,2,FALSE())</f>
        <v/>
      </c>
    </row>
    <row r="9314">
      <c r="A9314" t="inlineStr">
        <is>
          <t>JOURNAL OF STATISTICAL THEORY AND APPLICATIONS</t>
        </is>
      </c>
      <c r="B9314" t="inlineStr">
        <is>
          <t>B4</t>
        </is>
      </c>
      <c r="C9314">
        <f>IF(B9314&lt;&gt;"NI",1,0)</f>
        <v/>
      </c>
      <c r="D9314">
        <f>VLOOKUP(B9314, Tabelas!A:C,3,FALSE())</f>
        <v/>
      </c>
      <c r="E9314">
        <f>VLOOKUP(B9314, Tabelas!A:C,2,FALSE())</f>
        <v/>
      </c>
    </row>
    <row r="9315">
      <c r="A9315" t="inlineStr">
        <is>
          <t>JOURNAL OF STATISTICAL THEORY AND PRACTICE</t>
        </is>
      </c>
      <c r="B9315" t="inlineStr">
        <is>
          <t>B1</t>
        </is>
      </c>
      <c r="C9315">
        <f>IF(B9315&lt;&gt;"NI",1,0)</f>
        <v/>
      </c>
      <c r="D9315">
        <f>VLOOKUP(B9315, Tabelas!A:C,3,FALSE())</f>
        <v/>
      </c>
      <c r="E9315">
        <f>VLOOKUP(B9315, Tabelas!A:C,2,FALSE())</f>
        <v/>
      </c>
    </row>
    <row r="9316">
      <c r="A9316" t="inlineStr">
        <is>
          <t>JOURNAL OF STATISTICS AND MANAGEMENT SYSTEMS</t>
        </is>
      </c>
      <c r="B9316" t="inlineStr">
        <is>
          <t>B4</t>
        </is>
      </c>
      <c r="C9316">
        <f>IF(B9316&lt;&gt;"NI",1,0)</f>
        <v/>
      </c>
      <c r="D9316">
        <f>VLOOKUP(B9316, Tabelas!A:C,3,FALSE())</f>
        <v/>
      </c>
      <c r="E9316">
        <f>VLOOKUP(B9316, Tabelas!A:C,2,FALSE())</f>
        <v/>
      </c>
    </row>
    <row r="9317">
      <c r="A9317" t="inlineStr">
        <is>
          <t>JOURNAL OF STEROID BIOCHEMISTRY AND MOLECULAR BIOLOGY</t>
        </is>
      </c>
      <c r="B9317" t="inlineStr">
        <is>
          <t>A2</t>
        </is>
      </c>
      <c r="C9317">
        <f>IF(B9317&lt;&gt;"NI",1,0)</f>
        <v/>
      </c>
      <c r="D9317">
        <f>VLOOKUP(B9317, Tabelas!A:C,3,FALSE())</f>
        <v/>
      </c>
      <c r="E9317">
        <f>VLOOKUP(B9317, Tabelas!A:C,2,FALSE())</f>
        <v/>
      </c>
    </row>
    <row r="9318">
      <c r="A9318" t="inlineStr">
        <is>
          <t>JOURNAL OF STOMATOLOGY, ORAL AND MAXILLOFACIAL SURGERY</t>
        </is>
      </c>
      <c r="B9318" t="inlineStr">
        <is>
          <t>B2</t>
        </is>
      </c>
      <c r="C9318">
        <f>IF(B9318&lt;&gt;"NI",1,0)</f>
        <v/>
      </c>
      <c r="D9318">
        <f>VLOOKUP(B9318, Tabelas!A:C,3,FALSE())</f>
        <v/>
      </c>
      <c r="E9318">
        <f>VLOOKUP(B9318, Tabelas!A:C,2,FALSE())</f>
        <v/>
      </c>
    </row>
    <row r="9319">
      <c r="A9319" t="inlineStr">
        <is>
          <t>JOURNAL OF STORED PRODUCTS RESEARCH</t>
        </is>
      </c>
      <c r="B9319" t="inlineStr">
        <is>
          <t>A2</t>
        </is>
      </c>
      <c r="C9319">
        <f>IF(B9319&lt;&gt;"NI",1,0)</f>
        <v/>
      </c>
      <c r="D9319">
        <f>VLOOKUP(B9319, Tabelas!A:C,3,FALSE())</f>
        <v/>
      </c>
      <c r="E9319">
        <f>VLOOKUP(B9319, Tabelas!A:C,2,FALSE())</f>
        <v/>
      </c>
    </row>
    <row r="9320">
      <c r="A9320" t="inlineStr">
        <is>
          <t>JOURNAL OF STRAIN ANALYSIS FOR ENGINEERING DESIGN</t>
        </is>
      </c>
      <c r="B9320" t="inlineStr">
        <is>
          <t>A4</t>
        </is>
      </c>
      <c r="C9320">
        <f>IF(B9320&lt;&gt;"NI",1,0)</f>
        <v/>
      </c>
      <c r="D9320">
        <f>VLOOKUP(B9320, Tabelas!A:C,3,FALSE())</f>
        <v/>
      </c>
      <c r="E9320">
        <f>VLOOKUP(B9320, Tabelas!A:C,2,FALSE())</f>
        <v/>
      </c>
    </row>
    <row r="9321">
      <c r="A9321" t="inlineStr">
        <is>
          <t>JOURNAL OF STRATEGY AND MANAGEMENT</t>
        </is>
      </c>
      <c r="B9321" t="inlineStr">
        <is>
          <t>A3</t>
        </is>
      </c>
      <c r="C9321">
        <f>IF(B9321&lt;&gt;"NI",1,0)</f>
        <v/>
      </c>
      <c r="D9321">
        <f>VLOOKUP(B9321, Tabelas!A:C,3,FALSE())</f>
        <v/>
      </c>
      <c r="E9321">
        <f>VLOOKUP(B9321, Tabelas!A:C,2,FALSE())</f>
        <v/>
      </c>
    </row>
    <row r="9322">
      <c r="A9322" t="inlineStr">
        <is>
          <t>JOURNAL OF STRENGTH AND CONDITIONING RESEARCH</t>
        </is>
      </c>
      <c r="B9322" t="inlineStr">
        <is>
          <t>A1</t>
        </is>
      </c>
      <c r="C9322">
        <f>IF(B9322&lt;&gt;"NI",1,0)</f>
        <v/>
      </c>
      <c r="D9322">
        <f>VLOOKUP(B9322, Tabelas!A:C,3,FALSE())</f>
        <v/>
      </c>
      <c r="E9322">
        <f>VLOOKUP(B9322, Tabelas!A:C,2,FALSE())</f>
        <v/>
      </c>
    </row>
    <row r="9323">
      <c r="A9323" t="inlineStr">
        <is>
          <t>JOURNAL OF STROKE AND CEREBROVASCULAR DISEASES (PRINT)</t>
        </is>
      </c>
      <c r="B9323" t="inlineStr">
        <is>
          <t>A4</t>
        </is>
      </c>
      <c r="C9323">
        <f>IF(B9323&lt;&gt;"NI",1,0)</f>
        <v/>
      </c>
      <c r="D9323">
        <f>VLOOKUP(B9323, Tabelas!A:C,3,FALSE())</f>
        <v/>
      </c>
      <c r="E9323">
        <f>VLOOKUP(B9323, Tabelas!A:C,2,FALSE())</f>
        <v/>
      </c>
    </row>
    <row r="9324">
      <c r="A9324" t="inlineStr">
        <is>
          <t>JOURNAL OF STRUCTURAL BIOLOGY</t>
        </is>
      </c>
      <c r="B9324" t="inlineStr">
        <is>
          <t>A2</t>
        </is>
      </c>
      <c r="C9324">
        <f>IF(B9324&lt;&gt;"NI",1,0)</f>
        <v/>
      </c>
      <c r="D9324">
        <f>VLOOKUP(B9324, Tabelas!A:C,3,FALSE())</f>
        <v/>
      </c>
      <c r="E9324">
        <f>VLOOKUP(B9324, Tabelas!A:C,2,FALSE())</f>
        <v/>
      </c>
    </row>
    <row r="9325">
      <c r="A9325" t="inlineStr">
        <is>
          <t>JOURNAL OF STRUCTURAL CHEMISTRY</t>
        </is>
      </c>
      <c r="B9325" t="inlineStr">
        <is>
          <t>B2</t>
        </is>
      </c>
      <c r="C9325">
        <f>IF(B9325&lt;&gt;"NI",1,0)</f>
        <v/>
      </c>
      <c r="D9325">
        <f>VLOOKUP(B9325, Tabelas!A:C,3,FALSE())</f>
        <v/>
      </c>
      <c r="E9325">
        <f>VLOOKUP(B9325, Tabelas!A:C,2,FALSE())</f>
        <v/>
      </c>
    </row>
    <row r="9326">
      <c r="A9326" t="inlineStr">
        <is>
          <t>JOURNAL OF STRUCTURAL ENGINEERING (NEW YORK, N.Y.)</t>
        </is>
      </c>
      <c r="B9326" t="inlineStr">
        <is>
          <t>A2</t>
        </is>
      </c>
      <c r="C9326">
        <f>IF(B9326&lt;&gt;"NI",1,0)</f>
        <v/>
      </c>
      <c r="D9326">
        <f>VLOOKUP(B9326, Tabelas!A:C,3,FALSE())</f>
        <v/>
      </c>
      <c r="E9326">
        <f>VLOOKUP(B9326, Tabelas!A:C,2,FALSE())</f>
        <v/>
      </c>
    </row>
    <row r="9327">
      <c r="A9327" t="inlineStr">
        <is>
          <t>JOURNAL OF STRUCTURAL FIRE ENGINEERING</t>
        </is>
      </c>
      <c r="B9327" t="inlineStr">
        <is>
          <t>B1</t>
        </is>
      </c>
      <c r="C9327">
        <f>IF(B9327&lt;&gt;"NI",1,0)</f>
        <v/>
      </c>
      <c r="D9327">
        <f>VLOOKUP(B9327, Tabelas!A:C,3,FALSE())</f>
        <v/>
      </c>
      <c r="E9327">
        <f>VLOOKUP(B9327, Tabelas!A:C,2,FALSE())</f>
        <v/>
      </c>
    </row>
    <row r="9328">
      <c r="A9328" t="inlineStr">
        <is>
          <t>JOURNAL OF STRUCTURAL GEOLOGY</t>
        </is>
      </c>
      <c r="B9328" t="inlineStr">
        <is>
          <t>A2</t>
        </is>
      </c>
      <c r="C9328">
        <f>IF(B9328&lt;&gt;"NI",1,0)</f>
        <v/>
      </c>
      <c r="D9328">
        <f>VLOOKUP(B9328, Tabelas!A:C,3,FALSE())</f>
        <v/>
      </c>
      <c r="E9328">
        <f>VLOOKUP(B9328, Tabelas!A:C,2,FALSE())</f>
        <v/>
      </c>
    </row>
    <row r="9329">
      <c r="A9329" t="inlineStr">
        <is>
          <t>JOURNAL OF STUDIES IN EDUCATION</t>
        </is>
      </c>
      <c r="B9329" t="inlineStr">
        <is>
          <t>B1</t>
        </is>
      </c>
      <c r="C9329">
        <f>IF(B9329&lt;&gt;"NI",1,0)</f>
        <v/>
      </c>
      <c r="D9329">
        <f>VLOOKUP(B9329, Tabelas!A:C,3,FALSE())</f>
        <v/>
      </c>
      <c r="E9329">
        <f>VLOOKUP(B9329, Tabelas!A:C,2,FALSE())</f>
        <v/>
      </c>
    </row>
    <row r="9330">
      <c r="A9330" t="inlineStr">
        <is>
          <t>JOURNAL OF STUDIES ON ALCOHOL AND DRUGS</t>
        </is>
      </c>
      <c r="B9330" t="inlineStr">
        <is>
          <t>A2</t>
        </is>
      </c>
      <c r="C9330">
        <f>IF(B9330&lt;&gt;"NI",1,0)</f>
        <v/>
      </c>
      <c r="D9330">
        <f>VLOOKUP(B9330, Tabelas!A:C,3,FALSE())</f>
        <v/>
      </c>
      <c r="E9330">
        <f>VLOOKUP(B9330, Tabelas!A:C,2,FALSE())</f>
        <v/>
      </c>
    </row>
    <row r="9331">
      <c r="A9331" t="inlineStr">
        <is>
          <t>JOURNAL OF SUBSTANCE ABUSE TREATMENT</t>
        </is>
      </c>
      <c r="B9331" t="inlineStr">
        <is>
          <t>A1</t>
        </is>
      </c>
      <c r="C9331">
        <f>IF(B9331&lt;&gt;"NI",1,0)</f>
        <v/>
      </c>
      <c r="D9331">
        <f>VLOOKUP(B9331, Tabelas!A:C,3,FALSE())</f>
        <v/>
      </c>
      <c r="E9331">
        <f>VLOOKUP(B9331, Tabelas!A:C,2,FALSE())</f>
        <v/>
      </c>
    </row>
    <row r="9332">
      <c r="A9332" t="inlineStr">
        <is>
          <t>JOURNAL OF SUBSTANCE USE</t>
        </is>
      </c>
      <c r="B9332" t="inlineStr">
        <is>
          <t>B1</t>
        </is>
      </c>
      <c r="C9332">
        <f>IF(B9332&lt;&gt;"NI",1,0)</f>
        <v/>
      </c>
      <c r="D9332">
        <f>VLOOKUP(B9332, Tabelas!A:C,3,FALSE())</f>
        <v/>
      </c>
      <c r="E9332">
        <f>VLOOKUP(B9332, Tabelas!A:C,2,FALSE())</f>
        <v/>
      </c>
    </row>
    <row r="9333">
      <c r="A9333" t="inlineStr">
        <is>
          <t>JOURNAL OF SUPERCOMPUTING</t>
        </is>
      </c>
      <c r="B9333" t="inlineStr">
        <is>
          <t>A2</t>
        </is>
      </c>
      <c r="C9333">
        <f>IF(B9333&lt;&gt;"NI",1,0)</f>
        <v/>
      </c>
      <c r="D9333">
        <f>VLOOKUP(B9333, Tabelas!A:C,3,FALSE())</f>
        <v/>
      </c>
      <c r="E9333">
        <f>VLOOKUP(B9333, Tabelas!A:C,2,FALSE())</f>
        <v/>
      </c>
    </row>
    <row r="9334">
      <c r="A9334" t="inlineStr">
        <is>
          <t>JOURNAL OF SUPERCONDUCTIVITY AND NOVEL MAGNETISM</t>
        </is>
      </c>
      <c r="B9334" t="inlineStr">
        <is>
          <t>B1</t>
        </is>
      </c>
      <c r="C9334">
        <f>IF(B9334&lt;&gt;"NI",1,0)</f>
        <v/>
      </c>
      <c r="D9334">
        <f>VLOOKUP(B9334, Tabelas!A:C,3,FALSE())</f>
        <v/>
      </c>
      <c r="E9334">
        <f>VLOOKUP(B9334, Tabelas!A:C,2,FALSE())</f>
        <v/>
      </c>
    </row>
    <row r="9335">
      <c r="A9335" t="inlineStr">
        <is>
          <t>JOURNAL OF SUPRANATIONAL POLICIES OF EDUCATION</t>
        </is>
      </c>
      <c r="B9335" t="inlineStr">
        <is>
          <t>A3</t>
        </is>
      </c>
      <c r="C9335">
        <f>IF(B9335&lt;&gt;"NI",1,0)</f>
        <v/>
      </c>
      <c r="D9335">
        <f>VLOOKUP(B9335, Tabelas!A:C,3,FALSE())</f>
        <v/>
      </c>
      <c r="E9335">
        <f>VLOOKUP(B9335, Tabelas!A:C,2,FALSE())</f>
        <v/>
      </c>
    </row>
    <row r="9336">
      <c r="A9336" t="inlineStr">
        <is>
          <t>JOURNAL OF SURFACTANTS AND DETERGENTS</t>
        </is>
      </c>
      <c r="B9336" t="inlineStr">
        <is>
          <t>A3</t>
        </is>
      </c>
      <c r="C9336">
        <f>IF(B9336&lt;&gt;"NI",1,0)</f>
        <v/>
      </c>
      <c r="D9336">
        <f>VLOOKUP(B9336, Tabelas!A:C,3,FALSE())</f>
        <v/>
      </c>
      <c r="E9336">
        <f>VLOOKUP(B9336, Tabelas!A:C,2,FALSE())</f>
        <v/>
      </c>
    </row>
    <row r="9337">
      <c r="A9337" t="inlineStr">
        <is>
          <t>JOURNAL OF SURGICAL AND CLINICAL RESEARCH</t>
        </is>
      </c>
      <c r="B9337" t="inlineStr">
        <is>
          <t>B4</t>
        </is>
      </c>
      <c r="C9337">
        <f>IF(B9337&lt;&gt;"NI",1,0)</f>
        <v/>
      </c>
      <c r="D9337">
        <f>VLOOKUP(B9337, Tabelas!A:C,3,FALSE())</f>
        <v/>
      </c>
      <c r="E9337">
        <f>VLOOKUP(B9337, Tabelas!A:C,2,FALSE())</f>
        <v/>
      </c>
    </row>
    <row r="9338">
      <c r="A9338" t="inlineStr">
        <is>
          <t>JOURNAL OF SURGICAL CASE REPORTS</t>
        </is>
      </c>
      <c r="B9338" t="inlineStr">
        <is>
          <t>B4</t>
        </is>
      </c>
      <c r="C9338">
        <f>IF(B9338&lt;&gt;"NI",1,0)</f>
        <v/>
      </c>
      <c r="D9338">
        <f>VLOOKUP(B9338, Tabelas!A:C,3,FALSE())</f>
        <v/>
      </c>
      <c r="E9338">
        <f>VLOOKUP(B9338, Tabelas!A:C,2,FALSE())</f>
        <v/>
      </c>
    </row>
    <row r="9339">
      <c r="A9339" t="inlineStr">
        <is>
          <t>JOURNAL OF SURGICAL EDUCATION</t>
        </is>
      </c>
      <c r="B9339" t="inlineStr">
        <is>
          <t>A2</t>
        </is>
      </c>
      <c r="C9339">
        <f>IF(B9339&lt;&gt;"NI",1,0)</f>
        <v/>
      </c>
      <c r="D9339">
        <f>VLOOKUP(B9339, Tabelas!A:C,3,FALSE())</f>
        <v/>
      </c>
      <c r="E9339">
        <f>VLOOKUP(B9339, Tabelas!A:C,2,FALSE())</f>
        <v/>
      </c>
    </row>
    <row r="9340">
      <c r="A9340" t="inlineStr">
        <is>
          <t>JOURNAL OF SURGICAL ONCOLOGY</t>
        </is>
      </c>
      <c r="B9340" t="inlineStr">
        <is>
          <t>A1</t>
        </is>
      </c>
      <c r="C9340">
        <f>IF(B9340&lt;&gt;"NI",1,0)</f>
        <v/>
      </c>
      <c r="D9340">
        <f>VLOOKUP(B9340, Tabelas!A:C,3,FALSE())</f>
        <v/>
      </c>
      <c r="E9340">
        <f>VLOOKUP(B9340, Tabelas!A:C,2,FALSE())</f>
        <v/>
      </c>
    </row>
    <row r="9341">
      <c r="A9341" t="inlineStr">
        <is>
          <t>JOURNAL OF SURGICAL ONCOLOGY (PRINT)</t>
        </is>
      </c>
      <c r="B9341" t="inlineStr">
        <is>
          <t>A1</t>
        </is>
      </c>
      <c r="C9341">
        <f>IF(B9341&lt;&gt;"NI",1,0)</f>
        <v/>
      </c>
      <c r="D9341">
        <f>VLOOKUP(B9341, Tabelas!A:C,3,FALSE())</f>
        <v/>
      </c>
      <c r="E9341">
        <f>VLOOKUP(B9341, Tabelas!A:C,2,FALSE())</f>
        <v/>
      </c>
    </row>
    <row r="9342">
      <c r="A9342" t="inlineStr">
        <is>
          <t>JOURNAL OF SURGICAL RESEARCH</t>
        </is>
      </c>
      <c r="B9342" t="inlineStr">
        <is>
          <t>A2</t>
        </is>
      </c>
      <c r="C9342">
        <f>IF(B9342&lt;&gt;"NI",1,0)</f>
        <v/>
      </c>
      <c r="D9342">
        <f>VLOOKUP(B9342, Tabelas!A:C,3,FALSE())</f>
        <v/>
      </c>
      <c r="E9342">
        <f>VLOOKUP(B9342, Tabelas!A:C,2,FALSE())</f>
        <v/>
      </c>
    </row>
    <row r="9343">
      <c r="A9343" t="inlineStr">
        <is>
          <t>JOURNAL OF SURVEYING ENGINEERING</t>
        </is>
      </c>
      <c r="B9343" t="inlineStr">
        <is>
          <t>A4</t>
        </is>
      </c>
      <c r="C9343">
        <f>IF(B9343&lt;&gt;"NI",1,0)</f>
        <v/>
      </c>
      <c r="D9343">
        <f>VLOOKUP(B9343, Tabelas!A:C,3,FALSE())</f>
        <v/>
      </c>
      <c r="E9343">
        <f>VLOOKUP(B9343, Tabelas!A:C,2,FALSE())</f>
        <v/>
      </c>
    </row>
    <row r="9344">
      <c r="A9344" t="inlineStr">
        <is>
          <t>JOURNAL OF SUSTAINABLE DEVELOPMENT</t>
        </is>
      </c>
      <c r="B9344" t="inlineStr">
        <is>
          <t>A2</t>
        </is>
      </c>
      <c r="C9344">
        <f>IF(B9344&lt;&gt;"NI",1,0)</f>
        <v/>
      </c>
      <c r="D9344">
        <f>VLOOKUP(B9344, Tabelas!A:C,3,FALSE())</f>
        <v/>
      </c>
      <c r="E9344">
        <f>VLOOKUP(B9344, Tabelas!A:C,2,FALSE())</f>
        <v/>
      </c>
    </row>
    <row r="9345">
      <c r="A9345" t="inlineStr">
        <is>
          <t>JOURNAL OF SUSTAINABLE DEVELOPMENT (IMPRESSO)</t>
        </is>
      </c>
      <c r="B9345" t="inlineStr">
        <is>
          <t>A2</t>
        </is>
      </c>
      <c r="C9345">
        <f>IF(B9345&lt;&gt;"NI",1,0)</f>
        <v/>
      </c>
      <c r="D9345">
        <f>VLOOKUP(B9345, Tabelas!A:C,3,FALSE())</f>
        <v/>
      </c>
      <c r="E9345">
        <f>VLOOKUP(B9345, Tabelas!A:C,2,FALSE())</f>
        <v/>
      </c>
    </row>
    <row r="9346">
      <c r="A9346" t="inlineStr">
        <is>
          <t>JOURNAL OF SUSTAINABLE FORESTRY</t>
        </is>
      </c>
      <c r="B9346" t="inlineStr">
        <is>
          <t>A4</t>
        </is>
      </c>
      <c r="C9346">
        <f>IF(B9346&lt;&gt;"NI",1,0)</f>
        <v/>
      </c>
      <c r="D9346">
        <f>VLOOKUP(B9346, Tabelas!A:C,3,FALSE())</f>
        <v/>
      </c>
      <c r="E9346">
        <f>VLOOKUP(B9346, Tabelas!A:C,2,FALSE())</f>
        <v/>
      </c>
    </row>
    <row r="9347">
      <c r="A9347" t="inlineStr">
        <is>
          <t>JOURNAL OF SUSTAINABLE METALLURGY</t>
        </is>
      </c>
      <c r="B9347" t="inlineStr">
        <is>
          <t>B2</t>
        </is>
      </c>
      <c r="C9347">
        <f>IF(B9347&lt;&gt;"NI",1,0)</f>
        <v/>
      </c>
      <c r="D9347">
        <f>VLOOKUP(B9347, Tabelas!A:C,3,FALSE())</f>
        <v/>
      </c>
      <c r="E9347">
        <f>VLOOKUP(B9347, Tabelas!A:C,2,FALSE())</f>
        <v/>
      </c>
    </row>
    <row r="9348">
      <c r="A9348" t="inlineStr">
        <is>
          <t>JOURNAL OF SUSTAINABLE METALLURGY (IMPRESSO)</t>
        </is>
      </c>
      <c r="B9348" t="inlineStr">
        <is>
          <t>B2</t>
        </is>
      </c>
      <c r="C9348">
        <f>IF(B9348&lt;&gt;"NI",1,0)</f>
        <v/>
      </c>
      <c r="D9348">
        <f>VLOOKUP(B9348, Tabelas!A:C,3,FALSE())</f>
        <v/>
      </c>
      <c r="E9348">
        <f>VLOOKUP(B9348, Tabelas!A:C,2,FALSE())</f>
        <v/>
      </c>
    </row>
    <row r="9349">
      <c r="A9349" t="inlineStr">
        <is>
          <t>JOURNAL OF SUSTAINABLE TOURISM (PRINT)</t>
        </is>
      </c>
      <c r="B9349" t="inlineStr">
        <is>
          <t>A1</t>
        </is>
      </c>
      <c r="C9349">
        <f>IF(B9349&lt;&gt;"NI",1,0)</f>
        <v/>
      </c>
      <c r="D9349">
        <f>VLOOKUP(B9349, Tabelas!A:C,3,FALSE())</f>
        <v/>
      </c>
      <c r="E9349">
        <f>VLOOKUP(B9349, Tabelas!A:C,2,FALSE())</f>
        <v/>
      </c>
    </row>
    <row r="9350">
      <c r="A9350" t="inlineStr">
        <is>
          <t>JOURNAL OF SYMBOLIC COMPUTATION</t>
        </is>
      </c>
      <c r="B9350" t="inlineStr">
        <is>
          <t>B2</t>
        </is>
      </c>
      <c r="C9350">
        <f>IF(B9350&lt;&gt;"NI",1,0)</f>
        <v/>
      </c>
      <c r="D9350">
        <f>VLOOKUP(B9350, Tabelas!A:C,3,FALSE())</f>
        <v/>
      </c>
      <c r="E9350">
        <f>VLOOKUP(B9350, Tabelas!A:C,2,FALSE())</f>
        <v/>
      </c>
    </row>
    <row r="9351">
      <c r="A9351" t="inlineStr">
        <is>
          <t>JOURNAL OF SYNCHROTRON RADIATION</t>
        </is>
      </c>
      <c r="B9351" t="inlineStr">
        <is>
          <t>A2</t>
        </is>
      </c>
      <c r="C9351">
        <f>IF(B9351&lt;&gt;"NI",1,0)</f>
        <v/>
      </c>
      <c r="D9351">
        <f>VLOOKUP(B9351, Tabelas!A:C,3,FALSE())</f>
        <v/>
      </c>
      <c r="E9351">
        <f>VLOOKUP(B9351, Tabelas!A:C,2,FALSE())</f>
        <v/>
      </c>
    </row>
    <row r="9352">
      <c r="A9352" t="inlineStr">
        <is>
          <t>JOURNAL OF SYSTEMATIC PALAEONTOLOGY (PRINT)</t>
        </is>
      </c>
      <c r="B9352" t="inlineStr">
        <is>
          <t>A1</t>
        </is>
      </c>
      <c r="C9352">
        <f>IF(B9352&lt;&gt;"NI",1,0)</f>
        <v/>
      </c>
      <c r="D9352">
        <f>VLOOKUP(B9352, Tabelas!A:C,3,FALSE())</f>
        <v/>
      </c>
      <c r="E9352">
        <f>VLOOKUP(B9352, Tabelas!A:C,2,FALSE())</f>
        <v/>
      </c>
    </row>
    <row r="9353">
      <c r="A9353" t="inlineStr">
        <is>
          <t>JOURNAL OF SYSTEMATICS AND EVOLUTION (PRINT)</t>
        </is>
      </c>
      <c r="B9353" t="inlineStr">
        <is>
          <t>A1</t>
        </is>
      </c>
      <c r="C9353">
        <f>IF(B9353&lt;&gt;"NI",1,0)</f>
        <v/>
      </c>
      <c r="D9353">
        <f>VLOOKUP(B9353, Tabelas!A:C,3,FALSE())</f>
        <v/>
      </c>
      <c r="E9353">
        <f>VLOOKUP(B9353, Tabelas!A:C,2,FALSE())</f>
        <v/>
      </c>
    </row>
    <row r="9354">
      <c r="A9354" t="inlineStr">
        <is>
          <t>JOURNAL OF SYSTEMICS, CYBERNETICS AND INFORMATICS</t>
        </is>
      </c>
      <c r="B9354" t="inlineStr">
        <is>
          <t>A2</t>
        </is>
      </c>
      <c r="C9354">
        <f>IF(B9354&lt;&gt;"NI",1,0)</f>
        <v/>
      </c>
      <c r="D9354">
        <f>VLOOKUP(B9354, Tabelas!A:C,3,FALSE())</f>
        <v/>
      </c>
      <c r="E9354">
        <f>VLOOKUP(B9354, Tabelas!A:C,2,FALSE())</f>
        <v/>
      </c>
    </row>
    <row r="9355">
      <c r="A9355" t="inlineStr">
        <is>
          <t>JOURNAL OF TAIBAH UNIVERSITY FOR SCIENCE</t>
        </is>
      </c>
      <c r="B9355" t="inlineStr">
        <is>
          <t>B4</t>
        </is>
      </c>
      <c r="C9355">
        <f>IF(B9355&lt;&gt;"NI",1,0)</f>
        <v/>
      </c>
      <c r="D9355">
        <f>VLOOKUP(B9355, Tabelas!A:C,3,FALSE())</f>
        <v/>
      </c>
      <c r="E9355">
        <f>VLOOKUP(B9355, Tabelas!A:C,2,FALSE())</f>
        <v/>
      </c>
    </row>
    <row r="9356">
      <c r="A9356" t="inlineStr">
        <is>
          <t>JOURNAL OF TECHNOLOGY AND SCIENCE EDUCATION (ONLINE)</t>
        </is>
      </c>
      <c r="B9356" t="inlineStr">
        <is>
          <t>B3</t>
        </is>
      </c>
      <c r="C9356">
        <f>IF(B9356&lt;&gt;"NI",1,0)</f>
        <v/>
      </c>
      <c r="D9356">
        <f>VLOOKUP(B9356, Tabelas!A:C,3,FALSE())</f>
        <v/>
      </c>
      <c r="E9356">
        <f>VLOOKUP(B9356, Tabelas!A:C,2,FALSE())</f>
        <v/>
      </c>
    </row>
    <row r="9357">
      <c r="A9357" t="inlineStr">
        <is>
          <t>JOURNAL OF TECHNOLOGY MANAGEMENT &amp; INNOVATION</t>
        </is>
      </c>
      <c r="B9357" t="inlineStr">
        <is>
          <t>A3</t>
        </is>
      </c>
      <c r="C9357">
        <f>IF(B9357&lt;&gt;"NI",1,0)</f>
        <v/>
      </c>
      <c r="D9357">
        <f>VLOOKUP(B9357, Tabelas!A:C,3,FALSE())</f>
        <v/>
      </c>
      <c r="E9357">
        <f>VLOOKUP(B9357, Tabelas!A:C,2,FALSE())</f>
        <v/>
      </c>
    </row>
    <row r="9358">
      <c r="A9358" t="inlineStr">
        <is>
          <t>JOURNAL OF TELEMEDICINE AND TELECARE</t>
        </is>
      </c>
      <c r="B9358" t="inlineStr">
        <is>
          <t>A2</t>
        </is>
      </c>
      <c r="C9358">
        <f>IF(B9358&lt;&gt;"NI",1,0)</f>
        <v/>
      </c>
      <c r="D9358">
        <f>VLOOKUP(B9358, Tabelas!A:C,3,FALSE())</f>
        <v/>
      </c>
      <c r="E9358">
        <f>VLOOKUP(B9358, Tabelas!A:C,2,FALSE())</f>
        <v/>
      </c>
    </row>
    <row r="9359">
      <c r="A9359" t="inlineStr">
        <is>
          <t>JOURNAL OF TESTING AND EVALUATION</t>
        </is>
      </c>
      <c r="B9359" t="inlineStr">
        <is>
          <t>B1</t>
        </is>
      </c>
      <c r="C9359">
        <f>IF(B9359&lt;&gt;"NI",1,0)</f>
        <v/>
      </c>
      <c r="D9359">
        <f>VLOOKUP(B9359, Tabelas!A:C,3,FALSE())</f>
        <v/>
      </c>
      <c r="E9359">
        <f>VLOOKUP(B9359, Tabelas!A:C,2,FALSE())</f>
        <v/>
      </c>
    </row>
    <row r="9360">
      <c r="A9360" t="inlineStr">
        <is>
          <t>JOURNAL OF TEXTILE ENGINEERING &amp; FASHION TECHNOLOGY</t>
        </is>
      </c>
      <c r="B9360" t="inlineStr">
        <is>
          <t>B4</t>
        </is>
      </c>
      <c r="C9360">
        <f>IF(B9360&lt;&gt;"NI",1,0)</f>
        <v/>
      </c>
      <c r="D9360">
        <f>VLOOKUP(B9360, Tabelas!A:C,3,FALSE())</f>
        <v/>
      </c>
      <c r="E9360">
        <f>VLOOKUP(B9360, Tabelas!A:C,2,FALSE())</f>
        <v/>
      </c>
    </row>
    <row r="9361">
      <c r="A9361" t="inlineStr">
        <is>
          <t>JOURNAL OF TEXTILE SCIENCE AND TECHNOLOGY</t>
        </is>
      </c>
      <c r="B9361" t="inlineStr">
        <is>
          <t>B2</t>
        </is>
      </c>
      <c r="C9361">
        <f>IF(B9361&lt;&gt;"NI",1,0)</f>
        <v/>
      </c>
      <c r="D9361">
        <f>VLOOKUP(B9361, Tabelas!A:C,3,FALSE())</f>
        <v/>
      </c>
      <c r="E9361">
        <f>VLOOKUP(B9361, Tabelas!A:C,2,FALSE())</f>
        <v/>
      </c>
    </row>
    <row r="9362">
      <c r="A9362" t="inlineStr">
        <is>
          <t>JOURNAL OF TEXTURE STUDIES</t>
        </is>
      </c>
      <c r="B9362" t="inlineStr">
        <is>
          <t>A4</t>
        </is>
      </c>
      <c r="C9362">
        <f>IF(B9362&lt;&gt;"NI",1,0)</f>
        <v/>
      </c>
      <c r="D9362">
        <f>VLOOKUP(B9362, Tabelas!A:C,3,FALSE())</f>
        <v/>
      </c>
      <c r="E9362">
        <f>VLOOKUP(B9362, Tabelas!A:C,2,FALSE())</f>
        <v/>
      </c>
    </row>
    <row r="9363">
      <c r="A9363" t="inlineStr">
        <is>
          <t>JOURNAL OF THE ACADEMY OF NUTRITION AND DIETETICS</t>
        </is>
      </c>
      <c r="B9363" t="inlineStr">
        <is>
          <t>A2</t>
        </is>
      </c>
      <c r="C9363">
        <f>IF(B9363&lt;&gt;"NI",1,0)</f>
        <v/>
      </c>
      <c r="D9363">
        <f>VLOOKUP(B9363, Tabelas!A:C,3,FALSE())</f>
        <v/>
      </c>
      <c r="E9363">
        <f>VLOOKUP(B9363, Tabelas!A:C,2,FALSE())</f>
        <v/>
      </c>
    </row>
    <row r="9364">
      <c r="A9364" t="inlineStr">
        <is>
          <t>JOURNAL OF THE AIR &amp; WASTE MANAGEMENT ASSOCIATION (1995)</t>
        </is>
      </c>
      <c r="B9364" t="inlineStr">
        <is>
          <t>A3</t>
        </is>
      </c>
      <c r="C9364">
        <f>IF(B9364&lt;&gt;"NI",1,0)</f>
        <v/>
      </c>
      <c r="D9364">
        <f>VLOOKUP(B9364, Tabelas!A:C,3,FALSE())</f>
        <v/>
      </c>
      <c r="E9364">
        <f>VLOOKUP(B9364, Tabelas!A:C,2,FALSE())</f>
        <v/>
      </c>
    </row>
    <row r="9365">
      <c r="A9365" t="inlineStr">
        <is>
          <t>JOURNAL OF THE AMERICAN ACADEMY OF AUDIOLOGY</t>
        </is>
      </c>
      <c r="B9365" t="inlineStr">
        <is>
          <t>A4</t>
        </is>
      </c>
      <c r="C9365">
        <f>IF(B9365&lt;&gt;"NI",1,0)</f>
        <v/>
      </c>
      <c r="D9365">
        <f>VLOOKUP(B9365, Tabelas!A:C,3,FALSE())</f>
        <v/>
      </c>
      <c r="E9365">
        <f>VLOOKUP(B9365, Tabelas!A:C,2,FALSE())</f>
        <v/>
      </c>
    </row>
    <row r="9366">
      <c r="A9366" t="inlineStr">
        <is>
          <t>JOURNAL OF THE AMERICAN ACADEMY OF CHILD AND ADOLESCENT PSYCHIATRY</t>
        </is>
      </c>
      <c r="B9366" t="inlineStr">
        <is>
          <t>A1</t>
        </is>
      </c>
      <c r="C9366">
        <f>IF(B9366&lt;&gt;"NI",1,0)</f>
        <v/>
      </c>
      <c r="D9366">
        <f>VLOOKUP(B9366, Tabelas!A:C,3,FALSE())</f>
        <v/>
      </c>
      <c r="E9366">
        <f>VLOOKUP(B9366, Tabelas!A:C,2,FALSE())</f>
        <v/>
      </c>
    </row>
    <row r="9367">
      <c r="A9367" t="inlineStr">
        <is>
          <t>JOURNAL OF THE AMERICAN ACADEMY OF DERMATOLOGY</t>
        </is>
      </c>
      <c r="B9367" t="inlineStr">
        <is>
          <t>A1</t>
        </is>
      </c>
      <c r="C9367">
        <f>IF(B9367&lt;&gt;"NI",1,0)</f>
        <v/>
      </c>
      <c r="D9367">
        <f>VLOOKUP(B9367, Tabelas!A:C,3,FALSE())</f>
        <v/>
      </c>
      <c r="E9367">
        <f>VLOOKUP(B9367, Tabelas!A:C,2,FALSE())</f>
        <v/>
      </c>
    </row>
    <row r="9368">
      <c r="A9368" t="inlineStr">
        <is>
          <t>JOURNAL OF THE AMERICAN ACADEMY OF ORTHOPAEDIC SURGEONS (ONLINE)</t>
        </is>
      </c>
      <c r="B9368" t="inlineStr">
        <is>
          <t>A2</t>
        </is>
      </c>
      <c r="C9368">
        <f>IF(B9368&lt;&gt;"NI",1,0)</f>
        <v/>
      </c>
      <c r="D9368">
        <f>VLOOKUP(B9368, Tabelas!A:C,3,FALSE())</f>
        <v/>
      </c>
      <c r="E9368">
        <f>VLOOKUP(B9368, Tabelas!A:C,2,FALSE())</f>
        <v/>
      </c>
    </row>
    <row r="9369">
      <c r="A9369" t="inlineStr">
        <is>
          <t>JOURNAL OF THE AMERICAN ACADEMY OF RELIGION</t>
        </is>
      </c>
      <c r="B9369" t="inlineStr">
        <is>
          <t>A3</t>
        </is>
      </c>
      <c r="C9369">
        <f>IF(B9369&lt;&gt;"NI",1,0)</f>
        <v/>
      </c>
      <c r="D9369">
        <f>VLOOKUP(B9369, Tabelas!A:C,3,FALSE())</f>
        <v/>
      </c>
      <c r="E9369">
        <f>VLOOKUP(B9369, Tabelas!A:C,2,FALSE())</f>
        <v/>
      </c>
    </row>
    <row r="9370">
      <c r="A9370" t="inlineStr">
        <is>
          <t>JOURNAL OF THE AMERICAN ASSOCIATION FOR LABORATORY ANIMAL SCIENCE</t>
        </is>
      </c>
      <c r="B9370" t="inlineStr">
        <is>
          <t>A2</t>
        </is>
      </c>
      <c r="C9370">
        <f>IF(B9370&lt;&gt;"NI",1,0)</f>
        <v/>
      </c>
      <c r="D9370">
        <f>VLOOKUP(B9370, Tabelas!A:C,3,FALSE())</f>
        <v/>
      </c>
      <c r="E9370">
        <f>VLOOKUP(B9370, Tabelas!A:C,2,FALSE())</f>
        <v/>
      </c>
    </row>
    <row r="9371">
      <c r="A9371" t="inlineStr">
        <is>
          <t>JOURNAL OF THE AMERICAN CERAMIC SOCIETY</t>
        </is>
      </c>
      <c r="B9371" t="inlineStr">
        <is>
          <t>A1</t>
        </is>
      </c>
      <c r="C9371">
        <f>IF(B9371&lt;&gt;"NI",1,0)</f>
        <v/>
      </c>
      <c r="D9371">
        <f>VLOOKUP(B9371, Tabelas!A:C,3,FALSE())</f>
        <v/>
      </c>
      <c r="E9371">
        <f>VLOOKUP(B9371, Tabelas!A:C,2,FALSE())</f>
        <v/>
      </c>
    </row>
    <row r="9372">
      <c r="A9372" t="inlineStr">
        <is>
          <t>JOURNAL OF THE AMERICAN CHEMICAL SOCIETY (PRINT)</t>
        </is>
      </c>
      <c r="B9372" t="inlineStr">
        <is>
          <t>A1</t>
        </is>
      </c>
      <c r="C9372">
        <f>IF(B9372&lt;&gt;"NI",1,0)</f>
        <v/>
      </c>
      <c r="D9372">
        <f>VLOOKUP(B9372, Tabelas!A:C,3,FALSE())</f>
        <v/>
      </c>
      <c r="E9372">
        <f>VLOOKUP(B9372, Tabelas!A:C,2,FALSE())</f>
        <v/>
      </c>
    </row>
    <row r="9373">
      <c r="A9373" t="inlineStr">
        <is>
          <t>JOURNAL OF THE AMERICAN COLLEGE OF CARDIOLOGY (PRINT)</t>
        </is>
      </c>
      <c r="B9373" t="inlineStr">
        <is>
          <t>A1</t>
        </is>
      </c>
      <c r="C9373">
        <f>IF(B9373&lt;&gt;"NI",1,0)</f>
        <v/>
      </c>
      <c r="D9373">
        <f>VLOOKUP(B9373, Tabelas!A:C,3,FALSE())</f>
        <v/>
      </c>
      <c r="E9373">
        <f>VLOOKUP(B9373, Tabelas!A:C,2,FALSE())</f>
        <v/>
      </c>
    </row>
    <row r="9374">
      <c r="A9374" t="inlineStr">
        <is>
          <t>JOURNAL OF THE AMERICAN COLLEGE OF NUTRITION (PRINT)</t>
        </is>
      </c>
      <c r="B9374" t="inlineStr">
        <is>
          <t>A3</t>
        </is>
      </c>
      <c r="C9374">
        <f>IF(B9374&lt;&gt;"NI",1,0)</f>
        <v/>
      </c>
      <c r="D9374">
        <f>VLOOKUP(B9374, Tabelas!A:C,3,FALSE())</f>
        <v/>
      </c>
      <c r="E9374">
        <f>VLOOKUP(B9374, Tabelas!A:C,2,FALSE())</f>
        <v/>
      </c>
    </row>
    <row r="9375">
      <c r="A9375" t="inlineStr">
        <is>
          <t>JOURNAL OF THE AMERICAN COLLEGE OF RADIOLOGY</t>
        </is>
      </c>
      <c r="B9375" t="inlineStr">
        <is>
          <t>A2</t>
        </is>
      </c>
      <c r="C9375">
        <f>IF(B9375&lt;&gt;"NI",1,0)</f>
        <v/>
      </c>
      <c r="D9375">
        <f>VLOOKUP(B9375, Tabelas!A:C,3,FALSE())</f>
        <v/>
      </c>
      <c r="E9375">
        <f>VLOOKUP(B9375, Tabelas!A:C,2,FALSE())</f>
        <v/>
      </c>
    </row>
    <row r="9376">
      <c r="A9376" t="inlineStr">
        <is>
          <t>JOURNAL OF THE AMERICAN COLLEGE OF SURGEONS</t>
        </is>
      </c>
      <c r="B9376" t="inlineStr">
        <is>
          <t>A1</t>
        </is>
      </c>
      <c r="C9376">
        <f>IF(B9376&lt;&gt;"NI",1,0)</f>
        <v/>
      </c>
      <c r="D9376">
        <f>VLOOKUP(B9376, Tabelas!A:C,3,FALSE())</f>
        <v/>
      </c>
      <c r="E9376">
        <f>VLOOKUP(B9376, Tabelas!A:C,2,FALSE())</f>
        <v/>
      </c>
    </row>
    <row r="9377">
      <c r="A9377" t="inlineStr">
        <is>
          <t>JOURNAL OF THE AMERICAN GERIATRICS SOCIETY</t>
        </is>
      </c>
      <c r="B9377" t="inlineStr">
        <is>
          <t>A1</t>
        </is>
      </c>
      <c r="C9377">
        <f>IF(B9377&lt;&gt;"NI",1,0)</f>
        <v/>
      </c>
      <c r="D9377">
        <f>VLOOKUP(B9377, Tabelas!A:C,3,FALSE())</f>
        <v/>
      </c>
      <c r="E9377">
        <f>VLOOKUP(B9377, Tabelas!A:C,2,FALSE())</f>
        <v/>
      </c>
    </row>
    <row r="9378">
      <c r="A9378" t="inlineStr">
        <is>
          <t>JOURNAL OF THE AMERICAN HEART ASSOCIATION</t>
        </is>
      </c>
      <c r="B9378" t="inlineStr">
        <is>
          <t>A1</t>
        </is>
      </c>
      <c r="C9378">
        <f>IF(B9378&lt;&gt;"NI",1,0)</f>
        <v/>
      </c>
      <c r="D9378">
        <f>VLOOKUP(B9378, Tabelas!A:C,3,FALSE())</f>
        <v/>
      </c>
      <c r="E9378">
        <f>VLOOKUP(B9378, Tabelas!A:C,2,FALSE())</f>
        <v/>
      </c>
    </row>
    <row r="9379">
      <c r="A9379" t="inlineStr">
        <is>
          <t>JOURNAL OF THE AMERICAN HELICOPTER SOCIETY</t>
        </is>
      </c>
      <c r="B9379" t="inlineStr">
        <is>
          <t>A2</t>
        </is>
      </c>
      <c r="C9379">
        <f>IF(B9379&lt;&gt;"NI",1,0)</f>
        <v/>
      </c>
      <c r="D9379">
        <f>VLOOKUP(B9379, Tabelas!A:C,3,FALSE())</f>
        <v/>
      </c>
      <c r="E9379">
        <f>VLOOKUP(B9379, Tabelas!A:C,2,FALSE())</f>
        <v/>
      </c>
    </row>
    <row r="9380">
      <c r="A9380" t="inlineStr">
        <is>
          <t>JOURNAL OF THE AMERICAN MEDICAL DIRECTORS ASSOCIATION (PRINT)</t>
        </is>
      </c>
      <c r="B9380" t="inlineStr">
        <is>
          <t>A1</t>
        </is>
      </c>
      <c r="C9380">
        <f>IF(B9380&lt;&gt;"NI",1,0)</f>
        <v/>
      </c>
      <c r="D9380">
        <f>VLOOKUP(B9380, Tabelas!A:C,3,FALSE())</f>
        <v/>
      </c>
      <c r="E9380">
        <f>VLOOKUP(B9380, Tabelas!A:C,2,FALSE())</f>
        <v/>
      </c>
    </row>
    <row r="9381">
      <c r="A9381" t="inlineStr">
        <is>
          <t>JOURNAL OF THE AMERICAN MEDICAL INFORMATICS ASSOCIATION</t>
        </is>
      </c>
      <c r="B9381" t="inlineStr">
        <is>
          <t>A1</t>
        </is>
      </c>
      <c r="C9381">
        <f>IF(B9381&lt;&gt;"NI",1,0)</f>
        <v/>
      </c>
      <c r="D9381">
        <f>VLOOKUP(B9381, Tabelas!A:C,3,FALSE())</f>
        <v/>
      </c>
      <c r="E9381">
        <f>VLOOKUP(B9381, Tabelas!A:C,2,FALSE())</f>
        <v/>
      </c>
    </row>
    <row r="9382">
      <c r="A9382" t="inlineStr">
        <is>
          <t>JOURNAL OF THE AMERICAN MOSQUITO CONTROL ASSOCIATION</t>
        </is>
      </c>
      <c r="B9382" t="inlineStr">
        <is>
          <t>B1</t>
        </is>
      </c>
      <c r="C9382">
        <f>IF(B9382&lt;&gt;"NI",1,0)</f>
        <v/>
      </c>
      <c r="D9382">
        <f>VLOOKUP(B9382, Tabelas!A:C,3,FALSE())</f>
        <v/>
      </c>
      <c r="E9382">
        <f>VLOOKUP(B9382, Tabelas!A:C,2,FALSE())</f>
        <v/>
      </c>
    </row>
    <row r="9383">
      <c r="A9383" t="inlineStr">
        <is>
          <t>JOURNAL OF THE AMERICAN OIL CHEMISTS' SOCIETY</t>
        </is>
      </c>
      <c r="B9383" t="inlineStr">
        <is>
          <t>A4</t>
        </is>
      </c>
      <c r="C9383">
        <f>IF(B9383&lt;&gt;"NI",1,0)</f>
        <v/>
      </c>
      <c r="D9383">
        <f>VLOOKUP(B9383, Tabelas!A:C,3,FALSE())</f>
        <v/>
      </c>
      <c r="E9383">
        <f>VLOOKUP(B9383, Tabelas!A:C,2,FALSE())</f>
        <v/>
      </c>
    </row>
    <row r="9384">
      <c r="A9384" t="inlineStr">
        <is>
          <t>JOURNAL OF THE AMERICAN SOCIETY FOR HORTICULTURAL SCIENCE</t>
        </is>
      </c>
      <c r="B9384" t="inlineStr">
        <is>
          <t>A3</t>
        </is>
      </c>
      <c r="C9384">
        <f>IF(B9384&lt;&gt;"NI",1,0)</f>
        <v/>
      </c>
      <c r="D9384">
        <f>VLOOKUP(B9384, Tabelas!A:C,3,FALSE())</f>
        <v/>
      </c>
      <c r="E9384">
        <f>VLOOKUP(B9384, Tabelas!A:C,2,FALSE())</f>
        <v/>
      </c>
    </row>
    <row r="9385">
      <c r="A9385" t="inlineStr">
        <is>
          <t>JOURNAL OF THE AMERICAN SOCIETY FOR INFORMATION SCIENCE AND TECHNOLOGY (ONLINE)</t>
        </is>
      </c>
      <c r="B9385" t="inlineStr">
        <is>
          <t>A1</t>
        </is>
      </c>
      <c r="C9385">
        <f>IF(B9385&lt;&gt;"NI",1,0)</f>
        <v/>
      </c>
      <c r="D9385">
        <f>VLOOKUP(B9385, Tabelas!A:C,3,FALSE())</f>
        <v/>
      </c>
      <c r="E9385">
        <f>VLOOKUP(B9385, Tabelas!A:C,2,FALSE())</f>
        <v/>
      </c>
    </row>
    <row r="9386">
      <c r="A9386" t="inlineStr">
        <is>
          <t>JOURNAL OF THE AMERICAN SOCIETY FOR MASS SPECTROMETRY</t>
        </is>
      </c>
      <c r="B9386" t="inlineStr">
        <is>
          <t>A2</t>
        </is>
      </c>
      <c r="C9386">
        <f>IF(B9386&lt;&gt;"NI",1,0)</f>
        <v/>
      </c>
      <c r="D9386">
        <f>VLOOKUP(B9386, Tabelas!A:C,3,FALSE())</f>
        <v/>
      </c>
      <c r="E9386">
        <f>VLOOKUP(B9386, Tabelas!A:C,2,FALSE())</f>
        <v/>
      </c>
    </row>
    <row r="9387">
      <c r="A9387" t="inlineStr">
        <is>
          <t>JOURNAL OF THE AMERICAN SOCIETY OF ECHOCARDIOGRAPHY (PRINT)</t>
        </is>
      </c>
      <c r="B9387" t="inlineStr">
        <is>
          <t>A1</t>
        </is>
      </c>
      <c r="C9387">
        <f>IF(B9387&lt;&gt;"NI",1,0)</f>
        <v/>
      </c>
      <c r="D9387">
        <f>VLOOKUP(B9387, Tabelas!A:C,3,FALSE())</f>
        <v/>
      </c>
      <c r="E9387">
        <f>VLOOKUP(B9387, Tabelas!A:C,2,FALSE())</f>
        <v/>
      </c>
    </row>
    <row r="9388">
      <c r="A9388" t="inlineStr">
        <is>
          <t>JOURNAL OF THE AMERICAN SOCIETY OF HYPERTENSION</t>
        </is>
      </c>
      <c r="B9388" t="inlineStr">
        <is>
          <t>A3</t>
        </is>
      </c>
      <c r="C9388">
        <f>IF(B9388&lt;&gt;"NI",1,0)</f>
        <v/>
      </c>
      <c r="D9388">
        <f>VLOOKUP(B9388, Tabelas!A:C,3,FALSE())</f>
        <v/>
      </c>
      <c r="E9388">
        <f>VLOOKUP(B9388, Tabelas!A:C,2,FALSE())</f>
        <v/>
      </c>
    </row>
    <row r="9389">
      <c r="A9389" t="inlineStr">
        <is>
          <t>JOURNAL OF THE AMERICAN SOCIETY OF NEPHROLOGY</t>
        </is>
      </c>
      <c r="B9389" t="inlineStr">
        <is>
          <t>A1</t>
        </is>
      </c>
      <c r="C9389">
        <f>IF(B9389&lt;&gt;"NI",1,0)</f>
        <v/>
      </c>
      <c r="D9389">
        <f>VLOOKUP(B9389, Tabelas!A:C,3,FALSE())</f>
        <v/>
      </c>
      <c r="E9389">
        <f>VLOOKUP(B9389, Tabelas!A:C,2,FALSE())</f>
        <v/>
      </c>
    </row>
    <row r="9390">
      <c r="A9390" t="inlineStr">
        <is>
          <t>JOURNAL OF THE AMERICAN STATISTICAL ASSOCIATION</t>
        </is>
      </c>
      <c r="B9390" t="inlineStr">
        <is>
          <t>A1</t>
        </is>
      </c>
      <c r="C9390">
        <f>IF(B9390&lt;&gt;"NI",1,0)</f>
        <v/>
      </c>
      <c r="D9390">
        <f>VLOOKUP(B9390, Tabelas!A:C,3,FALSE())</f>
        <v/>
      </c>
      <c r="E9390">
        <f>VLOOKUP(B9390, Tabelas!A:C,2,FALSE())</f>
        <v/>
      </c>
    </row>
    <row r="9391">
      <c r="A9391" t="inlineStr">
        <is>
          <t>JOURNAL OF THE AMERICAN VETERINARY MEDICAL ASSOCIATION</t>
        </is>
      </c>
      <c r="B9391" t="inlineStr">
        <is>
          <t>A3</t>
        </is>
      </c>
      <c r="C9391">
        <f>IF(B9391&lt;&gt;"NI",1,0)</f>
        <v/>
      </c>
      <c r="D9391">
        <f>VLOOKUP(B9391, Tabelas!A:C,3,FALSE())</f>
        <v/>
      </c>
      <c r="E9391">
        <f>VLOOKUP(B9391, Tabelas!A:C,2,FALSE())</f>
        <v/>
      </c>
    </row>
    <row r="9392">
      <c r="A9392" t="inlineStr">
        <is>
          <t>JOURNAL OF THE AMERICAN WATER RESOURCES ASSOCIATION</t>
        </is>
      </c>
      <c r="B9392" t="inlineStr">
        <is>
          <t>A2</t>
        </is>
      </c>
      <c r="C9392">
        <f>IF(B9392&lt;&gt;"NI",1,0)</f>
        <v/>
      </c>
      <c r="D9392">
        <f>VLOOKUP(B9392, Tabelas!A:C,3,FALSE())</f>
        <v/>
      </c>
      <c r="E9392">
        <f>VLOOKUP(B9392, Tabelas!A:C,2,FALSE())</f>
        <v/>
      </c>
    </row>
    <row r="9393">
      <c r="A9393" t="inlineStr">
        <is>
          <t>JOURNAL OF THE ASSOCIATION FOR COMPUTING MACHINERY</t>
        </is>
      </c>
      <c r="B9393" t="inlineStr">
        <is>
          <t>A1</t>
        </is>
      </c>
      <c r="C9393">
        <f>IF(B9393&lt;&gt;"NI",1,0)</f>
        <v/>
      </c>
      <c r="D9393">
        <f>VLOOKUP(B9393, Tabelas!A:C,3,FALSE())</f>
        <v/>
      </c>
      <c r="E9393">
        <f>VLOOKUP(B9393, Tabelas!A:C,2,FALSE())</f>
        <v/>
      </c>
    </row>
    <row r="9394">
      <c r="A9394" t="inlineStr">
        <is>
          <t>JOURNAL OF THE ATMOSPHERIC SCIENCES</t>
        </is>
      </c>
      <c r="B9394" t="inlineStr">
        <is>
          <t>A2</t>
        </is>
      </c>
      <c r="C9394">
        <f>IF(B9394&lt;&gt;"NI",1,0)</f>
        <v/>
      </c>
      <c r="D9394">
        <f>VLOOKUP(B9394, Tabelas!A:C,3,FALSE())</f>
        <v/>
      </c>
      <c r="E9394">
        <f>VLOOKUP(B9394, Tabelas!A:C,2,FALSE())</f>
        <v/>
      </c>
    </row>
    <row r="9395">
      <c r="A9395" t="inlineStr">
        <is>
          <t>JOURNAL OF THE AUDIO ENGINEERING SOCIETY (NEW YORK)</t>
        </is>
      </c>
      <c r="B9395" t="inlineStr">
        <is>
          <t>A2</t>
        </is>
      </c>
      <c r="C9395">
        <f>IF(B9395&lt;&gt;"NI",1,0)</f>
        <v/>
      </c>
      <c r="D9395">
        <f>VLOOKUP(B9395, Tabelas!A:C,3,FALSE())</f>
        <v/>
      </c>
      <c r="E9395">
        <f>VLOOKUP(B9395, Tabelas!A:C,2,FALSE())</f>
        <v/>
      </c>
    </row>
    <row r="9396">
      <c r="A9396" t="inlineStr">
        <is>
          <t>JOURNAL OF THE AUSTRALIAN CERAMIC SOCIETY</t>
        </is>
      </c>
      <c r="B9396" t="inlineStr">
        <is>
          <t>A4</t>
        </is>
      </c>
      <c r="C9396">
        <f>IF(B9396&lt;&gt;"NI",1,0)</f>
        <v/>
      </c>
      <c r="D9396">
        <f>VLOOKUP(B9396, Tabelas!A:C,3,FALSE())</f>
        <v/>
      </c>
      <c r="E9396">
        <f>VLOOKUP(B9396, Tabelas!A:C,2,FALSE())</f>
        <v/>
      </c>
    </row>
    <row r="9397">
      <c r="A9397" t="inlineStr">
        <is>
          <t>JOURNAL OF THE AUSTRALIAN MATHEMATICAL SOCIETY (2001. PRINT)</t>
        </is>
      </c>
      <c r="B9397" t="inlineStr">
        <is>
          <t>A4</t>
        </is>
      </c>
      <c r="C9397">
        <f>IF(B9397&lt;&gt;"NI",1,0)</f>
        <v/>
      </c>
      <c r="D9397">
        <f>VLOOKUP(B9397, Tabelas!A:C,3,FALSE())</f>
        <v/>
      </c>
      <c r="E9397">
        <f>VLOOKUP(B9397, Tabelas!A:C,2,FALSE())</f>
        <v/>
      </c>
    </row>
    <row r="9398">
      <c r="A9398" t="inlineStr">
        <is>
          <t>JOURNAL OF THE BOTANICAL RESEARCH INSTITUTE OF TEXAS</t>
        </is>
      </c>
      <c r="B9398" t="inlineStr">
        <is>
          <t>B3</t>
        </is>
      </c>
      <c r="C9398">
        <f>IF(B9398&lt;&gt;"NI",1,0)</f>
        <v/>
      </c>
      <c r="D9398">
        <f>VLOOKUP(B9398, Tabelas!A:C,3,FALSE())</f>
        <v/>
      </c>
      <c r="E9398">
        <f>VLOOKUP(B9398, Tabelas!A:C,2,FALSE())</f>
        <v/>
      </c>
    </row>
    <row r="9399">
      <c r="A9399" t="inlineStr">
        <is>
          <t>JOURNAL OF THE BRAZILIAN CHEMICAL SOCIETY (ONLINE)</t>
        </is>
      </c>
      <c r="B9399" t="inlineStr">
        <is>
          <t>A2</t>
        </is>
      </c>
      <c r="C9399">
        <f>IF(B9399&lt;&gt;"NI",1,0)</f>
        <v/>
      </c>
      <c r="D9399">
        <f>VLOOKUP(B9399, Tabelas!A:C,3,FALSE())</f>
        <v/>
      </c>
      <c r="E9399">
        <f>VLOOKUP(B9399, Tabelas!A:C,2,FALSE())</f>
        <v/>
      </c>
    </row>
    <row r="9400">
      <c r="A9400" t="inlineStr">
        <is>
          <t>JOURNAL OF THE BRAZILIAN COMPUTER SOCIETY (IMPRESSO)</t>
        </is>
      </c>
      <c r="B9400" t="inlineStr">
        <is>
          <t>B1</t>
        </is>
      </c>
      <c r="C9400">
        <f>IF(B9400&lt;&gt;"NI",1,0)</f>
        <v/>
      </c>
      <c r="D9400">
        <f>VLOOKUP(B9400, Tabelas!A:C,3,FALSE())</f>
        <v/>
      </c>
      <c r="E9400">
        <f>VLOOKUP(B9400, Tabelas!A:C,2,FALSE())</f>
        <v/>
      </c>
    </row>
    <row r="9401">
      <c r="A9401" t="inlineStr">
        <is>
          <t>JOURNAL OF THE BRAZILIAN SOCIETY OF MECHANICAL SCIENCES AND ENGINEERING (IMPRESSO)</t>
        </is>
      </c>
      <c r="B9401" t="inlineStr">
        <is>
          <t>A3</t>
        </is>
      </c>
      <c r="C9401">
        <f>IF(B9401&lt;&gt;"NI",1,0)</f>
        <v/>
      </c>
      <c r="D9401">
        <f>VLOOKUP(B9401, Tabelas!A:C,3,FALSE())</f>
        <v/>
      </c>
      <c r="E9401">
        <f>VLOOKUP(B9401, Tabelas!A:C,2,FALSE())</f>
        <v/>
      </c>
    </row>
    <row r="9402">
      <c r="A9402" t="inlineStr">
        <is>
          <t>JOURNAL OF THE CHEMICAL SOCIETY OF PAKISTAN</t>
        </is>
      </c>
      <c r="B9402" t="inlineStr">
        <is>
          <t>B3</t>
        </is>
      </c>
      <c r="C9402">
        <f>IF(B9402&lt;&gt;"NI",1,0)</f>
        <v/>
      </c>
      <c r="D9402">
        <f>VLOOKUP(B9402, Tabelas!A:C,3,FALSE())</f>
        <v/>
      </c>
      <c r="E9402">
        <f>VLOOKUP(B9402, Tabelas!A:C,2,FALSE())</f>
        <v/>
      </c>
    </row>
    <row r="9403">
      <c r="A9403" t="inlineStr">
        <is>
          <t>JOURNAL OF THE CHILEAN CHEMICAL SOCIETY (ONLINE)</t>
        </is>
      </c>
      <c r="B9403" t="inlineStr">
        <is>
          <t>B4</t>
        </is>
      </c>
      <c r="C9403">
        <f>IF(B9403&lt;&gt;"NI",1,0)</f>
        <v/>
      </c>
      <c r="D9403">
        <f>VLOOKUP(B9403, Tabelas!A:C,3,FALSE())</f>
        <v/>
      </c>
      <c r="E9403">
        <f>VLOOKUP(B9403, Tabelas!A:C,2,FALSE())</f>
        <v/>
      </c>
    </row>
    <row r="9404">
      <c r="A9404" t="inlineStr">
        <is>
          <t>JOURNAL OF THE CHILEAN CHEMICAL SOCIETY (PRINT)</t>
        </is>
      </c>
      <c r="B9404" t="inlineStr">
        <is>
          <t>B4</t>
        </is>
      </c>
      <c r="C9404">
        <f>IF(B9404&lt;&gt;"NI",1,0)</f>
        <v/>
      </c>
      <c r="D9404">
        <f>VLOOKUP(B9404, Tabelas!A:C,3,FALSE())</f>
        <v/>
      </c>
      <c r="E9404">
        <f>VLOOKUP(B9404, Tabelas!A:C,2,FALSE())</f>
        <v/>
      </c>
    </row>
    <row r="9405">
      <c r="A9405" t="inlineStr">
        <is>
          <t>JOURNAL OF THE ELECTROCHEMICAL SOCIETY</t>
        </is>
      </c>
      <c r="B9405" t="inlineStr">
        <is>
          <t>A1</t>
        </is>
      </c>
      <c r="C9405">
        <f>IF(B9405&lt;&gt;"NI",1,0)</f>
        <v/>
      </c>
      <c r="D9405">
        <f>VLOOKUP(B9405, Tabelas!A:C,3,FALSE())</f>
        <v/>
      </c>
      <c r="E9405">
        <f>VLOOKUP(B9405, Tabelas!A:C,2,FALSE())</f>
        <v/>
      </c>
    </row>
    <row r="9406">
      <c r="A9406" t="inlineStr">
        <is>
          <t>JOURNAL OF THE ENERGY INSTITUTE (PRINT)</t>
        </is>
      </c>
      <c r="B9406" t="inlineStr">
        <is>
          <t>A1</t>
        </is>
      </c>
      <c r="C9406">
        <f>IF(B9406&lt;&gt;"NI",1,0)</f>
        <v/>
      </c>
      <c r="D9406">
        <f>VLOOKUP(B9406, Tabelas!A:C,3,FALSE())</f>
        <v/>
      </c>
      <c r="E9406">
        <f>VLOOKUP(B9406, Tabelas!A:C,2,FALSE())</f>
        <v/>
      </c>
    </row>
    <row r="9407">
      <c r="A9407" t="inlineStr">
        <is>
          <t>JOURNAL OF THE EUROPEAN ACADEMY OF DERMATOLOGY AND VENEREOLOGY</t>
        </is>
      </c>
      <c r="B9407" t="inlineStr">
        <is>
          <t>A1</t>
        </is>
      </c>
      <c r="C9407">
        <f>IF(B9407&lt;&gt;"NI",1,0)</f>
        <v/>
      </c>
      <c r="D9407">
        <f>VLOOKUP(B9407, Tabelas!A:C,3,FALSE())</f>
        <v/>
      </c>
      <c r="E9407">
        <f>VLOOKUP(B9407, Tabelas!A:C,2,FALSE())</f>
        <v/>
      </c>
    </row>
    <row r="9408">
      <c r="A9408" t="inlineStr">
        <is>
          <t>JOURNAL OF THE EUROPEAN ACADEMY OF DERMATOLOGY AND VENEREOLOGY (ONLINE)</t>
        </is>
      </c>
      <c r="B9408" t="inlineStr">
        <is>
          <t>A1</t>
        </is>
      </c>
      <c r="C9408">
        <f>IF(B9408&lt;&gt;"NI",1,0)</f>
        <v/>
      </c>
      <c r="D9408">
        <f>VLOOKUP(B9408, Tabelas!A:C,3,FALSE())</f>
        <v/>
      </c>
      <c r="E9408">
        <f>VLOOKUP(B9408, Tabelas!A:C,2,FALSE())</f>
        <v/>
      </c>
    </row>
    <row r="9409">
      <c r="A9409" t="inlineStr">
        <is>
          <t>JOURNAL OF THE EUROPEAN CERAMIC SOCIETY</t>
        </is>
      </c>
      <c r="B9409" t="inlineStr">
        <is>
          <t>A1</t>
        </is>
      </c>
      <c r="C9409">
        <f>IF(B9409&lt;&gt;"NI",1,0)</f>
        <v/>
      </c>
      <c r="D9409">
        <f>VLOOKUP(B9409, Tabelas!A:C,3,FALSE())</f>
        <v/>
      </c>
      <c r="E9409">
        <f>VLOOKUP(B9409, Tabelas!A:C,2,FALSE())</f>
        <v/>
      </c>
    </row>
    <row r="9410">
      <c r="A9410" t="inlineStr">
        <is>
          <t>JOURNAL OF THE EUROPEAN ECONOMIC ASSOCIATION</t>
        </is>
      </c>
      <c r="B9410" t="inlineStr">
        <is>
          <t>A1</t>
        </is>
      </c>
      <c r="C9410">
        <f>IF(B9410&lt;&gt;"NI",1,0)</f>
        <v/>
      </c>
      <c r="D9410">
        <f>VLOOKUP(B9410, Tabelas!A:C,3,FALSE())</f>
        <v/>
      </c>
      <c r="E9410">
        <f>VLOOKUP(B9410, Tabelas!A:C,2,FALSE())</f>
        <v/>
      </c>
    </row>
    <row r="9411">
      <c r="A9411" t="inlineStr">
        <is>
          <t>JOURNAL OF THE EUROPEAN MATHEMATICAL SOCIETY (PRINT)</t>
        </is>
      </c>
      <c r="B9411" t="inlineStr">
        <is>
          <t>A1</t>
        </is>
      </c>
      <c r="C9411">
        <f>IF(B9411&lt;&gt;"NI",1,0)</f>
        <v/>
      </c>
      <c r="D9411">
        <f>VLOOKUP(B9411, Tabelas!A:C,3,FALSE())</f>
        <v/>
      </c>
      <c r="E9411">
        <f>VLOOKUP(B9411, Tabelas!A:C,2,FALSE())</f>
        <v/>
      </c>
    </row>
    <row r="9412">
      <c r="A9412" t="inlineStr">
        <is>
          <t>JOURNAL OF THE EXPERIMENTAL ANALYSIS OF BEHAVIOR</t>
        </is>
      </c>
      <c r="B9412" t="inlineStr">
        <is>
          <t>A2</t>
        </is>
      </c>
      <c r="C9412">
        <f>IF(B9412&lt;&gt;"NI",1,0)</f>
        <v/>
      </c>
      <c r="D9412">
        <f>VLOOKUP(B9412, Tabelas!A:C,3,FALSE())</f>
        <v/>
      </c>
      <c r="E9412">
        <f>VLOOKUP(B9412, Tabelas!A:C,2,FALSE())</f>
        <v/>
      </c>
    </row>
    <row r="9413">
      <c r="A9413" t="inlineStr">
        <is>
          <t>JOURNAL OF THE FORMOSAN MEDICAL ASSOCIATION (PRINT)</t>
        </is>
      </c>
      <c r="B9413" t="inlineStr">
        <is>
          <t>A1</t>
        </is>
      </c>
      <c r="C9413">
        <f>IF(B9413&lt;&gt;"NI",1,0)</f>
        <v/>
      </c>
      <c r="D9413">
        <f>VLOOKUP(B9413, Tabelas!A:C,3,FALSE())</f>
        <v/>
      </c>
      <c r="E9413">
        <f>VLOOKUP(B9413, Tabelas!A:C,2,FALSE())</f>
        <v/>
      </c>
    </row>
    <row r="9414">
      <c r="A9414" t="inlineStr">
        <is>
          <t>JOURNAL OF THE FRANKLIN INSTITUTE</t>
        </is>
      </c>
      <c r="B9414" t="inlineStr">
        <is>
          <t>A1</t>
        </is>
      </c>
      <c r="C9414">
        <f>IF(B9414&lt;&gt;"NI",1,0)</f>
        <v/>
      </c>
      <c r="D9414">
        <f>VLOOKUP(B9414, Tabelas!A:C,3,FALSE())</f>
        <v/>
      </c>
      <c r="E9414">
        <f>VLOOKUP(B9414, Tabelas!A:C,2,FALSE())</f>
        <v/>
      </c>
    </row>
    <row r="9415">
      <c r="A9415" t="inlineStr">
        <is>
          <t>JOURNAL OF THE GEOLOGICAL SOCIETY (LONDON)</t>
        </is>
      </c>
      <c r="B9415" t="inlineStr">
        <is>
          <t>A2</t>
        </is>
      </c>
      <c r="C9415">
        <f>IF(B9415&lt;&gt;"NI",1,0)</f>
        <v/>
      </c>
      <c r="D9415">
        <f>VLOOKUP(B9415, Tabelas!A:C,3,FALSE())</f>
        <v/>
      </c>
      <c r="E9415">
        <f>VLOOKUP(B9415, Tabelas!A:C,2,FALSE())</f>
        <v/>
      </c>
    </row>
    <row r="9416">
      <c r="A9416" t="inlineStr">
        <is>
          <t>JOURNAL OF THE GEOLOGICAL SURVEY OF BRAZIL</t>
        </is>
      </c>
      <c r="B9416" t="inlineStr">
        <is>
          <t>B4</t>
        </is>
      </c>
      <c r="C9416">
        <f>IF(B9416&lt;&gt;"NI",1,0)</f>
        <v/>
      </c>
      <c r="D9416">
        <f>VLOOKUP(B9416, Tabelas!A:C,3,FALSE())</f>
        <v/>
      </c>
      <c r="E9416">
        <f>VLOOKUP(B9416, Tabelas!A:C,2,FALSE())</f>
        <v/>
      </c>
    </row>
    <row r="9417">
      <c r="A9417" t="inlineStr">
        <is>
          <t>JOURNAL OF THE HISTORY OF BIOLOGY</t>
        </is>
      </c>
      <c r="B9417" t="inlineStr">
        <is>
          <t>A2</t>
        </is>
      </c>
      <c r="C9417">
        <f>IF(B9417&lt;&gt;"NI",1,0)</f>
        <v/>
      </c>
      <c r="D9417">
        <f>VLOOKUP(B9417, Tabelas!A:C,3,FALSE())</f>
        <v/>
      </c>
      <c r="E9417">
        <f>VLOOKUP(B9417, Tabelas!A:C,2,FALSE())</f>
        <v/>
      </c>
    </row>
    <row r="9418">
      <c r="A9418" t="inlineStr">
        <is>
          <t>JOURNAL OF THE HISTORY OF ECONOMIC THOUGHT</t>
        </is>
      </c>
      <c r="B9418" t="inlineStr">
        <is>
          <t>A2</t>
        </is>
      </c>
      <c r="C9418">
        <f>IF(B9418&lt;&gt;"NI",1,0)</f>
        <v/>
      </c>
      <c r="D9418">
        <f>VLOOKUP(B9418, Tabelas!A:C,3,FALSE())</f>
        <v/>
      </c>
      <c r="E9418">
        <f>VLOOKUP(B9418, Tabelas!A:C,2,FALSE())</f>
        <v/>
      </c>
    </row>
    <row r="9419">
      <c r="A9419" t="inlineStr">
        <is>
          <t>JOURNAL OF THE HISTORY OF IDEAS</t>
        </is>
      </c>
      <c r="B9419" t="inlineStr">
        <is>
          <t>A2</t>
        </is>
      </c>
      <c r="C9419">
        <f>IF(B9419&lt;&gt;"NI",1,0)</f>
        <v/>
      </c>
      <c r="D9419">
        <f>VLOOKUP(B9419, Tabelas!A:C,3,FALSE())</f>
        <v/>
      </c>
      <c r="E9419">
        <f>VLOOKUP(B9419, Tabelas!A:C,2,FALSE())</f>
        <v/>
      </c>
    </row>
    <row r="9420">
      <c r="A9420" t="inlineStr">
        <is>
          <t>JOURNAL OF THE HISTORY OF MEDICINE AND ALLIED SCIENCES</t>
        </is>
      </c>
      <c r="B9420" t="inlineStr">
        <is>
          <t>A2</t>
        </is>
      </c>
      <c r="C9420">
        <f>IF(B9420&lt;&gt;"NI",1,0)</f>
        <v/>
      </c>
      <c r="D9420">
        <f>VLOOKUP(B9420, Tabelas!A:C,3,FALSE())</f>
        <v/>
      </c>
      <c r="E9420">
        <f>VLOOKUP(B9420, Tabelas!A:C,2,FALSE())</f>
        <v/>
      </c>
    </row>
    <row r="9421">
      <c r="A9421" t="inlineStr">
        <is>
          <t>JOURNAL OF THE HISTORY OF PHILOSOPHY</t>
        </is>
      </c>
      <c r="B9421" t="inlineStr">
        <is>
          <t>A2</t>
        </is>
      </c>
      <c r="C9421">
        <f>IF(B9421&lt;&gt;"NI",1,0)</f>
        <v/>
      </c>
      <c r="D9421">
        <f>VLOOKUP(B9421, Tabelas!A:C,3,FALSE())</f>
        <v/>
      </c>
      <c r="E9421">
        <f>VLOOKUP(B9421, Tabelas!A:C,2,FALSE())</f>
        <v/>
      </c>
    </row>
    <row r="9422">
      <c r="A9422" t="inlineStr">
        <is>
          <t>JOURNAL OF THE HISTORY OF THE BEHAVIORAL SCIENCES (PRINT)</t>
        </is>
      </c>
      <c r="B9422" t="inlineStr">
        <is>
          <t>A3</t>
        </is>
      </c>
      <c r="C9422">
        <f>IF(B9422&lt;&gt;"NI",1,0)</f>
        <v/>
      </c>
      <c r="D9422">
        <f>VLOOKUP(B9422, Tabelas!A:C,3,FALSE())</f>
        <v/>
      </c>
      <c r="E9422">
        <f>VLOOKUP(B9422, Tabelas!A:C,2,FALSE())</f>
        <v/>
      </c>
    </row>
    <row r="9423">
      <c r="A9423" t="inlineStr">
        <is>
          <t>JOURNAL OF THE INDIAN SOCIETY OF PEDODONTICS AND PREVENTIVE DENTISTRY</t>
        </is>
      </c>
      <c r="B9423" t="inlineStr">
        <is>
          <t>B1</t>
        </is>
      </c>
      <c r="C9423">
        <f>IF(B9423&lt;&gt;"NI",1,0)</f>
        <v/>
      </c>
      <c r="D9423">
        <f>VLOOKUP(B9423, Tabelas!A:C,3,FALSE())</f>
        <v/>
      </c>
      <c r="E9423">
        <f>VLOOKUP(B9423, Tabelas!A:C,2,FALSE())</f>
        <v/>
      </c>
    </row>
    <row r="9424">
      <c r="A9424" t="inlineStr">
        <is>
          <t>JOURNAL OF THE INSTITUTE OF BREWING</t>
        </is>
      </c>
      <c r="B9424" t="inlineStr">
        <is>
          <t>B2</t>
        </is>
      </c>
      <c r="C9424">
        <f>IF(B9424&lt;&gt;"NI",1,0)</f>
        <v/>
      </c>
      <c r="D9424">
        <f>VLOOKUP(B9424, Tabelas!A:C,3,FALSE())</f>
        <v/>
      </c>
      <c r="E9424">
        <f>VLOOKUP(B9424, Tabelas!A:C,2,FALSE())</f>
        <v/>
      </c>
    </row>
    <row r="9425">
      <c r="A9425" t="inlineStr">
        <is>
          <t>JOURNAL OF THE INSTITUTE OF MATHEMATICS OF JUSSIEU (PRINT)</t>
        </is>
      </c>
      <c r="B9425" t="inlineStr">
        <is>
          <t>A1</t>
        </is>
      </c>
      <c r="C9425">
        <f>IF(B9425&lt;&gt;"NI",1,0)</f>
        <v/>
      </c>
      <c r="D9425">
        <f>VLOOKUP(B9425, Tabelas!A:C,3,FALSE())</f>
        <v/>
      </c>
      <c r="E9425">
        <f>VLOOKUP(B9425, Tabelas!A:C,2,FALSE())</f>
        <v/>
      </c>
    </row>
    <row r="9426">
      <c r="A9426" t="inlineStr">
        <is>
          <t>JOURNAL OF THE INTERNATIONAL ACADEMY OF PERIODONTOLOGY</t>
        </is>
      </c>
      <c r="B9426" t="inlineStr">
        <is>
          <t>A2</t>
        </is>
      </c>
      <c r="C9426">
        <f>IF(B9426&lt;&gt;"NI",1,0)</f>
        <v/>
      </c>
      <c r="D9426">
        <f>VLOOKUP(B9426, Tabelas!A:C,3,FALSE())</f>
        <v/>
      </c>
      <c r="E9426">
        <f>VLOOKUP(B9426, Tabelas!A:C,2,FALSE())</f>
        <v/>
      </c>
    </row>
    <row r="9427">
      <c r="A9427" t="inlineStr">
        <is>
          <t>JOURNAL OF THE INTERNATIONAL AIDS SOCIETY</t>
        </is>
      </c>
      <c r="B9427" t="inlineStr">
        <is>
          <t>A1</t>
        </is>
      </c>
      <c r="C9427">
        <f>IF(B9427&lt;&gt;"NI",1,0)</f>
        <v/>
      </c>
      <c r="D9427">
        <f>VLOOKUP(B9427, Tabelas!A:C,3,FALSE())</f>
        <v/>
      </c>
      <c r="E9427">
        <f>VLOOKUP(B9427, Tabelas!A:C,2,FALSE())</f>
        <v/>
      </c>
    </row>
    <row r="9428">
      <c r="A9428" t="inlineStr">
        <is>
          <t>JOURNAL OF THE INTERNATIONAL ASSOCIATION FOR SHELL AND SPATIAL STRUCTURES</t>
        </is>
      </c>
      <c r="B9428" t="inlineStr">
        <is>
          <t>B2</t>
        </is>
      </c>
      <c r="C9428">
        <f>IF(B9428&lt;&gt;"NI",1,0)</f>
        <v/>
      </c>
      <c r="D9428">
        <f>VLOOKUP(B9428, Tabelas!A:C,3,FALSE())</f>
        <v/>
      </c>
      <c r="E9428">
        <f>VLOOKUP(B9428, Tabelas!A:C,2,FALSE())</f>
        <v/>
      </c>
    </row>
    <row r="9429">
      <c r="A9429" t="inlineStr">
        <is>
          <t>JOURNAL OF THE INTERNATIONAL ASSOCIATION OF PROVIDERS OF AIDS CARE (PRINT)</t>
        </is>
      </c>
      <c r="B9429" t="inlineStr">
        <is>
          <t>A4</t>
        </is>
      </c>
      <c r="C9429">
        <f>IF(B9429&lt;&gt;"NI",1,0)</f>
        <v/>
      </c>
      <c r="D9429">
        <f>VLOOKUP(B9429, Tabelas!A:C,3,FALSE())</f>
        <v/>
      </c>
      <c r="E9429">
        <f>VLOOKUP(B9429, Tabelas!A:C,2,FALSE())</f>
        <v/>
      </c>
    </row>
    <row r="9430">
      <c r="A9430" t="inlineStr">
        <is>
          <t>JOURNAL OF THE INTERNATIONAL NEUROPSYCHOLOGICAL SOCIETY (PRINT)</t>
        </is>
      </c>
      <c r="B9430" t="inlineStr">
        <is>
          <t>A1</t>
        </is>
      </c>
      <c r="C9430">
        <f>IF(B9430&lt;&gt;"NI",1,0)</f>
        <v/>
      </c>
      <c r="D9430">
        <f>VLOOKUP(B9430, Tabelas!A:C,3,FALSE())</f>
        <v/>
      </c>
      <c r="E9430">
        <f>VLOOKUP(B9430, Tabelas!A:C,2,FALSE())</f>
        <v/>
      </c>
    </row>
    <row r="9431">
      <c r="A9431" t="inlineStr">
        <is>
          <t>JOURNAL OF THE INTERNATIONAL SOCIETY OF SPORTS NUTRITION</t>
        </is>
      </c>
      <c r="B9431" t="inlineStr">
        <is>
          <t>A2</t>
        </is>
      </c>
      <c r="C9431">
        <f>IF(B9431&lt;&gt;"NI",1,0)</f>
        <v/>
      </c>
      <c r="D9431">
        <f>VLOOKUP(B9431, Tabelas!A:C,3,FALSE())</f>
        <v/>
      </c>
      <c r="E9431">
        <f>VLOOKUP(B9431, Tabelas!A:C,2,FALSE())</f>
        <v/>
      </c>
    </row>
    <row r="9432">
      <c r="A9432" t="inlineStr">
        <is>
          <t>JOURNAL OF THE KANSAS ENTOMOLOGICAL SOCIETY</t>
        </is>
      </c>
      <c r="B9432" t="inlineStr">
        <is>
          <t>B3</t>
        </is>
      </c>
      <c r="C9432">
        <f>IF(B9432&lt;&gt;"NI",1,0)</f>
        <v/>
      </c>
      <c r="D9432">
        <f>VLOOKUP(B9432, Tabelas!A:C,3,FALSE())</f>
        <v/>
      </c>
      <c r="E9432">
        <f>VLOOKUP(B9432, Tabelas!A:C,2,FALSE())</f>
        <v/>
      </c>
    </row>
    <row r="9433">
      <c r="A9433" t="inlineStr">
        <is>
          <t>JOURNAL OF THE KNOWLEDGE ECONOMY (ONLINE)</t>
        </is>
      </c>
      <c r="B9433" t="inlineStr">
        <is>
          <t>A3</t>
        </is>
      </c>
      <c r="C9433">
        <f>IF(B9433&lt;&gt;"NI",1,0)</f>
        <v/>
      </c>
      <c r="D9433">
        <f>VLOOKUP(B9433, Tabelas!A:C,3,FALSE())</f>
        <v/>
      </c>
      <c r="E9433">
        <f>VLOOKUP(B9433, Tabelas!A:C,2,FALSE())</f>
        <v/>
      </c>
    </row>
    <row r="9434">
      <c r="A9434" t="inlineStr">
        <is>
          <t>JOURNAL OF THE KOREAN MATHEMATICAL SOCIETY</t>
        </is>
      </c>
      <c r="B9434" t="inlineStr">
        <is>
          <t>B2</t>
        </is>
      </c>
      <c r="C9434">
        <f>IF(B9434&lt;&gt;"NI",1,0)</f>
        <v/>
      </c>
      <c r="D9434">
        <f>VLOOKUP(B9434, Tabelas!A:C,3,FALSE())</f>
        <v/>
      </c>
      <c r="E9434">
        <f>VLOOKUP(B9434, Tabelas!A:C,2,FALSE())</f>
        <v/>
      </c>
    </row>
    <row r="9435">
      <c r="A9435" t="inlineStr">
        <is>
          <t>JOURNAL OF THE LEPIDOPTERISTS' SOCIETY</t>
        </is>
      </c>
      <c r="B9435" t="inlineStr">
        <is>
          <t>B2</t>
        </is>
      </c>
      <c r="C9435">
        <f>IF(B9435&lt;&gt;"NI",1,0)</f>
        <v/>
      </c>
      <c r="D9435">
        <f>VLOOKUP(B9435, Tabelas!A:C,3,FALSE())</f>
        <v/>
      </c>
      <c r="E9435">
        <f>VLOOKUP(B9435, Tabelas!A:C,2,FALSE())</f>
        <v/>
      </c>
    </row>
    <row r="9436">
      <c r="A9436" t="inlineStr">
        <is>
          <t>JOURNAL OF THE LONDON MATHEMATICAL SOCIETY (PRINT)</t>
        </is>
      </c>
      <c r="B9436" t="inlineStr">
        <is>
          <t>A1</t>
        </is>
      </c>
      <c r="C9436">
        <f>IF(B9436&lt;&gt;"NI",1,0)</f>
        <v/>
      </c>
      <c r="D9436">
        <f>VLOOKUP(B9436, Tabelas!A:C,3,FALSE())</f>
        <v/>
      </c>
      <c r="E9436">
        <f>VLOOKUP(B9436, Tabelas!A:C,2,FALSE())</f>
        <v/>
      </c>
    </row>
    <row r="9437">
      <c r="A9437" t="inlineStr">
        <is>
          <t>JOURNAL OF THE MARINE BIOLOGICAL ASSOCIATION OF THE UK (ONLINE)</t>
        </is>
      </c>
      <c r="B9437" t="inlineStr">
        <is>
          <t>B1</t>
        </is>
      </c>
      <c r="C9437">
        <f>IF(B9437&lt;&gt;"NI",1,0)</f>
        <v/>
      </c>
      <c r="D9437">
        <f>VLOOKUP(B9437, Tabelas!A:C,3,FALSE())</f>
        <v/>
      </c>
      <c r="E9437">
        <f>VLOOKUP(B9437, Tabelas!A:C,2,FALSE())</f>
        <v/>
      </c>
    </row>
    <row r="9438">
      <c r="A9438" t="inlineStr">
        <is>
          <t>JOURNAL OF THE MATHEMATICAL SOCIETY OF JAPAN</t>
        </is>
      </c>
      <c r="B9438" t="inlineStr">
        <is>
          <t>A3</t>
        </is>
      </c>
      <c r="C9438">
        <f>IF(B9438&lt;&gt;"NI",1,0)</f>
        <v/>
      </c>
      <c r="D9438">
        <f>VLOOKUP(B9438, Tabelas!A:C,3,FALSE())</f>
        <v/>
      </c>
      <c r="E9438">
        <f>VLOOKUP(B9438, Tabelas!A:C,2,FALSE())</f>
        <v/>
      </c>
    </row>
    <row r="9439">
      <c r="A9439" t="inlineStr">
        <is>
          <t>JOURNAL OF THE MECHANICAL BEHAVIOR OF BIOMEDICAL MATERIALS (PRINT)</t>
        </is>
      </c>
      <c r="B9439" t="inlineStr">
        <is>
          <t>A1</t>
        </is>
      </c>
      <c r="C9439">
        <f>IF(B9439&lt;&gt;"NI",1,0)</f>
        <v/>
      </c>
      <c r="D9439">
        <f>VLOOKUP(B9439, Tabelas!A:C,3,FALSE())</f>
        <v/>
      </c>
      <c r="E9439">
        <f>VLOOKUP(B9439, Tabelas!A:C,2,FALSE())</f>
        <v/>
      </c>
    </row>
    <row r="9440">
      <c r="A9440" t="inlineStr">
        <is>
          <t>JOURNAL OF THE METEOROLOGICAL SOCIETY OF JAPAN</t>
        </is>
      </c>
      <c r="B9440" t="inlineStr">
        <is>
          <t>A1</t>
        </is>
      </c>
      <c r="C9440">
        <f>IF(B9440&lt;&gt;"NI",1,0)</f>
        <v/>
      </c>
      <c r="D9440">
        <f>VLOOKUP(B9440, Tabelas!A:C,3,FALSE())</f>
        <v/>
      </c>
      <c r="E9440">
        <f>VLOOKUP(B9440, Tabelas!A:C,2,FALSE())</f>
        <v/>
      </c>
    </row>
    <row r="9441">
      <c r="A9441" t="inlineStr">
        <is>
          <t>JOURNAL OF THE MEXICAN CHEMICAL SOCIETY.</t>
        </is>
      </c>
      <c r="B9441" t="inlineStr">
        <is>
          <t>B2</t>
        </is>
      </c>
      <c r="C9441">
        <f>IF(B9441&lt;&gt;"NI",1,0)</f>
        <v/>
      </c>
      <c r="D9441">
        <f>VLOOKUP(B9441, Tabelas!A:C,3,FALSE())</f>
        <v/>
      </c>
      <c r="E9441">
        <f>VLOOKUP(B9441, Tabelas!A:C,2,FALSE())</f>
        <v/>
      </c>
    </row>
    <row r="9442">
      <c r="A9442" t="inlineStr">
        <is>
          <t>JOURNAL OF THE NATIONAL CANCER INSTITUTE (PRINT)</t>
        </is>
      </c>
      <c r="B9442" t="inlineStr">
        <is>
          <t>A1</t>
        </is>
      </c>
      <c r="C9442">
        <f>IF(B9442&lt;&gt;"NI",1,0)</f>
        <v/>
      </c>
      <c r="D9442">
        <f>VLOOKUP(B9442, Tabelas!A:C,3,FALSE())</f>
        <v/>
      </c>
      <c r="E9442">
        <f>VLOOKUP(B9442, Tabelas!A:C,2,FALSE())</f>
        <v/>
      </c>
    </row>
    <row r="9443">
      <c r="A9443" t="inlineStr">
        <is>
          <t>JOURNAL OF THE NATIONAL COMPREHENSIVE CANCER NETWORK (PRINT)</t>
        </is>
      </c>
      <c r="B9443" t="inlineStr">
        <is>
          <t>A2</t>
        </is>
      </c>
      <c r="C9443">
        <f>IF(B9443&lt;&gt;"NI",1,0)</f>
        <v/>
      </c>
      <c r="D9443">
        <f>VLOOKUP(B9443, Tabelas!A:C,3,FALSE())</f>
        <v/>
      </c>
      <c r="E9443">
        <f>VLOOKUP(B9443, Tabelas!A:C,2,FALSE())</f>
        <v/>
      </c>
    </row>
    <row r="9444">
      <c r="A9444" t="inlineStr">
        <is>
          <t>JOURNAL OF THE NEUROLOGICAL SCIENCES</t>
        </is>
      </c>
      <c r="B9444" t="inlineStr">
        <is>
          <t>A4</t>
        </is>
      </c>
      <c r="C9444">
        <f>IF(B9444&lt;&gt;"NI",1,0)</f>
        <v/>
      </c>
      <c r="D9444">
        <f>VLOOKUP(B9444, Tabelas!A:C,3,FALSE())</f>
        <v/>
      </c>
      <c r="E9444">
        <f>VLOOKUP(B9444, Tabelas!A:C,2,FALSE())</f>
        <v/>
      </c>
    </row>
    <row r="9445">
      <c r="A9445" t="inlineStr">
        <is>
          <t>JOURNAL OF THE OPERATIONAL RESEARCH SOCIETY</t>
        </is>
      </c>
      <c r="B9445" t="inlineStr">
        <is>
          <t>A3</t>
        </is>
      </c>
      <c r="C9445">
        <f>IF(B9445&lt;&gt;"NI",1,0)</f>
        <v/>
      </c>
      <c r="D9445">
        <f>VLOOKUP(B9445, Tabelas!A:C,3,FALSE())</f>
        <v/>
      </c>
      <c r="E9445">
        <f>VLOOKUP(B9445, Tabelas!A:C,2,FALSE())</f>
        <v/>
      </c>
    </row>
    <row r="9446">
      <c r="A9446" t="inlineStr">
        <is>
          <t>JOURNAL OF THE OPERATIONS RESEARCH SOCIETY OF CHINA</t>
        </is>
      </c>
      <c r="B9446" t="inlineStr">
        <is>
          <t>B3</t>
        </is>
      </c>
      <c r="C9446">
        <f>IF(B9446&lt;&gt;"NI",1,0)</f>
        <v/>
      </c>
      <c r="D9446">
        <f>VLOOKUP(B9446, Tabelas!A:C,3,FALSE())</f>
        <v/>
      </c>
      <c r="E9446">
        <f>VLOOKUP(B9446, Tabelas!A:C,2,FALSE())</f>
        <v/>
      </c>
    </row>
    <row r="9447">
      <c r="A9447" t="inlineStr">
        <is>
          <t>JOURNAL OF THE OPERATIONS RESEARCH SOCIETY OF CHINA (ONLINE)</t>
        </is>
      </c>
      <c r="B9447" t="inlineStr">
        <is>
          <t>B3</t>
        </is>
      </c>
      <c r="C9447">
        <f>IF(B9447&lt;&gt;"NI",1,0)</f>
        <v/>
      </c>
      <c r="D9447">
        <f>VLOOKUP(B9447, Tabelas!A:C,3,FALSE())</f>
        <v/>
      </c>
      <c r="E9447">
        <f>VLOOKUP(B9447, Tabelas!A:C,2,FALSE())</f>
        <v/>
      </c>
    </row>
    <row r="9448">
      <c r="A9448" t="inlineStr">
        <is>
          <t>JOURNAL OF THE OPTICAL SOCIETY OF AMERICA. A, OPTICS, IMAGE SCIENCE, AND VISION</t>
        </is>
      </c>
      <c r="B9448" t="inlineStr">
        <is>
          <t>A3</t>
        </is>
      </c>
      <c r="C9448">
        <f>IF(B9448&lt;&gt;"NI",1,0)</f>
        <v/>
      </c>
      <c r="D9448">
        <f>VLOOKUP(B9448, Tabelas!A:C,3,FALSE())</f>
        <v/>
      </c>
      <c r="E9448">
        <f>VLOOKUP(B9448, Tabelas!A:C,2,FALSE())</f>
        <v/>
      </c>
    </row>
    <row r="9449">
      <c r="A9449" t="inlineStr">
        <is>
          <t>JOURNAL OF THE OPTICAL SOCIETY OF AMERICA. B, OPTICAL PHYSICS</t>
        </is>
      </c>
      <c r="B9449" t="inlineStr">
        <is>
          <t>A3</t>
        </is>
      </c>
      <c r="C9449">
        <f>IF(B9449&lt;&gt;"NI",1,0)</f>
        <v/>
      </c>
      <c r="D9449">
        <f>VLOOKUP(B9449, Tabelas!A:C,3,FALSE())</f>
        <v/>
      </c>
      <c r="E9449">
        <f>VLOOKUP(B9449, Tabelas!A:C,2,FALSE())</f>
        <v/>
      </c>
    </row>
    <row r="9450">
      <c r="A9450" t="inlineStr">
        <is>
          <t>JOURNAL OF THE PEDIATRIC INFECTIOUS DISEASES SOCIETY</t>
        </is>
      </c>
      <c r="B9450" t="inlineStr">
        <is>
          <t>A3</t>
        </is>
      </c>
      <c r="C9450">
        <f>IF(B9450&lt;&gt;"NI",1,0)</f>
        <v/>
      </c>
      <c r="D9450">
        <f>VLOOKUP(B9450, Tabelas!A:C,3,FALSE())</f>
        <v/>
      </c>
      <c r="E9450">
        <f>VLOOKUP(B9450, Tabelas!A:C,2,FALSE())</f>
        <v/>
      </c>
    </row>
    <row r="9451">
      <c r="A9451" t="inlineStr">
        <is>
          <t>JOURNAL OF THE PERIPHERAL NERVOUS SYSTEM</t>
        </is>
      </c>
      <c r="B9451" t="inlineStr">
        <is>
          <t>A3</t>
        </is>
      </c>
      <c r="C9451">
        <f>IF(B9451&lt;&gt;"NI",1,0)</f>
        <v/>
      </c>
      <c r="D9451">
        <f>VLOOKUP(B9451, Tabelas!A:C,3,FALSE())</f>
        <v/>
      </c>
      <c r="E9451">
        <f>VLOOKUP(B9451, Tabelas!A:C,2,FALSE())</f>
        <v/>
      </c>
    </row>
    <row r="9452">
      <c r="A9452" t="inlineStr">
        <is>
          <t>JOURNAL OF THE PHILOSOPHY OF HISTORY</t>
        </is>
      </c>
      <c r="B9452" t="inlineStr">
        <is>
          <t>A2</t>
        </is>
      </c>
      <c r="C9452">
        <f>IF(B9452&lt;&gt;"NI",1,0)</f>
        <v/>
      </c>
      <c r="D9452">
        <f>VLOOKUP(B9452, Tabelas!A:C,3,FALSE())</f>
        <v/>
      </c>
      <c r="E9452">
        <f>VLOOKUP(B9452, Tabelas!A:C,2,FALSE())</f>
        <v/>
      </c>
    </row>
    <row r="9453">
      <c r="A9453" t="inlineStr">
        <is>
          <t>JOURNAL OF THE PHYSICAL SOCIETY OF JAPAN</t>
        </is>
      </c>
      <c r="B9453" t="inlineStr">
        <is>
          <t>A4</t>
        </is>
      </c>
      <c r="C9453">
        <f>IF(B9453&lt;&gt;"NI",1,0)</f>
        <v/>
      </c>
      <c r="D9453">
        <f>VLOOKUP(B9453, Tabelas!A:C,3,FALSE())</f>
        <v/>
      </c>
      <c r="E9453">
        <f>VLOOKUP(B9453, Tabelas!A:C,2,FALSE())</f>
        <v/>
      </c>
    </row>
    <row r="9454">
      <c r="A9454" t="inlineStr">
        <is>
          <t>JOURNAL OF THE ROYAL ANTHROPOLOGICAL INSTITUTE</t>
        </is>
      </c>
      <c r="B9454" t="inlineStr">
        <is>
          <t>A2</t>
        </is>
      </c>
      <c r="C9454">
        <f>IF(B9454&lt;&gt;"NI",1,0)</f>
        <v/>
      </c>
      <c r="D9454">
        <f>VLOOKUP(B9454, Tabelas!A:C,3,FALSE())</f>
        <v/>
      </c>
      <c r="E9454">
        <f>VLOOKUP(B9454, Tabelas!A:C,2,FALSE())</f>
        <v/>
      </c>
    </row>
    <row r="9455">
      <c r="A9455" t="inlineStr">
        <is>
          <t>JOURNAL OF THE ROYAL ANTHROPOLOGICAL INSTITUTE (ONLINE)</t>
        </is>
      </c>
      <c r="B9455" t="inlineStr">
        <is>
          <t>A2</t>
        </is>
      </c>
      <c r="C9455">
        <f>IF(B9455&lt;&gt;"NI",1,0)</f>
        <v/>
      </c>
      <c r="D9455">
        <f>VLOOKUP(B9455, Tabelas!A:C,3,FALSE())</f>
        <v/>
      </c>
      <c r="E9455">
        <f>VLOOKUP(B9455, Tabelas!A:C,2,FALSE())</f>
        <v/>
      </c>
    </row>
    <row r="9456">
      <c r="A9456" t="inlineStr">
        <is>
          <t>JOURNAL OF THE ROYAL SOCIETY INTERFACE (PRINT)</t>
        </is>
      </c>
      <c r="B9456" t="inlineStr">
        <is>
          <t>A1</t>
        </is>
      </c>
      <c r="C9456">
        <f>IF(B9456&lt;&gt;"NI",1,0)</f>
        <v/>
      </c>
      <c r="D9456">
        <f>VLOOKUP(B9456, Tabelas!A:C,3,FALSE())</f>
        <v/>
      </c>
      <c r="E9456">
        <f>VLOOKUP(B9456, Tabelas!A:C,2,FALSE())</f>
        <v/>
      </c>
    </row>
    <row r="9457">
      <c r="A9457" t="inlineStr">
        <is>
          <t>JOURNAL OF THE ROYAL SOCIETY OF MEDICINE</t>
        </is>
      </c>
      <c r="B9457" t="inlineStr">
        <is>
          <t>A2</t>
        </is>
      </c>
      <c r="C9457">
        <f>IF(B9457&lt;&gt;"NI",1,0)</f>
        <v/>
      </c>
      <c r="D9457">
        <f>VLOOKUP(B9457, Tabelas!A:C,3,FALSE())</f>
        <v/>
      </c>
      <c r="E9457">
        <f>VLOOKUP(B9457, Tabelas!A:C,2,FALSE())</f>
        <v/>
      </c>
    </row>
    <row r="9458">
      <c r="A9458" t="inlineStr">
        <is>
          <t>JOURNAL OF THE ROYAL STATISTICAL SOCIETY. SERIES A. STATISTICS IN SOCIETY (PRINT)</t>
        </is>
      </c>
      <c r="B9458" t="inlineStr">
        <is>
          <t>A1</t>
        </is>
      </c>
      <c r="C9458">
        <f>IF(B9458&lt;&gt;"NI",1,0)</f>
        <v/>
      </c>
      <c r="D9458">
        <f>VLOOKUP(B9458, Tabelas!A:C,3,FALSE())</f>
        <v/>
      </c>
      <c r="E9458">
        <f>VLOOKUP(B9458, Tabelas!A:C,2,FALSE())</f>
        <v/>
      </c>
    </row>
    <row r="9459">
      <c r="A9459" t="inlineStr">
        <is>
          <t>JOURNAL OF THE ROYAL STATISTICAL SOCIETY. SERIES B, STATISTICAL METHODOLOGY (PRINT)</t>
        </is>
      </c>
      <c r="B9459" t="inlineStr">
        <is>
          <t>A1</t>
        </is>
      </c>
      <c r="C9459">
        <f>IF(B9459&lt;&gt;"NI",1,0)</f>
        <v/>
      </c>
      <c r="D9459">
        <f>VLOOKUP(B9459, Tabelas!A:C,3,FALSE())</f>
        <v/>
      </c>
      <c r="E9459">
        <f>VLOOKUP(B9459, Tabelas!A:C,2,FALSE())</f>
        <v/>
      </c>
    </row>
    <row r="9460">
      <c r="A9460" t="inlineStr">
        <is>
          <t>JOURNAL OF THE SCIENCE OF FOOD AND AGRICULTURE</t>
        </is>
      </c>
      <c r="B9460" t="inlineStr">
        <is>
          <t>A2</t>
        </is>
      </c>
      <c r="C9460">
        <f>IF(B9460&lt;&gt;"NI",1,0)</f>
        <v/>
      </c>
      <c r="D9460">
        <f>VLOOKUP(B9460, Tabelas!A:C,3,FALSE())</f>
        <v/>
      </c>
      <c r="E9460">
        <f>VLOOKUP(B9460, Tabelas!A:C,2,FALSE())</f>
        <v/>
      </c>
    </row>
    <row r="9461">
      <c r="A9461" t="inlineStr">
        <is>
          <t>JOURNAL OF THE SERBIAN CHEMICAL SOCIETY</t>
        </is>
      </c>
      <c r="B9461" t="inlineStr">
        <is>
          <t>B2</t>
        </is>
      </c>
      <c r="C9461">
        <f>IF(B9461&lt;&gt;"NI",1,0)</f>
        <v/>
      </c>
      <c r="D9461">
        <f>VLOOKUP(B9461, Tabelas!A:C,3,FALSE())</f>
        <v/>
      </c>
      <c r="E9461">
        <f>VLOOKUP(B9461, Tabelas!A:C,2,FALSE())</f>
        <v/>
      </c>
    </row>
    <row r="9462">
      <c r="A9462" t="inlineStr">
        <is>
          <t>JOURNAL OF THE SOCIETY OF LAPAROENDOSCOPIC SURGEONS</t>
        </is>
      </c>
      <c r="B9462" t="inlineStr">
        <is>
          <t>A4</t>
        </is>
      </c>
      <c r="C9462">
        <f>IF(B9462&lt;&gt;"NI",1,0)</f>
        <v/>
      </c>
      <c r="D9462">
        <f>VLOOKUP(B9462, Tabelas!A:C,3,FALSE())</f>
        <v/>
      </c>
      <c r="E9462">
        <f>VLOOKUP(B9462, Tabelas!A:C,2,FALSE())</f>
        <v/>
      </c>
    </row>
    <row r="9463">
      <c r="A9463" t="inlineStr">
        <is>
          <t>JOURNAL OF THE SOCIETY OF LEATHER TECHNOLOGISTS AND CHEMISTS</t>
        </is>
      </c>
      <c r="B9463" t="inlineStr">
        <is>
          <t>B2</t>
        </is>
      </c>
      <c r="C9463">
        <f>IF(B9463&lt;&gt;"NI",1,0)</f>
        <v/>
      </c>
      <c r="D9463">
        <f>VLOOKUP(B9463, Tabelas!A:C,3,FALSE())</f>
        <v/>
      </c>
      <c r="E9463">
        <f>VLOOKUP(B9463, Tabelas!A:C,2,FALSE())</f>
        <v/>
      </c>
    </row>
    <row r="9464">
      <c r="A9464" t="inlineStr">
        <is>
          <t>JOURNAL OF THE TURKISH-GERMAN GYNECOLOGICAL ASSOCIATION</t>
        </is>
      </c>
      <c r="B9464" t="inlineStr">
        <is>
          <t>B1</t>
        </is>
      </c>
      <c r="C9464">
        <f>IF(B9464&lt;&gt;"NI",1,0)</f>
        <v/>
      </c>
      <c r="D9464">
        <f>VLOOKUP(B9464, Tabelas!A:C,3,FALSE())</f>
        <v/>
      </c>
      <c r="E9464">
        <f>VLOOKUP(B9464, Tabelas!A:C,2,FALSE())</f>
        <v/>
      </c>
    </row>
    <row r="9465">
      <c r="A9465" t="inlineStr">
        <is>
          <t>JOURNAL OF THE WORLD AQUACULTURE SOCIETY</t>
        </is>
      </c>
      <c r="B9465" t="inlineStr">
        <is>
          <t>A2</t>
        </is>
      </c>
      <c r="C9465">
        <f>IF(B9465&lt;&gt;"NI",1,0)</f>
        <v/>
      </c>
      <c r="D9465">
        <f>VLOOKUP(B9465, Tabelas!A:C,3,FALSE())</f>
        <v/>
      </c>
      <c r="E9465">
        <f>VLOOKUP(B9465, Tabelas!A:C,2,FALSE())</f>
        <v/>
      </c>
    </row>
    <row r="9466">
      <c r="A9466" t="inlineStr">
        <is>
          <t>JOURNAL OF THE WORLD FEDERATION OF ORTHODONTISTS</t>
        </is>
      </c>
      <c r="B9466" t="inlineStr">
        <is>
          <t>B3</t>
        </is>
      </c>
      <c r="C9466">
        <f>IF(B9466&lt;&gt;"NI",1,0)</f>
        <v/>
      </c>
      <c r="D9466">
        <f>VLOOKUP(B9466, Tabelas!A:C,3,FALSE())</f>
        <v/>
      </c>
      <c r="E9466">
        <f>VLOOKUP(B9466, Tabelas!A:C,2,FALSE())</f>
        <v/>
      </c>
    </row>
    <row r="9467">
      <c r="A9467" t="inlineStr">
        <is>
          <t>JOURNAL OF THEORETICAL AND APPLIED MECHANICS (WARSAW)</t>
        </is>
      </c>
      <c r="B9467" t="inlineStr">
        <is>
          <t>A3</t>
        </is>
      </c>
      <c r="C9467">
        <f>IF(B9467&lt;&gt;"NI",1,0)</f>
        <v/>
      </c>
      <c r="D9467">
        <f>VLOOKUP(B9467, Tabelas!A:C,3,FALSE())</f>
        <v/>
      </c>
      <c r="E9467">
        <f>VLOOKUP(B9467, Tabelas!A:C,2,FALSE())</f>
        <v/>
      </c>
    </row>
    <row r="9468">
      <c r="A9468" t="inlineStr">
        <is>
          <t>JOURNAL OF THEORETICAL BIOLOGY</t>
        </is>
      </c>
      <c r="B9468" t="inlineStr">
        <is>
          <t>A3</t>
        </is>
      </c>
      <c r="C9468">
        <f>IF(B9468&lt;&gt;"NI",1,0)</f>
        <v/>
      </c>
      <c r="D9468">
        <f>VLOOKUP(B9468, Tabelas!A:C,3,FALSE())</f>
        <v/>
      </c>
      <c r="E9468">
        <f>VLOOKUP(B9468, Tabelas!A:C,2,FALSE())</f>
        <v/>
      </c>
    </row>
    <row r="9469">
      <c r="A9469" t="inlineStr">
        <is>
          <t>JOURNAL OF THERAPEUTIC ULTRASOUND</t>
        </is>
      </c>
      <c r="B9469" t="inlineStr">
        <is>
          <t>A2</t>
        </is>
      </c>
      <c r="C9469">
        <f>IF(B9469&lt;&gt;"NI",1,0)</f>
        <v/>
      </c>
      <c r="D9469">
        <f>VLOOKUP(B9469, Tabelas!A:C,3,FALSE())</f>
        <v/>
      </c>
      <c r="E9469">
        <f>VLOOKUP(B9469, Tabelas!A:C,2,FALSE())</f>
        <v/>
      </c>
    </row>
    <row r="9470">
      <c r="A9470" t="inlineStr">
        <is>
          <t>JOURNAL OF THERMAL ANALYSIS</t>
        </is>
      </c>
      <c r="B9470" t="inlineStr">
        <is>
          <t>A2</t>
        </is>
      </c>
      <c r="C9470">
        <f>IF(B9470&lt;&gt;"NI",1,0)</f>
        <v/>
      </c>
      <c r="D9470">
        <f>VLOOKUP(B9470, Tabelas!A:C,3,FALSE())</f>
        <v/>
      </c>
      <c r="E9470">
        <f>VLOOKUP(B9470, Tabelas!A:C,2,FALSE())</f>
        <v/>
      </c>
    </row>
    <row r="9471">
      <c r="A9471" t="inlineStr">
        <is>
          <t>JOURNAL OF THERMAL ANALYSIS AND CALORIMETRY</t>
        </is>
      </c>
      <c r="B9471" t="inlineStr">
        <is>
          <t>A2</t>
        </is>
      </c>
      <c r="C9471">
        <f>IF(B9471&lt;&gt;"NI",1,0)</f>
        <v/>
      </c>
      <c r="D9471">
        <f>VLOOKUP(B9471, Tabelas!A:C,3,FALSE())</f>
        <v/>
      </c>
      <c r="E9471">
        <f>VLOOKUP(B9471, Tabelas!A:C,2,FALSE())</f>
        <v/>
      </c>
    </row>
    <row r="9472">
      <c r="A9472" t="inlineStr">
        <is>
          <t>JOURNAL OF THERMAL ANALYSIS AND CALORIMETRY</t>
        </is>
      </c>
      <c r="B9472" t="inlineStr">
        <is>
          <t>A2</t>
        </is>
      </c>
      <c r="C9472">
        <f>IF(B9472&lt;&gt;"NI",1,0)</f>
        <v/>
      </c>
      <c r="D9472">
        <f>VLOOKUP(B9472, Tabelas!A:C,3,FALSE())</f>
        <v/>
      </c>
      <c r="E9472">
        <f>VLOOKUP(B9472, Tabelas!A:C,2,FALSE())</f>
        <v/>
      </c>
    </row>
    <row r="9473">
      <c r="A9473" t="inlineStr">
        <is>
          <t>JOURNAL OF THERMAL BIOLOGY</t>
        </is>
      </c>
      <c r="B9473" t="inlineStr">
        <is>
          <t>A2</t>
        </is>
      </c>
      <c r="C9473">
        <f>IF(B9473&lt;&gt;"NI",1,0)</f>
        <v/>
      </c>
      <c r="D9473">
        <f>VLOOKUP(B9473, Tabelas!A:C,3,FALSE())</f>
        <v/>
      </c>
      <c r="E9473">
        <f>VLOOKUP(B9473, Tabelas!A:C,2,FALSE())</f>
        <v/>
      </c>
    </row>
    <row r="9474">
      <c r="A9474" t="inlineStr">
        <is>
          <t>JOURNAL OF THERMAL BIOLOGY (ONLINE)</t>
        </is>
      </c>
      <c r="B9474" t="inlineStr">
        <is>
          <t>A2</t>
        </is>
      </c>
      <c r="C9474">
        <f>IF(B9474&lt;&gt;"NI",1,0)</f>
        <v/>
      </c>
      <c r="D9474">
        <f>VLOOKUP(B9474, Tabelas!A:C,3,FALSE())</f>
        <v/>
      </c>
      <c r="E9474">
        <f>VLOOKUP(B9474, Tabelas!A:C,2,FALSE())</f>
        <v/>
      </c>
    </row>
    <row r="9475">
      <c r="A9475" t="inlineStr">
        <is>
          <t>JOURNAL OF THERMAL SCIENCE AND ENGINEERING APPLICATIONS</t>
        </is>
      </c>
      <c r="B9475" t="inlineStr">
        <is>
          <t>A3</t>
        </is>
      </c>
      <c r="C9475">
        <f>IF(B9475&lt;&gt;"NI",1,0)</f>
        <v/>
      </c>
      <c r="D9475">
        <f>VLOOKUP(B9475, Tabelas!A:C,3,FALSE())</f>
        <v/>
      </c>
      <c r="E9475">
        <f>VLOOKUP(B9475, Tabelas!A:C,2,FALSE())</f>
        <v/>
      </c>
    </row>
    <row r="9476">
      <c r="A9476" t="inlineStr">
        <is>
          <t>JOURNAL OF THERMAL SPRAY TECHNOLOGY (PRINT)</t>
        </is>
      </c>
      <c r="B9476" t="inlineStr">
        <is>
          <t>A2</t>
        </is>
      </c>
      <c r="C9476">
        <f>IF(B9476&lt;&gt;"NI",1,0)</f>
        <v/>
      </c>
      <c r="D9476">
        <f>VLOOKUP(B9476, Tabelas!A:C,3,FALSE())</f>
        <v/>
      </c>
      <c r="E9476">
        <f>VLOOKUP(B9476, Tabelas!A:C,2,FALSE())</f>
        <v/>
      </c>
    </row>
    <row r="9477">
      <c r="A9477" t="inlineStr">
        <is>
          <t>JOURNAL OF THERMOPLASTIC COMPOSITE MATERIALS</t>
        </is>
      </c>
      <c r="B9477" t="inlineStr">
        <is>
          <t>B1</t>
        </is>
      </c>
      <c r="C9477">
        <f>IF(B9477&lt;&gt;"NI",1,0)</f>
        <v/>
      </c>
      <c r="D9477">
        <f>VLOOKUP(B9477, Tabelas!A:C,3,FALSE())</f>
        <v/>
      </c>
      <c r="E9477">
        <f>VLOOKUP(B9477, Tabelas!A:C,2,FALSE())</f>
        <v/>
      </c>
    </row>
    <row r="9478">
      <c r="A9478" t="inlineStr">
        <is>
          <t>JOURNAL OF THORACIC AND CARDIOVASCULAR SURGERY (PRINT)</t>
        </is>
      </c>
      <c r="B9478" t="inlineStr">
        <is>
          <t>A1</t>
        </is>
      </c>
      <c r="C9478">
        <f>IF(B9478&lt;&gt;"NI",1,0)</f>
        <v/>
      </c>
      <c r="D9478">
        <f>VLOOKUP(B9478, Tabelas!A:C,3,FALSE())</f>
        <v/>
      </c>
      <c r="E9478">
        <f>VLOOKUP(B9478, Tabelas!A:C,2,FALSE())</f>
        <v/>
      </c>
    </row>
    <row r="9479">
      <c r="A9479" t="inlineStr">
        <is>
          <t>JOURNAL OF THORACIC IMAGING</t>
        </is>
      </c>
      <c r="B9479" t="inlineStr">
        <is>
          <t>B1</t>
        </is>
      </c>
      <c r="C9479">
        <f>IF(B9479&lt;&gt;"NI",1,0)</f>
        <v/>
      </c>
      <c r="D9479">
        <f>VLOOKUP(B9479, Tabelas!A:C,3,FALSE())</f>
        <v/>
      </c>
      <c r="E9479">
        <f>VLOOKUP(B9479, Tabelas!A:C,2,FALSE())</f>
        <v/>
      </c>
    </row>
    <row r="9480">
      <c r="A9480" t="inlineStr">
        <is>
          <t>JOURNAL OF THORACIC ONCOLOGY</t>
        </is>
      </c>
      <c r="B9480" t="inlineStr">
        <is>
          <t>A1</t>
        </is>
      </c>
      <c r="C9480">
        <f>IF(B9480&lt;&gt;"NI",1,0)</f>
        <v/>
      </c>
      <c r="D9480">
        <f>VLOOKUP(B9480, Tabelas!A:C,3,FALSE())</f>
        <v/>
      </c>
      <c r="E9480">
        <f>VLOOKUP(B9480, Tabelas!A:C,2,FALSE())</f>
        <v/>
      </c>
    </row>
    <row r="9481">
      <c r="A9481" t="inlineStr">
        <is>
          <t>JOURNAL OF THREATENED TAXA</t>
        </is>
      </c>
      <c r="B9481" t="inlineStr">
        <is>
          <t>B3</t>
        </is>
      </c>
      <c r="C9481">
        <f>IF(B9481&lt;&gt;"NI",1,0)</f>
        <v/>
      </c>
      <c r="D9481">
        <f>VLOOKUP(B9481, Tabelas!A:C,3,FALSE())</f>
        <v/>
      </c>
      <c r="E9481">
        <f>VLOOKUP(B9481, Tabelas!A:C,2,FALSE())</f>
        <v/>
      </c>
    </row>
    <row r="9482">
      <c r="A9482" t="inlineStr">
        <is>
          <t>JOURNAL OF THREATENED TAXA</t>
        </is>
      </c>
      <c r="B9482" t="inlineStr">
        <is>
          <t>B3</t>
        </is>
      </c>
      <c r="C9482">
        <f>IF(B9482&lt;&gt;"NI",1,0)</f>
        <v/>
      </c>
      <c r="D9482">
        <f>VLOOKUP(B9482, Tabelas!A:C,3,FALSE())</f>
        <v/>
      </c>
      <c r="E9482">
        <f>VLOOKUP(B9482, Tabelas!A:C,2,FALSE())</f>
        <v/>
      </c>
    </row>
    <row r="9483">
      <c r="A9483" t="inlineStr">
        <is>
          <t>JOURNAL OF THROMBOSIS AND HAEMOSTASIS</t>
        </is>
      </c>
      <c r="B9483" t="inlineStr">
        <is>
          <t>A1</t>
        </is>
      </c>
      <c r="C9483">
        <f>IF(B9483&lt;&gt;"NI",1,0)</f>
        <v/>
      </c>
      <c r="D9483">
        <f>VLOOKUP(B9483, Tabelas!A:C,3,FALSE())</f>
        <v/>
      </c>
      <c r="E9483">
        <f>VLOOKUP(B9483, Tabelas!A:C,2,FALSE())</f>
        <v/>
      </c>
    </row>
    <row r="9484">
      <c r="A9484" t="inlineStr">
        <is>
          <t>JOURNAL OF THROMBOSIS AND THROMBOLYSIS</t>
        </is>
      </c>
      <c r="B9484" t="inlineStr">
        <is>
          <t>A2</t>
        </is>
      </c>
      <c r="C9484">
        <f>IF(B9484&lt;&gt;"NI",1,0)</f>
        <v/>
      </c>
      <c r="D9484">
        <f>VLOOKUP(B9484, Tabelas!A:C,3,FALSE())</f>
        <v/>
      </c>
      <c r="E9484">
        <f>VLOOKUP(B9484, Tabelas!A:C,2,FALSE())</f>
        <v/>
      </c>
    </row>
    <row r="9485">
      <c r="A9485" t="inlineStr">
        <is>
          <t>JOURNAL OF THYROID RESEARCH</t>
        </is>
      </c>
      <c r="B9485" t="inlineStr">
        <is>
          <t>B1</t>
        </is>
      </c>
      <c r="C9485">
        <f>IF(B9485&lt;&gt;"NI",1,0)</f>
        <v/>
      </c>
      <c r="D9485">
        <f>VLOOKUP(B9485, Tabelas!A:C,3,FALSE())</f>
        <v/>
      </c>
      <c r="E9485">
        <f>VLOOKUP(B9485, Tabelas!A:C,2,FALSE())</f>
        <v/>
      </c>
    </row>
    <row r="9486">
      <c r="A9486" t="inlineStr">
        <is>
          <t>JOURNAL OF TISSUE ENGINEERING</t>
        </is>
      </c>
      <c r="B9486" t="inlineStr">
        <is>
          <t>A4</t>
        </is>
      </c>
      <c r="C9486">
        <f>IF(B9486&lt;&gt;"NI",1,0)</f>
        <v/>
      </c>
      <c r="D9486">
        <f>VLOOKUP(B9486, Tabelas!A:C,3,FALSE())</f>
        <v/>
      </c>
      <c r="E9486">
        <f>VLOOKUP(B9486, Tabelas!A:C,2,FALSE())</f>
        <v/>
      </c>
    </row>
    <row r="9487">
      <c r="A9487" t="inlineStr">
        <is>
          <t>JOURNAL OF TISSUE ENGINEERING AND REGENERATIVE MEDICINE</t>
        </is>
      </c>
      <c r="B9487" t="inlineStr">
        <is>
          <t>A1</t>
        </is>
      </c>
      <c r="C9487">
        <f>IF(B9487&lt;&gt;"NI",1,0)</f>
        <v/>
      </c>
      <c r="D9487">
        <f>VLOOKUP(B9487, Tabelas!A:C,3,FALSE())</f>
        <v/>
      </c>
      <c r="E9487">
        <f>VLOOKUP(B9487, Tabelas!A:C,2,FALSE())</f>
        <v/>
      </c>
    </row>
    <row r="9488">
      <c r="A9488" t="inlineStr">
        <is>
          <t>JOURNAL OF TISSUE ENGINEERING AND REGENERATIVE MEDICINE</t>
        </is>
      </c>
      <c r="B9488" t="inlineStr">
        <is>
          <t>A1</t>
        </is>
      </c>
      <c r="C9488">
        <f>IF(B9488&lt;&gt;"NI",1,0)</f>
        <v/>
      </c>
      <c r="D9488">
        <f>VLOOKUP(B9488, Tabelas!A:C,3,FALSE())</f>
        <v/>
      </c>
      <c r="E9488">
        <f>VLOOKUP(B9488, Tabelas!A:C,2,FALSE())</f>
        <v/>
      </c>
    </row>
    <row r="9489">
      <c r="A9489" t="inlineStr">
        <is>
          <t>JOURNAL OF TISSUE VIABILITY</t>
        </is>
      </c>
      <c r="B9489" t="inlineStr">
        <is>
          <t>A2</t>
        </is>
      </c>
      <c r="C9489">
        <f>IF(B9489&lt;&gt;"NI",1,0)</f>
        <v/>
      </c>
      <c r="D9489">
        <f>VLOOKUP(B9489, Tabelas!A:C,3,FALSE())</f>
        <v/>
      </c>
      <c r="E9489">
        <f>VLOOKUP(B9489, Tabelas!A:C,2,FALSE())</f>
        <v/>
      </c>
    </row>
    <row r="9490">
      <c r="A9490" t="inlineStr">
        <is>
          <t>JOURNAL OF TOPOLOGY (PRINT)</t>
        </is>
      </c>
      <c r="B9490" t="inlineStr">
        <is>
          <t>A1</t>
        </is>
      </c>
      <c r="C9490">
        <f>IF(B9490&lt;&gt;"NI",1,0)</f>
        <v/>
      </c>
      <c r="D9490">
        <f>VLOOKUP(B9490, Tabelas!A:C,3,FALSE())</f>
        <v/>
      </c>
      <c r="E9490">
        <f>VLOOKUP(B9490, Tabelas!A:C,2,FALSE())</f>
        <v/>
      </c>
    </row>
    <row r="9491">
      <c r="A9491" t="inlineStr">
        <is>
          <t>JOURNAL OF TOURISM AND CULTURAL CHANGE</t>
        </is>
      </c>
      <c r="B9491" t="inlineStr">
        <is>
          <t>B3</t>
        </is>
      </c>
      <c r="C9491">
        <f>IF(B9491&lt;&gt;"NI",1,0)</f>
        <v/>
      </c>
      <c r="D9491">
        <f>VLOOKUP(B9491, Tabelas!A:C,3,FALSE())</f>
        <v/>
      </c>
      <c r="E9491">
        <f>VLOOKUP(B9491, Tabelas!A:C,2,FALSE())</f>
        <v/>
      </c>
    </row>
    <row r="9492">
      <c r="A9492" t="inlineStr">
        <is>
          <t>JOURNAL OF TOURISM AND LEISURE STUDIES (ONLINE)</t>
        </is>
      </c>
      <c r="B9492" t="inlineStr">
        <is>
          <t>B4</t>
        </is>
      </c>
      <c r="C9492">
        <f>IF(B9492&lt;&gt;"NI",1,0)</f>
        <v/>
      </c>
      <c r="D9492">
        <f>VLOOKUP(B9492, Tabelas!A:C,3,FALSE())</f>
        <v/>
      </c>
      <c r="E9492">
        <f>VLOOKUP(B9492, Tabelas!A:C,2,FALSE())</f>
        <v/>
      </c>
    </row>
    <row r="9493">
      <c r="A9493" t="inlineStr">
        <is>
          <t>JOURNAL OF TOURISM MANAGEMENT RESEARCH</t>
        </is>
      </c>
      <c r="B9493" t="inlineStr">
        <is>
          <t>B4</t>
        </is>
      </c>
      <c r="C9493">
        <f>IF(B9493&lt;&gt;"NI",1,0)</f>
        <v/>
      </c>
      <c r="D9493">
        <f>VLOOKUP(B9493, Tabelas!A:C,3,FALSE())</f>
        <v/>
      </c>
      <c r="E9493">
        <f>VLOOKUP(B9493, Tabelas!A:C,2,FALSE())</f>
        <v/>
      </c>
    </row>
    <row r="9494">
      <c r="A9494" t="inlineStr">
        <is>
          <t>JOURNAL OF TOXICOLOGY</t>
        </is>
      </c>
      <c r="B9494" t="inlineStr">
        <is>
          <t>A4</t>
        </is>
      </c>
      <c r="C9494">
        <f>IF(B9494&lt;&gt;"NI",1,0)</f>
        <v/>
      </c>
      <c r="D9494">
        <f>VLOOKUP(B9494, Tabelas!A:C,3,FALSE())</f>
        <v/>
      </c>
      <c r="E9494">
        <f>VLOOKUP(B9494, Tabelas!A:C,2,FALSE())</f>
        <v/>
      </c>
    </row>
    <row r="9495">
      <c r="A9495" t="inlineStr">
        <is>
          <t>JOURNAL OF TOXICOLOGY</t>
        </is>
      </c>
      <c r="B9495" t="inlineStr">
        <is>
          <t>A4</t>
        </is>
      </c>
      <c r="C9495">
        <f>IF(B9495&lt;&gt;"NI",1,0)</f>
        <v/>
      </c>
      <c r="D9495">
        <f>VLOOKUP(B9495, Tabelas!A:C,3,FALSE())</f>
        <v/>
      </c>
      <c r="E9495">
        <f>VLOOKUP(B9495, Tabelas!A:C,2,FALSE())</f>
        <v/>
      </c>
    </row>
    <row r="9496">
      <c r="A9496" t="inlineStr">
        <is>
          <t>JOURNAL OF TOXICOLOGY AND ENVIRONMENTAL HEALTH. PART A: CURRENT ISSUES</t>
        </is>
      </c>
      <c r="B9496" t="inlineStr">
        <is>
          <t>A3</t>
        </is>
      </c>
      <c r="C9496">
        <f>IF(B9496&lt;&gt;"NI",1,0)</f>
        <v/>
      </c>
      <c r="D9496">
        <f>VLOOKUP(B9496, Tabelas!A:C,3,FALSE())</f>
        <v/>
      </c>
      <c r="E9496">
        <f>VLOOKUP(B9496, Tabelas!A:C,2,FALSE())</f>
        <v/>
      </c>
    </row>
    <row r="9497">
      <c r="A9497" t="inlineStr">
        <is>
          <t>JOURNAL OF TOXICOLOGY AND ENVIRONMENTAL HEALTH. PART B, CRITICAL REVIEWS</t>
        </is>
      </c>
      <c r="B9497" t="inlineStr">
        <is>
          <t>A1</t>
        </is>
      </c>
      <c r="C9497">
        <f>IF(B9497&lt;&gt;"NI",1,0)</f>
        <v/>
      </c>
      <c r="D9497">
        <f>VLOOKUP(B9497, Tabelas!A:C,3,FALSE())</f>
        <v/>
      </c>
      <c r="E9497">
        <f>VLOOKUP(B9497, Tabelas!A:C,2,FALSE())</f>
        <v/>
      </c>
    </row>
    <row r="9498">
      <c r="A9498" t="inlineStr">
        <is>
          <t>JOURNAL OF TOXINS</t>
        </is>
      </c>
      <c r="B9498" t="inlineStr">
        <is>
          <t>B3</t>
        </is>
      </c>
      <c r="C9498">
        <f>IF(B9498&lt;&gt;"NI",1,0)</f>
        <v/>
      </c>
      <c r="D9498">
        <f>VLOOKUP(B9498, Tabelas!A:C,3,FALSE())</f>
        <v/>
      </c>
      <c r="E9498">
        <f>VLOOKUP(B9498, Tabelas!A:C,2,FALSE())</f>
        <v/>
      </c>
    </row>
    <row r="9499">
      <c r="A9499" t="inlineStr">
        <is>
          <t>JOURNAL OF TRACE ELEMENTS IN MEDICINE AND BIOLOGY</t>
        </is>
      </c>
      <c r="B9499" t="inlineStr">
        <is>
          <t>A2</t>
        </is>
      </c>
      <c r="C9499">
        <f>IF(B9499&lt;&gt;"NI",1,0)</f>
        <v/>
      </c>
      <c r="D9499">
        <f>VLOOKUP(B9499, Tabelas!A:C,3,FALSE())</f>
        <v/>
      </c>
      <c r="E9499">
        <f>VLOOKUP(B9499, Tabelas!A:C,2,FALSE())</f>
        <v/>
      </c>
    </row>
    <row r="9500">
      <c r="A9500" t="inlineStr">
        <is>
          <t>JOURNAL OF TRADITIONAL AND COMPLEMENTARY MEDICINE</t>
        </is>
      </c>
      <c r="B9500" t="inlineStr">
        <is>
          <t>A2</t>
        </is>
      </c>
      <c r="C9500">
        <f>IF(B9500&lt;&gt;"NI",1,0)</f>
        <v/>
      </c>
      <c r="D9500">
        <f>VLOOKUP(B9500, Tabelas!A:C,3,FALSE())</f>
        <v/>
      </c>
      <c r="E9500">
        <f>VLOOKUP(B9500, Tabelas!A:C,2,FALSE())</f>
        <v/>
      </c>
    </row>
    <row r="9501">
      <c r="A9501" t="inlineStr">
        <is>
          <t>JOURNAL OF TRANSLATIONAL MEDICINE (ONLINE)</t>
        </is>
      </c>
      <c r="B9501" t="inlineStr">
        <is>
          <t>A2</t>
        </is>
      </c>
      <c r="C9501">
        <f>IF(B9501&lt;&gt;"NI",1,0)</f>
        <v/>
      </c>
      <c r="D9501">
        <f>VLOOKUP(B9501, Tabelas!A:C,3,FALSE())</f>
        <v/>
      </c>
      <c r="E9501">
        <f>VLOOKUP(B9501, Tabelas!A:C,2,FALSE())</f>
        <v/>
      </c>
    </row>
    <row r="9502">
      <c r="A9502" t="inlineStr">
        <is>
          <t>JOURNAL OF TRANSPORT &amp; HEALTH</t>
        </is>
      </c>
      <c r="B9502" t="inlineStr">
        <is>
          <t>A1</t>
        </is>
      </c>
      <c r="C9502">
        <f>IF(B9502&lt;&gt;"NI",1,0)</f>
        <v/>
      </c>
      <c r="D9502">
        <f>VLOOKUP(B9502, Tabelas!A:C,3,FALSE())</f>
        <v/>
      </c>
      <c r="E9502">
        <f>VLOOKUP(B9502, Tabelas!A:C,2,FALSE())</f>
        <v/>
      </c>
    </row>
    <row r="9503">
      <c r="A9503" t="inlineStr">
        <is>
          <t>JOURNAL OF TRANSPORT ECONOMICS AND POLICY</t>
        </is>
      </c>
      <c r="B9503" t="inlineStr">
        <is>
          <t>A2</t>
        </is>
      </c>
      <c r="C9503">
        <f>IF(B9503&lt;&gt;"NI",1,0)</f>
        <v/>
      </c>
      <c r="D9503">
        <f>VLOOKUP(B9503, Tabelas!A:C,3,FALSE())</f>
        <v/>
      </c>
      <c r="E9503">
        <f>VLOOKUP(B9503, Tabelas!A:C,2,FALSE())</f>
        <v/>
      </c>
    </row>
    <row r="9504">
      <c r="A9504" t="inlineStr">
        <is>
          <t>JOURNAL OF TRANSPORT GEOGRAPHY</t>
        </is>
      </c>
      <c r="B9504" t="inlineStr">
        <is>
          <t>A1</t>
        </is>
      </c>
      <c r="C9504">
        <f>IF(B9504&lt;&gt;"NI",1,0)</f>
        <v/>
      </c>
      <c r="D9504">
        <f>VLOOKUP(B9504, Tabelas!A:C,3,FALSE())</f>
        <v/>
      </c>
      <c r="E9504">
        <f>VLOOKUP(B9504, Tabelas!A:C,2,FALSE())</f>
        <v/>
      </c>
    </row>
    <row r="9505">
      <c r="A9505" t="inlineStr">
        <is>
          <t>JOURNAL OF TRANSPORTATION ENGINEERING</t>
        </is>
      </c>
      <c r="B9505" t="inlineStr">
        <is>
          <t>A4</t>
        </is>
      </c>
      <c r="C9505">
        <f>IF(B9505&lt;&gt;"NI",1,0)</f>
        <v/>
      </c>
      <c r="D9505">
        <f>VLOOKUP(B9505, Tabelas!A:C,3,FALSE())</f>
        <v/>
      </c>
      <c r="E9505">
        <f>VLOOKUP(B9505, Tabelas!A:C,2,FALSE())</f>
        <v/>
      </c>
    </row>
    <row r="9506">
      <c r="A9506" t="inlineStr">
        <is>
          <t>JOURNAL OF TRANSPORTATION ENGINEERING, PART A: SYSTEMS</t>
        </is>
      </c>
      <c r="B9506" t="inlineStr">
        <is>
          <t>B4</t>
        </is>
      </c>
      <c r="C9506">
        <f>IF(B9506&lt;&gt;"NI",1,0)</f>
        <v/>
      </c>
      <c r="D9506">
        <f>VLOOKUP(B9506, Tabelas!A:C,3,FALSE())</f>
        <v/>
      </c>
      <c r="E9506">
        <f>VLOOKUP(B9506, Tabelas!A:C,2,FALSE())</f>
        <v/>
      </c>
    </row>
    <row r="9507">
      <c r="A9507" t="inlineStr">
        <is>
          <t>JOURNAL OF TRAUMA &amp; TREATMENT</t>
        </is>
      </c>
      <c r="B9507" t="inlineStr">
        <is>
          <t>B3</t>
        </is>
      </c>
      <c r="C9507">
        <f>IF(B9507&lt;&gt;"NI",1,0)</f>
        <v/>
      </c>
      <c r="D9507">
        <f>VLOOKUP(B9507, Tabelas!A:C,3,FALSE())</f>
        <v/>
      </c>
      <c r="E9507">
        <f>VLOOKUP(B9507, Tabelas!A:C,2,FALSE())</f>
        <v/>
      </c>
    </row>
    <row r="9508">
      <c r="A9508" t="inlineStr">
        <is>
          <t>JOURNAL OF TRAUMA AND DISSOCIATION</t>
        </is>
      </c>
      <c r="B9508" t="inlineStr">
        <is>
          <t>A2</t>
        </is>
      </c>
      <c r="C9508">
        <f>IF(B9508&lt;&gt;"NI",1,0)</f>
        <v/>
      </c>
      <c r="D9508">
        <f>VLOOKUP(B9508, Tabelas!A:C,3,FALSE())</f>
        <v/>
      </c>
      <c r="E9508">
        <f>VLOOKUP(B9508, Tabelas!A:C,2,FALSE())</f>
        <v/>
      </c>
    </row>
    <row r="9509">
      <c r="A9509" t="inlineStr">
        <is>
          <t>JOURNAL OF TRAUMA NURSING</t>
        </is>
      </c>
      <c r="B9509" t="inlineStr">
        <is>
          <t>A4</t>
        </is>
      </c>
      <c r="C9509">
        <f>IF(B9509&lt;&gt;"NI",1,0)</f>
        <v/>
      </c>
      <c r="D9509">
        <f>VLOOKUP(B9509, Tabelas!A:C,3,FALSE())</f>
        <v/>
      </c>
      <c r="E9509">
        <f>VLOOKUP(B9509, Tabelas!A:C,2,FALSE())</f>
        <v/>
      </c>
    </row>
    <row r="9510">
      <c r="A9510" t="inlineStr">
        <is>
          <t>JOURNAL OF TRAVEL &amp; TOURISM MARKETING</t>
        </is>
      </c>
      <c r="B9510" t="inlineStr">
        <is>
          <t>A1</t>
        </is>
      </c>
      <c r="C9510">
        <f>IF(B9510&lt;&gt;"NI",1,0)</f>
        <v/>
      </c>
      <c r="D9510">
        <f>VLOOKUP(B9510, Tabelas!A:C,3,FALSE())</f>
        <v/>
      </c>
      <c r="E9510">
        <f>VLOOKUP(B9510, Tabelas!A:C,2,FALSE())</f>
        <v/>
      </c>
    </row>
    <row r="9511">
      <c r="A9511" t="inlineStr">
        <is>
          <t>JOURNAL OF TRAVEL MEDICINE</t>
        </is>
      </c>
      <c r="B9511" t="inlineStr">
        <is>
          <t>A4</t>
        </is>
      </c>
      <c r="C9511">
        <f>IF(B9511&lt;&gt;"NI",1,0)</f>
        <v/>
      </c>
      <c r="D9511">
        <f>VLOOKUP(B9511, Tabelas!A:C,3,FALSE())</f>
        <v/>
      </c>
      <c r="E9511">
        <f>VLOOKUP(B9511, Tabelas!A:C,2,FALSE())</f>
        <v/>
      </c>
    </row>
    <row r="9512">
      <c r="A9512" t="inlineStr">
        <is>
          <t>JOURNAL OF TRIBOLOGY</t>
        </is>
      </c>
      <c r="B9512" t="inlineStr">
        <is>
          <t>A3</t>
        </is>
      </c>
      <c r="C9512">
        <f>IF(B9512&lt;&gt;"NI",1,0)</f>
        <v/>
      </c>
      <c r="D9512">
        <f>VLOOKUP(B9512, Tabelas!A:C,3,FALSE())</f>
        <v/>
      </c>
      <c r="E9512">
        <f>VLOOKUP(B9512, Tabelas!A:C,2,FALSE())</f>
        <v/>
      </c>
    </row>
    <row r="9513">
      <c r="A9513" t="inlineStr">
        <is>
          <t>JOURNAL OF TROPICAL ECOLOGY (PRINT)</t>
        </is>
      </c>
      <c r="B9513" t="inlineStr">
        <is>
          <t>B1</t>
        </is>
      </c>
      <c r="C9513">
        <f>IF(B9513&lt;&gt;"NI",1,0)</f>
        <v/>
      </c>
      <c r="D9513">
        <f>VLOOKUP(B9513, Tabelas!A:C,3,FALSE())</f>
        <v/>
      </c>
      <c r="E9513">
        <f>VLOOKUP(B9513, Tabelas!A:C,2,FALSE())</f>
        <v/>
      </c>
    </row>
    <row r="9514">
      <c r="A9514" t="inlineStr">
        <is>
          <t>JOURNAL OF TROPICAL FOREST SCIENCE</t>
        </is>
      </c>
      <c r="B9514" t="inlineStr">
        <is>
          <t>A4</t>
        </is>
      </c>
      <c r="C9514">
        <f>IF(B9514&lt;&gt;"NI",1,0)</f>
        <v/>
      </c>
      <c r="D9514">
        <f>VLOOKUP(B9514, Tabelas!A:C,3,FALSE())</f>
        <v/>
      </c>
      <c r="E9514">
        <f>VLOOKUP(B9514, Tabelas!A:C,2,FALSE())</f>
        <v/>
      </c>
    </row>
    <row r="9515">
      <c r="A9515" t="inlineStr">
        <is>
          <t>JOURNAL OF TROPICAL MEDICINE</t>
        </is>
      </c>
      <c r="B9515" t="inlineStr">
        <is>
          <t>B2</t>
        </is>
      </c>
      <c r="C9515">
        <f>IF(B9515&lt;&gt;"NI",1,0)</f>
        <v/>
      </c>
      <c r="D9515">
        <f>VLOOKUP(B9515, Tabelas!A:C,3,FALSE())</f>
        <v/>
      </c>
      <c r="E9515">
        <f>VLOOKUP(B9515, Tabelas!A:C,2,FALSE())</f>
        <v/>
      </c>
    </row>
    <row r="9516">
      <c r="A9516" t="inlineStr">
        <is>
          <t>JOURNAL OF TROPICAL MEDICINE (ON-LINE)</t>
        </is>
      </c>
      <c r="B9516" t="inlineStr">
        <is>
          <t>B2</t>
        </is>
      </c>
      <c r="C9516">
        <f>IF(B9516&lt;&gt;"NI",1,0)</f>
        <v/>
      </c>
      <c r="D9516">
        <f>VLOOKUP(B9516, Tabelas!A:C,3,FALSE())</f>
        <v/>
      </c>
      <c r="E9516">
        <f>VLOOKUP(B9516, Tabelas!A:C,2,FALSE())</f>
        <v/>
      </c>
    </row>
    <row r="9517">
      <c r="A9517" t="inlineStr">
        <is>
          <t>JOURNAL OF TROPICAL PEDIATRICS (1980)</t>
        </is>
      </c>
      <c r="B9517" t="inlineStr">
        <is>
          <t>B1</t>
        </is>
      </c>
      <c r="C9517">
        <f>IF(B9517&lt;&gt;"NI",1,0)</f>
        <v/>
      </c>
      <c r="D9517">
        <f>VLOOKUP(B9517, Tabelas!A:C,3,FALSE())</f>
        <v/>
      </c>
      <c r="E9517">
        <f>VLOOKUP(B9517, Tabelas!A:C,2,FALSE())</f>
        <v/>
      </c>
    </row>
    <row r="9518">
      <c r="A9518" t="inlineStr">
        <is>
          <t>JOURNAL OF TURBULENCE</t>
        </is>
      </c>
      <c r="B9518" t="inlineStr">
        <is>
          <t>A2</t>
        </is>
      </c>
      <c r="C9518">
        <f>IF(B9518&lt;&gt;"NI",1,0)</f>
        <v/>
      </c>
      <c r="D9518">
        <f>VLOOKUP(B9518, Tabelas!A:C,3,FALSE())</f>
        <v/>
      </c>
      <c r="E9518">
        <f>VLOOKUP(B9518, Tabelas!A:C,2,FALSE())</f>
        <v/>
      </c>
    </row>
    <row r="9519">
      <c r="A9519" t="inlineStr">
        <is>
          <t>JOURNAL OF ULTRASOUND</t>
        </is>
      </c>
      <c r="B9519" t="inlineStr">
        <is>
          <t>B2</t>
        </is>
      </c>
      <c r="C9519">
        <f>IF(B9519&lt;&gt;"NI",1,0)</f>
        <v/>
      </c>
      <c r="D9519">
        <f>VLOOKUP(B9519, Tabelas!A:C,3,FALSE())</f>
        <v/>
      </c>
      <c r="E9519">
        <f>VLOOKUP(B9519, Tabelas!A:C,2,FALSE())</f>
        <v/>
      </c>
    </row>
    <row r="9520">
      <c r="A9520" t="inlineStr">
        <is>
          <t>JOURNAL OF ULTRASOUND IN MEDICINE</t>
        </is>
      </c>
      <c r="B9520" t="inlineStr">
        <is>
          <t>A4</t>
        </is>
      </c>
      <c r="C9520">
        <f>IF(B9520&lt;&gt;"NI",1,0)</f>
        <v/>
      </c>
      <c r="D9520">
        <f>VLOOKUP(B9520, Tabelas!A:C,3,FALSE())</f>
        <v/>
      </c>
      <c r="E9520">
        <f>VLOOKUP(B9520, Tabelas!A:C,2,FALSE())</f>
        <v/>
      </c>
    </row>
    <row r="9521">
      <c r="A9521" t="inlineStr">
        <is>
          <t>JOURNAL OF UNIVERSAL COMPUTER SCIENCE</t>
        </is>
      </c>
      <c r="B9521" t="inlineStr">
        <is>
          <t>A3</t>
        </is>
      </c>
      <c r="C9521">
        <f>IF(B9521&lt;&gt;"NI",1,0)</f>
        <v/>
      </c>
      <c r="D9521">
        <f>VLOOKUP(B9521, Tabelas!A:C,3,FALSE())</f>
        <v/>
      </c>
      <c r="E9521">
        <f>VLOOKUP(B9521, Tabelas!A:C,2,FALSE())</f>
        <v/>
      </c>
    </row>
    <row r="9522">
      <c r="A9522" t="inlineStr">
        <is>
          <t>JOURNAL OF URBAN AFFAIRS</t>
        </is>
      </c>
      <c r="B9522" t="inlineStr">
        <is>
          <t>A2</t>
        </is>
      </c>
      <c r="C9522">
        <f>IF(B9522&lt;&gt;"NI",1,0)</f>
        <v/>
      </c>
      <c r="D9522">
        <f>VLOOKUP(B9522, Tabelas!A:C,3,FALSE())</f>
        <v/>
      </c>
      <c r="E9522">
        <f>VLOOKUP(B9522, Tabelas!A:C,2,FALSE())</f>
        <v/>
      </c>
    </row>
    <row r="9523">
      <c r="A9523" t="inlineStr">
        <is>
          <t>JOURNAL OF URBAN AND ENVIRONMENTAL ENGINEERING (UFPB)</t>
        </is>
      </c>
      <c r="B9523" t="inlineStr">
        <is>
          <t>A4</t>
        </is>
      </c>
      <c r="C9523">
        <f>IF(B9523&lt;&gt;"NI",1,0)</f>
        <v/>
      </c>
      <c r="D9523">
        <f>VLOOKUP(B9523, Tabelas!A:C,3,FALSE())</f>
        <v/>
      </c>
      <c r="E9523">
        <f>VLOOKUP(B9523, Tabelas!A:C,2,FALSE())</f>
        <v/>
      </c>
    </row>
    <row r="9524">
      <c r="A9524" t="inlineStr">
        <is>
          <t>JOURNAL OF URBAN DESIGN (ABINGDON)</t>
        </is>
      </c>
      <c r="B9524" t="inlineStr">
        <is>
          <t>A2</t>
        </is>
      </c>
      <c r="C9524">
        <f>IF(B9524&lt;&gt;"NI",1,0)</f>
        <v/>
      </c>
      <c r="D9524">
        <f>VLOOKUP(B9524, Tabelas!A:C,3,FALSE())</f>
        <v/>
      </c>
      <c r="E9524">
        <f>VLOOKUP(B9524, Tabelas!A:C,2,FALSE())</f>
        <v/>
      </c>
    </row>
    <row r="9525">
      <c r="A9525" t="inlineStr">
        <is>
          <t>JOURNAL OF URBAN ECONOMICS (PRINT)</t>
        </is>
      </c>
      <c r="B9525" t="inlineStr">
        <is>
          <t>A1</t>
        </is>
      </c>
      <c r="C9525">
        <f>IF(B9525&lt;&gt;"NI",1,0)</f>
        <v/>
      </c>
      <c r="D9525">
        <f>VLOOKUP(B9525, Tabelas!A:C,3,FALSE())</f>
        <v/>
      </c>
      <c r="E9525">
        <f>VLOOKUP(B9525, Tabelas!A:C,2,FALSE())</f>
        <v/>
      </c>
    </row>
    <row r="9526">
      <c r="A9526" t="inlineStr">
        <is>
          <t>JOURNAL OF URBAN HEALTH</t>
        </is>
      </c>
      <c r="B9526" t="inlineStr">
        <is>
          <t>A2</t>
        </is>
      </c>
      <c r="C9526">
        <f>IF(B9526&lt;&gt;"NI",1,0)</f>
        <v/>
      </c>
      <c r="D9526">
        <f>VLOOKUP(B9526, Tabelas!A:C,3,FALSE())</f>
        <v/>
      </c>
      <c r="E9526">
        <f>VLOOKUP(B9526, Tabelas!A:C,2,FALSE())</f>
        <v/>
      </c>
    </row>
    <row r="9527">
      <c r="A9527" t="inlineStr">
        <is>
          <t>JOURNAL OF URBAN PLANNING AND DEVELOPMENT</t>
        </is>
      </c>
      <c r="B9527" t="inlineStr">
        <is>
          <t>A2</t>
        </is>
      </c>
      <c r="C9527">
        <f>IF(B9527&lt;&gt;"NI",1,0)</f>
        <v/>
      </c>
      <c r="D9527">
        <f>VLOOKUP(B9527, Tabelas!A:C,3,FALSE())</f>
        <v/>
      </c>
      <c r="E9527">
        <f>VLOOKUP(B9527, Tabelas!A:C,2,FALSE())</f>
        <v/>
      </c>
    </row>
    <row r="9528">
      <c r="A9528" t="inlineStr">
        <is>
          <t>JOURNAL OF VACUUM SCIENCE &amp; TECHNOLOGY B, NANOTECHNOLOGY &amp; MICROELECTRONICS</t>
        </is>
      </c>
      <c r="B9528" t="inlineStr">
        <is>
          <t>A4</t>
        </is>
      </c>
      <c r="C9528">
        <f>IF(B9528&lt;&gt;"NI",1,0)</f>
        <v/>
      </c>
      <c r="D9528">
        <f>VLOOKUP(B9528, Tabelas!A:C,3,FALSE())</f>
        <v/>
      </c>
      <c r="E9528">
        <f>VLOOKUP(B9528, Tabelas!A:C,2,FALSE())</f>
        <v/>
      </c>
    </row>
    <row r="9529">
      <c r="A9529" t="inlineStr">
        <is>
          <t>JOURNAL OF VACUUM SCIENCE &amp; TECHNOLOGY B: MICROELECTRONICS AND NANOMETER STRUCTURES</t>
        </is>
      </c>
      <c r="B9529" t="inlineStr">
        <is>
          <t>A4</t>
        </is>
      </c>
      <c r="C9529">
        <f>IF(B9529&lt;&gt;"NI",1,0)</f>
        <v/>
      </c>
      <c r="D9529">
        <f>VLOOKUP(B9529, Tabelas!A:C,3,FALSE())</f>
        <v/>
      </c>
      <c r="E9529">
        <f>VLOOKUP(B9529, Tabelas!A:C,2,FALSE())</f>
        <v/>
      </c>
    </row>
    <row r="9530">
      <c r="A9530" t="inlineStr">
        <is>
          <t>JOURNAL OF VACUUM SCIENCE &amp; TECHNOLOGY. A. VACUUM, SURFACES, AND FILMS</t>
        </is>
      </c>
      <c r="B9530" t="inlineStr">
        <is>
          <t>A4</t>
        </is>
      </c>
      <c r="C9530">
        <f>IF(B9530&lt;&gt;"NI",1,0)</f>
        <v/>
      </c>
      <c r="D9530">
        <f>VLOOKUP(B9530, Tabelas!A:C,3,FALSE())</f>
        <v/>
      </c>
      <c r="E9530">
        <f>VLOOKUP(B9530, Tabelas!A:C,2,FALSE())</f>
        <v/>
      </c>
    </row>
    <row r="9531">
      <c r="A9531" t="inlineStr">
        <is>
          <t>JOURNAL OF VASCULAR AND INTERVENTIONAL RADIOLOGY</t>
        </is>
      </c>
      <c r="B9531" t="inlineStr">
        <is>
          <t>A3</t>
        </is>
      </c>
      <c r="C9531">
        <f>IF(B9531&lt;&gt;"NI",1,0)</f>
        <v/>
      </c>
      <c r="D9531">
        <f>VLOOKUP(B9531, Tabelas!A:C,3,FALSE())</f>
        <v/>
      </c>
      <c r="E9531">
        <f>VLOOKUP(B9531, Tabelas!A:C,2,FALSE())</f>
        <v/>
      </c>
    </row>
    <row r="9532">
      <c r="A9532" t="inlineStr">
        <is>
          <t>JOURNAL OF VASCULAR NURSING</t>
        </is>
      </c>
      <c r="B9532" t="inlineStr">
        <is>
          <t>A3</t>
        </is>
      </c>
      <c r="C9532">
        <f>IF(B9532&lt;&gt;"NI",1,0)</f>
        <v/>
      </c>
      <c r="D9532">
        <f>VLOOKUP(B9532, Tabelas!A:C,3,FALSE())</f>
        <v/>
      </c>
      <c r="E9532">
        <f>VLOOKUP(B9532, Tabelas!A:C,2,FALSE())</f>
        <v/>
      </c>
    </row>
    <row r="9533">
      <c r="A9533" t="inlineStr">
        <is>
          <t>JOURNAL OF VASCULAR RESEARCH</t>
        </is>
      </c>
      <c r="B9533" t="inlineStr">
        <is>
          <t>A2</t>
        </is>
      </c>
      <c r="C9533">
        <f>IF(B9533&lt;&gt;"NI",1,0)</f>
        <v/>
      </c>
      <c r="D9533">
        <f>VLOOKUP(B9533, Tabelas!A:C,3,FALSE())</f>
        <v/>
      </c>
      <c r="E9533">
        <f>VLOOKUP(B9533, Tabelas!A:C,2,FALSE())</f>
        <v/>
      </c>
    </row>
    <row r="9534">
      <c r="A9534" t="inlineStr">
        <is>
          <t>JOURNAL OF VASCULAR SURGERY (PRINT)</t>
        </is>
      </c>
      <c r="B9534" t="inlineStr">
        <is>
          <t>A1</t>
        </is>
      </c>
      <c r="C9534">
        <f>IF(B9534&lt;&gt;"NI",1,0)</f>
        <v/>
      </c>
      <c r="D9534">
        <f>VLOOKUP(B9534, Tabelas!A:C,3,FALSE())</f>
        <v/>
      </c>
      <c r="E9534">
        <f>VLOOKUP(B9534, Tabelas!A:C,2,FALSE())</f>
        <v/>
      </c>
    </row>
    <row r="9535">
      <c r="A9535" t="inlineStr">
        <is>
          <t>JOURNAL OF VASCULAR SURGERY: VENOUS AND LYMPHATIC DISORDERS</t>
        </is>
      </c>
      <c r="B9535" t="inlineStr">
        <is>
          <t>A3</t>
        </is>
      </c>
      <c r="C9535">
        <f>IF(B9535&lt;&gt;"NI",1,0)</f>
        <v/>
      </c>
      <c r="D9535">
        <f>VLOOKUP(B9535, Tabelas!A:C,3,FALSE())</f>
        <v/>
      </c>
      <c r="E9535">
        <f>VLOOKUP(B9535, Tabelas!A:C,2,FALSE())</f>
        <v/>
      </c>
    </row>
    <row r="9536">
      <c r="A9536" t="inlineStr">
        <is>
          <t>JOURNAL OF VECTOR BORNE DISEASES</t>
        </is>
      </c>
      <c r="B9536" t="inlineStr">
        <is>
          <t>B1</t>
        </is>
      </c>
      <c r="C9536">
        <f>IF(B9536&lt;&gt;"NI",1,0)</f>
        <v/>
      </c>
      <c r="D9536">
        <f>VLOOKUP(B9536, Tabelas!A:C,3,FALSE())</f>
        <v/>
      </c>
      <c r="E9536">
        <f>VLOOKUP(B9536, Tabelas!A:C,2,FALSE())</f>
        <v/>
      </c>
    </row>
    <row r="9537">
      <c r="A9537" t="inlineStr">
        <is>
          <t>JOURNAL OF VECTOR ECOLOGY</t>
        </is>
      </c>
      <c r="B9537" t="inlineStr">
        <is>
          <t>A4</t>
        </is>
      </c>
      <c r="C9537">
        <f>IF(B9537&lt;&gt;"NI",1,0)</f>
        <v/>
      </c>
      <c r="D9537">
        <f>VLOOKUP(B9537, Tabelas!A:C,3,FALSE())</f>
        <v/>
      </c>
      <c r="E9537">
        <f>VLOOKUP(B9537, Tabelas!A:C,2,FALSE())</f>
        <v/>
      </c>
    </row>
    <row r="9538">
      <c r="A9538" t="inlineStr">
        <is>
          <t>JOURNAL OF VEGETATION SCIENCE</t>
        </is>
      </c>
      <c r="B9538" t="inlineStr">
        <is>
          <t>A1</t>
        </is>
      </c>
      <c r="C9538">
        <f>IF(B9538&lt;&gt;"NI",1,0)</f>
        <v/>
      </c>
      <c r="D9538">
        <f>VLOOKUP(B9538, Tabelas!A:C,3,FALSE())</f>
        <v/>
      </c>
      <c r="E9538">
        <f>VLOOKUP(B9538, Tabelas!A:C,2,FALSE())</f>
        <v/>
      </c>
    </row>
    <row r="9539">
      <c r="A9539" t="inlineStr">
        <is>
          <t>JOURNAL OF VERTEBRATE PALEONTOLOGY</t>
        </is>
      </c>
      <c r="B9539" t="inlineStr">
        <is>
          <t>A2</t>
        </is>
      </c>
      <c r="C9539">
        <f>IF(B9539&lt;&gt;"NI",1,0)</f>
        <v/>
      </c>
      <c r="D9539">
        <f>VLOOKUP(B9539, Tabelas!A:C,3,FALSE())</f>
        <v/>
      </c>
      <c r="E9539">
        <f>VLOOKUP(B9539, Tabelas!A:C,2,FALSE())</f>
        <v/>
      </c>
    </row>
    <row r="9540">
      <c r="A9540" t="inlineStr">
        <is>
          <t>JOURNAL OF VETERINARY BEHAVIOR</t>
        </is>
      </c>
      <c r="B9540" t="inlineStr">
        <is>
          <t>A2</t>
        </is>
      </c>
      <c r="C9540">
        <f>IF(B9540&lt;&gt;"NI",1,0)</f>
        <v/>
      </c>
      <c r="D9540">
        <f>VLOOKUP(B9540, Tabelas!A:C,3,FALSE())</f>
        <v/>
      </c>
      <c r="E9540">
        <f>VLOOKUP(B9540, Tabelas!A:C,2,FALSE())</f>
        <v/>
      </c>
    </row>
    <row r="9541">
      <c r="A9541" t="inlineStr">
        <is>
          <t>JOURNAL OF VETERINARY CARDIOLOGY</t>
        </is>
      </c>
      <c r="B9541" t="inlineStr">
        <is>
          <t>A2</t>
        </is>
      </c>
      <c r="C9541">
        <f>IF(B9541&lt;&gt;"NI",1,0)</f>
        <v/>
      </c>
      <c r="D9541">
        <f>VLOOKUP(B9541, Tabelas!A:C,3,FALSE())</f>
        <v/>
      </c>
      <c r="E9541">
        <f>VLOOKUP(B9541, Tabelas!A:C,2,FALSE())</f>
        <v/>
      </c>
    </row>
    <row r="9542">
      <c r="A9542" t="inlineStr">
        <is>
          <t>JOURNAL OF VETERINARY DENTISTRY</t>
        </is>
      </c>
      <c r="B9542" t="inlineStr">
        <is>
          <t>B2</t>
        </is>
      </c>
      <c r="C9542">
        <f>IF(B9542&lt;&gt;"NI",1,0)</f>
        <v/>
      </c>
      <c r="D9542">
        <f>VLOOKUP(B9542, Tabelas!A:C,3,FALSE())</f>
        <v/>
      </c>
      <c r="E9542">
        <f>VLOOKUP(B9542, Tabelas!A:C,2,FALSE())</f>
        <v/>
      </c>
    </row>
    <row r="9543">
      <c r="A9543" t="inlineStr">
        <is>
          <t>JOURNAL OF VETERINARY DIAGNOSTIC INVESTIGATION</t>
        </is>
      </c>
      <c r="B9543" t="inlineStr">
        <is>
          <t>A3</t>
        </is>
      </c>
      <c r="C9543">
        <f>IF(B9543&lt;&gt;"NI",1,0)</f>
        <v/>
      </c>
      <c r="D9543">
        <f>VLOOKUP(B9543, Tabelas!A:C,3,FALSE())</f>
        <v/>
      </c>
      <c r="E9543">
        <f>VLOOKUP(B9543, Tabelas!A:C,2,FALSE())</f>
        <v/>
      </c>
    </row>
    <row r="9544">
      <c r="A9544" t="inlineStr">
        <is>
          <t>JOURNAL OF VETERINARY EMERGENCY AND CRITICAL CARE (SAN ANTONIO)</t>
        </is>
      </c>
      <c r="B9544" t="inlineStr">
        <is>
          <t>A3</t>
        </is>
      </c>
      <c r="C9544">
        <f>IF(B9544&lt;&gt;"NI",1,0)</f>
        <v/>
      </c>
      <c r="D9544">
        <f>VLOOKUP(B9544, Tabelas!A:C,3,FALSE())</f>
        <v/>
      </c>
      <c r="E9544">
        <f>VLOOKUP(B9544, Tabelas!A:C,2,FALSE())</f>
        <v/>
      </c>
    </row>
    <row r="9545">
      <c r="A9545" t="inlineStr">
        <is>
          <t>JOURNAL OF VETERINARY INTERNAL MEDICINE</t>
        </is>
      </c>
      <c r="B9545" t="inlineStr">
        <is>
          <t>A1</t>
        </is>
      </c>
      <c r="C9545">
        <f>IF(B9545&lt;&gt;"NI",1,0)</f>
        <v/>
      </c>
      <c r="D9545">
        <f>VLOOKUP(B9545, Tabelas!A:C,3,FALSE())</f>
        <v/>
      </c>
      <c r="E9545">
        <f>VLOOKUP(B9545, Tabelas!A:C,2,FALSE())</f>
        <v/>
      </c>
    </row>
    <row r="9546">
      <c r="A9546" t="inlineStr">
        <is>
          <t>JOURNAL OF VETERINARY MEDICAL EDUCATION</t>
        </is>
      </c>
      <c r="B9546" t="inlineStr">
        <is>
          <t>A3</t>
        </is>
      </c>
      <c r="C9546">
        <f>IF(B9546&lt;&gt;"NI",1,0)</f>
        <v/>
      </c>
      <c r="D9546">
        <f>VLOOKUP(B9546, Tabelas!A:C,3,FALSE())</f>
        <v/>
      </c>
      <c r="E9546">
        <f>VLOOKUP(B9546, Tabelas!A:C,2,FALSE())</f>
        <v/>
      </c>
    </row>
    <row r="9547">
      <c r="A9547" t="inlineStr">
        <is>
          <t>JOURNAL OF VETERINARY MEDICAL SCIENCE</t>
        </is>
      </c>
      <c r="B9547" t="inlineStr">
        <is>
          <t>A3</t>
        </is>
      </c>
      <c r="C9547">
        <f>IF(B9547&lt;&gt;"NI",1,0)</f>
        <v/>
      </c>
      <c r="D9547">
        <f>VLOOKUP(B9547, Tabelas!A:C,3,FALSE())</f>
        <v/>
      </c>
      <c r="E9547">
        <f>VLOOKUP(B9547, Tabelas!A:C,2,FALSE())</f>
        <v/>
      </c>
    </row>
    <row r="9548">
      <c r="A9548" t="inlineStr">
        <is>
          <t>JOURNAL OF VETERINARY MEDICAL SCIENCE (ONLINE)</t>
        </is>
      </c>
      <c r="B9548" t="inlineStr">
        <is>
          <t>A3</t>
        </is>
      </c>
      <c r="C9548">
        <f>IF(B9548&lt;&gt;"NI",1,0)</f>
        <v/>
      </c>
      <c r="D9548">
        <f>VLOOKUP(B9548, Tabelas!A:C,3,FALSE())</f>
        <v/>
      </c>
      <c r="E9548">
        <f>VLOOKUP(B9548, Tabelas!A:C,2,FALSE())</f>
        <v/>
      </c>
    </row>
    <row r="9549">
      <c r="A9549" t="inlineStr">
        <is>
          <t>JOURNAL OF VETERINARY PHARMACOLOGY AND THERAPEUTICS (PRINT)</t>
        </is>
      </c>
      <c r="B9549" t="inlineStr">
        <is>
          <t>A2</t>
        </is>
      </c>
      <c r="C9549">
        <f>IF(B9549&lt;&gt;"NI",1,0)</f>
        <v/>
      </c>
      <c r="D9549">
        <f>VLOOKUP(B9549, Tabelas!A:C,3,FALSE())</f>
        <v/>
      </c>
      <c r="E9549">
        <f>VLOOKUP(B9549, Tabelas!A:C,2,FALSE())</f>
        <v/>
      </c>
    </row>
    <row r="9550">
      <c r="A9550" t="inlineStr">
        <is>
          <t>JOURNAL OF VETERINARY SCIENCE</t>
        </is>
      </c>
      <c r="B9550" t="inlineStr">
        <is>
          <t>A2</t>
        </is>
      </c>
      <c r="C9550">
        <f>IF(B9550&lt;&gt;"NI",1,0)</f>
        <v/>
      </c>
      <c r="D9550">
        <f>VLOOKUP(B9550, Tabelas!A:C,3,FALSE())</f>
        <v/>
      </c>
      <c r="E9550">
        <f>VLOOKUP(B9550, Tabelas!A:C,2,FALSE())</f>
        <v/>
      </c>
    </row>
    <row r="9551">
      <c r="A9551" t="inlineStr">
        <is>
          <t>JOURNAL OF VETERINARY SCIENCE (SEOUL. PRINT)</t>
        </is>
      </c>
      <c r="B9551" t="inlineStr">
        <is>
          <t>A2</t>
        </is>
      </c>
      <c r="C9551">
        <f>IF(B9551&lt;&gt;"NI",1,0)</f>
        <v/>
      </c>
      <c r="D9551">
        <f>VLOOKUP(B9551, Tabelas!A:C,3,FALSE())</f>
        <v/>
      </c>
      <c r="E9551">
        <f>VLOOKUP(B9551, Tabelas!A:C,2,FALSE())</f>
        <v/>
      </c>
    </row>
    <row r="9552">
      <c r="A9552" t="inlineStr">
        <is>
          <t>JOURNAL OF VIBRATION AND ACOUSTICS</t>
        </is>
      </c>
      <c r="B9552" t="inlineStr">
        <is>
          <t>A2</t>
        </is>
      </c>
      <c r="C9552">
        <f>IF(B9552&lt;&gt;"NI",1,0)</f>
        <v/>
      </c>
      <c r="D9552">
        <f>VLOOKUP(B9552, Tabelas!A:C,3,FALSE())</f>
        <v/>
      </c>
      <c r="E9552">
        <f>VLOOKUP(B9552, Tabelas!A:C,2,FALSE())</f>
        <v/>
      </c>
    </row>
    <row r="9553">
      <c r="A9553" t="inlineStr">
        <is>
          <t>JOURNAL OF VIBRATION AND CONTROL</t>
        </is>
      </c>
      <c r="B9553" t="inlineStr">
        <is>
          <t>A2</t>
        </is>
      </c>
      <c r="C9553">
        <f>IF(B9553&lt;&gt;"NI",1,0)</f>
        <v/>
      </c>
      <c r="D9553">
        <f>VLOOKUP(B9553, Tabelas!A:C,3,FALSE())</f>
        <v/>
      </c>
      <c r="E9553">
        <f>VLOOKUP(B9553, Tabelas!A:C,2,FALSE())</f>
        <v/>
      </c>
    </row>
    <row r="9554">
      <c r="A9554" t="inlineStr">
        <is>
          <t>JOURNAL OF VINYL &amp; ADDITIVE TECHNOLOGY</t>
        </is>
      </c>
      <c r="B9554" t="inlineStr">
        <is>
          <t>A3</t>
        </is>
      </c>
      <c r="C9554">
        <f>IF(B9554&lt;&gt;"NI",1,0)</f>
        <v/>
      </c>
      <c r="D9554">
        <f>VLOOKUP(B9554, Tabelas!A:C,3,FALSE())</f>
        <v/>
      </c>
      <c r="E9554">
        <f>VLOOKUP(B9554, Tabelas!A:C,2,FALSE())</f>
        <v/>
      </c>
    </row>
    <row r="9555">
      <c r="A9555" t="inlineStr">
        <is>
          <t>JOURNAL OF VIRAL HEPATITIS</t>
        </is>
      </c>
      <c r="B9555" t="inlineStr">
        <is>
          <t>A2</t>
        </is>
      </c>
      <c r="C9555">
        <f>IF(B9555&lt;&gt;"NI",1,0)</f>
        <v/>
      </c>
      <c r="D9555">
        <f>VLOOKUP(B9555, Tabelas!A:C,3,FALSE())</f>
        <v/>
      </c>
      <c r="E9555">
        <f>VLOOKUP(B9555, Tabelas!A:C,2,FALSE())</f>
        <v/>
      </c>
    </row>
    <row r="9556">
      <c r="A9556" t="inlineStr">
        <is>
          <t>JOURNAL OF VIRAL HEPATITIS (PRINT)</t>
        </is>
      </c>
      <c r="B9556" t="inlineStr">
        <is>
          <t>A2</t>
        </is>
      </c>
      <c r="C9556">
        <f>IF(B9556&lt;&gt;"NI",1,0)</f>
        <v/>
      </c>
      <c r="D9556">
        <f>VLOOKUP(B9556, Tabelas!A:C,3,FALSE())</f>
        <v/>
      </c>
      <c r="E9556">
        <f>VLOOKUP(B9556, Tabelas!A:C,2,FALSE())</f>
        <v/>
      </c>
    </row>
    <row r="9557">
      <c r="A9557" t="inlineStr">
        <is>
          <t>JOURNAL OF VIROLOGICAL METHODS</t>
        </is>
      </c>
      <c r="B9557" t="inlineStr">
        <is>
          <t>B1</t>
        </is>
      </c>
      <c r="C9557">
        <f>IF(B9557&lt;&gt;"NI",1,0)</f>
        <v/>
      </c>
      <c r="D9557">
        <f>VLOOKUP(B9557, Tabelas!A:C,3,FALSE())</f>
        <v/>
      </c>
      <c r="E9557">
        <f>VLOOKUP(B9557, Tabelas!A:C,2,FALSE())</f>
        <v/>
      </c>
    </row>
    <row r="9558">
      <c r="A9558" t="inlineStr">
        <is>
          <t>JOURNAL OF VIROLOGY (PRINT)</t>
        </is>
      </c>
      <c r="B9558" t="inlineStr">
        <is>
          <t>A1</t>
        </is>
      </c>
      <c r="C9558">
        <f>IF(B9558&lt;&gt;"NI",1,0)</f>
        <v/>
      </c>
      <c r="D9558">
        <f>VLOOKUP(B9558, Tabelas!A:C,3,FALSE())</f>
        <v/>
      </c>
      <c r="E9558">
        <f>VLOOKUP(B9558, Tabelas!A:C,2,FALSE())</f>
        <v/>
      </c>
    </row>
    <row r="9559">
      <c r="A9559" t="inlineStr">
        <is>
          <t>JOURNAL OF VIRTUAL WORLDS RESEARCH</t>
        </is>
      </c>
      <c r="B9559" t="inlineStr">
        <is>
          <t>A4</t>
        </is>
      </c>
      <c r="C9559">
        <f>IF(B9559&lt;&gt;"NI",1,0)</f>
        <v/>
      </c>
      <c r="D9559">
        <f>VLOOKUP(B9559, Tabelas!A:C,3,FALSE())</f>
        <v/>
      </c>
      <c r="E9559">
        <f>VLOOKUP(B9559, Tabelas!A:C,2,FALSE())</f>
        <v/>
      </c>
    </row>
    <row r="9560">
      <c r="A9560" t="inlineStr">
        <is>
          <t>JOURNAL OF VISION (CHARLOTTESVILLE, VA.)</t>
        </is>
      </c>
      <c r="B9560" t="inlineStr">
        <is>
          <t>A3</t>
        </is>
      </c>
      <c r="C9560">
        <f>IF(B9560&lt;&gt;"NI",1,0)</f>
        <v/>
      </c>
      <c r="D9560">
        <f>VLOOKUP(B9560, Tabelas!A:C,3,FALSE())</f>
        <v/>
      </c>
      <c r="E9560">
        <f>VLOOKUP(B9560, Tabelas!A:C,2,FALSE())</f>
        <v/>
      </c>
    </row>
    <row r="9561">
      <c r="A9561" t="inlineStr">
        <is>
          <t>JOURNAL OF VISUAL ART PRACTICE</t>
        </is>
      </c>
      <c r="B9561" t="inlineStr">
        <is>
          <t>B2</t>
        </is>
      </c>
      <c r="C9561">
        <f>IF(B9561&lt;&gt;"NI",1,0)</f>
        <v/>
      </c>
      <c r="D9561">
        <f>VLOOKUP(B9561, Tabelas!A:C,3,FALSE())</f>
        <v/>
      </c>
      <c r="E9561">
        <f>VLOOKUP(B9561, Tabelas!A:C,2,FALSE())</f>
        <v/>
      </c>
    </row>
    <row r="9562">
      <c r="A9562" t="inlineStr">
        <is>
          <t>JOURNAL OF VISUAL COMMUNICATION AND IMAGE REPRESENTATION (PRINT)</t>
        </is>
      </c>
      <c r="B9562" t="inlineStr">
        <is>
          <t>A1</t>
        </is>
      </c>
      <c r="C9562">
        <f>IF(B9562&lt;&gt;"NI",1,0)</f>
        <v/>
      </c>
      <c r="D9562">
        <f>VLOOKUP(B9562, Tabelas!A:C,3,FALSE())</f>
        <v/>
      </c>
      <c r="E9562">
        <f>VLOOKUP(B9562, Tabelas!A:C,2,FALSE())</f>
        <v/>
      </c>
    </row>
    <row r="9563">
      <c r="A9563" t="inlineStr">
        <is>
          <t>JOURNAL OF VISUAL IMPAIRMENT &amp; BLINDNESS (PRINT)</t>
        </is>
      </c>
      <c r="B9563" t="inlineStr">
        <is>
          <t>B1</t>
        </is>
      </c>
      <c r="C9563">
        <f>IF(B9563&lt;&gt;"NI",1,0)</f>
        <v/>
      </c>
      <c r="D9563">
        <f>VLOOKUP(B9563, Tabelas!A:C,3,FALSE())</f>
        <v/>
      </c>
      <c r="E9563">
        <f>VLOOKUP(B9563, Tabelas!A:C,2,FALSE())</f>
        <v/>
      </c>
    </row>
    <row r="9564">
      <c r="A9564" t="inlineStr">
        <is>
          <t>JOURNAL OF VISUAL LANGUAGES AND COMPUTING</t>
        </is>
      </c>
      <c r="B9564" t="inlineStr">
        <is>
          <t>A1</t>
        </is>
      </c>
      <c r="C9564">
        <f>IF(B9564&lt;&gt;"NI",1,0)</f>
        <v/>
      </c>
      <c r="D9564">
        <f>VLOOKUP(B9564, Tabelas!A:C,3,FALSE())</f>
        <v/>
      </c>
      <c r="E9564">
        <f>VLOOKUP(B9564, Tabelas!A:C,2,FALSE())</f>
        <v/>
      </c>
    </row>
    <row r="9565">
      <c r="A9565" t="inlineStr">
        <is>
          <t>JOURNAL OF VISUALIZATION</t>
        </is>
      </c>
      <c r="B9565" t="inlineStr">
        <is>
          <t>A4</t>
        </is>
      </c>
      <c r="C9565">
        <f>IF(B9565&lt;&gt;"NI",1,0)</f>
        <v/>
      </c>
      <c r="D9565">
        <f>VLOOKUP(B9565, Tabelas!A:C,3,FALSE())</f>
        <v/>
      </c>
      <c r="E9565">
        <f>VLOOKUP(B9565, Tabelas!A:C,2,FALSE())</f>
        <v/>
      </c>
    </row>
    <row r="9566">
      <c r="A9566" t="inlineStr">
        <is>
          <t>JOURNAL OF VISUALIZED EXPERIMENTS</t>
        </is>
      </c>
      <c r="B9566" t="inlineStr">
        <is>
          <t>B1</t>
        </is>
      </c>
      <c r="C9566">
        <f>IF(B9566&lt;&gt;"NI",1,0)</f>
        <v/>
      </c>
      <c r="D9566">
        <f>VLOOKUP(B9566, Tabelas!A:C,3,FALSE())</f>
        <v/>
      </c>
      <c r="E9566">
        <f>VLOOKUP(B9566, Tabelas!A:C,2,FALSE())</f>
        <v/>
      </c>
    </row>
    <row r="9567">
      <c r="A9567" t="inlineStr">
        <is>
          <t>JOURNAL OF VOCATIONAL BEHAVIOR (PRINT)</t>
        </is>
      </c>
      <c r="B9567" t="inlineStr">
        <is>
          <t>A1</t>
        </is>
      </c>
      <c r="C9567">
        <f>IF(B9567&lt;&gt;"NI",1,0)</f>
        <v/>
      </c>
      <c r="D9567">
        <f>VLOOKUP(B9567, Tabelas!A:C,3,FALSE())</f>
        <v/>
      </c>
      <c r="E9567">
        <f>VLOOKUP(B9567, Tabelas!A:C,2,FALSE())</f>
        <v/>
      </c>
    </row>
    <row r="9568">
      <c r="A9568" t="inlineStr">
        <is>
          <t>JOURNAL OF VOICE</t>
        </is>
      </c>
      <c r="B9568" t="inlineStr">
        <is>
          <t>A2</t>
        </is>
      </c>
      <c r="C9568">
        <f>IF(B9568&lt;&gt;"NI",1,0)</f>
        <v/>
      </c>
      <c r="D9568">
        <f>VLOOKUP(B9568, Tabelas!A:C,3,FALSE())</f>
        <v/>
      </c>
      <c r="E9568">
        <f>VLOOKUP(B9568, Tabelas!A:C,2,FALSE())</f>
        <v/>
      </c>
    </row>
    <row r="9569">
      <c r="A9569" t="inlineStr">
        <is>
          <t>JOURNAL OF VOLCANOLOGY AND GEOTHERMAL RESEARCH</t>
        </is>
      </c>
      <c r="B9569" t="inlineStr">
        <is>
          <t>A2</t>
        </is>
      </c>
      <c r="C9569">
        <f>IF(B9569&lt;&gt;"NI",1,0)</f>
        <v/>
      </c>
      <c r="D9569">
        <f>VLOOKUP(B9569, Tabelas!A:C,3,FALSE())</f>
        <v/>
      </c>
      <c r="E9569">
        <f>VLOOKUP(B9569, Tabelas!A:C,2,FALSE())</f>
        <v/>
      </c>
    </row>
    <row r="9570">
      <c r="A9570" t="inlineStr">
        <is>
          <t>JOURNAL OF WATER AND CLIMATE CHANGE</t>
        </is>
      </c>
      <c r="B9570" t="inlineStr">
        <is>
          <t>B1</t>
        </is>
      </c>
      <c r="C9570">
        <f>IF(B9570&lt;&gt;"NI",1,0)</f>
        <v/>
      </c>
      <c r="D9570">
        <f>VLOOKUP(B9570, Tabelas!A:C,3,FALSE())</f>
        <v/>
      </c>
      <c r="E9570">
        <f>VLOOKUP(B9570, Tabelas!A:C,2,FALSE())</f>
        <v/>
      </c>
    </row>
    <row r="9571">
      <c r="A9571" t="inlineStr">
        <is>
          <t>JOURNAL OF WATER AND HEALTH</t>
        </is>
      </c>
      <c r="B9571" t="inlineStr">
        <is>
          <t>A4</t>
        </is>
      </c>
      <c r="C9571">
        <f>IF(B9571&lt;&gt;"NI",1,0)</f>
        <v/>
      </c>
      <c r="D9571">
        <f>VLOOKUP(B9571, Tabelas!A:C,3,FALSE())</f>
        <v/>
      </c>
      <c r="E9571">
        <f>VLOOKUP(B9571, Tabelas!A:C,2,FALSE())</f>
        <v/>
      </c>
    </row>
    <row r="9572">
      <c r="A9572" t="inlineStr">
        <is>
          <t>JOURNAL OF WATER CHEMISTRY AND TECHNOLOGY</t>
        </is>
      </c>
      <c r="B9572" t="inlineStr">
        <is>
          <t>B4</t>
        </is>
      </c>
      <c r="C9572">
        <f>IF(B9572&lt;&gt;"NI",1,0)</f>
        <v/>
      </c>
      <c r="D9572">
        <f>VLOOKUP(B9572, Tabelas!A:C,3,FALSE())</f>
        <v/>
      </c>
      <c r="E9572">
        <f>VLOOKUP(B9572, Tabelas!A:C,2,FALSE())</f>
        <v/>
      </c>
    </row>
    <row r="9573">
      <c r="A9573" t="inlineStr">
        <is>
          <t>JOURNAL OF WATER PROCESS ENGINEERING</t>
        </is>
      </c>
      <c r="B9573" t="inlineStr">
        <is>
          <t>A3</t>
        </is>
      </c>
      <c r="C9573">
        <f>IF(B9573&lt;&gt;"NI",1,0)</f>
        <v/>
      </c>
      <c r="D9573">
        <f>VLOOKUP(B9573, Tabelas!A:C,3,FALSE())</f>
        <v/>
      </c>
      <c r="E9573">
        <f>VLOOKUP(B9573, Tabelas!A:C,2,FALSE())</f>
        <v/>
      </c>
    </row>
    <row r="9574">
      <c r="A9574" t="inlineStr">
        <is>
          <t>JOURNAL OF WATER RESOURCE AND HYDRAULIC ENGINEERING</t>
        </is>
      </c>
      <c r="B9574" t="inlineStr">
        <is>
          <t>B4</t>
        </is>
      </c>
      <c r="C9574">
        <f>IF(B9574&lt;&gt;"NI",1,0)</f>
        <v/>
      </c>
      <c r="D9574">
        <f>VLOOKUP(B9574, Tabelas!A:C,3,FALSE())</f>
        <v/>
      </c>
      <c r="E9574">
        <f>VLOOKUP(B9574, Tabelas!A:C,2,FALSE())</f>
        <v/>
      </c>
    </row>
    <row r="9575">
      <c r="A9575" t="inlineStr">
        <is>
          <t>JOURNAL OF WATER RESOURCES PLANNING AND MANAGEMENT</t>
        </is>
      </c>
      <c r="B9575" t="inlineStr">
        <is>
          <t>A1</t>
        </is>
      </c>
      <c r="C9575">
        <f>IF(B9575&lt;&gt;"NI",1,0)</f>
        <v/>
      </c>
      <c r="D9575">
        <f>VLOOKUP(B9575, Tabelas!A:C,3,FALSE())</f>
        <v/>
      </c>
      <c r="E9575">
        <f>VLOOKUP(B9575, Tabelas!A:C,2,FALSE())</f>
        <v/>
      </c>
    </row>
    <row r="9576">
      <c r="A9576" t="inlineStr">
        <is>
          <t>JOURNAL OF WATER, SANITATION AND HYGIENE FOR DEVELOPMENT</t>
        </is>
      </c>
      <c r="B9576" t="inlineStr">
        <is>
          <t>A4</t>
        </is>
      </c>
      <c r="C9576">
        <f>IF(B9576&lt;&gt;"NI",1,0)</f>
        <v/>
      </c>
      <c r="D9576">
        <f>VLOOKUP(B9576, Tabelas!A:C,3,FALSE())</f>
        <v/>
      </c>
      <c r="E9576">
        <f>VLOOKUP(B9576, Tabelas!A:C,2,FALSE())</f>
        <v/>
      </c>
    </row>
    <row r="9577">
      <c r="A9577" t="inlineStr">
        <is>
          <t>JOURNAL OF WATERWAY, PORT, COASTAL, AND OCEAN ENGINEERING</t>
        </is>
      </c>
      <c r="B9577" t="inlineStr">
        <is>
          <t>A2</t>
        </is>
      </c>
      <c r="C9577">
        <f>IF(B9577&lt;&gt;"NI",1,0)</f>
        <v/>
      </c>
      <c r="D9577">
        <f>VLOOKUP(B9577, Tabelas!A:C,3,FALSE())</f>
        <v/>
      </c>
      <c r="E9577">
        <f>VLOOKUP(B9577, Tabelas!A:C,2,FALSE())</f>
        <v/>
      </c>
    </row>
    <row r="9578">
      <c r="A9578" t="inlineStr">
        <is>
          <t>JOURNAL OF WILDLIFE DISEASES</t>
        </is>
      </c>
      <c r="B9578" t="inlineStr">
        <is>
          <t>A3</t>
        </is>
      </c>
      <c r="C9578">
        <f>IF(B9578&lt;&gt;"NI",1,0)</f>
        <v/>
      </c>
      <c r="D9578">
        <f>VLOOKUP(B9578, Tabelas!A:C,3,FALSE())</f>
        <v/>
      </c>
      <c r="E9578">
        <f>VLOOKUP(B9578, Tabelas!A:C,2,FALSE())</f>
        <v/>
      </c>
    </row>
    <row r="9579">
      <c r="A9579" t="inlineStr">
        <is>
          <t>JOURNAL OF WIND ENGINEERING AND INDUSTRIAL AERODYNAMICS (PRINT)</t>
        </is>
      </c>
      <c r="B9579" t="inlineStr">
        <is>
          <t>A1</t>
        </is>
      </c>
      <c r="C9579">
        <f>IF(B9579&lt;&gt;"NI",1,0)</f>
        <v/>
      </c>
      <c r="D9579">
        <f>VLOOKUP(B9579, Tabelas!A:C,3,FALSE())</f>
        <v/>
      </c>
      <c r="E9579">
        <f>VLOOKUP(B9579, Tabelas!A:C,2,FALSE())</f>
        <v/>
      </c>
    </row>
    <row r="9580">
      <c r="A9580" t="inlineStr">
        <is>
          <t>JOURNAL OF WOMEN &amp; AGING</t>
        </is>
      </c>
      <c r="B9580" t="inlineStr">
        <is>
          <t>B1</t>
        </is>
      </c>
      <c r="C9580">
        <f>IF(B9580&lt;&gt;"NI",1,0)</f>
        <v/>
      </c>
      <c r="D9580">
        <f>VLOOKUP(B9580, Tabelas!A:C,3,FALSE())</f>
        <v/>
      </c>
      <c r="E9580">
        <f>VLOOKUP(B9580, Tabelas!A:C,2,FALSE())</f>
        <v/>
      </c>
    </row>
    <row r="9581">
      <c r="A9581" t="inlineStr">
        <is>
          <t>JOURNAL OF WOMEN'S HEALTH (LARCHMONT, N.Y. 2002)</t>
        </is>
      </c>
      <c r="B9581" t="inlineStr">
        <is>
          <t>A2</t>
        </is>
      </c>
      <c r="C9581">
        <f>IF(B9581&lt;&gt;"NI",1,0)</f>
        <v/>
      </c>
      <c r="D9581">
        <f>VLOOKUP(B9581, Tabelas!A:C,3,FALSE())</f>
        <v/>
      </c>
      <c r="E9581">
        <f>VLOOKUP(B9581, Tabelas!A:C,2,FALSE())</f>
        <v/>
      </c>
    </row>
    <row r="9582">
      <c r="A9582" t="inlineStr">
        <is>
          <t>JOURNAL OF WOOD CHEMISTRY AND TECHNOLOGY</t>
        </is>
      </c>
      <c r="B9582" t="inlineStr">
        <is>
          <t>A2</t>
        </is>
      </c>
      <c r="C9582">
        <f>IF(B9582&lt;&gt;"NI",1,0)</f>
        <v/>
      </c>
      <c r="D9582">
        <f>VLOOKUP(B9582, Tabelas!A:C,3,FALSE())</f>
        <v/>
      </c>
      <c r="E9582">
        <f>VLOOKUP(B9582, Tabelas!A:C,2,FALSE())</f>
        <v/>
      </c>
    </row>
    <row r="9583">
      <c r="A9583" t="inlineStr">
        <is>
          <t>JOURNAL OF WORKPLACE LEARNING</t>
        </is>
      </c>
      <c r="B9583" t="inlineStr">
        <is>
          <t>A2</t>
        </is>
      </c>
      <c r="C9583">
        <f>IF(B9583&lt;&gt;"NI",1,0)</f>
        <v/>
      </c>
      <c r="D9583">
        <f>VLOOKUP(B9583, Tabelas!A:C,3,FALSE())</f>
        <v/>
      </c>
      <c r="E9583">
        <f>VLOOKUP(B9583, Tabelas!A:C,2,FALSE())</f>
        <v/>
      </c>
    </row>
    <row r="9584">
      <c r="A9584" t="inlineStr">
        <is>
          <t>JOURNAL OF WORLD BUSINESS (PRINT)</t>
        </is>
      </c>
      <c r="B9584" t="inlineStr">
        <is>
          <t>A1</t>
        </is>
      </c>
      <c r="C9584">
        <f>IF(B9584&lt;&gt;"NI",1,0)</f>
        <v/>
      </c>
      <c r="D9584">
        <f>VLOOKUP(B9584, Tabelas!A:C,3,FALSE())</f>
        <v/>
      </c>
      <c r="E9584">
        <f>VLOOKUP(B9584, Tabelas!A:C,2,FALSE())</f>
        <v/>
      </c>
    </row>
    <row r="9585">
      <c r="A9585" t="inlineStr">
        <is>
          <t>JOURNAL OF WORLD ENERGY LAW AND BUSINESS (PRINT)</t>
        </is>
      </c>
      <c r="B9585" t="inlineStr">
        <is>
          <t>B1</t>
        </is>
      </c>
      <c r="C9585">
        <f>IF(B9585&lt;&gt;"NI",1,0)</f>
        <v/>
      </c>
      <c r="D9585">
        <f>VLOOKUP(B9585, Tabelas!A:C,3,FALSE())</f>
        <v/>
      </c>
      <c r="E9585">
        <f>VLOOKUP(B9585, Tabelas!A:C,2,FALSE())</f>
        <v/>
      </c>
    </row>
    <row r="9586">
      <c r="A9586" t="inlineStr">
        <is>
          <t>JOURNAL OF WORLD HISTORY</t>
        </is>
      </c>
      <c r="B9586" t="inlineStr">
        <is>
          <t>A3</t>
        </is>
      </c>
      <c r="C9586">
        <f>IF(B9586&lt;&gt;"NI",1,0)</f>
        <v/>
      </c>
      <c r="D9586">
        <f>VLOOKUP(B9586, Tabelas!A:C,3,FALSE())</f>
        <v/>
      </c>
      <c r="E9586">
        <f>VLOOKUP(B9586, Tabelas!A:C,2,FALSE())</f>
        <v/>
      </c>
    </row>
    <row r="9587">
      <c r="A9587" t="inlineStr">
        <is>
          <t>JOURNAL OF WORLD POPULAR MUSIC (IMPRESSO)</t>
        </is>
      </c>
      <c r="B9587" t="inlineStr">
        <is>
          <t>B1</t>
        </is>
      </c>
      <c r="C9587">
        <f>IF(B9587&lt;&gt;"NI",1,0)</f>
        <v/>
      </c>
      <c r="D9587">
        <f>VLOOKUP(B9587, Tabelas!A:C,3,FALSE())</f>
        <v/>
      </c>
      <c r="E9587">
        <f>VLOOKUP(B9587, Tabelas!A:C,2,FALSE())</f>
        <v/>
      </c>
    </row>
    <row r="9588">
      <c r="A9588" t="inlineStr">
        <is>
          <t>JOURNAL OF WORLD-SYSTEMS RESEARCH</t>
        </is>
      </c>
      <c r="B9588" t="inlineStr">
        <is>
          <t>A3</t>
        </is>
      </c>
      <c r="C9588">
        <f>IF(B9588&lt;&gt;"NI",1,0)</f>
        <v/>
      </c>
      <c r="D9588">
        <f>VLOOKUP(B9588, Tabelas!A:C,3,FALSE())</f>
        <v/>
      </c>
      <c r="E9588">
        <f>VLOOKUP(B9588, Tabelas!A:C,2,FALSE())</f>
        <v/>
      </c>
    </row>
    <row r="9589">
      <c r="A9589" t="inlineStr">
        <is>
          <t>JOURNAL OF WOUND CARE</t>
        </is>
      </c>
      <c r="B9589" t="inlineStr">
        <is>
          <t>A3</t>
        </is>
      </c>
      <c r="C9589">
        <f>IF(B9589&lt;&gt;"NI",1,0)</f>
        <v/>
      </c>
      <c r="D9589">
        <f>VLOOKUP(B9589, Tabelas!A:C,3,FALSE())</f>
        <v/>
      </c>
      <c r="E9589">
        <f>VLOOKUP(B9589, Tabelas!A:C,2,FALSE())</f>
        <v/>
      </c>
    </row>
    <row r="9590">
      <c r="A9590" t="inlineStr">
        <is>
          <t>JOURNAL OF WOUND, OSTOMY, AND CONTINENCE NURSING</t>
        </is>
      </c>
      <c r="B9590" t="inlineStr">
        <is>
          <t>A2</t>
        </is>
      </c>
      <c r="C9590">
        <f>IF(B9590&lt;&gt;"NI",1,0)</f>
        <v/>
      </c>
      <c r="D9590">
        <f>VLOOKUP(B9590, Tabelas!A:C,3,FALSE())</f>
        <v/>
      </c>
      <c r="E9590">
        <f>VLOOKUP(B9590, Tabelas!A:C,2,FALSE())</f>
        <v/>
      </c>
    </row>
    <row r="9591">
      <c r="A9591" t="inlineStr">
        <is>
          <t>JOURNAL OF WSCG (PLZEN, PRINT)</t>
        </is>
      </c>
      <c r="B9591" t="inlineStr">
        <is>
          <t>B2</t>
        </is>
      </c>
      <c r="C9591">
        <f>IF(B9591&lt;&gt;"NI",1,0)</f>
        <v/>
      </c>
      <c r="D9591">
        <f>VLOOKUP(B9591, Tabelas!A:C,3,FALSE())</f>
        <v/>
      </c>
      <c r="E9591">
        <f>VLOOKUP(B9591, Tabelas!A:C,2,FALSE())</f>
        <v/>
      </c>
    </row>
    <row r="9592">
      <c r="A9592" t="inlineStr">
        <is>
          <t>JOURNAL OF YOUNG PHARMACISTS</t>
        </is>
      </c>
      <c r="B9592" t="inlineStr">
        <is>
          <t>B2</t>
        </is>
      </c>
      <c r="C9592">
        <f>IF(B9592&lt;&gt;"NI",1,0)</f>
        <v/>
      </c>
      <c r="D9592">
        <f>VLOOKUP(B9592, Tabelas!A:C,3,FALSE())</f>
        <v/>
      </c>
      <c r="E9592">
        <f>VLOOKUP(B9592, Tabelas!A:C,2,FALSE())</f>
        <v/>
      </c>
    </row>
    <row r="9593">
      <c r="A9593" t="inlineStr">
        <is>
          <t>JOURNAL OF YOUNG PHARMACISTS (PRINT)</t>
        </is>
      </c>
      <c r="B9593" t="inlineStr">
        <is>
          <t>B2</t>
        </is>
      </c>
      <c r="C9593">
        <f>IF(B9593&lt;&gt;"NI",1,0)</f>
        <v/>
      </c>
      <c r="D9593">
        <f>VLOOKUP(B9593, Tabelas!A:C,3,FALSE())</f>
        <v/>
      </c>
      <c r="E9593">
        <f>VLOOKUP(B9593, Tabelas!A:C,2,FALSE())</f>
        <v/>
      </c>
    </row>
    <row r="9594">
      <c r="A9594" t="inlineStr">
        <is>
          <t>JOURNAL OF ZOO AND WILDLIFE MEDICINE</t>
        </is>
      </c>
      <c r="B9594" t="inlineStr">
        <is>
          <t>A3</t>
        </is>
      </c>
      <c r="C9594">
        <f>IF(B9594&lt;&gt;"NI",1,0)</f>
        <v/>
      </c>
      <c r="D9594">
        <f>VLOOKUP(B9594, Tabelas!A:C,3,FALSE())</f>
        <v/>
      </c>
      <c r="E9594">
        <f>VLOOKUP(B9594, Tabelas!A:C,2,FALSE())</f>
        <v/>
      </c>
    </row>
    <row r="9595">
      <c r="A9595" t="inlineStr">
        <is>
          <t>JOURNAL OF ZOO AND WILDLIFE MEDICINE</t>
        </is>
      </c>
      <c r="B9595" t="inlineStr">
        <is>
          <t>A3</t>
        </is>
      </c>
      <c r="C9595">
        <f>IF(B9595&lt;&gt;"NI",1,0)</f>
        <v/>
      </c>
      <c r="D9595">
        <f>VLOOKUP(B9595, Tabelas!A:C,3,FALSE())</f>
        <v/>
      </c>
      <c r="E9595">
        <f>VLOOKUP(B9595, Tabelas!A:C,2,FALSE())</f>
        <v/>
      </c>
    </row>
    <row r="9596">
      <c r="A9596" t="inlineStr">
        <is>
          <t>JOURNAL OF ZOOLOGICAL SYSTEMATICS AND EVOLUTIONARY RESEARCH</t>
        </is>
      </c>
      <c r="B9596" t="inlineStr">
        <is>
          <t>A1</t>
        </is>
      </c>
      <c r="C9596">
        <f>IF(B9596&lt;&gt;"NI",1,0)</f>
        <v/>
      </c>
      <c r="D9596">
        <f>VLOOKUP(B9596, Tabelas!A:C,3,FALSE())</f>
        <v/>
      </c>
      <c r="E9596">
        <f>VLOOKUP(B9596, Tabelas!A:C,2,FALSE())</f>
        <v/>
      </c>
    </row>
    <row r="9597">
      <c r="A9597" t="inlineStr">
        <is>
          <t>JOURNAL OF ZOOLOGY</t>
        </is>
      </c>
      <c r="B9597" t="inlineStr">
        <is>
          <t>A2</t>
        </is>
      </c>
      <c r="C9597">
        <f>IF(B9597&lt;&gt;"NI",1,0)</f>
        <v/>
      </c>
      <c r="D9597">
        <f>VLOOKUP(B9597, Tabelas!A:C,3,FALSE())</f>
        <v/>
      </c>
      <c r="E9597">
        <f>VLOOKUP(B9597, Tabelas!A:C,2,FALSE())</f>
        <v/>
      </c>
    </row>
    <row r="9598">
      <c r="A9598" t="inlineStr">
        <is>
          <t>JOURNAL OFTHE INTERNATIONAL ASSOCIATION FOR SHELL AND SPATIAL STRUCTURES</t>
        </is>
      </c>
      <c r="B9598" t="inlineStr">
        <is>
          <t>B2</t>
        </is>
      </c>
      <c r="C9598">
        <f>IF(B9598&lt;&gt;"NI",1,0)</f>
        <v/>
      </c>
      <c r="D9598">
        <f>VLOOKUP(B9598, Tabelas!A:C,3,FALSE())</f>
        <v/>
      </c>
      <c r="E9598">
        <f>VLOOKUP(B9598, Tabelas!A:C,2,FALSE())</f>
        <v/>
      </c>
    </row>
    <row r="9599">
      <c r="A9599" t="inlineStr">
        <is>
          <t>JOURNAL ON COMPUTING AND CULTURAL HERITAGE (JOCCH)</t>
        </is>
      </c>
      <c r="B9599" t="inlineStr">
        <is>
          <t>A1</t>
        </is>
      </c>
      <c r="C9599">
        <f>IF(B9599&lt;&gt;"NI",1,0)</f>
        <v/>
      </c>
      <c r="D9599">
        <f>VLOOKUP(B9599, Tabelas!A:C,3,FALSE())</f>
        <v/>
      </c>
      <c r="E9599">
        <f>VLOOKUP(B9599, Tabelas!A:C,2,FALSE())</f>
        <v/>
      </c>
    </row>
    <row r="9600">
      <c r="A9600" t="inlineStr">
        <is>
          <t>JOURNAL ON DATA SEMANTICS (PRINT)</t>
        </is>
      </c>
      <c r="B9600" t="inlineStr">
        <is>
          <t>A3</t>
        </is>
      </c>
      <c r="C9600">
        <f>IF(B9600&lt;&gt;"NI",1,0)</f>
        <v/>
      </c>
      <c r="D9600">
        <f>VLOOKUP(B9600, Tabelas!A:C,3,FALSE())</f>
        <v/>
      </c>
      <c r="E9600">
        <f>VLOOKUP(B9600, Tabelas!A:C,2,FALSE())</f>
        <v/>
      </c>
    </row>
    <row r="9601">
      <c r="A9601" t="inlineStr">
        <is>
          <t>JOURNAL ON POLICY AND COMPLEX SYSTEMS (ONLINE)</t>
        </is>
      </c>
      <c r="B9601" t="inlineStr">
        <is>
          <t>B4</t>
        </is>
      </c>
      <c r="C9601">
        <f>IF(B9601&lt;&gt;"NI",1,0)</f>
        <v/>
      </c>
      <c r="D9601">
        <f>VLOOKUP(B9601, Tabelas!A:C,3,FALSE())</f>
        <v/>
      </c>
      <c r="E9601">
        <f>VLOOKUP(B9601, Tabelas!A:C,2,FALSE())</f>
        <v/>
      </c>
    </row>
    <row r="9602">
      <c r="A9602" t="inlineStr">
        <is>
          <t>JOURNAL ON SPECIAL TOPICS IN MOBILE NETWORKS AND APPLICATIONS</t>
        </is>
      </c>
      <c r="B9602" t="inlineStr">
        <is>
          <t>A2</t>
        </is>
      </c>
      <c r="C9602">
        <f>IF(B9602&lt;&gt;"NI",1,0)</f>
        <v/>
      </c>
      <c r="D9602">
        <f>VLOOKUP(B9602, Tabelas!A:C,3,FALSE())</f>
        <v/>
      </c>
      <c r="E9602">
        <f>VLOOKUP(B9602, Tabelas!A:C,2,FALSE())</f>
        <v/>
      </c>
    </row>
    <row r="9603">
      <c r="A9603" t="inlineStr">
        <is>
          <t>JOURNAL TAPUYA: LATIN AMERICAN SCIENCE, TECHNOLOGY AND SOCIETY</t>
        </is>
      </c>
      <c r="B9603" t="inlineStr">
        <is>
          <t>A4</t>
        </is>
      </c>
      <c r="C9603">
        <f>IF(B9603&lt;&gt;"NI",1,0)</f>
        <v/>
      </c>
      <c r="D9603">
        <f>VLOOKUP(B9603, Tabelas!A:C,3,FALSE())</f>
        <v/>
      </c>
      <c r="E9603">
        <f>VLOOKUP(B9603, Tabelas!A:C,2,FALSE())</f>
        <v/>
      </c>
    </row>
    <row r="9604">
      <c r="A9604" t="inlineStr">
        <is>
          <t>JOURNAL THORACIC DISEASE</t>
        </is>
      </c>
      <c r="B9604" t="inlineStr">
        <is>
          <t>B2</t>
        </is>
      </c>
      <c r="C9604">
        <f>IF(B9604&lt;&gt;"NI",1,0)</f>
        <v/>
      </c>
      <c r="D9604">
        <f>VLOOKUP(B9604, Tabelas!A:C,3,FALSE())</f>
        <v/>
      </c>
      <c r="E9604">
        <f>VLOOKUP(B9604, Tabelas!A:C,2,FALSE())</f>
        <v/>
      </c>
    </row>
    <row r="9605">
      <c r="A9605" t="inlineStr">
        <is>
          <t>JOURNAL, PHYSICAL THERAPY EDUCATION</t>
        </is>
      </c>
      <c r="B9605" t="inlineStr">
        <is>
          <t>B3</t>
        </is>
      </c>
      <c r="C9605">
        <f>IF(B9605&lt;&gt;"NI",1,0)</f>
        <v/>
      </c>
      <c r="D9605">
        <f>VLOOKUP(B9605, Tabelas!A:C,3,FALSE())</f>
        <v/>
      </c>
      <c r="E9605">
        <f>VLOOKUP(B9605, Tabelas!A:C,2,FALSE())</f>
        <v/>
      </c>
    </row>
    <row r="9606">
      <c r="A9606" t="inlineStr">
        <is>
          <t>JOURNALISM &amp; MASS COMMUNICATION EDUCATOR</t>
        </is>
      </c>
      <c r="B9606" t="inlineStr">
        <is>
          <t>A1</t>
        </is>
      </c>
      <c r="C9606">
        <f>IF(B9606&lt;&gt;"NI",1,0)</f>
        <v/>
      </c>
      <c r="D9606">
        <f>VLOOKUP(B9606, Tabelas!A:C,3,FALSE())</f>
        <v/>
      </c>
      <c r="E9606">
        <f>VLOOKUP(B9606, Tabelas!A:C,2,FALSE())</f>
        <v/>
      </c>
    </row>
    <row r="9607">
      <c r="A9607" t="inlineStr">
        <is>
          <t>JOURNALISM (LONDON)</t>
        </is>
      </c>
      <c r="B9607" t="inlineStr">
        <is>
          <t>A2</t>
        </is>
      </c>
      <c r="C9607">
        <f>IF(B9607&lt;&gt;"NI",1,0)</f>
        <v/>
      </c>
      <c r="D9607">
        <f>VLOOKUP(B9607, Tabelas!A:C,3,FALSE())</f>
        <v/>
      </c>
      <c r="E9607">
        <f>VLOOKUP(B9607, Tabelas!A:C,2,FALSE())</f>
        <v/>
      </c>
    </row>
    <row r="9608">
      <c r="A9608" t="inlineStr">
        <is>
          <t>JOURNALISM AND MASS COMMUNICATION</t>
        </is>
      </c>
      <c r="B9608" t="inlineStr">
        <is>
          <t>B4</t>
        </is>
      </c>
      <c r="C9608">
        <f>IF(B9608&lt;&gt;"NI",1,0)</f>
        <v/>
      </c>
      <c r="D9608">
        <f>VLOOKUP(B9608, Tabelas!A:C,3,FALSE())</f>
        <v/>
      </c>
      <c r="E9608">
        <f>VLOOKUP(B9608, Tabelas!A:C,2,FALSE())</f>
        <v/>
      </c>
    </row>
    <row r="9609">
      <c r="A9609" t="inlineStr">
        <is>
          <t>JOURNALISM PRACTICE</t>
        </is>
      </c>
      <c r="B9609" t="inlineStr">
        <is>
          <t>A2</t>
        </is>
      </c>
      <c r="C9609">
        <f>IF(B9609&lt;&gt;"NI",1,0)</f>
        <v/>
      </c>
      <c r="D9609">
        <f>VLOOKUP(B9609, Tabelas!A:C,3,FALSE())</f>
        <v/>
      </c>
      <c r="E9609">
        <f>VLOOKUP(B9609, Tabelas!A:C,2,FALSE())</f>
        <v/>
      </c>
    </row>
    <row r="9610">
      <c r="A9610" t="inlineStr">
        <is>
          <t>JOURNALISM STUD</t>
        </is>
      </c>
      <c r="B9610" t="inlineStr">
        <is>
          <t>A2</t>
        </is>
      </c>
      <c r="C9610">
        <f>IF(B9610&lt;&gt;"NI",1,0)</f>
        <v/>
      </c>
      <c r="D9610">
        <f>VLOOKUP(B9610, Tabelas!A:C,3,FALSE())</f>
        <v/>
      </c>
      <c r="E9610">
        <f>VLOOKUP(B9610, Tabelas!A:C,2,FALSE())</f>
        <v/>
      </c>
    </row>
    <row r="9611">
      <c r="A9611" t="inlineStr">
        <is>
          <t>JOURNALISM STUDIES</t>
        </is>
      </c>
      <c r="B9611" t="inlineStr">
        <is>
          <t>A2</t>
        </is>
      </c>
      <c r="C9611">
        <f>IF(B9611&lt;&gt;"NI",1,0)</f>
        <v/>
      </c>
      <c r="D9611">
        <f>VLOOKUP(B9611, Tabelas!A:C,3,FALSE())</f>
        <v/>
      </c>
      <c r="E9611">
        <f>VLOOKUP(B9611, Tabelas!A:C,2,FALSE())</f>
        <v/>
      </c>
    </row>
    <row r="9612">
      <c r="A9612" t="inlineStr">
        <is>
          <t>JOURNALS OF GERONTOLOGY SERIES A: BIOLOGICAL AND MEDICAL SCIENCES (ONLINE)</t>
        </is>
      </c>
      <c r="B9612" t="inlineStr">
        <is>
          <t>A1</t>
        </is>
      </c>
      <c r="C9612">
        <f>IF(B9612&lt;&gt;"NI",1,0)</f>
        <v/>
      </c>
      <c r="D9612">
        <f>VLOOKUP(B9612, Tabelas!A:C,3,FALSE())</f>
        <v/>
      </c>
      <c r="E9612">
        <f>VLOOKUP(B9612, Tabelas!A:C,2,FALSE())</f>
        <v/>
      </c>
    </row>
    <row r="9613">
      <c r="A9613" t="inlineStr">
        <is>
          <t>JOVENS PESQUISADORES</t>
        </is>
      </c>
      <c r="B9613" t="inlineStr">
        <is>
          <t>B4</t>
        </is>
      </c>
      <c r="C9613">
        <f>IF(B9613&lt;&gt;"NI",1,0)</f>
        <v/>
      </c>
      <c r="D9613">
        <f>VLOOKUP(B9613, Tabelas!A:C,3,FALSE())</f>
        <v/>
      </c>
      <c r="E9613">
        <f>VLOOKUP(B9613, Tabelas!A:C,2,FALSE())</f>
        <v/>
      </c>
    </row>
    <row r="9614">
      <c r="A9614" t="inlineStr">
        <is>
          <t>JP JOURNAL OF HEAT AND MASS TRANSFER</t>
        </is>
      </c>
      <c r="B9614" t="inlineStr">
        <is>
          <t>B4</t>
        </is>
      </c>
      <c r="C9614">
        <f>IF(B9614&lt;&gt;"NI",1,0)</f>
        <v/>
      </c>
      <c r="D9614">
        <f>VLOOKUP(B9614, Tabelas!A:C,3,FALSE())</f>
        <v/>
      </c>
      <c r="E9614">
        <f>VLOOKUP(B9614, Tabelas!A:C,2,FALSE())</f>
        <v/>
      </c>
    </row>
    <row r="9615">
      <c r="A9615" t="inlineStr">
        <is>
          <t>JPC. JOURNAL OF PLANAR CHROMATOGRAPHY, MODERN TLC</t>
        </is>
      </c>
      <c r="B9615" t="inlineStr">
        <is>
          <t>B3</t>
        </is>
      </c>
      <c r="C9615">
        <f>IF(B9615&lt;&gt;"NI",1,0)</f>
        <v/>
      </c>
      <c r="D9615">
        <f>VLOOKUP(B9615, Tabelas!A:C,3,FALSE())</f>
        <v/>
      </c>
      <c r="E9615">
        <f>VLOOKUP(B9615, Tabelas!A:C,2,FALSE())</f>
        <v/>
      </c>
    </row>
    <row r="9616">
      <c r="A9616" t="inlineStr">
        <is>
          <t>JPEN. JOURNAL OF PARENTERAL AND ENTERAL NUTRITION</t>
        </is>
      </c>
      <c r="B9616" t="inlineStr">
        <is>
          <t>A1</t>
        </is>
      </c>
      <c r="C9616">
        <f>IF(B9616&lt;&gt;"NI",1,0)</f>
        <v/>
      </c>
      <c r="D9616">
        <f>VLOOKUP(B9616, Tabelas!A:C,3,FALSE())</f>
        <v/>
      </c>
      <c r="E9616">
        <f>VLOOKUP(B9616, Tabelas!A:C,2,FALSE())</f>
        <v/>
      </c>
    </row>
    <row r="9617">
      <c r="A9617" t="inlineStr">
        <is>
          <t>JRAAS. JOURNAL OF THE RENIN-ANGIOTENSIN-ALDOSTERONE SYSTEM</t>
        </is>
      </c>
      <c r="B9617" t="inlineStr">
        <is>
          <t>B1</t>
        </is>
      </c>
      <c r="C9617">
        <f>IF(B9617&lt;&gt;"NI",1,0)</f>
        <v/>
      </c>
      <c r="D9617">
        <f>VLOOKUP(B9617, Tabelas!A:C,3,FALSE())</f>
        <v/>
      </c>
      <c r="E9617">
        <f>VLOOKUP(B9617, Tabelas!A:C,2,FALSE())</f>
        <v/>
      </c>
    </row>
    <row r="9618">
      <c r="A9618" t="inlineStr">
        <is>
          <t>JRSM OPEN - JOURNAL OF THE ROYAL SOCIETY OF MEDICINE</t>
        </is>
      </c>
      <c r="B9618" t="inlineStr">
        <is>
          <t>A3</t>
        </is>
      </c>
      <c r="C9618">
        <f>IF(B9618&lt;&gt;"NI",1,0)</f>
        <v/>
      </c>
      <c r="D9618">
        <f>VLOOKUP(B9618, Tabelas!A:C,3,FALSE())</f>
        <v/>
      </c>
      <c r="E9618">
        <f>VLOOKUP(B9618, Tabelas!A:C,2,FALSE())</f>
        <v/>
      </c>
    </row>
    <row r="9619">
      <c r="A9619" t="inlineStr">
        <is>
          <t>JSM OPHTHALMOLOGY</t>
        </is>
      </c>
      <c r="B9619" t="inlineStr">
        <is>
          <t>B3</t>
        </is>
      </c>
      <c r="C9619">
        <f>IF(B9619&lt;&gt;"NI",1,0)</f>
        <v/>
      </c>
      <c r="D9619">
        <f>VLOOKUP(B9619, Tabelas!A:C,3,FALSE())</f>
        <v/>
      </c>
      <c r="E9619">
        <f>VLOOKUP(B9619, Tabelas!A:C,2,FALSE())</f>
        <v/>
      </c>
    </row>
    <row r="9620">
      <c r="A9620" t="inlineStr">
        <is>
          <t>JULGAR ONLINE</t>
        </is>
      </c>
      <c r="B9620" t="inlineStr">
        <is>
          <t>B4</t>
        </is>
      </c>
      <c r="C9620">
        <f>IF(B9620&lt;&gt;"NI",1,0)</f>
        <v/>
      </c>
      <c r="D9620">
        <f>VLOOKUP(B9620, Tabelas!A:C,3,FALSE())</f>
        <v/>
      </c>
      <c r="E9620">
        <f>VLOOKUP(B9620, Tabelas!A:C,2,FALSE())</f>
        <v/>
      </c>
    </row>
    <row r="9621">
      <c r="A9621" t="inlineStr">
        <is>
          <t>JUNGUIANA (SAO PAULO)</t>
        </is>
      </c>
      <c r="B9621" t="inlineStr">
        <is>
          <t>B1</t>
        </is>
      </c>
      <c r="C9621">
        <f>IF(B9621&lt;&gt;"NI",1,0)</f>
        <v/>
      </c>
      <c r="D9621">
        <f>VLOOKUP(B9621, Tabelas!A:C,3,FALSE())</f>
        <v/>
      </c>
      <c r="E9621">
        <f>VLOOKUP(B9621, Tabelas!A:C,2,FALSE())</f>
        <v/>
      </c>
    </row>
    <row r="9622">
      <c r="A9622" t="inlineStr">
        <is>
          <t>JURIS (FURG)</t>
        </is>
      </c>
      <c r="B9622" t="inlineStr">
        <is>
          <t>B4</t>
        </is>
      </c>
      <c r="C9622">
        <f>IF(B9622&lt;&gt;"NI",1,0)</f>
        <v/>
      </c>
      <c r="D9622">
        <f>VLOOKUP(B9622, Tabelas!A:C,3,FALSE())</f>
        <v/>
      </c>
      <c r="E9622">
        <f>VLOOKUP(B9622, Tabelas!A:C,2,FALSE())</f>
        <v/>
      </c>
    </row>
    <row r="9623">
      <c r="A9623" t="inlineStr">
        <is>
          <t>JURIS PLENUM</t>
        </is>
      </c>
      <c r="B9623" t="inlineStr">
        <is>
          <t>B1</t>
        </is>
      </c>
      <c r="C9623">
        <f>IF(B9623&lt;&gt;"NI",1,0)</f>
        <v/>
      </c>
      <c r="D9623">
        <f>VLOOKUP(B9623, Tabelas!A:C,3,FALSE())</f>
        <v/>
      </c>
      <c r="E9623">
        <f>VLOOKUP(B9623, Tabelas!A:C,2,FALSE())</f>
        <v/>
      </c>
    </row>
    <row r="9624">
      <c r="A9624" t="inlineStr">
        <is>
          <t>JURIS PLENUM DIREITO ADMINISTRATIVO</t>
        </is>
      </c>
      <c r="B9624" t="inlineStr">
        <is>
          <t>B1</t>
        </is>
      </c>
      <c r="C9624">
        <f>IF(B9624&lt;&gt;"NI",1,0)</f>
        <v/>
      </c>
      <c r="D9624">
        <f>VLOOKUP(B9624, Tabelas!A:C,3,FALSE())</f>
        <v/>
      </c>
      <c r="E9624">
        <f>VLOOKUP(B9624, Tabelas!A:C,2,FALSE())</f>
        <v/>
      </c>
    </row>
    <row r="9625">
      <c r="A9625" t="inlineStr">
        <is>
          <t>JURIS PLENUM PREVIDENCIÁRIA</t>
        </is>
      </c>
      <c r="B9625" t="inlineStr">
        <is>
          <t>B1</t>
        </is>
      </c>
      <c r="C9625">
        <f>IF(B9625&lt;&gt;"NI",1,0)</f>
        <v/>
      </c>
      <c r="D9625">
        <f>VLOOKUP(B9625, Tabelas!A:C,3,FALSE())</f>
        <v/>
      </c>
      <c r="E9625">
        <f>VLOOKUP(B9625, Tabelas!A:C,2,FALSE())</f>
        <v/>
      </c>
    </row>
    <row r="9626">
      <c r="A9626" t="inlineStr">
        <is>
          <t>JURIS POIESIS</t>
        </is>
      </c>
      <c r="B9626" t="inlineStr">
        <is>
          <t>B1</t>
        </is>
      </c>
      <c r="C9626">
        <f>IF(B9626&lt;&gt;"NI",1,0)</f>
        <v/>
      </c>
      <c r="D9626">
        <f>VLOOKUP(B9626, Tabelas!A:C,3,FALSE())</f>
        <v/>
      </c>
      <c r="E9626">
        <f>VLOOKUP(B9626, Tabelas!A:C,2,FALSE())</f>
        <v/>
      </c>
    </row>
    <row r="9627">
      <c r="A9627" t="inlineStr">
        <is>
          <t>JURISPRUDENCE: AN INTERNATIONAL JOURNAL OF LEGAL AND POLITICAL THOUGHT</t>
        </is>
      </c>
      <c r="B9627" t="inlineStr">
        <is>
          <t>B3</t>
        </is>
      </c>
      <c r="C9627">
        <f>IF(B9627&lt;&gt;"NI",1,0)</f>
        <v/>
      </c>
      <c r="D9627">
        <f>VLOOKUP(B9627, Tabelas!A:C,3,FALSE())</f>
        <v/>
      </c>
      <c r="E9627">
        <f>VLOOKUP(B9627, Tabelas!A:C,2,FALSE())</f>
        <v/>
      </c>
    </row>
    <row r="9628">
      <c r="A9628" t="inlineStr">
        <is>
          <t>JUSTIÇA DO DIREITO (UPF)</t>
        </is>
      </c>
      <c r="B9628" t="inlineStr">
        <is>
          <t>A1</t>
        </is>
      </c>
      <c r="C9628">
        <f>IF(B9628&lt;&gt;"NI",1,0)</f>
        <v/>
      </c>
      <c r="D9628">
        <f>VLOOKUP(B9628, Tabelas!A:C,3,FALSE())</f>
        <v/>
      </c>
      <c r="E9628">
        <f>VLOOKUP(B9628, Tabelas!A:C,2,FALSE())</f>
        <v/>
      </c>
    </row>
    <row r="9629">
      <c r="A9629" t="inlineStr">
        <is>
          <t>JUSTIÇA E SISTEMA CRIMINAL</t>
        </is>
      </c>
      <c r="B9629" t="inlineStr">
        <is>
          <t>B4</t>
        </is>
      </c>
      <c r="C9629">
        <f>IF(B9629&lt;&gt;"NI",1,0)</f>
        <v/>
      </c>
      <c r="D9629">
        <f>VLOOKUP(B9629, Tabelas!A:C,3,FALSE())</f>
        <v/>
      </c>
      <c r="E9629">
        <f>VLOOKUP(B9629, Tabelas!A:C,2,FALSE())</f>
        <v/>
      </c>
    </row>
    <row r="9630">
      <c r="A9630" t="inlineStr">
        <is>
          <t>KALAGATOS (UECE)</t>
        </is>
      </c>
      <c r="B9630" t="inlineStr">
        <is>
          <t>B1</t>
        </is>
      </c>
      <c r="C9630">
        <f>IF(B9630&lt;&gt;"NI",1,0)</f>
        <v/>
      </c>
      <c r="D9630">
        <f>VLOOKUP(B9630, Tabelas!A:C,3,FALSE())</f>
        <v/>
      </c>
      <c r="E9630">
        <f>VLOOKUP(B9630, Tabelas!A:C,2,FALSE())</f>
        <v/>
      </c>
    </row>
    <row r="9631">
      <c r="A9631" t="inlineStr">
        <is>
          <t>KALÍOPE (PUCSP)</t>
        </is>
      </c>
      <c r="B9631" t="inlineStr">
        <is>
          <t>B3</t>
        </is>
      </c>
      <c r="C9631">
        <f>IF(B9631&lt;&gt;"NI",1,0)</f>
        <v/>
      </c>
      <c r="D9631">
        <f>VLOOKUP(B9631, Tabelas!A:C,3,FALSE())</f>
        <v/>
      </c>
      <c r="E9631">
        <f>VLOOKUP(B9631, Tabelas!A:C,2,FALSE())</f>
        <v/>
      </c>
    </row>
    <row r="9632">
      <c r="A9632" t="inlineStr">
        <is>
          <t>KAMCHATKA - REVISTA DE ANÁLISIS CULTURAL</t>
        </is>
      </c>
      <c r="B9632" t="inlineStr">
        <is>
          <t>A2</t>
        </is>
      </c>
      <c r="C9632">
        <f>IF(B9632&lt;&gt;"NI",1,0)</f>
        <v/>
      </c>
      <c r="D9632">
        <f>VLOOKUP(B9632, Tabelas!A:C,3,FALSE())</f>
        <v/>
      </c>
      <c r="E9632">
        <f>VLOOKUP(B9632, Tabelas!A:C,2,FALSE())</f>
        <v/>
      </c>
    </row>
    <row r="9633">
      <c r="A9633" t="inlineStr">
        <is>
          <t>KANSAS AGRICULTURAL EXPERIMENT STATION RESEARCH REPORTS</t>
        </is>
      </c>
      <c r="B9633" t="inlineStr">
        <is>
          <t>B2</t>
        </is>
      </c>
      <c r="C9633">
        <f>IF(B9633&lt;&gt;"NI",1,0)</f>
        <v/>
      </c>
      <c r="D9633">
        <f>VLOOKUP(B9633, Tabelas!A:C,3,FALSE())</f>
        <v/>
      </c>
      <c r="E9633">
        <f>VLOOKUP(B9633, Tabelas!A:C,2,FALSE())</f>
        <v/>
      </c>
    </row>
    <row r="9634">
      <c r="A9634" t="inlineStr">
        <is>
          <t>KANT E-PRINTS (ONLINE)</t>
        </is>
      </c>
      <c r="B9634" t="inlineStr">
        <is>
          <t>B1</t>
        </is>
      </c>
      <c r="C9634">
        <f>IF(B9634&lt;&gt;"NI",1,0)</f>
        <v/>
      </c>
      <c r="D9634">
        <f>VLOOKUP(B9634, Tabelas!A:C,3,FALSE())</f>
        <v/>
      </c>
      <c r="E9634">
        <f>VLOOKUP(B9634, Tabelas!A:C,2,FALSE())</f>
        <v/>
      </c>
    </row>
    <row r="9635">
      <c r="A9635" t="inlineStr">
        <is>
          <t>KANT-STUDIEN</t>
        </is>
      </c>
      <c r="B9635" t="inlineStr">
        <is>
          <t>A1</t>
        </is>
      </c>
      <c r="C9635">
        <f>IF(B9635&lt;&gt;"NI",1,0)</f>
        <v/>
      </c>
      <c r="D9635">
        <f>VLOOKUP(B9635, Tabelas!A:C,3,FALSE())</f>
        <v/>
      </c>
      <c r="E9635">
        <f>VLOOKUP(B9635, Tabelas!A:C,2,FALSE())</f>
        <v/>
      </c>
    </row>
    <row r="9636">
      <c r="A9636" t="inlineStr">
        <is>
          <t>KARDIOLOGIÂ / CARDIOLOGY (MOSKVA)</t>
        </is>
      </c>
      <c r="B9636" t="inlineStr">
        <is>
          <t>B3</t>
        </is>
      </c>
      <c r="C9636">
        <f>IF(B9636&lt;&gt;"NI",1,0)</f>
        <v/>
      </c>
      <c r="D9636">
        <f>VLOOKUP(B9636, Tabelas!A:C,3,FALSE())</f>
        <v/>
      </c>
      <c r="E9636">
        <f>VLOOKUP(B9636, Tabelas!A:C,2,FALSE())</f>
        <v/>
      </c>
    </row>
    <row r="9637">
      <c r="A9637" t="inlineStr">
        <is>
          <t>KARPA: JOURNAL OF THEATRICALITIES AND VISUAL CULTURE</t>
        </is>
      </c>
      <c r="B9637" t="inlineStr">
        <is>
          <t>B1</t>
        </is>
      </c>
      <c r="C9637">
        <f>IF(B9637&lt;&gt;"NI",1,0)</f>
        <v/>
      </c>
      <c r="D9637">
        <f>VLOOKUP(B9637, Tabelas!A:C,3,FALSE())</f>
        <v/>
      </c>
      <c r="E9637">
        <f>VLOOKUP(B9637, Tabelas!A:C,2,FALSE())</f>
        <v/>
      </c>
    </row>
    <row r="9638">
      <c r="A9638" t="inlineStr">
        <is>
          <t>KAYPUNKU (REVISTA DE ESTUDIOS INTERDISCIPLINARIOS DE ARTE Y CULTURA)</t>
        </is>
      </c>
      <c r="B9638" t="inlineStr">
        <is>
          <t>B4</t>
        </is>
      </c>
      <c r="C9638">
        <f>IF(B9638&lt;&gt;"NI",1,0)</f>
        <v/>
      </c>
      <c r="D9638">
        <f>VLOOKUP(B9638, Tabelas!A:C,3,FALSE())</f>
        <v/>
      </c>
      <c r="E9638">
        <f>VLOOKUP(B9638, Tabelas!A:C,2,FALSE())</f>
        <v/>
      </c>
    </row>
    <row r="9639">
      <c r="A9639" t="inlineStr">
        <is>
          <t>KEPES</t>
        </is>
      </c>
      <c r="B9639" t="inlineStr">
        <is>
          <t>A4</t>
        </is>
      </c>
      <c r="C9639">
        <f>IF(B9639&lt;&gt;"NI",1,0)</f>
        <v/>
      </c>
      <c r="D9639">
        <f>VLOOKUP(B9639, Tabelas!A:C,3,FALSE())</f>
        <v/>
      </c>
      <c r="E9639">
        <f>VLOOKUP(B9639, Tabelas!A:C,2,FALSE())</f>
        <v/>
      </c>
    </row>
    <row r="9640">
      <c r="A9640" t="inlineStr">
        <is>
          <t>KEW BULLETIN</t>
        </is>
      </c>
      <c r="B9640" t="inlineStr">
        <is>
          <t>B2</t>
        </is>
      </c>
      <c r="C9640">
        <f>IF(B9640&lt;&gt;"NI",1,0)</f>
        <v/>
      </c>
      <c r="D9640">
        <f>VLOOKUP(B9640, Tabelas!A:C,3,FALSE())</f>
        <v/>
      </c>
      <c r="E9640">
        <f>VLOOKUP(B9640, Tabelas!A:C,2,FALSE())</f>
        <v/>
      </c>
    </row>
    <row r="9641">
      <c r="A9641" t="inlineStr">
        <is>
          <t>KEY ENGINEERING MATERIALS</t>
        </is>
      </c>
      <c r="B9641" t="inlineStr">
        <is>
          <t>B3</t>
        </is>
      </c>
      <c r="C9641">
        <f>IF(B9641&lt;&gt;"NI",1,0)</f>
        <v/>
      </c>
      <c r="D9641">
        <f>VLOOKUP(B9641, Tabelas!A:C,3,FALSE())</f>
        <v/>
      </c>
      <c r="E9641">
        <f>VLOOKUP(B9641, Tabelas!A:C,2,FALSE())</f>
        <v/>
      </c>
    </row>
    <row r="9642">
      <c r="A9642" t="inlineStr">
        <is>
          <t>KHÓRA ¿ REVISTA TRANSDICIPLINAR</t>
        </is>
      </c>
      <c r="B9642" t="inlineStr">
        <is>
          <t>B4</t>
        </is>
      </c>
      <c r="C9642">
        <f>IF(B9642&lt;&gt;"NI",1,0)</f>
        <v/>
      </c>
      <c r="D9642">
        <f>VLOOKUP(B9642, Tabelas!A:C,3,FALSE())</f>
        <v/>
      </c>
      <c r="E9642">
        <f>VLOOKUP(B9642, Tabelas!A:C,2,FALSE())</f>
        <v/>
      </c>
    </row>
    <row r="9643">
      <c r="A9643" t="inlineStr">
        <is>
          <t>KHRONOS: REVISTA DE HISTÓRIA DA CIÊNCIA</t>
        </is>
      </c>
      <c r="B9643" t="inlineStr">
        <is>
          <t>B4</t>
        </is>
      </c>
      <c r="C9643">
        <f>IF(B9643&lt;&gt;"NI",1,0)</f>
        <v/>
      </c>
      <c r="D9643">
        <f>VLOOKUP(B9643, Tabelas!A:C,3,FALSE())</f>
        <v/>
      </c>
      <c r="E9643">
        <f>VLOOKUP(B9643, Tabelas!A:C,2,FALSE())</f>
        <v/>
      </c>
    </row>
    <row r="9644">
      <c r="A9644" t="inlineStr">
        <is>
          <t>KIDNEY AND BLOOD PRESSURE RESEARCH (ONLINE)</t>
        </is>
      </c>
      <c r="B9644" t="inlineStr">
        <is>
          <t>A2</t>
        </is>
      </c>
      <c r="C9644">
        <f>IF(B9644&lt;&gt;"NI",1,0)</f>
        <v/>
      </c>
      <c r="D9644">
        <f>VLOOKUP(B9644, Tabelas!A:C,3,FALSE())</f>
        <v/>
      </c>
      <c r="E9644">
        <f>VLOOKUP(B9644, Tabelas!A:C,2,FALSE())</f>
        <v/>
      </c>
    </row>
    <row r="9645">
      <c r="A9645" t="inlineStr">
        <is>
          <t>KIDNEY INTERNATIONAL</t>
        </is>
      </c>
      <c r="B9645" t="inlineStr">
        <is>
          <t>A1</t>
        </is>
      </c>
      <c r="C9645">
        <f>IF(B9645&lt;&gt;"NI",1,0)</f>
        <v/>
      </c>
      <c r="D9645">
        <f>VLOOKUP(B9645, Tabelas!A:C,3,FALSE())</f>
        <v/>
      </c>
      <c r="E9645">
        <f>VLOOKUP(B9645, Tabelas!A:C,2,FALSE())</f>
        <v/>
      </c>
    </row>
    <row r="9646">
      <c r="A9646" t="inlineStr">
        <is>
          <t>KIDNEY INTERNATIONAL REPORTS</t>
        </is>
      </c>
      <c r="B9646" t="inlineStr">
        <is>
          <t>B2</t>
        </is>
      </c>
      <c r="C9646">
        <f>IF(B9646&lt;&gt;"NI",1,0)</f>
        <v/>
      </c>
      <c r="D9646">
        <f>VLOOKUP(B9646, Tabelas!A:C,3,FALSE())</f>
        <v/>
      </c>
      <c r="E9646">
        <f>VLOOKUP(B9646, Tabelas!A:C,2,FALSE())</f>
        <v/>
      </c>
    </row>
    <row r="9647">
      <c r="A9647" t="inlineStr">
        <is>
          <t>KINEPHANOS</t>
        </is>
      </c>
      <c r="B9647" t="inlineStr">
        <is>
          <t>A4</t>
        </is>
      </c>
      <c r="C9647">
        <f>IF(B9647&lt;&gt;"NI",1,0)</f>
        <v/>
      </c>
      <c r="D9647">
        <f>VLOOKUP(B9647, Tabelas!A:C,3,FALSE())</f>
        <v/>
      </c>
      <c r="E9647">
        <f>VLOOKUP(B9647, Tabelas!A:C,2,FALSE())</f>
        <v/>
      </c>
    </row>
    <row r="9648">
      <c r="A9648" t="inlineStr">
        <is>
          <t>KINESIA</t>
        </is>
      </c>
      <c r="B9648" t="inlineStr">
        <is>
          <t>B4</t>
        </is>
      </c>
      <c r="C9648">
        <f>IF(B9648&lt;&gt;"NI",1,0)</f>
        <v/>
      </c>
      <c r="D9648">
        <f>VLOOKUP(B9648, Tabelas!A:C,3,FALSE())</f>
        <v/>
      </c>
      <c r="E9648">
        <f>VLOOKUP(B9648, Tabelas!A:C,2,FALSE())</f>
        <v/>
      </c>
    </row>
    <row r="9649">
      <c r="A9649" t="inlineStr">
        <is>
          <t>KINESIOLOGY (ZAGREB)</t>
        </is>
      </c>
      <c r="B9649" t="inlineStr">
        <is>
          <t>A4</t>
        </is>
      </c>
      <c r="C9649">
        <f>IF(B9649&lt;&gt;"NI",1,0)</f>
        <v/>
      </c>
      <c r="D9649">
        <f>VLOOKUP(B9649, Tabelas!A:C,3,FALSE())</f>
        <v/>
      </c>
      <c r="E9649">
        <f>VLOOKUP(B9649, Tabelas!A:C,2,FALSE())</f>
        <v/>
      </c>
    </row>
    <row r="9650">
      <c r="A9650" t="inlineStr">
        <is>
          <t>KÍNESIS (MARÍLIA)</t>
        </is>
      </c>
      <c r="B9650" t="inlineStr">
        <is>
          <t>B2</t>
        </is>
      </c>
      <c r="C9650">
        <f>IF(B9650&lt;&gt;"NI",1,0)</f>
        <v/>
      </c>
      <c r="D9650">
        <f>VLOOKUP(B9650, Tabelas!A:C,3,FALSE())</f>
        <v/>
      </c>
      <c r="E9650">
        <f>VLOOKUP(B9650, Tabelas!A:C,2,FALSE())</f>
        <v/>
      </c>
    </row>
    <row r="9651">
      <c r="A9651" t="inlineStr">
        <is>
          <t>KINETICS AND CATALYSIS</t>
        </is>
      </c>
      <c r="B9651" t="inlineStr">
        <is>
          <t>B1</t>
        </is>
      </c>
      <c r="C9651">
        <f>IF(B9651&lt;&gt;"NI",1,0)</f>
        <v/>
      </c>
      <c r="D9651">
        <f>VLOOKUP(B9651, Tabelas!A:C,3,FALSE())</f>
        <v/>
      </c>
      <c r="E9651">
        <f>VLOOKUP(B9651, Tabelas!A:C,2,FALSE())</f>
        <v/>
      </c>
    </row>
    <row r="9652">
      <c r="A9652" t="inlineStr">
        <is>
          <t>KLESIS</t>
        </is>
      </c>
      <c r="B9652" t="inlineStr">
        <is>
          <t>B2</t>
        </is>
      </c>
      <c r="C9652">
        <f>IF(B9652&lt;&gt;"NI",1,0)</f>
        <v/>
      </c>
      <c r="D9652">
        <f>VLOOKUP(B9652, Tabelas!A:C,3,FALSE())</f>
        <v/>
      </c>
      <c r="E9652">
        <f>VLOOKUP(B9652, Tabelas!A:C,2,FALSE())</f>
        <v/>
      </c>
    </row>
    <row r="9653">
      <c r="A9653" t="inlineStr">
        <is>
          <t>KNEE (OXFORD)</t>
        </is>
      </c>
      <c r="B9653" t="inlineStr">
        <is>
          <t>A3</t>
        </is>
      </c>
      <c r="C9653">
        <f>IF(B9653&lt;&gt;"NI",1,0)</f>
        <v/>
      </c>
      <c r="D9653">
        <f>VLOOKUP(B9653, Tabelas!A:C,3,FALSE())</f>
        <v/>
      </c>
      <c r="E9653">
        <f>VLOOKUP(B9653, Tabelas!A:C,2,FALSE())</f>
        <v/>
      </c>
    </row>
    <row r="9654">
      <c r="A9654" t="inlineStr">
        <is>
          <t>KNEE SURGERY, SPORTS TRAUMATOLOGY, ARTHROSCOPY</t>
        </is>
      </c>
      <c r="B9654" t="inlineStr">
        <is>
          <t>A1</t>
        </is>
      </c>
      <c r="C9654">
        <f>IF(B9654&lt;&gt;"NI",1,0)</f>
        <v/>
      </c>
      <c r="D9654">
        <f>VLOOKUP(B9654, Tabelas!A:C,3,FALSE())</f>
        <v/>
      </c>
      <c r="E9654">
        <f>VLOOKUP(B9654, Tabelas!A:C,2,FALSE())</f>
        <v/>
      </c>
    </row>
    <row r="9655">
      <c r="A9655" t="inlineStr">
        <is>
          <t>KNOWLEDGE AND INFORMATION SYSTEMS (PRINT)</t>
        </is>
      </c>
      <c r="B9655" t="inlineStr">
        <is>
          <t>A2</t>
        </is>
      </c>
      <c r="C9655">
        <f>IF(B9655&lt;&gt;"NI",1,0)</f>
        <v/>
      </c>
      <c r="D9655">
        <f>VLOOKUP(B9655, Tabelas!A:C,3,FALSE())</f>
        <v/>
      </c>
      <c r="E9655">
        <f>VLOOKUP(B9655, Tabelas!A:C,2,FALSE())</f>
        <v/>
      </c>
    </row>
    <row r="9656">
      <c r="A9656" t="inlineStr">
        <is>
          <t>KNOWLEDGE AND PROCESS MANAGEMENT (PRINT)</t>
        </is>
      </c>
      <c r="B9656" t="inlineStr">
        <is>
          <t>A2</t>
        </is>
      </c>
      <c r="C9656">
        <f>IF(B9656&lt;&gt;"NI",1,0)</f>
        <v/>
      </c>
      <c r="D9656">
        <f>VLOOKUP(B9656, Tabelas!A:C,3,FALSE())</f>
        <v/>
      </c>
      <c r="E9656">
        <f>VLOOKUP(B9656, Tabelas!A:C,2,FALSE())</f>
        <v/>
      </c>
    </row>
    <row r="9657">
      <c r="A9657" t="inlineStr">
        <is>
          <t>KNOWLEDGE ENGINEERING REVIEW (PRINT)</t>
        </is>
      </c>
      <c r="B9657" t="inlineStr">
        <is>
          <t>A4</t>
        </is>
      </c>
      <c r="C9657">
        <f>IF(B9657&lt;&gt;"NI",1,0)</f>
        <v/>
      </c>
      <c r="D9657">
        <f>VLOOKUP(B9657, Tabelas!A:C,3,FALSE())</f>
        <v/>
      </c>
      <c r="E9657">
        <f>VLOOKUP(B9657, Tabelas!A:C,2,FALSE())</f>
        <v/>
      </c>
    </row>
    <row r="9658">
      <c r="A9658" t="inlineStr">
        <is>
          <t>KNOWLEDGE MANAGEMENT &amp; E-LEARNING: AN INTERNATIONAL JOURNAL</t>
        </is>
      </c>
      <c r="B9658" t="inlineStr">
        <is>
          <t>A4</t>
        </is>
      </c>
      <c r="C9658">
        <f>IF(B9658&lt;&gt;"NI",1,0)</f>
        <v/>
      </c>
      <c r="D9658">
        <f>VLOOKUP(B9658, Tabelas!A:C,3,FALSE())</f>
        <v/>
      </c>
      <c r="E9658">
        <f>VLOOKUP(B9658, Tabelas!A:C,2,FALSE())</f>
        <v/>
      </c>
    </row>
    <row r="9659">
      <c r="A9659" t="inlineStr">
        <is>
          <t>KNOWLEDGE MANAGEMENT RESEARCH AND PRACTICE (PRINT)</t>
        </is>
      </c>
      <c r="B9659" t="inlineStr">
        <is>
          <t>A2</t>
        </is>
      </c>
      <c r="C9659">
        <f>IF(B9659&lt;&gt;"NI",1,0)</f>
        <v/>
      </c>
      <c r="D9659">
        <f>VLOOKUP(B9659, Tabelas!A:C,3,FALSE())</f>
        <v/>
      </c>
      <c r="E9659">
        <f>VLOOKUP(B9659, Tabelas!A:C,2,FALSE())</f>
        <v/>
      </c>
    </row>
    <row r="9660">
      <c r="A9660" t="inlineStr">
        <is>
          <t>KNOWLEDGE ORGANIZATION</t>
        </is>
      </c>
      <c r="B9660" t="inlineStr">
        <is>
          <t>A4</t>
        </is>
      </c>
      <c r="C9660">
        <f>IF(B9660&lt;&gt;"NI",1,0)</f>
        <v/>
      </c>
      <c r="D9660">
        <f>VLOOKUP(B9660, Tabelas!A:C,3,FALSE())</f>
        <v/>
      </c>
      <c r="E9660">
        <f>VLOOKUP(B9660, Tabelas!A:C,2,FALSE())</f>
        <v/>
      </c>
    </row>
    <row r="9661">
      <c r="A9661" t="inlineStr">
        <is>
          <t>KNOWLEDGE-BASED SYSTEMS</t>
        </is>
      </c>
      <c r="B9661" t="inlineStr">
        <is>
          <t>A1</t>
        </is>
      </c>
      <c r="C9661">
        <f>IF(B9661&lt;&gt;"NI",1,0)</f>
        <v/>
      </c>
      <c r="D9661">
        <f>VLOOKUP(B9661, Tabelas!A:C,3,FALSE())</f>
        <v/>
      </c>
      <c r="E9661">
        <f>VLOOKUP(B9661, Tabelas!A:C,2,FALSE())</f>
        <v/>
      </c>
    </row>
    <row r="9662">
      <c r="A9662" t="inlineStr">
        <is>
          <t>KODAI MATHEMATICAL JOURNAL</t>
        </is>
      </c>
      <c r="B9662" t="inlineStr">
        <is>
          <t>B2</t>
        </is>
      </c>
      <c r="C9662">
        <f>IF(B9662&lt;&gt;"NI",1,0)</f>
        <v/>
      </c>
      <c r="D9662">
        <f>VLOOKUP(B9662, Tabelas!A:C,3,FALSE())</f>
        <v/>
      </c>
      <c r="E9662">
        <f>VLOOKUP(B9662, Tabelas!A:C,2,FALSE())</f>
        <v/>
      </c>
    </row>
    <row r="9663">
      <c r="A9663" t="inlineStr">
        <is>
          <t>KONA (HIRAKATA, OSAKA)</t>
        </is>
      </c>
      <c r="B9663" t="inlineStr">
        <is>
          <t>A2</t>
        </is>
      </c>
      <c r="C9663">
        <f>IF(B9663&lt;&gt;"NI",1,0)</f>
        <v/>
      </c>
      <c r="D9663">
        <f>VLOOKUP(B9663, Tabelas!A:C,3,FALSE())</f>
        <v/>
      </c>
      <c r="E9663">
        <f>VLOOKUP(B9663, Tabelas!A:C,2,FALSE())</f>
        <v/>
      </c>
    </row>
    <row r="9664">
      <c r="A9664" t="inlineStr">
        <is>
          <t>KONTURY GLOBAL'NYKH TRANSFORMATSII: POLITIKA, EKONOMIKA, PRAVO</t>
        </is>
      </c>
      <c r="B9664" t="inlineStr">
        <is>
          <t>B3</t>
        </is>
      </c>
      <c r="C9664">
        <f>IF(B9664&lt;&gt;"NI",1,0)</f>
        <v/>
      </c>
      <c r="D9664">
        <f>VLOOKUP(B9664, Tabelas!A:C,3,FALSE())</f>
        <v/>
      </c>
      <c r="E9664">
        <f>VLOOKUP(B9664, Tabelas!A:C,2,FALSE())</f>
        <v/>
      </c>
    </row>
    <row r="9665">
      <c r="A9665" t="inlineStr">
        <is>
          <t>KOREAN JOURNAL OF CHEMICAL ENGINEERING (PRINT)</t>
        </is>
      </c>
      <c r="B9665" t="inlineStr">
        <is>
          <t>A2</t>
        </is>
      </c>
      <c r="C9665">
        <f>IF(B9665&lt;&gt;"NI",1,0)</f>
        <v/>
      </c>
      <c r="D9665">
        <f>VLOOKUP(B9665, Tabelas!A:C,3,FALSE())</f>
        <v/>
      </c>
      <c r="E9665">
        <f>VLOOKUP(B9665, Tabelas!A:C,2,FALSE())</f>
        <v/>
      </c>
    </row>
    <row r="9666">
      <c r="A9666" t="inlineStr">
        <is>
          <t>KOREAN JOURNAL OF ORTHODONTICS</t>
        </is>
      </c>
      <c r="B9666" t="inlineStr">
        <is>
          <t>A2</t>
        </is>
      </c>
      <c r="C9666">
        <f>IF(B9666&lt;&gt;"NI",1,0)</f>
        <v/>
      </c>
      <c r="D9666">
        <f>VLOOKUP(B9666, Tabelas!A:C,3,FALSE())</f>
        <v/>
      </c>
      <c r="E9666">
        <f>VLOOKUP(B9666, Tabelas!A:C,2,FALSE())</f>
        <v/>
      </c>
    </row>
    <row r="9667">
      <c r="A9667" t="inlineStr">
        <is>
          <t>KOREAN JOURNAL OF PARASITOLOGY (PRINT)</t>
        </is>
      </c>
      <c r="B9667" t="inlineStr">
        <is>
          <t>B1</t>
        </is>
      </c>
      <c r="C9667">
        <f>IF(B9667&lt;&gt;"NI",1,0)</f>
        <v/>
      </c>
      <c r="D9667">
        <f>VLOOKUP(B9667, Tabelas!A:C,3,FALSE())</f>
        <v/>
      </c>
      <c r="E9667">
        <f>VLOOKUP(B9667, Tabelas!A:C,2,FALSE())</f>
        <v/>
      </c>
    </row>
    <row r="9668">
      <c r="A9668" t="inlineStr">
        <is>
          <t>KOVOVÉ MATERIÁLY</t>
        </is>
      </c>
      <c r="B9668" t="inlineStr">
        <is>
          <t>B1</t>
        </is>
      </c>
      <c r="C9668">
        <f>IF(B9668&lt;&gt;"NI",1,0)</f>
        <v/>
      </c>
      <c r="D9668">
        <f>VLOOKUP(B9668, Tabelas!A:C,3,FALSE())</f>
        <v/>
      </c>
      <c r="E9668">
        <f>VLOOKUP(B9668, Tabelas!A:C,2,FALSE())</f>
        <v/>
      </c>
    </row>
    <row r="9669">
      <c r="A9669" t="inlineStr">
        <is>
          <t>KRISIS</t>
        </is>
      </c>
      <c r="B9669" t="inlineStr">
        <is>
          <t>B1</t>
        </is>
      </c>
      <c r="C9669">
        <f>IF(B9669&lt;&gt;"NI",1,0)</f>
        <v/>
      </c>
      <c r="D9669">
        <f>VLOOKUP(B9669, Tabelas!A:C,3,FALSE())</f>
        <v/>
      </c>
      <c r="E9669">
        <f>VLOOKUP(B9669, Tabelas!A:C,2,FALSE())</f>
        <v/>
      </c>
    </row>
    <row r="9670">
      <c r="A9670" t="inlineStr">
        <is>
          <t>KRITERION: REVISTA DE FILOSOFIA</t>
        </is>
      </c>
      <c r="B9670" t="inlineStr">
        <is>
          <t>A1</t>
        </is>
      </c>
      <c r="C9670">
        <f>IF(B9670&lt;&gt;"NI",1,0)</f>
        <v/>
      </c>
      <c r="D9670">
        <f>VLOOKUP(B9670, Tabelas!A:C,3,FALSE())</f>
        <v/>
      </c>
      <c r="E9670">
        <f>VLOOKUP(B9670, Tabelas!A:C,2,FALSE())</f>
        <v/>
      </c>
    </row>
    <row r="9671">
      <c r="A9671" t="inlineStr">
        <is>
          <t>KSCE JOURNAL OF CIVIL ENGINEERING</t>
        </is>
      </c>
      <c r="B9671" t="inlineStr">
        <is>
          <t>A4</t>
        </is>
      </c>
      <c r="C9671">
        <f>IF(B9671&lt;&gt;"NI",1,0)</f>
        <v/>
      </c>
      <c r="D9671">
        <f>VLOOKUP(B9671, Tabelas!A:C,3,FALSE())</f>
        <v/>
      </c>
      <c r="E9671">
        <f>VLOOKUP(B9671, Tabelas!A:C,2,FALSE())</f>
        <v/>
      </c>
    </row>
    <row r="9672">
      <c r="A9672" t="inlineStr">
        <is>
          <t>KSCE JOURNAL OF CIVIL ENGINEERING (SEOUL. PRINT)</t>
        </is>
      </c>
      <c r="B9672" t="inlineStr">
        <is>
          <t>A4</t>
        </is>
      </c>
      <c r="C9672">
        <f>IF(B9672&lt;&gt;"NI",1,0)</f>
        <v/>
      </c>
      <c r="D9672">
        <f>VLOOKUP(B9672, Tabelas!A:C,3,FALSE())</f>
        <v/>
      </c>
      <c r="E9672">
        <f>VLOOKUP(B9672, Tabelas!A:C,2,FALSE())</f>
        <v/>
      </c>
    </row>
    <row r="9673">
      <c r="A9673" t="inlineStr">
        <is>
          <t>KSII T INTERNET INF</t>
        </is>
      </c>
      <c r="B9673" t="inlineStr">
        <is>
          <t>B2</t>
        </is>
      </c>
      <c r="C9673">
        <f>IF(B9673&lt;&gt;"NI",1,0)</f>
        <v/>
      </c>
      <c r="D9673">
        <f>VLOOKUP(B9673, Tabelas!A:C,3,FALSE())</f>
        <v/>
      </c>
      <c r="E9673">
        <f>VLOOKUP(B9673, Tabelas!A:C,2,FALSE())</f>
        <v/>
      </c>
    </row>
    <row r="9674">
      <c r="A9674" t="inlineStr">
        <is>
          <t>KURSWECHSEL</t>
        </is>
      </c>
      <c r="B9674" t="inlineStr">
        <is>
          <t>B2</t>
        </is>
      </c>
      <c r="C9674">
        <f>IF(B9674&lt;&gt;"NI",1,0)</f>
        <v/>
      </c>
      <c r="D9674">
        <f>VLOOKUP(B9674, Tabelas!A:C,3,FALSE())</f>
        <v/>
      </c>
      <c r="E9674">
        <f>VLOOKUP(B9674, Tabelas!A:C,2,FALSE())</f>
        <v/>
      </c>
    </row>
    <row r="9675">
      <c r="A9675" t="inlineStr">
        <is>
          <t>KUTAFIN UNIVERSITY LAW REVIEW (ONLINE)</t>
        </is>
      </c>
      <c r="B9675" t="inlineStr">
        <is>
          <t>B2</t>
        </is>
      </c>
      <c r="C9675">
        <f>IF(B9675&lt;&gt;"NI",1,0)</f>
        <v/>
      </c>
      <c r="D9675">
        <f>VLOOKUP(B9675, Tabelas!A:C,3,FALSE())</f>
        <v/>
      </c>
      <c r="E9675">
        <f>VLOOKUP(B9675, Tabelas!A:C,2,FALSE())</f>
        <v/>
      </c>
    </row>
    <row r="9676">
      <c r="A9676" t="inlineStr">
        <is>
          <t>KWANISSA</t>
        </is>
      </c>
      <c r="B9676" t="inlineStr">
        <is>
          <t>B4</t>
        </is>
      </c>
      <c r="C9676">
        <f>IF(B9676&lt;&gt;"NI",1,0)</f>
        <v/>
      </c>
      <c r="D9676">
        <f>VLOOKUP(B9676, Tabelas!A:C,3,FALSE())</f>
        <v/>
      </c>
      <c r="E9676">
        <f>VLOOKUP(B9676, Tabelas!A:C,2,FALSE())</f>
        <v/>
      </c>
    </row>
    <row r="9677">
      <c r="A9677" t="inlineStr">
        <is>
          <t>KYBERNETES</t>
        </is>
      </c>
      <c r="B9677" t="inlineStr">
        <is>
          <t>A3</t>
        </is>
      </c>
      <c r="C9677">
        <f>IF(B9677&lt;&gt;"NI",1,0)</f>
        <v/>
      </c>
      <c r="D9677">
        <f>VLOOKUP(B9677, Tabelas!A:C,3,FALSE())</f>
        <v/>
      </c>
      <c r="E9677">
        <f>VLOOKUP(B9677, Tabelas!A:C,2,FALSE())</f>
        <v/>
      </c>
    </row>
    <row r="9678">
      <c r="A9678" t="inlineStr">
        <is>
          <t>L' INFORMATION GEOGRAPHIQUE</t>
        </is>
      </c>
      <c r="B9678" t="inlineStr">
        <is>
          <t>B4</t>
        </is>
      </c>
      <c r="C9678">
        <f>IF(B9678&lt;&gt;"NI",1,0)</f>
        <v/>
      </c>
      <c r="D9678">
        <f>VLOOKUP(B9678, Tabelas!A:C,3,FALSE())</f>
        <v/>
      </c>
      <c r="E9678">
        <f>VLOOKUP(B9678, Tabelas!A:C,2,FALSE())</f>
        <v/>
      </c>
    </row>
    <row r="9679">
      <c r="A9679" t="inlineStr">
        <is>
          <t>L¿ANNÉE SOCIOLOGIQUE</t>
        </is>
      </c>
      <c r="B9679" t="inlineStr">
        <is>
          <t>A1</t>
        </is>
      </c>
      <c r="C9679">
        <f>IF(B9679&lt;&gt;"NI",1,0)</f>
        <v/>
      </c>
      <c r="D9679">
        <f>VLOOKUP(B9679, Tabelas!A:C,3,FALSE())</f>
        <v/>
      </c>
      <c r="E9679">
        <f>VLOOKUP(B9679, Tabelas!A:C,2,FALSE())</f>
        <v/>
      </c>
    </row>
    <row r="9680">
      <c r="A9680" t="inlineStr">
        <is>
          <t>L¿ORDINAIRE DES AMÉRIQUES</t>
        </is>
      </c>
      <c r="B9680" t="inlineStr">
        <is>
          <t>B3</t>
        </is>
      </c>
      <c r="C9680">
        <f>IF(B9680&lt;&gt;"NI",1,0)</f>
        <v/>
      </c>
      <c r="D9680">
        <f>VLOOKUP(B9680, Tabelas!A:C,3,FALSE())</f>
        <v/>
      </c>
      <c r="E9680">
        <f>VLOOKUP(B9680, Tabelas!A:C,2,FALSE())</f>
        <v/>
      </c>
    </row>
    <row r="9681">
      <c r="A9681" t="inlineStr">
        <is>
          <t>LA CRITICA SOCIOLOGICA</t>
        </is>
      </c>
      <c r="B9681" t="inlineStr">
        <is>
          <t>B1</t>
        </is>
      </c>
      <c r="C9681">
        <f>IF(B9681&lt;&gt;"NI",1,0)</f>
        <v/>
      </c>
      <c r="D9681">
        <f>VLOOKUP(B9681, Tabelas!A:C,3,FALSE())</f>
        <v/>
      </c>
      <c r="E9681">
        <f>VLOOKUP(B9681, Tabelas!A:C,2,FALSE())</f>
        <v/>
      </c>
    </row>
    <row r="9682">
      <c r="A9682" t="inlineStr">
        <is>
          <t>LA FAUTE À ROUSSEAU</t>
        </is>
      </c>
      <c r="B9682" t="inlineStr">
        <is>
          <t>B4</t>
        </is>
      </c>
      <c r="C9682">
        <f>IF(B9682&lt;&gt;"NI",1,0)</f>
        <v/>
      </c>
      <c r="D9682">
        <f>VLOOKUP(B9682, Tabelas!A:C,3,FALSE())</f>
        <v/>
      </c>
      <c r="E9682">
        <f>VLOOKUP(B9682, Tabelas!A:C,2,FALSE())</f>
        <v/>
      </c>
    </row>
    <row r="9683">
      <c r="A9683" t="inlineStr">
        <is>
          <t>LA FUGA</t>
        </is>
      </c>
      <c r="B9683" t="inlineStr">
        <is>
          <t>B4</t>
        </is>
      </c>
      <c r="C9683">
        <f>IF(B9683&lt;&gt;"NI",1,0)</f>
        <v/>
      </c>
      <c r="D9683">
        <f>VLOOKUP(B9683, Tabelas!A:C,3,FALSE())</f>
        <v/>
      </c>
      <c r="E9683">
        <f>VLOOKUP(B9683, Tabelas!A:C,2,FALSE())</f>
        <v/>
      </c>
    </row>
    <row r="9684">
      <c r="A9684" t="inlineStr">
        <is>
          <t>LA FURIA UMANA</t>
        </is>
      </c>
      <c r="B9684" t="inlineStr">
        <is>
          <t>B2</t>
        </is>
      </c>
      <c r="C9684">
        <f>IF(B9684&lt;&gt;"NI",1,0)</f>
        <v/>
      </c>
      <c r="D9684">
        <f>VLOOKUP(B9684, Tabelas!A:C,3,FALSE())</f>
        <v/>
      </c>
      <c r="E9684">
        <f>VLOOKUP(B9684, Tabelas!A:C,2,FALSE())</f>
        <v/>
      </c>
    </row>
    <row r="9685">
      <c r="A9685" t="inlineStr">
        <is>
          <t>LA NOUVELLE REVUE DE L'ADAPTATION ET DE LA SCOLARISATION</t>
        </is>
      </c>
      <c r="B9685" t="inlineStr">
        <is>
          <t>B3</t>
        </is>
      </c>
      <c r="C9685">
        <f>IF(B9685&lt;&gt;"NI",1,0)</f>
        <v/>
      </c>
      <c r="D9685">
        <f>VLOOKUP(B9685, Tabelas!A:C,3,FALSE())</f>
        <v/>
      </c>
      <c r="E9685">
        <f>VLOOKUP(B9685, Tabelas!A:C,2,FALSE())</f>
        <v/>
      </c>
    </row>
    <row r="9686">
      <c r="A9686" t="inlineStr">
        <is>
          <t>LA PALABRA</t>
        </is>
      </c>
      <c r="B9686" t="inlineStr">
        <is>
          <t>A2</t>
        </is>
      </c>
      <c r="C9686">
        <f>IF(B9686&lt;&gt;"NI",1,0)</f>
        <v/>
      </c>
      <c r="D9686">
        <f>VLOOKUP(B9686, Tabelas!A:C,3,FALSE())</f>
        <v/>
      </c>
      <c r="E9686">
        <f>VLOOKUP(B9686, Tabelas!A:C,2,FALSE())</f>
        <v/>
      </c>
    </row>
    <row r="9687">
      <c r="A9687" t="inlineStr">
        <is>
          <t>LA PENSÉE (PARIS)</t>
        </is>
      </c>
      <c r="B9687" t="inlineStr">
        <is>
          <t>B4</t>
        </is>
      </c>
      <c r="C9687">
        <f>IF(B9687&lt;&gt;"NI",1,0)</f>
        <v/>
      </c>
      <c r="D9687">
        <f>VLOOKUP(B9687, Tabelas!A:C,3,FALSE())</f>
        <v/>
      </c>
      <c r="E9687">
        <f>VLOOKUP(B9687, Tabelas!A:C,2,FALSE())</f>
        <v/>
      </c>
    </row>
    <row r="9688">
      <c r="A9688" t="inlineStr">
        <is>
          <t>LA PRESSE MÉDICALE (1983)</t>
        </is>
      </c>
      <c r="B9688" t="inlineStr">
        <is>
          <t>B1</t>
        </is>
      </c>
      <c r="C9688">
        <f>IF(B9688&lt;&gt;"NI",1,0)</f>
        <v/>
      </c>
      <c r="D9688">
        <f>VLOOKUP(B9688, Tabelas!A:C,3,FALSE())</f>
        <v/>
      </c>
      <c r="E9688">
        <f>VLOOKUP(B9688, Tabelas!A:C,2,FALSE())</f>
        <v/>
      </c>
    </row>
    <row r="9689">
      <c r="A9689" t="inlineStr">
        <is>
          <t>LA RADIOLOGIA MEDICA (TESTO STAMPATO)</t>
        </is>
      </c>
      <c r="B9689" t="inlineStr">
        <is>
          <t>A3</t>
        </is>
      </c>
      <c r="C9689">
        <f>IF(B9689&lt;&gt;"NI",1,0)</f>
        <v/>
      </c>
      <c r="D9689">
        <f>VLOOKUP(B9689, Tabelas!A:C,3,FALSE())</f>
        <v/>
      </c>
      <c r="E9689">
        <f>VLOOKUP(B9689, Tabelas!A:C,2,FALSE())</f>
        <v/>
      </c>
    </row>
    <row r="9690">
      <c r="A9690" t="inlineStr">
        <is>
          <t>LA RASSEGNA DELLA LETTERATURA ITALIANA</t>
        </is>
      </c>
      <c r="B9690" t="inlineStr">
        <is>
          <t>B4</t>
        </is>
      </c>
      <c r="C9690">
        <f>IF(B9690&lt;&gt;"NI",1,0)</f>
        <v/>
      </c>
      <c r="D9690">
        <f>VLOOKUP(B9690, Tabelas!A:C,3,FALSE())</f>
        <v/>
      </c>
      <c r="E9690">
        <f>VLOOKUP(B9690, Tabelas!A:C,2,FALSE())</f>
        <v/>
      </c>
    </row>
    <row r="9691">
      <c r="A9691" t="inlineStr">
        <is>
          <t>LA RAZÓN HISTÓRICA</t>
        </is>
      </c>
      <c r="B9691" t="inlineStr">
        <is>
          <t>A3</t>
        </is>
      </c>
      <c r="C9691">
        <f>IF(B9691&lt;&gt;"NI",1,0)</f>
        <v/>
      </c>
      <c r="D9691">
        <f>VLOOKUP(B9691, Tabelas!A:C,3,FALSE())</f>
        <v/>
      </c>
      <c r="E9691">
        <f>VLOOKUP(B9691, Tabelas!A:C,2,FALSE())</f>
        <v/>
      </c>
    </row>
    <row r="9692">
      <c r="A9692" t="inlineStr">
        <is>
          <t>LA REVUE DE L'IRES (PARIS)</t>
        </is>
      </c>
      <c r="B9692" t="inlineStr">
        <is>
          <t>A2</t>
        </is>
      </c>
      <c r="C9692">
        <f>IF(B9692&lt;&gt;"NI",1,0)</f>
        <v/>
      </c>
      <c r="D9692">
        <f>VLOOKUP(B9692, Tabelas!A:C,3,FALSE())</f>
        <v/>
      </c>
      <c r="E9692">
        <f>VLOOKUP(B9692, Tabelas!A:C,2,FALSE())</f>
        <v/>
      </c>
    </row>
    <row r="9693">
      <c r="A9693" t="inlineStr">
        <is>
          <t>LA REVUE DES DROITS DE L¿HOMME</t>
        </is>
      </c>
      <c r="B9693" t="inlineStr">
        <is>
          <t>A3</t>
        </is>
      </c>
      <c r="C9693">
        <f>IF(B9693&lt;&gt;"NI",1,0)</f>
        <v/>
      </c>
      <c r="D9693">
        <f>VLOOKUP(B9693, Tabelas!A:C,3,FALSE())</f>
        <v/>
      </c>
      <c r="E9693">
        <f>VLOOKUP(B9693, Tabelas!A:C,2,FALSE())</f>
        <v/>
      </c>
    </row>
    <row r="9694">
      <c r="A9694" t="inlineStr">
        <is>
          <t>LA ROCA</t>
        </is>
      </c>
      <c r="B9694" t="inlineStr">
        <is>
          <t>B4</t>
        </is>
      </c>
      <c r="C9694">
        <f>IF(B9694&lt;&gt;"NI",1,0)</f>
        <v/>
      </c>
      <c r="D9694">
        <f>VLOOKUP(B9694, Tabelas!A:C,3,FALSE())</f>
        <v/>
      </c>
      <c r="E9694">
        <f>VLOOKUP(B9694, Tabelas!A:C,2,FALSE())</f>
        <v/>
      </c>
    </row>
    <row r="9695">
      <c r="A9695" t="inlineStr">
        <is>
          <t>LA SALLE (CANOAS)</t>
        </is>
      </c>
      <c r="B9695" t="inlineStr">
        <is>
          <t>A3</t>
        </is>
      </c>
      <c r="C9695">
        <f>IF(B9695&lt;&gt;"NI",1,0)</f>
        <v/>
      </c>
      <c r="D9695">
        <f>VLOOKUP(B9695, Tabelas!A:C,3,FALSE())</f>
        <v/>
      </c>
      <c r="E9695">
        <f>VLOOKUP(B9695, Tabelas!A:C,2,FALSE())</f>
        <v/>
      </c>
    </row>
    <row r="9696">
      <c r="A9696" t="inlineStr">
        <is>
          <t>LA SOCIETÀ DEGLI INDIVIDUI</t>
        </is>
      </c>
      <c r="B9696" t="inlineStr">
        <is>
          <t>B2</t>
        </is>
      </c>
      <c r="C9696">
        <f>IF(B9696&lt;&gt;"NI",1,0)</f>
        <v/>
      </c>
      <c r="D9696">
        <f>VLOOKUP(B9696, Tabelas!A:C,3,FALSE())</f>
        <v/>
      </c>
      <c r="E9696">
        <f>VLOOKUP(B9696, Tabelas!A:C,2,FALSE())</f>
        <v/>
      </c>
    </row>
    <row r="9697">
      <c r="A9697" t="inlineStr">
        <is>
          <t>LA TRAMA DE LA COMUNICACIÓN</t>
        </is>
      </c>
      <c r="B9697" t="inlineStr">
        <is>
          <t>A3</t>
        </is>
      </c>
      <c r="C9697">
        <f>IF(B9697&lt;&gt;"NI",1,0)</f>
        <v/>
      </c>
      <c r="D9697">
        <f>VLOOKUP(B9697, Tabelas!A:C,3,FALSE())</f>
        <v/>
      </c>
      <c r="E9697">
        <f>VLOOKUP(B9697, Tabelas!A:C,2,FALSE())</f>
        <v/>
      </c>
    </row>
    <row r="9698">
      <c r="A9698" t="inlineStr">
        <is>
          <t>LAB ON A CHIP (PRINT)</t>
        </is>
      </c>
      <c r="B9698" t="inlineStr">
        <is>
          <t>A1</t>
        </is>
      </c>
      <c r="C9698">
        <f>IF(B9698&lt;&gt;"NI",1,0)</f>
        <v/>
      </c>
      <c r="D9698">
        <f>VLOOKUP(B9698, Tabelas!A:C,3,FALSE())</f>
        <v/>
      </c>
      <c r="E9698">
        <f>VLOOKUP(B9698, Tabelas!A:C,2,FALSE())</f>
        <v/>
      </c>
    </row>
    <row r="9699">
      <c r="A9699" t="inlineStr">
        <is>
          <t>LABIRINTO (UNIR)</t>
        </is>
      </c>
      <c r="B9699" t="inlineStr">
        <is>
          <t>A4</t>
        </is>
      </c>
      <c r="C9699">
        <f>IF(B9699&lt;&gt;"NI",1,0)</f>
        <v/>
      </c>
      <c r="D9699">
        <f>VLOOKUP(B9699, Tabelas!A:C,3,FALSE())</f>
        <v/>
      </c>
      <c r="E9699">
        <f>VLOOKUP(B9699, Tabelas!A:C,2,FALSE())</f>
        <v/>
      </c>
    </row>
    <row r="9700">
      <c r="A9700" t="inlineStr">
        <is>
          <t>LABOR &amp; ENGENHO</t>
        </is>
      </c>
      <c r="B9700" t="inlineStr">
        <is>
          <t>B1</t>
        </is>
      </c>
      <c r="C9700">
        <f>IF(B9700&lt;&gt;"NI",1,0)</f>
        <v/>
      </c>
      <c r="D9700">
        <f>VLOOKUP(B9700, Tabelas!A:C,3,FALSE())</f>
        <v/>
      </c>
      <c r="E9700">
        <f>VLOOKUP(B9700, Tabelas!A:C,2,FALSE())</f>
        <v/>
      </c>
    </row>
    <row r="9701">
      <c r="A9701" t="inlineStr">
        <is>
          <t>LABOR (DURHAM, N.C.)</t>
        </is>
      </c>
      <c r="B9701" t="inlineStr">
        <is>
          <t>A1</t>
        </is>
      </c>
      <c r="C9701">
        <f>IF(B9701&lt;&gt;"NI",1,0)</f>
        <v/>
      </c>
      <c r="D9701">
        <f>VLOOKUP(B9701, Tabelas!A:C,3,FALSE())</f>
        <v/>
      </c>
      <c r="E9701">
        <f>VLOOKUP(B9701, Tabelas!A:C,2,FALSE())</f>
        <v/>
      </c>
    </row>
    <row r="9702">
      <c r="A9702" t="inlineStr">
        <is>
          <t>LABORATORY ANIMALS (LONDON)</t>
        </is>
      </c>
      <c r="B9702" t="inlineStr">
        <is>
          <t>A2</t>
        </is>
      </c>
      <c r="C9702">
        <f>IF(B9702&lt;&gt;"NI",1,0)</f>
        <v/>
      </c>
      <c r="D9702">
        <f>VLOOKUP(B9702, Tabelas!A:C,3,FALSE())</f>
        <v/>
      </c>
      <c r="E9702">
        <f>VLOOKUP(B9702, Tabelas!A:C,2,FALSE())</f>
        <v/>
      </c>
    </row>
    <row r="9703">
      <c r="A9703" t="inlineStr">
        <is>
          <t>LABORATORY INVESTIGATION (PRINT)</t>
        </is>
      </c>
      <c r="B9703" t="inlineStr">
        <is>
          <t>A1</t>
        </is>
      </c>
      <c r="C9703">
        <f>IF(B9703&lt;&gt;"NI",1,0)</f>
        <v/>
      </c>
      <c r="D9703">
        <f>VLOOKUP(B9703, Tabelas!A:C,3,FALSE())</f>
        <v/>
      </c>
      <c r="E9703">
        <f>VLOOKUP(B9703, Tabelas!A:C,2,FALSE())</f>
        <v/>
      </c>
    </row>
    <row r="9704">
      <c r="A9704" t="inlineStr">
        <is>
          <t>LABORATORY MEDICINE</t>
        </is>
      </c>
      <c r="B9704" t="inlineStr">
        <is>
          <t>B2</t>
        </is>
      </c>
      <c r="C9704">
        <f>IF(B9704&lt;&gt;"NI",1,0)</f>
        <v/>
      </c>
      <c r="D9704">
        <f>VLOOKUP(B9704, Tabelas!A:C,3,FALSE())</f>
        <v/>
      </c>
      <c r="E9704">
        <f>VLOOKUP(B9704, Tabelas!A:C,2,FALSE())</f>
        <v/>
      </c>
    </row>
    <row r="9705">
      <c r="A9705" t="inlineStr">
        <is>
          <t>LABOREAL (PORTO. ONLINE)</t>
        </is>
      </c>
      <c r="B9705" t="inlineStr">
        <is>
          <t>B1</t>
        </is>
      </c>
      <c r="C9705">
        <f>IF(B9705&lt;&gt;"NI",1,0)</f>
        <v/>
      </c>
      <c r="D9705">
        <f>VLOOKUP(B9705, Tabelas!A:C,3,FALSE())</f>
        <v/>
      </c>
      <c r="E9705">
        <f>VLOOKUP(B9705, Tabelas!A:C,2,FALSE())</f>
        <v/>
      </c>
    </row>
    <row r="9706">
      <c r="A9706" t="inlineStr">
        <is>
          <t>LABOUR (OXFORD. ONLINE)</t>
        </is>
      </c>
      <c r="B9706" t="inlineStr">
        <is>
          <t>A3</t>
        </is>
      </c>
      <c r="C9706">
        <f>IF(B9706&lt;&gt;"NI",1,0)</f>
        <v/>
      </c>
      <c r="D9706">
        <f>VLOOKUP(B9706, Tabelas!A:C,3,FALSE())</f>
        <v/>
      </c>
      <c r="E9706">
        <f>VLOOKUP(B9706, Tabelas!A:C,2,FALSE())</f>
        <v/>
      </c>
    </row>
    <row r="9707">
      <c r="A9707" t="inlineStr">
        <is>
          <t>LABOUR (ROMA. TESTO STAMPATO)</t>
        </is>
      </c>
      <c r="B9707" t="inlineStr">
        <is>
          <t>A3</t>
        </is>
      </c>
      <c r="C9707">
        <f>IF(B9707&lt;&gt;"NI",1,0)</f>
        <v/>
      </c>
      <c r="D9707">
        <f>VLOOKUP(B9707, Tabelas!A:C,3,FALSE())</f>
        <v/>
      </c>
      <c r="E9707">
        <f>VLOOKUP(B9707, Tabelas!A:C,2,FALSE())</f>
        <v/>
      </c>
    </row>
    <row r="9708">
      <c r="A9708" t="inlineStr">
        <is>
          <t>LAES/HAES</t>
        </is>
      </c>
      <c r="B9708" t="inlineStr">
        <is>
          <t>B4</t>
        </is>
      </c>
      <c r="C9708">
        <f>IF(B9708&lt;&gt;"NI",1,0)</f>
        <v/>
      </c>
      <c r="D9708">
        <f>VLOOKUP(B9708, Tabelas!A:C,3,FALSE())</f>
        <v/>
      </c>
      <c r="E9708">
        <f>VLOOKUP(B9708, Tabelas!A:C,2,FALSE())</f>
        <v/>
      </c>
    </row>
    <row r="9709">
      <c r="A9709" t="inlineStr">
        <is>
          <t>LAKE AND RESERVOIR MANAGEMENT</t>
        </is>
      </c>
      <c r="B9709" t="inlineStr">
        <is>
          <t>A4</t>
        </is>
      </c>
      <c r="C9709">
        <f>IF(B9709&lt;&gt;"NI",1,0)</f>
        <v/>
      </c>
      <c r="D9709">
        <f>VLOOKUP(B9709, Tabelas!A:C,3,FALSE())</f>
        <v/>
      </c>
      <c r="E9709">
        <f>VLOOKUP(B9709, Tabelas!A:C,2,FALSE())</f>
        <v/>
      </c>
    </row>
    <row r="9710">
      <c r="A9710" t="inlineStr">
        <is>
          <t>LAKES &amp; RESERVOIRS (ONLINE)</t>
        </is>
      </c>
      <c r="B9710" t="inlineStr">
        <is>
          <t>B2</t>
        </is>
      </c>
      <c r="C9710">
        <f>IF(B9710&lt;&gt;"NI",1,0)</f>
        <v/>
      </c>
      <c r="D9710">
        <f>VLOOKUP(B9710, Tabelas!A:C,3,FALSE())</f>
        <v/>
      </c>
      <c r="E9710">
        <f>VLOOKUP(B9710, Tabelas!A:C,2,FALSE())</f>
        <v/>
      </c>
    </row>
    <row r="9711">
      <c r="A9711" t="inlineStr">
        <is>
          <t>LAKES AND RESERVOIRS: RESEARCH AND MANAGEMENT</t>
        </is>
      </c>
      <c r="B9711" t="inlineStr">
        <is>
          <t>B2</t>
        </is>
      </c>
      <c r="C9711">
        <f>IF(B9711&lt;&gt;"NI",1,0)</f>
        <v/>
      </c>
      <c r="D9711">
        <f>VLOOKUP(B9711, Tabelas!A:C,3,FALSE())</f>
        <v/>
      </c>
      <c r="E9711">
        <f>VLOOKUP(B9711, Tabelas!A:C,2,FALSE())</f>
        <v/>
      </c>
    </row>
    <row r="9712">
      <c r="A9712" t="inlineStr">
        <is>
          <t>LAMPEJO</t>
        </is>
      </c>
      <c r="B9712" t="inlineStr">
        <is>
          <t>B3</t>
        </is>
      </c>
      <c r="C9712">
        <f>IF(B9712&lt;&gt;"NI",1,0)</f>
        <v/>
      </c>
      <c r="D9712">
        <f>VLOOKUP(B9712, Tabelas!A:C,3,FALSE())</f>
        <v/>
      </c>
      <c r="E9712">
        <f>VLOOKUP(B9712, Tabelas!A:C,2,FALSE())</f>
        <v/>
      </c>
    </row>
    <row r="9713">
      <c r="A9713" t="inlineStr">
        <is>
          <t>LANCET (BRITISH EDITION)</t>
        </is>
      </c>
      <c r="B9713" t="inlineStr">
        <is>
          <t>A1</t>
        </is>
      </c>
      <c r="C9713">
        <f>IF(B9713&lt;&gt;"NI",1,0)</f>
        <v/>
      </c>
      <c r="D9713">
        <f>VLOOKUP(B9713, Tabelas!A:C,3,FALSE())</f>
        <v/>
      </c>
      <c r="E9713">
        <f>VLOOKUP(B9713, Tabelas!A:C,2,FALSE())</f>
        <v/>
      </c>
    </row>
    <row r="9714">
      <c r="A9714" t="inlineStr">
        <is>
          <t>LANCET NEUROLOGY (PRINT)</t>
        </is>
      </c>
      <c r="B9714" t="inlineStr">
        <is>
          <t>A1</t>
        </is>
      </c>
      <c r="C9714">
        <f>IF(B9714&lt;&gt;"NI",1,0)</f>
        <v/>
      </c>
      <c r="D9714">
        <f>VLOOKUP(B9714, Tabelas!A:C,3,FALSE())</f>
        <v/>
      </c>
      <c r="E9714">
        <f>VLOOKUP(B9714, Tabelas!A:C,2,FALSE())</f>
        <v/>
      </c>
    </row>
    <row r="9715">
      <c r="A9715" t="inlineStr">
        <is>
          <t>LANCET ONCOLOGY</t>
        </is>
      </c>
      <c r="B9715" t="inlineStr">
        <is>
          <t>A1</t>
        </is>
      </c>
      <c r="C9715">
        <f>IF(B9715&lt;&gt;"NI",1,0)</f>
        <v/>
      </c>
      <c r="D9715">
        <f>VLOOKUP(B9715, Tabelas!A:C,3,FALSE())</f>
        <v/>
      </c>
      <c r="E9715">
        <f>VLOOKUP(B9715, Tabelas!A:C,2,FALSE())</f>
        <v/>
      </c>
    </row>
    <row r="9716">
      <c r="A9716" t="inlineStr">
        <is>
          <t>LANCET. INFECTIOUS DISEASES (PRINT)</t>
        </is>
      </c>
      <c r="B9716" t="inlineStr">
        <is>
          <t>A1</t>
        </is>
      </c>
      <c r="C9716">
        <f>IF(B9716&lt;&gt;"NI",1,0)</f>
        <v/>
      </c>
      <c r="D9716">
        <f>VLOOKUP(B9716, Tabelas!A:C,3,FALSE())</f>
        <v/>
      </c>
      <c r="E9716">
        <f>VLOOKUP(B9716, Tabelas!A:C,2,FALSE())</f>
        <v/>
      </c>
    </row>
    <row r="9717">
      <c r="A9717" t="inlineStr">
        <is>
          <t>LAND</t>
        </is>
      </c>
      <c r="B9717" t="inlineStr">
        <is>
          <t>A4</t>
        </is>
      </c>
      <c r="C9717">
        <f>IF(B9717&lt;&gt;"NI",1,0)</f>
        <v/>
      </c>
      <c r="D9717">
        <f>VLOOKUP(B9717, Tabelas!A:C,3,FALSE())</f>
        <v/>
      </c>
      <c r="E9717">
        <f>VLOOKUP(B9717, Tabelas!A:C,2,FALSE())</f>
        <v/>
      </c>
    </row>
    <row r="9718">
      <c r="A9718" t="inlineStr">
        <is>
          <t>LAND DEGRADATION &amp; DEVELOPMENT</t>
        </is>
      </c>
      <c r="B9718" t="inlineStr">
        <is>
          <t>A1</t>
        </is>
      </c>
      <c r="C9718">
        <f>IF(B9718&lt;&gt;"NI",1,0)</f>
        <v/>
      </c>
      <c r="D9718">
        <f>VLOOKUP(B9718, Tabelas!A:C,3,FALSE())</f>
        <v/>
      </c>
      <c r="E9718">
        <f>VLOOKUP(B9718, Tabelas!A:C,2,FALSE())</f>
        <v/>
      </c>
    </row>
    <row r="9719">
      <c r="A9719" t="inlineStr">
        <is>
          <t>LAND USE POLICY</t>
        </is>
      </c>
      <c r="B9719" t="inlineStr">
        <is>
          <t>A1</t>
        </is>
      </c>
      <c r="C9719">
        <f>IF(B9719&lt;&gt;"NI",1,0)</f>
        <v/>
      </c>
      <c r="D9719">
        <f>VLOOKUP(B9719, Tabelas!A:C,3,FALSE())</f>
        <v/>
      </c>
      <c r="E9719">
        <f>VLOOKUP(B9719, Tabelas!A:C,2,FALSE())</f>
        <v/>
      </c>
    </row>
    <row r="9720">
      <c r="A9720" t="inlineStr">
        <is>
          <t>LANDA</t>
        </is>
      </c>
      <c r="B9720" t="inlineStr">
        <is>
          <t>B1</t>
        </is>
      </c>
      <c r="C9720">
        <f>IF(B9720&lt;&gt;"NI",1,0)</f>
        <v/>
      </c>
      <c r="D9720">
        <f>VLOOKUP(B9720, Tabelas!A:C,3,FALSE())</f>
        <v/>
      </c>
      <c r="E9720">
        <f>VLOOKUP(B9720, Tabelas!A:C,2,FALSE())</f>
        <v/>
      </c>
    </row>
    <row r="9721">
      <c r="A9721" t="inlineStr">
        <is>
          <t>LANDSCAPE AND URBAN PLANNING</t>
        </is>
      </c>
      <c r="B9721" t="inlineStr">
        <is>
          <t>A1</t>
        </is>
      </c>
      <c r="C9721">
        <f>IF(B9721&lt;&gt;"NI",1,0)</f>
        <v/>
      </c>
      <c r="D9721">
        <f>VLOOKUP(B9721, Tabelas!A:C,3,FALSE())</f>
        <v/>
      </c>
      <c r="E9721">
        <f>VLOOKUP(B9721, Tabelas!A:C,2,FALSE())</f>
        <v/>
      </c>
    </row>
    <row r="9722">
      <c r="A9722" t="inlineStr">
        <is>
          <t>LANDSCAPE ECOLOGY</t>
        </is>
      </c>
      <c r="B9722" t="inlineStr">
        <is>
          <t>A1</t>
        </is>
      </c>
      <c r="C9722">
        <f>IF(B9722&lt;&gt;"NI",1,0)</f>
        <v/>
      </c>
      <c r="D9722">
        <f>VLOOKUP(B9722, Tabelas!A:C,3,FALSE())</f>
        <v/>
      </c>
      <c r="E9722">
        <f>VLOOKUP(B9722, Tabelas!A:C,2,FALSE())</f>
        <v/>
      </c>
    </row>
    <row r="9723">
      <c r="A9723" t="inlineStr">
        <is>
          <t>LANDSCAPE RESEARCH</t>
        </is>
      </c>
      <c r="B9723" t="inlineStr">
        <is>
          <t>A3</t>
        </is>
      </c>
      <c r="C9723">
        <f>IF(B9723&lt;&gt;"NI",1,0)</f>
        <v/>
      </c>
      <c r="D9723">
        <f>VLOOKUP(B9723, Tabelas!A:C,3,FALSE())</f>
        <v/>
      </c>
      <c r="E9723">
        <f>VLOOKUP(B9723, Tabelas!A:C,2,FALSE())</f>
        <v/>
      </c>
    </row>
    <row r="9724">
      <c r="A9724" t="inlineStr">
        <is>
          <t>LANDSLIDES (BERLIN. PRINT)</t>
        </is>
      </c>
      <c r="B9724" t="inlineStr">
        <is>
          <t>A1</t>
        </is>
      </c>
      <c r="C9724">
        <f>IF(B9724&lt;&gt;"NI",1,0)</f>
        <v/>
      </c>
      <c r="D9724">
        <f>VLOOKUP(B9724, Tabelas!A:C,3,FALSE())</f>
        <v/>
      </c>
      <c r="E9724">
        <f>VLOOKUP(B9724, Tabelas!A:C,2,FALSE())</f>
        <v/>
      </c>
    </row>
    <row r="9725">
      <c r="A9725" t="inlineStr">
        <is>
          <t>LANGAGES (PARIS. 1966)</t>
        </is>
      </c>
      <c r="B9725" t="inlineStr">
        <is>
          <t>A4</t>
        </is>
      </c>
      <c r="C9725">
        <f>IF(B9725&lt;&gt;"NI",1,0)</f>
        <v/>
      </c>
      <c r="D9725">
        <f>VLOOKUP(B9725, Tabelas!A:C,3,FALSE())</f>
        <v/>
      </c>
      <c r="E9725">
        <f>VLOOKUP(B9725, Tabelas!A:C,2,FALSE())</f>
        <v/>
      </c>
    </row>
    <row r="9726">
      <c r="A9726" t="inlineStr">
        <is>
          <t>LANGMUIR</t>
        </is>
      </c>
      <c r="B9726" t="inlineStr">
        <is>
          <t>A1</t>
        </is>
      </c>
      <c r="C9726">
        <f>IF(B9726&lt;&gt;"NI",1,0)</f>
        <v/>
      </c>
      <c r="D9726">
        <f>VLOOKUP(B9726, Tabelas!A:C,3,FALSE())</f>
        <v/>
      </c>
      <c r="E9726">
        <f>VLOOKUP(B9726, Tabelas!A:C,2,FALSE())</f>
        <v/>
      </c>
    </row>
    <row r="9727">
      <c r="A9727" t="inlineStr">
        <is>
          <t>LANGMUIR</t>
        </is>
      </c>
      <c r="B9727" t="inlineStr">
        <is>
          <t>A1</t>
        </is>
      </c>
      <c r="C9727">
        <f>IF(B9727&lt;&gt;"NI",1,0)</f>
        <v/>
      </c>
      <c r="D9727">
        <f>VLOOKUP(B9727, Tabelas!A:C,3,FALSE())</f>
        <v/>
      </c>
      <c r="E9727">
        <f>VLOOKUP(B9727, Tabelas!A:C,2,FALSE())</f>
        <v/>
      </c>
    </row>
    <row r="9728">
      <c r="A9728" t="inlineStr">
        <is>
          <t>LANGUAGE</t>
        </is>
      </c>
      <c r="B9728" t="inlineStr">
        <is>
          <t>A1</t>
        </is>
      </c>
      <c r="C9728">
        <f>IF(B9728&lt;&gt;"NI",1,0)</f>
        <v/>
      </c>
      <c r="D9728">
        <f>VLOOKUP(B9728, Tabelas!A:C,3,FALSE())</f>
        <v/>
      </c>
      <c r="E9728">
        <f>VLOOKUP(B9728, Tabelas!A:C,2,FALSE())</f>
        <v/>
      </c>
    </row>
    <row r="9729">
      <c r="A9729" t="inlineStr">
        <is>
          <t>LANGUAGE &amp; COMMUNICATION</t>
        </is>
      </c>
      <c r="B9729" t="inlineStr">
        <is>
          <t>A2</t>
        </is>
      </c>
      <c r="C9729">
        <f>IF(B9729&lt;&gt;"NI",1,0)</f>
        <v/>
      </c>
      <c r="D9729">
        <f>VLOOKUP(B9729, Tabelas!A:C,3,FALSE())</f>
        <v/>
      </c>
      <c r="E9729">
        <f>VLOOKUP(B9729, Tabelas!A:C,2,FALSE())</f>
        <v/>
      </c>
    </row>
    <row r="9730">
      <c r="A9730" t="inlineStr">
        <is>
          <t>LANGUAGE AND LAW / LINGUAGEM E DIREITO</t>
        </is>
      </c>
      <c r="B9730" t="inlineStr">
        <is>
          <t>A2</t>
        </is>
      </c>
      <c r="C9730">
        <f>IF(B9730&lt;&gt;"NI",1,0)</f>
        <v/>
      </c>
      <c r="D9730">
        <f>VLOOKUP(B9730, Tabelas!A:C,3,FALSE())</f>
        <v/>
      </c>
      <c r="E9730">
        <f>VLOOKUP(B9730, Tabelas!A:C,2,FALSE())</f>
        <v/>
      </c>
    </row>
    <row r="9731">
      <c r="A9731" t="inlineStr">
        <is>
          <t>LANGUAGE AND LINGUISTICS COMPASS</t>
        </is>
      </c>
      <c r="B9731" t="inlineStr">
        <is>
          <t>A2</t>
        </is>
      </c>
      <c r="C9731">
        <f>IF(B9731&lt;&gt;"NI",1,0)</f>
        <v/>
      </c>
      <c r="D9731">
        <f>VLOOKUP(B9731, Tabelas!A:C,3,FALSE())</f>
        <v/>
      </c>
      <c r="E9731">
        <f>VLOOKUP(B9731, Tabelas!A:C,2,FALSE())</f>
        <v/>
      </c>
    </row>
    <row r="9732">
      <c r="A9732" t="inlineStr">
        <is>
          <t>LANGUAGE IN SOCIETY (LONDON. PRINT)</t>
        </is>
      </c>
      <c r="B9732" t="inlineStr">
        <is>
          <t>A1</t>
        </is>
      </c>
      <c r="C9732">
        <f>IF(B9732&lt;&gt;"NI",1,0)</f>
        <v/>
      </c>
      <c r="D9732">
        <f>VLOOKUP(B9732, Tabelas!A:C,3,FALSE())</f>
        <v/>
      </c>
      <c r="E9732">
        <f>VLOOKUP(B9732, Tabelas!A:C,2,FALSE())</f>
        <v/>
      </c>
    </row>
    <row r="9733">
      <c r="A9733" t="inlineStr">
        <is>
          <t>LANGUAGE LEARNING AND DEVELOPMENT</t>
        </is>
      </c>
      <c r="B9733" t="inlineStr">
        <is>
          <t>A1</t>
        </is>
      </c>
      <c r="C9733">
        <f>IF(B9733&lt;&gt;"NI",1,0)</f>
        <v/>
      </c>
      <c r="D9733">
        <f>VLOOKUP(B9733, Tabelas!A:C,3,FALSE())</f>
        <v/>
      </c>
      <c r="E9733">
        <f>VLOOKUP(B9733, Tabelas!A:C,2,FALSE())</f>
        <v/>
      </c>
    </row>
    <row r="9734">
      <c r="A9734" t="inlineStr">
        <is>
          <t>LANGUAGE POLICY (PERIODICAL. PRINT)</t>
        </is>
      </c>
      <c r="B9734" t="inlineStr">
        <is>
          <t>A1</t>
        </is>
      </c>
      <c r="C9734">
        <f>IF(B9734&lt;&gt;"NI",1,0)</f>
        <v/>
      </c>
      <c r="D9734">
        <f>VLOOKUP(B9734, Tabelas!A:C,3,FALSE())</f>
        <v/>
      </c>
      <c r="E9734">
        <f>VLOOKUP(B9734, Tabelas!A:C,2,FALSE())</f>
        <v/>
      </c>
    </row>
    <row r="9735">
      <c r="A9735" t="inlineStr">
        <is>
          <t>LANGUAGE RESOURCES AND EVALUATION</t>
        </is>
      </c>
      <c r="B9735" t="inlineStr">
        <is>
          <t>A2</t>
        </is>
      </c>
      <c r="C9735">
        <f>IF(B9735&lt;&gt;"NI",1,0)</f>
        <v/>
      </c>
      <c r="D9735">
        <f>VLOOKUP(B9735, Tabelas!A:C,3,FALSE())</f>
        <v/>
      </c>
      <c r="E9735">
        <f>VLOOKUP(B9735, Tabelas!A:C,2,FALSE())</f>
        <v/>
      </c>
    </row>
    <row r="9736">
      <c r="A9736" t="inlineStr">
        <is>
          <t>LANGUAGES</t>
        </is>
      </c>
      <c r="B9736" t="inlineStr">
        <is>
          <t>A2</t>
        </is>
      </c>
      <c r="C9736">
        <f>IF(B9736&lt;&gt;"NI",1,0)</f>
        <v/>
      </c>
      <c r="D9736">
        <f>VLOOKUP(B9736, Tabelas!A:C,3,FALSE())</f>
        <v/>
      </c>
      <c r="E9736">
        <f>VLOOKUP(B9736, Tabelas!A:C,2,FALSE())</f>
        <v/>
      </c>
    </row>
    <row r="9737">
      <c r="A9737" t="inlineStr">
        <is>
          <t>LAOCOONTE</t>
        </is>
      </c>
      <c r="B9737" t="inlineStr">
        <is>
          <t>B3</t>
        </is>
      </c>
      <c r="C9737">
        <f>IF(B9737&lt;&gt;"NI",1,0)</f>
        <v/>
      </c>
      <c r="D9737">
        <f>VLOOKUP(B9737, Tabelas!A:C,3,FALSE())</f>
        <v/>
      </c>
      <c r="E9737">
        <f>VLOOKUP(B9737, Tabelas!A:C,2,FALSE())</f>
        <v/>
      </c>
    </row>
    <row r="9738">
      <c r="A9738" t="inlineStr">
        <is>
          <t>LAPLAGE EM REVISTA</t>
        </is>
      </c>
      <c r="B9738" t="inlineStr">
        <is>
          <t>B1</t>
        </is>
      </c>
      <c r="C9738">
        <f>IF(B9738&lt;&gt;"NI",1,0)</f>
        <v/>
      </c>
      <c r="D9738">
        <f>VLOOKUP(B9738, Tabelas!A:C,3,FALSE())</f>
        <v/>
      </c>
      <c r="E9738">
        <f>VLOOKUP(B9738, Tabelas!A:C,2,FALSE())</f>
        <v/>
      </c>
    </row>
    <row r="9739">
      <c r="A9739" t="inlineStr">
        <is>
          <t>LARGE-SCALE ASSESSMENTS IN EDUCATION</t>
        </is>
      </c>
      <c r="B9739" t="inlineStr">
        <is>
          <t>B2</t>
        </is>
      </c>
      <c r="C9739">
        <f>IF(B9739&lt;&gt;"NI",1,0)</f>
        <v/>
      </c>
      <c r="D9739">
        <f>VLOOKUP(B9739, Tabelas!A:C,3,FALSE())</f>
        <v/>
      </c>
      <c r="E9739">
        <f>VLOOKUP(B9739, Tabelas!A:C,2,FALSE())</f>
        <v/>
      </c>
    </row>
    <row r="9740">
      <c r="A9740" t="inlineStr">
        <is>
          <t>LAS TORRES DE LUCCA</t>
        </is>
      </c>
      <c r="B9740" t="inlineStr">
        <is>
          <t>A4</t>
        </is>
      </c>
      <c r="C9740">
        <f>IF(B9740&lt;&gt;"NI",1,0)</f>
        <v/>
      </c>
      <c r="D9740">
        <f>VLOOKUP(B9740, Tabelas!A:C,3,FALSE())</f>
        <v/>
      </c>
      <c r="E9740">
        <f>VLOOKUP(B9740, Tabelas!A:C,2,FALSE())</f>
        <v/>
      </c>
    </row>
    <row r="9741">
      <c r="A9741" t="inlineStr">
        <is>
          <t>LASER PHYSICS</t>
        </is>
      </c>
      <c r="B9741" t="inlineStr">
        <is>
          <t>B1</t>
        </is>
      </c>
      <c r="C9741">
        <f>IF(B9741&lt;&gt;"NI",1,0)</f>
        <v/>
      </c>
      <c r="D9741">
        <f>VLOOKUP(B9741, Tabelas!A:C,3,FALSE())</f>
        <v/>
      </c>
      <c r="E9741">
        <f>VLOOKUP(B9741, Tabelas!A:C,2,FALSE())</f>
        <v/>
      </c>
    </row>
    <row r="9742">
      <c r="A9742" t="inlineStr">
        <is>
          <t>LASER PHYSICS LETTERS (PRINT)</t>
        </is>
      </c>
      <c r="B9742" t="inlineStr">
        <is>
          <t>A3</t>
        </is>
      </c>
      <c r="C9742">
        <f>IF(B9742&lt;&gt;"NI",1,0)</f>
        <v/>
      </c>
      <c r="D9742">
        <f>VLOOKUP(B9742, Tabelas!A:C,3,FALSE())</f>
        <v/>
      </c>
      <c r="E9742">
        <f>VLOOKUP(B9742, Tabelas!A:C,2,FALSE())</f>
        <v/>
      </c>
    </row>
    <row r="9743">
      <c r="A9743" t="inlineStr">
        <is>
          <t>LASERS IN MANUFACTURING AND MATERIALS PROCESSING (PRINT)</t>
        </is>
      </c>
      <c r="B9743" t="inlineStr">
        <is>
          <t>A3</t>
        </is>
      </c>
      <c r="C9743">
        <f>IF(B9743&lt;&gt;"NI",1,0)</f>
        <v/>
      </c>
      <c r="D9743">
        <f>VLOOKUP(B9743, Tabelas!A:C,3,FALSE())</f>
        <v/>
      </c>
      <c r="E9743">
        <f>VLOOKUP(B9743, Tabelas!A:C,2,FALSE())</f>
        <v/>
      </c>
    </row>
    <row r="9744">
      <c r="A9744" t="inlineStr">
        <is>
          <t>LASERS IN MEDICAL SCIENCE</t>
        </is>
      </c>
      <c r="B9744" t="inlineStr">
        <is>
          <t>A2</t>
        </is>
      </c>
      <c r="C9744">
        <f>IF(B9744&lt;&gt;"NI",1,0)</f>
        <v/>
      </c>
      <c r="D9744">
        <f>VLOOKUP(B9744, Tabelas!A:C,3,FALSE())</f>
        <v/>
      </c>
      <c r="E9744">
        <f>VLOOKUP(B9744, Tabelas!A:C,2,FALSE())</f>
        <v/>
      </c>
    </row>
    <row r="9745">
      <c r="A9745" t="inlineStr">
        <is>
          <t>LASERS IN SURGERY AND MEDICINE (PRINT)</t>
        </is>
      </c>
      <c r="B9745" t="inlineStr">
        <is>
          <t>A1</t>
        </is>
      </c>
      <c r="C9745">
        <f>IF(B9745&lt;&gt;"NI",1,0)</f>
        <v/>
      </c>
      <c r="D9745">
        <f>VLOOKUP(B9745, Tabelas!A:C,3,FALSE())</f>
        <v/>
      </c>
      <c r="E9745">
        <f>VLOOKUP(B9745, Tabelas!A:C,2,FALSE())</f>
        <v/>
      </c>
    </row>
    <row r="9746">
      <c r="A9746" t="inlineStr">
        <is>
          <t>LATERANUM</t>
        </is>
      </c>
      <c r="B9746" t="inlineStr">
        <is>
          <t>A4</t>
        </is>
      </c>
      <c r="C9746">
        <f>IF(B9746&lt;&gt;"NI",1,0)</f>
        <v/>
      </c>
      <c r="D9746">
        <f>VLOOKUP(B9746, Tabelas!A:C,3,FALSE())</f>
        <v/>
      </c>
      <c r="E9746">
        <f>VLOOKUP(B9746, Tabelas!A:C,2,FALSE())</f>
        <v/>
      </c>
    </row>
    <row r="9747">
      <c r="A9747" t="inlineStr">
        <is>
          <t>LATIN - AMERICAN JOURNAL OF PHYSICS EDUCATION</t>
        </is>
      </c>
      <c r="B9747" t="inlineStr">
        <is>
          <t>A2</t>
        </is>
      </c>
      <c r="C9747">
        <f>IF(B9747&lt;&gt;"NI",1,0)</f>
        <v/>
      </c>
      <c r="D9747">
        <f>VLOOKUP(B9747, Tabelas!A:C,3,FALSE())</f>
        <v/>
      </c>
      <c r="E9747">
        <f>VLOOKUP(B9747, Tabelas!A:C,2,FALSE())</f>
        <v/>
      </c>
    </row>
    <row r="9748">
      <c r="A9748" t="inlineStr">
        <is>
          <t>LATIN AMERICAN ANTIQUITY</t>
        </is>
      </c>
      <c r="B9748" t="inlineStr">
        <is>
          <t>A1</t>
        </is>
      </c>
      <c r="C9748">
        <f>IF(B9748&lt;&gt;"NI",1,0)</f>
        <v/>
      </c>
      <c r="D9748">
        <f>VLOOKUP(B9748, Tabelas!A:C,3,FALSE())</f>
        <v/>
      </c>
      <c r="E9748">
        <f>VLOOKUP(B9748, Tabelas!A:C,2,FALSE())</f>
        <v/>
      </c>
    </row>
    <row r="9749">
      <c r="A9749" t="inlineStr">
        <is>
          <t>LATIN AMERICAN ANTIQUITY (ONLINE)</t>
        </is>
      </c>
      <c r="B9749" t="inlineStr">
        <is>
          <t>A1</t>
        </is>
      </c>
      <c r="C9749">
        <f>IF(B9749&lt;&gt;"NI",1,0)</f>
        <v/>
      </c>
      <c r="D9749">
        <f>VLOOKUP(B9749, Tabelas!A:C,3,FALSE())</f>
        <v/>
      </c>
      <c r="E9749">
        <f>VLOOKUP(B9749, Tabelas!A:C,2,FALSE())</f>
        <v/>
      </c>
    </row>
    <row r="9750">
      <c r="A9750" t="inlineStr">
        <is>
          <t>LATIN AMERICAN APPLIED RESEARCH</t>
        </is>
      </c>
      <c r="B9750" t="inlineStr">
        <is>
          <t>B4</t>
        </is>
      </c>
      <c r="C9750">
        <f>IF(B9750&lt;&gt;"NI",1,0)</f>
        <v/>
      </c>
      <c r="D9750">
        <f>VLOOKUP(B9750, Tabelas!A:C,3,FALSE())</f>
        <v/>
      </c>
      <c r="E9750">
        <f>VLOOKUP(B9750, Tabelas!A:C,2,FALSE())</f>
        <v/>
      </c>
    </row>
    <row r="9751">
      <c r="A9751" t="inlineStr">
        <is>
          <t>LATIN AMERICAN BUSINESS REVIEW (BINGHAMTON, N.Y.)</t>
        </is>
      </c>
      <c r="B9751" t="inlineStr">
        <is>
          <t>A4</t>
        </is>
      </c>
      <c r="C9751">
        <f>IF(B9751&lt;&gt;"NI",1,0)</f>
        <v/>
      </c>
      <c r="D9751">
        <f>VLOOKUP(B9751, Tabelas!A:C,3,FALSE())</f>
        <v/>
      </c>
      <c r="E9751">
        <f>VLOOKUP(B9751, Tabelas!A:C,2,FALSE())</f>
        <v/>
      </c>
    </row>
    <row r="9752">
      <c r="A9752" t="inlineStr">
        <is>
          <t>LATIN AMERICAN JOURNAL OF AQUATIC RESEARCH</t>
        </is>
      </c>
      <c r="B9752" t="inlineStr">
        <is>
          <t>B2</t>
        </is>
      </c>
      <c r="C9752">
        <f>IF(B9752&lt;&gt;"NI",1,0)</f>
        <v/>
      </c>
      <c r="D9752">
        <f>VLOOKUP(B9752, Tabelas!A:C,3,FALSE())</f>
        <v/>
      </c>
      <c r="E9752">
        <f>VLOOKUP(B9752, Tabelas!A:C,2,FALSE())</f>
        <v/>
      </c>
    </row>
    <row r="9753">
      <c r="A9753" t="inlineStr">
        <is>
          <t>LATIN AMERICAN JOURNAL OF BUSINESS MANEGEMENT</t>
        </is>
      </c>
      <c r="B9753" t="inlineStr">
        <is>
          <t>B3</t>
        </is>
      </c>
      <c r="C9753">
        <f>IF(B9753&lt;&gt;"NI",1,0)</f>
        <v/>
      </c>
      <c r="D9753">
        <f>VLOOKUP(B9753, Tabelas!A:C,3,FALSE())</f>
        <v/>
      </c>
      <c r="E9753">
        <f>VLOOKUP(B9753, Tabelas!A:C,2,FALSE())</f>
        <v/>
      </c>
    </row>
    <row r="9754">
      <c r="A9754" t="inlineStr">
        <is>
          <t>LATIN AMERICAN JOURNAL OF ENERGY RESEARCH</t>
        </is>
      </c>
      <c r="B9754" t="inlineStr">
        <is>
          <t>B3</t>
        </is>
      </c>
      <c r="C9754">
        <f>IF(B9754&lt;&gt;"NI",1,0)</f>
        <v/>
      </c>
      <c r="D9754">
        <f>VLOOKUP(B9754, Tabelas!A:C,3,FALSE())</f>
        <v/>
      </c>
      <c r="E9754">
        <f>VLOOKUP(B9754, Tabelas!A:C,2,FALSE())</f>
        <v/>
      </c>
    </row>
    <row r="9755">
      <c r="A9755" t="inlineStr">
        <is>
          <t>LATIN AMERICAN JOURNAL OF MANAGEMENT FOR SUSTAINABLE DEVELOPMENT</t>
        </is>
      </c>
      <c r="B9755" t="inlineStr">
        <is>
          <t>B4</t>
        </is>
      </c>
      <c r="C9755">
        <f>IF(B9755&lt;&gt;"NI",1,0)</f>
        <v/>
      </c>
      <c r="D9755">
        <f>VLOOKUP(B9755, Tabelas!A:C,3,FALSE())</f>
        <v/>
      </c>
      <c r="E9755">
        <f>VLOOKUP(B9755, Tabelas!A:C,2,FALSE())</f>
        <v/>
      </c>
    </row>
    <row r="9756">
      <c r="A9756" t="inlineStr">
        <is>
          <t>LATIN AMERICAN JOURNAL OF SCIENCE EDUCATION</t>
        </is>
      </c>
      <c r="B9756" t="inlineStr">
        <is>
          <t>B4</t>
        </is>
      </c>
      <c r="C9756">
        <f>IF(B9756&lt;&gt;"NI",1,0)</f>
        <v/>
      </c>
      <c r="D9756">
        <f>VLOOKUP(B9756, Tabelas!A:C,3,FALSE())</f>
        <v/>
      </c>
      <c r="E9756">
        <f>VLOOKUP(B9756, Tabelas!A:C,2,FALSE())</f>
        <v/>
      </c>
    </row>
    <row r="9757">
      <c r="A9757" t="inlineStr">
        <is>
          <t>LATIN AMERICAN JOURNAL OF SEDIMENTOLOGY AND BASIN ANALYSIS</t>
        </is>
      </c>
      <c r="B9757" t="inlineStr">
        <is>
          <t>A4</t>
        </is>
      </c>
      <c r="C9757">
        <f>IF(B9757&lt;&gt;"NI",1,0)</f>
        <v/>
      </c>
      <c r="D9757">
        <f>VLOOKUP(B9757, Tabelas!A:C,3,FALSE())</f>
        <v/>
      </c>
      <c r="E9757">
        <f>VLOOKUP(B9757, Tabelas!A:C,2,FALSE())</f>
        <v/>
      </c>
    </row>
    <row r="9758">
      <c r="A9758" t="inlineStr">
        <is>
          <t>LATIN AMERICAN JOURNAL OF SOLIDS AND STRUCTURES</t>
        </is>
      </c>
      <c r="B9758" t="inlineStr">
        <is>
          <t>A4</t>
        </is>
      </c>
      <c r="C9758">
        <f>IF(B9758&lt;&gt;"NI",1,0)</f>
        <v/>
      </c>
      <c r="D9758">
        <f>VLOOKUP(B9758, Tabelas!A:C,3,FALSE())</f>
        <v/>
      </c>
      <c r="E9758">
        <f>VLOOKUP(B9758, Tabelas!A:C,2,FALSE())</f>
        <v/>
      </c>
    </row>
    <row r="9759">
      <c r="A9759" t="inlineStr">
        <is>
          <t>LATIN AMERICAN JOURNAL OF SOLIDS AND STRUCTURES (IMPRESSO)</t>
        </is>
      </c>
      <c r="B9759" t="inlineStr">
        <is>
          <t>A4</t>
        </is>
      </c>
      <c r="C9759">
        <f>IF(B9759&lt;&gt;"NI",1,0)</f>
        <v/>
      </c>
      <c r="D9759">
        <f>VLOOKUP(B9759, Tabelas!A:C,3,FALSE())</f>
        <v/>
      </c>
      <c r="E9759">
        <f>VLOOKUP(B9759, Tabelas!A:C,2,FALSE())</f>
        <v/>
      </c>
    </row>
    <row r="9760">
      <c r="A9760" t="inlineStr">
        <is>
          <t>LATIN AMERICAN PERSPECTIVES</t>
        </is>
      </c>
      <c r="B9760" t="inlineStr">
        <is>
          <t>A2</t>
        </is>
      </c>
      <c r="C9760">
        <f>IF(B9760&lt;&gt;"NI",1,0)</f>
        <v/>
      </c>
      <c r="D9760">
        <f>VLOOKUP(B9760, Tabelas!A:C,3,FALSE())</f>
        <v/>
      </c>
      <c r="E9760">
        <f>VLOOKUP(B9760, Tabelas!A:C,2,FALSE())</f>
        <v/>
      </c>
    </row>
    <row r="9761">
      <c r="A9761" t="inlineStr">
        <is>
          <t>LATIN AMERICAN PERSPECTIVES</t>
        </is>
      </c>
      <c r="B9761" t="inlineStr">
        <is>
          <t>A2</t>
        </is>
      </c>
      <c r="C9761">
        <f>IF(B9761&lt;&gt;"NI",1,0)</f>
        <v/>
      </c>
      <c r="D9761">
        <f>VLOOKUP(B9761, Tabelas!A:C,3,FALSE())</f>
        <v/>
      </c>
      <c r="E9761">
        <f>VLOOKUP(B9761, Tabelas!A:C,2,FALSE())</f>
        <v/>
      </c>
    </row>
    <row r="9762">
      <c r="A9762" t="inlineStr">
        <is>
          <t>LATIN AMERICAN POLITICS AND SOCIETY</t>
        </is>
      </c>
      <c r="B9762" t="inlineStr">
        <is>
          <t>A1</t>
        </is>
      </c>
      <c r="C9762">
        <f>IF(B9762&lt;&gt;"NI",1,0)</f>
        <v/>
      </c>
      <c r="D9762">
        <f>VLOOKUP(B9762, Tabelas!A:C,3,FALSE())</f>
        <v/>
      </c>
      <c r="E9762">
        <f>VLOOKUP(B9762, Tabelas!A:C,2,FALSE())</f>
        <v/>
      </c>
    </row>
    <row r="9763">
      <c r="A9763" t="inlineStr">
        <is>
          <t>LATIN AMERICAN RESEARCH REVIEW</t>
        </is>
      </c>
      <c r="B9763" t="inlineStr">
        <is>
          <t>B1</t>
        </is>
      </c>
      <c r="C9763">
        <f>IF(B9763&lt;&gt;"NI",1,0)</f>
        <v/>
      </c>
      <c r="D9763">
        <f>VLOOKUP(B9763, Tabelas!A:C,3,FALSE())</f>
        <v/>
      </c>
      <c r="E9763">
        <f>VLOOKUP(B9763, Tabelas!A:C,2,FALSE())</f>
        <v/>
      </c>
    </row>
    <row r="9764">
      <c r="A9764" t="inlineStr">
        <is>
          <t>LATIN AMERICAN RESEARCH REVIEW</t>
        </is>
      </c>
      <c r="B9764" t="inlineStr">
        <is>
          <t>B1</t>
        </is>
      </c>
      <c r="C9764">
        <f>IF(B9764&lt;&gt;"NI",1,0)</f>
        <v/>
      </c>
      <c r="D9764">
        <f>VLOOKUP(B9764, Tabelas!A:C,3,FALSE())</f>
        <v/>
      </c>
      <c r="E9764">
        <f>VLOOKUP(B9764, Tabelas!A:C,2,FALSE())</f>
        <v/>
      </c>
    </row>
    <row r="9765">
      <c r="A9765" t="inlineStr">
        <is>
          <t>LATIN AMERICAN REVIEW OF COMPARATIVE POLITICS</t>
        </is>
      </c>
      <c r="B9765" t="inlineStr">
        <is>
          <t>A4</t>
        </is>
      </c>
      <c r="C9765">
        <f>IF(B9765&lt;&gt;"NI",1,0)</f>
        <v/>
      </c>
      <c r="D9765">
        <f>VLOOKUP(B9765, Tabelas!A:C,3,FALSE())</f>
        <v/>
      </c>
      <c r="E9765">
        <f>VLOOKUP(B9765, Tabelas!A:C,2,FALSE())</f>
        <v/>
      </c>
    </row>
    <row r="9766">
      <c r="A9766" t="inlineStr">
        <is>
          <t>LATIN AMERICAN THEATRE REVIEW</t>
        </is>
      </c>
      <c r="B9766" t="inlineStr">
        <is>
          <t>B3</t>
        </is>
      </c>
      <c r="C9766">
        <f>IF(B9766&lt;&gt;"NI",1,0)</f>
        <v/>
      </c>
      <c r="D9766">
        <f>VLOOKUP(B9766, Tabelas!A:C,3,FALSE())</f>
        <v/>
      </c>
      <c r="E9766">
        <f>VLOOKUP(B9766, Tabelas!A:C,2,FALSE())</f>
        <v/>
      </c>
    </row>
    <row r="9767">
      <c r="A9767" t="inlineStr">
        <is>
          <t>LATINIDADE (RIO DE JANEIRO)</t>
        </is>
      </c>
      <c r="B9767" t="inlineStr">
        <is>
          <t>B4</t>
        </is>
      </c>
      <c r="C9767">
        <f>IF(B9767&lt;&gt;"NI",1,0)</f>
        <v/>
      </c>
      <c r="D9767">
        <f>VLOOKUP(B9767, Tabelas!A:C,3,FALSE())</f>
        <v/>
      </c>
      <c r="E9767">
        <f>VLOOKUP(B9767, Tabelas!A:C,2,FALSE())</f>
        <v/>
      </c>
    </row>
    <row r="9768">
      <c r="A9768" t="inlineStr">
        <is>
          <t>LATINOAMERICA. REVISTA DE ESTUDIOS LATINOAMERICANOS</t>
        </is>
      </c>
      <c r="B9768" t="inlineStr">
        <is>
          <t>A2</t>
        </is>
      </c>
      <c r="C9768">
        <f>IF(B9768&lt;&gt;"NI",1,0)</f>
        <v/>
      </c>
      <c r="D9768">
        <f>VLOOKUP(B9768, Tabelas!A:C,3,FALSE())</f>
        <v/>
      </c>
      <c r="E9768">
        <f>VLOOKUP(B9768, Tabelas!A:C,2,FALSE())</f>
        <v/>
      </c>
    </row>
    <row r="9769">
      <c r="A9769" t="inlineStr">
        <is>
          <t>LATINOAMÉRICA. REVISTA DE ESTUDIOS LATINOAMERICANOS</t>
        </is>
      </c>
      <c r="B9769" t="inlineStr">
        <is>
          <t>A2</t>
        </is>
      </c>
      <c r="C9769">
        <f>IF(B9769&lt;&gt;"NI",1,0)</f>
        <v/>
      </c>
      <c r="D9769">
        <f>VLOOKUP(B9769, Tabelas!A:C,3,FALSE())</f>
        <v/>
      </c>
      <c r="E9769">
        <f>VLOOKUP(B9769, Tabelas!A:C,2,FALSE())</f>
        <v/>
      </c>
    </row>
    <row r="9770">
      <c r="A9770" t="inlineStr">
        <is>
          <t>LATITUDE (UFAL)</t>
        </is>
      </c>
      <c r="B9770" t="inlineStr">
        <is>
          <t>B4</t>
        </is>
      </c>
      <c r="C9770">
        <f>IF(B9770&lt;&gt;"NI",1,0)</f>
        <v/>
      </c>
      <c r="D9770">
        <f>VLOOKUP(B9770, Tabelas!A:C,3,FALSE())</f>
        <v/>
      </c>
      <c r="E9770">
        <f>VLOOKUP(B9770, Tabelas!A:C,2,FALSE())</f>
        <v/>
      </c>
    </row>
    <row r="9771">
      <c r="A9771" t="inlineStr">
        <is>
          <t>LATITUDES</t>
        </is>
      </c>
      <c r="B9771" t="inlineStr">
        <is>
          <t>B4</t>
        </is>
      </c>
      <c r="C9771">
        <f>IF(B9771&lt;&gt;"NI",1,0)</f>
        <v/>
      </c>
      <c r="D9771">
        <f>VLOOKUP(B9771, Tabelas!A:C,3,FALSE())</f>
        <v/>
      </c>
      <c r="E9771">
        <f>VLOOKUP(B9771, Tabelas!A:C,2,FALSE())</f>
        <v/>
      </c>
    </row>
    <row r="9772">
      <c r="A9772" t="inlineStr">
        <is>
          <t>LAVAL THÉOLOGIQUE ET PHILOSOPHIQUE</t>
        </is>
      </c>
      <c r="B9772" t="inlineStr">
        <is>
          <t>A3</t>
        </is>
      </c>
      <c r="C9772">
        <f>IF(B9772&lt;&gt;"NI",1,0)</f>
        <v/>
      </c>
      <c r="D9772">
        <f>VLOOKUP(B9772, Tabelas!A:C,3,FALSE())</f>
        <v/>
      </c>
      <c r="E9772">
        <f>VLOOKUP(B9772, Tabelas!A:C,2,FALSE())</f>
        <v/>
      </c>
    </row>
    <row r="9773">
      <c r="A9773" t="inlineStr">
        <is>
          <t>LAW AND CRITIQUE</t>
        </is>
      </c>
      <c r="B9773" t="inlineStr">
        <is>
          <t>A4</t>
        </is>
      </c>
      <c r="C9773">
        <f>IF(B9773&lt;&gt;"NI",1,0)</f>
        <v/>
      </c>
      <c r="D9773">
        <f>VLOOKUP(B9773, Tabelas!A:C,3,FALSE())</f>
        <v/>
      </c>
      <c r="E9773">
        <f>VLOOKUP(B9773, Tabelas!A:C,2,FALSE())</f>
        <v/>
      </c>
    </row>
    <row r="9774">
      <c r="A9774" t="inlineStr">
        <is>
          <t>LAW AND ECONOMICS YEARLY REVIEW</t>
        </is>
      </c>
      <c r="B9774" t="inlineStr">
        <is>
          <t>B4</t>
        </is>
      </c>
      <c r="C9774">
        <f>IF(B9774&lt;&gt;"NI",1,0)</f>
        <v/>
      </c>
      <c r="D9774">
        <f>VLOOKUP(B9774, Tabelas!A:C,3,FALSE())</f>
        <v/>
      </c>
      <c r="E9774">
        <f>VLOOKUP(B9774, Tabelas!A:C,2,FALSE())</f>
        <v/>
      </c>
    </row>
    <row r="9775">
      <c r="A9775" t="inlineStr">
        <is>
          <t>LAW AND HISTORY REVIEW (IMPRESSO)</t>
        </is>
      </c>
      <c r="B9775" t="inlineStr">
        <is>
          <t>A3</t>
        </is>
      </c>
      <c r="C9775">
        <f>IF(B9775&lt;&gt;"NI",1,0)</f>
        <v/>
      </c>
      <c r="D9775">
        <f>VLOOKUP(B9775, Tabelas!A:C,3,FALSE())</f>
        <v/>
      </c>
      <c r="E9775">
        <f>VLOOKUP(B9775, Tabelas!A:C,2,FALSE())</f>
        <v/>
      </c>
    </row>
    <row r="9776">
      <c r="A9776" t="inlineStr">
        <is>
          <t>LE FOUCALDIEN</t>
        </is>
      </c>
      <c r="B9776" t="inlineStr">
        <is>
          <t>A4</t>
        </is>
      </c>
      <c r="C9776">
        <f>IF(B9776&lt;&gt;"NI",1,0)</f>
        <v/>
      </c>
      <c r="D9776">
        <f>VLOOKUP(B9776, Tabelas!A:C,3,FALSE())</f>
        <v/>
      </c>
      <c r="E9776">
        <f>VLOOKUP(B9776, Tabelas!A:C,2,FALSE())</f>
        <v/>
      </c>
    </row>
    <row r="9777">
      <c r="A9777" t="inlineStr">
        <is>
          <t>LE FRANÇAIS DANS LE MONDE. RECHERCHES ET APPLICATIONS</t>
        </is>
      </c>
      <c r="B9777" t="inlineStr">
        <is>
          <t>B3</t>
        </is>
      </c>
      <c r="C9777">
        <f>IF(B9777&lt;&gt;"NI",1,0)</f>
        <v/>
      </c>
      <c r="D9777">
        <f>VLOOKUP(B9777, Tabelas!A:C,3,FALSE())</f>
        <v/>
      </c>
      <c r="E9777">
        <f>VLOOKUP(B9777, Tabelas!A:C,2,FALSE())</f>
        <v/>
      </c>
    </row>
    <row r="9778">
      <c r="A9778" t="inlineStr">
        <is>
          <t>LE INFEZIONI IN MEDICINA</t>
        </is>
      </c>
      <c r="B9778" t="inlineStr">
        <is>
          <t>B2</t>
        </is>
      </c>
      <c r="C9778">
        <f>IF(B9778&lt;&gt;"NI",1,0)</f>
        <v/>
      </c>
      <c r="D9778">
        <f>VLOOKUP(B9778, Tabelas!A:C,3,FALSE())</f>
        <v/>
      </c>
      <c r="E9778">
        <f>VLOOKUP(B9778, Tabelas!A:C,2,FALSE())</f>
        <v/>
      </c>
    </row>
    <row r="9779">
      <c r="A9779" t="inlineStr">
        <is>
          <t>LE MONDE DIPLOMATIQUE</t>
        </is>
      </c>
      <c r="B9779" t="inlineStr">
        <is>
          <t>A3</t>
        </is>
      </c>
      <c r="C9779">
        <f>IF(B9779&lt;&gt;"NI",1,0)</f>
        <v/>
      </c>
      <c r="D9779">
        <f>VLOOKUP(B9779, Tabelas!A:C,3,FALSE())</f>
        <v/>
      </c>
      <c r="E9779">
        <f>VLOOKUP(B9779, Tabelas!A:C,2,FALSE())</f>
        <v/>
      </c>
    </row>
    <row r="9780">
      <c r="A9780" t="inlineStr">
        <is>
          <t>LE TÉLÉMAQUE (DIJON)</t>
        </is>
      </c>
      <c r="B9780" t="inlineStr">
        <is>
          <t>B1</t>
        </is>
      </c>
      <c r="C9780">
        <f>IF(B9780&lt;&gt;"NI",1,0)</f>
        <v/>
      </c>
      <c r="D9780">
        <f>VLOOKUP(B9780, Tabelas!A:C,3,FALSE())</f>
        <v/>
      </c>
      <c r="E9780">
        <f>VLOOKUP(B9780, Tabelas!A:C,2,FALSE())</f>
        <v/>
      </c>
    </row>
    <row r="9781">
      <c r="A9781" t="inlineStr">
        <is>
          <t>LE TEMPS DES MÉDIAS</t>
        </is>
      </c>
      <c r="B9781" t="inlineStr">
        <is>
          <t>B2</t>
        </is>
      </c>
      <c r="C9781">
        <f>IF(B9781&lt;&gt;"NI",1,0)</f>
        <v/>
      </c>
      <c r="D9781">
        <f>VLOOKUP(B9781, Tabelas!A:C,3,FALSE())</f>
        <v/>
      </c>
      <c r="E9781">
        <f>VLOOKUP(B9781, Tabelas!A:C,2,FALSE())</f>
        <v/>
      </c>
    </row>
    <row r="9782">
      <c r="A9782" t="inlineStr">
        <is>
          <t>LEADERSHIP &amp; ORGANIZATION DEVELOPMENT JOURNAL</t>
        </is>
      </c>
      <c r="B9782" t="inlineStr">
        <is>
          <t>A3</t>
        </is>
      </c>
      <c r="C9782">
        <f>IF(B9782&lt;&gt;"NI",1,0)</f>
        <v/>
      </c>
      <c r="D9782">
        <f>VLOOKUP(B9782, Tabelas!A:C,3,FALSE())</f>
        <v/>
      </c>
      <c r="E9782">
        <f>VLOOKUP(B9782, Tabelas!A:C,2,FALSE())</f>
        <v/>
      </c>
    </row>
    <row r="9783">
      <c r="A9783" t="inlineStr">
        <is>
          <t>LEADING EDGE (TULSA, OKLA.)</t>
        </is>
      </c>
      <c r="B9783" t="inlineStr">
        <is>
          <t>B2</t>
        </is>
      </c>
      <c r="C9783">
        <f>IF(B9783&lt;&gt;"NI",1,0)</f>
        <v/>
      </c>
      <c r="D9783">
        <f>VLOOKUP(B9783, Tabelas!A:C,3,FALSE())</f>
        <v/>
      </c>
      <c r="E9783">
        <f>VLOOKUP(B9783, Tabelas!A:C,2,FALSE())</f>
        <v/>
      </c>
    </row>
    <row r="9784">
      <c r="A9784" t="inlineStr">
        <is>
          <t>LEARNING &amp; BEHAVIOR</t>
        </is>
      </c>
      <c r="B9784" t="inlineStr">
        <is>
          <t>A2</t>
        </is>
      </c>
      <c r="C9784">
        <f>IF(B9784&lt;&gt;"NI",1,0)</f>
        <v/>
      </c>
      <c r="D9784">
        <f>VLOOKUP(B9784, Tabelas!A:C,3,FALSE())</f>
        <v/>
      </c>
      <c r="E9784">
        <f>VLOOKUP(B9784, Tabelas!A:C,2,FALSE())</f>
        <v/>
      </c>
    </row>
    <row r="9785">
      <c r="A9785" t="inlineStr">
        <is>
          <t>LEARNING &amp; MEMORY</t>
        </is>
      </c>
      <c r="B9785" t="inlineStr">
        <is>
          <t>A2</t>
        </is>
      </c>
      <c r="C9785">
        <f>IF(B9785&lt;&gt;"NI",1,0)</f>
        <v/>
      </c>
      <c r="D9785">
        <f>VLOOKUP(B9785, Tabelas!A:C,3,FALSE())</f>
        <v/>
      </c>
      <c r="E9785">
        <f>VLOOKUP(B9785, Tabelas!A:C,2,FALSE())</f>
        <v/>
      </c>
    </row>
    <row r="9786">
      <c r="A9786" t="inlineStr">
        <is>
          <t>LEARNING AND INSTRUCTION</t>
        </is>
      </c>
      <c r="B9786" t="inlineStr">
        <is>
          <t>A1</t>
        </is>
      </c>
      <c r="C9786">
        <f>IF(B9786&lt;&gt;"NI",1,0)</f>
        <v/>
      </c>
      <c r="D9786">
        <f>VLOOKUP(B9786, Tabelas!A:C,3,FALSE())</f>
        <v/>
      </c>
      <c r="E9786">
        <f>VLOOKUP(B9786, Tabelas!A:C,2,FALSE())</f>
        <v/>
      </c>
    </row>
    <row r="9787">
      <c r="A9787" t="inlineStr">
        <is>
          <t>LEARNING AND MOTIVATION (PRINT)</t>
        </is>
      </c>
      <c r="B9787" t="inlineStr">
        <is>
          <t>A2</t>
        </is>
      </c>
      <c r="C9787">
        <f>IF(B9787&lt;&gt;"NI",1,0)</f>
        <v/>
      </c>
      <c r="D9787">
        <f>VLOOKUP(B9787, Tabelas!A:C,3,FALSE())</f>
        <v/>
      </c>
      <c r="E9787">
        <f>VLOOKUP(B9787, Tabelas!A:C,2,FALSE())</f>
        <v/>
      </c>
    </row>
    <row r="9788">
      <c r="A9788" t="inlineStr">
        <is>
          <t>LEARNING AND NONLINEAR MODELS</t>
        </is>
      </c>
      <c r="B9788" t="inlineStr">
        <is>
          <t>B2</t>
        </is>
      </c>
      <c r="C9788">
        <f>IF(B9788&lt;&gt;"NI",1,0)</f>
        <v/>
      </c>
      <c r="D9788">
        <f>VLOOKUP(B9788, Tabelas!A:C,3,FALSE())</f>
        <v/>
      </c>
      <c r="E9788">
        <f>VLOOKUP(B9788, Tabelas!A:C,2,FALSE())</f>
        <v/>
      </c>
    </row>
    <row r="9789">
      <c r="A9789" t="inlineStr">
        <is>
          <t>LEARNING ENVIRONMENTS RESEARCH</t>
        </is>
      </c>
      <c r="B9789" t="inlineStr">
        <is>
          <t>A2</t>
        </is>
      </c>
      <c r="C9789">
        <f>IF(B9789&lt;&gt;"NI",1,0)</f>
        <v/>
      </c>
      <c r="D9789">
        <f>VLOOKUP(B9789, Tabelas!A:C,3,FALSE())</f>
        <v/>
      </c>
      <c r="E9789">
        <f>VLOOKUP(B9789, Tabelas!A:C,2,FALSE())</f>
        <v/>
      </c>
    </row>
    <row r="9790">
      <c r="A9790" t="inlineStr">
        <is>
          <t>LEARNING ORGANIZATION</t>
        </is>
      </c>
      <c r="B9790" t="inlineStr">
        <is>
          <t>A2</t>
        </is>
      </c>
      <c r="C9790">
        <f>IF(B9790&lt;&gt;"NI",1,0)</f>
        <v/>
      </c>
      <c r="D9790">
        <f>VLOOKUP(B9790, Tabelas!A:C,3,FALSE())</f>
        <v/>
      </c>
      <c r="E9790">
        <f>VLOOKUP(B9790, Tabelas!A:C,2,FALSE())</f>
        <v/>
      </c>
    </row>
    <row r="9791">
      <c r="A9791" t="inlineStr">
        <is>
          <t>LEARNING, CULTURE AND SOCIAL INTERACTION (PRINT)</t>
        </is>
      </c>
      <c r="B9791" t="inlineStr">
        <is>
          <t>A3</t>
        </is>
      </c>
      <c r="C9791">
        <f>IF(B9791&lt;&gt;"NI",1,0)</f>
        <v/>
      </c>
      <c r="D9791">
        <f>VLOOKUP(B9791, Tabelas!A:C,3,FALSE())</f>
        <v/>
      </c>
      <c r="E9791">
        <f>VLOOKUP(B9791, Tabelas!A:C,2,FALSE())</f>
        <v/>
      </c>
    </row>
    <row r="9792">
      <c r="A9792" t="inlineStr">
        <is>
          <t>LEBENSMITTEL-WISSENSCHAFT + TECHNOLOGIE / FOOD SCIENCE + TECHNOLOGY</t>
        </is>
      </c>
      <c r="B9792" t="inlineStr">
        <is>
          <t>A1</t>
        </is>
      </c>
      <c r="C9792">
        <f>IF(B9792&lt;&gt;"NI",1,0)</f>
        <v/>
      </c>
      <c r="D9792">
        <f>VLOOKUP(B9792, Tabelas!A:C,3,FALSE())</f>
        <v/>
      </c>
      <c r="E9792">
        <f>VLOOKUP(B9792, Tabelas!A:C,2,FALSE())</f>
        <v/>
      </c>
    </row>
    <row r="9793">
      <c r="A9793" t="inlineStr">
        <is>
          <t>LECTURAS DE ECONOMIA</t>
        </is>
      </c>
      <c r="B9793" t="inlineStr">
        <is>
          <t>B3</t>
        </is>
      </c>
      <c r="C9793">
        <f>IF(B9793&lt;&gt;"NI",1,0)</f>
        <v/>
      </c>
      <c r="D9793">
        <f>VLOOKUP(B9793, Tabelas!A:C,3,FALSE())</f>
        <v/>
      </c>
      <c r="E9793">
        <f>VLOOKUP(B9793, Tabelas!A:C,2,FALSE())</f>
        <v/>
      </c>
    </row>
    <row r="9794">
      <c r="A9794" t="inlineStr">
        <is>
          <t>LECTURAS: EDUCACIÓN FÍSICA Y DEPORTES</t>
        </is>
      </c>
      <c r="B9794" t="inlineStr">
        <is>
          <t>A4</t>
        </is>
      </c>
      <c r="C9794">
        <f>IF(B9794&lt;&gt;"NI",1,0)</f>
        <v/>
      </c>
      <c r="D9794">
        <f>VLOOKUP(B9794, Tabelas!A:C,3,FALSE())</f>
        <v/>
      </c>
      <c r="E9794">
        <f>VLOOKUP(B9794, Tabelas!A:C,2,FALSE())</f>
        <v/>
      </c>
    </row>
    <row r="9795">
      <c r="A9795" t="inlineStr">
        <is>
          <t>LECTURE NOTES IN BUSINESS INFORMATION PROCESSING</t>
        </is>
      </c>
      <c r="B9795" t="inlineStr">
        <is>
          <t>B1</t>
        </is>
      </c>
      <c r="C9795">
        <f>IF(B9795&lt;&gt;"NI",1,0)</f>
        <v/>
      </c>
      <c r="D9795">
        <f>VLOOKUP(B9795, Tabelas!A:C,3,FALSE())</f>
        <v/>
      </c>
      <c r="E9795">
        <f>VLOOKUP(B9795, Tabelas!A:C,2,FALSE())</f>
        <v/>
      </c>
    </row>
    <row r="9796">
      <c r="A9796" t="inlineStr">
        <is>
          <t>LECTURE NOTES IN COMPUTATIONAL SCIENCE AND ENGINEERING</t>
        </is>
      </c>
      <c r="B9796" t="inlineStr">
        <is>
          <t>B3</t>
        </is>
      </c>
      <c r="C9796">
        <f>IF(B9796&lt;&gt;"NI",1,0)</f>
        <v/>
      </c>
      <c r="D9796">
        <f>VLOOKUP(B9796, Tabelas!A:C,3,FALSE())</f>
        <v/>
      </c>
      <c r="E9796">
        <f>VLOOKUP(B9796, Tabelas!A:C,2,FALSE())</f>
        <v/>
      </c>
    </row>
    <row r="9797">
      <c r="A9797" t="inlineStr">
        <is>
          <t>LECTURES</t>
        </is>
      </c>
      <c r="B9797" t="inlineStr">
        <is>
          <t>B3</t>
        </is>
      </c>
      <c r="C9797">
        <f>IF(B9797&lt;&gt;"NI",1,0)</f>
        <v/>
      </c>
      <c r="D9797">
        <f>VLOOKUP(B9797, Tabelas!A:C,3,FALSE())</f>
        <v/>
      </c>
      <c r="E9797">
        <f>VLOOKUP(B9797, Tabelas!A:C,2,FALSE())</f>
        <v/>
      </c>
    </row>
    <row r="9798">
      <c r="A9798" t="inlineStr">
        <is>
          <t>LEGAL MEDICINE (TOKYO)</t>
        </is>
      </c>
      <c r="B9798" t="inlineStr">
        <is>
          <t>A4</t>
        </is>
      </c>
      <c r="C9798">
        <f>IF(B9798&lt;&gt;"NI",1,0)</f>
        <v/>
      </c>
      <c r="D9798">
        <f>VLOOKUP(B9798, Tabelas!A:C,3,FALSE())</f>
        <v/>
      </c>
      <c r="E9798">
        <f>VLOOKUP(B9798, Tabelas!A:C,2,FALSE())</f>
        <v/>
      </c>
    </row>
    <row r="9799">
      <c r="A9799" t="inlineStr">
        <is>
          <t>LEGIS AUGUSTUS</t>
        </is>
      </c>
      <c r="B9799" t="inlineStr">
        <is>
          <t>B3</t>
        </is>
      </c>
      <c r="C9799">
        <f>IF(B9799&lt;&gt;"NI",1,0)</f>
        <v/>
      </c>
      <c r="D9799">
        <f>VLOOKUP(B9799, Tabelas!A:C,3,FALSE())</f>
        <v/>
      </c>
      <c r="E9799">
        <f>VLOOKUP(B9799, Tabelas!A:C,2,FALSE())</f>
        <v/>
      </c>
    </row>
    <row r="9800">
      <c r="A9800" t="inlineStr">
        <is>
          <t>LÉGUA &amp; MEIA</t>
        </is>
      </c>
      <c r="B9800" t="inlineStr">
        <is>
          <t>B3</t>
        </is>
      </c>
      <c r="C9800">
        <f>IF(B9800&lt;&gt;"NI",1,0)</f>
        <v/>
      </c>
      <c r="D9800">
        <f>VLOOKUP(B9800, Tabelas!A:C,3,FALSE())</f>
        <v/>
      </c>
      <c r="E9800">
        <f>VLOOKUP(B9800, Tabelas!A:C,2,FALSE())</f>
        <v/>
      </c>
    </row>
    <row r="9801">
      <c r="A9801" t="inlineStr">
        <is>
          <t>LEIDEN JOURNAL OF INTERNATIONAL LAW</t>
        </is>
      </c>
      <c r="B9801" t="inlineStr">
        <is>
          <t>A2</t>
        </is>
      </c>
      <c r="C9801">
        <f>IF(B9801&lt;&gt;"NI",1,0)</f>
        <v/>
      </c>
      <c r="D9801">
        <f>VLOOKUP(B9801, Tabelas!A:C,3,FALSE())</f>
        <v/>
      </c>
      <c r="E9801">
        <f>VLOOKUP(B9801, Tabelas!A:C,2,FALSE())</f>
        <v/>
      </c>
    </row>
    <row r="9802">
      <c r="A9802" t="inlineStr">
        <is>
          <t>LEISURE STUDIES (PRINT)</t>
        </is>
      </c>
      <c r="B9802" t="inlineStr">
        <is>
          <t>A1</t>
        </is>
      </c>
      <c r="C9802">
        <f>IF(B9802&lt;&gt;"NI",1,0)</f>
        <v/>
      </c>
      <c r="D9802">
        <f>VLOOKUP(B9802, Tabelas!A:C,3,FALSE())</f>
        <v/>
      </c>
      <c r="E9802">
        <f>VLOOKUP(B9802, Tabelas!A:C,2,FALSE())</f>
        <v/>
      </c>
    </row>
    <row r="9803">
      <c r="A9803" t="inlineStr">
        <is>
          <t>LEITURA (UFAL)</t>
        </is>
      </c>
      <c r="B9803" t="inlineStr">
        <is>
          <t>B3</t>
        </is>
      </c>
      <c r="C9803">
        <f>IF(B9803&lt;&gt;"NI",1,0)</f>
        <v/>
      </c>
      <c r="D9803">
        <f>VLOOKUP(B9803, Tabelas!A:C,3,FALSE())</f>
        <v/>
      </c>
      <c r="E9803">
        <f>VLOOKUP(B9803, Tabelas!A:C,2,FALSE())</f>
        <v/>
      </c>
    </row>
    <row r="9804">
      <c r="A9804" t="inlineStr">
        <is>
          <t>LEITURA FLUTUANTE</t>
        </is>
      </c>
      <c r="B9804" t="inlineStr">
        <is>
          <t>B2</t>
        </is>
      </c>
      <c r="C9804">
        <f>IF(B9804&lt;&gt;"NI",1,0)</f>
        <v/>
      </c>
      <c r="D9804">
        <f>VLOOKUP(B9804, Tabelas!A:C,3,FALSE())</f>
        <v/>
      </c>
      <c r="E9804">
        <f>VLOOKUP(B9804, Tabelas!A:C,2,FALSE())</f>
        <v/>
      </c>
    </row>
    <row r="9805">
      <c r="A9805" t="inlineStr">
        <is>
          <t>LEITURA. TEORIA &amp; PRÁTICA</t>
        </is>
      </c>
      <c r="B9805" t="inlineStr">
        <is>
          <t>A4</t>
        </is>
      </c>
      <c r="C9805">
        <f>IF(B9805&lt;&gt;"NI",1,0)</f>
        <v/>
      </c>
      <c r="D9805">
        <f>VLOOKUP(B9805, Tabelas!A:C,3,FALSE())</f>
        <v/>
      </c>
      <c r="E9805">
        <f>VLOOKUP(B9805, Tabelas!A:C,2,FALSE())</f>
        <v/>
      </c>
    </row>
    <row r="9806">
      <c r="A9806" t="inlineStr">
        <is>
          <t>LEITURAS DE ECONOMIA POLÍTICA (UNICAMP)</t>
        </is>
      </c>
      <c r="B9806" t="inlineStr">
        <is>
          <t>B4</t>
        </is>
      </c>
      <c r="C9806">
        <f>IF(B9806&lt;&gt;"NI",1,0)</f>
        <v/>
      </c>
      <c r="D9806">
        <f>VLOOKUP(B9806, Tabelas!A:C,3,FALSE())</f>
        <v/>
      </c>
      <c r="E9806">
        <f>VLOOKUP(B9806, Tabelas!A:C,2,FALSE())</f>
        <v/>
      </c>
    </row>
    <row r="9807">
      <c r="A9807" t="inlineStr">
        <is>
          <t>LEITURAS DO JORNALISMO</t>
        </is>
      </c>
      <c r="B9807" t="inlineStr">
        <is>
          <t>B1</t>
        </is>
      </c>
      <c r="C9807">
        <f>IF(B9807&lt;&gt;"NI",1,0)</f>
        <v/>
      </c>
      <c r="D9807">
        <f>VLOOKUP(B9807, Tabelas!A:C,3,FALSE())</f>
        <v/>
      </c>
      <c r="E9807">
        <f>VLOOKUP(B9807, Tabelas!A:C,2,FALSE())</f>
        <v/>
      </c>
    </row>
    <row r="9808">
      <c r="A9808" t="inlineStr">
        <is>
          <t>LEMIR: LITERATURA ESPANOLA MEDIEVAL Y RENACIMIENTO</t>
        </is>
      </c>
      <c r="B9808" t="inlineStr">
        <is>
          <t>A4</t>
        </is>
      </c>
      <c r="C9808">
        <f>IF(B9808&lt;&gt;"NI",1,0)</f>
        <v/>
      </c>
      <c r="D9808">
        <f>VLOOKUP(B9808, Tabelas!A:C,3,FALSE())</f>
        <v/>
      </c>
      <c r="E9808">
        <f>VLOOKUP(B9808, Tabelas!A:C,2,FALSE())</f>
        <v/>
      </c>
    </row>
    <row r="9809">
      <c r="A9809" t="inlineStr">
        <is>
          <t>LENGCOM. REVISTA DE INVESTIGACIÓN CIENTÍFICA</t>
        </is>
      </c>
      <c r="B9809" t="inlineStr">
        <is>
          <t>B3</t>
        </is>
      </c>
      <c r="C9809">
        <f>IF(B9809&lt;&gt;"NI",1,0)</f>
        <v/>
      </c>
      <c r="D9809">
        <f>VLOOKUP(B9809, Tabelas!A:C,3,FALSE())</f>
        <v/>
      </c>
      <c r="E9809">
        <f>VLOOKUP(B9809, Tabelas!A:C,2,FALSE())</f>
        <v/>
      </c>
    </row>
    <row r="9810">
      <c r="A9810" t="inlineStr">
        <is>
          <t>LEONARDO</t>
        </is>
      </c>
      <c r="B9810" t="inlineStr">
        <is>
          <t>A3</t>
        </is>
      </c>
      <c r="C9810">
        <f>IF(B9810&lt;&gt;"NI",1,0)</f>
        <v/>
      </c>
      <c r="D9810">
        <f>VLOOKUP(B9810, Tabelas!A:C,3,FALSE())</f>
        <v/>
      </c>
      <c r="E9810">
        <f>VLOOKUP(B9810, Tabelas!A:C,2,FALSE())</f>
        <v/>
      </c>
    </row>
    <row r="9811">
      <c r="A9811" t="inlineStr">
        <is>
          <t>LEONARDO (OXFORD)</t>
        </is>
      </c>
      <c r="B9811" t="inlineStr">
        <is>
          <t>A3</t>
        </is>
      </c>
      <c r="C9811">
        <f>IF(B9811&lt;&gt;"NI",1,0)</f>
        <v/>
      </c>
      <c r="D9811">
        <f>VLOOKUP(B9811, Tabelas!A:C,3,FALSE())</f>
        <v/>
      </c>
      <c r="E9811">
        <f>VLOOKUP(B9811, Tabelas!A:C,2,FALSE())</f>
        <v/>
      </c>
    </row>
    <row r="9812">
      <c r="A9812" t="inlineStr">
        <is>
          <t>LEONARDO MUSIC JOURNAL</t>
        </is>
      </c>
      <c r="B9812" t="inlineStr">
        <is>
          <t>A3</t>
        </is>
      </c>
      <c r="C9812">
        <f>IF(B9812&lt;&gt;"NI",1,0)</f>
        <v/>
      </c>
      <c r="D9812">
        <f>VLOOKUP(B9812, Tabelas!A:C,3,FALSE())</f>
        <v/>
      </c>
      <c r="E9812">
        <f>VLOOKUP(B9812, Tabelas!A:C,2,FALSE())</f>
        <v/>
      </c>
    </row>
    <row r="9813">
      <c r="A9813" t="inlineStr">
        <is>
          <t>LEOPOLDIANUM (UNISANTOS)</t>
        </is>
      </c>
      <c r="B9813" t="inlineStr">
        <is>
          <t>B4</t>
        </is>
      </c>
      <c r="C9813">
        <f>IF(B9813&lt;&gt;"NI",1,0)</f>
        <v/>
      </c>
      <c r="D9813">
        <f>VLOOKUP(B9813, Tabelas!A:C,3,FALSE())</f>
        <v/>
      </c>
      <c r="E9813">
        <f>VLOOKUP(B9813, Tabelas!A:C,2,FALSE())</f>
        <v/>
      </c>
    </row>
    <row r="9814">
      <c r="A9814" t="inlineStr">
        <is>
          <t>LEPROSY REVIEW</t>
        </is>
      </c>
      <c r="B9814" t="inlineStr">
        <is>
          <t>B1</t>
        </is>
      </c>
      <c r="C9814">
        <f>IF(B9814&lt;&gt;"NI",1,0)</f>
        <v/>
      </c>
      <c r="D9814">
        <f>VLOOKUP(B9814, Tabelas!A:C,3,FALSE())</f>
        <v/>
      </c>
      <c r="E9814">
        <f>VLOOKUP(B9814, Tabelas!A:C,2,FALSE())</f>
        <v/>
      </c>
    </row>
    <row r="9815">
      <c r="A9815" t="inlineStr">
        <is>
          <t>LER - LEITURA EM REVISTA CÁTEDRA UNESCO DE LEITURA PUC-RIO</t>
        </is>
      </c>
      <c r="B9815" t="inlineStr">
        <is>
          <t>B4</t>
        </is>
      </c>
      <c r="C9815">
        <f>IF(B9815&lt;&gt;"NI",1,0)</f>
        <v/>
      </c>
      <c r="D9815">
        <f>VLOOKUP(B9815, Tabelas!A:C,3,FALSE())</f>
        <v/>
      </c>
      <c r="E9815">
        <f>VLOOKUP(B9815, Tabelas!A:C,2,FALSE())</f>
        <v/>
      </c>
    </row>
    <row r="9816">
      <c r="A9816" t="inlineStr">
        <is>
          <t>LER HISTÓRIA</t>
        </is>
      </c>
      <c r="B9816" t="inlineStr">
        <is>
          <t>A1</t>
        </is>
      </c>
      <c r="C9816">
        <f>IF(B9816&lt;&gt;"NI",1,0)</f>
        <v/>
      </c>
      <c r="D9816">
        <f>VLOOKUP(B9816, Tabelas!A:C,3,FALSE())</f>
        <v/>
      </c>
      <c r="E9816">
        <f>VLOOKUP(B9816, Tabelas!A:C,2,FALSE())</f>
        <v/>
      </c>
    </row>
    <row r="9817">
      <c r="A9817" t="inlineStr">
        <is>
          <t>LES ANNALES DE LA RECHERCHE URBAINE (PARIS)</t>
        </is>
      </c>
      <c r="B9817" t="inlineStr">
        <is>
          <t>B4</t>
        </is>
      </c>
      <c r="C9817">
        <f>IF(B9817&lt;&gt;"NI",1,0)</f>
        <v/>
      </c>
      <c r="D9817">
        <f>VLOOKUP(B9817, Tabelas!A:C,3,FALSE())</f>
        <v/>
      </c>
      <c r="E9817">
        <f>VLOOKUP(B9817, Tabelas!A:C,2,FALSE())</f>
        <v/>
      </c>
    </row>
    <row r="9818">
      <c r="A9818" t="inlineStr">
        <is>
          <t>LES CAHIERS DE PSYCHOLOGIE POLITIQUE</t>
        </is>
      </c>
      <c r="B9818" t="inlineStr">
        <is>
          <t>B4</t>
        </is>
      </c>
      <c r="C9818">
        <f>IF(B9818&lt;&gt;"NI",1,0)</f>
        <v/>
      </c>
      <c r="D9818">
        <f>VLOOKUP(B9818, Tabelas!A:C,3,FALSE())</f>
        <v/>
      </c>
      <c r="E9818">
        <f>VLOOKUP(B9818, Tabelas!A:C,2,FALSE())</f>
        <v/>
      </c>
    </row>
    <row r="9819">
      <c r="A9819" t="inlineStr">
        <is>
          <t>LES CAHIERS DU NUMÉRIQUE</t>
        </is>
      </c>
      <c r="B9819" t="inlineStr">
        <is>
          <t>A2</t>
        </is>
      </c>
      <c r="C9819">
        <f>IF(B9819&lt;&gt;"NI",1,0)</f>
        <v/>
      </c>
      <c r="D9819">
        <f>VLOOKUP(B9819, Tabelas!A:C,3,FALSE())</f>
        <v/>
      </c>
      <c r="E9819">
        <f>VLOOKUP(B9819, Tabelas!A:C,2,FALSE())</f>
        <v/>
      </c>
    </row>
    <row r="9820">
      <c r="A9820" t="inlineStr">
        <is>
          <t>LES CAHIERS EUROPÉENS DE L'IMAGINAIRE</t>
        </is>
      </c>
      <c r="B9820" t="inlineStr">
        <is>
          <t>B4</t>
        </is>
      </c>
      <c r="C9820">
        <f>IF(B9820&lt;&gt;"NI",1,0)</f>
        <v/>
      </c>
      <c r="D9820">
        <f>VLOOKUP(B9820, Tabelas!A:C,3,FALSE())</f>
        <v/>
      </c>
      <c r="E9820">
        <f>VLOOKUP(B9820, Tabelas!A:C,2,FALSE())</f>
        <v/>
      </c>
    </row>
    <row r="9821">
      <c r="A9821" t="inlineStr">
        <is>
          <t>LES DOSSIERS DU GRIHL</t>
        </is>
      </c>
      <c r="B9821" t="inlineStr">
        <is>
          <t>A4</t>
        </is>
      </c>
      <c r="C9821">
        <f>IF(B9821&lt;&gt;"NI",1,0)</f>
        <v/>
      </c>
      <c r="D9821">
        <f>VLOOKUP(B9821, Tabelas!A:C,3,FALSE())</f>
        <v/>
      </c>
      <c r="E9821">
        <f>VLOOKUP(B9821, Tabelas!A:C,2,FALSE())</f>
        <v/>
      </c>
    </row>
    <row r="9822">
      <c r="A9822" t="inlineStr">
        <is>
          <t>LES SCIENCES DE L'ÉDUCATION POUR L'ERE NOUVELLE</t>
        </is>
      </c>
      <c r="B9822" t="inlineStr">
        <is>
          <t>A4</t>
        </is>
      </c>
      <c r="C9822">
        <f>IF(B9822&lt;&gt;"NI",1,0)</f>
        <v/>
      </c>
      <c r="D9822">
        <f>VLOOKUP(B9822, Tabelas!A:C,3,FALSE())</f>
        <v/>
      </c>
      <c r="E9822">
        <f>VLOOKUP(B9822, Tabelas!A:C,2,FALSE())</f>
        <v/>
      </c>
    </row>
    <row r="9823">
      <c r="A9823" t="inlineStr">
        <is>
          <t>L'ESPACE POLITIQUE</t>
        </is>
      </c>
      <c r="B9823" t="inlineStr">
        <is>
          <t>B4</t>
        </is>
      </c>
      <c r="C9823">
        <f>IF(B9823&lt;&gt;"NI",1,0)</f>
        <v/>
      </c>
      <c r="D9823">
        <f>VLOOKUP(B9823, Tabelas!A:C,3,FALSE())</f>
        <v/>
      </c>
      <c r="E9823">
        <f>VLOOKUP(B9823, Tabelas!A:C,2,FALSE())</f>
        <v/>
      </c>
    </row>
    <row r="9824">
      <c r="A9824" t="inlineStr">
        <is>
          <t>LETHAIA (OSLO. TRYKT UTG.)</t>
        </is>
      </c>
      <c r="B9824" t="inlineStr">
        <is>
          <t>A2</t>
        </is>
      </c>
      <c r="C9824">
        <f>IF(B9824&lt;&gt;"NI",1,0)</f>
        <v/>
      </c>
      <c r="D9824">
        <f>VLOOKUP(B9824, Tabelas!A:C,3,FALSE())</f>
        <v/>
      </c>
      <c r="E9824">
        <f>VLOOKUP(B9824, Tabelas!A:C,2,FALSE())</f>
        <v/>
      </c>
    </row>
    <row r="9825">
      <c r="A9825" t="inlineStr">
        <is>
          <t>LETRA MAGNA</t>
        </is>
      </c>
      <c r="B9825" t="inlineStr">
        <is>
          <t>B2</t>
        </is>
      </c>
      <c r="C9825">
        <f>IF(B9825&lt;&gt;"NI",1,0)</f>
        <v/>
      </c>
      <c r="D9825">
        <f>VLOOKUP(B9825, Tabelas!A:C,3,FALSE())</f>
        <v/>
      </c>
      <c r="E9825">
        <f>VLOOKUP(B9825, Tabelas!A:C,2,FALSE())</f>
        <v/>
      </c>
    </row>
    <row r="9826">
      <c r="A9826" t="inlineStr">
        <is>
          <t>LETRAS &amp; LETRAS (ONLINE)</t>
        </is>
      </c>
      <c r="B9826" t="inlineStr">
        <is>
          <t>A3</t>
        </is>
      </c>
      <c r="C9826">
        <f>IF(B9826&lt;&gt;"NI",1,0)</f>
        <v/>
      </c>
      <c r="D9826">
        <f>VLOOKUP(B9826, Tabelas!A:C,3,FALSE())</f>
        <v/>
      </c>
      <c r="E9826">
        <f>VLOOKUP(B9826, Tabelas!A:C,2,FALSE())</f>
        <v/>
      </c>
    </row>
    <row r="9827">
      <c r="A9827" t="inlineStr">
        <is>
          <t>LETRAS (UFSM)</t>
        </is>
      </c>
      <c r="B9827" t="inlineStr">
        <is>
          <t>A2</t>
        </is>
      </c>
      <c r="C9827">
        <f>IF(B9827&lt;&gt;"NI",1,0)</f>
        <v/>
      </c>
      <c r="D9827">
        <f>VLOOKUP(B9827, Tabelas!A:C,3,FALSE())</f>
        <v/>
      </c>
      <c r="E9827">
        <f>VLOOKUP(B9827, Tabelas!A:C,2,FALSE())</f>
        <v/>
      </c>
    </row>
    <row r="9828">
      <c r="A9828" t="inlineStr">
        <is>
          <t>LETRAS CLÁSSICAS (USP)</t>
        </is>
      </c>
      <c r="B9828" t="inlineStr">
        <is>
          <t>A4</t>
        </is>
      </c>
      <c r="C9828">
        <f>IF(B9828&lt;&gt;"NI",1,0)</f>
        <v/>
      </c>
      <c r="D9828">
        <f>VLOOKUP(B9828, Tabelas!A:C,3,FALSE())</f>
        <v/>
      </c>
      <c r="E9828">
        <f>VLOOKUP(B9828, Tabelas!A:C,2,FALSE())</f>
        <v/>
      </c>
    </row>
    <row r="9829">
      <c r="A9829" t="inlineStr">
        <is>
          <t>LETRAS DE HOJE (ONLINE)</t>
        </is>
      </c>
      <c r="B9829" t="inlineStr">
        <is>
          <t>A1</t>
        </is>
      </c>
      <c r="C9829">
        <f>IF(B9829&lt;&gt;"NI",1,0)</f>
        <v/>
      </c>
      <c r="D9829">
        <f>VLOOKUP(B9829, Tabelas!A:C,3,FALSE())</f>
        <v/>
      </c>
      <c r="E9829">
        <f>VLOOKUP(B9829, Tabelas!A:C,2,FALSE())</f>
        <v/>
      </c>
    </row>
    <row r="9830">
      <c r="A9830" t="inlineStr">
        <is>
          <t>LETRAS EM REVISTA</t>
        </is>
      </c>
      <c r="B9830" t="inlineStr">
        <is>
          <t>B1</t>
        </is>
      </c>
      <c r="C9830">
        <f>IF(B9830&lt;&gt;"NI",1,0)</f>
        <v/>
      </c>
      <c r="D9830">
        <f>VLOOKUP(B9830, Tabelas!A:C,3,FALSE())</f>
        <v/>
      </c>
      <c r="E9830">
        <f>VLOOKUP(B9830, Tabelas!A:C,2,FALSE())</f>
        <v/>
      </c>
    </row>
    <row r="9831">
      <c r="A9831" t="inlineStr">
        <is>
          <t>LETRAS ESCREVE</t>
        </is>
      </c>
      <c r="B9831" t="inlineStr">
        <is>
          <t>A4</t>
        </is>
      </c>
      <c r="C9831">
        <f>IF(B9831&lt;&gt;"NI",1,0)</f>
        <v/>
      </c>
      <c r="D9831">
        <f>VLOOKUP(B9831, Tabelas!A:C,3,FALSE())</f>
        <v/>
      </c>
      <c r="E9831">
        <f>VLOOKUP(B9831, Tabelas!A:C,2,FALSE())</f>
        <v/>
      </c>
    </row>
    <row r="9832">
      <c r="A9832" t="inlineStr">
        <is>
          <t>LETRAS HISPANAS</t>
        </is>
      </c>
      <c r="B9832" t="inlineStr">
        <is>
          <t>B1</t>
        </is>
      </c>
      <c r="C9832">
        <f>IF(B9832&lt;&gt;"NI",1,0)</f>
        <v/>
      </c>
      <c r="D9832">
        <f>VLOOKUP(B9832, Tabelas!A:C,3,FALSE())</f>
        <v/>
      </c>
      <c r="E9832">
        <f>VLOOKUP(B9832, Tabelas!A:C,2,FALSE())</f>
        <v/>
      </c>
    </row>
    <row r="9833">
      <c r="A9833" t="inlineStr">
        <is>
          <t>LETRÔNICA</t>
        </is>
      </c>
      <c r="B9833" t="inlineStr">
        <is>
          <t>A4</t>
        </is>
      </c>
      <c r="C9833">
        <f>IF(B9833&lt;&gt;"NI",1,0)</f>
        <v/>
      </c>
      <c r="D9833">
        <f>VLOOKUP(B9833, Tabelas!A:C,3,FALSE())</f>
        <v/>
      </c>
      <c r="E9833">
        <f>VLOOKUP(B9833, Tabelas!A:C,2,FALSE())</f>
        <v/>
      </c>
    </row>
    <row r="9834">
      <c r="A9834" t="inlineStr">
        <is>
          <t>LETTERA MATEMATICA</t>
        </is>
      </c>
      <c r="B9834" t="inlineStr">
        <is>
          <t>B2</t>
        </is>
      </c>
      <c r="C9834">
        <f>IF(B9834&lt;&gt;"NI",1,0)</f>
        <v/>
      </c>
      <c r="D9834">
        <f>VLOOKUP(B9834, Tabelas!A:C,3,FALSE())</f>
        <v/>
      </c>
      <c r="E9834">
        <f>VLOOKUP(B9834, Tabelas!A:C,2,FALSE())</f>
        <v/>
      </c>
    </row>
    <row r="9835">
      <c r="A9835" t="inlineStr">
        <is>
          <t>LETTERA MATEMATICA PRISTEM</t>
        </is>
      </c>
      <c r="B9835" t="inlineStr">
        <is>
          <t>B2</t>
        </is>
      </c>
      <c r="C9835">
        <f>IF(B9835&lt;&gt;"NI",1,0)</f>
        <v/>
      </c>
      <c r="D9835">
        <f>VLOOKUP(B9835, Tabelas!A:C,3,FALSE())</f>
        <v/>
      </c>
      <c r="E9835">
        <f>VLOOKUP(B9835, Tabelas!A:C,2,FALSE())</f>
        <v/>
      </c>
    </row>
    <row r="9836">
      <c r="A9836" t="inlineStr">
        <is>
          <t>LETTERATURE D'AMERICA</t>
        </is>
      </c>
      <c r="B9836" t="inlineStr">
        <is>
          <t>B2</t>
        </is>
      </c>
      <c r="C9836">
        <f>IF(B9836&lt;&gt;"NI",1,0)</f>
        <v/>
      </c>
      <c r="D9836">
        <f>VLOOKUP(B9836, Tabelas!A:C,3,FALSE())</f>
        <v/>
      </c>
      <c r="E9836">
        <f>VLOOKUP(B9836, Tabelas!A:C,2,FALSE())</f>
        <v/>
      </c>
    </row>
    <row r="9837">
      <c r="A9837" t="inlineStr">
        <is>
          <t>LETTERS IN APPLIED MICROBIOLOGY</t>
        </is>
      </c>
      <c r="B9837" t="inlineStr">
        <is>
          <t>A4</t>
        </is>
      </c>
      <c r="C9837">
        <f>IF(B9837&lt;&gt;"NI",1,0)</f>
        <v/>
      </c>
      <c r="D9837">
        <f>VLOOKUP(B9837, Tabelas!A:C,3,FALSE())</f>
        <v/>
      </c>
      <c r="E9837">
        <f>VLOOKUP(B9837, Tabelas!A:C,2,FALSE())</f>
        <v/>
      </c>
    </row>
    <row r="9838">
      <c r="A9838" t="inlineStr">
        <is>
          <t>LETTERS IN BIOMATHEMATICS</t>
        </is>
      </c>
      <c r="B9838" t="inlineStr">
        <is>
          <t>B4</t>
        </is>
      </c>
      <c r="C9838">
        <f>IF(B9838&lt;&gt;"NI",1,0)</f>
        <v/>
      </c>
      <c r="D9838">
        <f>VLOOKUP(B9838, Tabelas!A:C,3,FALSE())</f>
        <v/>
      </c>
      <c r="E9838">
        <f>VLOOKUP(B9838, Tabelas!A:C,2,FALSE())</f>
        <v/>
      </c>
    </row>
    <row r="9839">
      <c r="A9839" t="inlineStr">
        <is>
          <t>LETTERS IN DRUG DESIGN &amp; DISCOVERY</t>
        </is>
      </c>
      <c r="B9839" t="inlineStr">
        <is>
          <t>B2</t>
        </is>
      </c>
      <c r="C9839">
        <f>IF(B9839&lt;&gt;"NI",1,0)</f>
        <v/>
      </c>
      <c r="D9839">
        <f>VLOOKUP(B9839, Tabelas!A:C,3,FALSE())</f>
        <v/>
      </c>
      <c r="E9839">
        <f>VLOOKUP(B9839, Tabelas!A:C,2,FALSE())</f>
        <v/>
      </c>
    </row>
    <row r="9840">
      <c r="A9840" t="inlineStr">
        <is>
          <t>LETTERS IN MATHEMATICAL PHYSICS</t>
        </is>
      </c>
      <c r="B9840" t="inlineStr">
        <is>
          <t>A3</t>
        </is>
      </c>
      <c r="C9840">
        <f>IF(B9840&lt;&gt;"NI",1,0)</f>
        <v/>
      </c>
      <c r="D9840">
        <f>VLOOKUP(B9840, Tabelas!A:C,3,FALSE())</f>
        <v/>
      </c>
      <c r="E9840">
        <f>VLOOKUP(B9840, Tabelas!A:C,2,FALSE())</f>
        <v/>
      </c>
    </row>
    <row r="9841">
      <c r="A9841" t="inlineStr">
        <is>
          <t>LETTERS IN ORGANIC CHEMISTRY</t>
        </is>
      </c>
      <c r="B9841" t="inlineStr">
        <is>
          <t>B4</t>
        </is>
      </c>
      <c r="C9841">
        <f>IF(B9841&lt;&gt;"NI",1,0)</f>
        <v/>
      </c>
      <c r="D9841">
        <f>VLOOKUP(B9841, Tabelas!A:C,3,FALSE())</f>
        <v/>
      </c>
      <c r="E9841">
        <f>VLOOKUP(B9841, Tabelas!A:C,2,FALSE())</f>
        <v/>
      </c>
    </row>
    <row r="9842">
      <c r="A9842" t="inlineStr">
        <is>
          <t>LETTERS IN SPATIAL AND RESOURCE SCIENCES</t>
        </is>
      </c>
      <c r="B9842" t="inlineStr">
        <is>
          <t>B3</t>
        </is>
      </c>
      <c r="C9842">
        <f>IF(B9842&lt;&gt;"NI",1,0)</f>
        <v/>
      </c>
      <c r="D9842">
        <f>VLOOKUP(B9842, Tabelas!A:C,3,FALSE())</f>
        <v/>
      </c>
      <c r="E9842">
        <f>VLOOKUP(B9842, Tabelas!A:C,2,FALSE())</f>
        <v/>
      </c>
    </row>
    <row r="9843">
      <c r="A9843" t="inlineStr">
        <is>
          <t>LETTERS ON MATERIALS</t>
        </is>
      </c>
      <c r="B9843" t="inlineStr">
        <is>
          <t>B1</t>
        </is>
      </c>
      <c r="C9843">
        <f>IF(B9843&lt;&gt;"NI",1,0)</f>
        <v/>
      </c>
      <c r="D9843">
        <f>VLOOKUP(B9843, Tabelas!A:C,3,FALSE())</f>
        <v/>
      </c>
      <c r="E9843">
        <f>VLOOKUP(B9843, Tabelas!A:C,2,FALSE())</f>
        <v/>
      </c>
    </row>
    <row r="9844">
      <c r="A9844" t="inlineStr">
        <is>
          <t>LETTRES FRANÇAISES (ONLINE)</t>
        </is>
      </c>
      <c r="B9844" t="inlineStr">
        <is>
          <t>B3</t>
        </is>
      </c>
      <c r="C9844">
        <f>IF(B9844&lt;&gt;"NI",1,0)</f>
        <v/>
      </c>
      <c r="D9844">
        <f>VLOOKUP(B9844, Tabelas!A:C,3,FALSE())</f>
        <v/>
      </c>
      <c r="E9844">
        <f>VLOOKUP(B9844, Tabelas!A:C,2,FALSE())</f>
        <v/>
      </c>
    </row>
    <row r="9845">
      <c r="A9845" t="inlineStr">
        <is>
          <t>LETTRES FRANCAISES (UNESP ARARAQUARA)</t>
        </is>
      </c>
      <c r="B9845" t="inlineStr">
        <is>
          <t>B3</t>
        </is>
      </c>
      <c r="C9845">
        <f>IF(B9845&lt;&gt;"NI",1,0)</f>
        <v/>
      </c>
      <c r="D9845">
        <f>VLOOKUP(B9845, Tabelas!A:C,3,FALSE())</f>
        <v/>
      </c>
      <c r="E9845">
        <f>VLOOKUP(B9845, Tabelas!A:C,2,FALSE())</f>
        <v/>
      </c>
    </row>
    <row r="9846">
      <c r="A9846" t="inlineStr">
        <is>
          <t>LEUKEMIA</t>
        </is>
      </c>
      <c r="B9846" t="inlineStr">
        <is>
          <t>A1</t>
        </is>
      </c>
      <c r="C9846">
        <f>IF(B9846&lt;&gt;"NI",1,0)</f>
        <v/>
      </c>
      <c r="D9846">
        <f>VLOOKUP(B9846, Tabelas!A:C,3,FALSE())</f>
        <v/>
      </c>
      <c r="E9846">
        <f>VLOOKUP(B9846, Tabelas!A:C,2,FALSE())</f>
        <v/>
      </c>
    </row>
    <row r="9847">
      <c r="A9847" t="inlineStr">
        <is>
          <t>LEUKEMIA &amp; LYMPHOMA (PRINT)</t>
        </is>
      </c>
      <c r="B9847" t="inlineStr">
        <is>
          <t>A4</t>
        </is>
      </c>
      <c r="C9847">
        <f>IF(B9847&lt;&gt;"NI",1,0)</f>
        <v/>
      </c>
      <c r="D9847">
        <f>VLOOKUP(B9847, Tabelas!A:C,3,FALSE())</f>
        <v/>
      </c>
      <c r="E9847">
        <f>VLOOKUP(B9847, Tabelas!A:C,2,FALSE())</f>
        <v/>
      </c>
    </row>
    <row r="9848">
      <c r="A9848" t="inlineStr">
        <is>
          <t>LEUKEMIA RESEARCH</t>
        </is>
      </c>
      <c r="B9848" t="inlineStr">
        <is>
          <t>A3</t>
        </is>
      </c>
      <c r="C9848">
        <f>IF(B9848&lt;&gt;"NI",1,0)</f>
        <v/>
      </c>
      <c r="D9848">
        <f>VLOOKUP(B9848, Tabelas!A:C,3,FALSE())</f>
        <v/>
      </c>
      <c r="E9848">
        <f>VLOOKUP(B9848, Tabelas!A:C,2,FALSE())</f>
        <v/>
      </c>
    </row>
    <row r="9849">
      <c r="A9849" t="inlineStr">
        <is>
          <t>LEUKEMIA RESEARCH REPORTS</t>
        </is>
      </c>
      <c r="B9849" t="inlineStr">
        <is>
          <t>B1</t>
        </is>
      </c>
      <c r="C9849">
        <f>IF(B9849&lt;&gt;"NI",1,0)</f>
        <v/>
      </c>
      <c r="D9849">
        <f>VLOOKUP(B9849, Tabelas!A:C,3,FALSE())</f>
        <v/>
      </c>
      <c r="E9849">
        <f>VLOOKUP(B9849, Tabelas!A:C,2,FALSE())</f>
        <v/>
      </c>
    </row>
    <row r="9850">
      <c r="A9850" t="inlineStr">
        <is>
          <t>L'EUROPE EN FORMATION</t>
        </is>
      </c>
      <c r="B9850" t="inlineStr">
        <is>
          <t>B3</t>
        </is>
      </c>
      <c r="C9850">
        <f>IF(B9850&lt;&gt;"NI",1,0)</f>
        <v/>
      </c>
      <c r="D9850">
        <f>VLOOKUP(B9850, Tabelas!A:C,3,FALSE())</f>
        <v/>
      </c>
      <c r="E9850">
        <f>VLOOKUP(B9850, Tabelas!A:C,2,FALSE())</f>
        <v/>
      </c>
    </row>
    <row r="9851">
      <c r="A9851" t="inlineStr">
        <is>
          <t>LEVIATHAN (SÃO PAULO)</t>
        </is>
      </c>
      <c r="B9851" t="inlineStr">
        <is>
          <t>B1</t>
        </is>
      </c>
      <c r="C9851">
        <f>IF(B9851&lt;&gt;"NI",1,0)</f>
        <v/>
      </c>
      <c r="D9851">
        <f>VLOOKUP(B9851, Tabelas!A:C,3,FALSE())</f>
        <v/>
      </c>
      <c r="E9851">
        <f>VLOOKUP(B9851, Tabelas!A:C,2,FALSE())</f>
        <v/>
      </c>
    </row>
    <row r="9852">
      <c r="A9852" t="inlineStr">
        <is>
          <t>LEX CULT</t>
        </is>
      </c>
      <c r="B9852" t="inlineStr">
        <is>
          <t>B3</t>
        </is>
      </c>
      <c r="C9852">
        <f>IF(B9852&lt;&gt;"NI",1,0)</f>
        <v/>
      </c>
      <c r="D9852">
        <f>VLOOKUP(B9852, Tabelas!A:C,3,FALSE())</f>
        <v/>
      </c>
      <c r="E9852">
        <f>VLOOKUP(B9852, Tabelas!A:C,2,FALSE())</f>
        <v/>
      </c>
    </row>
    <row r="9853">
      <c r="A9853" t="inlineStr">
        <is>
          <t>LEX HUMANA</t>
        </is>
      </c>
      <c r="B9853" t="inlineStr">
        <is>
          <t>B3</t>
        </is>
      </c>
      <c r="C9853">
        <f>IF(B9853&lt;&gt;"NI",1,0)</f>
        <v/>
      </c>
      <c r="D9853">
        <f>VLOOKUP(B9853, Tabelas!A:C,3,FALSE())</f>
        <v/>
      </c>
      <c r="E9853">
        <f>VLOOKUP(B9853, Tabelas!A:C,2,FALSE())</f>
        <v/>
      </c>
    </row>
    <row r="9854">
      <c r="A9854" t="inlineStr">
        <is>
          <t>LEX LOCALIS-JOURNAL OF LOCAL SELF-GOVERNMENT</t>
        </is>
      </c>
      <c r="B9854" t="inlineStr">
        <is>
          <t>A3</t>
        </is>
      </c>
      <c r="C9854">
        <f>IF(B9854&lt;&gt;"NI",1,0)</f>
        <v/>
      </c>
      <c r="D9854">
        <f>VLOOKUP(B9854, Tabelas!A:C,3,FALSE())</f>
        <v/>
      </c>
      <c r="E9854">
        <f>VLOOKUP(B9854, Tabelas!A:C,2,FALSE())</f>
        <v/>
      </c>
    </row>
    <row r="9855">
      <c r="A9855" t="inlineStr">
        <is>
          <t>LEX SOCIAL - REVISTA DE DERECHOS SOCIALES</t>
        </is>
      </c>
      <c r="B9855" t="inlineStr">
        <is>
          <t>A3</t>
        </is>
      </c>
      <c r="C9855">
        <f>IF(B9855&lt;&gt;"NI",1,0)</f>
        <v/>
      </c>
      <c r="D9855">
        <f>VLOOKUP(B9855, Tabelas!A:C,3,FALSE())</f>
        <v/>
      </c>
      <c r="E9855">
        <f>VLOOKUP(B9855, Tabelas!A:C,2,FALSE())</f>
        <v/>
      </c>
    </row>
    <row r="9856">
      <c r="A9856" t="inlineStr">
        <is>
          <t>LEXIA</t>
        </is>
      </c>
      <c r="B9856" t="inlineStr">
        <is>
          <t>B4</t>
        </is>
      </c>
      <c r="C9856">
        <f>IF(B9856&lt;&gt;"NI",1,0)</f>
        <v/>
      </c>
      <c r="D9856">
        <f>VLOOKUP(B9856, Tabelas!A:C,3,FALSE())</f>
        <v/>
      </c>
      <c r="E9856">
        <f>VLOOKUP(B9856, Tabelas!A:C,2,FALSE())</f>
        <v/>
      </c>
    </row>
    <row r="9857">
      <c r="A9857" t="inlineStr">
        <is>
          <t>L'HOMME (PARIS. 1961)</t>
        </is>
      </c>
      <c r="B9857" t="inlineStr">
        <is>
          <t>A1</t>
        </is>
      </c>
      <c r="C9857">
        <f>IF(B9857&lt;&gt;"NI",1,0)</f>
        <v/>
      </c>
      <c r="D9857">
        <f>VLOOKUP(B9857, Tabelas!A:C,3,FALSE())</f>
        <v/>
      </c>
      <c r="E9857">
        <f>VLOOKUP(B9857, Tabelas!A:C,2,FALSE())</f>
        <v/>
      </c>
    </row>
    <row r="9858">
      <c r="A9858" t="inlineStr">
        <is>
          <t>LIAMES (UNICAMP)</t>
        </is>
      </c>
      <c r="B9858" t="inlineStr">
        <is>
          <t>B1</t>
        </is>
      </c>
      <c r="C9858">
        <f>IF(B9858&lt;&gt;"NI",1,0)</f>
        <v/>
      </c>
      <c r="D9858">
        <f>VLOOKUP(B9858, Tabelas!A:C,3,FALSE())</f>
        <v/>
      </c>
      <c r="E9858">
        <f>VLOOKUP(B9858, Tabelas!A:C,2,FALSE())</f>
        <v/>
      </c>
    </row>
    <row r="9859">
      <c r="A9859" t="inlineStr">
        <is>
          <t>LIBERABIT (LIMA)</t>
        </is>
      </c>
      <c r="B9859" t="inlineStr">
        <is>
          <t>B1</t>
        </is>
      </c>
      <c r="C9859">
        <f>IF(B9859&lt;&gt;"NI",1,0)</f>
        <v/>
      </c>
      <c r="D9859">
        <f>VLOOKUP(B9859, Tabelas!A:C,3,FALSE())</f>
        <v/>
      </c>
      <c r="E9859">
        <f>VLOOKUP(B9859, Tabelas!A:C,2,FALSE())</f>
        <v/>
      </c>
    </row>
    <row r="9860">
      <c r="A9860" t="inlineStr">
        <is>
          <t>LÍBERO</t>
        </is>
      </c>
      <c r="B9860" t="inlineStr">
        <is>
          <t>A4</t>
        </is>
      </c>
      <c r="C9860">
        <f>IF(B9860&lt;&gt;"NI",1,0)</f>
        <v/>
      </c>
      <c r="D9860">
        <f>VLOOKUP(B9860, Tabelas!A:C,3,FALSE())</f>
        <v/>
      </c>
      <c r="E9860">
        <f>VLOOKUP(B9860, Tabelas!A:C,2,FALSE())</f>
        <v/>
      </c>
    </row>
    <row r="9861">
      <c r="A9861" t="inlineStr">
        <is>
          <t>LÍBERO (FACASPER)</t>
        </is>
      </c>
      <c r="B9861" t="inlineStr">
        <is>
          <t>A4</t>
        </is>
      </c>
      <c r="C9861">
        <f>IF(B9861&lt;&gt;"NI",1,0)</f>
        <v/>
      </c>
      <c r="D9861">
        <f>VLOOKUP(B9861, Tabelas!A:C,3,FALSE())</f>
        <v/>
      </c>
      <c r="E9861">
        <f>VLOOKUP(B9861, Tabelas!A:C,2,FALSE())</f>
        <v/>
      </c>
    </row>
    <row r="9862">
      <c r="A9862" t="inlineStr">
        <is>
          <t>LIBERTAS (UFJF. ONLINE)</t>
        </is>
      </c>
      <c r="B9862" t="inlineStr">
        <is>
          <t>B1</t>
        </is>
      </c>
      <c r="C9862">
        <f>IF(B9862&lt;&gt;"NI",1,0)</f>
        <v/>
      </c>
      <c r="D9862">
        <f>VLOOKUP(B9862, Tabelas!A:C,3,FALSE())</f>
        <v/>
      </c>
      <c r="E9862">
        <f>VLOOKUP(B9862, Tabelas!A:C,2,FALSE())</f>
        <v/>
      </c>
    </row>
    <row r="9863">
      <c r="A9863" t="inlineStr">
        <is>
          <t>LICERE - REVISTA DO PROGRAMA DE PÓS-GRADUAÇÃO INTERDISCIPLINAR EM ESTUDOS DO LAZER</t>
        </is>
      </c>
      <c r="B9863" t="inlineStr">
        <is>
          <t>B3</t>
        </is>
      </c>
      <c r="C9863">
        <f>IF(B9863&lt;&gt;"NI",1,0)</f>
        <v/>
      </c>
      <c r="D9863">
        <f>VLOOKUP(B9863, Tabelas!A:C,3,FALSE())</f>
        <v/>
      </c>
      <c r="E9863">
        <f>VLOOKUP(B9863, Tabelas!A:C,2,FALSE())</f>
        <v/>
      </c>
    </row>
    <row r="9864">
      <c r="A9864" t="inlineStr">
        <is>
          <t>LICHENOLOGIST (LONDON)</t>
        </is>
      </c>
      <c r="B9864" t="inlineStr">
        <is>
          <t>A3</t>
        </is>
      </c>
      <c r="C9864">
        <f>IF(B9864&lt;&gt;"NI",1,0)</f>
        <v/>
      </c>
      <c r="D9864">
        <f>VLOOKUP(B9864, Tabelas!A:C,3,FALSE())</f>
        <v/>
      </c>
      <c r="E9864">
        <f>VLOOKUP(B9864, Tabelas!A:C,2,FALSE())</f>
        <v/>
      </c>
    </row>
    <row r="9865">
      <c r="A9865" t="inlineStr">
        <is>
          <t>LIFE</t>
        </is>
      </c>
      <c r="B9865" t="inlineStr">
        <is>
          <t>A2</t>
        </is>
      </c>
      <c r="C9865">
        <f>IF(B9865&lt;&gt;"NI",1,0)</f>
        <v/>
      </c>
      <c r="D9865">
        <f>VLOOKUP(B9865, Tabelas!A:C,3,FALSE())</f>
        <v/>
      </c>
      <c r="E9865">
        <f>VLOOKUP(B9865, Tabelas!A:C,2,FALSE())</f>
        <v/>
      </c>
    </row>
    <row r="9866">
      <c r="A9866" t="inlineStr">
        <is>
          <t>LIFE SCIENCES (1973)</t>
        </is>
      </c>
      <c r="B9866" t="inlineStr">
        <is>
          <t>A1</t>
        </is>
      </c>
      <c r="C9866">
        <f>IF(B9866&lt;&gt;"NI",1,0)</f>
        <v/>
      </c>
      <c r="D9866">
        <f>VLOOKUP(B9866, Tabelas!A:C,3,FALSE())</f>
        <v/>
      </c>
      <c r="E9866">
        <f>VLOOKUP(B9866, Tabelas!A:C,2,FALSE())</f>
        <v/>
      </c>
    </row>
    <row r="9867">
      <c r="A9867" t="inlineStr">
        <is>
          <t>LIFE STYLE</t>
        </is>
      </c>
      <c r="B9867" t="inlineStr">
        <is>
          <t>B4</t>
        </is>
      </c>
      <c r="C9867">
        <f>IF(B9867&lt;&gt;"NI",1,0)</f>
        <v/>
      </c>
      <c r="D9867">
        <f>VLOOKUP(B9867, Tabelas!A:C,3,FALSE())</f>
        <v/>
      </c>
      <c r="E9867">
        <f>VLOOKUP(B9867, Tabelas!A:C,2,FALSE())</f>
        <v/>
      </c>
    </row>
    <row r="9868">
      <c r="A9868" t="inlineStr">
        <is>
          <t>LIGHT: SCIENCE &amp; APPLICATIONS</t>
        </is>
      </c>
      <c r="B9868" t="inlineStr">
        <is>
          <t>A1</t>
        </is>
      </c>
      <c r="C9868">
        <f>IF(B9868&lt;&gt;"NI",1,0)</f>
        <v/>
      </c>
      <c r="D9868">
        <f>VLOOKUP(B9868, Tabelas!A:C,3,FALSE())</f>
        <v/>
      </c>
      <c r="E9868">
        <f>VLOOKUP(B9868, Tabelas!A:C,2,FALSE())</f>
        <v/>
      </c>
    </row>
    <row r="9869">
      <c r="A9869" t="inlineStr">
        <is>
          <t>LIGHTING RESEARCH AND TECHNOLOGY (2001. PRINT)</t>
        </is>
      </c>
      <c r="B9869" t="inlineStr">
        <is>
          <t>A2</t>
        </is>
      </c>
      <c r="C9869">
        <f>IF(B9869&lt;&gt;"NI",1,0)</f>
        <v/>
      </c>
      <c r="D9869">
        <f>VLOOKUP(B9869, Tabelas!A:C,3,FALSE())</f>
        <v/>
      </c>
      <c r="E9869">
        <f>VLOOKUP(B9869, Tabelas!A:C,2,FALSE())</f>
        <v/>
      </c>
    </row>
    <row r="9870">
      <c r="A9870" t="inlineStr">
        <is>
          <t>LIINC EM REVISTA</t>
        </is>
      </c>
      <c r="B9870" t="inlineStr">
        <is>
          <t>A2</t>
        </is>
      </c>
      <c r="C9870">
        <f>IF(B9870&lt;&gt;"NI",1,0)</f>
        <v/>
      </c>
      <c r="D9870">
        <f>VLOOKUP(B9870, Tabelas!A:C,3,FALSE())</f>
        <v/>
      </c>
      <c r="E9870">
        <f>VLOOKUP(B9870, Tabelas!A:C,2,FALSE())</f>
        <v/>
      </c>
    </row>
    <row r="9871">
      <c r="A9871" t="inlineStr">
        <is>
          <t>LIMAQ</t>
        </is>
      </c>
      <c r="B9871" t="inlineStr">
        <is>
          <t>B4</t>
        </is>
      </c>
      <c r="C9871">
        <f>IF(B9871&lt;&gt;"NI",1,0)</f>
        <v/>
      </c>
      <c r="D9871">
        <f>VLOOKUP(B9871, Tabelas!A:C,3,FALSE())</f>
        <v/>
      </c>
      <c r="E9871">
        <f>VLOOKUP(B9871, Tabelas!A:C,2,FALSE())</f>
        <v/>
      </c>
    </row>
    <row r="9872">
      <c r="A9872" t="inlineStr">
        <is>
          <t>LIMINAR ESTUDIOS SOCIALES Y HUMANÍSTICOS</t>
        </is>
      </c>
      <c r="B9872" t="inlineStr">
        <is>
          <t>B1</t>
        </is>
      </c>
      <c r="C9872">
        <f>IF(B9872&lt;&gt;"NI",1,0)</f>
        <v/>
      </c>
      <c r="D9872">
        <f>VLOOKUP(B9872, Tabelas!A:C,3,FALSE())</f>
        <v/>
      </c>
      <c r="E9872">
        <f>VLOOKUP(B9872, Tabelas!A:C,2,FALSE())</f>
        <v/>
      </c>
    </row>
    <row r="9873">
      <c r="A9873" t="inlineStr">
        <is>
          <t>LÍMITE: REVISTA INTERDISCIPLINARIA DE FILOSOFÍA Y PSICOLOGÍA</t>
        </is>
      </c>
      <c r="B9873" t="inlineStr">
        <is>
          <t>B3</t>
        </is>
      </c>
      <c r="C9873">
        <f>IF(B9873&lt;&gt;"NI",1,0)</f>
        <v/>
      </c>
      <c r="D9873">
        <f>VLOOKUP(B9873, Tabelas!A:C,3,FALSE())</f>
        <v/>
      </c>
      <c r="E9873">
        <f>VLOOKUP(B9873, Tabelas!A:C,2,FALSE())</f>
        <v/>
      </c>
    </row>
    <row r="9874">
      <c r="A9874" t="inlineStr">
        <is>
          <t>LIMNÉTICA (MADRID)</t>
        </is>
      </c>
      <c r="B9874" t="inlineStr">
        <is>
          <t>B1</t>
        </is>
      </c>
      <c r="C9874">
        <f>IF(B9874&lt;&gt;"NI",1,0)</f>
        <v/>
      </c>
      <c r="D9874">
        <f>VLOOKUP(B9874, Tabelas!A:C,3,FALSE())</f>
        <v/>
      </c>
      <c r="E9874">
        <f>VLOOKUP(B9874, Tabelas!A:C,2,FALSE())</f>
        <v/>
      </c>
    </row>
    <row r="9875">
      <c r="A9875" t="inlineStr">
        <is>
          <t>LIMNOLOGICA (JENA)</t>
        </is>
      </c>
      <c r="B9875" t="inlineStr">
        <is>
          <t>A3</t>
        </is>
      </c>
      <c r="C9875">
        <f>IF(B9875&lt;&gt;"NI",1,0)</f>
        <v/>
      </c>
      <c r="D9875">
        <f>VLOOKUP(B9875, Tabelas!A:C,3,FALSE())</f>
        <v/>
      </c>
      <c r="E9875">
        <f>VLOOKUP(B9875, Tabelas!A:C,2,FALSE())</f>
        <v/>
      </c>
    </row>
    <row r="9876">
      <c r="A9876" t="inlineStr">
        <is>
          <t>LIMNOLOGY (TOKYO. PRINT)</t>
        </is>
      </c>
      <c r="B9876" t="inlineStr">
        <is>
          <t>A4</t>
        </is>
      </c>
      <c r="C9876">
        <f>IF(B9876&lt;&gt;"NI",1,0)</f>
        <v/>
      </c>
      <c r="D9876">
        <f>VLOOKUP(B9876, Tabelas!A:C,3,FALSE())</f>
        <v/>
      </c>
      <c r="E9876">
        <f>VLOOKUP(B9876, Tabelas!A:C,2,FALSE())</f>
        <v/>
      </c>
    </row>
    <row r="9877">
      <c r="A9877" t="inlineStr">
        <is>
          <t>LIMNOLOGY AND OCEANOGRAPHY</t>
        </is>
      </c>
      <c r="B9877" t="inlineStr">
        <is>
          <t>A1</t>
        </is>
      </c>
      <c r="C9877">
        <f>IF(B9877&lt;&gt;"NI",1,0)</f>
        <v/>
      </c>
      <c r="D9877">
        <f>VLOOKUP(B9877, Tabelas!A:C,3,FALSE())</f>
        <v/>
      </c>
      <c r="E9877">
        <f>VLOOKUP(B9877, Tabelas!A:C,2,FALSE())</f>
        <v/>
      </c>
    </row>
    <row r="9878">
      <c r="A9878" t="inlineStr">
        <is>
          <t>LIMNOLOGY AND OCEANOGRAPHY BULLETIN</t>
        </is>
      </c>
      <c r="B9878" t="inlineStr">
        <is>
          <t>B2</t>
        </is>
      </c>
      <c r="C9878">
        <f>IF(B9878&lt;&gt;"NI",1,0)</f>
        <v/>
      </c>
      <c r="D9878">
        <f>VLOOKUP(B9878, Tabelas!A:C,3,FALSE())</f>
        <v/>
      </c>
      <c r="E9878">
        <f>VLOOKUP(B9878, Tabelas!A:C,2,FALSE())</f>
        <v/>
      </c>
    </row>
    <row r="9879">
      <c r="A9879" t="inlineStr">
        <is>
          <t>LIMNOLOGY AND OCEANOGRAPHY LETTERS (ONLINE)</t>
        </is>
      </c>
      <c r="B9879" t="inlineStr">
        <is>
          <t>B4</t>
        </is>
      </c>
      <c r="C9879">
        <f>IF(B9879&lt;&gt;"NI",1,0)</f>
        <v/>
      </c>
      <c r="D9879">
        <f>VLOOKUP(B9879, Tabelas!A:C,3,FALSE())</f>
        <v/>
      </c>
      <c r="E9879">
        <f>VLOOKUP(B9879, Tabelas!A:C,2,FALSE())</f>
        <v/>
      </c>
    </row>
    <row r="9880">
      <c r="A9880" t="inlineStr">
        <is>
          <t>LINEAR ALGEBRA AND ITS APPLICATIONS</t>
        </is>
      </c>
      <c r="B9880" t="inlineStr">
        <is>
          <t>A3</t>
        </is>
      </c>
      <c r="C9880">
        <f>IF(B9880&lt;&gt;"NI",1,0)</f>
        <v/>
      </c>
      <c r="D9880">
        <f>VLOOKUP(B9880, Tabelas!A:C,3,FALSE())</f>
        <v/>
      </c>
      <c r="E9880">
        <f>VLOOKUP(B9880, Tabelas!A:C,2,FALSE())</f>
        <v/>
      </c>
    </row>
    <row r="9881">
      <c r="A9881" t="inlineStr">
        <is>
          <t>LINEAR AND MULTILINEAR ALGEBRA</t>
        </is>
      </c>
      <c r="B9881" t="inlineStr">
        <is>
          <t>A4</t>
        </is>
      </c>
      <c r="C9881">
        <f>IF(B9881&lt;&gt;"NI",1,0)</f>
        <v/>
      </c>
      <c r="D9881">
        <f>VLOOKUP(B9881, Tabelas!A:C,3,FALSE())</f>
        <v/>
      </c>
      <c r="E9881">
        <f>VLOOKUP(B9881, Tabelas!A:C,2,FALSE())</f>
        <v/>
      </c>
    </row>
    <row r="9882">
      <c r="A9882" t="inlineStr">
        <is>
          <t>LINGU@ NOSTR@ - REVISTA VIRTUAL DE ESTUDOS DE GRAMÁTICA E DE LINGUÍSTICA</t>
        </is>
      </c>
      <c r="B9882" t="inlineStr">
        <is>
          <t>B1</t>
        </is>
      </c>
      <c r="C9882">
        <f>IF(B9882&lt;&gt;"NI",1,0)</f>
        <v/>
      </c>
      <c r="D9882">
        <f>VLOOKUP(B9882, Tabelas!A:C,3,FALSE())</f>
        <v/>
      </c>
      <c r="E9882">
        <f>VLOOKUP(B9882, Tabelas!A:C,2,FALSE())</f>
        <v/>
      </c>
    </row>
    <row r="9883">
      <c r="A9883" t="inlineStr">
        <is>
          <t>LÍNGUA E INSTRUMENTOS LINGUÍSTICOS</t>
        </is>
      </c>
      <c r="B9883" t="inlineStr">
        <is>
          <t>B1</t>
        </is>
      </c>
      <c r="C9883">
        <f>IF(B9883&lt;&gt;"NI",1,0)</f>
        <v/>
      </c>
      <c r="D9883">
        <f>VLOOKUP(B9883, Tabelas!A:C,3,FALSE())</f>
        <v/>
      </c>
      <c r="E9883">
        <f>VLOOKUP(B9883, Tabelas!A:C,2,FALSE())</f>
        <v/>
      </c>
    </row>
    <row r="9884">
      <c r="A9884" t="inlineStr">
        <is>
          <t>LINGUAGEM EM (DIS)CURSO (ONLINE)</t>
        </is>
      </c>
      <c r="B9884" t="inlineStr">
        <is>
          <t>A1</t>
        </is>
      </c>
      <c r="C9884">
        <f>IF(B9884&lt;&gt;"NI",1,0)</f>
        <v/>
      </c>
      <c r="D9884">
        <f>VLOOKUP(B9884, Tabelas!A:C,3,FALSE())</f>
        <v/>
      </c>
      <c r="E9884">
        <f>VLOOKUP(B9884, Tabelas!A:C,2,FALSE())</f>
        <v/>
      </c>
    </row>
    <row r="9885">
      <c r="A9885" t="inlineStr">
        <is>
          <t>LINGUAGEM EM FOCO</t>
        </is>
      </c>
      <c r="B9885" t="inlineStr">
        <is>
          <t>B1</t>
        </is>
      </c>
      <c r="C9885">
        <f>IF(B9885&lt;&gt;"NI",1,0)</f>
        <v/>
      </c>
      <c r="D9885">
        <f>VLOOKUP(B9885, Tabelas!A:C,3,FALSE())</f>
        <v/>
      </c>
      <c r="E9885">
        <f>VLOOKUP(B9885, Tabelas!A:C,2,FALSE())</f>
        <v/>
      </c>
    </row>
    <row r="9886">
      <c r="A9886" t="inlineStr">
        <is>
          <t>LINGUAGEM, EDUCAÇÃO E MEMÓRIA</t>
        </is>
      </c>
      <c r="B9886" t="inlineStr">
        <is>
          <t>B3</t>
        </is>
      </c>
      <c r="C9886">
        <f>IF(B9886&lt;&gt;"NI",1,0)</f>
        <v/>
      </c>
      <c r="D9886">
        <f>VLOOKUP(B9886, Tabelas!A:C,3,FALSE())</f>
        <v/>
      </c>
      <c r="E9886">
        <f>VLOOKUP(B9886, Tabelas!A:C,2,FALSE())</f>
        <v/>
      </c>
    </row>
    <row r="9887">
      <c r="A9887" t="inlineStr">
        <is>
          <t>LINGUAGEM. ESTUDOS E PESQUISAS (UFG)</t>
        </is>
      </c>
      <c r="B9887" t="inlineStr">
        <is>
          <t>A4</t>
        </is>
      </c>
      <c r="C9887">
        <f>IF(B9887&lt;&gt;"NI",1,0)</f>
        <v/>
      </c>
      <c r="D9887">
        <f>VLOOKUP(B9887, Tabelas!A:C,3,FALSE())</f>
        <v/>
      </c>
      <c r="E9887">
        <f>VLOOKUP(B9887, Tabelas!A:C,2,FALSE())</f>
        <v/>
      </c>
    </row>
    <row r="9888">
      <c r="A9888" t="inlineStr">
        <is>
          <t>LINGUAGEM: ESTUDOS E PESQUISAS</t>
        </is>
      </c>
      <c r="B9888" t="inlineStr">
        <is>
          <t>A4</t>
        </is>
      </c>
      <c r="C9888">
        <f>IF(B9888&lt;&gt;"NI",1,0)</f>
        <v/>
      </c>
      <c r="D9888">
        <f>VLOOKUP(B9888, Tabelas!A:C,3,FALSE())</f>
        <v/>
      </c>
      <c r="E9888">
        <f>VLOOKUP(B9888, Tabelas!A:C,2,FALSE())</f>
        <v/>
      </c>
    </row>
    <row r="9889">
      <c r="A9889" t="inlineStr">
        <is>
          <t>LINGUAGENS &amp; CIDADANIA</t>
        </is>
      </c>
      <c r="B9889" t="inlineStr">
        <is>
          <t>B3</t>
        </is>
      </c>
      <c r="C9889">
        <f>IF(B9889&lt;&gt;"NI",1,0)</f>
        <v/>
      </c>
      <c r="D9889">
        <f>VLOOKUP(B9889, Tabelas!A:C,3,FALSE())</f>
        <v/>
      </c>
      <c r="E9889">
        <f>VLOOKUP(B9889, Tabelas!A:C,2,FALSE())</f>
        <v/>
      </c>
    </row>
    <row r="9890">
      <c r="A9890" t="inlineStr">
        <is>
          <t>LINGUAGENS : REVISTA DE LETRAS, ARTES E COMUNICAÇÃO (FURB)</t>
        </is>
      </c>
      <c r="B9890" t="inlineStr">
        <is>
          <t>B1</t>
        </is>
      </c>
      <c r="C9890">
        <f>IF(B9890&lt;&gt;"NI",1,0)</f>
        <v/>
      </c>
      <c r="D9890">
        <f>VLOOKUP(B9890, Tabelas!A:C,3,FALSE())</f>
        <v/>
      </c>
      <c r="E9890">
        <f>VLOOKUP(B9890, Tabelas!A:C,2,FALSE())</f>
        <v/>
      </c>
    </row>
    <row r="9891">
      <c r="A9891" t="inlineStr">
        <is>
          <t>LINGUAGENS, EDUCAÇÃO E SOCIEDADE</t>
        </is>
      </c>
      <c r="B9891" t="inlineStr">
        <is>
          <t>A3</t>
        </is>
      </c>
      <c r="C9891">
        <f>IF(B9891&lt;&gt;"NI",1,0)</f>
        <v/>
      </c>
      <c r="D9891">
        <f>VLOOKUP(B9891, Tabelas!A:C,3,FALSE())</f>
        <v/>
      </c>
      <c r="E9891">
        <f>VLOOKUP(B9891, Tabelas!A:C,2,FALSE())</f>
        <v/>
      </c>
    </row>
    <row r="9892">
      <c r="A9892" t="inlineStr">
        <is>
          <t>LINGUAGENS, EDUCAÇÃO E SOCIEDADE</t>
        </is>
      </c>
      <c r="B9892" t="inlineStr">
        <is>
          <t>A3</t>
        </is>
      </c>
      <c r="C9892">
        <f>IF(B9892&lt;&gt;"NI",1,0)</f>
        <v/>
      </c>
      <c r="D9892">
        <f>VLOOKUP(B9892, Tabelas!A:C,3,FALSE())</f>
        <v/>
      </c>
      <c r="E9892">
        <f>VLOOKUP(B9892, Tabelas!A:C,2,FALSE())</f>
        <v/>
      </c>
    </row>
    <row r="9893">
      <c r="A9893" t="inlineStr">
        <is>
          <t>LINGUAMÁTICA (BRAGA)</t>
        </is>
      </c>
      <c r="B9893" t="inlineStr">
        <is>
          <t>A3</t>
        </is>
      </c>
      <c r="C9893">
        <f>IF(B9893&lt;&gt;"NI",1,0)</f>
        <v/>
      </c>
      <c r="D9893">
        <f>VLOOKUP(B9893, Tabelas!A:C,3,FALSE())</f>
        <v/>
      </c>
      <c r="E9893">
        <f>VLOOKUP(B9893, Tabelas!A:C,2,FALSE())</f>
        <v/>
      </c>
    </row>
    <row r="9894">
      <c r="A9894" t="inlineStr">
        <is>
          <t>LINGUARUM ARENA</t>
        </is>
      </c>
      <c r="B9894" t="inlineStr">
        <is>
          <t>A1</t>
        </is>
      </c>
      <c r="C9894">
        <f>IF(B9894&lt;&gt;"NI",1,0)</f>
        <v/>
      </c>
      <c r="D9894">
        <f>VLOOKUP(B9894, Tabelas!A:C,3,FALSE())</f>
        <v/>
      </c>
      <c r="E9894">
        <f>VLOOKUP(B9894, Tabelas!A:C,2,FALSE())</f>
        <v/>
      </c>
    </row>
    <row r="9895">
      <c r="A9895" t="inlineStr">
        <is>
          <t>LÍNGUAS &amp; LETRAS (ONLINE)</t>
        </is>
      </c>
      <c r="B9895" t="inlineStr">
        <is>
          <t>A4</t>
        </is>
      </c>
      <c r="C9895">
        <f>IF(B9895&lt;&gt;"NI",1,0)</f>
        <v/>
      </c>
      <c r="D9895">
        <f>VLOOKUP(B9895, Tabelas!A:C,3,FALSE())</f>
        <v/>
      </c>
      <c r="E9895">
        <f>VLOOKUP(B9895, Tabelas!A:C,2,FALSE())</f>
        <v/>
      </c>
    </row>
    <row r="9896">
      <c r="A9896" t="inlineStr">
        <is>
          <t>LINGUASAGEM (SÃO PAULO)</t>
        </is>
      </c>
      <c r="B9896" t="inlineStr">
        <is>
          <t>A4</t>
        </is>
      </c>
      <c r="C9896">
        <f>IF(B9896&lt;&gt;"NI",1,0)</f>
        <v/>
      </c>
      <c r="D9896">
        <f>VLOOKUP(B9896, Tabelas!A:C,3,FALSE())</f>
        <v/>
      </c>
      <c r="E9896">
        <f>VLOOKUP(B9896, Tabelas!A:C,2,FALSE())</f>
        <v/>
      </c>
    </row>
    <row r="9897">
      <c r="A9897" t="inlineStr">
        <is>
          <t>LÍNGUATEC</t>
        </is>
      </c>
      <c r="B9897" t="inlineStr">
        <is>
          <t>B3</t>
        </is>
      </c>
      <c r="C9897">
        <f>IF(B9897&lt;&gt;"NI",1,0)</f>
        <v/>
      </c>
      <c r="D9897">
        <f>VLOOKUP(B9897, Tabelas!A:C,3,FALSE())</f>
        <v/>
      </c>
      <c r="E9897">
        <f>VLOOKUP(B9897, Tabelas!A:C,2,FALSE())</f>
        <v/>
      </c>
    </row>
    <row r="9898">
      <c r="A9898" t="inlineStr">
        <is>
          <t>LINGUISTIC APPROACHES TO BILINGUALISM</t>
        </is>
      </c>
      <c r="B9898" t="inlineStr">
        <is>
          <t>A2</t>
        </is>
      </c>
      <c r="C9898">
        <f>IF(B9898&lt;&gt;"NI",1,0)</f>
        <v/>
      </c>
      <c r="D9898">
        <f>VLOOKUP(B9898, Tabelas!A:C,3,FALSE())</f>
        <v/>
      </c>
      <c r="E9898">
        <f>VLOOKUP(B9898, Tabelas!A:C,2,FALSE())</f>
        <v/>
      </c>
    </row>
    <row r="9899">
      <c r="A9899" t="inlineStr">
        <is>
          <t>LINGUISTIC INQUIRY</t>
        </is>
      </c>
      <c r="B9899" t="inlineStr">
        <is>
          <t>A1</t>
        </is>
      </c>
      <c r="C9899">
        <f>IF(B9899&lt;&gt;"NI",1,0)</f>
        <v/>
      </c>
      <c r="D9899">
        <f>VLOOKUP(B9899, Tabelas!A:C,3,FALSE())</f>
        <v/>
      </c>
      <c r="E9899">
        <f>VLOOKUP(B9899, Tabelas!A:C,2,FALSE())</f>
        <v/>
      </c>
    </row>
    <row r="9900">
      <c r="A9900" t="inlineStr">
        <is>
          <t>LINGUÍSTICA</t>
        </is>
      </c>
      <c r="B9900" t="inlineStr">
        <is>
          <t>A4</t>
        </is>
      </c>
      <c r="C9900">
        <f>IF(B9900&lt;&gt;"NI",1,0)</f>
        <v/>
      </c>
      <c r="D9900">
        <f>VLOOKUP(B9900, Tabelas!A:C,3,FALSE())</f>
        <v/>
      </c>
      <c r="E9900">
        <f>VLOOKUP(B9900, Tabelas!A:C,2,FALSE())</f>
        <v/>
      </c>
    </row>
    <row r="9901">
      <c r="A9901" t="inlineStr">
        <is>
          <t>LINGUISTICA (MADRID)</t>
        </is>
      </c>
      <c r="B9901" t="inlineStr">
        <is>
          <t>A4</t>
        </is>
      </c>
      <c r="C9901">
        <f>IF(B9901&lt;&gt;"NI",1,0)</f>
        <v/>
      </c>
      <c r="D9901">
        <f>VLOOKUP(B9901, Tabelas!A:C,3,FALSE())</f>
        <v/>
      </c>
      <c r="E9901">
        <f>VLOOKUP(B9901, Tabelas!A:C,2,FALSE())</f>
        <v/>
      </c>
    </row>
    <row r="9902">
      <c r="A9902" t="inlineStr">
        <is>
          <t>LINGUÍSTICA (RIO DE JANEIRO)</t>
        </is>
      </c>
      <c r="B9902" t="inlineStr">
        <is>
          <t>A2</t>
        </is>
      </c>
      <c r="C9902">
        <f>IF(B9902&lt;&gt;"NI",1,0)</f>
        <v/>
      </c>
      <c r="D9902">
        <f>VLOOKUP(B9902, Tabelas!A:C,3,FALSE())</f>
        <v/>
      </c>
      <c r="E9902">
        <f>VLOOKUP(B9902, Tabelas!A:C,2,FALSE())</f>
        <v/>
      </c>
    </row>
    <row r="9903">
      <c r="A9903" t="inlineStr">
        <is>
          <t>LINGUISTICA Y LITERATURA</t>
        </is>
      </c>
      <c r="B9903" t="inlineStr">
        <is>
          <t>A2</t>
        </is>
      </c>
      <c r="C9903">
        <f>IF(B9903&lt;&gt;"NI",1,0)</f>
        <v/>
      </c>
      <c r="D9903">
        <f>VLOOKUP(B9903, Tabelas!A:C,3,FALSE())</f>
        <v/>
      </c>
      <c r="E9903">
        <f>VLOOKUP(B9903, Tabelas!A:C,2,FALSE())</f>
        <v/>
      </c>
    </row>
    <row r="9904">
      <c r="A9904" t="inlineStr">
        <is>
          <t>LINGUISTISCHE BERICHTE</t>
        </is>
      </c>
      <c r="B9904" t="inlineStr">
        <is>
          <t>A2</t>
        </is>
      </c>
      <c r="C9904">
        <f>IF(B9904&lt;&gt;"NI",1,0)</f>
        <v/>
      </c>
      <c r="D9904">
        <f>VLOOKUP(B9904, Tabelas!A:C,3,FALSE())</f>
        <v/>
      </c>
      <c r="E9904">
        <f>VLOOKUP(B9904, Tabelas!A:C,2,FALSE())</f>
        <v/>
      </c>
    </row>
    <row r="9905">
      <c r="A9905" t="inlineStr">
        <is>
          <t>LINHA D' ÁGUA</t>
        </is>
      </c>
      <c r="B9905" t="inlineStr">
        <is>
          <t>A3</t>
        </is>
      </c>
      <c r="C9905">
        <f>IF(B9905&lt;&gt;"NI",1,0)</f>
        <v/>
      </c>
      <c r="D9905">
        <f>VLOOKUP(B9905, Tabelas!A:C,3,FALSE())</f>
        <v/>
      </c>
      <c r="E9905">
        <f>VLOOKUP(B9905, Tabelas!A:C,2,FALSE())</f>
        <v/>
      </c>
    </row>
    <row r="9906">
      <c r="A9906" t="inlineStr">
        <is>
          <t>LINHA MESTRA (ASSOCIAÇÃO DE LEITURA DO BRASIL)</t>
        </is>
      </c>
      <c r="B9906" t="inlineStr">
        <is>
          <t>B3</t>
        </is>
      </c>
      <c r="C9906">
        <f>IF(B9906&lt;&gt;"NI",1,0)</f>
        <v/>
      </c>
      <c r="D9906">
        <f>VLOOKUP(B9906, Tabelas!A:C,3,FALSE())</f>
        <v/>
      </c>
      <c r="E9906">
        <f>VLOOKUP(B9906, Tabelas!A:C,2,FALSE())</f>
        <v/>
      </c>
    </row>
    <row r="9907">
      <c r="A9907" t="inlineStr">
        <is>
          <t>LINHAS (FLORIANÓPOLIS. ONLINE)</t>
        </is>
      </c>
      <c r="B9907" t="inlineStr">
        <is>
          <t>A3</t>
        </is>
      </c>
      <c r="C9907">
        <f>IF(B9907&lt;&gt;"NI",1,0)</f>
        <v/>
      </c>
      <c r="D9907">
        <f>VLOOKUP(B9907, Tabelas!A:C,3,FALSE())</f>
        <v/>
      </c>
      <c r="E9907">
        <f>VLOOKUP(B9907, Tabelas!A:C,2,FALSE())</f>
        <v/>
      </c>
    </row>
    <row r="9908">
      <c r="A9908" t="inlineStr">
        <is>
          <t>LINHAS (UDESC)</t>
        </is>
      </c>
      <c r="B9908" t="inlineStr">
        <is>
          <t>A3</t>
        </is>
      </c>
      <c r="C9908">
        <f>IF(B9908&lt;&gt;"NI",1,0)</f>
        <v/>
      </c>
      <c r="D9908">
        <f>VLOOKUP(B9908, Tabelas!A:C,3,FALSE())</f>
        <v/>
      </c>
      <c r="E9908">
        <f>VLOOKUP(B9908, Tabelas!A:C,2,FALSE())</f>
        <v/>
      </c>
    </row>
    <row r="9909">
      <c r="A9909" t="inlineStr">
        <is>
          <t>LINHAS CRÍTICAS (UNB)</t>
        </is>
      </c>
      <c r="B9909" t="inlineStr">
        <is>
          <t>A3</t>
        </is>
      </c>
      <c r="C9909">
        <f>IF(B9909&lt;&gt;"NI",1,0)</f>
        <v/>
      </c>
      <c r="D9909">
        <f>VLOOKUP(B9909, Tabelas!A:C,3,FALSE())</f>
        <v/>
      </c>
      <c r="E9909">
        <f>VLOOKUP(B9909, Tabelas!A:C,2,FALSE())</f>
        <v/>
      </c>
    </row>
    <row r="9910">
      <c r="A9910" t="inlineStr">
        <is>
          <t>LINKSCIENCEPLACE</t>
        </is>
      </c>
      <c r="B9910" t="inlineStr">
        <is>
          <t>B3</t>
        </is>
      </c>
      <c r="C9910">
        <f>IF(B9910&lt;&gt;"NI",1,0)</f>
        <v/>
      </c>
      <c r="D9910">
        <f>VLOOKUP(B9910, Tabelas!A:C,3,FALSE())</f>
        <v/>
      </c>
      <c r="E9910">
        <f>VLOOKUP(B9910, Tabelas!A:C,2,FALSE())</f>
        <v/>
      </c>
    </row>
    <row r="9911">
      <c r="A9911" t="inlineStr">
        <is>
          <t>LINX (NANTERRE)</t>
        </is>
      </c>
      <c r="B9911" t="inlineStr">
        <is>
          <t>A2</t>
        </is>
      </c>
      <c r="C9911">
        <f>IF(B9911&lt;&gt;"NI",1,0)</f>
        <v/>
      </c>
      <c r="D9911">
        <f>VLOOKUP(B9911, Tabelas!A:C,3,FALSE())</f>
        <v/>
      </c>
      <c r="E9911">
        <f>VLOOKUP(B9911, Tabelas!A:C,2,FALSE())</f>
        <v/>
      </c>
    </row>
    <row r="9912">
      <c r="A9912" t="inlineStr">
        <is>
          <t>LIPIDS</t>
        </is>
      </c>
      <c r="B9912" t="inlineStr">
        <is>
          <t>B1</t>
        </is>
      </c>
      <c r="C9912">
        <f>IF(B9912&lt;&gt;"NI",1,0)</f>
        <v/>
      </c>
      <c r="D9912">
        <f>VLOOKUP(B9912, Tabelas!A:C,3,FALSE())</f>
        <v/>
      </c>
      <c r="E9912">
        <f>VLOOKUP(B9912, Tabelas!A:C,2,FALSE())</f>
        <v/>
      </c>
    </row>
    <row r="9913">
      <c r="A9913" t="inlineStr">
        <is>
          <t>LIPIDS IN HEALTH AND DISEASE</t>
        </is>
      </c>
      <c r="B9913" t="inlineStr">
        <is>
          <t>A4</t>
        </is>
      </c>
      <c r="C9913">
        <f>IF(B9913&lt;&gt;"NI",1,0)</f>
        <v/>
      </c>
      <c r="D9913">
        <f>VLOOKUP(B9913, Tabelas!A:C,3,FALSE())</f>
        <v/>
      </c>
      <c r="E9913">
        <f>VLOOKUP(B9913, Tabelas!A:C,2,FALSE())</f>
        <v/>
      </c>
    </row>
    <row r="9914">
      <c r="A9914" t="inlineStr">
        <is>
          <t>LIQUID CRYSTALS (PRINT)</t>
        </is>
      </c>
      <c r="B9914" t="inlineStr">
        <is>
          <t>A3</t>
        </is>
      </c>
      <c r="C9914">
        <f>IF(B9914&lt;&gt;"NI",1,0)</f>
        <v/>
      </c>
      <c r="D9914">
        <f>VLOOKUP(B9914, Tabelas!A:C,3,FALSE())</f>
        <v/>
      </c>
      <c r="E9914">
        <f>VLOOKUP(B9914, Tabelas!A:C,2,FALSE())</f>
        <v/>
      </c>
    </row>
    <row r="9915">
      <c r="A9915" t="inlineStr">
        <is>
          <t>LIQUID CRYSTALS AND THEIR APPLICATION (PRINT)</t>
        </is>
      </c>
      <c r="B9915" t="inlineStr">
        <is>
          <t>B1</t>
        </is>
      </c>
      <c r="C9915">
        <f>IF(B9915&lt;&gt;"NI",1,0)</f>
        <v/>
      </c>
      <c r="D9915">
        <f>VLOOKUP(B9915, Tabelas!A:C,3,FALSE())</f>
        <v/>
      </c>
      <c r="E9915">
        <f>VLOOKUP(B9915, Tabelas!A:C,2,FALSE())</f>
        <v/>
      </c>
    </row>
    <row r="9916">
      <c r="A9916" t="inlineStr">
        <is>
          <t>LITERACY IN COMPOSITION STUDIES</t>
        </is>
      </c>
      <c r="B9916" t="inlineStr">
        <is>
          <t>B3</t>
        </is>
      </c>
      <c r="C9916">
        <f>IF(B9916&lt;&gt;"NI",1,0)</f>
        <v/>
      </c>
      <c r="D9916">
        <f>VLOOKUP(B9916, Tabelas!A:C,3,FALSE())</f>
        <v/>
      </c>
      <c r="E9916">
        <f>VLOOKUP(B9916, Tabelas!A:C,2,FALSE())</f>
        <v/>
      </c>
    </row>
    <row r="9917">
      <c r="A9917" t="inlineStr">
        <is>
          <t>LITERACY INFORMATION AND COMPUTER EDUCATION JOURNAL (LICEJ)</t>
        </is>
      </c>
      <c r="B9917" t="inlineStr">
        <is>
          <t>B4</t>
        </is>
      </c>
      <c r="C9917">
        <f>IF(B9917&lt;&gt;"NI",1,0)</f>
        <v/>
      </c>
      <c r="D9917">
        <f>VLOOKUP(B9917, Tabelas!A:C,3,FALSE())</f>
        <v/>
      </c>
      <c r="E9917">
        <f>VLOOKUP(B9917, Tabelas!A:C,2,FALSE())</f>
        <v/>
      </c>
    </row>
    <row r="9918">
      <c r="A9918" t="inlineStr">
        <is>
          <t>LITERARTES</t>
        </is>
      </c>
      <c r="B9918" t="inlineStr">
        <is>
          <t>B3</t>
        </is>
      </c>
      <c r="C9918">
        <f>IF(B9918&lt;&gt;"NI",1,0)</f>
        <v/>
      </c>
      <c r="D9918">
        <f>VLOOKUP(B9918, Tabelas!A:C,3,FALSE())</f>
        <v/>
      </c>
      <c r="E9918">
        <f>VLOOKUP(B9918, Tabelas!A:C,2,FALSE())</f>
        <v/>
      </c>
    </row>
    <row r="9919">
      <c r="A9919" t="inlineStr">
        <is>
          <t>LITERARY AND LINGUISTIC COMPUTING</t>
        </is>
      </c>
      <c r="B9919" t="inlineStr">
        <is>
          <t>A1</t>
        </is>
      </c>
      <c r="C9919">
        <f>IF(B9919&lt;&gt;"NI",1,0)</f>
        <v/>
      </c>
      <c r="D9919">
        <f>VLOOKUP(B9919, Tabelas!A:C,3,FALSE())</f>
        <v/>
      </c>
      <c r="E9919">
        <f>VLOOKUP(B9919, Tabelas!A:C,2,FALSE())</f>
        <v/>
      </c>
    </row>
    <row r="9920">
      <c r="A9920" t="inlineStr">
        <is>
          <t>LITERATURA E AUTORITARISMO (UFSM)</t>
        </is>
      </c>
      <c r="B9920" t="inlineStr">
        <is>
          <t>A3</t>
        </is>
      </c>
      <c r="C9920">
        <f>IF(B9920&lt;&gt;"NI",1,0)</f>
        <v/>
      </c>
      <c r="D9920">
        <f>VLOOKUP(B9920, Tabelas!A:C,3,FALSE())</f>
        <v/>
      </c>
      <c r="E9920">
        <f>VLOOKUP(B9920, Tabelas!A:C,2,FALSE())</f>
        <v/>
      </c>
    </row>
    <row r="9921">
      <c r="A9921" t="inlineStr">
        <is>
          <t>LITERATURA E SOCIEDADE</t>
        </is>
      </c>
      <c r="B9921" t="inlineStr">
        <is>
          <t>B2</t>
        </is>
      </c>
      <c r="C9921">
        <f>IF(B9921&lt;&gt;"NI",1,0)</f>
        <v/>
      </c>
      <c r="D9921">
        <f>VLOOKUP(B9921, Tabelas!A:C,3,FALSE())</f>
        <v/>
      </c>
      <c r="E9921">
        <f>VLOOKUP(B9921, Tabelas!A:C,2,FALSE())</f>
        <v/>
      </c>
    </row>
    <row r="9922">
      <c r="A9922" t="inlineStr">
        <is>
          <t>LITERATURA EM DEBATE (URI)</t>
        </is>
      </c>
      <c r="B9922" t="inlineStr">
        <is>
          <t>A3</t>
        </is>
      </c>
      <c r="C9922">
        <f>IF(B9922&lt;&gt;"NI",1,0)</f>
        <v/>
      </c>
      <c r="D9922">
        <f>VLOOKUP(B9922, Tabelas!A:C,3,FALSE())</f>
        <v/>
      </c>
      <c r="E9922">
        <f>VLOOKUP(B9922, Tabelas!A:C,2,FALSE())</f>
        <v/>
      </c>
    </row>
    <row r="9923">
      <c r="A9923" t="inlineStr">
        <is>
          <t>LITERATURA MEXICANA</t>
        </is>
      </c>
      <c r="B9923" t="inlineStr">
        <is>
          <t>B1</t>
        </is>
      </c>
      <c r="C9923">
        <f>IF(B9923&lt;&gt;"NI",1,0)</f>
        <v/>
      </c>
      <c r="D9923">
        <f>VLOOKUP(B9923, Tabelas!A:C,3,FALSE())</f>
        <v/>
      </c>
      <c r="E9923">
        <f>VLOOKUP(B9923, Tabelas!A:C,2,FALSE())</f>
        <v/>
      </c>
    </row>
    <row r="9924">
      <c r="A9924" t="inlineStr">
        <is>
          <t>LITERATURA Y LINGUÍSTICA (IMPRESA)</t>
        </is>
      </c>
      <c r="B9924" t="inlineStr">
        <is>
          <t>A4</t>
        </is>
      </c>
      <c r="C9924">
        <f>IF(B9924&lt;&gt;"NI",1,0)</f>
        <v/>
      </c>
      <c r="D9924">
        <f>VLOOKUP(B9924, Tabelas!A:C,3,FALSE())</f>
        <v/>
      </c>
      <c r="E9924">
        <f>VLOOKUP(B9924, Tabelas!A:C,2,FALSE())</f>
        <v/>
      </c>
    </row>
    <row r="9925">
      <c r="A9925" t="inlineStr">
        <is>
          <t>LITERATURA: TEORÍA, HISTORIA, CRÍTICA</t>
        </is>
      </c>
      <c r="B9925" t="inlineStr">
        <is>
          <t>A3</t>
        </is>
      </c>
      <c r="C9925">
        <f>IF(B9925&lt;&gt;"NI",1,0)</f>
        <v/>
      </c>
      <c r="D9925">
        <f>VLOOKUP(B9925, Tabelas!A:C,3,FALSE())</f>
        <v/>
      </c>
      <c r="E9925">
        <f>VLOOKUP(B9925, Tabelas!A:C,2,FALSE())</f>
        <v/>
      </c>
    </row>
    <row r="9926">
      <c r="A9926" t="inlineStr">
        <is>
          <t>LITHOS (OSLO. PRINT)</t>
        </is>
      </c>
      <c r="B9926" t="inlineStr">
        <is>
          <t>A1</t>
        </is>
      </c>
      <c r="C9926">
        <f>IF(B9926&lt;&gt;"NI",1,0)</f>
        <v/>
      </c>
      <c r="D9926">
        <f>VLOOKUP(B9926, Tabelas!A:C,3,FALSE())</f>
        <v/>
      </c>
      <c r="E9926">
        <f>VLOOKUP(B9926, Tabelas!A:C,2,FALSE())</f>
        <v/>
      </c>
    </row>
    <row r="9927">
      <c r="A9927" t="inlineStr">
        <is>
          <t>LITTERA (UFMA)</t>
        </is>
      </c>
      <c r="B9927" t="inlineStr">
        <is>
          <t>B2</t>
        </is>
      </c>
      <c r="C9927">
        <f>IF(B9927&lt;&gt;"NI",1,0)</f>
        <v/>
      </c>
      <c r="D9927">
        <f>VLOOKUP(B9927, Tabelas!A:C,3,FALSE())</f>
        <v/>
      </c>
      <c r="E9927">
        <f>VLOOKUP(B9927, Tabelas!A:C,2,FALSE())</f>
        <v/>
      </c>
    </row>
    <row r="9928">
      <c r="A9928" t="inlineStr">
        <is>
          <t>LITTERA ONLINE</t>
        </is>
      </c>
      <c r="B9928" t="inlineStr">
        <is>
          <t>B3</t>
        </is>
      </c>
      <c r="C9928">
        <f>IF(B9928&lt;&gt;"NI",1,0)</f>
        <v/>
      </c>
      <c r="D9928">
        <f>VLOOKUP(B9928, Tabelas!A:C,3,FALSE())</f>
        <v/>
      </c>
      <c r="E9928">
        <f>VLOOKUP(B9928, Tabelas!A:C,2,FALSE())</f>
        <v/>
      </c>
    </row>
    <row r="9929">
      <c r="A9929" t="inlineStr">
        <is>
          <t>LITTERATA - REVISTA DO CENTRO DE ESTUDOS PORTUGUESES HÉLIO SIMÕES</t>
        </is>
      </c>
      <c r="B9929" t="inlineStr">
        <is>
          <t>B3</t>
        </is>
      </c>
      <c r="C9929">
        <f>IF(B9929&lt;&gt;"NI",1,0)</f>
        <v/>
      </c>
      <c r="D9929">
        <f>VLOOKUP(B9929, Tabelas!A:C,3,FALSE())</f>
        <v/>
      </c>
      <c r="E9929">
        <f>VLOOKUP(B9929, Tabelas!A:C,2,FALSE())</f>
        <v/>
      </c>
    </row>
    <row r="9930">
      <c r="A9930" t="inlineStr">
        <is>
          <t>LITTERATA - REVISTA DO CENTRO DE ESTUDOS PORTUGUESES HÉLIO SIMÕES</t>
        </is>
      </c>
      <c r="B9930" t="inlineStr">
        <is>
          <t>B3</t>
        </is>
      </c>
      <c r="C9930">
        <f>IF(B9930&lt;&gt;"NI",1,0)</f>
        <v/>
      </c>
      <c r="D9930">
        <f>VLOOKUP(B9930, Tabelas!A:C,3,FALSE())</f>
        <v/>
      </c>
      <c r="E9930">
        <f>VLOOKUP(B9930, Tabelas!A:C,2,FALSE())</f>
        <v/>
      </c>
    </row>
    <row r="9931">
      <c r="A9931" t="inlineStr">
        <is>
          <t>LITTÉRATURES</t>
        </is>
      </c>
      <c r="B9931" t="inlineStr">
        <is>
          <t>B1</t>
        </is>
      </c>
      <c r="C9931">
        <f>IF(B9931&lt;&gt;"NI",1,0)</f>
        <v/>
      </c>
      <c r="D9931">
        <f>VLOOKUP(B9931, Tabelas!A:C,3,FALSE())</f>
        <v/>
      </c>
      <c r="E9931">
        <f>VLOOKUP(B9931, Tabelas!A:C,2,FALSE())</f>
        <v/>
      </c>
    </row>
    <row r="9932">
      <c r="A9932" t="inlineStr">
        <is>
          <t>LITURGIE UND KULTUR</t>
        </is>
      </c>
      <c r="B9932" t="inlineStr">
        <is>
          <t>B4</t>
        </is>
      </c>
      <c r="C9932">
        <f>IF(B9932&lt;&gt;"NI",1,0)</f>
        <v/>
      </c>
      <c r="D9932">
        <f>VLOOKUP(B9932, Tabelas!A:C,3,FALSE())</f>
        <v/>
      </c>
      <c r="E9932">
        <f>VLOOKUP(B9932, Tabelas!A:C,2,FALSE())</f>
        <v/>
      </c>
    </row>
    <row r="9933">
      <c r="A9933" t="inlineStr">
        <is>
          <t>LIVER INTERNATIONAL (PRINT)</t>
        </is>
      </c>
      <c r="B9933" t="inlineStr">
        <is>
          <t>A2</t>
        </is>
      </c>
      <c r="C9933">
        <f>IF(B9933&lt;&gt;"NI",1,0)</f>
        <v/>
      </c>
      <c r="D9933">
        <f>VLOOKUP(B9933, Tabelas!A:C,3,FALSE())</f>
        <v/>
      </c>
      <c r="E9933">
        <f>VLOOKUP(B9933, Tabelas!A:C,2,FALSE())</f>
        <v/>
      </c>
    </row>
    <row r="9934">
      <c r="A9934" t="inlineStr">
        <is>
          <t>LIVER TRANSPLANTATION</t>
        </is>
      </c>
      <c r="B9934" t="inlineStr">
        <is>
          <t>A1</t>
        </is>
      </c>
      <c r="C9934">
        <f>IF(B9934&lt;&gt;"NI",1,0)</f>
        <v/>
      </c>
      <c r="D9934">
        <f>VLOOKUP(B9934, Tabelas!A:C,3,FALSE())</f>
        <v/>
      </c>
      <c r="E9934">
        <f>VLOOKUP(B9934, Tabelas!A:C,2,FALSE())</f>
        <v/>
      </c>
    </row>
    <row r="9935">
      <c r="A9935" t="inlineStr">
        <is>
          <t>LIVESTOCK RESEARCH FOR RURAL DEVELOPMENT</t>
        </is>
      </c>
      <c r="B9935" t="inlineStr">
        <is>
          <t>B3</t>
        </is>
      </c>
      <c r="C9935">
        <f>IF(B9935&lt;&gt;"NI",1,0)</f>
        <v/>
      </c>
      <c r="D9935">
        <f>VLOOKUP(B9935, Tabelas!A:C,3,FALSE())</f>
        <v/>
      </c>
      <c r="E9935">
        <f>VLOOKUP(B9935, Tabelas!A:C,2,FALSE())</f>
        <v/>
      </c>
    </row>
    <row r="9936">
      <c r="A9936" t="inlineStr">
        <is>
          <t>LIVESTOCK SCIENCE (PRINT)</t>
        </is>
      </c>
      <c r="B9936" t="inlineStr">
        <is>
          <t>A1</t>
        </is>
      </c>
      <c r="C9936">
        <f>IF(B9936&lt;&gt;"NI",1,0)</f>
        <v/>
      </c>
      <c r="D9936">
        <f>VLOOKUP(B9936, Tabelas!A:C,3,FALSE())</f>
        <v/>
      </c>
      <c r="E9936">
        <f>VLOOKUP(B9936, Tabelas!A:C,2,FALSE())</f>
        <v/>
      </c>
    </row>
    <row r="9937">
      <c r="A9937" t="inlineStr">
        <is>
          <t>LIVING REVIEWS IN RELATIVITY (ONLINE)</t>
        </is>
      </c>
      <c r="B9937" t="inlineStr">
        <is>
          <t>A1</t>
        </is>
      </c>
      <c r="C9937">
        <f>IF(B9937&lt;&gt;"NI",1,0)</f>
        <v/>
      </c>
      <c r="D9937">
        <f>VLOOKUP(B9937, Tabelas!A:C,3,FALSE())</f>
        <v/>
      </c>
      <c r="E9937">
        <f>VLOOKUP(B9937, Tabelas!A:C,2,FALSE())</f>
        <v/>
      </c>
    </row>
    <row r="9938">
      <c r="A9938" t="inlineStr">
        <is>
          <t>LIVRO</t>
        </is>
      </c>
      <c r="B9938" t="inlineStr">
        <is>
          <t>B4</t>
        </is>
      </c>
      <c r="C9938">
        <f>IF(B9938&lt;&gt;"NI",1,0)</f>
        <v/>
      </c>
      <c r="D9938">
        <f>VLOOKUP(B9938, Tabelas!A:C,3,FALSE())</f>
        <v/>
      </c>
      <c r="E9938">
        <f>VLOOKUP(B9938, Tabelas!A:C,2,FALSE())</f>
        <v/>
      </c>
    </row>
    <row r="9939">
      <c r="A9939" t="inlineStr">
        <is>
          <t>LL JOURNAL</t>
        </is>
      </c>
      <c r="B9939" t="inlineStr">
        <is>
          <t>B3</t>
        </is>
      </c>
      <c r="C9939">
        <f>IF(B9939&lt;&gt;"NI",1,0)</f>
        <v/>
      </c>
      <c r="D9939">
        <f>VLOOKUP(B9939, Tabelas!A:C,3,FALSE())</f>
        <v/>
      </c>
      <c r="E9939">
        <f>VLOOKUP(B9939, Tabelas!A:C,2,FALSE())</f>
        <v/>
      </c>
    </row>
    <row r="9940">
      <c r="A9940" t="inlineStr">
        <is>
          <t>L'OBSERVATEUR DES NATIONS UNIES</t>
        </is>
      </c>
      <c r="B9940" t="inlineStr">
        <is>
          <t>B1</t>
        </is>
      </c>
      <c r="C9940">
        <f>IF(B9940&lt;&gt;"NI",1,0)</f>
        <v/>
      </c>
      <c r="D9940">
        <f>VLOOKUP(B9940, Tabelas!A:C,3,FALSE())</f>
        <v/>
      </c>
      <c r="E9940">
        <f>VLOOKUP(B9940, Tabelas!A:C,2,FALSE())</f>
        <v/>
      </c>
    </row>
    <row r="9941">
      <c r="A9941" t="inlineStr">
        <is>
          <t>LOCAL ECONOMY: THE JOURNAL OF THE LOCAL ECONOMY POLICY UNIT (ONLINE)</t>
        </is>
      </c>
      <c r="B9941" t="inlineStr">
        <is>
          <t>A3</t>
        </is>
      </c>
      <c r="C9941">
        <f>IF(B9941&lt;&gt;"NI",1,0)</f>
        <v/>
      </c>
      <c r="D9941">
        <f>VLOOKUP(B9941, Tabelas!A:C,3,FALSE())</f>
        <v/>
      </c>
      <c r="E9941">
        <f>VLOOKUP(B9941, Tabelas!A:C,2,FALSE())</f>
        <v/>
      </c>
    </row>
    <row r="9942">
      <c r="A9942" t="inlineStr">
        <is>
          <t>LOCAL ENVIRONMENT</t>
        </is>
      </c>
      <c r="B9942" t="inlineStr">
        <is>
          <t>A4</t>
        </is>
      </c>
      <c r="C9942">
        <f>IF(B9942&lt;&gt;"NI",1,0)</f>
        <v/>
      </c>
      <c r="D9942">
        <f>VLOOKUP(B9942, Tabelas!A:C,3,FALSE())</f>
        <v/>
      </c>
      <c r="E9942">
        <f>VLOOKUP(B9942, Tabelas!A:C,2,FALSE())</f>
        <v/>
      </c>
    </row>
    <row r="9943">
      <c r="A9943" t="inlineStr">
        <is>
          <t>LOCUS (UFJF)</t>
        </is>
      </c>
      <c r="B9943" t="inlineStr">
        <is>
          <t>A4</t>
        </is>
      </c>
      <c r="C9943">
        <f>IF(B9943&lt;&gt;"NI",1,0)</f>
        <v/>
      </c>
      <c r="D9943">
        <f>VLOOKUP(B9943, Tabelas!A:C,3,FALSE())</f>
        <v/>
      </c>
      <c r="E9943">
        <f>VLOOKUP(B9943, Tabelas!A:C,2,FALSE())</f>
        <v/>
      </c>
    </row>
    <row r="9944">
      <c r="A9944" t="inlineStr">
        <is>
          <t>LOGEION: FILOSOFIA DA INFORMAÇÃO</t>
        </is>
      </c>
      <c r="B9944" t="inlineStr">
        <is>
          <t>A4</t>
        </is>
      </c>
      <c r="C9944">
        <f>IF(B9944&lt;&gt;"NI",1,0)</f>
        <v/>
      </c>
      <c r="D9944">
        <f>VLOOKUP(B9944, Tabelas!A:C,3,FALSE())</f>
        <v/>
      </c>
      <c r="E9944">
        <f>VLOOKUP(B9944, Tabelas!A:C,2,FALSE())</f>
        <v/>
      </c>
    </row>
    <row r="9945">
      <c r="A9945" t="inlineStr">
        <is>
          <t>LOGIC AND LOGICAL PHILOSOPHY</t>
        </is>
      </c>
      <c r="B9945" t="inlineStr">
        <is>
          <t>B1</t>
        </is>
      </c>
      <c r="C9945">
        <f>IF(B9945&lt;&gt;"NI",1,0)</f>
        <v/>
      </c>
      <c r="D9945">
        <f>VLOOKUP(B9945, Tabelas!A:C,3,FALSE())</f>
        <v/>
      </c>
      <c r="E9945">
        <f>VLOOKUP(B9945, Tabelas!A:C,2,FALSE())</f>
        <v/>
      </c>
    </row>
    <row r="9946">
      <c r="A9946" t="inlineStr">
        <is>
          <t>LOGIC JOURNAL OF THE IGPL (PRINT)</t>
        </is>
      </c>
      <c r="B9946" t="inlineStr">
        <is>
          <t>A2</t>
        </is>
      </c>
      <c r="C9946">
        <f>IF(B9946&lt;&gt;"NI",1,0)</f>
        <v/>
      </c>
      <c r="D9946">
        <f>VLOOKUP(B9946, Tabelas!A:C,3,FALSE())</f>
        <v/>
      </c>
      <c r="E9946">
        <f>VLOOKUP(B9946, Tabelas!A:C,2,FALSE())</f>
        <v/>
      </c>
    </row>
    <row r="9947">
      <c r="A9947" t="inlineStr">
        <is>
          <t>LOGICA UNIVERSALIS (PRINT)</t>
        </is>
      </c>
      <c r="B9947" t="inlineStr">
        <is>
          <t>B1</t>
        </is>
      </c>
      <c r="C9947">
        <f>IF(B9947&lt;&gt;"NI",1,0)</f>
        <v/>
      </c>
      <c r="D9947">
        <f>VLOOKUP(B9947, Tabelas!A:C,3,FALSE())</f>
        <v/>
      </c>
      <c r="E9947">
        <f>VLOOKUP(B9947, Tabelas!A:C,2,FALSE())</f>
        <v/>
      </c>
    </row>
    <row r="9948">
      <c r="A9948" t="inlineStr">
        <is>
          <t>LOGICAL METHODS IN COMPUTER SCIENCE</t>
        </is>
      </c>
      <c r="B9948" t="inlineStr">
        <is>
          <t>A3</t>
        </is>
      </c>
      <c r="C9948">
        <f>IF(B9948&lt;&gt;"NI",1,0)</f>
        <v/>
      </c>
      <c r="D9948">
        <f>VLOOKUP(B9948, Tabelas!A:C,3,FALSE())</f>
        <v/>
      </c>
      <c r="E9948">
        <f>VLOOKUP(B9948, Tabelas!A:C,2,FALSE())</f>
        <v/>
      </c>
    </row>
    <row r="9949">
      <c r="A9949" t="inlineStr">
        <is>
          <t>LOGIKO-FILOSOFSKIE STUDII</t>
        </is>
      </c>
      <c r="B9949" t="inlineStr">
        <is>
          <t>B4</t>
        </is>
      </c>
      <c r="C9949">
        <f>IF(B9949&lt;&gt;"NI",1,0)</f>
        <v/>
      </c>
      <c r="D9949">
        <f>VLOOKUP(B9949, Tabelas!A:C,3,FALSE())</f>
        <v/>
      </c>
      <c r="E9949">
        <f>VLOOKUP(B9949, Tabelas!A:C,2,FALSE())</f>
        <v/>
      </c>
    </row>
    <row r="9950">
      <c r="A9950" t="inlineStr">
        <is>
          <t>LOGISTIQUE MANAGEMENT</t>
        </is>
      </c>
      <c r="B9950" t="inlineStr">
        <is>
          <t>B1</t>
        </is>
      </c>
      <c r="C9950">
        <f>IF(B9950&lt;&gt;"NI",1,0)</f>
        <v/>
      </c>
      <c r="D9950">
        <f>VLOOKUP(B9950, Tabelas!A:C,3,FALSE())</f>
        <v/>
      </c>
      <c r="E9950">
        <f>VLOOKUP(B9950, Tabelas!A:C,2,FALSE())</f>
        <v/>
      </c>
    </row>
    <row r="9951">
      <c r="A9951" t="inlineStr">
        <is>
          <t>LOGOI.PH</t>
        </is>
      </c>
      <c r="B9951" t="inlineStr">
        <is>
          <t>A4</t>
        </is>
      </c>
      <c r="C9951">
        <f>IF(B9951&lt;&gt;"NI",1,0)</f>
        <v/>
      </c>
      <c r="D9951">
        <f>VLOOKUP(B9951, Tabelas!A:C,3,FALSE())</f>
        <v/>
      </c>
      <c r="E9951">
        <f>VLOOKUP(B9951, Tabelas!A:C,2,FALSE())</f>
        <v/>
      </c>
    </row>
    <row r="9952">
      <c r="A9952" t="inlineStr">
        <is>
          <t>LOGOPEDICS PHONIATRICS VOCOLOGY (PRINT)</t>
        </is>
      </c>
      <c r="B9952" t="inlineStr">
        <is>
          <t>A4</t>
        </is>
      </c>
      <c r="C9952">
        <f>IF(B9952&lt;&gt;"NI",1,0)</f>
        <v/>
      </c>
      <c r="D9952">
        <f>VLOOKUP(B9952, Tabelas!A:C,3,FALSE())</f>
        <v/>
      </c>
      <c r="E9952">
        <f>VLOOKUP(B9952, Tabelas!A:C,2,FALSE())</f>
        <v/>
      </c>
    </row>
    <row r="9953">
      <c r="A9953" t="inlineStr">
        <is>
          <t>LOGOS: COMUNICAÇÃO E UNIVERSIDADE</t>
        </is>
      </c>
      <c r="B9953" t="inlineStr">
        <is>
          <t>A4</t>
        </is>
      </c>
      <c r="C9953">
        <f>IF(B9953&lt;&gt;"NI",1,0)</f>
        <v/>
      </c>
      <c r="D9953">
        <f>VLOOKUP(B9953, Tabelas!A:C,3,FALSE())</f>
        <v/>
      </c>
      <c r="E9953">
        <f>VLOOKUP(B9953, Tabelas!A:C,2,FALSE())</f>
        <v/>
      </c>
    </row>
    <row r="9954">
      <c r="A9954" t="inlineStr">
        <is>
          <t>LOISIR ET SOCIÉTÉ/SOCIETY &amp; LEISURE</t>
        </is>
      </c>
      <c r="B9954" t="inlineStr">
        <is>
          <t>B3</t>
        </is>
      </c>
      <c r="C9954">
        <f>IF(B9954&lt;&gt;"NI",1,0)</f>
        <v/>
      </c>
      <c r="D9954">
        <f>VLOOKUP(B9954, Tabelas!A:C,3,FALSE())</f>
        <v/>
      </c>
      <c r="E9954">
        <f>VLOOKUP(B9954, Tabelas!A:C,2,FALSE())</f>
        <v/>
      </c>
    </row>
    <row r="9955">
      <c r="A9955" t="inlineStr">
        <is>
          <t>LONDON JOURNAL OF RESEARCH IN HUMANITIES AND SOCIAL SCIENCES</t>
        </is>
      </c>
      <c r="B9955" t="inlineStr">
        <is>
          <t>B4</t>
        </is>
      </c>
      <c r="C9955">
        <f>IF(B9955&lt;&gt;"NI",1,0)</f>
        <v/>
      </c>
      <c r="D9955">
        <f>VLOOKUP(B9955, Tabelas!A:C,3,FALSE())</f>
        <v/>
      </c>
      <c r="E9955">
        <f>VLOOKUP(B9955, Tabelas!A:C,2,FALSE())</f>
        <v/>
      </c>
    </row>
    <row r="9956">
      <c r="A9956" t="inlineStr">
        <is>
          <t>LONDON MATHEMATICAL SOCIETY. LECTURE NOTE SERIES</t>
        </is>
      </c>
      <c r="B9956" t="inlineStr">
        <is>
          <t>A4</t>
        </is>
      </c>
      <c r="C9956">
        <f>IF(B9956&lt;&gt;"NI",1,0)</f>
        <v/>
      </c>
      <c r="D9956">
        <f>VLOOKUP(B9956, Tabelas!A:C,3,FALSE())</f>
        <v/>
      </c>
      <c r="E9956">
        <f>VLOOKUP(B9956, Tabelas!A:C,2,FALSE())</f>
        <v/>
      </c>
    </row>
    <row r="9957">
      <c r="A9957" t="inlineStr">
        <is>
          <t>LONG RANGE PLANNING</t>
        </is>
      </c>
      <c r="B9957" t="inlineStr">
        <is>
          <t>A1</t>
        </is>
      </c>
      <c r="C9957">
        <f>IF(B9957&lt;&gt;"NI",1,0)</f>
        <v/>
      </c>
      <c r="D9957">
        <f>VLOOKUP(B9957, Tabelas!A:C,3,FALSE())</f>
        <v/>
      </c>
      <c r="E9957">
        <f>VLOOKUP(B9957, Tabelas!A:C,2,FALSE())</f>
        <v/>
      </c>
    </row>
    <row r="9958">
      <c r="A9958" t="inlineStr">
        <is>
          <t>LOQUENS</t>
        </is>
      </c>
      <c r="B9958" t="inlineStr">
        <is>
          <t>A3</t>
        </is>
      </c>
      <c r="C9958">
        <f>IF(B9958&lt;&gt;"NI",1,0)</f>
        <v/>
      </c>
      <c r="D9958">
        <f>VLOOKUP(B9958, Tabelas!A:C,3,FALSE())</f>
        <v/>
      </c>
      <c r="E9958">
        <f>VLOOKUP(B9958, Tabelas!A:C,2,FALSE())</f>
        <v/>
      </c>
    </row>
    <row r="9959">
      <c r="A9959" t="inlineStr">
        <is>
          <t>LOXIAS (ONLINE EDITION)</t>
        </is>
      </c>
      <c r="B9959" t="inlineStr">
        <is>
          <t>B3</t>
        </is>
      </c>
      <c r="C9959">
        <f>IF(B9959&lt;&gt;"NI",1,0)</f>
        <v/>
      </c>
      <c r="D9959">
        <f>VLOOKUP(B9959, Tabelas!A:C,3,FALSE())</f>
        <v/>
      </c>
      <c r="E9959">
        <f>VLOOKUP(B9959, Tabelas!A:C,2,FALSE())</f>
        <v/>
      </c>
    </row>
    <row r="9960">
      <c r="A9960" t="inlineStr">
        <is>
          <t>LUA NOVA (IMPRESSO)</t>
        </is>
      </c>
      <c r="B9960" t="inlineStr">
        <is>
          <t>A1</t>
        </is>
      </c>
      <c r="C9960">
        <f>IF(B9960&lt;&gt;"NI",1,0)</f>
        <v/>
      </c>
      <c r="D9960">
        <f>VLOOKUP(B9960, Tabelas!A:C,3,FALSE())</f>
        <v/>
      </c>
      <c r="E9960">
        <f>VLOOKUP(B9960, Tabelas!A:C,2,FALSE())</f>
        <v/>
      </c>
    </row>
    <row r="9961">
      <c r="A9961" t="inlineStr">
        <is>
          <t>LUBR SCI</t>
        </is>
      </c>
      <c r="B9961" t="inlineStr">
        <is>
          <t>A4</t>
        </is>
      </c>
      <c r="C9961">
        <f>IF(B9961&lt;&gt;"NI",1,0)</f>
        <v/>
      </c>
      <c r="D9961">
        <f>VLOOKUP(B9961, Tabelas!A:C,3,FALSE())</f>
        <v/>
      </c>
      <c r="E9961">
        <f>VLOOKUP(B9961, Tabelas!A:C,2,FALSE())</f>
        <v/>
      </c>
    </row>
    <row r="9962">
      <c r="A9962" t="inlineStr">
        <is>
          <t>LÚDICA PEDAGÓGICA</t>
        </is>
      </c>
      <c r="B9962" t="inlineStr">
        <is>
          <t>B4</t>
        </is>
      </c>
      <c r="C9962">
        <f>IF(B9962&lt;&gt;"NI",1,0)</f>
        <v/>
      </c>
      <c r="D9962">
        <f>VLOOKUP(B9962, Tabelas!A:C,3,FALSE())</f>
        <v/>
      </c>
      <c r="E9962">
        <f>VLOOKUP(B9962, Tabelas!A:C,2,FALSE())</f>
        <v/>
      </c>
    </row>
    <row r="9963">
      <c r="A9963" t="inlineStr">
        <is>
          <t>LUDUS VITALIS</t>
        </is>
      </c>
      <c r="B9963" t="inlineStr">
        <is>
          <t>B1</t>
        </is>
      </c>
      <c r="C9963">
        <f>IF(B9963&lt;&gt;"NI",1,0)</f>
        <v/>
      </c>
      <c r="D9963">
        <f>VLOOKUP(B9963, Tabelas!A:C,3,FALSE())</f>
        <v/>
      </c>
      <c r="E9963">
        <f>VLOOKUP(B9963, Tabelas!A:C,2,FALSE())</f>
        <v/>
      </c>
    </row>
    <row r="9964">
      <c r="A9964" t="inlineStr">
        <is>
          <t>LUGAR COMUM</t>
        </is>
      </c>
      <c r="B9964" t="inlineStr">
        <is>
          <t>B4</t>
        </is>
      </c>
      <c r="C9964">
        <f>IF(B9964&lt;&gt;"NI",1,0)</f>
        <v/>
      </c>
      <c r="D9964">
        <f>VLOOKUP(B9964, Tabelas!A:C,3,FALSE())</f>
        <v/>
      </c>
      <c r="E9964">
        <f>VLOOKUP(B9964, Tabelas!A:C,2,FALSE())</f>
        <v/>
      </c>
    </row>
    <row r="9965">
      <c r="A9965" t="inlineStr">
        <is>
          <t>LUMAT: RESEARCH AND PRACTICE IN MATH, SCIENCE AND TECHNOLOGY EDUCATION</t>
        </is>
      </c>
      <c r="B9965" t="inlineStr">
        <is>
          <t>B3</t>
        </is>
      </c>
      <c r="C9965">
        <f>IF(B9965&lt;&gt;"NI",1,0)</f>
        <v/>
      </c>
      <c r="D9965">
        <f>VLOOKUP(B9965, Tabelas!A:C,3,FALSE())</f>
        <v/>
      </c>
      <c r="E9965">
        <f>VLOOKUP(B9965, Tabelas!A:C,2,FALSE())</f>
        <v/>
      </c>
    </row>
    <row r="9966">
      <c r="A9966" t="inlineStr">
        <is>
          <t>LUMEN (RECIFE)</t>
        </is>
      </c>
      <c r="B9966" t="inlineStr">
        <is>
          <t>B4</t>
        </is>
      </c>
      <c r="C9966">
        <f>IF(B9966&lt;&gt;"NI",1,0)</f>
        <v/>
      </c>
      <c r="D9966">
        <f>VLOOKUP(B9966, Tabelas!A:C,3,FALSE())</f>
        <v/>
      </c>
      <c r="E9966">
        <f>VLOOKUP(B9966, Tabelas!A:C,2,FALSE())</f>
        <v/>
      </c>
    </row>
    <row r="9967">
      <c r="A9967" t="inlineStr">
        <is>
          <t>LUMEN ET VIRTUS</t>
        </is>
      </c>
      <c r="B9967" t="inlineStr">
        <is>
          <t>B3</t>
        </is>
      </c>
      <c r="C9967">
        <f>IF(B9967&lt;&gt;"NI",1,0)</f>
        <v/>
      </c>
      <c r="D9967">
        <f>VLOOKUP(B9967, Tabelas!A:C,3,FALSE())</f>
        <v/>
      </c>
      <c r="E9967">
        <f>VLOOKUP(B9967, Tabelas!A:C,2,FALSE())</f>
        <v/>
      </c>
    </row>
    <row r="9968">
      <c r="A9968" t="inlineStr">
        <is>
          <t>LUMINA</t>
        </is>
      </c>
      <c r="B9968" t="inlineStr">
        <is>
          <t>A2</t>
        </is>
      </c>
      <c r="C9968">
        <f>IF(B9968&lt;&gt;"NI",1,0)</f>
        <v/>
      </c>
      <c r="D9968">
        <f>VLOOKUP(B9968, Tabelas!A:C,3,FALSE())</f>
        <v/>
      </c>
      <c r="E9968">
        <f>VLOOKUP(B9968, Tabelas!A:C,2,FALSE())</f>
        <v/>
      </c>
    </row>
    <row r="9969">
      <c r="A9969" t="inlineStr">
        <is>
          <t>LUMINA (JUIZ DE FORA)</t>
        </is>
      </c>
      <c r="B9969" t="inlineStr">
        <is>
          <t>A2</t>
        </is>
      </c>
      <c r="C9969">
        <f>IF(B9969&lt;&gt;"NI",1,0)</f>
        <v/>
      </c>
      <c r="D9969">
        <f>VLOOKUP(B9969, Tabelas!A:C,3,FALSE())</f>
        <v/>
      </c>
      <c r="E9969">
        <f>VLOOKUP(B9969, Tabelas!A:C,2,FALSE())</f>
        <v/>
      </c>
    </row>
    <row r="9970">
      <c r="A9970" t="inlineStr">
        <is>
          <t>LUMINÁRIA</t>
        </is>
      </c>
      <c r="B9970" t="inlineStr">
        <is>
          <t>B3</t>
        </is>
      </c>
      <c r="C9970">
        <f>IF(B9970&lt;&gt;"NI",1,0)</f>
        <v/>
      </c>
      <c r="D9970">
        <f>VLOOKUP(B9970, Tabelas!A:C,3,FALSE())</f>
        <v/>
      </c>
      <c r="E9970">
        <f>VLOOKUP(B9970, Tabelas!A:C,2,FALSE())</f>
        <v/>
      </c>
    </row>
    <row r="9971">
      <c r="A9971" t="inlineStr">
        <is>
          <t>LUMINÁRIA</t>
        </is>
      </c>
      <c r="B9971" t="inlineStr">
        <is>
          <t>B3</t>
        </is>
      </c>
      <c r="C9971">
        <f>IF(B9971&lt;&gt;"NI",1,0)</f>
        <v/>
      </c>
      <c r="D9971">
        <f>VLOOKUP(B9971, Tabelas!A:C,3,FALSE())</f>
        <v/>
      </c>
      <c r="E9971">
        <f>VLOOKUP(B9971, Tabelas!A:C,2,FALSE())</f>
        <v/>
      </c>
    </row>
    <row r="9972">
      <c r="A9972" t="inlineStr">
        <is>
          <t>LUMINESCENCE (CHICHESTER, ENGLAND PRINT)</t>
        </is>
      </c>
      <c r="B9972" t="inlineStr">
        <is>
          <t>A4</t>
        </is>
      </c>
      <c r="C9972">
        <f>IF(B9972&lt;&gt;"NI",1,0)</f>
        <v/>
      </c>
      <c r="D9972">
        <f>VLOOKUP(B9972, Tabelas!A:C,3,FALSE())</f>
        <v/>
      </c>
      <c r="E9972">
        <f>VLOOKUP(B9972, Tabelas!A:C,2,FALSE())</f>
        <v/>
      </c>
    </row>
    <row r="9973">
      <c r="A9973" t="inlineStr">
        <is>
          <t>LUNG (NEW YORK)</t>
        </is>
      </c>
      <c r="B9973" t="inlineStr">
        <is>
          <t>B1</t>
        </is>
      </c>
      <c r="C9973">
        <f>IF(B9973&lt;&gt;"NI",1,0)</f>
        <v/>
      </c>
      <c r="D9973">
        <f>VLOOKUP(B9973, Tabelas!A:C,3,FALSE())</f>
        <v/>
      </c>
      <c r="E9973">
        <f>VLOOKUP(B9973, Tabelas!A:C,2,FALSE())</f>
        <v/>
      </c>
    </row>
    <row r="9974">
      <c r="A9974" t="inlineStr">
        <is>
          <t>LUNG CANCER</t>
        </is>
      </c>
      <c r="B9974" t="inlineStr">
        <is>
          <t>A1</t>
        </is>
      </c>
      <c r="C9974">
        <f>IF(B9974&lt;&gt;"NI",1,0)</f>
        <v/>
      </c>
      <c r="D9974">
        <f>VLOOKUP(B9974, Tabelas!A:C,3,FALSE())</f>
        <v/>
      </c>
      <c r="E9974">
        <f>VLOOKUP(B9974, Tabelas!A:C,2,FALSE())</f>
        <v/>
      </c>
    </row>
    <row r="9975">
      <c r="A9975" t="inlineStr">
        <is>
          <t>LUNG INDIA</t>
        </is>
      </c>
      <c r="B9975" t="inlineStr">
        <is>
          <t>B2</t>
        </is>
      </c>
      <c r="C9975">
        <f>IF(B9975&lt;&gt;"NI",1,0)</f>
        <v/>
      </c>
      <c r="D9975">
        <f>VLOOKUP(B9975, Tabelas!A:C,3,FALSE())</f>
        <v/>
      </c>
      <c r="E9975">
        <f>VLOOKUP(B9975, Tabelas!A:C,2,FALSE())</f>
        <v/>
      </c>
    </row>
    <row r="9976">
      <c r="A9976" t="inlineStr">
        <is>
          <t>LUPUS (BASINGSTOKE)</t>
        </is>
      </c>
      <c r="B9976" t="inlineStr">
        <is>
          <t>A3</t>
        </is>
      </c>
      <c r="C9976">
        <f>IF(B9976&lt;&gt;"NI",1,0)</f>
        <v/>
      </c>
      <c r="D9976">
        <f>VLOOKUP(B9976, Tabelas!A:C,3,FALSE())</f>
        <v/>
      </c>
      <c r="E9976">
        <f>VLOOKUP(B9976, Tabelas!A:C,2,FALSE())</f>
        <v/>
      </c>
    </row>
    <row r="9977">
      <c r="A9977" t="inlineStr">
        <is>
          <t>LUPUS SCIENCE &amp; MEDICINE (ONLINE)</t>
        </is>
      </c>
      <c r="B9977" t="inlineStr">
        <is>
          <t>A4</t>
        </is>
      </c>
      <c r="C9977">
        <f>IF(B9977&lt;&gt;"NI",1,0)</f>
        <v/>
      </c>
      <c r="D9977">
        <f>VLOOKUP(B9977, Tabelas!A:C,3,FALSE())</f>
        <v/>
      </c>
      <c r="E9977">
        <f>VLOOKUP(B9977, Tabelas!A:C,2,FALSE())</f>
        <v/>
      </c>
    </row>
    <row r="9978">
      <c r="A9978" t="inlineStr">
        <is>
          <t>LUSITÂNIA SACRA</t>
        </is>
      </c>
      <c r="B9978" t="inlineStr">
        <is>
          <t>A2</t>
        </is>
      </c>
      <c r="C9978">
        <f>IF(B9978&lt;&gt;"NI",1,0)</f>
        <v/>
      </c>
      <c r="D9978">
        <f>VLOOKUP(B9978, Tabelas!A:C,3,FALSE())</f>
        <v/>
      </c>
      <c r="E9978">
        <f>VLOOKUP(B9978, Tabelas!A:C,2,FALSE())</f>
        <v/>
      </c>
    </row>
    <row r="9979">
      <c r="A9979" t="inlineStr">
        <is>
          <t>LUSO-BRAZILIAN REVIEW (ONLINE)</t>
        </is>
      </c>
      <c r="B9979" t="inlineStr">
        <is>
          <t>B2</t>
        </is>
      </c>
      <c r="C9979">
        <f>IF(B9979&lt;&gt;"NI",1,0)</f>
        <v/>
      </c>
      <c r="D9979">
        <f>VLOOKUP(B9979, Tabelas!A:C,3,FALSE())</f>
        <v/>
      </c>
      <c r="E9979">
        <f>VLOOKUP(B9979, Tabelas!A:C,2,FALSE())</f>
        <v/>
      </c>
    </row>
    <row r="9980">
      <c r="A9980" t="inlineStr">
        <is>
          <t>LUSOTOPIE (PARIS)</t>
        </is>
      </c>
      <c r="B9980" t="inlineStr">
        <is>
          <t>B2</t>
        </is>
      </c>
      <c r="C9980">
        <f>IF(B9980&lt;&gt;"NI",1,0)</f>
        <v/>
      </c>
      <c r="D9980">
        <f>VLOOKUP(B9980, Tabelas!A:C,3,FALSE())</f>
        <v/>
      </c>
      <c r="E9980">
        <f>VLOOKUP(B9980, Tabelas!A:C,2,FALSE())</f>
        <v/>
      </c>
    </row>
    <row r="9981">
      <c r="A9981" t="inlineStr">
        <is>
          <t>LUTHERAN QUARTERLY</t>
        </is>
      </c>
      <c r="B9981" t="inlineStr">
        <is>
          <t>B4</t>
        </is>
      </c>
      <c r="C9981">
        <f>IF(B9981&lt;&gt;"NI",1,0)</f>
        <v/>
      </c>
      <c r="D9981">
        <f>VLOOKUP(B9981, Tabelas!A:C,3,FALSE())</f>
        <v/>
      </c>
      <c r="E9981">
        <f>VLOOKUP(B9981, Tabelas!A:C,2,FALSE())</f>
        <v/>
      </c>
    </row>
    <row r="9982">
      <c r="A9982" t="inlineStr">
        <is>
          <t>LYMPHATIC RESEARCH AND BIOLOGY</t>
        </is>
      </c>
      <c r="B9982" t="inlineStr">
        <is>
          <t>A4</t>
        </is>
      </c>
      <c r="C9982">
        <f>IF(B9982&lt;&gt;"NI",1,0)</f>
        <v/>
      </c>
      <c r="D9982">
        <f>VLOOKUP(B9982, Tabelas!A:C,3,FALSE())</f>
        <v/>
      </c>
      <c r="E9982">
        <f>VLOOKUP(B9982, Tabelas!A:C,2,FALSE())</f>
        <v/>
      </c>
    </row>
    <row r="9983">
      <c r="A9983" t="inlineStr">
        <is>
          <t>M E T A B O L I S M C L I N I C A L A N D E X P E R I M E N T A L</t>
        </is>
      </c>
      <c r="B9983" t="inlineStr">
        <is>
          <t>A1</t>
        </is>
      </c>
      <c r="C9983">
        <f>IF(B9983&lt;&gt;"NI",1,0)</f>
        <v/>
      </c>
      <c r="D9983">
        <f>VLOOKUP(B9983, Tabelas!A:C,3,FALSE())</f>
        <v/>
      </c>
      <c r="E9983">
        <f>VLOOKUP(B9983, Tabelas!A:C,2,FALSE())</f>
        <v/>
      </c>
    </row>
    <row r="9984">
      <c r="A9984" t="inlineStr">
        <is>
          <t>M@GM@ (CATANIA)</t>
        </is>
      </c>
      <c r="B9984" t="inlineStr">
        <is>
          <t>B4</t>
        </is>
      </c>
      <c r="C9984">
        <f>IF(B9984&lt;&gt;"NI",1,0)</f>
        <v/>
      </c>
      <c r="D9984">
        <f>VLOOKUP(B9984, Tabelas!A:C,3,FALSE())</f>
        <v/>
      </c>
      <c r="E9984">
        <f>VLOOKUP(B9984, Tabelas!A:C,2,FALSE())</f>
        <v/>
      </c>
    </row>
    <row r="9985">
      <c r="A9985" t="inlineStr">
        <is>
          <t>M@N@GEMENT</t>
        </is>
      </c>
      <c r="B9985" t="inlineStr">
        <is>
          <t>B1</t>
        </is>
      </c>
      <c r="C9985">
        <f>IF(B9985&lt;&gt;"NI",1,0)</f>
        <v/>
      </c>
      <c r="D9985">
        <f>VLOOKUP(B9985, Tabelas!A:C,3,FALSE())</f>
        <v/>
      </c>
      <c r="E9985">
        <f>VLOOKUP(B9985, Tabelas!A:C,2,FALSE())</f>
        <v/>
      </c>
    </row>
    <row r="9986">
      <c r="A9986" t="inlineStr">
        <is>
          <t>MABS-AUSTIN</t>
        </is>
      </c>
      <c r="B9986" t="inlineStr">
        <is>
          <t>A2</t>
        </is>
      </c>
      <c r="C9986">
        <f>IF(B9986&lt;&gt;"NI",1,0)</f>
        <v/>
      </c>
      <c r="D9986">
        <f>VLOOKUP(B9986, Tabelas!A:C,3,FALSE())</f>
        <v/>
      </c>
      <c r="E9986">
        <f>VLOOKUP(B9986, Tabelas!A:C,2,FALSE())</f>
        <v/>
      </c>
    </row>
    <row r="9987">
      <c r="A9987" t="inlineStr">
        <is>
          <t>MACABÉA- REVISTA ELETRONICA DO NETLLI</t>
        </is>
      </c>
      <c r="B9987" t="inlineStr">
        <is>
          <t>B1</t>
        </is>
      </c>
      <c r="C9987">
        <f>IF(B9987&lt;&gt;"NI",1,0)</f>
        <v/>
      </c>
      <c r="D9987">
        <f>VLOOKUP(B9987, Tabelas!A:C,3,FALSE())</f>
        <v/>
      </c>
      <c r="E9987">
        <f>VLOOKUP(B9987, Tabelas!A:C,2,FALSE())</f>
        <v/>
      </c>
    </row>
    <row r="9988">
      <c r="A9988" t="inlineStr">
        <is>
          <t>MACHADO DE ASSIS EM LINHA</t>
        </is>
      </c>
      <c r="B9988" t="inlineStr">
        <is>
          <t>A1</t>
        </is>
      </c>
      <c r="C9988">
        <f>IF(B9988&lt;&gt;"NI",1,0)</f>
        <v/>
      </c>
      <c r="D9988">
        <f>VLOOKUP(B9988, Tabelas!A:C,3,FALSE())</f>
        <v/>
      </c>
      <c r="E9988">
        <f>VLOOKUP(B9988, Tabelas!A:C,2,FALSE())</f>
        <v/>
      </c>
    </row>
    <row r="9989">
      <c r="A9989" t="inlineStr">
        <is>
          <t>MACHINE LEARNING</t>
        </is>
      </c>
      <c r="B9989" t="inlineStr">
        <is>
          <t>A3</t>
        </is>
      </c>
      <c r="C9989">
        <f>IF(B9989&lt;&gt;"NI",1,0)</f>
        <v/>
      </c>
      <c r="D9989">
        <f>VLOOKUP(B9989, Tabelas!A:C,3,FALSE())</f>
        <v/>
      </c>
      <c r="E9989">
        <f>VLOOKUP(B9989, Tabelas!A:C,2,FALSE())</f>
        <v/>
      </c>
    </row>
    <row r="9990">
      <c r="A9990" t="inlineStr">
        <is>
          <t>MACHINE VISION AND APPLICATIONS</t>
        </is>
      </c>
      <c r="B9990" t="inlineStr">
        <is>
          <t>A2</t>
        </is>
      </c>
      <c r="C9990">
        <f>IF(B9990&lt;&gt;"NI",1,0)</f>
        <v/>
      </c>
      <c r="D9990">
        <f>VLOOKUP(B9990, Tabelas!A:C,3,FALSE())</f>
        <v/>
      </c>
      <c r="E9990">
        <f>VLOOKUP(B9990, Tabelas!A:C,2,FALSE())</f>
        <v/>
      </c>
    </row>
    <row r="9991">
      <c r="A9991" t="inlineStr">
        <is>
          <t>MACROECONOMIC DYNAMICS (PRINT)</t>
        </is>
      </c>
      <c r="B9991" t="inlineStr">
        <is>
          <t>A1</t>
        </is>
      </c>
      <c r="C9991">
        <f>IF(B9991&lt;&gt;"NI",1,0)</f>
        <v/>
      </c>
      <c r="D9991">
        <f>VLOOKUP(B9991, Tabelas!A:C,3,FALSE())</f>
        <v/>
      </c>
      <c r="E9991">
        <f>VLOOKUP(B9991, Tabelas!A:C,2,FALSE())</f>
        <v/>
      </c>
    </row>
    <row r="9992">
      <c r="A9992" t="inlineStr">
        <is>
          <t>MACROMOLECULAR BIOSCIENCE (PRINT)</t>
        </is>
      </c>
      <c r="B9992" t="inlineStr">
        <is>
          <t>A1</t>
        </is>
      </c>
      <c r="C9992">
        <f>IF(B9992&lt;&gt;"NI",1,0)</f>
        <v/>
      </c>
      <c r="D9992">
        <f>VLOOKUP(B9992, Tabelas!A:C,3,FALSE())</f>
        <v/>
      </c>
      <c r="E9992">
        <f>VLOOKUP(B9992, Tabelas!A:C,2,FALSE())</f>
        <v/>
      </c>
    </row>
    <row r="9993">
      <c r="A9993" t="inlineStr">
        <is>
          <t>MACROMOLECULAR CHEMISTRY AND PHYSICS (PRINT)</t>
        </is>
      </c>
      <c r="B9993" t="inlineStr">
        <is>
          <t>A2</t>
        </is>
      </c>
      <c r="C9993">
        <f>IF(B9993&lt;&gt;"NI",1,0)</f>
        <v/>
      </c>
      <c r="D9993">
        <f>VLOOKUP(B9993, Tabelas!A:C,3,FALSE())</f>
        <v/>
      </c>
      <c r="E9993">
        <f>VLOOKUP(B9993, Tabelas!A:C,2,FALSE())</f>
        <v/>
      </c>
    </row>
    <row r="9994">
      <c r="A9994" t="inlineStr">
        <is>
          <t>MACROMOLECULAR MATERIALS AND ENGINEERING (PRINT)</t>
        </is>
      </c>
      <c r="B9994" t="inlineStr">
        <is>
          <t>A2</t>
        </is>
      </c>
      <c r="C9994">
        <f>IF(B9994&lt;&gt;"NI",1,0)</f>
        <v/>
      </c>
      <c r="D9994">
        <f>VLOOKUP(B9994, Tabelas!A:C,3,FALSE())</f>
        <v/>
      </c>
      <c r="E9994">
        <f>VLOOKUP(B9994, Tabelas!A:C,2,FALSE())</f>
        <v/>
      </c>
    </row>
    <row r="9995">
      <c r="A9995" t="inlineStr">
        <is>
          <t>MACROMOLECULAR RAPID COMMUNICATIONS</t>
        </is>
      </c>
      <c r="B9995" t="inlineStr">
        <is>
          <t>A1</t>
        </is>
      </c>
      <c r="C9995">
        <f>IF(B9995&lt;&gt;"NI",1,0)</f>
        <v/>
      </c>
      <c r="D9995">
        <f>VLOOKUP(B9995, Tabelas!A:C,3,FALSE())</f>
        <v/>
      </c>
      <c r="E9995">
        <f>VLOOKUP(B9995, Tabelas!A:C,2,FALSE())</f>
        <v/>
      </c>
    </row>
    <row r="9996">
      <c r="A9996" t="inlineStr">
        <is>
          <t>MACROMOLECULAR REACTION ENGINEERING (PRINT)</t>
        </is>
      </c>
      <c r="B9996" t="inlineStr">
        <is>
          <t>A2</t>
        </is>
      </c>
      <c r="C9996">
        <f>IF(B9996&lt;&gt;"NI",1,0)</f>
        <v/>
      </c>
      <c r="D9996">
        <f>VLOOKUP(B9996, Tabelas!A:C,3,FALSE())</f>
        <v/>
      </c>
      <c r="E9996">
        <f>VLOOKUP(B9996, Tabelas!A:C,2,FALSE())</f>
        <v/>
      </c>
    </row>
    <row r="9997">
      <c r="A9997" t="inlineStr">
        <is>
          <t>MACROMOLECULAR RESEARCH</t>
        </is>
      </c>
      <c r="B9997" t="inlineStr">
        <is>
          <t>A4</t>
        </is>
      </c>
      <c r="C9997">
        <f>IF(B9997&lt;&gt;"NI",1,0)</f>
        <v/>
      </c>
      <c r="D9997">
        <f>VLOOKUP(B9997, Tabelas!A:C,3,FALSE())</f>
        <v/>
      </c>
      <c r="E9997">
        <f>VLOOKUP(B9997, Tabelas!A:C,2,FALSE())</f>
        <v/>
      </c>
    </row>
    <row r="9998">
      <c r="A9998" t="inlineStr">
        <is>
          <t>MACROMOLECULAR SYMPOSIA</t>
        </is>
      </c>
      <c r="B9998" t="inlineStr">
        <is>
          <t>B2</t>
        </is>
      </c>
      <c r="C9998">
        <f>IF(B9998&lt;&gt;"NI",1,0)</f>
        <v/>
      </c>
      <c r="D9998">
        <f>VLOOKUP(B9998, Tabelas!A:C,3,FALSE())</f>
        <v/>
      </c>
      <c r="E9998">
        <f>VLOOKUP(B9998, Tabelas!A:C,2,FALSE())</f>
        <v/>
      </c>
    </row>
    <row r="9999">
      <c r="A9999" t="inlineStr">
        <is>
          <t>MACROMOLECULAR SYMPOSIA</t>
        </is>
      </c>
      <c r="B9999" t="inlineStr">
        <is>
          <t>B2</t>
        </is>
      </c>
      <c r="C9999">
        <f>IF(B9999&lt;&gt;"NI",1,0)</f>
        <v/>
      </c>
      <c r="D9999">
        <f>VLOOKUP(B9999, Tabelas!A:C,3,FALSE())</f>
        <v/>
      </c>
      <c r="E9999">
        <f>VLOOKUP(B9999, Tabelas!A:C,2,FALSE())</f>
        <v/>
      </c>
    </row>
    <row r="10000">
      <c r="A10000" t="inlineStr">
        <is>
          <t>MACROMOLECULAR THEORY AND SIMULATIONS</t>
        </is>
      </c>
      <c r="B10000" t="inlineStr">
        <is>
          <t>A3</t>
        </is>
      </c>
      <c r="C10000">
        <f>IF(B10000&lt;&gt;"NI",1,0)</f>
        <v/>
      </c>
      <c r="D10000">
        <f>VLOOKUP(B10000, Tabelas!A:C,3,FALSE())</f>
        <v/>
      </c>
      <c r="E10000">
        <f>VLOOKUP(B10000, Tabelas!A:C,2,FALSE())</f>
        <v/>
      </c>
    </row>
    <row r="10001">
      <c r="A10001" t="inlineStr">
        <is>
          <t>MACROMOLECULES (PRINT)</t>
        </is>
      </c>
      <c r="B10001" t="inlineStr">
        <is>
          <t>A1</t>
        </is>
      </c>
      <c r="C10001">
        <f>IF(B10001&lt;&gt;"NI",1,0)</f>
        <v/>
      </c>
      <c r="D10001">
        <f>VLOOKUP(B10001, Tabelas!A:C,3,FALSE())</f>
        <v/>
      </c>
      <c r="E10001">
        <f>VLOOKUP(B10001, Tabelas!A:C,2,FALSE())</f>
        <v/>
      </c>
    </row>
    <row r="10002">
      <c r="A10002" t="inlineStr">
        <is>
          <t>MADERA Y BOSQUES</t>
        </is>
      </c>
      <c r="B10002" t="inlineStr">
        <is>
          <t>B1</t>
        </is>
      </c>
      <c r="C10002">
        <f>IF(B10002&lt;&gt;"NI",1,0)</f>
        <v/>
      </c>
      <c r="D10002">
        <f>VLOOKUP(B10002, Tabelas!A:C,3,FALSE())</f>
        <v/>
      </c>
      <c r="E10002">
        <f>VLOOKUP(B10002, Tabelas!A:C,2,FALSE())</f>
        <v/>
      </c>
    </row>
    <row r="10003">
      <c r="A10003" t="inlineStr">
        <is>
          <t>MADERAS. CIENCIA Y TECNOLOGÍA (EN LÍNEA)</t>
        </is>
      </c>
      <c r="B10003" t="inlineStr">
        <is>
          <t>A3</t>
        </is>
      </c>
      <c r="C10003">
        <f>IF(B10003&lt;&gt;"NI",1,0)</f>
        <v/>
      </c>
      <c r="D10003">
        <f>VLOOKUP(B10003, Tabelas!A:C,3,FALSE())</f>
        <v/>
      </c>
      <c r="E10003">
        <f>VLOOKUP(B10003, Tabelas!A:C,2,FALSE())</f>
        <v/>
      </c>
    </row>
    <row r="10004">
      <c r="A10004" t="inlineStr">
        <is>
          <t>MADRYGAL. REVISTA DE ESTUDIOS GALLEGOS</t>
        </is>
      </c>
      <c r="B10004" t="inlineStr">
        <is>
          <t>A4</t>
        </is>
      </c>
      <c r="C10004">
        <f>IF(B10004&lt;&gt;"NI",1,0)</f>
        <v/>
      </c>
      <c r="D10004">
        <f>VLOOKUP(B10004, Tabelas!A:C,3,FALSE())</f>
        <v/>
      </c>
      <c r="E10004">
        <f>VLOOKUP(B10004, Tabelas!A:C,2,FALSE())</f>
        <v/>
      </c>
    </row>
    <row r="10005">
      <c r="A10005" t="inlineStr">
        <is>
          <t>MAEJO INTERNATIONAL JOURNAL OF SCIENCE AND TECHNOLOGY</t>
        </is>
      </c>
      <c r="B10005" t="inlineStr">
        <is>
          <t>A4</t>
        </is>
      </c>
      <c r="C10005">
        <f>IF(B10005&lt;&gt;"NI",1,0)</f>
        <v/>
      </c>
      <c r="D10005">
        <f>VLOOKUP(B10005, Tabelas!A:C,3,FALSE())</f>
        <v/>
      </c>
      <c r="E10005">
        <f>VLOOKUP(B10005, Tabelas!A:C,2,FALSE())</f>
        <v/>
      </c>
    </row>
    <row r="10006">
      <c r="A10006" t="inlineStr">
        <is>
          <t>MAGALLANIA (PUNTA ARENAS. IMPRESA)</t>
        </is>
      </c>
      <c r="B10006" t="inlineStr">
        <is>
          <t>B1</t>
        </is>
      </c>
      <c r="C10006">
        <f>IF(B10006&lt;&gt;"NI",1,0)</f>
        <v/>
      </c>
      <c r="D10006">
        <f>VLOOKUP(B10006, Tabelas!A:C,3,FALSE())</f>
        <v/>
      </c>
      <c r="E10006">
        <f>VLOOKUP(B10006, Tabelas!A:C,2,FALSE())</f>
        <v/>
      </c>
    </row>
    <row r="10007">
      <c r="A10007" t="inlineStr">
        <is>
          <t>MAGAZINE OF CIVIL ENGINEERING</t>
        </is>
      </c>
      <c r="B10007" t="inlineStr">
        <is>
          <t>A4</t>
        </is>
      </c>
      <c r="C10007">
        <f>IF(B10007&lt;&gt;"NI",1,0)</f>
        <v/>
      </c>
      <c r="D10007">
        <f>VLOOKUP(B10007, Tabelas!A:C,3,FALSE())</f>
        <v/>
      </c>
      <c r="E10007">
        <f>VLOOKUP(B10007, Tabelas!A:C,2,FALSE())</f>
        <v/>
      </c>
    </row>
    <row r="10008">
      <c r="A10008" t="inlineStr">
        <is>
          <t>MAGAZINE OF CONCRETE RESEARCH</t>
        </is>
      </c>
      <c r="B10008" t="inlineStr">
        <is>
          <t>A3</t>
        </is>
      </c>
      <c r="C10008">
        <f>IF(B10008&lt;&gt;"NI",1,0)</f>
        <v/>
      </c>
      <c r="D10008">
        <f>VLOOKUP(B10008, Tabelas!A:C,3,FALSE())</f>
        <v/>
      </c>
      <c r="E10008">
        <f>VLOOKUP(B10008, Tabelas!A:C,2,FALSE())</f>
        <v/>
      </c>
    </row>
    <row r="10009">
      <c r="A10009" t="inlineStr">
        <is>
          <t>MAGIS (EN LÍNEA)</t>
        </is>
      </c>
      <c r="B10009" t="inlineStr">
        <is>
          <t>B1</t>
        </is>
      </c>
      <c r="C10009">
        <f>IF(B10009&lt;&gt;"NI",1,0)</f>
        <v/>
      </c>
      <c r="D10009">
        <f>VLOOKUP(B10009, Tabelas!A:C,3,FALSE())</f>
        <v/>
      </c>
      <c r="E10009">
        <f>VLOOKUP(B10009, Tabelas!A:C,2,FALSE())</f>
        <v/>
      </c>
    </row>
    <row r="10010">
      <c r="A10010" t="inlineStr">
        <is>
          <t>MAGISTRA</t>
        </is>
      </c>
      <c r="B10010" t="inlineStr">
        <is>
          <t>B4</t>
        </is>
      </c>
      <c r="C10010">
        <f>IF(B10010&lt;&gt;"NI",1,0)</f>
        <v/>
      </c>
      <c r="D10010">
        <f>VLOOKUP(B10010, Tabelas!A:C,3,FALSE())</f>
        <v/>
      </c>
      <c r="E10010">
        <f>VLOOKUP(B10010, Tabelas!A:C,2,FALSE())</f>
        <v/>
      </c>
    </row>
    <row r="10011">
      <c r="A10011" t="inlineStr">
        <is>
          <t>MAGMA (USP)</t>
        </is>
      </c>
      <c r="B10011" t="inlineStr">
        <is>
          <t>B3</t>
        </is>
      </c>
      <c r="C10011">
        <f>IF(B10011&lt;&gt;"NI",1,0)</f>
        <v/>
      </c>
      <c r="D10011">
        <f>VLOOKUP(B10011, Tabelas!A:C,3,FALSE())</f>
        <v/>
      </c>
      <c r="E10011">
        <f>VLOOKUP(B10011, Tabelas!A:C,2,FALSE())</f>
        <v/>
      </c>
    </row>
    <row r="10012">
      <c r="A10012" t="inlineStr">
        <is>
          <t>MAGNETIC RESONANCE IMAGING</t>
        </is>
      </c>
      <c r="B10012" t="inlineStr">
        <is>
          <t>A2</t>
        </is>
      </c>
      <c r="C10012">
        <f>IF(B10012&lt;&gt;"NI",1,0)</f>
        <v/>
      </c>
      <c r="D10012">
        <f>VLOOKUP(B10012, Tabelas!A:C,3,FALSE())</f>
        <v/>
      </c>
      <c r="E10012">
        <f>VLOOKUP(B10012, Tabelas!A:C,2,FALSE())</f>
        <v/>
      </c>
    </row>
    <row r="10013">
      <c r="A10013" t="inlineStr">
        <is>
          <t>MAGNETIC RESONANCE IMAGING CLINICS OF NORTH AMERICA</t>
        </is>
      </c>
      <c r="B10013" t="inlineStr">
        <is>
          <t>A4</t>
        </is>
      </c>
      <c r="C10013">
        <f>IF(B10013&lt;&gt;"NI",1,0)</f>
        <v/>
      </c>
      <c r="D10013">
        <f>VLOOKUP(B10013, Tabelas!A:C,3,FALSE())</f>
        <v/>
      </c>
      <c r="E10013">
        <f>VLOOKUP(B10013, Tabelas!A:C,2,FALSE())</f>
        <v/>
      </c>
    </row>
    <row r="10014">
      <c r="A10014" t="inlineStr">
        <is>
          <t>MAGNETIC RESONANCE IN CHEMISTRY</t>
        </is>
      </c>
      <c r="B10014" t="inlineStr">
        <is>
          <t>A4</t>
        </is>
      </c>
      <c r="C10014">
        <f>IF(B10014&lt;&gt;"NI",1,0)</f>
        <v/>
      </c>
      <c r="D10014">
        <f>VLOOKUP(B10014, Tabelas!A:C,3,FALSE())</f>
        <v/>
      </c>
      <c r="E10014">
        <f>VLOOKUP(B10014, Tabelas!A:C,2,FALSE())</f>
        <v/>
      </c>
    </row>
    <row r="10015">
      <c r="A10015" t="inlineStr">
        <is>
          <t>MAGNETIC RESONANCE IN MEDICINE (PRINT)</t>
        </is>
      </c>
      <c r="B10015" t="inlineStr">
        <is>
          <t>A1</t>
        </is>
      </c>
      <c r="C10015">
        <f>IF(B10015&lt;&gt;"NI",1,0)</f>
        <v/>
      </c>
      <c r="D10015">
        <f>VLOOKUP(B10015, Tabelas!A:C,3,FALSE())</f>
        <v/>
      </c>
      <c r="E10015">
        <f>VLOOKUP(B10015, Tabelas!A:C,2,FALSE())</f>
        <v/>
      </c>
    </row>
    <row r="10016">
      <c r="A10016" t="inlineStr">
        <is>
          <t>MAGNETICS LETTERS, IEEE</t>
        </is>
      </c>
      <c r="B10016" t="inlineStr">
        <is>
          <t>A4</t>
        </is>
      </c>
      <c r="C10016">
        <f>IF(B10016&lt;&gt;"NI",1,0)</f>
        <v/>
      </c>
      <c r="D10016">
        <f>VLOOKUP(B10016, Tabelas!A:C,3,FALSE())</f>
        <v/>
      </c>
      <c r="E10016">
        <f>VLOOKUP(B10016, Tabelas!A:C,2,FALSE())</f>
        <v/>
      </c>
    </row>
    <row r="10017">
      <c r="A10017" t="inlineStr">
        <is>
          <t>MAGUARE (UNIVERSIDAD NACIONAL DE COLOMBIA)</t>
        </is>
      </c>
      <c r="B10017" t="inlineStr">
        <is>
          <t>B2</t>
        </is>
      </c>
      <c r="C10017">
        <f>IF(B10017&lt;&gt;"NI",1,0)</f>
        <v/>
      </c>
      <c r="D10017">
        <f>VLOOKUP(B10017, Tabelas!A:C,3,FALSE())</f>
        <v/>
      </c>
      <c r="E10017">
        <f>VLOOKUP(B10017, Tabelas!A:C,2,FALSE())</f>
        <v/>
      </c>
    </row>
    <row r="10018">
      <c r="A10018" t="inlineStr">
        <is>
          <t>MAIA</t>
        </is>
      </c>
      <c r="B10018" t="inlineStr">
        <is>
          <t>B2</t>
        </is>
      </c>
      <c r="C10018">
        <f>IF(B10018&lt;&gt;"NI",1,0)</f>
        <v/>
      </c>
      <c r="D10018">
        <f>VLOOKUP(B10018, Tabelas!A:C,3,FALSE())</f>
        <v/>
      </c>
      <c r="E10018">
        <f>VLOOKUP(B10018, Tabelas!A:C,2,FALSE())</f>
        <v/>
      </c>
    </row>
    <row r="10019">
      <c r="A10019" t="inlineStr">
        <is>
          <t>MAIÊUTICA - CIÊNCIAS HUMANAS E SOCIAIS</t>
        </is>
      </c>
      <c r="B10019" t="inlineStr">
        <is>
          <t>B4</t>
        </is>
      </c>
      <c r="C10019">
        <f>IF(B10019&lt;&gt;"NI",1,0)</f>
        <v/>
      </c>
      <c r="D10019">
        <f>VLOOKUP(B10019, Tabelas!A:C,3,FALSE())</f>
        <v/>
      </c>
      <c r="E10019">
        <f>VLOOKUP(B10019, Tabelas!A:C,2,FALSE())</f>
        <v/>
      </c>
    </row>
    <row r="10020">
      <c r="A10020" t="inlineStr">
        <is>
          <t>MAIÊUTICA - ESTUDOS CONTEMPORÂNEOS EM GESTÃO ORGANIZACIONAL</t>
        </is>
      </c>
      <c r="B10020" t="inlineStr">
        <is>
          <t>B3</t>
        </is>
      </c>
      <c r="C10020">
        <f>IF(B10020&lt;&gt;"NI",1,0)</f>
        <v/>
      </c>
      <c r="D10020">
        <f>VLOOKUP(B10020, Tabelas!A:C,3,FALSE())</f>
        <v/>
      </c>
      <c r="E10020">
        <f>VLOOKUP(B10020, Tabelas!A:C,2,FALSE())</f>
        <v/>
      </c>
    </row>
    <row r="10021">
      <c r="A10021" t="inlineStr">
        <is>
          <t>MALACOLOGIA</t>
        </is>
      </c>
      <c r="B10021" t="inlineStr">
        <is>
          <t>A3</t>
        </is>
      </c>
      <c r="C10021">
        <f>IF(B10021&lt;&gt;"NI",1,0)</f>
        <v/>
      </c>
      <c r="D10021">
        <f>VLOOKUP(B10021, Tabelas!A:C,3,FALSE())</f>
        <v/>
      </c>
      <c r="E10021">
        <f>VLOOKUP(B10021, Tabelas!A:C,2,FALSE())</f>
        <v/>
      </c>
    </row>
    <row r="10022">
      <c r="A10022" t="inlineStr">
        <is>
          <t>MALALA - REVISTA DO GRUPO DE TRABALHO ORIENTE MÉDIO E MUNDO MUÇULMANO (GTOMMM)</t>
        </is>
      </c>
      <c r="B10022" t="inlineStr">
        <is>
          <t>B2</t>
        </is>
      </c>
      <c r="C10022">
        <f>IF(B10022&lt;&gt;"NI",1,0)</f>
        <v/>
      </c>
      <c r="D10022">
        <f>VLOOKUP(B10022, Tabelas!A:C,3,FALSE())</f>
        <v/>
      </c>
      <c r="E10022">
        <f>VLOOKUP(B10022, Tabelas!A:C,2,FALSE())</f>
        <v/>
      </c>
    </row>
    <row r="10023">
      <c r="A10023" t="inlineStr">
        <is>
          <t>MALARIA JOURNAL (ONLINE)</t>
        </is>
      </c>
      <c r="B10023" t="inlineStr">
        <is>
          <t>A1</t>
        </is>
      </c>
      <c r="C10023">
        <f>IF(B10023&lt;&gt;"NI",1,0)</f>
        <v/>
      </c>
      <c r="D10023">
        <f>VLOOKUP(B10023, Tabelas!A:C,3,FALSE())</f>
        <v/>
      </c>
      <c r="E10023">
        <f>VLOOKUP(B10023, Tabelas!A:C,2,FALSE())</f>
        <v/>
      </c>
    </row>
    <row r="10024">
      <c r="A10024" t="inlineStr">
        <is>
          <t>MALLARMARGENS: REVISTA DE POESIA E ARTE CONTEMPORÂNEA</t>
        </is>
      </c>
      <c r="B10024" t="inlineStr">
        <is>
          <t>B3</t>
        </is>
      </c>
      <c r="C10024">
        <f>IF(B10024&lt;&gt;"NI",1,0)</f>
        <v/>
      </c>
      <c r="D10024">
        <f>VLOOKUP(B10024, Tabelas!A:C,3,FALSE())</f>
        <v/>
      </c>
      <c r="E10024">
        <f>VLOOKUP(B10024, Tabelas!A:C,2,FALSE())</f>
        <v/>
      </c>
    </row>
    <row r="10025">
      <c r="A10025" t="inlineStr">
        <is>
          <t>MAMMAL RESEARCH (PRINT)</t>
        </is>
      </c>
      <c r="B10025" t="inlineStr">
        <is>
          <t>A3</t>
        </is>
      </c>
      <c r="C10025">
        <f>IF(B10025&lt;&gt;"NI",1,0)</f>
        <v/>
      </c>
      <c r="D10025">
        <f>VLOOKUP(B10025, Tabelas!A:C,3,FALSE())</f>
        <v/>
      </c>
      <c r="E10025">
        <f>VLOOKUP(B10025, Tabelas!A:C,2,FALSE())</f>
        <v/>
      </c>
    </row>
    <row r="10026">
      <c r="A10026" t="inlineStr">
        <is>
          <t>MAMMAL REVIEW (PRINT)</t>
        </is>
      </c>
      <c r="B10026" t="inlineStr">
        <is>
          <t>A1</t>
        </is>
      </c>
      <c r="C10026">
        <f>IF(B10026&lt;&gt;"NI",1,0)</f>
        <v/>
      </c>
      <c r="D10026">
        <f>VLOOKUP(B10026, Tabelas!A:C,3,FALSE())</f>
        <v/>
      </c>
      <c r="E10026">
        <f>VLOOKUP(B10026, Tabelas!A:C,2,FALSE())</f>
        <v/>
      </c>
    </row>
    <row r="10027">
      <c r="A10027" t="inlineStr">
        <is>
          <t>MAMMALIA (PARIS)</t>
        </is>
      </c>
      <c r="B10027" t="inlineStr">
        <is>
          <t>B1</t>
        </is>
      </c>
      <c r="C10027">
        <f>IF(B10027&lt;&gt;"NI",1,0)</f>
        <v/>
      </c>
      <c r="D10027">
        <f>VLOOKUP(B10027, Tabelas!A:C,3,FALSE())</f>
        <v/>
      </c>
      <c r="E10027">
        <f>VLOOKUP(B10027, Tabelas!A:C,2,FALSE())</f>
        <v/>
      </c>
    </row>
    <row r="10028">
      <c r="A10028" t="inlineStr">
        <is>
          <t>MAMMALIAN BIOLOGY (PRINT)</t>
        </is>
      </c>
      <c r="B10028" t="inlineStr">
        <is>
          <t>A2</t>
        </is>
      </c>
      <c r="C10028">
        <f>IF(B10028&lt;&gt;"NI",1,0)</f>
        <v/>
      </c>
      <c r="D10028">
        <f>VLOOKUP(B10028, Tabelas!A:C,3,FALSE())</f>
        <v/>
      </c>
      <c r="E10028">
        <f>VLOOKUP(B10028, Tabelas!A:C,2,FALSE())</f>
        <v/>
      </c>
    </row>
    <row r="10029">
      <c r="A10029" t="inlineStr">
        <is>
          <t>MAMMALIAN GENOME (PRINT)</t>
        </is>
      </c>
      <c r="B10029" t="inlineStr">
        <is>
          <t>A3</t>
        </is>
      </c>
      <c r="C10029">
        <f>IF(B10029&lt;&gt;"NI",1,0)</f>
        <v/>
      </c>
      <c r="D10029">
        <f>VLOOKUP(B10029, Tabelas!A:C,3,FALSE())</f>
        <v/>
      </c>
      <c r="E10029">
        <f>VLOOKUP(B10029, Tabelas!A:C,2,FALSE())</f>
        <v/>
      </c>
    </row>
    <row r="10030">
      <c r="A10030" t="inlineStr">
        <is>
          <t>MAMMALIAN SPECIES (ONLINE)</t>
        </is>
      </c>
      <c r="B10030" t="inlineStr">
        <is>
          <t>B1</t>
        </is>
      </c>
      <c r="C10030">
        <f>IF(B10030&lt;&gt;"NI",1,0)</f>
        <v/>
      </c>
      <c r="D10030">
        <f>VLOOKUP(B10030, Tabelas!A:C,3,FALSE())</f>
        <v/>
      </c>
      <c r="E10030">
        <f>VLOOKUP(B10030, Tabelas!A:C,2,FALSE())</f>
        <v/>
      </c>
    </row>
    <row r="10031">
      <c r="A10031" t="inlineStr">
        <is>
          <t>MAN AND THE ECONOMIA</t>
        </is>
      </c>
      <c r="B10031" t="inlineStr">
        <is>
          <t>B4</t>
        </is>
      </c>
      <c r="C10031">
        <f>IF(B10031&lt;&gt;"NI",1,0)</f>
        <v/>
      </c>
      <c r="D10031">
        <f>VLOOKUP(B10031, Tabelas!A:C,3,FALSE())</f>
        <v/>
      </c>
      <c r="E10031">
        <f>VLOOKUP(B10031, Tabelas!A:C,2,FALSE())</f>
        <v/>
      </c>
    </row>
    <row r="10032">
      <c r="A10032" t="inlineStr">
        <is>
          <t>MANA (RIO DE JANEIRO. ONLINE)</t>
        </is>
      </c>
      <c r="B10032" t="inlineStr">
        <is>
          <t>A1</t>
        </is>
      </c>
      <c r="C10032">
        <f>IF(B10032&lt;&gt;"NI",1,0)</f>
        <v/>
      </c>
      <c r="D10032">
        <f>VLOOKUP(B10032, Tabelas!A:C,3,FALSE())</f>
        <v/>
      </c>
      <c r="E10032">
        <f>VLOOKUP(B10032, Tabelas!A:C,2,FALSE())</f>
        <v/>
      </c>
    </row>
    <row r="10033">
      <c r="A10033" t="inlineStr">
        <is>
          <t>MANAGEMENT &amp; ORGANIZATIONAL HISTORY (PRINT)</t>
        </is>
      </c>
      <c r="B10033" t="inlineStr">
        <is>
          <t>A3</t>
        </is>
      </c>
      <c r="C10033">
        <f>IF(B10033&lt;&gt;"NI",1,0)</f>
        <v/>
      </c>
      <c r="D10033">
        <f>VLOOKUP(B10033, Tabelas!A:C,3,FALSE())</f>
        <v/>
      </c>
      <c r="E10033">
        <f>VLOOKUP(B10033, Tabelas!A:C,2,FALSE())</f>
        <v/>
      </c>
    </row>
    <row r="10034">
      <c r="A10034" t="inlineStr">
        <is>
          <t>MANAGEMENT ACCOUNTING RESEARCH</t>
        </is>
      </c>
      <c r="B10034" t="inlineStr">
        <is>
          <t>A1</t>
        </is>
      </c>
      <c r="C10034">
        <f>IF(B10034&lt;&gt;"NI",1,0)</f>
        <v/>
      </c>
      <c r="D10034">
        <f>VLOOKUP(B10034, Tabelas!A:C,3,FALSE())</f>
        <v/>
      </c>
      <c r="E10034">
        <f>VLOOKUP(B10034, Tabelas!A:C,2,FALSE())</f>
        <v/>
      </c>
    </row>
    <row r="10035">
      <c r="A10035" t="inlineStr">
        <is>
          <t>MANAGEMENT AND ECONOMICS RESEARCH JOURNAL,</t>
        </is>
      </c>
      <c r="B10035" t="inlineStr">
        <is>
          <t>B3</t>
        </is>
      </c>
      <c r="C10035">
        <f>IF(B10035&lt;&gt;"NI",1,0)</f>
        <v/>
      </c>
      <c r="D10035">
        <f>VLOOKUP(B10035, Tabelas!A:C,3,FALSE())</f>
        <v/>
      </c>
      <c r="E10035">
        <f>VLOOKUP(B10035, Tabelas!A:C,2,FALSE())</f>
        <v/>
      </c>
    </row>
    <row r="10036">
      <c r="A10036" t="inlineStr">
        <is>
          <t>MANAGEMENT CONTROL REVIEW</t>
        </is>
      </c>
      <c r="B10036" t="inlineStr">
        <is>
          <t>B4</t>
        </is>
      </c>
      <c r="C10036">
        <f>IF(B10036&lt;&gt;"NI",1,0)</f>
        <v/>
      </c>
      <c r="D10036">
        <f>VLOOKUP(B10036, Tabelas!A:C,3,FALSE())</f>
        <v/>
      </c>
      <c r="E10036">
        <f>VLOOKUP(B10036, Tabelas!A:C,2,FALSE())</f>
        <v/>
      </c>
    </row>
    <row r="10037">
      <c r="A10037" t="inlineStr">
        <is>
          <t>MANAGEMENT DECISION</t>
        </is>
      </c>
      <c r="B10037" t="inlineStr">
        <is>
          <t>A1</t>
        </is>
      </c>
      <c r="C10037">
        <f>IF(B10037&lt;&gt;"NI",1,0)</f>
        <v/>
      </c>
      <c r="D10037">
        <f>VLOOKUP(B10037, Tabelas!A:C,3,FALSE())</f>
        <v/>
      </c>
      <c r="E10037">
        <f>VLOOKUP(B10037, Tabelas!A:C,2,FALSE())</f>
        <v/>
      </c>
    </row>
    <row r="10038">
      <c r="A10038" t="inlineStr">
        <is>
          <t>MANAGEMENT INFORMATION SYSTEMS QUARTERLY</t>
        </is>
      </c>
      <c r="B10038" t="inlineStr">
        <is>
          <t>A1</t>
        </is>
      </c>
      <c r="C10038">
        <f>IF(B10038&lt;&gt;"NI",1,0)</f>
        <v/>
      </c>
      <c r="D10038">
        <f>VLOOKUP(B10038, Tabelas!A:C,3,FALSE())</f>
        <v/>
      </c>
      <c r="E10038">
        <f>VLOOKUP(B10038, Tabelas!A:C,2,FALSE())</f>
        <v/>
      </c>
    </row>
    <row r="10039">
      <c r="A10039" t="inlineStr">
        <is>
          <t>MANAGEMENT LEARNING</t>
        </is>
      </c>
      <c r="B10039" t="inlineStr">
        <is>
          <t>A1</t>
        </is>
      </c>
      <c r="C10039">
        <f>IF(B10039&lt;&gt;"NI",1,0)</f>
        <v/>
      </c>
      <c r="D10039">
        <f>VLOOKUP(B10039, Tabelas!A:C,3,FALSE())</f>
        <v/>
      </c>
      <c r="E10039">
        <f>VLOOKUP(B10039, Tabelas!A:C,2,FALSE())</f>
        <v/>
      </c>
    </row>
    <row r="10040">
      <c r="A10040" t="inlineStr">
        <is>
          <t>MANAGEMENT OF BIOLOGICAL INVASIONS</t>
        </is>
      </c>
      <c r="B10040" t="inlineStr">
        <is>
          <t>A3</t>
        </is>
      </c>
      <c r="C10040">
        <f>IF(B10040&lt;&gt;"NI",1,0)</f>
        <v/>
      </c>
      <c r="D10040">
        <f>VLOOKUP(B10040, Tabelas!A:C,3,FALSE())</f>
        <v/>
      </c>
      <c r="E10040">
        <f>VLOOKUP(B10040, Tabelas!A:C,2,FALSE())</f>
        <v/>
      </c>
    </row>
    <row r="10041">
      <c r="A10041" t="inlineStr">
        <is>
          <t>MANAGEMENT OF ENVIRONMENTAL QUALITY</t>
        </is>
      </c>
      <c r="B10041" t="inlineStr">
        <is>
          <t>A4</t>
        </is>
      </c>
      <c r="C10041">
        <f>IF(B10041&lt;&gt;"NI",1,0)</f>
        <v/>
      </c>
      <c r="D10041">
        <f>VLOOKUP(B10041, Tabelas!A:C,3,FALSE())</f>
        <v/>
      </c>
      <c r="E10041">
        <f>VLOOKUP(B10041, Tabelas!A:C,2,FALSE())</f>
        <v/>
      </c>
    </row>
    <row r="10042">
      <c r="A10042" t="inlineStr">
        <is>
          <t>MANAGEMENT RESEARCH (ARMONK, N.Y.)</t>
        </is>
      </c>
      <c r="B10042" t="inlineStr">
        <is>
          <t>A3</t>
        </is>
      </c>
      <c r="C10042">
        <f>IF(B10042&lt;&gt;"NI",1,0)</f>
        <v/>
      </c>
      <c r="D10042">
        <f>VLOOKUP(B10042, Tabelas!A:C,3,FALSE())</f>
        <v/>
      </c>
      <c r="E10042">
        <f>VLOOKUP(B10042, Tabelas!A:C,2,FALSE())</f>
        <v/>
      </c>
    </row>
    <row r="10043">
      <c r="A10043" t="inlineStr">
        <is>
          <t>MANAGEMENT RESEARCH REVIEW</t>
        </is>
      </c>
      <c r="B10043" t="inlineStr">
        <is>
          <t>B1</t>
        </is>
      </c>
      <c r="C10043">
        <f>IF(B10043&lt;&gt;"NI",1,0)</f>
        <v/>
      </c>
      <c r="D10043">
        <f>VLOOKUP(B10043, Tabelas!A:C,3,FALSE())</f>
        <v/>
      </c>
      <c r="E10043">
        <f>VLOOKUP(B10043, Tabelas!A:C,2,FALSE())</f>
        <v/>
      </c>
    </row>
    <row r="10044">
      <c r="A10044" t="inlineStr">
        <is>
          <t>MANAGEMENT REVUE: THE INTERNATIONAL REVIEW OF MANAGEMENT STUDIES</t>
        </is>
      </c>
      <c r="B10044" t="inlineStr">
        <is>
          <t>A4</t>
        </is>
      </c>
      <c r="C10044">
        <f>IF(B10044&lt;&gt;"NI",1,0)</f>
        <v/>
      </c>
      <c r="D10044">
        <f>VLOOKUP(B10044, Tabelas!A:C,3,FALSE())</f>
        <v/>
      </c>
      <c r="E10044">
        <f>VLOOKUP(B10044, Tabelas!A:C,2,FALSE())</f>
        <v/>
      </c>
    </row>
    <row r="10045">
      <c r="A10045" t="inlineStr">
        <is>
          <t>MANAGEMENT SCIENCE</t>
        </is>
      </c>
      <c r="B10045" t="inlineStr">
        <is>
          <t>A1</t>
        </is>
      </c>
      <c r="C10045">
        <f>IF(B10045&lt;&gt;"NI",1,0)</f>
        <v/>
      </c>
      <c r="D10045">
        <f>VLOOKUP(B10045, Tabelas!A:C,3,FALSE())</f>
        <v/>
      </c>
      <c r="E10045">
        <f>VLOOKUP(B10045, Tabelas!A:C,2,FALSE())</f>
        <v/>
      </c>
    </row>
    <row r="10046">
      <c r="A10046" t="inlineStr">
        <is>
          <t>MANAGERIAL AUDITING JOURNAL</t>
        </is>
      </c>
      <c r="B10046" t="inlineStr">
        <is>
          <t>A2</t>
        </is>
      </c>
      <c r="C10046">
        <f>IF(B10046&lt;&gt;"NI",1,0)</f>
        <v/>
      </c>
      <c r="D10046">
        <f>VLOOKUP(B10046, Tabelas!A:C,3,FALSE())</f>
        <v/>
      </c>
      <c r="E10046">
        <f>VLOOKUP(B10046, Tabelas!A:C,2,FALSE())</f>
        <v/>
      </c>
    </row>
    <row r="10047">
      <c r="A10047" t="inlineStr">
        <is>
          <t>MANDRÁGORA</t>
        </is>
      </c>
      <c r="B10047" t="inlineStr">
        <is>
          <t>A3</t>
        </is>
      </c>
      <c r="C10047">
        <f>IF(B10047&lt;&gt;"NI",1,0)</f>
        <v/>
      </c>
      <c r="D10047">
        <f>VLOOKUP(B10047, Tabelas!A:C,3,FALSE())</f>
        <v/>
      </c>
      <c r="E10047">
        <f>VLOOKUP(B10047, Tabelas!A:C,2,FALSE())</f>
        <v/>
      </c>
    </row>
    <row r="10048">
      <c r="A10048" t="inlineStr">
        <is>
          <t>MANDUARISAWA - REVISTA ELETRÔNICA DISCENTE DO CURSO DE HISTÓRIA DA UFAM</t>
        </is>
      </c>
      <c r="B10048" t="inlineStr">
        <is>
          <t>B4</t>
        </is>
      </c>
      <c r="C10048">
        <f>IF(B10048&lt;&gt;"NI",1,0)</f>
        <v/>
      </c>
      <c r="D10048">
        <f>VLOOKUP(B10048, Tabelas!A:C,3,FALSE())</f>
        <v/>
      </c>
      <c r="E10048">
        <f>VLOOKUP(B10048, Tabelas!A:C,2,FALSE())</f>
        <v/>
      </c>
    </row>
    <row r="10049">
      <c r="A10049" t="inlineStr">
        <is>
          <t>MANUSCRIPTA MATHEMATICA</t>
        </is>
      </c>
      <c r="B10049" t="inlineStr">
        <is>
          <t>A4</t>
        </is>
      </c>
      <c r="C10049">
        <f>IF(B10049&lt;&gt;"NI",1,0)</f>
        <v/>
      </c>
      <c r="D10049">
        <f>VLOOKUP(B10049, Tabelas!A:C,3,FALSE())</f>
        <v/>
      </c>
      <c r="E10049">
        <f>VLOOKUP(B10049, Tabelas!A:C,2,FALSE())</f>
        <v/>
      </c>
    </row>
    <row r="10050">
      <c r="A10050" t="inlineStr">
        <is>
          <t>MANUSCRÍTICA (SÃO PAULO)</t>
        </is>
      </c>
      <c r="B10050" t="inlineStr">
        <is>
          <t>A4</t>
        </is>
      </c>
      <c r="C10050">
        <f>IF(B10050&lt;&gt;"NI",1,0)</f>
        <v/>
      </c>
      <c r="D10050">
        <f>VLOOKUP(B10050, Tabelas!A:C,3,FALSE())</f>
        <v/>
      </c>
      <c r="E10050">
        <f>VLOOKUP(B10050, Tabelas!A:C,2,FALSE())</f>
        <v/>
      </c>
    </row>
    <row r="10051">
      <c r="A10051" t="inlineStr">
        <is>
          <t>MANUSCRITO (UNICAMP)</t>
        </is>
      </c>
      <c r="B10051" t="inlineStr">
        <is>
          <t>A1</t>
        </is>
      </c>
      <c r="C10051">
        <f>IF(B10051&lt;&gt;"NI",1,0)</f>
        <v/>
      </c>
      <c r="D10051">
        <f>VLOOKUP(B10051, Tabelas!A:C,3,FALSE())</f>
        <v/>
      </c>
      <c r="E10051">
        <f>VLOOKUP(B10051, Tabelas!A:C,2,FALSE())</f>
        <v/>
      </c>
    </row>
    <row r="10052">
      <c r="A10052" t="inlineStr">
        <is>
          <t>MANZUÁ</t>
        </is>
      </c>
      <c r="B10052" t="inlineStr">
        <is>
          <t>B4</t>
        </is>
      </c>
      <c r="C10052">
        <f>IF(B10052&lt;&gt;"NI",1,0)</f>
        <v/>
      </c>
      <c r="D10052">
        <f>VLOOKUP(B10052, Tabelas!A:C,3,FALSE())</f>
        <v/>
      </c>
      <c r="E10052">
        <f>VLOOKUP(B10052, Tabelas!A:C,2,FALSE())</f>
        <v/>
      </c>
    </row>
    <row r="10053">
      <c r="A10053" t="inlineStr">
        <is>
          <t>MARACANAN</t>
        </is>
      </c>
      <c r="B10053" t="inlineStr">
        <is>
          <t>A3</t>
        </is>
      </c>
      <c r="C10053">
        <f>IF(B10053&lt;&gt;"NI",1,0)</f>
        <v/>
      </c>
      <c r="D10053">
        <f>VLOOKUP(B10053, Tabelas!A:C,3,FALSE())</f>
        <v/>
      </c>
      <c r="E10053">
        <f>VLOOKUP(B10053, Tabelas!A:C,2,FALSE())</f>
        <v/>
      </c>
    </row>
    <row r="10054">
      <c r="A10054" t="inlineStr">
        <is>
          <t>MARE NOSTRUM ? ESTUDOS SOBRE O MEDITERRÂNEO ANTIGO</t>
        </is>
      </c>
      <c r="B10054" t="inlineStr">
        <is>
          <t>B4</t>
        </is>
      </c>
      <c r="C10054">
        <f>IF(B10054&lt;&gt;"NI",1,0)</f>
        <v/>
      </c>
      <c r="D10054">
        <f>VLOOKUP(B10054, Tabelas!A:C,3,FALSE())</f>
        <v/>
      </c>
      <c r="E10054">
        <f>VLOOKUP(B10054, Tabelas!A:C,2,FALSE())</f>
        <v/>
      </c>
    </row>
    <row r="10055">
      <c r="A10055" t="inlineStr">
        <is>
          <t>MARGEM ESQUERDA</t>
        </is>
      </c>
      <c r="B10055" t="inlineStr">
        <is>
          <t>B4</t>
        </is>
      </c>
      <c r="C10055">
        <f>IF(B10055&lt;&gt;"NI",1,0)</f>
        <v/>
      </c>
      <c r="D10055">
        <f>VLOOKUP(B10055, Tabelas!A:C,3,FALSE())</f>
        <v/>
      </c>
      <c r="E10055">
        <f>VLOOKUP(B10055, Tabelas!A:C,2,FALSE())</f>
        <v/>
      </c>
    </row>
    <row r="10056">
      <c r="A10056" t="inlineStr">
        <is>
          <t>MARGES LINGUISTIQUES (EN LIGNE)</t>
        </is>
      </c>
      <c r="B10056" t="inlineStr">
        <is>
          <t>A3</t>
        </is>
      </c>
      <c r="C10056">
        <f>IF(B10056&lt;&gt;"NI",1,0)</f>
        <v/>
      </c>
      <c r="D10056">
        <f>VLOOKUP(B10056, Tabelas!A:C,3,FALSE())</f>
        <v/>
      </c>
      <c r="E10056">
        <f>VLOOKUP(B10056, Tabelas!A:C,2,FALSE())</f>
        <v/>
      </c>
    </row>
    <row r="10057">
      <c r="A10057" t="inlineStr">
        <is>
          <t>MARGES, REVUE D'ART CONTEMPORAIN</t>
        </is>
      </c>
      <c r="B10057" t="inlineStr">
        <is>
          <t>B2</t>
        </is>
      </c>
      <c r="C10057">
        <f>IF(B10057&lt;&gt;"NI",1,0)</f>
        <v/>
      </c>
      <c r="D10057">
        <f>VLOOKUP(B10057, Tabelas!A:C,3,FALSE())</f>
        <v/>
      </c>
      <c r="E10057">
        <f>VLOOKUP(B10057, Tabelas!A:C,2,FALSE())</f>
        <v/>
      </c>
    </row>
    <row r="10058">
      <c r="A10058" t="inlineStr">
        <is>
          <t>MARGINI: GIORNALE DELLA DEDICA E ALTRO</t>
        </is>
      </c>
      <c r="B10058" t="inlineStr">
        <is>
          <t>A3</t>
        </is>
      </c>
      <c r="C10058">
        <f>IF(B10058&lt;&gt;"NI",1,0)</f>
        <v/>
      </c>
      <c r="D10058">
        <f>VLOOKUP(B10058, Tabelas!A:C,3,FALSE())</f>
        <v/>
      </c>
      <c r="E10058">
        <f>VLOOKUP(B10058, Tabelas!A:C,2,FALSE())</f>
        <v/>
      </c>
    </row>
    <row r="10059">
      <c r="A10059" t="inlineStr">
        <is>
          <t>MARINE AND COASTAL FISHERIES</t>
        </is>
      </c>
      <c r="B10059" t="inlineStr">
        <is>
          <t>A4</t>
        </is>
      </c>
      <c r="C10059">
        <f>IF(B10059&lt;&gt;"NI",1,0)</f>
        <v/>
      </c>
      <c r="D10059">
        <f>VLOOKUP(B10059, Tabelas!A:C,3,FALSE())</f>
        <v/>
      </c>
      <c r="E10059">
        <f>VLOOKUP(B10059, Tabelas!A:C,2,FALSE())</f>
        <v/>
      </c>
    </row>
    <row r="10060">
      <c r="A10060" t="inlineStr">
        <is>
          <t>MARINE AND FRESHWATER BEHAVIOUR AND PHYSIOLOGY (PRINT)</t>
        </is>
      </c>
      <c r="B10060" t="inlineStr">
        <is>
          <t>B1</t>
        </is>
      </c>
      <c r="C10060">
        <f>IF(B10060&lt;&gt;"NI",1,0)</f>
        <v/>
      </c>
      <c r="D10060">
        <f>VLOOKUP(B10060, Tabelas!A:C,3,FALSE())</f>
        <v/>
      </c>
      <c r="E10060">
        <f>VLOOKUP(B10060, Tabelas!A:C,2,FALSE())</f>
        <v/>
      </c>
    </row>
    <row r="10061">
      <c r="A10061" t="inlineStr">
        <is>
          <t>MARINE AND FRESHWATER RESEARCH</t>
        </is>
      </c>
      <c r="B10061" t="inlineStr">
        <is>
          <t>A3</t>
        </is>
      </c>
      <c r="C10061">
        <f>IF(B10061&lt;&gt;"NI",1,0)</f>
        <v/>
      </c>
      <c r="D10061">
        <f>VLOOKUP(B10061, Tabelas!A:C,3,FALSE())</f>
        <v/>
      </c>
      <c r="E10061">
        <f>VLOOKUP(B10061, Tabelas!A:C,2,FALSE())</f>
        <v/>
      </c>
    </row>
    <row r="10062">
      <c r="A10062" t="inlineStr">
        <is>
          <t>MARINE AND PETROLEUM GEOLOGY</t>
        </is>
      </c>
      <c r="B10062" t="inlineStr">
        <is>
          <t>A1</t>
        </is>
      </c>
      <c r="C10062">
        <f>IF(B10062&lt;&gt;"NI",1,0)</f>
        <v/>
      </c>
      <c r="D10062">
        <f>VLOOKUP(B10062, Tabelas!A:C,3,FALSE())</f>
        <v/>
      </c>
      <c r="E10062">
        <f>VLOOKUP(B10062, Tabelas!A:C,2,FALSE())</f>
        <v/>
      </c>
    </row>
    <row r="10063">
      <c r="A10063" t="inlineStr">
        <is>
          <t>MARINE BIODIVERSITY RECORDS</t>
        </is>
      </c>
      <c r="B10063" t="inlineStr">
        <is>
          <t>B2</t>
        </is>
      </c>
      <c r="C10063">
        <f>IF(B10063&lt;&gt;"NI",1,0)</f>
        <v/>
      </c>
      <c r="D10063">
        <f>VLOOKUP(B10063, Tabelas!A:C,3,FALSE())</f>
        <v/>
      </c>
      <c r="E10063">
        <f>VLOOKUP(B10063, Tabelas!A:C,2,FALSE())</f>
        <v/>
      </c>
    </row>
    <row r="10064">
      <c r="A10064" t="inlineStr">
        <is>
          <t>MARINE BIODIVERSITY: INTERNATIONAL JOURNAL OF MARINE SCIENCE</t>
        </is>
      </c>
      <c r="B10064" t="inlineStr">
        <is>
          <t>A3</t>
        </is>
      </c>
      <c r="C10064">
        <f>IF(B10064&lt;&gt;"NI",1,0)</f>
        <v/>
      </c>
      <c r="D10064">
        <f>VLOOKUP(B10064, Tabelas!A:C,3,FALSE())</f>
        <v/>
      </c>
      <c r="E10064">
        <f>VLOOKUP(B10064, Tabelas!A:C,2,FALSE())</f>
        <v/>
      </c>
    </row>
    <row r="10065">
      <c r="A10065" t="inlineStr">
        <is>
          <t>MARINE BIOLOGY (BERLIN)</t>
        </is>
      </c>
      <c r="B10065" t="inlineStr">
        <is>
          <t>A2</t>
        </is>
      </c>
      <c r="C10065">
        <f>IF(B10065&lt;&gt;"NI",1,0)</f>
        <v/>
      </c>
      <c r="D10065">
        <f>VLOOKUP(B10065, Tabelas!A:C,3,FALSE())</f>
        <v/>
      </c>
      <c r="E10065">
        <f>VLOOKUP(B10065, Tabelas!A:C,2,FALSE())</f>
        <v/>
      </c>
    </row>
    <row r="10066">
      <c r="A10066" t="inlineStr">
        <is>
          <t>MARINE BIOLOGY RESEARCH (ONLINE)</t>
        </is>
      </c>
      <c r="B10066" t="inlineStr">
        <is>
          <t>B1</t>
        </is>
      </c>
      <c r="C10066">
        <f>IF(B10066&lt;&gt;"NI",1,0)</f>
        <v/>
      </c>
      <c r="D10066">
        <f>VLOOKUP(B10066, Tabelas!A:C,3,FALSE())</f>
        <v/>
      </c>
      <c r="E10066">
        <f>VLOOKUP(B10066, Tabelas!A:C,2,FALSE())</f>
        <v/>
      </c>
    </row>
    <row r="10067">
      <c r="A10067" t="inlineStr">
        <is>
          <t>MARINE BIOTECHNOLOGY (PRINT)</t>
        </is>
      </c>
      <c r="B10067" t="inlineStr">
        <is>
          <t>A2</t>
        </is>
      </c>
      <c r="C10067">
        <f>IF(B10067&lt;&gt;"NI",1,0)</f>
        <v/>
      </c>
      <c r="D10067">
        <f>VLOOKUP(B10067, Tabelas!A:C,3,FALSE())</f>
        <v/>
      </c>
      <c r="E10067">
        <f>VLOOKUP(B10067, Tabelas!A:C,2,FALSE())</f>
        <v/>
      </c>
    </row>
    <row r="10068">
      <c r="A10068" t="inlineStr">
        <is>
          <t>MARINE CHEMISTRY (PRINT)</t>
        </is>
      </c>
      <c r="B10068" t="inlineStr">
        <is>
          <t>A1</t>
        </is>
      </c>
      <c r="C10068">
        <f>IF(B10068&lt;&gt;"NI",1,0)</f>
        <v/>
      </c>
      <c r="D10068">
        <f>VLOOKUP(B10068, Tabelas!A:C,3,FALSE())</f>
        <v/>
      </c>
      <c r="E10068">
        <f>VLOOKUP(B10068, Tabelas!A:C,2,FALSE())</f>
        <v/>
      </c>
    </row>
    <row r="10069">
      <c r="A10069" t="inlineStr">
        <is>
          <t>MARINE DRUGS</t>
        </is>
      </c>
      <c r="B10069" t="inlineStr">
        <is>
          <t>A1</t>
        </is>
      </c>
      <c r="C10069">
        <f>IF(B10069&lt;&gt;"NI",1,0)</f>
        <v/>
      </c>
      <c r="D10069">
        <f>VLOOKUP(B10069, Tabelas!A:C,3,FALSE())</f>
        <v/>
      </c>
      <c r="E10069">
        <f>VLOOKUP(B10069, Tabelas!A:C,2,FALSE())</f>
        <v/>
      </c>
    </row>
    <row r="10070">
      <c r="A10070" t="inlineStr">
        <is>
          <t>MARINE ECOLOGY (BERLIN)</t>
        </is>
      </c>
      <c r="B10070" t="inlineStr">
        <is>
          <t>A4</t>
        </is>
      </c>
      <c r="C10070">
        <f>IF(B10070&lt;&gt;"NI",1,0)</f>
        <v/>
      </c>
      <c r="D10070">
        <f>VLOOKUP(B10070, Tabelas!A:C,3,FALSE())</f>
        <v/>
      </c>
      <c r="E10070">
        <f>VLOOKUP(B10070, Tabelas!A:C,2,FALSE())</f>
        <v/>
      </c>
    </row>
    <row r="10071">
      <c r="A10071" t="inlineStr">
        <is>
          <t>MARINE ECOLOGY. PROGRESS SERIES (HALSTENBEK)</t>
        </is>
      </c>
      <c r="B10071" t="inlineStr">
        <is>
          <t>A2</t>
        </is>
      </c>
      <c r="C10071">
        <f>IF(B10071&lt;&gt;"NI",1,0)</f>
        <v/>
      </c>
      <c r="D10071">
        <f>VLOOKUP(B10071, Tabelas!A:C,3,FALSE())</f>
        <v/>
      </c>
      <c r="E10071">
        <f>VLOOKUP(B10071, Tabelas!A:C,2,FALSE())</f>
        <v/>
      </c>
    </row>
    <row r="10072">
      <c r="A10072" t="inlineStr">
        <is>
          <t>MARINE ENVIRONMENTAL RESEARCH</t>
        </is>
      </c>
      <c r="B10072" t="inlineStr">
        <is>
          <t>A1</t>
        </is>
      </c>
      <c r="C10072">
        <f>IF(B10072&lt;&gt;"NI",1,0)</f>
        <v/>
      </c>
      <c r="D10072">
        <f>VLOOKUP(B10072, Tabelas!A:C,3,FALSE())</f>
        <v/>
      </c>
      <c r="E10072">
        <f>VLOOKUP(B10072, Tabelas!A:C,2,FALSE())</f>
        <v/>
      </c>
    </row>
    <row r="10073">
      <c r="A10073" t="inlineStr">
        <is>
          <t>MARINE GENOMICS (PRINT)</t>
        </is>
      </c>
      <c r="B10073" t="inlineStr">
        <is>
          <t>A3</t>
        </is>
      </c>
      <c r="C10073">
        <f>IF(B10073&lt;&gt;"NI",1,0)</f>
        <v/>
      </c>
      <c r="D10073">
        <f>VLOOKUP(B10073, Tabelas!A:C,3,FALSE())</f>
        <v/>
      </c>
      <c r="E10073">
        <f>VLOOKUP(B10073, Tabelas!A:C,2,FALSE())</f>
        <v/>
      </c>
    </row>
    <row r="10074">
      <c r="A10074" t="inlineStr">
        <is>
          <t>MARINE GEOLOGY (PRINT)</t>
        </is>
      </c>
      <c r="B10074" t="inlineStr">
        <is>
          <t>A1</t>
        </is>
      </c>
      <c r="C10074">
        <f>IF(B10074&lt;&gt;"NI",1,0)</f>
        <v/>
      </c>
      <c r="D10074">
        <f>VLOOKUP(B10074, Tabelas!A:C,3,FALSE())</f>
        <v/>
      </c>
      <c r="E10074">
        <f>VLOOKUP(B10074, Tabelas!A:C,2,FALSE())</f>
        <v/>
      </c>
    </row>
    <row r="10075">
      <c r="A10075" t="inlineStr">
        <is>
          <t>MARINE GEOPHYSICAL RESEARCHES</t>
        </is>
      </c>
      <c r="B10075" t="inlineStr">
        <is>
          <t>A4</t>
        </is>
      </c>
      <c r="C10075">
        <f>IF(B10075&lt;&gt;"NI",1,0)</f>
        <v/>
      </c>
      <c r="D10075">
        <f>VLOOKUP(B10075, Tabelas!A:C,3,FALSE())</f>
        <v/>
      </c>
      <c r="E10075">
        <f>VLOOKUP(B10075, Tabelas!A:C,2,FALSE())</f>
        <v/>
      </c>
    </row>
    <row r="10076">
      <c r="A10076" t="inlineStr">
        <is>
          <t>MARINE MAMMAL SCIENCE</t>
        </is>
      </c>
      <c r="B10076" t="inlineStr">
        <is>
          <t>A2</t>
        </is>
      </c>
      <c r="C10076">
        <f>IF(B10076&lt;&gt;"NI",1,0)</f>
        <v/>
      </c>
      <c r="D10076">
        <f>VLOOKUP(B10076, Tabelas!A:C,3,FALSE())</f>
        <v/>
      </c>
      <c r="E10076">
        <f>VLOOKUP(B10076, Tabelas!A:C,2,FALSE())</f>
        <v/>
      </c>
    </row>
    <row r="10077">
      <c r="A10077" t="inlineStr">
        <is>
          <t>MARINE MICROPALEONTOLOGY (PRINT)</t>
        </is>
      </c>
      <c r="B10077" t="inlineStr">
        <is>
          <t>A2</t>
        </is>
      </c>
      <c r="C10077">
        <f>IF(B10077&lt;&gt;"NI",1,0)</f>
        <v/>
      </c>
      <c r="D10077">
        <f>VLOOKUP(B10077, Tabelas!A:C,3,FALSE())</f>
        <v/>
      </c>
      <c r="E10077">
        <f>VLOOKUP(B10077, Tabelas!A:C,2,FALSE())</f>
        <v/>
      </c>
    </row>
    <row r="10078">
      <c r="A10078" t="inlineStr">
        <is>
          <t>MARINE ORNITHOLOGY</t>
        </is>
      </c>
      <c r="B10078" t="inlineStr">
        <is>
          <t>B2</t>
        </is>
      </c>
      <c r="C10078">
        <f>IF(B10078&lt;&gt;"NI",1,0)</f>
        <v/>
      </c>
      <c r="D10078">
        <f>VLOOKUP(B10078, Tabelas!A:C,3,FALSE())</f>
        <v/>
      </c>
      <c r="E10078">
        <f>VLOOKUP(B10078, Tabelas!A:C,2,FALSE())</f>
        <v/>
      </c>
    </row>
    <row r="10079">
      <c r="A10079" t="inlineStr">
        <is>
          <t>MARINE POLICY</t>
        </is>
      </c>
      <c r="B10079" t="inlineStr">
        <is>
          <t>A1</t>
        </is>
      </c>
      <c r="C10079">
        <f>IF(B10079&lt;&gt;"NI",1,0)</f>
        <v/>
      </c>
      <c r="D10079">
        <f>VLOOKUP(B10079, Tabelas!A:C,3,FALSE())</f>
        <v/>
      </c>
      <c r="E10079">
        <f>VLOOKUP(B10079, Tabelas!A:C,2,FALSE())</f>
        <v/>
      </c>
    </row>
    <row r="10080">
      <c r="A10080" t="inlineStr">
        <is>
          <t>MARINE POLLUTION BULLETIN.</t>
        </is>
      </c>
      <c r="B10080" t="inlineStr">
        <is>
          <t>A1</t>
        </is>
      </c>
      <c r="C10080">
        <f>IF(B10080&lt;&gt;"NI",1,0)</f>
        <v/>
      </c>
      <c r="D10080">
        <f>VLOOKUP(B10080, Tabelas!A:C,3,FALSE())</f>
        <v/>
      </c>
      <c r="E10080">
        <f>VLOOKUP(B10080, Tabelas!A:C,2,FALSE())</f>
        <v/>
      </c>
    </row>
    <row r="10081">
      <c r="A10081" t="inlineStr">
        <is>
          <t>MARINE STRUCTURES</t>
        </is>
      </c>
      <c r="B10081" t="inlineStr">
        <is>
          <t>A1</t>
        </is>
      </c>
      <c r="C10081">
        <f>IF(B10081&lt;&gt;"NI",1,0)</f>
        <v/>
      </c>
      <c r="D10081">
        <f>VLOOKUP(B10081, Tabelas!A:C,3,FALSE())</f>
        <v/>
      </c>
      <c r="E10081">
        <f>VLOOKUP(B10081, Tabelas!A:C,2,FALSE())</f>
        <v/>
      </c>
    </row>
    <row r="10082">
      <c r="A10082" t="inlineStr">
        <is>
          <t>MARITIME ECONOMICS &amp; LOGISTICS (PRINT)</t>
        </is>
      </c>
      <c r="B10082" t="inlineStr">
        <is>
          <t>A2</t>
        </is>
      </c>
      <c r="C10082">
        <f>IF(B10082&lt;&gt;"NI",1,0)</f>
        <v/>
      </c>
      <c r="D10082">
        <f>VLOOKUP(B10082, Tabelas!A:C,3,FALSE())</f>
        <v/>
      </c>
      <c r="E10082">
        <f>VLOOKUP(B10082, Tabelas!A:C,2,FALSE())</f>
        <v/>
      </c>
    </row>
    <row r="10083">
      <c r="A10083" t="inlineStr">
        <is>
          <t>MARITIME ENGINEERING</t>
        </is>
      </c>
      <c r="B10083" t="inlineStr">
        <is>
          <t>B2</t>
        </is>
      </c>
      <c r="C10083">
        <f>IF(B10083&lt;&gt;"NI",1,0)</f>
        <v/>
      </c>
      <c r="D10083">
        <f>VLOOKUP(B10083, Tabelas!A:C,3,FALSE())</f>
        <v/>
      </c>
      <c r="E10083">
        <f>VLOOKUP(B10083, Tabelas!A:C,2,FALSE())</f>
        <v/>
      </c>
    </row>
    <row r="10084">
      <c r="A10084" t="inlineStr">
        <is>
          <t>MARITIME POLICY AND MANAGEMENT</t>
        </is>
      </c>
      <c r="B10084" t="inlineStr">
        <is>
          <t>A1</t>
        </is>
      </c>
      <c r="C10084">
        <f>IF(B10084&lt;&gt;"NI",1,0)</f>
        <v/>
      </c>
      <c r="D10084">
        <f>VLOOKUP(B10084, Tabelas!A:C,3,FALSE())</f>
        <v/>
      </c>
      <c r="E10084">
        <f>VLOOKUP(B10084, Tabelas!A:C,2,FALSE())</f>
        <v/>
      </c>
    </row>
    <row r="10085">
      <c r="A10085" t="inlineStr">
        <is>
          <t>MARITIME STUDIES</t>
        </is>
      </c>
      <c r="B10085" t="inlineStr">
        <is>
          <t>A2</t>
        </is>
      </c>
      <c r="C10085">
        <f>IF(B10085&lt;&gt;"NI",1,0)</f>
        <v/>
      </c>
      <c r="D10085">
        <f>VLOOKUP(B10085, Tabelas!A:C,3,FALSE())</f>
        <v/>
      </c>
      <c r="E10085">
        <f>VLOOKUP(B10085, Tabelas!A:C,2,FALSE())</f>
        <v/>
      </c>
    </row>
    <row r="10086">
      <c r="A10086" t="inlineStr">
        <is>
          <t>MARKETING &amp; TOURISM REVIEW</t>
        </is>
      </c>
      <c r="B10086" t="inlineStr">
        <is>
          <t>B1</t>
        </is>
      </c>
      <c r="C10086">
        <f>IF(B10086&lt;&gt;"NI",1,0)</f>
        <v/>
      </c>
      <c r="D10086">
        <f>VLOOKUP(B10086, Tabelas!A:C,3,FALSE())</f>
        <v/>
      </c>
      <c r="E10086">
        <f>VLOOKUP(B10086, Tabelas!A:C,2,FALSE())</f>
        <v/>
      </c>
    </row>
    <row r="10087">
      <c r="A10087" t="inlineStr">
        <is>
          <t>MARKETING AND MANAGEMENT OF INNOVATIONS</t>
        </is>
      </c>
      <c r="B10087" t="inlineStr">
        <is>
          <t>B2</t>
        </is>
      </c>
      <c r="C10087">
        <f>IF(B10087&lt;&gt;"NI",1,0)</f>
        <v/>
      </c>
      <c r="D10087">
        <f>VLOOKUP(B10087, Tabelas!A:C,3,FALSE())</f>
        <v/>
      </c>
      <c r="E10087">
        <f>VLOOKUP(B10087, Tabelas!A:C,2,FALSE())</f>
        <v/>
      </c>
    </row>
    <row r="10088">
      <c r="A10088" t="inlineStr">
        <is>
          <t>MARKETING INTELLIGENCE &amp; PLANNING</t>
        </is>
      </c>
      <c r="B10088" t="inlineStr">
        <is>
          <t>A1</t>
        </is>
      </c>
      <c r="C10088">
        <f>IF(B10088&lt;&gt;"NI",1,0)</f>
        <v/>
      </c>
      <c r="D10088">
        <f>VLOOKUP(B10088, Tabelas!A:C,3,FALSE())</f>
        <v/>
      </c>
      <c r="E10088">
        <f>VLOOKUP(B10088, Tabelas!A:C,2,FALSE())</f>
        <v/>
      </c>
    </row>
    <row r="10089">
      <c r="A10089" t="inlineStr">
        <is>
          <t>MARKETING LETTERS</t>
        </is>
      </c>
      <c r="B10089" t="inlineStr">
        <is>
          <t>A1</t>
        </is>
      </c>
      <c r="C10089">
        <f>IF(B10089&lt;&gt;"NI",1,0)</f>
        <v/>
      </c>
      <c r="D10089">
        <f>VLOOKUP(B10089, Tabelas!A:C,3,FALSE())</f>
        <v/>
      </c>
      <c r="E10089">
        <f>VLOOKUP(B10089, Tabelas!A:C,2,FALSE())</f>
        <v/>
      </c>
    </row>
    <row r="10090">
      <c r="A10090" t="inlineStr">
        <is>
          <t>MARKETING MANAGEMENT JOURNAL</t>
        </is>
      </c>
      <c r="B10090" t="inlineStr">
        <is>
          <t>B1</t>
        </is>
      </c>
      <c r="C10090">
        <f>IF(B10090&lt;&gt;"NI",1,0)</f>
        <v/>
      </c>
      <c r="D10090">
        <f>VLOOKUP(B10090, Tabelas!A:C,3,FALSE())</f>
        <v/>
      </c>
      <c r="E10090">
        <f>VLOOKUP(B10090, Tabelas!A:C,2,FALSE())</f>
        <v/>
      </c>
    </row>
    <row r="10091">
      <c r="A10091" t="inlineStr">
        <is>
          <t>MARKETING THEORY</t>
        </is>
      </c>
      <c r="B10091" t="inlineStr">
        <is>
          <t>A1</t>
        </is>
      </c>
      <c r="C10091">
        <f>IF(B10091&lt;&gt;"NI",1,0)</f>
        <v/>
      </c>
      <c r="D10091">
        <f>VLOOKUP(B10091, Tabelas!A:C,3,FALSE())</f>
        <v/>
      </c>
      <c r="E10091">
        <f>VLOOKUP(B10091, Tabelas!A:C,2,FALSE())</f>
        <v/>
      </c>
    </row>
    <row r="10092">
      <c r="A10092" t="inlineStr">
        <is>
          <t>MARKOV PROCESSES AND RELATED FIELDS</t>
        </is>
      </c>
      <c r="B10092" t="inlineStr">
        <is>
          <t>B2</t>
        </is>
      </c>
      <c r="C10092">
        <f>IF(B10092&lt;&gt;"NI",1,0)</f>
        <v/>
      </c>
      <c r="D10092">
        <f>VLOOKUP(B10092, Tabelas!A:C,3,FALSE())</f>
        <v/>
      </c>
      <c r="E10092">
        <f>VLOOKUP(B10092, Tabelas!A:C,2,FALSE())</f>
        <v/>
      </c>
    </row>
    <row r="10093">
      <c r="A10093" t="inlineStr">
        <is>
          <t>MARX E O MARXISMO</t>
        </is>
      </c>
      <c r="B10093" t="inlineStr">
        <is>
          <t>B2</t>
        </is>
      </c>
      <c r="C10093">
        <f>IF(B10093&lt;&gt;"NI",1,0)</f>
        <v/>
      </c>
      <c r="D10093">
        <f>VLOOKUP(B10093, Tabelas!A:C,3,FALSE())</f>
        <v/>
      </c>
      <c r="E10093">
        <f>VLOOKUP(B10093, Tabelas!A:C,2,FALSE())</f>
        <v/>
      </c>
    </row>
    <row r="10094">
      <c r="A10094" t="inlineStr">
        <is>
          <t>MASONRY INTERNATIONAL</t>
        </is>
      </c>
      <c r="B10094" t="inlineStr">
        <is>
          <t>A4</t>
        </is>
      </c>
      <c r="C10094">
        <f>IF(B10094&lt;&gt;"NI",1,0)</f>
        <v/>
      </c>
      <c r="D10094">
        <f>VLOOKUP(B10094, Tabelas!A:C,3,FALSE())</f>
        <v/>
      </c>
      <c r="E10094">
        <f>VLOOKUP(B10094, Tabelas!A:C,2,FALSE())</f>
        <v/>
      </c>
    </row>
    <row r="10095">
      <c r="A10095" t="inlineStr">
        <is>
          <t>MASS SPECTROMETRY REVIEWS (PRINT)</t>
        </is>
      </c>
      <c r="B10095" t="inlineStr">
        <is>
          <t>A1</t>
        </is>
      </c>
      <c r="C10095">
        <f>IF(B10095&lt;&gt;"NI",1,0)</f>
        <v/>
      </c>
      <c r="D10095">
        <f>VLOOKUP(B10095, Tabelas!A:C,3,FALSE())</f>
        <v/>
      </c>
      <c r="E10095">
        <f>VLOOKUP(B10095, Tabelas!A:C,2,FALSE())</f>
        <v/>
      </c>
    </row>
    <row r="10096">
      <c r="A10096" t="inlineStr">
        <is>
          <t>MASTOLOGY</t>
        </is>
      </c>
      <c r="B10096" t="inlineStr">
        <is>
          <t>B4</t>
        </is>
      </c>
      <c r="C10096">
        <f>IF(B10096&lt;&gt;"NI",1,0)</f>
        <v/>
      </c>
      <c r="D10096">
        <f>VLOOKUP(B10096, Tabelas!A:C,3,FALSE())</f>
        <v/>
      </c>
      <c r="E10096">
        <f>VLOOKUP(B10096, Tabelas!A:C,2,FALSE())</f>
        <v/>
      </c>
    </row>
    <row r="10097">
      <c r="A10097" t="inlineStr">
        <is>
          <t>MASTOZOOLOGÍA NEOTROPICAL</t>
        </is>
      </c>
      <c r="B10097" t="inlineStr">
        <is>
          <t>B2</t>
        </is>
      </c>
      <c r="C10097">
        <f>IF(B10097&lt;&gt;"NI",1,0)</f>
        <v/>
      </c>
      <c r="D10097">
        <f>VLOOKUP(B10097, Tabelas!A:C,3,FALSE())</f>
        <v/>
      </c>
      <c r="E10097">
        <f>VLOOKUP(B10097, Tabelas!A:C,2,FALSE())</f>
        <v/>
      </c>
    </row>
    <row r="10098">
      <c r="A10098" t="inlineStr">
        <is>
          <t>MASTOZOOLOGÍA NEOTROPICAL (IMPRESA)</t>
        </is>
      </c>
      <c r="B10098" t="inlineStr">
        <is>
          <t>B2</t>
        </is>
      </c>
      <c r="C10098">
        <f>IF(B10098&lt;&gt;"NI",1,0)</f>
        <v/>
      </c>
      <c r="D10098">
        <f>VLOOKUP(B10098, Tabelas!A:C,3,FALSE())</f>
        <v/>
      </c>
      <c r="E10098">
        <f>VLOOKUP(B10098, Tabelas!A:C,2,FALSE())</f>
        <v/>
      </c>
    </row>
    <row r="10099">
      <c r="A10099" t="inlineStr">
        <is>
          <t>MATCH (MULHEIM)</t>
        </is>
      </c>
      <c r="B10099" t="inlineStr">
        <is>
          <t>A3</t>
        </is>
      </c>
      <c r="C10099">
        <f>IF(B10099&lt;&gt;"NI",1,0)</f>
        <v/>
      </c>
      <c r="D10099">
        <f>VLOOKUP(B10099, Tabelas!A:C,3,FALSE())</f>
        <v/>
      </c>
      <c r="E10099">
        <f>VLOOKUP(B10099, Tabelas!A:C,2,FALSE())</f>
        <v/>
      </c>
    </row>
    <row r="10100">
      <c r="A10100" t="inlineStr">
        <is>
          <t>MATEMATICHESKIE ZAMETKI</t>
        </is>
      </c>
      <c r="B10100" t="inlineStr">
        <is>
          <t>B2</t>
        </is>
      </c>
      <c r="C10100">
        <f>IF(B10100&lt;&gt;"NI",1,0)</f>
        <v/>
      </c>
      <c r="D10100">
        <f>VLOOKUP(B10100, Tabelas!A:C,3,FALSE())</f>
        <v/>
      </c>
      <c r="E10100">
        <f>VLOOKUP(B10100, Tabelas!A:C,2,FALSE())</f>
        <v/>
      </c>
    </row>
    <row r="10101">
      <c r="A10101" t="inlineStr">
        <is>
          <t>MATÉRIA (UFRJ)</t>
        </is>
      </c>
      <c r="B10101" t="inlineStr">
        <is>
          <t>B1</t>
        </is>
      </c>
      <c r="C10101">
        <f>IF(B10101&lt;&gt;"NI",1,0)</f>
        <v/>
      </c>
      <c r="D10101">
        <f>VLOOKUP(B10101, Tabelas!A:C,3,FALSE())</f>
        <v/>
      </c>
      <c r="E10101">
        <f>VLOOKUP(B10101, Tabelas!A:C,2,FALSE())</f>
        <v/>
      </c>
    </row>
    <row r="10102">
      <c r="A10102" t="inlineStr">
        <is>
          <t>MATERIALE PLASTICE</t>
        </is>
      </c>
      <c r="B10102" t="inlineStr">
        <is>
          <t>A4</t>
        </is>
      </c>
      <c r="C10102">
        <f>IF(B10102&lt;&gt;"NI",1,0)</f>
        <v/>
      </c>
      <c r="D10102">
        <f>VLOOKUP(B10102, Tabelas!A:C,3,FALSE())</f>
        <v/>
      </c>
      <c r="E10102">
        <f>VLOOKUP(B10102, Tabelas!A:C,2,FALSE())</f>
        <v/>
      </c>
    </row>
    <row r="10103">
      <c r="A10103" t="inlineStr">
        <is>
          <t>MATERIALES DE CONSTRUCCION</t>
        </is>
      </c>
      <c r="B10103" t="inlineStr">
        <is>
          <t>A4</t>
        </is>
      </c>
      <c r="C10103">
        <f>IF(B10103&lt;&gt;"NI",1,0)</f>
        <v/>
      </c>
      <c r="D10103">
        <f>VLOOKUP(B10103, Tabelas!A:C,3,FALSE())</f>
        <v/>
      </c>
      <c r="E10103">
        <f>VLOOKUP(B10103, Tabelas!A:C,2,FALSE())</f>
        <v/>
      </c>
    </row>
    <row r="10104">
      <c r="A10104" t="inlineStr">
        <is>
          <t>MATERIALES DE CONSTRUCCIÓN (MADRID)</t>
        </is>
      </c>
      <c r="B10104" t="inlineStr">
        <is>
          <t>A4</t>
        </is>
      </c>
      <c r="C10104">
        <f>IF(B10104&lt;&gt;"NI",1,0)</f>
        <v/>
      </c>
      <c r="D10104">
        <f>VLOOKUP(B10104, Tabelas!A:C,3,FALSE())</f>
        <v/>
      </c>
      <c r="E10104">
        <f>VLOOKUP(B10104, Tabelas!A:C,2,FALSE())</f>
        <v/>
      </c>
    </row>
    <row r="10105">
      <c r="A10105" t="inlineStr">
        <is>
          <t>MATERIALIA</t>
        </is>
      </c>
      <c r="B10105" t="inlineStr">
        <is>
          <t>B3</t>
        </is>
      </c>
      <c r="C10105">
        <f>IF(B10105&lt;&gt;"NI",1,0)</f>
        <v/>
      </c>
      <c r="D10105">
        <f>VLOOKUP(B10105, Tabelas!A:C,3,FALSE())</f>
        <v/>
      </c>
      <c r="E10105">
        <f>VLOOKUP(B10105, Tabelas!A:C,2,FALSE())</f>
        <v/>
      </c>
    </row>
    <row r="10106">
      <c r="A10106" t="inlineStr">
        <is>
          <t>MATERIALS &amp; DESIGN</t>
        </is>
      </c>
      <c r="B10106" t="inlineStr">
        <is>
          <t>A1</t>
        </is>
      </c>
      <c r="C10106">
        <f>IF(B10106&lt;&gt;"NI",1,0)</f>
        <v/>
      </c>
      <c r="D10106">
        <f>VLOOKUP(B10106, Tabelas!A:C,3,FALSE())</f>
        <v/>
      </c>
      <c r="E10106">
        <f>VLOOKUP(B10106, Tabelas!A:C,2,FALSE())</f>
        <v/>
      </c>
    </row>
    <row r="10107">
      <c r="A10107" t="inlineStr">
        <is>
          <t>MATERIALS (BASEL)</t>
        </is>
      </c>
      <c r="B10107" t="inlineStr">
        <is>
          <t>A2</t>
        </is>
      </c>
      <c r="C10107">
        <f>IF(B10107&lt;&gt;"NI",1,0)</f>
        <v/>
      </c>
      <c r="D10107">
        <f>VLOOKUP(B10107, Tabelas!A:C,3,FALSE())</f>
        <v/>
      </c>
      <c r="E10107">
        <f>VLOOKUP(B10107, Tabelas!A:C,2,FALSE())</f>
        <v/>
      </c>
    </row>
    <row r="10108">
      <c r="A10108" t="inlineStr">
        <is>
          <t>MATERIALS AND CORROSION (1995)</t>
        </is>
      </c>
      <c r="B10108" t="inlineStr">
        <is>
          <t>A2</t>
        </is>
      </c>
      <c r="C10108">
        <f>IF(B10108&lt;&gt;"NI",1,0)</f>
        <v/>
      </c>
      <c r="D10108">
        <f>VLOOKUP(B10108, Tabelas!A:C,3,FALSE())</f>
        <v/>
      </c>
      <c r="E10108">
        <f>VLOOKUP(B10108, Tabelas!A:C,2,FALSE())</f>
        <v/>
      </c>
    </row>
    <row r="10109">
      <c r="A10109" t="inlineStr">
        <is>
          <t>MATERIALS AND MANUFACTURING PROCESSES</t>
        </is>
      </c>
      <c r="B10109" t="inlineStr">
        <is>
          <t>A2</t>
        </is>
      </c>
      <c r="C10109">
        <f>IF(B10109&lt;&gt;"NI",1,0)</f>
        <v/>
      </c>
      <c r="D10109">
        <f>VLOOKUP(B10109, Tabelas!A:C,3,FALSE())</f>
        <v/>
      </c>
      <c r="E10109">
        <f>VLOOKUP(B10109, Tabelas!A:C,2,FALSE())</f>
        <v/>
      </c>
    </row>
    <row r="10110">
      <c r="A10110" t="inlineStr">
        <is>
          <t>MATERIALS AND STRUCTURES (ONLINE)</t>
        </is>
      </c>
      <c r="B10110" t="inlineStr">
        <is>
          <t>A2</t>
        </is>
      </c>
      <c r="C10110">
        <f>IF(B10110&lt;&gt;"NI",1,0)</f>
        <v/>
      </c>
      <c r="D10110">
        <f>VLOOKUP(B10110, Tabelas!A:C,3,FALSE())</f>
        <v/>
      </c>
      <c r="E10110">
        <f>VLOOKUP(B10110, Tabelas!A:C,2,FALSE())</f>
        <v/>
      </c>
    </row>
    <row r="10111">
      <c r="A10111" t="inlineStr">
        <is>
          <t>MATERIALS CHARACTERIZATION</t>
        </is>
      </c>
      <c r="B10111" t="inlineStr">
        <is>
          <t>A1</t>
        </is>
      </c>
      <c r="C10111">
        <f>IF(B10111&lt;&gt;"NI",1,0)</f>
        <v/>
      </c>
      <c r="D10111">
        <f>VLOOKUP(B10111, Tabelas!A:C,3,FALSE())</f>
        <v/>
      </c>
      <c r="E10111">
        <f>VLOOKUP(B10111, Tabelas!A:C,2,FALSE())</f>
        <v/>
      </c>
    </row>
    <row r="10112">
      <c r="A10112" t="inlineStr">
        <is>
          <t>MATERIALS CHEMISTRY AND PHYSICS</t>
        </is>
      </c>
      <c r="B10112" t="inlineStr">
        <is>
          <t>A3</t>
        </is>
      </c>
      <c r="C10112">
        <f>IF(B10112&lt;&gt;"NI",1,0)</f>
        <v/>
      </c>
      <c r="D10112">
        <f>VLOOKUP(B10112, Tabelas!A:C,3,FALSE())</f>
        <v/>
      </c>
      <c r="E10112">
        <f>VLOOKUP(B10112, Tabelas!A:C,2,FALSE())</f>
        <v/>
      </c>
    </row>
    <row r="10113">
      <c r="A10113" t="inlineStr">
        <is>
          <t>MATERIALS FOCUS (PRINT)</t>
        </is>
      </c>
      <c r="B10113" t="inlineStr">
        <is>
          <t>B3</t>
        </is>
      </c>
      <c r="C10113">
        <f>IF(B10113&lt;&gt;"NI",1,0)</f>
        <v/>
      </c>
      <c r="D10113">
        <f>VLOOKUP(B10113, Tabelas!A:C,3,FALSE())</f>
        <v/>
      </c>
      <c r="E10113">
        <f>VLOOKUP(B10113, Tabelas!A:C,2,FALSE())</f>
        <v/>
      </c>
    </row>
    <row r="10114">
      <c r="A10114" t="inlineStr">
        <is>
          <t>MATERIALS FOR RENEWABLE AND SUSTAINABLE ENERGY</t>
        </is>
      </c>
      <c r="B10114" t="inlineStr">
        <is>
          <t>A2</t>
        </is>
      </c>
      <c r="C10114">
        <f>IF(B10114&lt;&gt;"NI",1,0)</f>
        <v/>
      </c>
      <c r="D10114">
        <f>VLOOKUP(B10114, Tabelas!A:C,3,FALSE())</f>
        <v/>
      </c>
      <c r="E10114">
        <f>VLOOKUP(B10114, Tabelas!A:C,2,FALSE())</f>
        <v/>
      </c>
    </row>
    <row r="10115">
      <c r="A10115" t="inlineStr">
        <is>
          <t>MATERIALS HORIZONS</t>
        </is>
      </c>
      <c r="B10115" t="inlineStr">
        <is>
          <t>A1</t>
        </is>
      </c>
      <c r="C10115">
        <f>IF(B10115&lt;&gt;"NI",1,0)</f>
        <v/>
      </c>
      <c r="D10115">
        <f>VLOOKUP(B10115, Tabelas!A:C,3,FALSE())</f>
        <v/>
      </c>
      <c r="E10115">
        <f>VLOOKUP(B10115, Tabelas!A:C,2,FALSE())</f>
        <v/>
      </c>
    </row>
    <row r="10116">
      <c r="A10116" t="inlineStr">
        <is>
          <t>MATERIALS LETTERS (GENERAL ED.)</t>
        </is>
      </c>
      <c r="B10116" t="inlineStr">
        <is>
          <t>A2</t>
        </is>
      </c>
      <c r="C10116">
        <f>IF(B10116&lt;&gt;"NI",1,0)</f>
        <v/>
      </c>
      <c r="D10116">
        <f>VLOOKUP(B10116, Tabelas!A:C,3,FALSE())</f>
        <v/>
      </c>
      <c r="E10116">
        <f>VLOOKUP(B10116, Tabelas!A:C,2,FALSE())</f>
        <v/>
      </c>
    </row>
    <row r="10117">
      <c r="A10117" t="inlineStr">
        <is>
          <t>MATERIALS LETTERS (INDIVIDUAL MEMBER ED.)</t>
        </is>
      </c>
      <c r="B10117" t="inlineStr">
        <is>
          <t>A2</t>
        </is>
      </c>
      <c r="C10117">
        <f>IF(B10117&lt;&gt;"NI",1,0)</f>
        <v/>
      </c>
      <c r="D10117">
        <f>VLOOKUP(B10117, Tabelas!A:C,3,FALSE())</f>
        <v/>
      </c>
      <c r="E10117">
        <f>VLOOKUP(B10117, Tabelas!A:C,2,FALSE())</f>
        <v/>
      </c>
    </row>
    <row r="10118">
      <c r="A10118" t="inlineStr">
        <is>
          <t>MATERIALS PERFORMANCE AND CHARACTERIZATION</t>
        </is>
      </c>
      <c r="B10118" t="inlineStr">
        <is>
          <t>B2</t>
        </is>
      </c>
      <c r="C10118">
        <f>IF(B10118&lt;&gt;"NI",1,0)</f>
        <v/>
      </c>
      <c r="D10118">
        <f>VLOOKUP(B10118, Tabelas!A:C,3,FALSE())</f>
        <v/>
      </c>
      <c r="E10118">
        <f>VLOOKUP(B10118, Tabelas!A:C,2,FALSE())</f>
        <v/>
      </c>
    </row>
    <row r="10119">
      <c r="A10119" t="inlineStr">
        <is>
          <t>MATERIALS PERFORMANCE AND CHARACTERIZATION</t>
        </is>
      </c>
      <c r="B10119" t="inlineStr">
        <is>
          <t>B2</t>
        </is>
      </c>
      <c r="C10119">
        <f>IF(B10119&lt;&gt;"NI",1,0)</f>
        <v/>
      </c>
      <c r="D10119">
        <f>VLOOKUP(B10119, Tabelas!A:C,3,FALSE())</f>
        <v/>
      </c>
      <c r="E10119">
        <f>VLOOKUP(B10119, Tabelas!A:C,2,FALSE())</f>
        <v/>
      </c>
    </row>
    <row r="10120">
      <c r="A10120" t="inlineStr">
        <is>
          <t>MATERIALS RESEARCH (SÃO CARLOS. IMPRESSO)</t>
        </is>
      </c>
      <c r="B10120" t="inlineStr">
        <is>
          <t>A2</t>
        </is>
      </c>
      <c r="C10120">
        <f>IF(B10120&lt;&gt;"NI",1,0)</f>
        <v/>
      </c>
      <c r="D10120">
        <f>VLOOKUP(B10120, Tabelas!A:C,3,FALSE())</f>
        <v/>
      </c>
      <c r="E10120">
        <f>VLOOKUP(B10120, Tabelas!A:C,2,FALSE())</f>
        <v/>
      </c>
    </row>
    <row r="10121">
      <c r="A10121" t="inlineStr">
        <is>
          <t>MATERIALS RESEARCH BULLETIN</t>
        </is>
      </c>
      <c r="B10121" t="inlineStr">
        <is>
          <t>A2</t>
        </is>
      </c>
      <c r="C10121">
        <f>IF(B10121&lt;&gt;"NI",1,0)</f>
        <v/>
      </c>
      <c r="D10121">
        <f>VLOOKUP(B10121, Tabelas!A:C,3,FALSE())</f>
        <v/>
      </c>
      <c r="E10121">
        <f>VLOOKUP(B10121, Tabelas!A:C,2,FALSE())</f>
        <v/>
      </c>
    </row>
    <row r="10122">
      <c r="A10122" t="inlineStr">
        <is>
          <t>MATERIALS RESEARCH EXPRESS</t>
        </is>
      </c>
      <c r="B10122" t="inlineStr">
        <is>
          <t>A3</t>
        </is>
      </c>
      <c r="C10122">
        <f>IF(B10122&lt;&gt;"NI",1,0)</f>
        <v/>
      </c>
      <c r="D10122">
        <f>VLOOKUP(B10122, Tabelas!A:C,3,FALSE())</f>
        <v/>
      </c>
      <c r="E10122">
        <f>VLOOKUP(B10122, Tabelas!A:C,2,FALSE())</f>
        <v/>
      </c>
    </row>
    <row r="10123">
      <c r="A10123" t="inlineStr">
        <is>
          <t>MATERIALS RESEARCH INNOVATIONS (PRINT)</t>
        </is>
      </c>
      <c r="B10123" t="inlineStr">
        <is>
          <t>A3</t>
        </is>
      </c>
      <c r="C10123">
        <f>IF(B10123&lt;&gt;"NI",1,0)</f>
        <v/>
      </c>
      <c r="D10123">
        <f>VLOOKUP(B10123, Tabelas!A:C,3,FALSE())</f>
        <v/>
      </c>
      <c r="E10123">
        <f>VLOOKUP(B10123, Tabelas!A:C,2,FALSE())</f>
        <v/>
      </c>
    </row>
    <row r="10124">
      <c r="A10124" t="inlineStr">
        <is>
          <t>MATERIALS RESEARCH PROCEEDINGS (ONLINE)</t>
        </is>
      </c>
      <c r="B10124" t="inlineStr">
        <is>
          <t>B4</t>
        </is>
      </c>
      <c r="C10124">
        <f>IF(B10124&lt;&gt;"NI",1,0)</f>
        <v/>
      </c>
      <c r="D10124">
        <f>VLOOKUP(B10124, Tabelas!A:C,3,FALSE())</f>
        <v/>
      </c>
      <c r="E10124">
        <f>VLOOKUP(B10124, Tabelas!A:C,2,FALSE())</f>
        <v/>
      </c>
    </row>
    <row r="10125">
      <c r="A10125" t="inlineStr">
        <is>
          <t>MATERIALS SCIENCE &amp; ENGINEERING. A, STRUCTURAL MATERIALS: PROPERTIES, MICROSTRUCTURE AND PROCESSING</t>
        </is>
      </c>
      <c r="B10125" t="inlineStr">
        <is>
          <t>A1</t>
        </is>
      </c>
      <c r="C10125">
        <f>IF(B10125&lt;&gt;"NI",1,0)</f>
        <v/>
      </c>
      <c r="D10125">
        <f>VLOOKUP(B10125, Tabelas!A:C,3,FALSE())</f>
        <v/>
      </c>
      <c r="E10125">
        <f>VLOOKUP(B10125, Tabelas!A:C,2,FALSE())</f>
        <v/>
      </c>
    </row>
    <row r="10126">
      <c r="A10126" t="inlineStr">
        <is>
          <t>MATERIALS SCIENCE &amp; ENGINEERING. B, SOLID-STATE MATERIALS FOR ADVANCED TECHNOLOGY</t>
        </is>
      </c>
      <c r="B10126" t="inlineStr">
        <is>
          <t>A3</t>
        </is>
      </c>
      <c r="C10126">
        <f>IF(B10126&lt;&gt;"NI",1,0)</f>
        <v/>
      </c>
      <c r="D10126">
        <f>VLOOKUP(B10126, Tabelas!A:C,3,FALSE())</f>
        <v/>
      </c>
      <c r="E10126">
        <f>VLOOKUP(B10126, Tabelas!A:C,2,FALSE())</f>
        <v/>
      </c>
    </row>
    <row r="10127">
      <c r="A10127" t="inlineStr">
        <is>
          <t>MATERIALS SCIENCE &amp; ENGINEERING. C, BIOMIMETIC MATERIALS, SENSORS AND SYSTEMS (PRINT)</t>
        </is>
      </c>
      <c r="B10127" t="inlineStr">
        <is>
          <t>A1</t>
        </is>
      </c>
      <c r="C10127">
        <f>IF(B10127&lt;&gt;"NI",1,0)</f>
        <v/>
      </c>
      <c r="D10127">
        <f>VLOOKUP(B10127, Tabelas!A:C,3,FALSE())</f>
        <v/>
      </c>
      <c r="E10127">
        <f>VLOOKUP(B10127, Tabelas!A:C,2,FALSE())</f>
        <v/>
      </c>
    </row>
    <row r="10128">
      <c r="A10128" t="inlineStr">
        <is>
          <t>MATERIALS SCIENCE (KAUNAS UNIVERSITY OF TECHNOLOGY)</t>
        </is>
      </c>
      <c r="B10128" t="inlineStr">
        <is>
          <t>B2</t>
        </is>
      </c>
      <c r="C10128">
        <f>IF(B10128&lt;&gt;"NI",1,0)</f>
        <v/>
      </c>
      <c r="D10128">
        <f>VLOOKUP(B10128, Tabelas!A:C,3,FALSE())</f>
        <v/>
      </c>
      <c r="E10128">
        <f>VLOOKUP(B10128, Tabelas!A:C,2,FALSE())</f>
        <v/>
      </c>
    </row>
    <row r="10129">
      <c r="A10129" t="inlineStr">
        <is>
          <t>MATERIALS SCIENCE AND TECHNOLOGY</t>
        </is>
      </c>
      <c r="B10129" t="inlineStr">
        <is>
          <t>A3</t>
        </is>
      </c>
      <c r="C10129">
        <f>IF(B10129&lt;&gt;"NI",1,0)</f>
        <v/>
      </c>
      <c r="D10129">
        <f>VLOOKUP(B10129, Tabelas!A:C,3,FALSE())</f>
        <v/>
      </c>
      <c r="E10129">
        <f>VLOOKUP(B10129, Tabelas!A:C,2,FALSE())</f>
        <v/>
      </c>
    </row>
    <row r="10130">
      <c r="A10130" t="inlineStr">
        <is>
          <t>MATERIALS SCIENCE FORUM</t>
        </is>
      </c>
      <c r="B10130" t="inlineStr">
        <is>
          <t>B3</t>
        </is>
      </c>
      <c r="C10130">
        <f>IF(B10130&lt;&gt;"NI",1,0)</f>
        <v/>
      </c>
      <c r="D10130">
        <f>VLOOKUP(B10130, Tabelas!A:C,3,FALSE())</f>
        <v/>
      </c>
      <c r="E10130">
        <f>VLOOKUP(B10130, Tabelas!A:C,2,FALSE())</f>
        <v/>
      </c>
    </row>
    <row r="10131">
      <c r="A10131" t="inlineStr">
        <is>
          <t>MATERIALS SCIENCE IN SEMICONDUCTOR PROCESSING</t>
        </is>
      </c>
      <c r="B10131" t="inlineStr">
        <is>
          <t>A4</t>
        </is>
      </c>
      <c r="C10131">
        <f>IF(B10131&lt;&gt;"NI",1,0)</f>
        <v/>
      </c>
      <c r="D10131">
        <f>VLOOKUP(B10131, Tabelas!A:C,3,FALSE())</f>
        <v/>
      </c>
      <c r="E10131">
        <f>VLOOKUP(B10131, Tabelas!A:C,2,FALSE())</f>
        <v/>
      </c>
    </row>
    <row r="10132">
      <c r="A10132" t="inlineStr">
        <is>
          <t>MATERIALS SCIENCE-POLAND</t>
        </is>
      </c>
      <c r="B10132" t="inlineStr">
        <is>
          <t>B1</t>
        </is>
      </c>
      <c r="C10132">
        <f>IF(B10132&lt;&gt;"NI",1,0)</f>
        <v/>
      </c>
      <c r="D10132">
        <f>VLOOKUP(B10132, Tabelas!A:C,3,FALSE())</f>
        <v/>
      </c>
      <c r="E10132">
        <f>VLOOKUP(B10132, Tabelas!A:C,2,FALSE())</f>
        <v/>
      </c>
    </row>
    <row r="10133">
      <c r="A10133" t="inlineStr">
        <is>
          <t>MATERIALS SCIENCE-POLAND</t>
        </is>
      </c>
      <c r="B10133" t="inlineStr">
        <is>
          <t>B1</t>
        </is>
      </c>
      <c r="C10133">
        <f>IF(B10133&lt;&gt;"NI",1,0)</f>
        <v/>
      </c>
      <c r="D10133">
        <f>VLOOKUP(B10133, Tabelas!A:C,3,FALSE())</f>
        <v/>
      </c>
      <c r="E10133">
        <f>VLOOKUP(B10133, Tabelas!A:C,2,FALSE())</f>
        <v/>
      </c>
    </row>
    <row r="10134">
      <c r="A10134" t="inlineStr">
        <is>
          <t>MATERIALS SCIENCES AND APPLICATIONS (PRINT)</t>
        </is>
      </c>
      <c r="B10134" t="inlineStr">
        <is>
          <t>B2</t>
        </is>
      </c>
      <c r="C10134">
        <f>IF(B10134&lt;&gt;"NI",1,0)</f>
        <v/>
      </c>
      <c r="D10134">
        <f>VLOOKUP(B10134, Tabelas!A:C,3,FALSE())</f>
        <v/>
      </c>
      <c r="E10134">
        <f>VLOOKUP(B10134, Tabelas!A:C,2,FALSE())</f>
        <v/>
      </c>
    </row>
    <row r="10135">
      <c r="A10135" t="inlineStr">
        <is>
          <t>MATERIALS TODAY (KIDLINGTON)</t>
        </is>
      </c>
      <c r="B10135" t="inlineStr">
        <is>
          <t>A1</t>
        </is>
      </c>
      <c r="C10135">
        <f>IF(B10135&lt;&gt;"NI",1,0)</f>
        <v/>
      </c>
      <c r="D10135">
        <f>VLOOKUP(B10135, Tabelas!A:C,3,FALSE())</f>
        <v/>
      </c>
      <c r="E10135">
        <f>VLOOKUP(B10135, Tabelas!A:C,2,FALSE())</f>
        <v/>
      </c>
    </row>
    <row r="10136">
      <c r="A10136" t="inlineStr">
        <is>
          <t>MATERIALS TODAY CHEMISTRY</t>
        </is>
      </c>
      <c r="B10136" t="inlineStr">
        <is>
          <t>A4</t>
        </is>
      </c>
      <c r="C10136">
        <f>IF(B10136&lt;&gt;"NI",1,0)</f>
        <v/>
      </c>
      <c r="D10136">
        <f>VLOOKUP(B10136, Tabelas!A:C,3,FALSE())</f>
        <v/>
      </c>
      <c r="E10136">
        <f>VLOOKUP(B10136, Tabelas!A:C,2,FALSE())</f>
        <v/>
      </c>
    </row>
    <row r="10137">
      <c r="A10137" t="inlineStr">
        <is>
          <t>MATERIALS TODAY COMMUNICATIONS</t>
        </is>
      </c>
      <c r="B10137" t="inlineStr">
        <is>
          <t>A3</t>
        </is>
      </c>
      <c r="C10137">
        <f>IF(B10137&lt;&gt;"NI",1,0)</f>
        <v/>
      </c>
      <c r="D10137">
        <f>VLOOKUP(B10137, Tabelas!A:C,3,FALSE())</f>
        <v/>
      </c>
      <c r="E10137">
        <f>VLOOKUP(B10137, Tabelas!A:C,2,FALSE())</f>
        <v/>
      </c>
    </row>
    <row r="10138">
      <c r="A10138" t="inlineStr">
        <is>
          <t>MATERIALS TRANSACTIONS</t>
        </is>
      </c>
      <c r="B10138" t="inlineStr">
        <is>
          <t>B1</t>
        </is>
      </c>
      <c r="C10138">
        <f>IF(B10138&lt;&gt;"NI",1,0)</f>
        <v/>
      </c>
      <c r="D10138">
        <f>VLOOKUP(B10138, Tabelas!A:C,3,FALSE())</f>
        <v/>
      </c>
      <c r="E10138">
        <f>VLOOKUP(B10138, Tabelas!A:C,2,FALSE())</f>
        <v/>
      </c>
    </row>
    <row r="10139">
      <c r="A10139" t="inlineStr">
        <is>
          <t>MATERIALWISSENSCHAFT UND WERKSTOFFTECHNIK</t>
        </is>
      </c>
      <c r="B10139" t="inlineStr">
        <is>
          <t>B1</t>
        </is>
      </c>
      <c r="C10139">
        <f>IF(B10139&lt;&gt;"NI",1,0)</f>
        <v/>
      </c>
      <c r="D10139">
        <f>VLOOKUP(B10139, Tabelas!A:C,3,FALSE())</f>
        <v/>
      </c>
      <c r="E10139">
        <f>VLOOKUP(B10139, Tabelas!A:C,2,FALSE())</f>
        <v/>
      </c>
    </row>
    <row r="10140">
      <c r="A10140" t="inlineStr">
        <is>
          <t>MATERIAUX POUR L'HISTOIRE DE NOTRE TEMPS</t>
        </is>
      </c>
      <c r="B10140" t="inlineStr">
        <is>
          <t>B4</t>
        </is>
      </c>
      <c r="C10140">
        <f>IF(B10140&lt;&gt;"NI",1,0)</f>
        <v/>
      </c>
      <c r="D10140">
        <f>VLOOKUP(B10140, Tabelas!A:C,3,FALSE())</f>
        <v/>
      </c>
      <c r="E10140">
        <f>VLOOKUP(B10140, Tabelas!A:C,2,FALSE())</f>
        <v/>
      </c>
    </row>
    <row r="10141">
      <c r="A10141" t="inlineStr">
        <is>
          <t>MATERNAL AND CHILD HEALTH JOURNAL</t>
        </is>
      </c>
      <c r="B10141" t="inlineStr">
        <is>
          <t>A2</t>
        </is>
      </c>
      <c r="C10141">
        <f>IF(B10141&lt;&gt;"NI",1,0)</f>
        <v/>
      </c>
      <c r="D10141">
        <f>VLOOKUP(B10141, Tabelas!A:C,3,FALSE())</f>
        <v/>
      </c>
      <c r="E10141">
        <f>VLOOKUP(B10141, Tabelas!A:C,2,FALSE())</f>
        <v/>
      </c>
    </row>
    <row r="10142">
      <c r="A10142" t="inlineStr">
        <is>
          <t>MATERNAL AND CHILD NUTRITION (PRINT)</t>
        </is>
      </c>
      <c r="B10142" t="inlineStr">
        <is>
          <t>A1</t>
        </is>
      </c>
      <c r="C10142">
        <f>IF(B10142&lt;&gt;"NI",1,0)</f>
        <v/>
      </c>
      <c r="D10142">
        <f>VLOOKUP(B10142, Tabelas!A:C,3,FALSE())</f>
        <v/>
      </c>
      <c r="E10142">
        <f>VLOOKUP(B10142, Tabelas!A:C,2,FALSE())</f>
        <v/>
      </c>
    </row>
    <row r="10143">
      <c r="A10143" t="inlineStr">
        <is>
          <t>MATHEMATICA AETERNA</t>
        </is>
      </c>
      <c r="B10143" t="inlineStr">
        <is>
          <t>B3</t>
        </is>
      </c>
      <c r="C10143">
        <f>IF(B10143&lt;&gt;"NI",1,0)</f>
        <v/>
      </c>
      <c r="D10143">
        <f>VLOOKUP(B10143, Tabelas!A:C,3,FALSE())</f>
        <v/>
      </c>
      <c r="E10143">
        <f>VLOOKUP(B10143, Tabelas!A:C,2,FALSE())</f>
        <v/>
      </c>
    </row>
    <row r="10144">
      <c r="A10144" t="inlineStr">
        <is>
          <t>MATHEMATICA SCANDINAVICA (PAPIRFORM)</t>
        </is>
      </c>
      <c r="B10144" t="inlineStr">
        <is>
          <t>B1</t>
        </is>
      </c>
      <c r="C10144">
        <f>IF(B10144&lt;&gt;"NI",1,0)</f>
        <v/>
      </c>
      <c r="D10144">
        <f>VLOOKUP(B10144, Tabelas!A:C,3,FALSE())</f>
        <v/>
      </c>
      <c r="E10144">
        <f>VLOOKUP(B10144, Tabelas!A:C,2,FALSE())</f>
        <v/>
      </c>
    </row>
    <row r="10145">
      <c r="A10145" t="inlineStr">
        <is>
          <t>MATHEMATICAL AND COMPUTER MODELLING OF DYNAMICAL SYSTEMS</t>
        </is>
      </c>
      <c r="B10145" t="inlineStr">
        <is>
          <t>B1</t>
        </is>
      </c>
      <c r="C10145">
        <f>IF(B10145&lt;&gt;"NI",1,0)</f>
        <v/>
      </c>
      <c r="D10145">
        <f>VLOOKUP(B10145, Tabelas!A:C,3,FALSE())</f>
        <v/>
      </c>
      <c r="E10145">
        <f>VLOOKUP(B10145, Tabelas!A:C,2,FALSE())</f>
        <v/>
      </c>
    </row>
    <row r="10146">
      <c r="A10146" t="inlineStr">
        <is>
          <t>MATHEMATICAL AND COMPUTER MODELLING OF DYNAMICAL SYSTEMS (ONLINE)</t>
        </is>
      </c>
      <c r="B10146" t="inlineStr">
        <is>
          <t>B1</t>
        </is>
      </c>
      <c r="C10146">
        <f>IF(B10146&lt;&gt;"NI",1,0)</f>
        <v/>
      </c>
      <c r="D10146">
        <f>VLOOKUP(B10146, Tabelas!A:C,3,FALSE())</f>
        <v/>
      </c>
      <c r="E10146">
        <f>VLOOKUP(B10146, Tabelas!A:C,2,FALSE())</f>
        <v/>
      </c>
    </row>
    <row r="10147">
      <c r="A10147" t="inlineStr">
        <is>
          <t>MATHEMATICAL ANTHROPOLOGY AND CULTURAL THEORY</t>
        </is>
      </c>
      <c r="B10147" t="inlineStr">
        <is>
          <t>B2</t>
        </is>
      </c>
      <c r="C10147">
        <f>IF(B10147&lt;&gt;"NI",1,0)</f>
        <v/>
      </c>
      <c r="D10147">
        <f>VLOOKUP(B10147, Tabelas!A:C,3,FALSE())</f>
        <v/>
      </c>
      <c r="E10147">
        <f>VLOOKUP(B10147, Tabelas!A:C,2,FALSE())</f>
        <v/>
      </c>
    </row>
    <row r="10148">
      <c r="A10148" t="inlineStr">
        <is>
          <t>MATHEMATICAL BIOSCIENCES</t>
        </is>
      </c>
      <c r="B10148" t="inlineStr">
        <is>
          <t>A2</t>
        </is>
      </c>
      <c r="C10148">
        <f>IF(B10148&lt;&gt;"NI",1,0)</f>
        <v/>
      </c>
      <c r="D10148">
        <f>VLOOKUP(B10148, Tabelas!A:C,3,FALSE())</f>
        <v/>
      </c>
      <c r="E10148">
        <f>VLOOKUP(B10148, Tabelas!A:C,2,FALSE())</f>
        <v/>
      </c>
    </row>
    <row r="10149">
      <c r="A10149" t="inlineStr">
        <is>
          <t>MATHEMATICAL BIOSCIENCES AND ENGINEERING</t>
        </is>
      </c>
      <c r="B10149" t="inlineStr">
        <is>
          <t>B2</t>
        </is>
      </c>
      <c r="C10149">
        <f>IF(B10149&lt;&gt;"NI",1,0)</f>
        <v/>
      </c>
      <c r="D10149">
        <f>VLOOKUP(B10149, Tabelas!A:C,3,FALSE())</f>
        <v/>
      </c>
      <c r="E10149">
        <f>VLOOKUP(B10149, Tabelas!A:C,2,FALSE())</f>
        <v/>
      </c>
    </row>
    <row r="10150">
      <c r="A10150" t="inlineStr">
        <is>
          <t>MATHEMATICAL COMMUNICATIONS</t>
        </is>
      </c>
      <c r="B10150" t="inlineStr">
        <is>
          <t>A3</t>
        </is>
      </c>
      <c r="C10150">
        <f>IF(B10150&lt;&gt;"NI",1,0)</f>
        <v/>
      </c>
      <c r="D10150">
        <f>VLOOKUP(B10150, Tabelas!A:C,3,FALSE())</f>
        <v/>
      </c>
      <c r="E10150">
        <f>VLOOKUP(B10150, Tabelas!A:C,2,FALSE())</f>
        <v/>
      </c>
    </row>
    <row r="10151">
      <c r="A10151" t="inlineStr">
        <is>
          <t>MATHEMATICAL CONTROL AND RELATED FIELDS</t>
        </is>
      </c>
      <c r="B10151" t="inlineStr">
        <is>
          <t>A4</t>
        </is>
      </c>
      <c r="C10151">
        <f>IF(B10151&lt;&gt;"NI",1,0)</f>
        <v/>
      </c>
      <c r="D10151">
        <f>VLOOKUP(B10151, Tabelas!A:C,3,FALSE())</f>
        <v/>
      </c>
      <c r="E10151">
        <f>VLOOKUP(B10151, Tabelas!A:C,2,FALSE())</f>
        <v/>
      </c>
    </row>
    <row r="10152">
      <c r="A10152" t="inlineStr">
        <is>
          <t>MATHEMATICAL INEQUALITIES &amp; APPLICATIONS</t>
        </is>
      </c>
      <c r="B10152" t="inlineStr">
        <is>
          <t>B2</t>
        </is>
      </c>
      <c r="C10152">
        <f>IF(B10152&lt;&gt;"NI",1,0)</f>
        <v/>
      </c>
      <c r="D10152">
        <f>VLOOKUP(B10152, Tabelas!A:C,3,FALSE())</f>
        <v/>
      </c>
      <c r="E10152">
        <f>VLOOKUP(B10152, Tabelas!A:C,2,FALSE())</f>
        <v/>
      </c>
    </row>
    <row r="10153">
      <c r="A10153" t="inlineStr">
        <is>
          <t>MATHEMATICAL LOGIC QUARTERLY</t>
        </is>
      </c>
      <c r="B10153" t="inlineStr">
        <is>
          <t>B1</t>
        </is>
      </c>
      <c r="C10153">
        <f>IF(B10153&lt;&gt;"NI",1,0)</f>
        <v/>
      </c>
      <c r="D10153">
        <f>VLOOKUP(B10153, Tabelas!A:C,3,FALSE())</f>
        <v/>
      </c>
      <c r="E10153">
        <f>VLOOKUP(B10153, Tabelas!A:C,2,FALSE())</f>
        <v/>
      </c>
    </row>
    <row r="10154">
      <c r="A10154" t="inlineStr">
        <is>
          <t>MATHEMATICAL MEDICINE AND BIOLOGY (ONLINE)</t>
        </is>
      </c>
      <c r="B10154" t="inlineStr">
        <is>
          <t>B3</t>
        </is>
      </c>
      <c r="C10154">
        <f>IF(B10154&lt;&gt;"NI",1,0)</f>
        <v/>
      </c>
      <c r="D10154">
        <f>VLOOKUP(B10154, Tabelas!A:C,3,FALSE())</f>
        <v/>
      </c>
      <c r="E10154">
        <f>VLOOKUP(B10154, Tabelas!A:C,2,FALSE())</f>
        <v/>
      </c>
    </row>
    <row r="10155">
      <c r="A10155" t="inlineStr">
        <is>
          <t>MATHEMATICAL METHODS IN THE APPLIED SCIENCES</t>
        </is>
      </c>
      <c r="B10155" t="inlineStr">
        <is>
          <t>B1</t>
        </is>
      </c>
      <c r="C10155">
        <f>IF(B10155&lt;&gt;"NI",1,0)</f>
        <v/>
      </c>
      <c r="D10155">
        <f>VLOOKUP(B10155, Tabelas!A:C,3,FALSE())</f>
        <v/>
      </c>
      <c r="E10155">
        <f>VLOOKUP(B10155, Tabelas!A:C,2,FALSE())</f>
        <v/>
      </c>
    </row>
    <row r="10156">
      <c r="A10156" t="inlineStr">
        <is>
          <t>MATHEMATICAL METHODS OF OPERATIONS RESEARCH (HEIDELBERG)</t>
        </is>
      </c>
      <c r="B10156" t="inlineStr">
        <is>
          <t>B2</t>
        </is>
      </c>
      <c r="C10156">
        <f>IF(B10156&lt;&gt;"NI",1,0)</f>
        <v/>
      </c>
      <c r="D10156">
        <f>VLOOKUP(B10156, Tabelas!A:C,3,FALSE())</f>
        <v/>
      </c>
      <c r="E10156">
        <f>VLOOKUP(B10156, Tabelas!A:C,2,FALSE())</f>
        <v/>
      </c>
    </row>
    <row r="10157">
      <c r="A10157" t="inlineStr">
        <is>
          <t>MATHEMATICAL MODELS AND METHODS IN APPLIED SCIENCES</t>
        </is>
      </c>
      <c r="B10157" t="inlineStr">
        <is>
          <t>A1</t>
        </is>
      </c>
      <c r="C10157">
        <f>IF(B10157&lt;&gt;"NI",1,0)</f>
        <v/>
      </c>
      <c r="D10157">
        <f>VLOOKUP(B10157, Tabelas!A:C,3,FALSE())</f>
        <v/>
      </c>
      <c r="E10157">
        <f>VLOOKUP(B10157, Tabelas!A:C,2,FALSE())</f>
        <v/>
      </c>
    </row>
    <row r="10158">
      <c r="A10158" t="inlineStr">
        <is>
          <t>MATHEMATICAL NOTES</t>
        </is>
      </c>
      <c r="B10158" t="inlineStr">
        <is>
          <t>B3</t>
        </is>
      </c>
      <c r="C10158">
        <f>IF(B10158&lt;&gt;"NI",1,0)</f>
        <v/>
      </c>
      <c r="D10158">
        <f>VLOOKUP(B10158, Tabelas!A:C,3,FALSE())</f>
        <v/>
      </c>
      <c r="E10158">
        <f>VLOOKUP(B10158, Tabelas!A:C,2,FALSE())</f>
        <v/>
      </c>
    </row>
    <row r="10159">
      <c r="A10159" t="inlineStr">
        <is>
          <t>MATHEMATICAL PHYSICS, ANALYSIS AND GEOMETRY</t>
        </is>
      </c>
      <c r="B10159" t="inlineStr">
        <is>
          <t>A3</t>
        </is>
      </c>
      <c r="C10159">
        <f>IF(B10159&lt;&gt;"NI",1,0)</f>
        <v/>
      </c>
      <c r="D10159">
        <f>VLOOKUP(B10159, Tabelas!A:C,3,FALSE())</f>
        <v/>
      </c>
      <c r="E10159">
        <f>VLOOKUP(B10159, Tabelas!A:C,2,FALSE())</f>
        <v/>
      </c>
    </row>
    <row r="10160">
      <c r="A10160" t="inlineStr">
        <is>
          <t>MATHEMATICAL PROBLEMS IN ENGINEERING (CD-ROM)</t>
        </is>
      </c>
      <c r="B10160" t="inlineStr">
        <is>
          <t>A3</t>
        </is>
      </c>
      <c r="C10160">
        <f>IF(B10160&lt;&gt;"NI",1,0)</f>
        <v/>
      </c>
      <c r="D10160">
        <f>VLOOKUP(B10160, Tabelas!A:C,3,FALSE())</f>
        <v/>
      </c>
      <c r="E10160">
        <f>VLOOKUP(B10160, Tabelas!A:C,2,FALSE())</f>
        <v/>
      </c>
    </row>
    <row r="10161">
      <c r="A10161" t="inlineStr">
        <is>
          <t>MATHEMATICAL PROBLEMS IN ENGINEERING (ONLINE)</t>
        </is>
      </c>
      <c r="B10161" t="inlineStr">
        <is>
          <t>A3</t>
        </is>
      </c>
      <c r="C10161">
        <f>IF(B10161&lt;&gt;"NI",1,0)</f>
        <v/>
      </c>
      <c r="D10161">
        <f>VLOOKUP(B10161, Tabelas!A:C,3,FALSE())</f>
        <v/>
      </c>
      <c r="E10161">
        <f>VLOOKUP(B10161, Tabelas!A:C,2,FALSE())</f>
        <v/>
      </c>
    </row>
    <row r="10162">
      <c r="A10162" t="inlineStr">
        <is>
          <t>MATHEMATICAL PROBLEMS IN ENGINEERING (PRINT)</t>
        </is>
      </c>
      <c r="B10162" t="inlineStr">
        <is>
          <t>A3</t>
        </is>
      </c>
      <c r="C10162">
        <f>IF(B10162&lt;&gt;"NI",1,0)</f>
        <v/>
      </c>
      <c r="D10162">
        <f>VLOOKUP(B10162, Tabelas!A:C,3,FALSE())</f>
        <v/>
      </c>
      <c r="E10162">
        <f>VLOOKUP(B10162, Tabelas!A:C,2,FALSE())</f>
        <v/>
      </c>
    </row>
    <row r="10163">
      <c r="A10163" t="inlineStr">
        <is>
          <t>MATHEMATICAL PROCEEDINGS OF THE CAMBRIDGE PHILOSOPHICAL SOCIETY (PRINT)</t>
        </is>
      </c>
      <c r="B10163" t="inlineStr">
        <is>
          <t>A2</t>
        </is>
      </c>
      <c r="C10163">
        <f>IF(B10163&lt;&gt;"NI",1,0)</f>
        <v/>
      </c>
      <c r="D10163">
        <f>VLOOKUP(B10163, Tabelas!A:C,3,FALSE())</f>
        <v/>
      </c>
      <c r="E10163">
        <f>VLOOKUP(B10163, Tabelas!A:C,2,FALSE())</f>
        <v/>
      </c>
    </row>
    <row r="10164">
      <c r="A10164" t="inlineStr">
        <is>
          <t>MATHEMATICAL PROCEEDINGS OF THE ROYAL IRISH ACADEMY</t>
        </is>
      </c>
      <c r="B10164" t="inlineStr">
        <is>
          <t>B3</t>
        </is>
      </c>
      <c r="C10164">
        <f>IF(B10164&lt;&gt;"NI",1,0)</f>
        <v/>
      </c>
      <c r="D10164">
        <f>VLOOKUP(B10164, Tabelas!A:C,3,FALSE())</f>
        <v/>
      </c>
      <c r="E10164">
        <f>VLOOKUP(B10164, Tabelas!A:C,2,FALSE())</f>
        <v/>
      </c>
    </row>
    <row r="10165">
      <c r="A10165" t="inlineStr">
        <is>
          <t>MATHEMATICAL PROGRAMMING</t>
        </is>
      </c>
      <c r="B10165" t="inlineStr">
        <is>
          <t>A1</t>
        </is>
      </c>
      <c r="C10165">
        <f>IF(B10165&lt;&gt;"NI",1,0)</f>
        <v/>
      </c>
      <c r="D10165">
        <f>VLOOKUP(B10165, Tabelas!A:C,3,FALSE())</f>
        <v/>
      </c>
      <c r="E10165">
        <f>VLOOKUP(B10165, Tabelas!A:C,2,FALSE())</f>
        <v/>
      </c>
    </row>
    <row r="10166">
      <c r="A10166" t="inlineStr">
        <is>
          <t>MATHEMATICAL PROGRAMMING COMPUTATION</t>
        </is>
      </c>
      <c r="B10166" t="inlineStr">
        <is>
          <t>A1</t>
        </is>
      </c>
      <c r="C10166">
        <f>IF(B10166&lt;&gt;"NI",1,0)</f>
        <v/>
      </c>
      <c r="D10166">
        <f>VLOOKUP(B10166, Tabelas!A:C,3,FALSE())</f>
        <v/>
      </c>
      <c r="E10166">
        <f>VLOOKUP(B10166, Tabelas!A:C,2,FALSE())</f>
        <v/>
      </c>
    </row>
    <row r="10167">
      <c r="A10167" t="inlineStr">
        <is>
          <t>MATHEMATICAL RESEARCH LETTERS</t>
        </is>
      </c>
      <c r="B10167" t="inlineStr">
        <is>
          <t>A2</t>
        </is>
      </c>
      <c r="C10167">
        <f>IF(B10167&lt;&gt;"NI",1,0)</f>
        <v/>
      </c>
      <c r="D10167">
        <f>VLOOKUP(B10167, Tabelas!A:C,3,FALSE())</f>
        <v/>
      </c>
      <c r="E10167">
        <f>VLOOKUP(B10167, Tabelas!A:C,2,FALSE())</f>
        <v/>
      </c>
    </row>
    <row r="10168">
      <c r="A10168" t="inlineStr">
        <is>
          <t>MATHEMATICS AND COMPUTERS IN SIMULATION (PRINT)</t>
        </is>
      </c>
      <c r="B10168" t="inlineStr">
        <is>
          <t>B2</t>
        </is>
      </c>
      <c r="C10168">
        <f>IF(B10168&lt;&gt;"NI",1,0)</f>
        <v/>
      </c>
      <c r="D10168">
        <f>VLOOKUP(B10168, Tabelas!A:C,3,FALSE())</f>
        <v/>
      </c>
      <c r="E10168">
        <f>VLOOKUP(B10168, Tabelas!A:C,2,FALSE())</f>
        <v/>
      </c>
    </row>
    <row r="10169">
      <c r="A10169" t="inlineStr">
        <is>
          <t>MATHEMATICS AND FINANCIAL ECONOMICS</t>
        </is>
      </c>
      <c r="B10169" t="inlineStr">
        <is>
          <t>B1</t>
        </is>
      </c>
      <c r="C10169">
        <f>IF(B10169&lt;&gt;"NI",1,0)</f>
        <v/>
      </c>
      <c r="D10169">
        <f>VLOOKUP(B10169, Tabelas!A:C,3,FALSE())</f>
        <v/>
      </c>
      <c r="E10169">
        <f>VLOOKUP(B10169, Tabelas!A:C,2,FALSE())</f>
        <v/>
      </c>
    </row>
    <row r="10170">
      <c r="A10170" t="inlineStr">
        <is>
          <t>MATHEMATICS AND MECHANICS OF COMPLEX SYSTEMS (PRINT)</t>
        </is>
      </c>
      <c r="B10170" t="inlineStr">
        <is>
          <t>B1</t>
        </is>
      </c>
      <c r="C10170">
        <f>IF(B10170&lt;&gt;"NI",1,0)</f>
        <v/>
      </c>
      <c r="D10170">
        <f>VLOOKUP(B10170, Tabelas!A:C,3,FALSE())</f>
        <v/>
      </c>
      <c r="E10170">
        <f>VLOOKUP(B10170, Tabelas!A:C,2,FALSE())</f>
        <v/>
      </c>
    </row>
    <row r="10171">
      <c r="A10171" t="inlineStr">
        <is>
          <t>MATHEMATICS AND MECHANICS OF SOLIDS</t>
        </is>
      </c>
      <c r="B10171" t="inlineStr">
        <is>
          <t>B1</t>
        </is>
      </c>
      <c r="C10171">
        <f>IF(B10171&lt;&gt;"NI",1,0)</f>
        <v/>
      </c>
      <c r="D10171">
        <f>VLOOKUP(B10171, Tabelas!A:C,3,FALSE())</f>
        <v/>
      </c>
      <c r="E10171">
        <f>VLOOKUP(B10171, Tabelas!A:C,2,FALSE())</f>
        <v/>
      </c>
    </row>
    <row r="10172">
      <c r="A10172" t="inlineStr">
        <is>
          <t>MATHEMATICS OF COMPUTATION</t>
        </is>
      </c>
      <c r="B10172" t="inlineStr">
        <is>
          <t>A1</t>
        </is>
      </c>
      <c r="C10172">
        <f>IF(B10172&lt;&gt;"NI",1,0)</f>
        <v/>
      </c>
      <c r="D10172">
        <f>VLOOKUP(B10172, Tabelas!A:C,3,FALSE())</f>
        <v/>
      </c>
      <c r="E10172">
        <f>VLOOKUP(B10172, Tabelas!A:C,2,FALSE())</f>
        <v/>
      </c>
    </row>
    <row r="10173">
      <c r="A10173" t="inlineStr">
        <is>
          <t>MATHEMATICS OF OPERATIONS RESEARCH</t>
        </is>
      </c>
      <c r="B10173" t="inlineStr">
        <is>
          <t>A2</t>
        </is>
      </c>
      <c r="C10173">
        <f>IF(B10173&lt;&gt;"NI",1,0)</f>
        <v/>
      </c>
      <c r="D10173">
        <f>VLOOKUP(B10173, Tabelas!A:C,3,FALSE())</f>
        <v/>
      </c>
      <c r="E10173">
        <f>VLOOKUP(B10173, Tabelas!A:C,2,FALSE())</f>
        <v/>
      </c>
    </row>
    <row r="10174">
      <c r="A10174" t="inlineStr">
        <is>
          <t>MATHEMATICS OF OPERATIONS RESEARCH (ONLINE)</t>
        </is>
      </c>
      <c r="B10174" t="inlineStr">
        <is>
          <t>A2</t>
        </is>
      </c>
      <c r="C10174">
        <f>IF(B10174&lt;&gt;"NI",1,0)</f>
        <v/>
      </c>
      <c r="D10174">
        <f>VLOOKUP(B10174, Tabelas!A:C,3,FALSE())</f>
        <v/>
      </c>
      <c r="E10174">
        <f>VLOOKUP(B10174, Tabelas!A:C,2,FALSE())</f>
        <v/>
      </c>
    </row>
    <row r="10175">
      <c r="A10175" t="inlineStr">
        <is>
          <t>MATHEMATISCHE ANNALEN</t>
        </is>
      </c>
      <c r="B10175" t="inlineStr">
        <is>
          <t>A1</t>
        </is>
      </c>
      <c r="C10175">
        <f>IF(B10175&lt;&gt;"NI",1,0)</f>
        <v/>
      </c>
      <c r="D10175">
        <f>VLOOKUP(B10175, Tabelas!A:C,3,FALSE())</f>
        <v/>
      </c>
      <c r="E10175">
        <f>VLOOKUP(B10175, Tabelas!A:C,2,FALSE())</f>
        <v/>
      </c>
    </row>
    <row r="10176">
      <c r="A10176" t="inlineStr">
        <is>
          <t>MATHEMATISCHE NACHRICHTEN</t>
        </is>
      </c>
      <c r="B10176" t="inlineStr">
        <is>
          <t>A3</t>
        </is>
      </c>
      <c r="C10176">
        <f>IF(B10176&lt;&gt;"NI",1,0)</f>
        <v/>
      </c>
      <c r="D10176">
        <f>VLOOKUP(B10176, Tabelas!A:C,3,FALSE())</f>
        <v/>
      </c>
      <c r="E10176">
        <f>VLOOKUP(B10176, Tabelas!A:C,2,FALSE())</f>
        <v/>
      </c>
    </row>
    <row r="10177">
      <c r="A10177" t="inlineStr">
        <is>
          <t>MATHEMATISCHE ZEITSCHRIFT</t>
        </is>
      </c>
      <c r="B10177" t="inlineStr">
        <is>
          <t>A2</t>
        </is>
      </c>
      <c r="C10177">
        <f>IF(B10177&lt;&gt;"NI",1,0)</f>
        <v/>
      </c>
      <c r="D10177">
        <f>VLOOKUP(B10177, Tabelas!A:C,3,FALSE())</f>
        <v/>
      </c>
      <c r="E10177">
        <f>VLOOKUP(B10177, Tabelas!A:C,2,FALSE())</f>
        <v/>
      </c>
    </row>
    <row r="10178">
      <c r="A10178" t="inlineStr">
        <is>
          <t>MATLIT: MATERIALIDADES DA LITERATURA</t>
        </is>
      </c>
      <c r="B10178" t="inlineStr">
        <is>
          <t>A3</t>
        </is>
      </c>
      <c r="C10178">
        <f>IF(B10178&lt;&gt;"NI",1,0)</f>
        <v/>
      </c>
      <c r="D10178">
        <f>VLOOKUP(B10178, Tabelas!A:C,3,FALSE())</f>
        <v/>
      </c>
      <c r="E10178">
        <f>VLOOKUP(B10178, Tabelas!A:C,2,FALSE())</f>
        <v/>
      </c>
    </row>
    <row r="10179">
      <c r="A10179" t="inlineStr">
        <is>
          <t>MATRAGA</t>
        </is>
      </c>
      <c r="B10179" t="inlineStr">
        <is>
          <t>A3</t>
        </is>
      </c>
      <c r="C10179">
        <f>IF(B10179&lt;&gt;"NI",1,0)</f>
        <v/>
      </c>
      <c r="D10179">
        <f>VLOOKUP(B10179, Tabelas!A:C,3,FALSE())</f>
        <v/>
      </c>
      <c r="E10179">
        <f>VLOOKUP(B10179, Tabelas!A:C,2,FALSE())</f>
        <v/>
      </c>
    </row>
    <row r="10180">
      <c r="A10180" t="inlineStr">
        <is>
          <t>MÁTRIA DIGITAL</t>
        </is>
      </c>
      <c r="B10180" t="inlineStr">
        <is>
          <t>B3</t>
        </is>
      </c>
      <c r="C10180">
        <f>IF(B10180&lt;&gt;"NI",1,0)</f>
        <v/>
      </c>
      <c r="D10180">
        <f>VLOOKUP(B10180, Tabelas!A:C,3,FALSE())</f>
        <v/>
      </c>
      <c r="E10180">
        <f>VLOOKUP(B10180, Tabelas!A:C,2,FALSE())</f>
        <v/>
      </c>
    </row>
    <row r="10181">
      <c r="A10181" t="inlineStr">
        <is>
          <t>MATRIX BIOLOGY (PRINT)</t>
        </is>
      </c>
      <c r="B10181" t="inlineStr">
        <is>
          <t>A1</t>
        </is>
      </c>
      <c r="C10181">
        <f>IF(B10181&lt;&gt;"NI",1,0)</f>
        <v/>
      </c>
      <c r="D10181">
        <f>VLOOKUP(B10181, Tabelas!A:C,3,FALSE())</f>
        <v/>
      </c>
      <c r="E10181">
        <f>VLOOKUP(B10181, Tabelas!A:C,2,FALSE())</f>
        <v/>
      </c>
    </row>
    <row r="10182">
      <c r="A10182" t="inlineStr">
        <is>
          <t>MATRIZES (ONLINE)</t>
        </is>
      </c>
      <c r="B10182" t="inlineStr">
        <is>
          <t>A1</t>
        </is>
      </c>
      <c r="C10182">
        <f>IF(B10182&lt;&gt;"NI",1,0)</f>
        <v/>
      </c>
      <c r="D10182">
        <f>VLOOKUP(B10182, Tabelas!A:C,3,FALSE())</f>
        <v/>
      </c>
      <c r="E10182">
        <f>VLOOKUP(B10182, Tabelas!A:C,2,FALSE())</f>
        <v/>
      </c>
    </row>
    <row r="10183">
      <c r="A10183" t="inlineStr">
        <is>
          <t>MATTER: INTERNATIONAL JOURNAL OF SCIENCE AND TECHNOLOGY</t>
        </is>
      </c>
      <c r="B10183" t="inlineStr">
        <is>
          <t>B3</t>
        </is>
      </c>
      <c r="C10183">
        <f>IF(B10183&lt;&gt;"NI",1,0)</f>
        <v/>
      </c>
      <c r="D10183">
        <f>VLOOKUP(B10183, Tabelas!A:C,3,FALSE())</f>
        <v/>
      </c>
      <c r="E10183">
        <f>VLOOKUP(B10183, Tabelas!A:C,2,FALSE())</f>
        <v/>
      </c>
    </row>
    <row r="10184">
      <c r="A10184" t="inlineStr">
        <is>
          <t>MATURITAS (AMSTERDAM)</t>
        </is>
      </c>
      <c r="B10184" t="inlineStr">
        <is>
          <t>A1</t>
        </is>
      </c>
      <c r="C10184">
        <f>IF(B10184&lt;&gt;"NI",1,0)</f>
        <v/>
      </c>
      <c r="D10184">
        <f>VLOOKUP(B10184, Tabelas!A:C,3,FALSE())</f>
        <v/>
      </c>
      <c r="E10184">
        <f>VLOOKUP(B10184, Tabelas!A:C,2,FALSE())</f>
        <v/>
      </c>
    </row>
    <row r="10185">
      <c r="A10185" t="inlineStr">
        <is>
          <t>MAYDICA (BERGAMO)</t>
        </is>
      </c>
      <c r="B10185" t="inlineStr">
        <is>
          <t>B2</t>
        </is>
      </c>
      <c r="C10185">
        <f>IF(B10185&lt;&gt;"NI",1,0)</f>
        <v/>
      </c>
      <c r="D10185">
        <f>VLOOKUP(B10185, Tabelas!A:C,3,FALSE())</f>
        <v/>
      </c>
      <c r="E10185">
        <f>VLOOKUP(B10185, Tabelas!A:C,2,FALSE())</f>
        <v/>
      </c>
    </row>
    <row r="10186">
      <c r="A10186" t="inlineStr">
        <is>
          <t>MAYO CLINIC PROCEEDINGS</t>
        </is>
      </c>
      <c r="B10186" t="inlineStr">
        <is>
          <t>A1</t>
        </is>
      </c>
      <c r="C10186">
        <f>IF(B10186&lt;&gt;"NI",1,0)</f>
        <v/>
      </c>
      <c r="D10186">
        <f>VLOOKUP(B10186, Tabelas!A:C,3,FALSE())</f>
        <v/>
      </c>
      <c r="E10186">
        <f>VLOOKUP(B10186, Tabelas!A:C,2,FALSE())</f>
        <v/>
      </c>
    </row>
    <row r="10187">
      <c r="A10187" t="inlineStr">
        <is>
          <t>MBIO (ONLINE)</t>
        </is>
      </c>
      <c r="B10187" t="inlineStr">
        <is>
          <t>A1</t>
        </is>
      </c>
      <c r="C10187">
        <f>IF(B10187&lt;&gt;"NI",1,0)</f>
        <v/>
      </c>
      <c r="D10187">
        <f>VLOOKUP(B10187, Tabelas!A:C,3,FALSE())</f>
        <v/>
      </c>
      <c r="E10187">
        <f>VLOOKUP(B10187, Tabelas!A:C,2,FALSE())</f>
        <v/>
      </c>
    </row>
    <row r="10188">
      <c r="A10188" t="inlineStr">
        <is>
          <t>MCSS. MATHEMATICS OF CONTROL, SIGNALS AND SYSTEMS</t>
        </is>
      </c>
      <c r="B10188" t="inlineStr">
        <is>
          <t>B3</t>
        </is>
      </c>
      <c r="C10188">
        <f>IF(B10188&lt;&gt;"NI",1,0)</f>
        <v/>
      </c>
      <c r="D10188">
        <f>VLOOKUP(B10188, Tabelas!A:C,3,FALSE())</f>
        <v/>
      </c>
      <c r="E10188">
        <f>VLOOKUP(B10188, Tabelas!A:C,2,FALSE())</f>
        <v/>
      </c>
    </row>
    <row r="10189">
      <c r="A10189" t="inlineStr">
        <is>
          <t>MDE. MANAGERIAL AND DECISION ECONOMICS (PRINT)</t>
        </is>
      </c>
      <c r="B10189" t="inlineStr">
        <is>
          <t>A2</t>
        </is>
      </c>
      <c r="C10189">
        <f>IF(B10189&lt;&gt;"NI",1,0)</f>
        <v/>
      </c>
      <c r="D10189">
        <f>VLOOKUP(B10189, Tabelas!A:C,3,FALSE())</f>
        <v/>
      </c>
      <c r="E10189">
        <f>VLOOKUP(B10189, Tabelas!A:C,2,FALSE())</f>
        <v/>
      </c>
    </row>
    <row r="10190">
      <c r="A10190" t="inlineStr">
        <is>
          <t>MEASUREMENT (LONDON. PRINT)</t>
        </is>
      </c>
      <c r="B10190" t="inlineStr">
        <is>
          <t>A2</t>
        </is>
      </c>
      <c r="C10190">
        <f>IF(B10190&lt;&gt;"NI",1,0)</f>
        <v/>
      </c>
      <c r="D10190">
        <f>VLOOKUP(B10190, Tabelas!A:C,3,FALSE())</f>
        <v/>
      </c>
      <c r="E10190">
        <f>VLOOKUP(B10190, Tabelas!A:C,2,FALSE())</f>
        <v/>
      </c>
    </row>
    <row r="10191">
      <c r="A10191" t="inlineStr">
        <is>
          <t>MEASUREMENT (MAHWAH PRINT)</t>
        </is>
      </c>
      <c r="B10191" t="inlineStr">
        <is>
          <t>B1</t>
        </is>
      </c>
      <c r="C10191">
        <f>IF(B10191&lt;&gt;"NI",1,0)</f>
        <v/>
      </c>
      <c r="D10191">
        <f>VLOOKUP(B10191, Tabelas!A:C,3,FALSE())</f>
        <v/>
      </c>
      <c r="E10191">
        <f>VLOOKUP(B10191, Tabelas!A:C,2,FALSE())</f>
        <v/>
      </c>
    </row>
    <row r="10192">
      <c r="A10192" t="inlineStr">
        <is>
          <t>MEASUREMENT IN PHYSICAL EDUCATION AND EXERCISE SCIENCE</t>
        </is>
      </c>
      <c r="B10192" t="inlineStr">
        <is>
          <t>A3</t>
        </is>
      </c>
      <c r="C10192">
        <f>IF(B10192&lt;&gt;"NI",1,0)</f>
        <v/>
      </c>
      <c r="D10192">
        <f>VLOOKUP(B10192, Tabelas!A:C,3,FALSE())</f>
        <v/>
      </c>
      <c r="E10192">
        <f>VLOOKUP(B10192, Tabelas!A:C,2,FALSE())</f>
        <v/>
      </c>
    </row>
    <row r="10193">
      <c r="A10193" t="inlineStr">
        <is>
          <t>MEASUREMENT SCIENCE &amp; TECHNOLOGY (PRINT)</t>
        </is>
      </c>
      <c r="B10193" t="inlineStr">
        <is>
          <t>A2</t>
        </is>
      </c>
      <c r="C10193">
        <f>IF(B10193&lt;&gt;"NI",1,0)</f>
        <v/>
      </c>
      <c r="D10193">
        <f>VLOOKUP(B10193, Tabelas!A:C,3,FALSE())</f>
        <v/>
      </c>
      <c r="E10193">
        <f>VLOOKUP(B10193, Tabelas!A:C,2,FALSE())</f>
        <v/>
      </c>
    </row>
    <row r="10194">
      <c r="A10194" t="inlineStr">
        <is>
          <t>MEASUREMENT SCIENCE AND TECHNOLOGY</t>
        </is>
      </c>
      <c r="B10194" t="inlineStr">
        <is>
          <t>A2</t>
        </is>
      </c>
      <c r="C10194">
        <f>IF(B10194&lt;&gt;"NI",1,0)</f>
        <v/>
      </c>
      <c r="D10194">
        <f>VLOOKUP(B10194, Tabelas!A:C,3,FALSE())</f>
        <v/>
      </c>
      <c r="E10194">
        <f>VLOOKUP(B10194, Tabelas!A:C,2,FALSE())</f>
        <v/>
      </c>
    </row>
    <row r="10195">
      <c r="A10195" t="inlineStr">
        <is>
          <t>MEASUREMENT SCIENCE REVIEW</t>
        </is>
      </c>
      <c r="B10195" t="inlineStr">
        <is>
          <t>A3</t>
        </is>
      </c>
      <c r="C10195">
        <f>IF(B10195&lt;&gt;"NI",1,0)</f>
        <v/>
      </c>
      <c r="D10195">
        <f>VLOOKUP(B10195, Tabelas!A:C,3,FALSE())</f>
        <v/>
      </c>
      <c r="E10195">
        <f>VLOOKUP(B10195, Tabelas!A:C,2,FALSE())</f>
        <v/>
      </c>
    </row>
    <row r="10196">
      <c r="A10196" t="inlineStr">
        <is>
          <t>MEASURING BUSINESS EXCELLENCE</t>
        </is>
      </c>
      <c r="B10196" t="inlineStr">
        <is>
          <t>A2</t>
        </is>
      </c>
      <c r="C10196">
        <f>IF(B10196&lt;&gt;"NI",1,0)</f>
        <v/>
      </c>
      <c r="D10196">
        <f>VLOOKUP(B10196, Tabelas!A:C,3,FALSE())</f>
        <v/>
      </c>
      <c r="E10196">
        <f>VLOOKUP(B10196, Tabelas!A:C,2,FALSE())</f>
        <v/>
      </c>
    </row>
    <row r="10197">
      <c r="A10197" t="inlineStr">
        <is>
          <t>MEAT SCIENCE</t>
        </is>
      </c>
      <c r="B10197" t="inlineStr">
        <is>
          <t>A1</t>
        </is>
      </c>
      <c r="C10197">
        <f>IF(B10197&lt;&gt;"NI",1,0)</f>
        <v/>
      </c>
      <c r="D10197">
        <f>VLOOKUP(B10197, Tabelas!A:C,3,FALSE())</f>
        <v/>
      </c>
      <c r="E10197">
        <f>VLOOKUP(B10197, Tabelas!A:C,2,FALSE())</f>
        <v/>
      </c>
    </row>
    <row r="10198">
      <c r="A10198" t="inlineStr">
        <is>
          <t>MECCANICA (MILANO. PRINT)</t>
        </is>
      </c>
      <c r="B10198" t="inlineStr">
        <is>
          <t>A2</t>
        </is>
      </c>
      <c r="C10198">
        <f>IF(B10198&lt;&gt;"NI",1,0)</f>
        <v/>
      </c>
      <c r="D10198">
        <f>VLOOKUP(B10198, Tabelas!A:C,3,FALSE())</f>
        <v/>
      </c>
      <c r="E10198">
        <f>VLOOKUP(B10198, Tabelas!A:C,2,FALSE())</f>
        <v/>
      </c>
    </row>
    <row r="10199">
      <c r="A10199" t="inlineStr">
        <is>
          <t>MECHANICAL SYSTEMS AND SIGNAL PROCESSING</t>
        </is>
      </c>
      <c r="B10199" t="inlineStr">
        <is>
          <t>A1</t>
        </is>
      </c>
      <c r="C10199">
        <f>IF(B10199&lt;&gt;"NI",1,0)</f>
        <v/>
      </c>
      <c r="D10199">
        <f>VLOOKUP(B10199, Tabelas!A:C,3,FALSE())</f>
        <v/>
      </c>
      <c r="E10199">
        <f>VLOOKUP(B10199, Tabelas!A:C,2,FALSE())</f>
        <v/>
      </c>
    </row>
    <row r="10200">
      <c r="A10200" t="inlineStr">
        <is>
          <t>MECHANICS &amp; INDUSTRY</t>
        </is>
      </c>
      <c r="B10200" t="inlineStr">
        <is>
          <t>A4</t>
        </is>
      </c>
      <c r="C10200">
        <f>IF(B10200&lt;&gt;"NI",1,0)</f>
        <v/>
      </c>
      <c r="D10200">
        <f>VLOOKUP(B10200, Tabelas!A:C,3,FALSE())</f>
        <v/>
      </c>
      <c r="E10200">
        <f>VLOOKUP(B10200, Tabelas!A:C,2,FALSE())</f>
        <v/>
      </c>
    </row>
    <row r="10201">
      <c r="A10201" t="inlineStr">
        <is>
          <t>MECHANICS BASED DESIGN OF STRUCTURES AND MACHINES</t>
        </is>
      </c>
      <c r="B10201" t="inlineStr">
        <is>
          <t>A2</t>
        </is>
      </c>
      <c r="C10201">
        <f>IF(B10201&lt;&gt;"NI",1,0)</f>
        <v/>
      </c>
      <c r="D10201">
        <f>VLOOKUP(B10201, Tabelas!A:C,3,FALSE())</f>
        <v/>
      </c>
      <c r="E10201">
        <f>VLOOKUP(B10201, Tabelas!A:C,2,FALSE())</f>
        <v/>
      </c>
    </row>
    <row r="10202">
      <c r="A10202" t="inlineStr">
        <is>
          <t>MECHANICS OF ADVANCED MATERIALS AND STRUCTURES</t>
        </is>
      </c>
      <c r="B10202" t="inlineStr">
        <is>
          <t>A1</t>
        </is>
      </c>
      <c r="C10202">
        <f>IF(B10202&lt;&gt;"NI",1,0)</f>
        <v/>
      </c>
      <c r="D10202">
        <f>VLOOKUP(B10202, Tabelas!A:C,3,FALSE())</f>
        <v/>
      </c>
      <c r="E10202">
        <f>VLOOKUP(B10202, Tabelas!A:C,2,FALSE())</f>
        <v/>
      </c>
    </row>
    <row r="10203">
      <c r="A10203" t="inlineStr">
        <is>
          <t>MECHANICS OF COMPOSITE MATERIALS</t>
        </is>
      </c>
      <c r="B10203" t="inlineStr">
        <is>
          <t>A4</t>
        </is>
      </c>
      <c r="C10203">
        <f>IF(B10203&lt;&gt;"NI",1,0)</f>
        <v/>
      </c>
      <c r="D10203">
        <f>VLOOKUP(B10203, Tabelas!A:C,3,FALSE())</f>
        <v/>
      </c>
      <c r="E10203">
        <f>VLOOKUP(B10203, Tabelas!A:C,2,FALSE())</f>
        <v/>
      </c>
    </row>
    <row r="10204">
      <c r="A10204" t="inlineStr">
        <is>
          <t>MECHANICS OF MATERIALS (PRINT)</t>
        </is>
      </c>
      <c r="B10204" t="inlineStr">
        <is>
          <t>A2</t>
        </is>
      </c>
      <c r="C10204">
        <f>IF(B10204&lt;&gt;"NI",1,0)</f>
        <v/>
      </c>
      <c r="D10204">
        <f>VLOOKUP(B10204, Tabelas!A:C,3,FALSE())</f>
        <v/>
      </c>
      <c r="E10204">
        <f>VLOOKUP(B10204, Tabelas!A:C,2,FALSE())</f>
        <v/>
      </c>
    </row>
    <row r="10205">
      <c r="A10205" t="inlineStr">
        <is>
          <t>MECHANICS RESEARCH COMMUNICATIONS</t>
        </is>
      </c>
      <c r="B10205" t="inlineStr">
        <is>
          <t>A2</t>
        </is>
      </c>
      <c r="C10205">
        <f>IF(B10205&lt;&gt;"NI",1,0)</f>
        <v/>
      </c>
      <c r="D10205">
        <f>VLOOKUP(B10205, Tabelas!A:C,3,FALSE())</f>
        <v/>
      </c>
      <c r="E10205">
        <f>VLOOKUP(B10205, Tabelas!A:C,2,FALSE())</f>
        <v/>
      </c>
    </row>
    <row r="10206">
      <c r="A10206" t="inlineStr">
        <is>
          <t>MECHANISM AND MACHINE THEORY</t>
        </is>
      </c>
      <c r="B10206" t="inlineStr">
        <is>
          <t>A1</t>
        </is>
      </c>
      <c r="C10206">
        <f>IF(B10206&lt;&gt;"NI",1,0)</f>
        <v/>
      </c>
      <c r="D10206">
        <f>VLOOKUP(B10206, Tabelas!A:C,3,FALSE())</f>
        <v/>
      </c>
      <c r="E10206">
        <f>VLOOKUP(B10206, Tabelas!A:C,2,FALSE())</f>
        <v/>
      </c>
    </row>
    <row r="10207">
      <c r="A10207" t="inlineStr">
        <is>
          <t>MECHANISMS OF AGEING AND DEVELOPMENT (PRINT)</t>
        </is>
      </c>
      <c r="B10207" t="inlineStr">
        <is>
          <t>A2</t>
        </is>
      </c>
      <c r="C10207">
        <f>IF(B10207&lt;&gt;"NI",1,0)</f>
        <v/>
      </c>
      <c r="D10207">
        <f>VLOOKUP(B10207, Tabelas!A:C,3,FALSE())</f>
        <v/>
      </c>
      <c r="E10207">
        <f>VLOOKUP(B10207, Tabelas!A:C,2,FALSE())</f>
        <v/>
      </c>
    </row>
    <row r="10208">
      <c r="A10208" t="inlineStr">
        <is>
          <t>MECHANISMS OF DEVELOPMENT</t>
        </is>
      </c>
      <c r="B10208" t="inlineStr">
        <is>
          <t>B1</t>
        </is>
      </c>
      <c r="C10208">
        <f>IF(B10208&lt;&gt;"NI",1,0)</f>
        <v/>
      </c>
      <c r="D10208">
        <f>VLOOKUP(B10208, Tabelas!A:C,3,FALSE())</f>
        <v/>
      </c>
      <c r="E10208">
        <f>VLOOKUP(B10208, Tabelas!A:C,2,FALSE())</f>
        <v/>
      </c>
    </row>
    <row r="10209">
      <c r="A10209" t="inlineStr">
        <is>
          <t>MECHATRONICS (OXFORD)</t>
        </is>
      </c>
      <c r="B10209" t="inlineStr">
        <is>
          <t>A1</t>
        </is>
      </c>
      <c r="C10209">
        <f>IF(B10209&lt;&gt;"NI",1,0)</f>
        <v/>
      </c>
      <c r="D10209">
        <f>VLOOKUP(B10209, Tabelas!A:C,3,FALSE())</f>
        <v/>
      </c>
      <c r="E10209">
        <f>VLOOKUP(B10209, Tabelas!A:C,2,FALSE())</f>
        <v/>
      </c>
    </row>
    <row r="10210">
      <c r="A10210" t="inlineStr">
        <is>
          <t>MEDCHEMCOMM</t>
        </is>
      </c>
      <c r="B10210" t="inlineStr">
        <is>
          <t>A4</t>
        </is>
      </c>
      <c r="C10210">
        <f>IF(B10210&lt;&gt;"NI",1,0)</f>
        <v/>
      </c>
      <c r="D10210">
        <f>VLOOKUP(B10210, Tabelas!A:C,3,FALSE())</f>
        <v/>
      </c>
      <c r="E10210">
        <f>VLOOKUP(B10210, Tabelas!A:C,2,FALSE())</f>
        <v/>
      </c>
    </row>
    <row r="10211">
      <c r="A10211" t="inlineStr">
        <is>
          <t>MÉDECINE PALLIATIVE</t>
        </is>
      </c>
      <c r="B10211" t="inlineStr">
        <is>
          <t>B2</t>
        </is>
      </c>
      <c r="C10211">
        <f>IF(B10211&lt;&gt;"NI",1,0)</f>
        <v/>
      </c>
      <c r="D10211">
        <f>VLOOKUP(B10211, Tabelas!A:C,3,FALSE())</f>
        <v/>
      </c>
      <c r="E10211">
        <f>VLOOKUP(B10211, Tabelas!A:C,2,FALSE())</f>
        <v/>
      </c>
    </row>
    <row r="10212">
      <c r="A10212" t="inlineStr">
        <is>
          <t>MEDELLÍN. BIBLIA, TEOLOGÍA Y PASTORAL PARA AMÉRICA LATINA Y EL CARIBE</t>
        </is>
      </c>
      <c r="B10212" t="inlineStr">
        <is>
          <t>A4</t>
        </is>
      </c>
      <c r="C10212">
        <f>IF(B10212&lt;&gt;"NI",1,0)</f>
        <v/>
      </c>
      <c r="D10212">
        <f>VLOOKUP(B10212, Tabelas!A:C,3,FALSE())</f>
        <v/>
      </c>
      <c r="E10212">
        <f>VLOOKUP(B10212, Tabelas!A:C,2,FALSE())</f>
        <v/>
      </c>
    </row>
    <row r="10213">
      <c r="A10213" t="inlineStr">
        <is>
          <t>MEDIA E JORNALISMO</t>
        </is>
      </c>
      <c r="B10213" t="inlineStr">
        <is>
          <t>B2</t>
        </is>
      </c>
      <c r="C10213">
        <f>IF(B10213&lt;&gt;"NI",1,0)</f>
        <v/>
      </c>
      <c r="D10213">
        <f>VLOOKUP(B10213, Tabelas!A:C,3,FALSE())</f>
        <v/>
      </c>
      <c r="E10213">
        <f>VLOOKUP(B10213, Tabelas!A:C,2,FALSE())</f>
        <v/>
      </c>
    </row>
    <row r="10214">
      <c r="A10214" t="inlineStr">
        <is>
          <t>MEDIA@LSE WORKING PAPER SERIES</t>
        </is>
      </c>
      <c r="B10214" t="inlineStr">
        <is>
          <t>B2</t>
        </is>
      </c>
      <c r="C10214">
        <f>IF(B10214&lt;&gt;"NI",1,0)</f>
        <v/>
      </c>
      <c r="D10214">
        <f>VLOOKUP(B10214, Tabelas!A:C,3,FALSE())</f>
        <v/>
      </c>
      <c r="E10214">
        <f>VLOOKUP(B10214, Tabelas!A:C,2,FALSE())</f>
        <v/>
      </c>
    </row>
    <row r="10215">
      <c r="A10215" t="inlineStr">
        <is>
          <t>MEDIAÇÃO</t>
        </is>
      </c>
      <c r="B10215" t="inlineStr">
        <is>
          <t>B2</t>
        </is>
      </c>
      <c r="C10215">
        <f>IF(B10215&lt;&gt;"NI",1,0)</f>
        <v/>
      </c>
      <c r="D10215">
        <f>VLOOKUP(B10215, Tabelas!A:C,3,FALSE())</f>
        <v/>
      </c>
      <c r="E10215">
        <f>VLOOKUP(B10215, Tabelas!A:C,2,FALSE())</f>
        <v/>
      </c>
    </row>
    <row r="10216">
      <c r="A10216" t="inlineStr">
        <is>
          <t>MEDIAÇÃO (UEG. PIRES DO RIO)</t>
        </is>
      </c>
      <c r="B10216" t="inlineStr">
        <is>
          <t>B4</t>
        </is>
      </c>
      <c r="C10216">
        <f>IF(B10216&lt;&gt;"NI",1,0)</f>
        <v/>
      </c>
      <c r="D10216">
        <f>VLOOKUP(B10216, Tabelas!A:C,3,FALSE())</f>
        <v/>
      </c>
      <c r="E10216">
        <f>VLOOKUP(B10216, Tabelas!A:C,2,FALSE())</f>
        <v/>
      </c>
    </row>
    <row r="10217">
      <c r="A10217" t="inlineStr">
        <is>
          <t>MEDIACIONES SOCIALES</t>
        </is>
      </c>
      <c r="B10217" t="inlineStr">
        <is>
          <t>B2</t>
        </is>
      </c>
      <c r="C10217">
        <f>IF(B10217&lt;&gt;"NI",1,0)</f>
        <v/>
      </c>
      <c r="D10217">
        <f>VLOOKUP(B10217, Tabelas!A:C,3,FALSE())</f>
        <v/>
      </c>
      <c r="E10217">
        <f>VLOOKUP(B10217, Tabelas!A:C,2,FALSE())</f>
        <v/>
      </c>
    </row>
    <row r="10218">
      <c r="A10218" t="inlineStr">
        <is>
          <t>MEDIAÇÕES - REVISTA DE CIÊNCIAS SOCIAIS</t>
        </is>
      </c>
      <c r="B10218" t="inlineStr">
        <is>
          <t>B2</t>
        </is>
      </c>
      <c r="C10218">
        <f>IF(B10218&lt;&gt;"NI",1,0)</f>
        <v/>
      </c>
      <c r="D10218">
        <f>VLOOKUP(B10218, Tabelas!A:C,3,FALSE())</f>
        <v/>
      </c>
      <c r="E10218">
        <f>VLOOKUP(B10218, Tabelas!A:C,2,FALSE())</f>
        <v/>
      </c>
    </row>
    <row r="10219">
      <c r="A10219" t="inlineStr">
        <is>
          <t>MEDIAÇÕES - REVISTA DE CIÊNCIAS SOCIAIS</t>
        </is>
      </c>
      <c r="B10219" t="inlineStr">
        <is>
          <t>B2</t>
        </is>
      </c>
      <c r="C10219">
        <f>IF(B10219&lt;&gt;"NI",1,0)</f>
        <v/>
      </c>
      <c r="D10219">
        <f>VLOOKUP(B10219, Tabelas!A:C,3,FALSE())</f>
        <v/>
      </c>
      <c r="E10219">
        <f>VLOOKUP(B10219, Tabelas!A:C,2,FALSE())</f>
        <v/>
      </c>
    </row>
    <row r="10220">
      <c r="A10220" t="inlineStr">
        <is>
          <t>MEDIAEVALIA (PORTO)</t>
        </is>
      </c>
      <c r="B10220" t="inlineStr">
        <is>
          <t>A2</t>
        </is>
      </c>
      <c r="C10220">
        <f>IF(B10220&lt;&gt;"NI",1,0)</f>
        <v/>
      </c>
      <c r="D10220">
        <f>VLOOKUP(B10220, Tabelas!A:C,3,FALSE())</f>
        <v/>
      </c>
      <c r="E10220">
        <f>VLOOKUP(B10220, Tabelas!A:C,2,FALSE())</f>
        <v/>
      </c>
    </row>
    <row r="10221">
      <c r="A10221" t="inlineStr">
        <is>
          <t>MEDIAPOLIS</t>
        </is>
      </c>
      <c r="B10221" t="inlineStr">
        <is>
          <t>B4</t>
        </is>
      </c>
      <c r="C10221">
        <f>IF(B10221&lt;&gt;"NI",1,0)</f>
        <v/>
      </c>
      <c r="D10221">
        <f>VLOOKUP(B10221, Tabelas!A:C,3,FALSE())</f>
        <v/>
      </c>
      <c r="E10221">
        <f>VLOOKUP(B10221, Tabelas!A:C,2,FALSE())</f>
        <v/>
      </c>
    </row>
    <row r="10222">
      <c r="A10222" t="inlineStr">
        <is>
          <t>MEDIAPOLIS: REVISTA DE COMUNICAÇÃO, JORNALISMO E ESPAÇO PÚBLICO</t>
        </is>
      </c>
      <c r="B10222" t="inlineStr">
        <is>
          <t>B4</t>
        </is>
      </c>
      <c r="C10222">
        <f>IF(B10222&lt;&gt;"NI",1,0)</f>
        <v/>
      </c>
      <c r="D10222">
        <f>VLOOKUP(B10222, Tabelas!A:C,3,FALSE())</f>
        <v/>
      </c>
      <c r="E10222">
        <f>VLOOKUP(B10222, Tabelas!A:C,2,FALSE())</f>
        <v/>
      </c>
    </row>
    <row r="10223">
      <c r="A10223" t="inlineStr">
        <is>
          <t>MEDIATORS OF INFLAMMATION</t>
        </is>
      </c>
      <c r="B10223" t="inlineStr">
        <is>
          <t>A3</t>
        </is>
      </c>
      <c r="C10223">
        <f>IF(B10223&lt;&gt;"NI",1,0)</f>
        <v/>
      </c>
      <c r="D10223">
        <f>VLOOKUP(B10223, Tabelas!A:C,3,FALSE())</f>
        <v/>
      </c>
      <c r="E10223">
        <f>VLOOKUP(B10223, Tabelas!A:C,2,FALSE())</f>
        <v/>
      </c>
    </row>
    <row r="10224">
      <c r="A10224" t="inlineStr">
        <is>
          <t>MEDICAL &amp; BIOLOGICAL ENGINEERING &amp; COMPUTING</t>
        </is>
      </c>
      <c r="B10224" t="inlineStr">
        <is>
          <t>A3</t>
        </is>
      </c>
      <c r="C10224">
        <f>IF(B10224&lt;&gt;"NI",1,0)</f>
        <v/>
      </c>
      <c r="D10224">
        <f>VLOOKUP(B10224, Tabelas!A:C,3,FALSE())</f>
        <v/>
      </c>
      <c r="E10224">
        <f>VLOOKUP(B10224, Tabelas!A:C,2,FALSE())</f>
        <v/>
      </c>
    </row>
    <row r="10225">
      <c r="A10225" t="inlineStr">
        <is>
          <t>MEDICAL &amp; BIOLOGICAL ENGINEERING &amp; COMPUTING (ONLINE)</t>
        </is>
      </c>
      <c r="B10225" t="inlineStr">
        <is>
          <t>A3</t>
        </is>
      </c>
      <c r="C10225">
        <f>IF(B10225&lt;&gt;"NI",1,0)</f>
        <v/>
      </c>
      <c r="D10225">
        <f>VLOOKUP(B10225, Tabelas!A:C,3,FALSE())</f>
        <v/>
      </c>
      <c r="E10225">
        <f>VLOOKUP(B10225, Tabelas!A:C,2,FALSE())</f>
        <v/>
      </c>
    </row>
    <row r="10226">
      <c r="A10226" t="inlineStr">
        <is>
          <t>MEDICAL ACUPUNCTURE</t>
        </is>
      </c>
      <c r="B10226" t="inlineStr">
        <is>
          <t>B2</t>
        </is>
      </c>
      <c r="C10226">
        <f>IF(B10226&lt;&gt;"NI",1,0)</f>
        <v/>
      </c>
      <c r="D10226">
        <f>VLOOKUP(B10226, Tabelas!A:C,3,FALSE())</f>
        <v/>
      </c>
      <c r="E10226">
        <f>VLOOKUP(B10226, Tabelas!A:C,2,FALSE())</f>
        <v/>
      </c>
    </row>
    <row r="10227">
      <c r="A10227" t="inlineStr">
        <is>
          <t>MEDICAL AND VETERINARY ENTOMOLOGY (PRINT)</t>
        </is>
      </c>
      <c r="B10227" t="inlineStr">
        <is>
          <t>A2</t>
        </is>
      </c>
      <c r="C10227">
        <f>IF(B10227&lt;&gt;"NI",1,0)</f>
        <v/>
      </c>
      <c r="D10227">
        <f>VLOOKUP(B10227, Tabelas!A:C,3,FALSE())</f>
        <v/>
      </c>
      <c r="E10227">
        <f>VLOOKUP(B10227, Tabelas!A:C,2,FALSE())</f>
        <v/>
      </c>
    </row>
    <row r="10228">
      <c r="A10228" t="inlineStr">
        <is>
          <t>MEDICAL DOSIMETRY</t>
        </is>
      </c>
      <c r="B10228" t="inlineStr">
        <is>
          <t>B1</t>
        </is>
      </c>
      <c r="C10228">
        <f>IF(B10228&lt;&gt;"NI",1,0)</f>
        <v/>
      </c>
      <c r="D10228">
        <f>VLOOKUP(B10228, Tabelas!A:C,3,FALSE())</f>
        <v/>
      </c>
      <c r="E10228">
        <f>VLOOKUP(B10228, Tabelas!A:C,2,FALSE())</f>
        <v/>
      </c>
    </row>
    <row r="10229">
      <c r="A10229" t="inlineStr">
        <is>
          <t>MEDICAL EDUCATION</t>
        </is>
      </c>
      <c r="B10229" t="inlineStr">
        <is>
          <t>A1</t>
        </is>
      </c>
      <c r="C10229">
        <f>IF(B10229&lt;&gt;"NI",1,0)</f>
        <v/>
      </c>
      <c r="D10229">
        <f>VLOOKUP(B10229, Tabelas!A:C,3,FALSE())</f>
        <v/>
      </c>
      <c r="E10229">
        <f>VLOOKUP(B10229, Tabelas!A:C,2,FALSE())</f>
        <v/>
      </c>
    </row>
    <row r="10230">
      <c r="A10230" t="inlineStr">
        <is>
          <t>MEDICAL EDUCATION (OXFORD. PRINT)</t>
        </is>
      </c>
      <c r="B10230" t="inlineStr">
        <is>
          <t>A1</t>
        </is>
      </c>
      <c r="C10230">
        <f>IF(B10230&lt;&gt;"NI",1,0)</f>
        <v/>
      </c>
      <c r="D10230">
        <f>VLOOKUP(B10230, Tabelas!A:C,3,FALSE())</f>
        <v/>
      </c>
      <c r="E10230">
        <f>VLOOKUP(B10230, Tabelas!A:C,2,FALSE())</f>
        <v/>
      </c>
    </row>
    <row r="10231">
      <c r="A10231" t="inlineStr">
        <is>
          <t>MEDICAL ENGINEERING &amp; PHYSICS</t>
        </is>
      </c>
      <c r="B10231" t="inlineStr">
        <is>
          <t>A3</t>
        </is>
      </c>
      <c r="C10231">
        <f>IF(B10231&lt;&gt;"NI",1,0)</f>
        <v/>
      </c>
      <c r="D10231">
        <f>VLOOKUP(B10231, Tabelas!A:C,3,FALSE())</f>
        <v/>
      </c>
      <c r="E10231">
        <f>VLOOKUP(B10231, Tabelas!A:C,2,FALSE())</f>
        <v/>
      </c>
    </row>
    <row r="10232">
      <c r="A10232" t="inlineStr">
        <is>
          <t>MEDICAL HYPOTHESES</t>
        </is>
      </c>
      <c r="B10232" t="inlineStr">
        <is>
          <t>A4</t>
        </is>
      </c>
      <c r="C10232">
        <f>IF(B10232&lt;&gt;"NI",1,0)</f>
        <v/>
      </c>
      <c r="D10232">
        <f>VLOOKUP(B10232, Tabelas!A:C,3,FALSE())</f>
        <v/>
      </c>
      <c r="E10232">
        <f>VLOOKUP(B10232, Tabelas!A:C,2,FALSE())</f>
        <v/>
      </c>
    </row>
    <row r="10233">
      <c r="A10233" t="inlineStr">
        <is>
          <t>MEDICAL IMAGE ANALYSIS (PRINT)</t>
        </is>
      </c>
      <c r="B10233" t="inlineStr">
        <is>
          <t>A1</t>
        </is>
      </c>
      <c r="C10233">
        <f>IF(B10233&lt;&gt;"NI",1,0)</f>
        <v/>
      </c>
      <c r="D10233">
        <f>VLOOKUP(B10233, Tabelas!A:C,3,FALSE())</f>
        <v/>
      </c>
      <c r="E10233">
        <f>VLOOKUP(B10233, Tabelas!A:C,2,FALSE())</f>
        <v/>
      </c>
    </row>
    <row r="10234">
      <c r="A10234" t="inlineStr">
        <is>
          <t>MEDICAL MICROBIOLOGY AND IMMUNOLOGY</t>
        </is>
      </c>
      <c r="B10234" t="inlineStr">
        <is>
          <t>A3</t>
        </is>
      </c>
      <c r="C10234">
        <f>IF(B10234&lt;&gt;"NI",1,0)</f>
        <v/>
      </c>
      <c r="D10234">
        <f>VLOOKUP(B10234, Tabelas!A:C,3,FALSE())</f>
        <v/>
      </c>
      <c r="E10234">
        <f>VLOOKUP(B10234, Tabelas!A:C,2,FALSE())</f>
        <v/>
      </c>
    </row>
    <row r="10235">
      <c r="A10235" t="inlineStr">
        <is>
          <t>MEDICAL MOLECULAR MORPHOLOGY</t>
        </is>
      </c>
      <c r="B10235" t="inlineStr">
        <is>
          <t>B1</t>
        </is>
      </c>
      <c r="C10235">
        <f>IF(B10235&lt;&gt;"NI",1,0)</f>
        <v/>
      </c>
      <c r="D10235">
        <f>VLOOKUP(B10235, Tabelas!A:C,3,FALSE())</f>
        <v/>
      </c>
      <c r="E10235">
        <f>VLOOKUP(B10235, Tabelas!A:C,2,FALSE())</f>
        <v/>
      </c>
    </row>
    <row r="10236">
      <c r="A10236" t="inlineStr">
        <is>
          <t>MEDICAL MYCOLOGY (OXFORD. PRINT)</t>
        </is>
      </c>
      <c r="B10236" t="inlineStr">
        <is>
          <t>A1</t>
        </is>
      </c>
      <c r="C10236">
        <f>IF(B10236&lt;&gt;"NI",1,0)</f>
        <v/>
      </c>
      <c r="D10236">
        <f>VLOOKUP(B10236, Tabelas!A:C,3,FALSE())</f>
        <v/>
      </c>
      <c r="E10236">
        <f>VLOOKUP(B10236, Tabelas!A:C,2,FALSE())</f>
        <v/>
      </c>
    </row>
    <row r="10237">
      <c r="A10237" t="inlineStr">
        <is>
          <t>MEDICAL MYCOLOGY CASE REPORTS</t>
        </is>
      </c>
      <c r="B10237" t="inlineStr">
        <is>
          <t>B2</t>
        </is>
      </c>
      <c r="C10237">
        <f>IF(B10237&lt;&gt;"NI",1,0)</f>
        <v/>
      </c>
      <c r="D10237">
        <f>VLOOKUP(B10237, Tabelas!A:C,3,FALSE())</f>
        <v/>
      </c>
      <c r="E10237">
        <f>VLOOKUP(B10237, Tabelas!A:C,2,FALSE())</f>
        <v/>
      </c>
    </row>
    <row r="10238">
      <c r="A10238" t="inlineStr">
        <is>
          <t>MEDICAL ONCOLOGY (NORTHWOOD)</t>
        </is>
      </c>
      <c r="B10238" t="inlineStr">
        <is>
          <t>A4</t>
        </is>
      </c>
      <c r="C10238">
        <f>IF(B10238&lt;&gt;"NI",1,0)</f>
        <v/>
      </c>
      <c r="D10238">
        <f>VLOOKUP(B10238, Tabelas!A:C,3,FALSE())</f>
        <v/>
      </c>
      <c r="E10238">
        <f>VLOOKUP(B10238, Tabelas!A:C,2,FALSE())</f>
        <v/>
      </c>
    </row>
    <row r="10239">
      <c r="A10239" t="inlineStr">
        <is>
          <t>MEDICAL PHYSICS (LANCASTER)</t>
        </is>
      </c>
      <c r="B10239" t="inlineStr">
        <is>
          <t>A2</t>
        </is>
      </c>
      <c r="C10239">
        <f>IF(B10239&lt;&gt;"NI",1,0)</f>
        <v/>
      </c>
      <c r="D10239">
        <f>VLOOKUP(B10239, Tabelas!A:C,3,FALSE())</f>
        <v/>
      </c>
      <c r="E10239">
        <f>VLOOKUP(B10239, Tabelas!A:C,2,FALSE())</f>
        <v/>
      </c>
    </row>
    <row r="10240">
      <c r="A10240" t="inlineStr">
        <is>
          <t>MEDICAL PRINCIPLES AND PRACTICE</t>
        </is>
      </c>
      <c r="B10240" t="inlineStr">
        <is>
          <t>A3</t>
        </is>
      </c>
      <c r="C10240">
        <f>IF(B10240&lt;&gt;"NI",1,0)</f>
        <v/>
      </c>
      <c r="D10240">
        <f>VLOOKUP(B10240, Tabelas!A:C,3,FALSE())</f>
        <v/>
      </c>
      <c r="E10240">
        <f>VLOOKUP(B10240, Tabelas!A:C,2,FALSE())</f>
        <v/>
      </c>
    </row>
    <row r="10241">
      <c r="A10241" t="inlineStr">
        <is>
          <t>MEDICAL PROBLEMS OF PERFORMING ARTISTS</t>
        </is>
      </c>
      <c r="B10241" t="inlineStr">
        <is>
          <t>A2</t>
        </is>
      </c>
      <c r="C10241">
        <f>IF(B10241&lt;&gt;"NI",1,0)</f>
        <v/>
      </c>
      <c r="D10241">
        <f>VLOOKUP(B10241, Tabelas!A:C,3,FALSE())</f>
        <v/>
      </c>
      <c r="E10241">
        <f>VLOOKUP(B10241, Tabelas!A:C,2,FALSE())</f>
        <v/>
      </c>
    </row>
    <row r="10242">
      <c r="A10242" t="inlineStr">
        <is>
          <t>MEDICAL SCIENCE MONITOR</t>
        </is>
      </c>
      <c r="B10242" t="inlineStr">
        <is>
          <t>A1</t>
        </is>
      </c>
      <c r="C10242">
        <f>IF(B10242&lt;&gt;"NI",1,0)</f>
        <v/>
      </c>
      <c r="D10242">
        <f>VLOOKUP(B10242, Tabelas!A:C,3,FALSE())</f>
        <v/>
      </c>
      <c r="E10242">
        <f>VLOOKUP(B10242, Tabelas!A:C,2,FALSE())</f>
        <v/>
      </c>
    </row>
    <row r="10243">
      <c r="A10243" t="inlineStr">
        <is>
          <t>MEDICAL SCIENCE MONITOR BASIC RESEARCH</t>
        </is>
      </c>
      <c r="B10243" t="inlineStr">
        <is>
          <t>A3</t>
        </is>
      </c>
      <c r="C10243">
        <f>IF(B10243&lt;&gt;"NI",1,0)</f>
        <v/>
      </c>
      <c r="D10243">
        <f>VLOOKUP(B10243, Tabelas!A:C,3,FALSE())</f>
        <v/>
      </c>
      <c r="E10243">
        <f>VLOOKUP(B10243, Tabelas!A:C,2,FALSE())</f>
        <v/>
      </c>
    </row>
    <row r="10244">
      <c r="A10244" t="inlineStr">
        <is>
          <t>MEDICAL TEACHER (1979. PRINT)</t>
        </is>
      </c>
      <c r="B10244" t="inlineStr">
        <is>
          <t>A2</t>
        </is>
      </c>
      <c r="C10244">
        <f>IF(B10244&lt;&gt;"NI",1,0)</f>
        <v/>
      </c>
      <c r="D10244">
        <f>VLOOKUP(B10244, Tabelas!A:C,3,FALSE())</f>
        <v/>
      </c>
      <c r="E10244">
        <f>VLOOKUP(B10244, Tabelas!A:C,2,FALSE())</f>
        <v/>
      </c>
    </row>
    <row r="10245">
      <c r="A10245" t="inlineStr">
        <is>
          <t>MEDICAL ULTRASONOGRAPHY</t>
        </is>
      </c>
      <c r="B10245" t="inlineStr">
        <is>
          <t>A4</t>
        </is>
      </c>
      <c r="C10245">
        <f>IF(B10245&lt;&gt;"NI",1,0)</f>
        <v/>
      </c>
      <c r="D10245">
        <f>VLOOKUP(B10245, Tabelas!A:C,3,FALSE())</f>
        <v/>
      </c>
      <c r="E10245">
        <f>VLOOKUP(B10245, Tabelas!A:C,2,FALSE())</f>
        <v/>
      </c>
    </row>
    <row r="10246">
      <c r="A10246" t="inlineStr">
        <is>
          <t>MEDICINA (BUENOS AIRES)</t>
        </is>
      </c>
      <c r="B10246" t="inlineStr">
        <is>
          <t>B1</t>
        </is>
      </c>
      <c r="C10246">
        <f>IF(B10246&lt;&gt;"NI",1,0)</f>
        <v/>
      </c>
      <c r="D10246">
        <f>VLOOKUP(B10246, Tabelas!A:C,3,FALSE())</f>
        <v/>
      </c>
      <c r="E10246">
        <f>VLOOKUP(B10246, Tabelas!A:C,2,FALSE())</f>
        <v/>
      </c>
    </row>
    <row r="10247">
      <c r="A10247" t="inlineStr">
        <is>
          <t>MEDICINA (KAUNAS)</t>
        </is>
      </c>
      <c r="B10247" t="inlineStr">
        <is>
          <t>A2</t>
        </is>
      </c>
      <c r="C10247">
        <f>IF(B10247&lt;&gt;"NI",1,0)</f>
        <v/>
      </c>
      <c r="D10247">
        <f>VLOOKUP(B10247, Tabelas!A:C,3,FALSE())</f>
        <v/>
      </c>
      <c r="E10247">
        <f>VLOOKUP(B10247, Tabelas!A:C,2,FALSE())</f>
        <v/>
      </c>
    </row>
    <row r="10248">
      <c r="A10248" t="inlineStr">
        <is>
          <t>MEDICINA (USP.FMRP)</t>
        </is>
      </c>
      <c r="B10248" t="inlineStr">
        <is>
          <t>B2</t>
        </is>
      </c>
      <c r="C10248">
        <f>IF(B10248&lt;&gt;"NI",1,0)</f>
        <v/>
      </c>
      <c r="D10248">
        <f>VLOOKUP(B10248, Tabelas!A:C,3,FALSE())</f>
        <v/>
      </c>
      <c r="E10248">
        <f>VLOOKUP(B10248, Tabelas!A:C,2,FALSE())</f>
        <v/>
      </c>
    </row>
    <row r="10249">
      <c r="A10249" t="inlineStr">
        <is>
          <t>MEDICINA CLÍNICA (ED. IMPRESA)</t>
        </is>
      </c>
      <c r="B10249" t="inlineStr">
        <is>
          <t>A4</t>
        </is>
      </c>
      <c r="C10249">
        <f>IF(B10249&lt;&gt;"NI",1,0)</f>
        <v/>
      </c>
      <c r="D10249">
        <f>VLOOKUP(B10249, Tabelas!A:C,3,FALSE())</f>
        <v/>
      </c>
      <c r="E10249">
        <f>VLOOKUP(B10249, Tabelas!A:C,2,FALSE())</f>
        <v/>
      </c>
    </row>
    <row r="10250">
      <c r="A10250" t="inlineStr">
        <is>
          <t>MEDICINA DEL LAVORO</t>
        </is>
      </c>
      <c r="B10250" t="inlineStr">
        <is>
          <t>B2</t>
        </is>
      </c>
      <c r="C10250">
        <f>IF(B10250&lt;&gt;"NI",1,0)</f>
        <v/>
      </c>
      <c r="D10250">
        <f>VLOOKUP(B10250, Tabelas!A:C,3,FALSE())</f>
        <v/>
      </c>
      <c r="E10250">
        <f>VLOOKUP(B10250, Tabelas!A:C,2,FALSE())</f>
        <v/>
      </c>
    </row>
    <row r="10251">
      <c r="A10251" t="inlineStr">
        <is>
          <t>MEDICINA DELLO SPORT (TESTO STAMPATO)</t>
        </is>
      </c>
      <c r="B10251" t="inlineStr">
        <is>
          <t>B2</t>
        </is>
      </c>
      <c r="C10251">
        <f>IF(B10251&lt;&gt;"NI",1,0)</f>
        <v/>
      </c>
      <c r="D10251">
        <f>VLOOKUP(B10251, Tabelas!A:C,3,FALSE())</f>
        <v/>
      </c>
      <c r="E10251">
        <f>VLOOKUP(B10251, Tabelas!A:C,2,FALSE())</f>
        <v/>
      </c>
    </row>
    <row r="10252">
      <c r="A10252" t="inlineStr">
        <is>
          <t>MEDICINA INTENSIVA (MADRID. ED. IMPRESA)</t>
        </is>
      </c>
      <c r="B10252" t="inlineStr">
        <is>
          <t>B1</t>
        </is>
      </c>
      <c r="C10252">
        <f>IF(B10252&lt;&gt;"NI",1,0)</f>
        <v/>
      </c>
      <c r="D10252">
        <f>VLOOKUP(B10252, Tabelas!A:C,3,FALSE())</f>
        <v/>
      </c>
      <c r="E10252">
        <f>VLOOKUP(B10252, Tabelas!A:C,2,FALSE())</f>
        <v/>
      </c>
    </row>
    <row r="10253">
      <c r="A10253" t="inlineStr">
        <is>
          <t>MEDICINA LEGAL DE COSTA RICA</t>
        </is>
      </c>
      <c r="B10253" t="inlineStr">
        <is>
          <t>A3</t>
        </is>
      </c>
      <c r="C10253">
        <f>IF(B10253&lt;&gt;"NI",1,0)</f>
        <v/>
      </c>
      <c r="D10253">
        <f>VLOOKUP(B10253, Tabelas!A:C,3,FALSE())</f>
        <v/>
      </c>
      <c r="E10253">
        <f>VLOOKUP(B10253, Tabelas!A:C,2,FALSE())</f>
        <v/>
      </c>
    </row>
    <row r="10254">
      <c r="A10254" t="inlineStr">
        <is>
          <t>MEDICINA ORAL, PATOLOGÍA ORAL Y CIRUGÍA BUCAL (INTERNET)</t>
        </is>
      </c>
      <c r="B10254" t="inlineStr">
        <is>
          <t>A2</t>
        </is>
      </c>
      <c r="C10254">
        <f>IF(B10254&lt;&gt;"NI",1,0)</f>
        <v/>
      </c>
      <c r="D10254">
        <f>VLOOKUP(B10254, Tabelas!A:C,3,FALSE())</f>
        <v/>
      </c>
      <c r="E10254">
        <f>VLOOKUP(B10254, Tabelas!A:C,2,FALSE())</f>
        <v/>
      </c>
    </row>
    <row r="10255">
      <c r="A10255" t="inlineStr">
        <is>
          <t>MEDICINA VETERINÁRIA (UFRPE)</t>
        </is>
      </c>
      <c r="B10255" t="inlineStr">
        <is>
          <t>B2</t>
        </is>
      </c>
      <c r="C10255">
        <f>IF(B10255&lt;&gt;"NI",1,0)</f>
        <v/>
      </c>
      <c r="D10255">
        <f>VLOOKUP(B10255, Tabelas!A:C,3,FALSE())</f>
        <v/>
      </c>
      <c r="E10255">
        <f>VLOOKUP(B10255, Tabelas!A:C,2,FALSE())</f>
        <v/>
      </c>
    </row>
    <row r="10256">
      <c r="A10256" t="inlineStr">
        <is>
          <t>MEDICINA Y SEGURIDAD DEL TRABAJO</t>
        </is>
      </c>
      <c r="B10256" t="inlineStr">
        <is>
          <t>B4</t>
        </is>
      </c>
      <c r="C10256">
        <f>IF(B10256&lt;&gt;"NI",1,0)</f>
        <v/>
      </c>
      <c r="D10256">
        <f>VLOOKUP(B10256, Tabelas!A:C,3,FALSE())</f>
        <v/>
      </c>
      <c r="E10256">
        <f>VLOOKUP(B10256, Tabelas!A:C,2,FALSE())</f>
        <v/>
      </c>
    </row>
    <row r="10257">
      <c r="A10257" t="inlineStr">
        <is>
          <t>MEDICINAL CHEMISTRY (HILVERSUM)</t>
        </is>
      </c>
      <c r="B10257" t="inlineStr">
        <is>
          <t>A4</t>
        </is>
      </c>
      <c r="C10257">
        <f>IF(B10257&lt;&gt;"NI",1,0)</f>
        <v/>
      </c>
      <c r="D10257">
        <f>VLOOKUP(B10257, Tabelas!A:C,3,FALSE())</f>
        <v/>
      </c>
      <c r="E10257">
        <f>VLOOKUP(B10257, Tabelas!A:C,2,FALSE())</f>
        <v/>
      </c>
    </row>
    <row r="10258">
      <c r="A10258" t="inlineStr">
        <is>
          <t>MEDICINAL CHEMISTRY RESEARCH</t>
        </is>
      </c>
      <c r="B10258" t="inlineStr">
        <is>
          <t>B1</t>
        </is>
      </c>
      <c r="C10258">
        <f>IF(B10258&lt;&gt;"NI",1,0)</f>
        <v/>
      </c>
      <c r="D10258">
        <f>VLOOKUP(B10258, Tabelas!A:C,3,FALSE())</f>
        <v/>
      </c>
      <c r="E10258">
        <f>VLOOKUP(B10258, Tabelas!A:C,2,FALSE())</f>
        <v/>
      </c>
    </row>
    <row r="10259">
      <c r="A10259" t="inlineStr">
        <is>
          <t>MEDICINAL CHEMISTRY RESEARCH (PRINT)</t>
        </is>
      </c>
      <c r="B10259" t="inlineStr">
        <is>
          <t>B1</t>
        </is>
      </c>
      <c r="C10259">
        <f>IF(B10259&lt;&gt;"NI",1,0)</f>
        <v/>
      </c>
      <c r="D10259">
        <f>VLOOKUP(B10259, Tabelas!A:C,3,FALSE())</f>
        <v/>
      </c>
      <c r="E10259">
        <f>VLOOKUP(B10259, Tabelas!A:C,2,FALSE())</f>
        <v/>
      </c>
    </row>
    <row r="10260">
      <c r="A10260" t="inlineStr">
        <is>
          <t>MEDICINAL RESEARCH REVIEWS (PRINT)</t>
        </is>
      </c>
      <c r="B10260" t="inlineStr">
        <is>
          <t>A1</t>
        </is>
      </c>
      <c r="C10260">
        <f>IF(B10260&lt;&gt;"NI",1,0)</f>
        <v/>
      </c>
      <c r="D10260">
        <f>VLOOKUP(B10260, Tabelas!A:C,3,FALSE())</f>
        <v/>
      </c>
      <c r="E10260">
        <f>VLOOKUP(B10260, Tabelas!A:C,2,FALSE())</f>
        <v/>
      </c>
    </row>
    <row r="10261">
      <c r="A10261" t="inlineStr">
        <is>
          <t>MEDICINE (ABINGDON. 1995, UK ED. PRINT)</t>
        </is>
      </c>
      <c r="B10261" t="inlineStr">
        <is>
          <t>A4</t>
        </is>
      </c>
      <c r="C10261">
        <f>IF(B10261&lt;&gt;"NI",1,0)</f>
        <v/>
      </c>
      <c r="D10261">
        <f>VLOOKUP(B10261, Tabelas!A:C,3,FALSE())</f>
        <v/>
      </c>
      <c r="E10261">
        <f>VLOOKUP(B10261, Tabelas!A:C,2,FALSE())</f>
        <v/>
      </c>
    </row>
    <row r="10262">
      <c r="A10262" t="inlineStr">
        <is>
          <t>MEDICINE (BALTIMORE, MD.)</t>
        </is>
      </c>
      <c r="B10262" t="inlineStr">
        <is>
          <t>A2</t>
        </is>
      </c>
      <c r="C10262">
        <f>IF(B10262&lt;&gt;"NI",1,0)</f>
        <v/>
      </c>
      <c r="D10262">
        <f>VLOOKUP(B10262, Tabelas!A:C,3,FALSE())</f>
        <v/>
      </c>
      <c r="E10262">
        <f>VLOOKUP(B10262, Tabelas!A:C,2,FALSE())</f>
        <v/>
      </c>
    </row>
    <row r="10263">
      <c r="A10263" t="inlineStr">
        <is>
          <t>MEDICINE AND LAW</t>
        </is>
      </c>
      <c r="B10263" t="inlineStr">
        <is>
          <t>B3</t>
        </is>
      </c>
      <c r="C10263">
        <f>IF(B10263&lt;&gt;"NI",1,0)</f>
        <v/>
      </c>
      <c r="D10263">
        <f>VLOOKUP(B10263, Tabelas!A:C,3,FALSE())</f>
        <v/>
      </c>
      <c r="E10263">
        <f>VLOOKUP(B10263, Tabelas!A:C,2,FALSE())</f>
        <v/>
      </c>
    </row>
    <row r="10264">
      <c r="A10264" t="inlineStr">
        <is>
          <t>MEDICINE AND MEDICAL SCIENCES</t>
        </is>
      </c>
      <c r="B10264" t="inlineStr">
        <is>
          <t>B3</t>
        </is>
      </c>
      <c r="C10264">
        <f>IF(B10264&lt;&gt;"NI",1,0)</f>
        <v/>
      </c>
      <c r="D10264">
        <f>VLOOKUP(B10264, Tabelas!A:C,3,FALSE())</f>
        <v/>
      </c>
      <c r="E10264">
        <f>VLOOKUP(B10264, Tabelas!A:C,2,FALSE())</f>
        <v/>
      </c>
    </row>
    <row r="10265">
      <c r="A10265" t="inlineStr">
        <is>
          <t>MEDICINE AND SCIENCE IN SPORTS AND EXERCISE</t>
        </is>
      </c>
      <c r="B10265" t="inlineStr">
        <is>
          <t>A1</t>
        </is>
      </c>
      <c r="C10265">
        <f>IF(B10265&lt;&gt;"NI",1,0)</f>
        <v/>
      </c>
      <c r="D10265">
        <f>VLOOKUP(B10265, Tabelas!A:C,3,FALSE())</f>
        <v/>
      </c>
      <c r="E10265">
        <f>VLOOKUP(B10265, Tabelas!A:C,2,FALSE())</f>
        <v/>
      </c>
    </row>
    <row r="10266">
      <c r="A10266" t="inlineStr">
        <is>
          <t>MEDICINE, HEALTH CARE AND PHILOSOPHY</t>
        </is>
      </c>
      <c r="B10266" t="inlineStr">
        <is>
          <t>A3</t>
        </is>
      </c>
      <c r="C10266">
        <f>IF(B10266&lt;&gt;"NI",1,0)</f>
        <v/>
      </c>
      <c r="D10266">
        <f>VLOOKUP(B10266, Tabelas!A:C,3,FALSE())</f>
        <v/>
      </c>
      <c r="E10266">
        <f>VLOOKUP(B10266, Tabelas!A:C,2,FALSE())</f>
        <v/>
      </c>
    </row>
    <row r="10267">
      <c r="A10267" t="inlineStr">
        <is>
          <t>MEDICINES</t>
        </is>
      </c>
      <c r="B10267" t="inlineStr">
        <is>
          <t>B4</t>
        </is>
      </c>
      <c r="C10267">
        <f>IF(B10267&lt;&gt;"NI",1,0)</f>
        <v/>
      </c>
      <c r="D10267">
        <f>VLOOKUP(B10267, Tabelas!A:C,3,FALSE())</f>
        <v/>
      </c>
      <c r="E10267">
        <f>VLOOKUP(B10267, Tabelas!A:C,2,FALSE())</f>
        <v/>
      </c>
    </row>
    <row r="10268">
      <c r="A10268" t="inlineStr">
        <is>
          <t>MEDIEN JOURNAL - ZEITSCHRIFT FÜR KOMMUNIKATIONSKULTUR</t>
        </is>
      </c>
      <c r="B10268" t="inlineStr">
        <is>
          <t>B2</t>
        </is>
      </c>
      <c r="C10268">
        <f>IF(B10268&lt;&gt;"NI",1,0)</f>
        <v/>
      </c>
      <c r="D10268">
        <f>VLOOKUP(B10268, Tabelas!A:C,3,FALSE())</f>
        <v/>
      </c>
      <c r="E10268">
        <f>VLOOKUP(B10268, Tabelas!A:C,2,FALSE())</f>
        <v/>
      </c>
    </row>
    <row r="10269">
      <c r="A10269" t="inlineStr">
        <is>
          <t>MEDIEVALIS</t>
        </is>
      </c>
      <c r="B10269" t="inlineStr">
        <is>
          <t>B4</t>
        </is>
      </c>
      <c r="C10269">
        <f>IF(B10269&lt;&gt;"NI",1,0)</f>
        <v/>
      </c>
      <c r="D10269">
        <f>VLOOKUP(B10269, Tabelas!A:C,3,FALSE())</f>
        <v/>
      </c>
      <c r="E10269">
        <f>VLOOKUP(B10269, Tabelas!A:C,2,FALSE())</f>
        <v/>
      </c>
    </row>
    <row r="10270">
      <c r="A10270" t="inlineStr">
        <is>
          <t>MEDIJSKE STUDIJE</t>
        </is>
      </c>
      <c r="B10270" t="inlineStr">
        <is>
          <t>B3</t>
        </is>
      </c>
      <c r="C10270">
        <f>IF(B10270&lt;&gt;"NI",1,0)</f>
        <v/>
      </c>
      <c r="D10270">
        <f>VLOOKUP(B10270, Tabelas!A:C,3,FALSE())</f>
        <v/>
      </c>
      <c r="E10270">
        <f>VLOOKUP(B10270, Tabelas!A:C,2,FALSE())</f>
        <v/>
      </c>
    </row>
    <row r="10271">
      <c r="A10271" t="inlineStr">
        <is>
          <t>MEDIO AMBIENTE &amp; DERECHO</t>
        </is>
      </c>
      <c r="B10271" t="inlineStr">
        <is>
          <t>B4</t>
        </is>
      </c>
      <c r="C10271">
        <f>IF(B10271&lt;&gt;"NI",1,0)</f>
        <v/>
      </c>
      <c r="D10271">
        <f>VLOOKUP(B10271, Tabelas!A:C,3,FALSE())</f>
        <v/>
      </c>
      <c r="E10271">
        <f>VLOOKUP(B10271, Tabelas!A:C,2,FALSE())</f>
        <v/>
      </c>
    </row>
    <row r="10272">
      <c r="A10272" t="inlineStr">
        <is>
          <t>MEDITERRANEAN ARCHAEOLOGY AND ARCHAEOMETRY</t>
        </is>
      </c>
      <c r="B10272" t="inlineStr">
        <is>
          <t>A1</t>
        </is>
      </c>
      <c r="C10272">
        <f>IF(B10272&lt;&gt;"NI",1,0)</f>
        <v/>
      </c>
      <c r="D10272">
        <f>VLOOKUP(B10272, Tabelas!A:C,3,FALSE())</f>
        <v/>
      </c>
      <c r="E10272">
        <f>VLOOKUP(B10272, Tabelas!A:C,2,FALSE())</f>
        <v/>
      </c>
    </row>
    <row r="10273">
      <c r="A10273" t="inlineStr">
        <is>
          <t>MEDITERRANEAN JOURNAL OF CHEMISTRY</t>
        </is>
      </c>
      <c r="B10273" t="inlineStr">
        <is>
          <t>B2</t>
        </is>
      </c>
      <c r="C10273">
        <f>IF(B10273&lt;&gt;"NI",1,0)</f>
        <v/>
      </c>
      <c r="D10273">
        <f>VLOOKUP(B10273, Tabelas!A:C,3,FALSE())</f>
        <v/>
      </c>
      <c r="E10273">
        <f>VLOOKUP(B10273, Tabelas!A:C,2,FALSE())</f>
        <v/>
      </c>
    </row>
    <row r="10274">
      <c r="A10274" t="inlineStr">
        <is>
          <t>MEDITERRANEAN JOURNAL OF HEMATOLOGY AND INFECTIOUS DISEASES</t>
        </is>
      </c>
      <c r="B10274" t="inlineStr">
        <is>
          <t>B2</t>
        </is>
      </c>
      <c r="C10274">
        <f>IF(B10274&lt;&gt;"NI",1,0)</f>
        <v/>
      </c>
      <c r="D10274">
        <f>VLOOKUP(B10274, Tabelas!A:C,3,FALSE())</f>
        <v/>
      </c>
      <c r="E10274">
        <f>VLOOKUP(B10274, Tabelas!A:C,2,FALSE())</f>
        <v/>
      </c>
    </row>
    <row r="10275">
      <c r="A10275" t="inlineStr">
        <is>
          <t>MEDITERRANEAN JOURNAL OF MATHEMATICS (PRINT)</t>
        </is>
      </c>
      <c r="B10275" t="inlineStr">
        <is>
          <t>B1</t>
        </is>
      </c>
      <c r="C10275">
        <f>IF(B10275&lt;&gt;"NI",1,0)</f>
        <v/>
      </c>
      <c r="D10275">
        <f>VLOOKUP(B10275, Tabelas!A:C,3,FALSE())</f>
        <v/>
      </c>
      <c r="E10275">
        <f>VLOOKUP(B10275, Tabelas!A:C,2,FALSE())</f>
        <v/>
      </c>
    </row>
    <row r="10276">
      <c r="A10276" t="inlineStr">
        <is>
          <t>MEDITERRANEAN JOURNAL OF SOCIAL SCIENCES</t>
        </is>
      </c>
      <c r="B10276" t="inlineStr">
        <is>
          <t>A3</t>
        </is>
      </c>
      <c r="C10276">
        <f>IF(B10276&lt;&gt;"NI",1,0)</f>
        <v/>
      </c>
      <c r="D10276">
        <f>VLOOKUP(B10276, Tabelas!A:C,3,FALSE())</f>
        <v/>
      </c>
      <c r="E10276">
        <f>VLOOKUP(B10276, Tabelas!A:C,2,FALSE())</f>
        <v/>
      </c>
    </row>
    <row r="10277">
      <c r="A10277" t="inlineStr">
        <is>
          <t>MEDITERRANEAN JOURNAL OF SOCIAL SCIENCES (ONLINE)</t>
        </is>
      </c>
      <c r="B10277" t="inlineStr">
        <is>
          <t>A3</t>
        </is>
      </c>
      <c r="C10277">
        <f>IF(B10277&lt;&gt;"NI",1,0)</f>
        <v/>
      </c>
      <c r="D10277">
        <f>VLOOKUP(B10277, Tabelas!A:C,3,FALSE())</f>
        <v/>
      </c>
      <c r="E10277">
        <f>VLOOKUP(B10277, Tabelas!A:C,2,FALSE())</f>
        <v/>
      </c>
    </row>
    <row r="10278">
      <c r="A10278" t="inlineStr">
        <is>
          <t>MEDIUM AEVUM</t>
        </is>
      </c>
      <c r="B10278" t="inlineStr">
        <is>
          <t>A1</t>
        </is>
      </c>
      <c r="C10278">
        <f>IF(B10278&lt;&gt;"NI",1,0)</f>
        <v/>
      </c>
      <c r="D10278">
        <f>VLOOKUP(B10278, Tabelas!A:C,3,FALSE())</f>
        <v/>
      </c>
      <c r="E10278">
        <f>VLOOKUP(B10278, Tabelas!A:C,2,FALSE())</f>
        <v/>
      </c>
    </row>
    <row r="10279">
      <c r="A10279" t="inlineStr">
        <is>
          <t>MEDIZINISCHE KLINIK, INTENSIVMEDIZIN UND NOTFALLMEDIZIN</t>
        </is>
      </c>
      <c r="B10279" t="inlineStr">
        <is>
          <t>B2</t>
        </is>
      </c>
      <c r="C10279">
        <f>IF(B10279&lt;&gt;"NI",1,0)</f>
        <v/>
      </c>
      <c r="D10279">
        <f>VLOOKUP(B10279, Tabelas!A:C,3,FALSE())</f>
        <v/>
      </c>
      <c r="E10279">
        <f>VLOOKUP(B10279, Tabelas!A:C,2,FALSE())</f>
        <v/>
      </c>
    </row>
    <row r="10280">
      <c r="A10280" t="inlineStr">
        <is>
          <t>MEDVEP. REVISTA CIENTÍFICA DE MEDICINA VETERINÁRIA. PEQUENOS ANIMAIS E ANIMAIS DE ESTIMAÇÃO</t>
        </is>
      </c>
      <c r="B10280" t="inlineStr">
        <is>
          <t>B4</t>
        </is>
      </c>
      <c r="C10280">
        <f>IF(B10280&lt;&gt;"NI",1,0)</f>
        <v/>
      </c>
      <c r="D10280">
        <f>VLOOKUP(B10280, Tabelas!A:C,3,FALSE())</f>
        <v/>
      </c>
      <c r="E10280">
        <f>VLOOKUP(B10280, Tabelas!A:C,2,FALSE())</f>
        <v/>
      </c>
    </row>
    <row r="10281">
      <c r="A10281" t="inlineStr">
        <is>
          <t>MEIO FILTRANTE</t>
        </is>
      </c>
      <c r="B10281" t="inlineStr">
        <is>
          <t>B4</t>
        </is>
      </c>
      <c r="C10281">
        <f>IF(B10281&lt;&gt;"NI",1,0)</f>
        <v/>
      </c>
      <c r="D10281">
        <f>VLOOKUP(B10281, Tabelas!A:C,3,FALSE())</f>
        <v/>
      </c>
      <c r="E10281">
        <f>VLOOKUP(B10281, Tabelas!A:C,2,FALSE())</f>
        <v/>
      </c>
    </row>
    <row r="10282">
      <c r="A10282" t="inlineStr">
        <is>
          <t>MELANOMA RESEARCH</t>
        </is>
      </c>
      <c r="B10282" t="inlineStr">
        <is>
          <t>A1</t>
        </is>
      </c>
      <c r="C10282">
        <f>IF(B10282&lt;&gt;"NI",1,0)</f>
        <v/>
      </c>
      <c r="D10282">
        <f>VLOOKUP(B10282, Tabelas!A:C,3,FALSE())</f>
        <v/>
      </c>
      <c r="E10282">
        <f>VLOOKUP(B10282, Tabelas!A:C,2,FALSE())</f>
        <v/>
      </c>
    </row>
    <row r="10283">
      <c r="A10283" t="inlineStr">
        <is>
          <t>MEMBRANES</t>
        </is>
      </c>
      <c r="B10283" t="inlineStr">
        <is>
          <t>A2</t>
        </is>
      </c>
      <c r="C10283">
        <f>IF(B10283&lt;&gt;"NI",1,0)</f>
        <v/>
      </c>
      <c r="D10283">
        <f>VLOOKUP(B10283, Tabelas!A:C,3,FALSE())</f>
        <v/>
      </c>
      <c r="E10283">
        <f>VLOOKUP(B10283, Tabelas!A:C,2,FALSE())</f>
        <v/>
      </c>
    </row>
    <row r="10284">
      <c r="A10284" t="inlineStr">
        <is>
          <t>MEMENTO (TRÊS CORAÇÕES)</t>
        </is>
      </c>
      <c r="B10284" t="inlineStr">
        <is>
          <t>A4</t>
        </is>
      </c>
      <c r="C10284">
        <f>IF(B10284&lt;&gt;"NI",1,0)</f>
        <v/>
      </c>
      <c r="D10284">
        <f>VLOOKUP(B10284, Tabelas!A:C,3,FALSE())</f>
        <v/>
      </c>
      <c r="E10284">
        <f>VLOOKUP(B10284, Tabelas!A:C,2,FALSE())</f>
        <v/>
      </c>
    </row>
    <row r="10285">
      <c r="A10285" t="inlineStr">
        <is>
          <t>MEMETIC COMPUTING</t>
        </is>
      </c>
      <c r="B10285" t="inlineStr">
        <is>
          <t>A3</t>
        </is>
      </c>
      <c r="C10285">
        <f>IF(B10285&lt;&gt;"NI",1,0)</f>
        <v/>
      </c>
      <c r="D10285">
        <f>VLOOKUP(B10285, Tabelas!A:C,3,FALSE())</f>
        <v/>
      </c>
      <c r="E10285">
        <f>VLOOKUP(B10285, Tabelas!A:C,2,FALSE())</f>
        <v/>
      </c>
    </row>
    <row r="10286">
      <c r="A10286" t="inlineStr">
        <is>
          <t>MEMOIRS OF THE AMERICAN MATHEMATICAL SOCIETY</t>
        </is>
      </c>
      <c r="B10286" t="inlineStr">
        <is>
          <t>A1</t>
        </is>
      </c>
      <c r="C10286">
        <f>IF(B10286&lt;&gt;"NI",1,0)</f>
        <v/>
      </c>
      <c r="D10286">
        <f>VLOOKUP(B10286, Tabelas!A:C,3,FALSE())</f>
        <v/>
      </c>
      <c r="E10286">
        <f>VLOOKUP(B10286, Tabelas!A:C,2,FALSE())</f>
        <v/>
      </c>
    </row>
    <row r="10287">
      <c r="A10287" t="inlineStr">
        <is>
          <t>MEMORANDUM (BELO HORIZONTE)</t>
        </is>
      </c>
      <c r="B10287" t="inlineStr">
        <is>
          <t>A4</t>
        </is>
      </c>
      <c r="C10287">
        <f>IF(B10287&lt;&gt;"NI",1,0)</f>
        <v/>
      </c>
      <c r="D10287">
        <f>VLOOKUP(B10287, Tabelas!A:C,3,FALSE())</f>
        <v/>
      </c>
      <c r="E10287">
        <f>VLOOKUP(B10287, Tabelas!A:C,2,FALSE())</f>
        <v/>
      </c>
    </row>
    <row r="10288">
      <c r="A10288" t="inlineStr">
        <is>
          <t>MEMORIA AMERICANA</t>
        </is>
      </c>
      <c r="B10288" t="inlineStr">
        <is>
          <t>A1</t>
        </is>
      </c>
      <c r="C10288">
        <f>IF(B10288&lt;&gt;"NI",1,0)</f>
        <v/>
      </c>
      <c r="D10288">
        <f>VLOOKUP(B10288, Tabelas!A:C,3,FALSE())</f>
        <v/>
      </c>
      <c r="E10288">
        <f>VLOOKUP(B10288, Tabelas!A:C,2,FALSE())</f>
        <v/>
      </c>
    </row>
    <row r="10289">
      <c r="A10289" t="inlineStr">
        <is>
          <t>MEMÓRIA E INFORMAÇÃO (ONLINE)</t>
        </is>
      </c>
      <c r="B10289" t="inlineStr">
        <is>
          <t>B4</t>
        </is>
      </c>
      <c r="C10289">
        <f>IF(B10289&lt;&gt;"NI",1,0)</f>
        <v/>
      </c>
      <c r="D10289">
        <f>VLOOKUP(B10289, Tabelas!A:C,3,FALSE())</f>
        <v/>
      </c>
      <c r="E10289">
        <f>VLOOKUP(B10289, Tabelas!A:C,2,FALSE())</f>
        <v/>
      </c>
    </row>
    <row r="10290">
      <c r="A10290" t="inlineStr">
        <is>
          <t>MEMORIA Y SOCIEDAD</t>
        </is>
      </c>
      <c r="B10290" t="inlineStr">
        <is>
          <t>A2</t>
        </is>
      </c>
      <c r="C10290">
        <f>IF(B10290&lt;&gt;"NI",1,0)</f>
        <v/>
      </c>
      <c r="D10290">
        <f>VLOOKUP(B10290, Tabelas!A:C,3,FALSE())</f>
        <v/>
      </c>
      <c r="E10290">
        <f>VLOOKUP(B10290, Tabelas!A:C,2,FALSE())</f>
        <v/>
      </c>
    </row>
    <row r="10291">
      <c r="A10291" t="inlineStr">
        <is>
          <t>MEMORIAS (BARRANQUILLA)</t>
        </is>
      </c>
      <c r="B10291" t="inlineStr">
        <is>
          <t>B1</t>
        </is>
      </c>
      <c r="C10291">
        <f>IF(B10291&lt;&gt;"NI",1,0)</f>
        <v/>
      </c>
      <c r="D10291">
        <f>VLOOKUP(B10291, Tabelas!A:C,3,FALSE())</f>
        <v/>
      </c>
      <c r="E10291">
        <f>VLOOKUP(B10291, Tabelas!A:C,2,FALSE())</f>
        <v/>
      </c>
    </row>
    <row r="10292">
      <c r="A10292" t="inlineStr">
        <is>
          <t>MEMORIAS DEL INSTITUTO DE INVESTIGACIONES EN CIENCIAS DE LA SALUD</t>
        </is>
      </c>
      <c r="B10292" t="inlineStr">
        <is>
          <t>B3</t>
        </is>
      </c>
      <c r="C10292">
        <f>IF(B10292&lt;&gt;"NI",1,0)</f>
        <v/>
      </c>
      <c r="D10292">
        <f>VLOOKUP(B10292, Tabelas!A:C,3,FALSE())</f>
        <v/>
      </c>
      <c r="E10292">
        <f>VLOOKUP(B10292, Tabelas!A:C,2,FALSE())</f>
        <v/>
      </c>
    </row>
    <row r="10293">
      <c r="A10293" t="inlineStr">
        <is>
          <t>MEMÓRIAS DO INSTITUTO OSWALDO CRUZ (ONLINE)</t>
        </is>
      </c>
      <c r="B10293" t="inlineStr">
        <is>
          <t>A2</t>
        </is>
      </c>
      <c r="C10293">
        <f>IF(B10293&lt;&gt;"NI",1,0)</f>
        <v/>
      </c>
      <c r="D10293">
        <f>VLOOKUP(B10293, Tabelas!A:C,3,FALSE())</f>
        <v/>
      </c>
      <c r="E10293">
        <f>VLOOKUP(B10293, Tabelas!A:C,2,FALSE())</f>
        <v/>
      </c>
    </row>
    <row r="10294">
      <c r="A10294" t="inlineStr">
        <is>
          <t>MEMORY &amp; COGNITION</t>
        </is>
      </c>
      <c r="B10294" t="inlineStr">
        <is>
          <t>A1</t>
        </is>
      </c>
      <c r="C10294">
        <f>IF(B10294&lt;&gt;"NI",1,0)</f>
        <v/>
      </c>
      <c r="D10294">
        <f>VLOOKUP(B10294, Tabelas!A:C,3,FALSE())</f>
        <v/>
      </c>
      <c r="E10294">
        <f>VLOOKUP(B10294, Tabelas!A:C,2,FALSE())</f>
        <v/>
      </c>
    </row>
    <row r="10295">
      <c r="A10295" t="inlineStr">
        <is>
          <t>MENDELEEV COMMUNICATIONS (PRINT)</t>
        </is>
      </c>
      <c r="B10295" t="inlineStr">
        <is>
          <t>A3</t>
        </is>
      </c>
      <c r="C10295">
        <f>IF(B10295&lt;&gt;"NI",1,0)</f>
        <v/>
      </c>
      <c r="D10295">
        <f>VLOOKUP(B10295, Tabelas!A:C,3,FALSE())</f>
        <v/>
      </c>
      <c r="E10295">
        <f>VLOOKUP(B10295, Tabelas!A:C,2,FALSE())</f>
        <v/>
      </c>
    </row>
    <row r="10296">
      <c r="A10296" t="inlineStr">
        <is>
          <t>MENON: JOURNAL OF EDUCATIONAL RESEARCH</t>
        </is>
      </c>
      <c r="B10296" t="inlineStr">
        <is>
          <t>B4</t>
        </is>
      </c>
      <c r="C10296">
        <f>IF(B10296&lt;&gt;"NI",1,0)</f>
        <v/>
      </c>
      <c r="D10296">
        <f>VLOOKUP(B10296, Tabelas!A:C,3,FALSE())</f>
        <v/>
      </c>
      <c r="E10296">
        <f>VLOOKUP(B10296, Tabelas!A:C,2,FALSE())</f>
        <v/>
      </c>
    </row>
    <row r="10297">
      <c r="A10297" t="inlineStr">
        <is>
          <t>MENOPAUSE (NEW YORK, N.Y.)</t>
        </is>
      </c>
      <c r="B10297" t="inlineStr">
        <is>
          <t>A2</t>
        </is>
      </c>
      <c r="C10297">
        <f>IF(B10297&lt;&gt;"NI",1,0)</f>
        <v/>
      </c>
      <c r="D10297">
        <f>VLOOKUP(B10297, Tabelas!A:C,3,FALSE())</f>
        <v/>
      </c>
      <c r="E10297">
        <f>VLOOKUP(B10297, Tabelas!A:C,2,FALSE())</f>
        <v/>
      </c>
    </row>
    <row r="10298">
      <c r="A10298" t="inlineStr">
        <is>
          <t>MENTAL (BARBACENA. IMPRESSO)</t>
        </is>
      </c>
      <c r="B10298" t="inlineStr">
        <is>
          <t>B2</t>
        </is>
      </c>
      <c r="C10298">
        <f>IF(B10298&lt;&gt;"NI",1,0)</f>
        <v/>
      </c>
      <c r="D10298">
        <f>VLOOKUP(B10298, Tabelas!A:C,3,FALSE())</f>
        <v/>
      </c>
      <c r="E10298">
        <f>VLOOKUP(B10298, Tabelas!A:C,2,FALSE())</f>
        <v/>
      </c>
    </row>
    <row r="10299">
      <c r="A10299" t="inlineStr">
        <is>
          <t>MERCATOR (FORTALEZA. ONLINE)</t>
        </is>
      </c>
      <c r="B10299" t="inlineStr">
        <is>
          <t>A1</t>
        </is>
      </c>
      <c r="C10299">
        <f>IF(B10299&lt;&gt;"NI",1,0)</f>
        <v/>
      </c>
      <c r="D10299">
        <f>VLOOKUP(B10299, Tabelas!A:C,3,FALSE())</f>
        <v/>
      </c>
      <c r="E10299">
        <f>VLOOKUP(B10299, Tabelas!A:C,2,FALSE())</f>
        <v/>
      </c>
    </row>
    <row r="10300">
      <c r="A10300" t="inlineStr">
        <is>
          <t>MERIDIANO 47 (UNB)</t>
        </is>
      </c>
      <c r="B10300" t="inlineStr">
        <is>
          <t>A2</t>
        </is>
      </c>
      <c r="C10300">
        <f>IF(B10300&lt;&gt;"NI",1,0)</f>
        <v/>
      </c>
      <c r="D10300">
        <f>VLOOKUP(B10300, Tabelas!A:C,3,FALSE())</f>
        <v/>
      </c>
      <c r="E10300">
        <f>VLOOKUP(B10300, Tabelas!A:C,2,FALSE())</f>
        <v/>
      </c>
    </row>
    <row r="10301">
      <c r="A10301" t="inlineStr">
        <is>
          <t>MERIDIONAL. REVISTA CHILENA DE ESTUDIOS LATINOAMERICANOS</t>
        </is>
      </c>
      <c r="B10301" t="inlineStr">
        <is>
          <t>A2</t>
        </is>
      </c>
      <c r="C10301">
        <f>IF(B10301&lt;&gt;"NI",1,0)</f>
        <v/>
      </c>
      <c r="D10301">
        <f>VLOOKUP(B10301, Tabelas!A:C,3,FALSE())</f>
        <v/>
      </c>
      <c r="E10301">
        <f>VLOOKUP(B10301, Tabelas!A:C,2,FALSE())</f>
        <v/>
      </c>
    </row>
    <row r="10302">
      <c r="A10302" t="inlineStr">
        <is>
          <t>MERITUM (FUMEC)</t>
        </is>
      </c>
      <c r="B10302" t="inlineStr">
        <is>
          <t>A4</t>
        </is>
      </c>
      <c r="C10302">
        <f>IF(B10302&lt;&gt;"NI",1,0)</f>
        <v/>
      </c>
      <c r="D10302">
        <f>VLOOKUP(B10302, Tabelas!A:C,3,FALSE())</f>
        <v/>
      </c>
      <c r="E10302">
        <f>VLOOKUP(B10302, Tabelas!A:C,2,FALSE())</f>
        <v/>
      </c>
    </row>
    <row r="10303">
      <c r="A10303" t="inlineStr">
        <is>
          <t>META GENE</t>
        </is>
      </c>
      <c r="B10303" t="inlineStr">
        <is>
          <t>B1</t>
        </is>
      </c>
      <c r="C10303">
        <f>IF(B10303&lt;&gt;"NI",1,0)</f>
        <v/>
      </c>
      <c r="D10303">
        <f>VLOOKUP(B10303, Tabelas!A:C,3,FALSE())</f>
        <v/>
      </c>
      <c r="E10303">
        <f>VLOOKUP(B10303, Tabelas!A:C,2,FALSE())</f>
        <v/>
      </c>
    </row>
    <row r="10304">
      <c r="A10304" t="inlineStr">
        <is>
          <t>META: AVALIAÇÃO</t>
        </is>
      </c>
      <c r="B10304" t="inlineStr">
        <is>
          <t>A4</t>
        </is>
      </c>
      <c r="C10304">
        <f>IF(B10304&lt;&gt;"NI",1,0)</f>
        <v/>
      </c>
      <c r="D10304">
        <f>VLOOKUP(B10304, Tabelas!A:C,3,FALSE())</f>
        <v/>
      </c>
      <c r="E10304">
        <f>VLOOKUP(B10304, Tabelas!A:C,2,FALSE())</f>
        <v/>
      </c>
    </row>
    <row r="10305">
      <c r="A10305" t="inlineStr">
        <is>
          <t>META: RESEARCH IN HERMENEUTICS, PHENOMENOLOGY AND PRACTICAL PHILOSOPHY</t>
        </is>
      </c>
      <c r="B10305" t="inlineStr">
        <is>
          <t>A4</t>
        </is>
      </c>
      <c r="C10305">
        <f>IF(B10305&lt;&gt;"NI",1,0)</f>
        <v/>
      </c>
      <c r="D10305">
        <f>VLOOKUP(B10305, Tabelas!A:C,3,FALSE())</f>
        <v/>
      </c>
      <c r="E10305">
        <f>VLOOKUP(B10305, Tabelas!A:C,2,FALSE())</f>
        <v/>
      </c>
    </row>
    <row r="10306">
      <c r="A10306" t="inlineStr">
        <is>
          <t>METABASIS: FILOSOFIA E COMUNICAZIONE</t>
        </is>
      </c>
      <c r="B10306" t="inlineStr">
        <is>
          <t>B4</t>
        </is>
      </c>
      <c r="C10306">
        <f>IF(B10306&lt;&gt;"NI",1,0)</f>
        <v/>
      </c>
      <c r="D10306">
        <f>VLOOKUP(B10306, Tabelas!A:C,3,FALSE())</f>
        <v/>
      </c>
      <c r="E10306">
        <f>VLOOKUP(B10306, Tabelas!A:C,2,FALSE())</f>
        <v/>
      </c>
    </row>
    <row r="10307">
      <c r="A10307" t="inlineStr">
        <is>
          <t>METABOLIC BRAIN DISEASE</t>
        </is>
      </c>
      <c r="B10307" t="inlineStr">
        <is>
          <t>A3</t>
        </is>
      </c>
      <c r="C10307">
        <f>IF(B10307&lt;&gt;"NI",1,0)</f>
        <v/>
      </c>
      <c r="D10307">
        <f>VLOOKUP(B10307, Tabelas!A:C,3,FALSE())</f>
        <v/>
      </c>
      <c r="E10307">
        <f>VLOOKUP(B10307, Tabelas!A:C,2,FALSE())</f>
        <v/>
      </c>
    </row>
    <row r="10308">
      <c r="A10308" t="inlineStr">
        <is>
          <t>METABOLIC BRAIN DISEASE (ONLINE)</t>
        </is>
      </c>
      <c r="B10308" t="inlineStr">
        <is>
          <t>A3</t>
        </is>
      </c>
      <c r="C10308">
        <f>IF(B10308&lt;&gt;"NI",1,0)</f>
        <v/>
      </c>
      <c r="D10308">
        <f>VLOOKUP(B10308, Tabelas!A:C,3,FALSE())</f>
        <v/>
      </c>
      <c r="E10308">
        <f>VLOOKUP(B10308, Tabelas!A:C,2,FALSE())</f>
        <v/>
      </c>
    </row>
    <row r="10309">
      <c r="A10309" t="inlineStr">
        <is>
          <t>METABOLIC ENGINEERING (PRINT)</t>
        </is>
      </c>
      <c r="B10309" t="inlineStr">
        <is>
          <t>A1</t>
        </is>
      </c>
      <c r="C10309">
        <f>IF(B10309&lt;&gt;"NI",1,0)</f>
        <v/>
      </c>
      <c r="D10309">
        <f>VLOOKUP(B10309, Tabelas!A:C,3,FALSE())</f>
        <v/>
      </c>
      <c r="E10309">
        <f>VLOOKUP(B10309, Tabelas!A:C,2,FALSE())</f>
        <v/>
      </c>
    </row>
    <row r="10310">
      <c r="A10310" t="inlineStr">
        <is>
          <t>METABOLIC SYNDROME AND RELATED DISORDERS</t>
        </is>
      </c>
      <c r="B10310" t="inlineStr">
        <is>
          <t>B1</t>
        </is>
      </c>
      <c r="C10310">
        <f>IF(B10310&lt;&gt;"NI",1,0)</f>
        <v/>
      </c>
      <c r="D10310">
        <f>VLOOKUP(B10310, Tabelas!A:C,3,FALSE())</f>
        <v/>
      </c>
      <c r="E10310">
        <f>VLOOKUP(B10310, Tabelas!A:C,2,FALSE())</f>
        <v/>
      </c>
    </row>
    <row r="10311">
      <c r="A10311" t="inlineStr">
        <is>
          <t>METABOLISM, CLINICAL AND EXPERIMENTAL (PRINT)</t>
        </is>
      </c>
      <c r="B10311" t="inlineStr">
        <is>
          <t>A1</t>
        </is>
      </c>
      <c r="C10311">
        <f>IF(B10311&lt;&gt;"NI",1,0)</f>
        <v/>
      </c>
      <c r="D10311">
        <f>VLOOKUP(B10311, Tabelas!A:C,3,FALSE())</f>
        <v/>
      </c>
      <c r="E10311">
        <f>VLOOKUP(B10311, Tabelas!A:C,2,FALSE())</f>
        <v/>
      </c>
    </row>
    <row r="10312">
      <c r="A10312" t="inlineStr">
        <is>
          <t>METABOLITES</t>
        </is>
      </c>
      <c r="B10312" t="inlineStr">
        <is>
          <t>A2</t>
        </is>
      </c>
      <c r="C10312">
        <f>IF(B10312&lt;&gt;"NI",1,0)</f>
        <v/>
      </c>
      <c r="D10312">
        <f>VLOOKUP(B10312, Tabelas!A:C,3,FALSE())</f>
        <v/>
      </c>
      <c r="E10312">
        <f>VLOOKUP(B10312, Tabelas!A:C,2,FALSE())</f>
        <v/>
      </c>
    </row>
    <row r="10313">
      <c r="A10313" t="inlineStr">
        <is>
          <t>METABOLOMICS (DORDRECHT. PRINT)</t>
        </is>
      </c>
      <c r="B10313" t="inlineStr">
        <is>
          <t>A2</t>
        </is>
      </c>
      <c r="C10313">
        <f>IF(B10313&lt;&gt;"NI",1,0)</f>
        <v/>
      </c>
      <c r="D10313">
        <f>VLOOKUP(B10313, Tabelas!A:C,3,FALSE())</f>
        <v/>
      </c>
      <c r="E10313">
        <f>VLOOKUP(B10313, Tabelas!A:C,2,FALSE())</f>
        <v/>
      </c>
    </row>
    <row r="10314">
      <c r="A10314" t="inlineStr">
        <is>
          <t>METABOLOMICS. (DORDRECHT. PRINT)</t>
        </is>
      </c>
      <c r="B10314" t="inlineStr">
        <is>
          <t>A2</t>
        </is>
      </c>
      <c r="C10314">
        <f>IF(B10314&lt;&gt;"NI",1,0)</f>
        <v/>
      </c>
      <c r="D10314">
        <f>VLOOKUP(B10314, Tabelas!A:C,3,FALSE())</f>
        <v/>
      </c>
      <c r="E10314">
        <f>VLOOKUP(B10314, Tabelas!A:C,2,FALSE())</f>
        <v/>
      </c>
    </row>
    <row r="10315">
      <c r="A10315" t="inlineStr">
        <is>
          <t>METAGRAPHIAS</t>
        </is>
      </c>
      <c r="B10315" t="inlineStr">
        <is>
          <t>B4</t>
        </is>
      </c>
      <c r="C10315">
        <f>IF(B10315&lt;&gt;"NI",1,0)</f>
        <v/>
      </c>
      <c r="D10315">
        <f>VLOOKUP(B10315, Tabelas!A:C,3,FALSE())</f>
        <v/>
      </c>
      <c r="E10315">
        <f>VLOOKUP(B10315, Tabelas!A:C,2,FALSE())</f>
        <v/>
      </c>
    </row>
    <row r="10316">
      <c r="A10316" t="inlineStr">
        <is>
          <t>METALLOGRAPHY, MICROSTRUCTURE, AND ANALYSIS (PRINT)</t>
        </is>
      </c>
      <c r="B10316" t="inlineStr">
        <is>
          <t>A4</t>
        </is>
      </c>
      <c r="C10316">
        <f>IF(B10316&lt;&gt;"NI",1,0)</f>
        <v/>
      </c>
      <c r="D10316">
        <f>VLOOKUP(B10316, Tabelas!A:C,3,FALSE())</f>
        <v/>
      </c>
      <c r="E10316">
        <f>VLOOKUP(B10316, Tabelas!A:C,2,FALSE())</f>
        <v/>
      </c>
    </row>
    <row r="10317">
      <c r="A10317" t="inlineStr">
        <is>
          <t>METALLOMICS (PRINT)</t>
        </is>
      </c>
      <c r="B10317" t="inlineStr">
        <is>
          <t>A1</t>
        </is>
      </c>
      <c r="C10317">
        <f>IF(B10317&lt;&gt;"NI",1,0)</f>
        <v/>
      </c>
      <c r="D10317">
        <f>VLOOKUP(B10317, Tabelas!A:C,3,FALSE())</f>
        <v/>
      </c>
      <c r="E10317">
        <f>VLOOKUP(B10317, Tabelas!A:C,2,FALSE())</f>
        <v/>
      </c>
    </row>
    <row r="10318">
      <c r="A10318" t="inlineStr">
        <is>
          <t>METALLURGICAL AND MATERIALS TRANSACTIONS. A, PHYSICAL METALLURGY AND MATERIALS SCIENCE</t>
        </is>
      </c>
      <c r="B10318" t="inlineStr">
        <is>
          <t>A2</t>
        </is>
      </c>
      <c r="C10318">
        <f>IF(B10318&lt;&gt;"NI",1,0)</f>
        <v/>
      </c>
      <c r="D10318">
        <f>VLOOKUP(B10318, Tabelas!A:C,3,FALSE())</f>
        <v/>
      </c>
      <c r="E10318">
        <f>VLOOKUP(B10318, Tabelas!A:C,2,FALSE())</f>
        <v/>
      </c>
    </row>
    <row r="10319">
      <c r="A10319" t="inlineStr">
        <is>
          <t>METALLURGICAL AND MATERIALS TRANSACTIONS. B, PROCESS METALLURGY AND MATERIALS PROCESSING SCIENCE</t>
        </is>
      </c>
      <c r="B10319" t="inlineStr">
        <is>
          <t>A3</t>
        </is>
      </c>
      <c r="C10319">
        <f>IF(B10319&lt;&gt;"NI",1,0)</f>
        <v/>
      </c>
      <c r="D10319">
        <f>VLOOKUP(B10319, Tabelas!A:C,3,FALSE())</f>
        <v/>
      </c>
      <c r="E10319">
        <f>VLOOKUP(B10319, Tabelas!A:C,2,FALSE())</f>
        <v/>
      </c>
    </row>
    <row r="10320">
      <c r="A10320" t="inlineStr">
        <is>
          <t>METALS - OPEN ACCESS METALLURGY JOURNAL</t>
        </is>
      </c>
      <c r="B10320" t="inlineStr">
        <is>
          <t>A3</t>
        </is>
      </c>
      <c r="C10320">
        <f>IF(B10320&lt;&gt;"NI",1,0)</f>
        <v/>
      </c>
      <c r="D10320">
        <f>VLOOKUP(B10320, Tabelas!A:C,3,FALSE())</f>
        <v/>
      </c>
      <c r="E10320">
        <f>VLOOKUP(B10320, Tabelas!A:C,2,FALSE())</f>
        <v/>
      </c>
    </row>
    <row r="10321">
      <c r="A10321" t="inlineStr">
        <is>
          <t>METALS AND MATERIALS INTERNATIONAL</t>
        </is>
      </c>
      <c r="B10321" t="inlineStr">
        <is>
          <t>A2</t>
        </is>
      </c>
      <c r="C10321">
        <f>IF(B10321&lt;&gt;"NI",1,0)</f>
        <v/>
      </c>
      <c r="D10321">
        <f>VLOOKUP(B10321, Tabelas!A:C,3,FALSE())</f>
        <v/>
      </c>
      <c r="E10321">
        <f>VLOOKUP(B10321, Tabelas!A:C,2,FALSE())</f>
        <v/>
      </c>
    </row>
    <row r="10322">
      <c r="A10322" t="inlineStr">
        <is>
          <t>METAMORFOSE. REVISTA INTERDISCIPLINAR DE ARTE, CIÊNCIA E TECNOLOGIA</t>
        </is>
      </c>
      <c r="B10322" t="inlineStr">
        <is>
          <t>B2</t>
        </is>
      </c>
      <c r="C10322">
        <f>IF(B10322&lt;&gt;"NI",1,0)</f>
        <v/>
      </c>
      <c r="D10322">
        <f>VLOOKUP(B10322, Tabelas!A:C,3,FALSE())</f>
        <v/>
      </c>
      <c r="E10322">
        <f>VLOOKUP(B10322, Tabelas!A:C,2,FALSE())</f>
        <v/>
      </c>
    </row>
    <row r="10323">
      <c r="A10323" t="inlineStr">
        <is>
          <t>METAMORFOSES. REVISTA DA CÁTEDRA JORGE DE SENA DA FACULDADE DE LETRAS DA UFRJ</t>
        </is>
      </c>
      <c r="B10323" t="inlineStr">
        <is>
          <t>B1</t>
        </is>
      </c>
      <c r="C10323">
        <f>IF(B10323&lt;&gt;"NI",1,0)</f>
        <v/>
      </c>
      <c r="D10323">
        <f>VLOOKUP(B10323, Tabelas!A:C,3,FALSE())</f>
        <v/>
      </c>
      <c r="E10323">
        <f>VLOOKUP(B10323, Tabelas!A:C,2,FALSE())</f>
        <v/>
      </c>
    </row>
    <row r="10324">
      <c r="A10324" t="inlineStr">
        <is>
          <t>METAPHILOSOPHY (OXFORD)</t>
        </is>
      </c>
      <c r="B10324" t="inlineStr">
        <is>
          <t>A1</t>
        </is>
      </c>
      <c r="C10324">
        <f>IF(B10324&lt;&gt;"NI",1,0)</f>
        <v/>
      </c>
      <c r="D10324">
        <f>VLOOKUP(B10324, Tabelas!A:C,3,FALSE())</f>
        <v/>
      </c>
      <c r="E10324">
        <f>VLOOKUP(B10324, Tabelas!A:C,2,FALSE())</f>
        <v/>
      </c>
    </row>
    <row r="10325">
      <c r="A10325" t="inlineStr">
        <is>
          <t>METAPHYSICA (DETTELBACH. PRINT)</t>
        </is>
      </c>
      <c r="B10325" t="inlineStr">
        <is>
          <t>A4</t>
        </is>
      </c>
      <c r="C10325">
        <f>IF(B10325&lt;&gt;"NI",1,0)</f>
        <v/>
      </c>
      <c r="D10325">
        <f>VLOOKUP(B10325, Tabelas!A:C,3,FALSE())</f>
        <v/>
      </c>
      <c r="E10325">
        <f>VLOOKUP(B10325, Tabelas!A:C,2,FALSE())</f>
        <v/>
      </c>
    </row>
    <row r="10326">
      <c r="A10326" t="inlineStr">
        <is>
          <t>METAS DE ENFERMERÍA</t>
        </is>
      </c>
      <c r="B10326" t="inlineStr">
        <is>
          <t>B2</t>
        </is>
      </c>
      <c r="C10326">
        <f>IF(B10326&lt;&gt;"NI",1,0)</f>
        <v/>
      </c>
      <c r="D10326">
        <f>VLOOKUP(B10326, Tabelas!A:C,3,FALSE())</f>
        <v/>
      </c>
      <c r="E10326">
        <f>VLOOKUP(B10326, Tabelas!A:C,2,FALSE())</f>
        <v/>
      </c>
    </row>
    <row r="10327">
      <c r="A10327" t="inlineStr">
        <is>
          <t>METASCIENCE (MANLY. PRINT)</t>
        </is>
      </c>
      <c r="B10327" t="inlineStr">
        <is>
          <t>A4</t>
        </is>
      </c>
      <c r="C10327">
        <f>IF(B10327&lt;&gt;"NI",1,0)</f>
        <v/>
      </c>
      <c r="D10327">
        <f>VLOOKUP(B10327, Tabelas!A:C,3,FALSE())</f>
        <v/>
      </c>
      <c r="E10327">
        <f>VLOOKUP(B10327, Tabelas!A:C,2,FALSE())</f>
        <v/>
      </c>
    </row>
    <row r="10328">
      <c r="A10328" t="inlineStr">
        <is>
          <t>METATHEORIA</t>
        </is>
      </c>
      <c r="B10328" t="inlineStr">
        <is>
          <t>B4</t>
        </is>
      </c>
      <c r="C10328">
        <f>IF(B10328&lt;&gt;"NI",1,0)</f>
        <v/>
      </c>
      <c r="D10328">
        <f>VLOOKUP(B10328, Tabelas!A:C,3,FALSE())</f>
        <v/>
      </c>
      <c r="E10328">
        <f>VLOOKUP(B10328, Tabelas!A:C,2,FALSE())</f>
        <v/>
      </c>
    </row>
    <row r="10329">
      <c r="A10329" t="inlineStr">
        <is>
          <t>METEORITICS &amp; PLANETARY SCIENCE</t>
        </is>
      </c>
      <c r="B10329" t="inlineStr">
        <is>
          <t>A3</t>
        </is>
      </c>
      <c r="C10329">
        <f>IF(B10329&lt;&gt;"NI",1,0)</f>
        <v/>
      </c>
      <c r="D10329">
        <f>VLOOKUP(B10329, Tabelas!A:C,3,FALSE())</f>
        <v/>
      </c>
      <c r="E10329">
        <f>VLOOKUP(B10329, Tabelas!A:C,2,FALSE())</f>
        <v/>
      </c>
    </row>
    <row r="10330">
      <c r="A10330" t="inlineStr">
        <is>
          <t>METEOROLOGICA</t>
        </is>
      </c>
      <c r="B10330" t="inlineStr">
        <is>
          <t>B3</t>
        </is>
      </c>
      <c r="C10330">
        <f>IF(B10330&lt;&gt;"NI",1,0)</f>
        <v/>
      </c>
      <c r="D10330">
        <f>VLOOKUP(B10330, Tabelas!A:C,3,FALSE())</f>
        <v/>
      </c>
      <c r="E10330">
        <f>VLOOKUP(B10330, Tabelas!A:C,2,FALSE())</f>
        <v/>
      </c>
    </row>
    <row r="10331">
      <c r="A10331" t="inlineStr">
        <is>
          <t>METEOROLOGICAL APPLICATIONS</t>
        </is>
      </c>
      <c r="B10331" t="inlineStr">
        <is>
          <t>A3</t>
        </is>
      </c>
      <c r="C10331">
        <f>IF(B10331&lt;&gt;"NI",1,0)</f>
        <v/>
      </c>
      <c r="D10331">
        <f>VLOOKUP(B10331, Tabelas!A:C,3,FALSE())</f>
        <v/>
      </c>
      <c r="E10331">
        <f>VLOOKUP(B10331, Tabelas!A:C,2,FALSE())</f>
        <v/>
      </c>
    </row>
    <row r="10332">
      <c r="A10332" t="inlineStr">
        <is>
          <t>METEOROLOGICAL APPLICATIONS (PRINT)</t>
        </is>
      </c>
      <c r="B10332" t="inlineStr">
        <is>
          <t>A3</t>
        </is>
      </c>
      <c r="C10332">
        <f>IF(B10332&lt;&gt;"NI",1,0)</f>
        <v/>
      </c>
      <c r="D10332">
        <f>VLOOKUP(B10332, Tabelas!A:C,3,FALSE())</f>
        <v/>
      </c>
      <c r="E10332">
        <f>VLOOKUP(B10332, Tabelas!A:C,2,FALSE())</f>
        <v/>
      </c>
    </row>
    <row r="10333">
      <c r="A10333" t="inlineStr">
        <is>
          <t>METEOROLOGISCHE ZEITSCHRIFT (BERLIN)</t>
        </is>
      </c>
      <c r="B10333" t="inlineStr">
        <is>
          <t>B1</t>
        </is>
      </c>
      <c r="C10333">
        <f>IF(B10333&lt;&gt;"NI",1,0)</f>
        <v/>
      </c>
      <c r="D10333">
        <f>VLOOKUP(B10333, Tabelas!A:C,3,FALSE())</f>
        <v/>
      </c>
      <c r="E10333">
        <f>VLOOKUP(B10333, Tabelas!A:C,2,FALSE())</f>
        <v/>
      </c>
    </row>
    <row r="10334">
      <c r="A10334" t="inlineStr">
        <is>
          <t>METEOROLOGY AND ATMOSPHERIC PHYSICS (PRINT)</t>
        </is>
      </c>
      <c r="B10334" t="inlineStr">
        <is>
          <t>B1</t>
        </is>
      </c>
      <c r="C10334">
        <f>IF(B10334&lt;&gt;"NI",1,0)</f>
        <v/>
      </c>
      <c r="D10334">
        <f>VLOOKUP(B10334, Tabelas!A:C,3,FALSE())</f>
        <v/>
      </c>
      <c r="E10334">
        <f>VLOOKUP(B10334, Tabelas!A:C,2,FALSE())</f>
        <v/>
      </c>
    </row>
    <row r="10335">
      <c r="A10335" t="inlineStr">
        <is>
          <t>METHAODOS.REVISTA DE CIENCIAS SOCIALES</t>
        </is>
      </c>
      <c r="B10335" t="inlineStr">
        <is>
          <t>B1</t>
        </is>
      </c>
      <c r="C10335">
        <f>IF(B10335&lt;&gt;"NI",1,0)</f>
        <v/>
      </c>
      <c r="D10335">
        <f>VLOOKUP(B10335, Tabelas!A:C,3,FALSE())</f>
        <v/>
      </c>
      <c r="E10335">
        <f>VLOOKUP(B10335, Tabelas!A:C,2,FALSE())</f>
        <v/>
      </c>
    </row>
    <row r="10336">
      <c r="A10336" t="inlineStr">
        <is>
          <t>METHODIST DEBAKEY CARDIOVASCULAR JOURNAL</t>
        </is>
      </c>
      <c r="B10336" t="inlineStr">
        <is>
          <t>A2</t>
        </is>
      </c>
      <c r="C10336">
        <f>IF(B10336&lt;&gt;"NI",1,0)</f>
        <v/>
      </c>
      <c r="D10336">
        <f>VLOOKUP(B10336, Tabelas!A:C,3,FALSE())</f>
        <v/>
      </c>
      <c r="E10336">
        <f>VLOOKUP(B10336, Tabelas!A:C,2,FALSE())</f>
        <v/>
      </c>
    </row>
    <row r="10337">
      <c r="A10337" t="inlineStr">
        <is>
          <t>METHODOLOGY AND COMPUTING IN APPLIED PROBABILITY (PRINT)</t>
        </is>
      </c>
      <c r="B10337" t="inlineStr">
        <is>
          <t>B2</t>
        </is>
      </c>
      <c r="C10337">
        <f>IF(B10337&lt;&gt;"NI",1,0)</f>
        <v/>
      </c>
      <c r="D10337">
        <f>VLOOKUP(B10337, Tabelas!A:C,3,FALSE())</f>
        <v/>
      </c>
      <c r="E10337">
        <f>VLOOKUP(B10337, Tabelas!A:C,2,FALSE())</f>
        <v/>
      </c>
    </row>
    <row r="10338">
      <c r="A10338" t="inlineStr">
        <is>
          <t>METHODOS</t>
        </is>
      </c>
      <c r="B10338" t="inlineStr">
        <is>
          <t>B1</t>
        </is>
      </c>
      <c r="C10338">
        <f>IF(B10338&lt;&gt;"NI",1,0)</f>
        <v/>
      </c>
      <c r="D10338">
        <f>VLOOKUP(B10338, Tabelas!A:C,3,FALSE())</f>
        <v/>
      </c>
      <c r="E10338">
        <f>VLOOKUP(B10338, Tabelas!A:C,2,FALSE())</f>
        <v/>
      </c>
    </row>
    <row r="10339">
      <c r="A10339" t="inlineStr">
        <is>
          <t>METHODOS</t>
        </is>
      </c>
      <c r="B10339" t="inlineStr">
        <is>
          <t>B1</t>
        </is>
      </c>
      <c r="C10339">
        <f>IF(B10339&lt;&gt;"NI",1,0)</f>
        <v/>
      </c>
      <c r="D10339">
        <f>VLOOKUP(B10339, Tabelas!A:C,3,FALSE())</f>
        <v/>
      </c>
      <c r="E10339">
        <f>VLOOKUP(B10339, Tabelas!A:C,2,FALSE())</f>
        <v/>
      </c>
    </row>
    <row r="10340">
      <c r="A10340" t="inlineStr">
        <is>
          <t>METHODS (SAN DIEGO, CALIF., PRINT)</t>
        </is>
      </c>
      <c r="B10340" t="inlineStr">
        <is>
          <t>A2</t>
        </is>
      </c>
      <c r="C10340">
        <f>IF(B10340&lt;&gt;"NI",1,0)</f>
        <v/>
      </c>
      <c r="D10340">
        <f>VLOOKUP(B10340, Tabelas!A:C,3,FALSE())</f>
        <v/>
      </c>
      <c r="E10340">
        <f>VLOOKUP(B10340, Tabelas!A:C,2,FALSE())</f>
        <v/>
      </c>
    </row>
    <row r="10341">
      <c r="A10341" t="inlineStr">
        <is>
          <t>METHODS AND APPLICATIONS IN FLUORESCENCE</t>
        </is>
      </c>
      <c r="B10341" t="inlineStr">
        <is>
          <t>A2</t>
        </is>
      </c>
      <c r="C10341">
        <f>IF(B10341&lt;&gt;"NI",1,0)</f>
        <v/>
      </c>
      <c r="D10341">
        <f>VLOOKUP(B10341, Tabelas!A:C,3,FALSE())</f>
        <v/>
      </c>
      <c r="E10341">
        <f>VLOOKUP(B10341, Tabelas!A:C,2,FALSE())</f>
        <v/>
      </c>
    </row>
    <row r="10342">
      <c r="A10342" t="inlineStr">
        <is>
          <t>METHODS AND APPLICATIONS OF ANALYSIS</t>
        </is>
      </c>
      <c r="B10342" t="inlineStr">
        <is>
          <t>A4</t>
        </is>
      </c>
      <c r="C10342">
        <f>IF(B10342&lt;&gt;"NI",1,0)</f>
        <v/>
      </c>
      <c r="D10342">
        <f>VLOOKUP(B10342, Tabelas!A:C,3,FALSE())</f>
        <v/>
      </c>
      <c r="E10342">
        <f>VLOOKUP(B10342, Tabelas!A:C,2,FALSE())</f>
        <v/>
      </c>
    </row>
    <row r="10343">
      <c r="A10343" t="inlineStr">
        <is>
          <t>METHODS AND OBJECTS OF CHEMICAL ANALYSIS</t>
        </is>
      </c>
      <c r="B10343" t="inlineStr">
        <is>
          <t>B4</t>
        </is>
      </c>
      <c r="C10343">
        <f>IF(B10343&lt;&gt;"NI",1,0)</f>
        <v/>
      </c>
      <c r="D10343">
        <f>VLOOKUP(B10343, Tabelas!A:C,3,FALSE())</f>
        <v/>
      </c>
      <c r="E10343">
        <f>VLOOKUP(B10343, Tabelas!A:C,2,FALSE())</f>
        <v/>
      </c>
    </row>
    <row r="10344">
      <c r="A10344" t="inlineStr">
        <is>
          <t>METHODS IN ECOLOGY AND EVOLUTION</t>
        </is>
      </c>
      <c r="B10344" t="inlineStr">
        <is>
          <t>A1</t>
        </is>
      </c>
      <c r="C10344">
        <f>IF(B10344&lt;&gt;"NI",1,0)</f>
        <v/>
      </c>
      <c r="D10344">
        <f>VLOOKUP(B10344, Tabelas!A:C,3,FALSE())</f>
        <v/>
      </c>
      <c r="E10344">
        <f>VLOOKUP(B10344, Tabelas!A:C,2,FALSE())</f>
        <v/>
      </c>
    </row>
    <row r="10345">
      <c r="A10345" t="inlineStr">
        <is>
          <t>METHODS IN MOLECULAR BIOLOGY</t>
        </is>
      </c>
      <c r="B10345" t="inlineStr">
        <is>
          <t>B3</t>
        </is>
      </c>
      <c r="C10345">
        <f>IF(B10345&lt;&gt;"NI",1,0)</f>
        <v/>
      </c>
      <c r="D10345">
        <f>VLOOKUP(B10345, Tabelas!A:C,3,FALSE())</f>
        <v/>
      </c>
      <c r="E10345">
        <f>VLOOKUP(B10345, Tabelas!A:C,2,FALSE())</f>
        <v/>
      </c>
    </row>
    <row r="10346">
      <c r="A10346" t="inlineStr">
        <is>
          <t>METHODS OF INFORMATION IN MEDICINE</t>
        </is>
      </c>
      <c r="B10346" t="inlineStr">
        <is>
          <t>A2</t>
        </is>
      </c>
      <c r="C10346">
        <f>IF(B10346&lt;&gt;"NI",1,0)</f>
        <v/>
      </c>
      <c r="D10346">
        <f>VLOOKUP(B10346, Tabelas!A:C,3,FALSE())</f>
        <v/>
      </c>
      <c r="E10346">
        <f>VLOOKUP(B10346, Tabelas!A:C,2,FALSE())</f>
        <v/>
      </c>
    </row>
    <row r="10347">
      <c r="A10347" t="inlineStr">
        <is>
          <t>METHODSX</t>
        </is>
      </c>
      <c r="B10347" t="inlineStr">
        <is>
          <t>A2</t>
        </is>
      </c>
      <c r="C10347">
        <f>IF(B10347&lt;&gt;"NI",1,0)</f>
        <v/>
      </c>
      <c r="D10347">
        <f>VLOOKUP(B10347, Tabelas!A:C,3,FALSE())</f>
        <v/>
      </c>
      <c r="E10347">
        <f>VLOOKUP(B10347, Tabelas!A:C,2,FALSE())</f>
        <v/>
      </c>
    </row>
    <row r="10348">
      <c r="A10348" t="inlineStr">
        <is>
          <t>MÉTIS (UCS)</t>
        </is>
      </c>
      <c r="B10348" t="inlineStr">
        <is>
          <t>A4</t>
        </is>
      </c>
      <c r="C10348">
        <f>IF(B10348&lt;&gt;"NI",1,0)</f>
        <v/>
      </c>
      <c r="D10348">
        <f>VLOOKUP(B10348, Tabelas!A:C,3,FALSE())</f>
        <v/>
      </c>
      <c r="E10348">
        <f>VLOOKUP(B10348, Tabelas!A:C,2,FALSE())</f>
        <v/>
      </c>
    </row>
    <row r="10349">
      <c r="A10349" t="inlineStr">
        <is>
          <t>MÉTODOS E PESQUISA EM ADMINISTRAÇÃO</t>
        </is>
      </c>
      <c r="B10349" t="inlineStr">
        <is>
          <t>B4</t>
        </is>
      </c>
      <c r="C10349">
        <f>IF(B10349&lt;&gt;"NI",1,0)</f>
        <v/>
      </c>
      <c r="D10349">
        <f>VLOOKUP(B10349, Tabelas!A:C,3,FALSE())</f>
        <v/>
      </c>
      <c r="E10349">
        <f>VLOOKUP(B10349, Tabelas!A:C,2,FALSE())</f>
        <v/>
      </c>
    </row>
    <row r="10350">
      <c r="A10350" t="inlineStr">
        <is>
          <t>METRIKA (HEIDELBERG)</t>
        </is>
      </c>
      <c r="B10350" t="inlineStr">
        <is>
          <t>B1</t>
        </is>
      </c>
      <c r="C10350">
        <f>IF(B10350&lt;&gt;"NI",1,0)</f>
        <v/>
      </c>
      <c r="D10350">
        <f>VLOOKUP(B10350, Tabelas!A:C,3,FALSE())</f>
        <v/>
      </c>
      <c r="E10350">
        <f>VLOOKUP(B10350, Tabelas!A:C,2,FALSE())</f>
        <v/>
      </c>
    </row>
    <row r="10351">
      <c r="A10351" t="inlineStr">
        <is>
          <t>METRIKA (ONLINE)</t>
        </is>
      </c>
      <c r="B10351" t="inlineStr">
        <is>
          <t>B1</t>
        </is>
      </c>
      <c r="C10351">
        <f>IF(B10351&lt;&gt;"NI",1,0)</f>
        <v/>
      </c>
      <c r="D10351">
        <f>VLOOKUP(B10351, Tabelas!A:C,3,FALSE())</f>
        <v/>
      </c>
      <c r="E10351">
        <f>VLOOKUP(B10351, Tabelas!A:C,2,FALSE())</f>
        <v/>
      </c>
    </row>
    <row r="10352">
      <c r="A10352" t="inlineStr">
        <is>
          <t>METROECONOMICA (TESTO STAMPATO)</t>
        </is>
      </c>
      <c r="B10352" t="inlineStr">
        <is>
          <t>A2</t>
        </is>
      </c>
      <c r="C10352">
        <f>IF(B10352&lt;&gt;"NI",1,0)</f>
        <v/>
      </c>
      <c r="D10352">
        <f>VLOOKUP(B10352, Tabelas!A:C,3,FALSE())</f>
        <v/>
      </c>
      <c r="E10352">
        <f>VLOOKUP(B10352, Tabelas!A:C,2,FALSE())</f>
        <v/>
      </c>
    </row>
    <row r="10353">
      <c r="A10353" t="inlineStr">
        <is>
          <t>METROLOGIA (PARIS. PRINT)</t>
        </is>
      </c>
      <c r="B10353" t="inlineStr">
        <is>
          <t>A2</t>
        </is>
      </c>
      <c r="C10353">
        <f>IF(B10353&lt;&gt;"NI",1,0)</f>
        <v/>
      </c>
      <c r="D10353">
        <f>VLOOKUP(B10353, Tabelas!A:C,3,FALSE())</f>
        <v/>
      </c>
      <c r="E10353">
        <f>VLOOKUP(B10353, Tabelas!A:C,2,FALSE())</f>
        <v/>
      </c>
    </row>
    <row r="10354">
      <c r="A10354" t="inlineStr">
        <is>
          <t>METROPOLITAN UNIVERSITIES JOURNAL</t>
        </is>
      </c>
      <c r="B10354" t="inlineStr">
        <is>
          <t>B2</t>
        </is>
      </c>
      <c r="C10354">
        <f>IF(B10354&lt;&gt;"NI",1,0)</f>
        <v/>
      </c>
      <c r="D10354">
        <f>VLOOKUP(B10354, Tabelas!A:C,3,FALSE())</f>
        <v/>
      </c>
      <c r="E10354">
        <f>VLOOKUP(B10354, Tabelas!A:C,2,FALSE())</f>
        <v/>
      </c>
    </row>
    <row r="10355">
      <c r="A10355" t="inlineStr">
        <is>
          <t>MHSALUD</t>
        </is>
      </c>
      <c r="B10355" t="inlineStr">
        <is>
          <t>B4</t>
        </is>
      </c>
      <c r="C10355">
        <f>IF(B10355&lt;&gt;"NI",1,0)</f>
        <v/>
      </c>
      <c r="D10355">
        <f>VLOOKUP(B10355, Tabelas!A:C,3,FALSE())</f>
        <v/>
      </c>
      <c r="E10355">
        <f>VLOOKUP(B10355, Tabelas!A:C,2,FALSE())</f>
        <v/>
      </c>
    </row>
    <row r="10356">
      <c r="A10356" t="inlineStr">
        <is>
          <t>MICROBES AND ENVIRONMENTS</t>
        </is>
      </c>
      <c r="B10356" t="inlineStr">
        <is>
          <t>A2</t>
        </is>
      </c>
      <c r="C10356">
        <f>IF(B10356&lt;&gt;"NI",1,0)</f>
        <v/>
      </c>
      <c r="D10356">
        <f>VLOOKUP(B10356, Tabelas!A:C,3,FALSE())</f>
        <v/>
      </c>
      <c r="E10356">
        <f>VLOOKUP(B10356, Tabelas!A:C,2,FALSE())</f>
        <v/>
      </c>
    </row>
    <row r="10357">
      <c r="A10357" t="inlineStr">
        <is>
          <t>MICROBES AND INFECTION</t>
        </is>
      </c>
      <c r="B10357" t="inlineStr">
        <is>
          <t>A2</t>
        </is>
      </c>
      <c r="C10357">
        <f>IF(B10357&lt;&gt;"NI",1,0)</f>
        <v/>
      </c>
      <c r="D10357">
        <f>VLOOKUP(B10357, Tabelas!A:C,3,FALSE())</f>
        <v/>
      </c>
      <c r="E10357">
        <f>VLOOKUP(B10357, Tabelas!A:C,2,FALSE())</f>
        <v/>
      </c>
    </row>
    <row r="10358">
      <c r="A10358" t="inlineStr">
        <is>
          <t>MICROBIAL BIOTECHNOLOGY</t>
        </is>
      </c>
      <c r="B10358" t="inlineStr">
        <is>
          <t>A2</t>
        </is>
      </c>
      <c r="C10358">
        <f>IF(B10358&lt;&gt;"NI",1,0)</f>
        <v/>
      </c>
      <c r="D10358">
        <f>VLOOKUP(B10358, Tabelas!A:C,3,FALSE())</f>
        <v/>
      </c>
      <c r="E10358">
        <f>VLOOKUP(B10358, Tabelas!A:C,2,FALSE())</f>
        <v/>
      </c>
    </row>
    <row r="10359">
      <c r="A10359" t="inlineStr">
        <is>
          <t>MICROBIAL BIOTECHNOLOGY (ONLINE)</t>
        </is>
      </c>
      <c r="B10359" t="inlineStr">
        <is>
          <t>A2</t>
        </is>
      </c>
      <c r="C10359">
        <f>IF(B10359&lt;&gt;"NI",1,0)</f>
        <v/>
      </c>
      <c r="D10359">
        <f>VLOOKUP(B10359, Tabelas!A:C,3,FALSE())</f>
        <v/>
      </c>
      <c r="E10359">
        <f>VLOOKUP(B10359, Tabelas!A:C,2,FALSE())</f>
        <v/>
      </c>
    </row>
    <row r="10360">
      <c r="A10360" t="inlineStr">
        <is>
          <t>MICROBIAL CELL FACTORIES</t>
        </is>
      </c>
      <c r="B10360" t="inlineStr">
        <is>
          <t>A2</t>
        </is>
      </c>
      <c r="C10360">
        <f>IF(B10360&lt;&gt;"NI",1,0)</f>
        <v/>
      </c>
      <c r="D10360">
        <f>VLOOKUP(B10360, Tabelas!A:C,3,FALSE())</f>
        <v/>
      </c>
      <c r="E10360">
        <f>VLOOKUP(B10360, Tabelas!A:C,2,FALSE())</f>
        <v/>
      </c>
    </row>
    <row r="10361">
      <c r="A10361" t="inlineStr">
        <is>
          <t>MICROBIAL DRUG RESISTANCE (LARCHMONT, N.Y.)</t>
        </is>
      </c>
      <c r="B10361" t="inlineStr">
        <is>
          <t>A4</t>
        </is>
      </c>
      <c r="C10361">
        <f>IF(B10361&lt;&gt;"NI",1,0)</f>
        <v/>
      </c>
      <c r="D10361">
        <f>VLOOKUP(B10361, Tabelas!A:C,3,FALSE())</f>
        <v/>
      </c>
      <c r="E10361">
        <f>VLOOKUP(B10361, Tabelas!A:C,2,FALSE())</f>
        <v/>
      </c>
    </row>
    <row r="10362">
      <c r="A10362" t="inlineStr">
        <is>
          <t>MICROBIAL ECOLOGY</t>
        </is>
      </c>
      <c r="B10362" t="inlineStr">
        <is>
          <t>A1</t>
        </is>
      </c>
      <c r="C10362">
        <f>IF(B10362&lt;&gt;"NI",1,0)</f>
        <v/>
      </c>
      <c r="D10362">
        <f>VLOOKUP(B10362, Tabelas!A:C,3,FALSE())</f>
        <v/>
      </c>
      <c r="E10362">
        <f>VLOOKUP(B10362, Tabelas!A:C,2,FALSE())</f>
        <v/>
      </c>
    </row>
    <row r="10363">
      <c r="A10363" t="inlineStr">
        <is>
          <t>MICROBIAL GENOMICS</t>
        </is>
      </c>
      <c r="B10363" t="inlineStr">
        <is>
          <t>B2</t>
        </is>
      </c>
      <c r="C10363">
        <f>IF(B10363&lt;&gt;"NI",1,0)</f>
        <v/>
      </c>
      <c r="D10363">
        <f>VLOOKUP(B10363, Tabelas!A:C,3,FALSE())</f>
        <v/>
      </c>
      <c r="E10363">
        <f>VLOOKUP(B10363, Tabelas!A:C,2,FALSE())</f>
        <v/>
      </c>
    </row>
    <row r="10364">
      <c r="A10364" t="inlineStr">
        <is>
          <t>MICROBIAL PATHOGENESIS</t>
        </is>
      </c>
      <c r="B10364" t="inlineStr">
        <is>
          <t>A3</t>
        </is>
      </c>
      <c r="C10364">
        <f>IF(B10364&lt;&gt;"NI",1,0)</f>
        <v/>
      </c>
      <c r="D10364">
        <f>VLOOKUP(B10364, Tabelas!A:C,3,FALSE())</f>
        <v/>
      </c>
      <c r="E10364">
        <f>VLOOKUP(B10364, Tabelas!A:C,2,FALSE())</f>
        <v/>
      </c>
    </row>
    <row r="10365">
      <c r="A10365" t="inlineStr">
        <is>
          <t>MICROBIAL RISK ANALYSIS</t>
        </is>
      </c>
      <c r="B10365" t="inlineStr">
        <is>
          <t>B1</t>
        </is>
      </c>
      <c r="C10365">
        <f>IF(B10365&lt;&gt;"NI",1,0)</f>
        <v/>
      </c>
      <c r="D10365">
        <f>VLOOKUP(B10365, Tabelas!A:C,3,FALSE())</f>
        <v/>
      </c>
      <c r="E10365">
        <f>VLOOKUP(B10365, Tabelas!A:C,2,FALSE())</f>
        <v/>
      </c>
    </row>
    <row r="10366">
      <c r="A10366" t="inlineStr">
        <is>
          <t>MICROBIOLOGIA IN FOCO</t>
        </is>
      </c>
      <c r="B10366" t="inlineStr">
        <is>
          <t>B4</t>
        </is>
      </c>
      <c r="C10366">
        <f>IF(B10366&lt;&gt;"NI",1,0)</f>
        <v/>
      </c>
      <c r="D10366">
        <f>VLOOKUP(B10366, Tabelas!A:C,3,FALSE())</f>
        <v/>
      </c>
      <c r="E10366">
        <f>VLOOKUP(B10366, Tabelas!A:C,2,FALSE())</f>
        <v/>
      </c>
    </row>
    <row r="10367">
      <c r="A10367" t="inlineStr">
        <is>
          <t>MICROBIOLOGICAL RESEARCH (INTERNET)</t>
        </is>
      </c>
      <c r="B10367" t="inlineStr">
        <is>
          <t>A3</t>
        </is>
      </c>
      <c r="C10367">
        <f>IF(B10367&lt;&gt;"NI",1,0)</f>
        <v/>
      </c>
      <c r="D10367">
        <f>VLOOKUP(B10367, Tabelas!A:C,3,FALSE())</f>
        <v/>
      </c>
      <c r="E10367">
        <f>VLOOKUP(B10367, Tabelas!A:C,2,FALSE())</f>
        <v/>
      </c>
    </row>
    <row r="10368">
      <c r="A10368" t="inlineStr">
        <is>
          <t>MICROBIOLOGICAL RESEARCH (PRINT)</t>
        </is>
      </c>
      <c r="B10368" t="inlineStr">
        <is>
          <t>A3</t>
        </is>
      </c>
      <c r="C10368">
        <f>IF(B10368&lt;&gt;"NI",1,0)</f>
        <v/>
      </c>
      <c r="D10368">
        <f>VLOOKUP(B10368, Tabelas!A:C,3,FALSE())</f>
        <v/>
      </c>
      <c r="E10368">
        <f>VLOOKUP(B10368, Tabelas!A:C,2,FALSE())</f>
        <v/>
      </c>
    </row>
    <row r="10369">
      <c r="A10369" t="inlineStr">
        <is>
          <t>MICROBIOLOGY (READING. ONLINE)</t>
        </is>
      </c>
      <c r="B10369" t="inlineStr">
        <is>
          <t>B1</t>
        </is>
      </c>
      <c r="C10369">
        <f>IF(B10369&lt;&gt;"NI",1,0)</f>
        <v/>
      </c>
      <c r="D10369">
        <f>VLOOKUP(B10369, Tabelas!A:C,3,FALSE())</f>
        <v/>
      </c>
      <c r="E10369">
        <f>VLOOKUP(B10369, Tabelas!A:C,2,FALSE())</f>
        <v/>
      </c>
    </row>
    <row r="10370">
      <c r="A10370" t="inlineStr">
        <is>
          <t>MICROBIOLOGY AND IMMUNOLOGY</t>
        </is>
      </c>
      <c r="B10370" t="inlineStr">
        <is>
          <t>B2</t>
        </is>
      </c>
      <c r="C10370">
        <f>IF(B10370&lt;&gt;"NI",1,0)</f>
        <v/>
      </c>
      <c r="D10370">
        <f>VLOOKUP(B10370, Tabelas!A:C,3,FALSE())</f>
        <v/>
      </c>
      <c r="E10370">
        <f>VLOOKUP(B10370, Tabelas!A:C,2,FALSE())</f>
        <v/>
      </c>
    </row>
    <row r="10371">
      <c r="A10371" t="inlineStr">
        <is>
          <t>MICROBIOLOGY SPECTRUM</t>
        </is>
      </c>
      <c r="B10371" t="inlineStr">
        <is>
          <t>A2</t>
        </is>
      </c>
      <c r="C10371">
        <f>IF(B10371&lt;&gt;"NI",1,0)</f>
        <v/>
      </c>
      <c r="D10371">
        <f>VLOOKUP(B10371, Tabelas!A:C,3,FALSE())</f>
        <v/>
      </c>
      <c r="E10371">
        <f>VLOOKUP(B10371, Tabelas!A:C,2,FALSE())</f>
        <v/>
      </c>
    </row>
    <row r="10372">
      <c r="A10372" t="inlineStr">
        <is>
          <t>MICROBIOLOGYOPEN</t>
        </is>
      </c>
      <c r="B10372" t="inlineStr">
        <is>
          <t>A4</t>
        </is>
      </c>
      <c r="C10372">
        <f>IF(B10372&lt;&gt;"NI",1,0)</f>
        <v/>
      </c>
      <c r="D10372">
        <f>VLOOKUP(B10372, Tabelas!A:C,3,FALSE())</f>
        <v/>
      </c>
      <c r="E10372">
        <f>VLOOKUP(B10372, Tabelas!A:C,2,FALSE())</f>
        <v/>
      </c>
    </row>
    <row r="10373">
      <c r="A10373" t="inlineStr">
        <is>
          <t>MICROBIOME</t>
        </is>
      </c>
      <c r="B10373" t="inlineStr">
        <is>
          <t>A1</t>
        </is>
      </c>
      <c r="C10373">
        <f>IF(B10373&lt;&gt;"NI",1,0)</f>
        <v/>
      </c>
      <c r="D10373">
        <f>VLOOKUP(B10373, Tabelas!A:C,3,FALSE())</f>
        <v/>
      </c>
      <c r="E10373">
        <f>VLOOKUP(B10373, Tabelas!A:C,2,FALSE())</f>
        <v/>
      </c>
    </row>
    <row r="10374">
      <c r="A10374" t="inlineStr">
        <is>
          <t>MICROCHEMICAL JOURNAL (PRINT)</t>
        </is>
      </c>
      <c r="B10374" t="inlineStr">
        <is>
          <t>A3</t>
        </is>
      </c>
      <c r="C10374">
        <f>IF(B10374&lt;&gt;"NI",1,0)</f>
        <v/>
      </c>
      <c r="D10374">
        <f>VLOOKUP(B10374, Tabelas!A:C,3,FALSE())</f>
        <v/>
      </c>
      <c r="E10374">
        <f>VLOOKUP(B10374, Tabelas!A:C,2,FALSE())</f>
        <v/>
      </c>
    </row>
    <row r="10375">
      <c r="A10375" t="inlineStr">
        <is>
          <t>MICROCIRCULATION (NEW YORK, N.Y. 1994)</t>
        </is>
      </c>
      <c r="B10375" t="inlineStr">
        <is>
          <t>A2</t>
        </is>
      </c>
      <c r="C10375">
        <f>IF(B10375&lt;&gt;"NI",1,0)</f>
        <v/>
      </c>
      <c r="D10375">
        <f>VLOOKUP(B10375, Tabelas!A:C,3,FALSE())</f>
        <v/>
      </c>
      <c r="E10375">
        <f>VLOOKUP(B10375, Tabelas!A:C,2,FALSE())</f>
        <v/>
      </c>
    </row>
    <row r="10376">
      <c r="A10376" t="inlineStr">
        <is>
          <t>MICROELECTRONIC ENGINEERING</t>
        </is>
      </c>
      <c r="B10376" t="inlineStr">
        <is>
          <t>A3</t>
        </is>
      </c>
      <c r="C10376">
        <f>IF(B10376&lt;&gt;"NI",1,0)</f>
        <v/>
      </c>
      <c r="D10376">
        <f>VLOOKUP(B10376, Tabelas!A:C,3,FALSE())</f>
        <v/>
      </c>
      <c r="E10376">
        <f>VLOOKUP(B10376, Tabelas!A:C,2,FALSE())</f>
        <v/>
      </c>
    </row>
    <row r="10377">
      <c r="A10377" t="inlineStr">
        <is>
          <t>MICROELECTRONICS AND RELIABILITY</t>
        </is>
      </c>
      <c r="B10377" t="inlineStr">
        <is>
          <t>A3</t>
        </is>
      </c>
      <c r="C10377">
        <f>IF(B10377&lt;&gt;"NI",1,0)</f>
        <v/>
      </c>
      <c r="D10377">
        <f>VLOOKUP(B10377, Tabelas!A:C,3,FALSE())</f>
        <v/>
      </c>
      <c r="E10377">
        <f>VLOOKUP(B10377, Tabelas!A:C,2,FALSE())</f>
        <v/>
      </c>
    </row>
    <row r="10378">
      <c r="A10378" t="inlineStr">
        <is>
          <t>MICROELECTRONICS JOURNAL</t>
        </is>
      </c>
      <c r="B10378" t="inlineStr">
        <is>
          <t>A4</t>
        </is>
      </c>
      <c r="C10378">
        <f>IF(B10378&lt;&gt;"NI",1,0)</f>
        <v/>
      </c>
      <c r="D10378">
        <f>VLOOKUP(B10378, Tabelas!A:C,3,FALSE())</f>
        <v/>
      </c>
      <c r="E10378">
        <f>VLOOKUP(B10378, Tabelas!A:C,2,FALSE())</f>
        <v/>
      </c>
    </row>
    <row r="10379">
      <c r="A10379" t="inlineStr">
        <is>
          <t>MICROMACHINES</t>
        </is>
      </c>
      <c r="B10379" t="inlineStr">
        <is>
          <t>A2</t>
        </is>
      </c>
      <c r="C10379">
        <f>IF(B10379&lt;&gt;"NI",1,0)</f>
        <v/>
      </c>
      <c r="D10379">
        <f>VLOOKUP(B10379, Tabelas!A:C,3,FALSE())</f>
        <v/>
      </c>
      <c r="E10379">
        <f>VLOOKUP(B10379, Tabelas!A:C,2,FALSE())</f>
        <v/>
      </c>
    </row>
    <row r="10380">
      <c r="A10380" t="inlineStr">
        <is>
          <t>MICRON (OXFORD. 1993)</t>
        </is>
      </c>
      <c r="B10380" t="inlineStr">
        <is>
          <t>A3</t>
        </is>
      </c>
      <c r="C10380">
        <f>IF(B10380&lt;&gt;"NI",1,0)</f>
        <v/>
      </c>
      <c r="D10380">
        <f>VLOOKUP(B10380, Tabelas!A:C,3,FALSE())</f>
        <v/>
      </c>
      <c r="E10380">
        <f>VLOOKUP(B10380, Tabelas!A:C,2,FALSE())</f>
        <v/>
      </c>
    </row>
    <row r="10381">
      <c r="A10381" t="inlineStr">
        <is>
          <t>MICROORGANISMS</t>
        </is>
      </c>
      <c r="B10381" t="inlineStr">
        <is>
          <t>B1</t>
        </is>
      </c>
      <c r="C10381">
        <f>IF(B10381&lt;&gt;"NI",1,0)</f>
        <v/>
      </c>
      <c r="D10381">
        <f>VLOOKUP(B10381, Tabelas!A:C,3,FALSE())</f>
        <v/>
      </c>
      <c r="E10381">
        <f>VLOOKUP(B10381, Tabelas!A:C,2,FALSE())</f>
        <v/>
      </c>
    </row>
    <row r="10382">
      <c r="A10382" t="inlineStr">
        <is>
          <t>MICROPALEONTOLOGY</t>
        </is>
      </c>
      <c r="B10382" t="inlineStr">
        <is>
          <t>B1</t>
        </is>
      </c>
      <c r="C10382">
        <f>IF(B10382&lt;&gt;"NI",1,0)</f>
        <v/>
      </c>
      <c r="D10382">
        <f>VLOOKUP(B10382, Tabelas!A:C,3,FALSE())</f>
        <v/>
      </c>
      <c r="E10382">
        <f>VLOOKUP(B10382, Tabelas!A:C,2,FALSE())</f>
        <v/>
      </c>
    </row>
    <row r="10383">
      <c r="A10383" t="inlineStr">
        <is>
          <t>MICROPOROUS AND MESOPOROUS MATERIALS (PRINT)</t>
        </is>
      </c>
      <c r="B10383" t="inlineStr">
        <is>
          <t>A1</t>
        </is>
      </c>
      <c r="C10383">
        <f>IF(B10383&lt;&gt;"NI",1,0)</f>
        <v/>
      </c>
      <c r="D10383">
        <f>VLOOKUP(B10383, Tabelas!A:C,3,FALSE())</f>
        <v/>
      </c>
      <c r="E10383">
        <f>VLOOKUP(B10383, Tabelas!A:C,2,FALSE())</f>
        <v/>
      </c>
    </row>
    <row r="10384">
      <c r="A10384" t="inlineStr">
        <is>
          <t>MICROPROCESSORS AND MICROSYSTEMS</t>
        </is>
      </c>
      <c r="B10384" t="inlineStr">
        <is>
          <t>B1</t>
        </is>
      </c>
      <c r="C10384">
        <f>IF(B10384&lt;&gt;"NI",1,0)</f>
        <v/>
      </c>
      <c r="D10384">
        <f>VLOOKUP(B10384, Tabelas!A:C,3,FALSE())</f>
        <v/>
      </c>
      <c r="E10384">
        <f>VLOOKUP(B10384, Tabelas!A:C,2,FALSE())</f>
        <v/>
      </c>
    </row>
    <row r="10385">
      <c r="A10385" t="inlineStr">
        <is>
          <t>MICRORNA (ONLINE)</t>
        </is>
      </c>
      <c r="B10385" t="inlineStr">
        <is>
          <t>A1</t>
        </is>
      </c>
      <c r="C10385">
        <f>IF(B10385&lt;&gt;"NI",1,0)</f>
        <v/>
      </c>
      <c r="D10385">
        <f>VLOOKUP(B10385, Tabelas!A:C,3,FALSE())</f>
        <v/>
      </c>
      <c r="E10385">
        <f>VLOOKUP(B10385, Tabelas!A:C,2,FALSE())</f>
        <v/>
      </c>
    </row>
    <row r="10386">
      <c r="A10386" t="inlineStr">
        <is>
          <t>MICROSCOPY AND MICROANALYSIS (PRINT)</t>
        </is>
      </c>
      <c r="B10386" t="inlineStr">
        <is>
          <t>A2</t>
        </is>
      </c>
      <c r="C10386">
        <f>IF(B10386&lt;&gt;"NI",1,0)</f>
        <v/>
      </c>
      <c r="D10386">
        <f>VLOOKUP(B10386, Tabelas!A:C,3,FALSE())</f>
        <v/>
      </c>
      <c r="E10386">
        <f>VLOOKUP(B10386, Tabelas!A:C,2,FALSE())</f>
        <v/>
      </c>
    </row>
    <row r="10387">
      <c r="A10387" t="inlineStr">
        <is>
          <t>MICROSCOPY RESEARCH AND TECHNIQUE (PRINT)</t>
        </is>
      </c>
      <c r="B10387" t="inlineStr">
        <is>
          <t>A3</t>
        </is>
      </c>
      <c r="C10387">
        <f>IF(B10387&lt;&gt;"NI",1,0)</f>
        <v/>
      </c>
      <c r="D10387">
        <f>VLOOKUP(B10387, Tabelas!A:C,3,FALSE())</f>
        <v/>
      </c>
      <c r="E10387">
        <f>VLOOKUP(B10387, Tabelas!A:C,2,FALSE())</f>
        <v/>
      </c>
    </row>
    <row r="10388">
      <c r="A10388" t="inlineStr">
        <is>
          <t>MICROSURGERY</t>
        </is>
      </c>
      <c r="B10388" t="inlineStr">
        <is>
          <t>A3</t>
        </is>
      </c>
      <c r="C10388">
        <f>IF(B10388&lt;&gt;"NI",1,0)</f>
        <v/>
      </c>
      <c r="D10388">
        <f>VLOOKUP(B10388, Tabelas!A:C,3,FALSE())</f>
        <v/>
      </c>
      <c r="E10388">
        <f>VLOOKUP(B10388, Tabelas!A:C,2,FALSE())</f>
        <v/>
      </c>
    </row>
    <row r="10389">
      <c r="A10389" t="inlineStr">
        <is>
          <t>MICROSYSTEM TECHNOLOGIES</t>
        </is>
      </c>
      <c r="B10389" t="inlineStr">
        <is>
          <t>A4</t>
        </is>
      </c>
      <c r="C10389">
        <f>IF(B10389&lt;&gt;"NI",1,0)</f>
        <v/>
      </c>
      <c r="D10389">
        <f>VLOOKUP(B10389, Tabelas!A:C,3,FALSE())</f>
        <v/>
      </c>
      <c r="E10389">
        <f>VLOOKUP(B10389, Tabelas!A:C,2,FALSE())</f>
        <v/>
      </c>
    </row>
    <row r="10390">
      <c r="A10390" t="inlineStr">
        <is>
          <t>MICROVASCULAR RESEARCH (PRINT)</t>
        </is>
      </c>
      <c r="B10390" t="inlineStr">
        <is>
          <t>A4</t>
        </is>
      </c>
      <c r="C10390">
        <f>IF(B10390&lt;&gt;"NI",1,0)</f>
        <v/>
      </c>
      <c r="D10390">
        <f>VLOOKUP(B10390, Tabelas!A:C,3,FALSE())</f>
        <v/>
      </c>
      <c r="E10390">
        <f>VLOOKUP(B10390, Tabelas!A:C,2,FALSE())</f>
        <v/>
      </c>
    </row>
    <row r="10391">
      <c r="A10391" t="inlineStr">
        <is>
          <t>MICROWAVE AND OPTICAL TECHNOLOGY LETTERS (PRINT)</t>
        </is>
      </c>
      <c r="B10391" t="inlineStr">
        <is>
          <t>A4</t>
        </is>
      </c>
      <c r="C10391">
        <f>IF(B10391&lt;&gt;"NI",1,0)</f>
        <v/>
      </c>
      <c r="D10391">
        <f>VLOOKUP(B10391, Tabelas!A:C,3,FALSE())</f>
        <v/>
      </c>
      <c r="E10391">
        <f>VLOOKUP(B10391, Tabelas!A:C,2,FALSE())</f>
        <v/>
      </c>
    </row>
    <row r="10392">
      <c r="A10392" t="inlineStr">
        <is>
          <t>MIDAS. MUSEUS E ESTUDOS INTERDISCIPLINARES</t>
        </is>
      </c>
      <c r="B10392" t="inlineStr">
        <is>
          <t>A4</t>
        </is>
      </c>
      <c r="C10392">
        <f>IF(B10392&lt;&gt;"NI",1,0)</f>
        <v/>
      </c>
      <c r="D10392">
        <f>VLOOKUP(B10392, Tabelas!A:C,3,FALSE())</f>
        <v/>
      </c>
      <c r="E10392">
        <f>VLOOKUP(B10392, Tabelas!A:C,2,FALSE())</f>
        <v/>
      </c>
    </row>
    <row r="10393">
      <c r="A10393" t="inlineStr">
        <is>
          <t>MIDDLE EAST AFRICAN JOURNAL OF OPHTHALMOLOGY</t>
        </is>
      </c>
      <c r="B10393" t="inlineStr">
        <is>
          <t>B3</t>
        </is>
      </c>
      <c r="C10393">
        <f>IF(B10393&lt;&gt;"NI",1,0)</f>
        <v/>
      </c>
      <c r="D10393">
        <f>VLOOKUP(B10393, Tabelas!A:C,3,FALSE())</f>
        <v/>
      </c>
      <c r="E10393">
        <f>VLOOKUP(B10393, Tabelas!A:C,2,FALSE())</f>
        <v/>
      </c>
    </row>
    <row r="10394">
      <c r="A10394" t="inlineStr">
        <is>
          <t>MIDDLE EAST DEVELOPMENT JOURNAL</t>
        </is>
      </c>
      <c r="B10394" t="inlineStr">
        <is>
          <t>A4</t>
        </is>
      </c>
      <c r="C10394">
        <f>IF(B10394&lt;&gt;"NI",1,0)</f>
        <v/>
      </c>
      <c r="D10394">
        <f>VLOOKUP(B10394, Tabelas!A:C,3,FALSE())</f>
        <v/>
      </c>
      <c r="E10394">
        <f>VLOOKUP(B10394, Tabelas!A:C,2,FALSE())</f>
        <v/>
      </c>
    </row>
    <row r="10395">
      <c r="A10395" t="inlineStr">
        <is>
          <t>MIDDLE EAST JOURNAL OF REHABILITATION AND HEALTH</t>
        </is>
      </c>
      <c r="B10395" t="inlineStr">
        <is>
          <t>A4</t>
        </is>
      </c>
      <c r="C10395">
        <f>IF(B10395&lt;&gt;"NI",1,0)</f>
        <v/>
      </c>
      <c r="D10395">
        <f>VLOOKUP(B10395, Tabelas!A:C,3,FALSE())</f>
        <v/>
      </c>
      <c r="E10395">
        <f>VLOOKUP(B10395, Tabelas!A:C,2,FALSE())</f>
        <v/>
      </c>
    </row>
    <row r="10396">
      <c r="A10396" t="inlineStr">
        <is>
          <t>MIDDLE EAST QUARTERLY</t>
        </is>
      </c>
      <c r="B10396" t="inlineStr">
        <is>
          <t>B3</t>
        </is>
      </c>
      <c r="C10396">
        <f>IF(B10396&lt;&gt;"NI",1,0)</f>
        <v/>
      </c>
      <c r="D10396">
        <f>VLOOKUP(B10396, Tabelas!A:C,3,FALSE())</f>
        <v/>
      </c>
      <c r="E10396">
        <f>VLOOKUP(B10396, Tabelas!A:C,2,FALSE())</f>
        <v/>
      </c>
    </row>
    <row r="10397">
      <c r="A10397" t="inlineStr">
        <is>
          <t>REVISTA MÍDIA E COTIDIANO</t>
        </is>
      </c>
      <c r="B10397" t="inlineStr">
        <is>
          <t>A4</t>
        </is>
      </c>
      <c r="C10397">
        <f>IF(B10397&lt;&gt;"NI",1,0)</f>
        <v/>
      </c>
      <c r="D10397">
        <f>VLOOKUP(B10397, Tabelas!A:C,3,FALSE())</f>
        <v/>
      </c>
      <c r="E10397">
        <f>VLOOKUP(B10397, Tabelas!A:C,2,FALSE())</f>
        <v/>
      </c>
    </row>
    <row r="10398">
      <c r="A10398" t="inlineStr">
        <is>
          <t>MIDWIFERY</t>
        </is>
      </c>
      <c r="B10398" t="inlineStr">
        <is>
          <t>A2</t>
        </is>
      </c>
      <c r="C10398">
        <f>IF(B10398&lt;&gt;"NI",1,0)</f>
        <v/>
      </c>
      <c r="D10398">
        <f>VLOOKUP(B10398, Tabelas!A:C,3,FALSE())</f>
        <v/>
      </c>
      <c r="E10398">
        <f>VLOOKUP(B10398, Tabelas!A:C,2,FALSE())</f>
        <v/>
      </c>
    </row>
    <row r="10399">
      <c r="A10399" t="inlineStr">
        <is>
          <t>MIGUEL HERNÁNDEZ COMMUNICATION JOURNAL</t>
        </is>
      </c>
      <c r="B10399" t="inlineStr">
        <is>
          <t>A4</t>
        </is>
      </c>
      <c r="C10399">
        <f>IF(B10399&lt;&gt;"NI",1,0)</f>
        <v/>
      </c>
      <c r="D10399">
        <f>VLOOKUP(B10399, Tabelas!A:C,3,FALSE())</f>
        <v/>
      </c>
      <c r="E10399">
        <f>VLOOKUP(B10399, Tabelas!A:C,2,FALSE())</f>
        <v/>
      </c>
    </row>
    <row r="10400">
      <c r="A10400" t="inlineStr">
        <is>
          <t>MIGUILIM - REVISTA ELETRÔNICA DO NETLLI</t>
        </is>
      </c>
      <c r="B10400" t="inlineStr">
        <is>
          <t>A3</t>
        </is>
      </c>
      <c r="C10400">
        <f>IF(B10400&lt;&gt;"NI",1,0)</f>
        <v/>
      </c>
      <c r="D10400">
        <f>VLOOKUP(B10400, Tabelas!A:C,3,FALSE())</f>
        <v/>
      </c>
      <c r="E10400">
        <f>VLOOKUP(B10400, Tabelas!A:C,2,FALSE())</f>
        <v/>
      </c>
    </row>
    <row r="10401">
      <c r="A10401" t="inlineStr">
        <is>
          <t>MIKROCHIMICA ACTA (1966. PRINT)</t>
        </is>
      </c>
      <c r="B10401" t="inlineStr">
        <is>
          <t>A1</t>
        </is>
      </c>
      <c r="C10401">
        <f>IF(B10401&lt;&gt;"NI",1,0)</f>
        <v/>
      </c>
      <c r="D10401">
        <f>VLOOKUP(B10401, Tabelas!A:C,3,FALSE())</f>
        <v/>
      </c>
      <c r="E10401">
        <f>VLOOKUP(B10401, Tabelas!A:C,2,FALSE())</f>
        <v/>
      </c>
    </row>
    <row r="10402">
      <c r="A10402" t="inlineStr">
        <is>
          <t>MILAN JOURNAL OF MATHEMATICS (PRINTED ED.)</t>
        </is>
      </c>
      <c r="B10402" t="inlineStr">
        <is>
          <t>A3</t>
        </is>
      </c>
      <c r="C10402">
        <f>IF(B10402&lt;&gt;"NI",1,0)</f>
        <v/>
      </c>
      <c r="D10402">
        <f>VLOOKUP(B10402, Tabelas!A:C,3,FALSE())</f>
        <v/>
      </c>
      <c r="E10402">
        <f>VLOOKUP(B10402, Tabelas!A:C,2,FALSE())</f>
        <v/>
      </c>
    </row>
    <row r="10403">
      <c r="A10403" t="inlineStr">
        <is>
          <t>MILITARY MEDICINE (PRINT)</t>
        </is>
      </c>
      <c r="B10403" t="inlineStr">
        <is>
          <t>B2</t>
        </is>
      </c>
      <c r="C10403">
        <f>IF(B10403&lt;&gt;"NI",1,0)</f>
        <v/>
      </c>
      <c r="D10403">
        <f>VLOOKUP(B10403, Tabelas!A:C,3,FALSE())</f>
        <v/>
      </c>
      <c r="E10403">
        <f>VLOOKUP(B10403, Tabelas!A:C,2,FALSE())</f>
        <v/>
      </c>
    </row>
    <row r="10404">
      <c r="A10404" t="inlineStr">
        <is>
          <t>MILITARY REVIEW</t>
        </is>
      </c>
      <c r="B10404" t="inlineStr">
        <is>
          <t>A4</t>
        </is>
      </c>
      <c r="C10404">
        <f>IF(B10404&lt;&gt;"NI",1,0)</f>
        <v/>
      </c>
      <c r="D10404">
        <f>VLOOKUP(B10404, Tabelas!A:C,3,FALSE())</f>
        <v/>
      </c>
      <c r="E10404">
        <f>VLOOKUP(B10404, Tabelas!A:C,2,FALSE())</f>
        <v/>
      </c>
    </row>
    <row r="10405">
      <c r="A10405" t="inlineStr">
        <is>
          <t>MILLENIUM - JOURNAL OF EDUCATION, TECHNOLOGIES, AND HEALTH</t>
        </is>
      </c>
      <c r="B10405" t="inlineStr">
        <is>
          <t>B3</t>
        </is>
      </c>
      <c r="C10405">
        <f>IF(B10405&lt;&gt;"NI",1,0)</f>
        <v/>
      </c>
      <c r="D10405">
        <f>VLOOKUP(B10405, Tabelas!A:C,3,FALSE())</f>
        <v/>
      </c>
      <c r="E10405">
        <f>VLOOKUP(B10405, Tabelas!A:C,2,FALSE())</f>
        <v/>
      </c>
    </row>
    <row r="10406">
      <c r="A10406" t="inlineStr">
        <is>
          <t>MILLENIUM (VISEU)</t>
        </is>
      </c>
      <c r="B10406" t="inlineStr">
        <is>
          <t>B3</t>
        </is>
      </c>
      <c r="C10406">
        <f>IF(B10406&lt;&gt;"NI",1,0)</f>
        <v/>
      </c>
      <c r="D10406">
        <f>VLOOKUP(B10406, Tabelas!A:C,3,FALSE())</f>
        <v/>
      </c>
      <c r="E10406">
        <f>VLOOKUP(B10406, Tabelas!A:C,2,FALSE())</f>
        <v/>
      </c>
    </row>
    <row r="10407">
      <c r="A10407" t="inlineStr">
        <is>
          <t>MILLENNIUM</t>
        </is>
      </c>
      <c r="B10407" t="inlineStr">
        <is>
          <t>A2</t>
        </is>
      </c>
      <c r="C10407">
        <f>IF(B10407&lt;&gt;"NI",1,0)</f>
        <v/>
      </c>
      <c r="D10407">
        <f>VLOOKUP(B10407, Tabelas!A:C,3,FALSE())</f>
        <v/>
      </c>
      <c r="E10407">
        <f>VLOOKUP(B10407, Tabelas!A:C,2,FALSE())</f>
        <v/>
      </c>
    </row>
    <row r="10408">
      <c r="A10408" t="inlineStr">
        <is>
          <t>MINAS GERAIS. SUPLEMENTO LITERÁRIO</t>
        </is>
      </c>
      <c r="B10408" t="inlineStr">
        <is>
          <t>B1</t>
        </is>
      </c>
      <c r="C10408">
        <f>IF(B10408&lt;&gt;"NI",1,0)</f>
        <v/>
      </c>
      <c r="D10408">
        <f>VLOOKUP(B10408, Tabelas!A:C,3,FALSE())</f>
        <v/>
      </c>
      <c r="E10408">
        <f>VLOOKUP(B10408, Tabelas!A:C,2,FALSE())</f>
        <v/>
      </c>
    </row>
    <row r="10409">
      <c r="A10409" t="inlineStr">
        <is>
          <t>MIND &amp; LANGUAGE (PRINT)</t>
        </is>
      </c>
      <c r="B10409" t="inlineStr">
        <is>
          <t>A2</t>
        </is>
      </c>
      <c r="C10409">
        <f>IF(B10409&lt;&gt;"NI",1,0)</f>
        <v/>
      </c>
      <c r="D10409">
        <f>VLOOKUP(B10409, Tabelas!A:C,3,FALSE())</f>
        <v/>
      </c>
      <c r="E10409">
        <f>VLOOKUP(B10409, Tabelas!A:C,2,FALSE())</f>
        <v/>
      </c>
    </row>
    <row r="10410">
      <c r="A10410" t="inlineStr">
        <is>
          <t>MIND, CULTURE AND ACTIVITY</t>
        </is>
      </c>
      <c r="B10410" t="inlineStr">
        <is>
          <t>A2</t>
        </is>
      </c>
      <c r="C10410">
        <f>IF(B10410&lt;&gt;"NI",1,0)</f>
        <v/>
      </c>
      <c r="D10410">
        <f>VLOOKUP(B10410, Tabelas!A:C,3,FALSE())</f>
        <v/>
      </c>
      <c r="E10410">
        <f>VLOOKUP(B10410, Tabelas!A:C,2,FALSE())</f>
        <v/>
      </c>
    </row>
    <row r="10411">
      <c r="A10411" t="inlineStr">
        <is>
          <t>MIND, CULTURE, AND ACTIVITY</t>
        </is>
      </c>
      <c r="B10411" t="inlineStr">
        <is>
          <t>A2</t>
        </is>
      </c>
      <c r="C10411">
        <f>IF(B10411&lt;&gt;"NI",1,0)</f>
        <v/>
      </c>
      <c r="D10411">
        <f>VLOOKUP(B10411, Tabelas!A:C,3,FALSE())</f>
        <v/>
      </c>
      <c r="E10411">
        <f>VLOOKUP(B10411, Tabelas!A:C,2,FALSE())</f>
        <v/>
      </c>
    </row>
    <row r="10412">
      <c r="A10412" t="inlineStr">
        <is>
          <t>MINDFULNESS</t>
        </is>
      </c>
      <c r="B10412" t="inlineStr">
        <is>
          <t>A1</t>
        </is>
      </c>
      <c r="C10412">
        <f>IF(B10412&lt;&gt;"NI",1,0)</f>
        <v/>
      </c>
      <c r="D10412">
        <f>VLOOKUP(B10412, Tabelas!A:C,3,FALSE())</f>
        <v/>
      </c>
      <c r="E10412">
        <f>VLOOKUP(B10412, Tabelas!A:C,2,FALSE())</f>
        <v/>
      </c>
    </row>
    <row r="10413">
      <c r="A10413" t="inlineStr">
        <is>
          <t>MINDFULNESS &amp; COMPASSION</t>
        </is>
      </c>
      <c r="B10413" t="inlineStr">
        <is>
          <t>B2</t>
        </is>
      </c>
      <c r="C10413">
        <f>IF(B10413&lt;&gt;"NI",1,0)</f>
        <v/>
      </c>
      <c r="D10413">
        <f>VLOOKUP(B10413, Tabelas!A:C,3,FALSE())</f>
        <v/>
      </c>
      <c r="E10413">
        <f>VLOOKUP(B10413, Tabelas!A:C,2,FALSE())</f>
        <v/>
      </c>
    </row>
    <row r="10414">
      <c r="A10414" t="inlineStr">
        <is>
          <t>MINE WATER AND THE ENVIRONMENT (PRINT)</t>
        </is>
      </c>
      <c r="B10414" t="inlineStr">
        <is>
          <t>A3</t>
        </is>
      </c>
      <c r="C10414">
        <f>IF(B10414&lt;&gt;"NI",1,0)</f>
        <v/>
      </c>
      <c r="D10414">
        <f>VLOOKUP(B10414, Tabelas!A:C,3,FALSE())</f>
        <v/>
      </c>
      <c r="E10414">
        <f>VLOOKUP(B10414, Tabelas!A:C,2,FALSE())</f>
        <v/>
      </c>
    </row>
    <row r="10415">
      <c r="A10415" t="inlineStr">
        <is>
          <t>MINERAL PROCESSING AND EXTRACTIVE METALLURGY REVIEW</t>
        </is>
      </c>
      <c r="B10415" t="inlineStr">
        <is>
          <t>A2</t>
        </is>
      </c>
      <c r="C10415">
        <f>IF(B10415&lt;&gt;"NI",1,0)</f>
        <v/>
      </c>
      <c r="D10415">
        <f>VLOOKUP(B10415, Tabelas!A:C,3,FALSE())</f>
        <v/>
      </c>
      <c r="E10415">
        <f>VLOOKUP(B10415, Tabelas!A:C,2,FALSE())</f>
        <v/>
      </c>
    </row>
    <row r="10416">
      <c r="A10416" t="inlineStr">
        <is>
          <t>MINERALIUM DEPOSITA</t>
        </is>
      </c>
      <c r="B10416" t="inlineStr">
        <is>
          <t>A1</t>
        </is>
      </c>
      <c r="C10416">
        <f>IF(B10416&lt;&gt;"NI",1,0)</f>
        <v/>
      </c>
      <c r="D10416">
        <f>VLOOKUP(B10416, Tabelas!A:C,3,FALSE())</f>
        <v/>
      </c>
      <c r="E10416">
        <f>VLOOKUP(B10416, Tabelas!A:C,2,FALSE())</f>
        <v/>
      </c>
    </row>
    <row r="10417">
      <c r="A10417" t="inlineStr">
        <is>
          <t>MINERALOGICAL MAGAZINE (PRINT)</t>
        </is>
      </c>
      <c r="B10417" t="inlineStr">
        <is>
          <t>A4</t>
        </is>
      </c>
      <c r="C10417">
        <f>IF(B10417&lt;&gt;"NI",1,0)</f>
        <v/>
      </c>
      <c r="D10417">
        <f>VLOOKUP(B10417, Tabelas!A:C,3,FALSE())</f>
        <v/>
      </c>
      <c r="E10417">
        <f>VLOOKUP(B10417, Tabelas!A:C,2,FALSE())</f>
        <v/>
      </c>
    </row>
    <row r="10418">
      <c r="A10418" t="inlineStr">
        <is>
          <t>MINERALOGY AND PETROLOGY</t>
        </is>
      </c>
      <c r="B10418" t="inlineStr">
        <is>
          <t>A3</t>
        </is>
      </c>
      <c r="C10418">
        <f>IF(B10418&lt;&gt;"NI",1,0)</f>
        <v/>
      </c>
      <c r="D10418">
        <f>VLOOKUP(B10418, Tabelas!A:C,3,FALSE())</f>
        <v/>
      </c>
      <c r="E10418">
        <f>VLOOKUP(B10418, Tabelas!A:C,2,FALSE())</f>
        <v/>
      </c>
    </row>
    <row r="10419">
      <c r="A10419" t="inlineStr">
        <is>
          <t>MINERALS</t>
        </is>
      </c>
      <c r="B10419" t="inlineStr">
        <is>
          <t>A3</t>
        </is>
      </c>
      <c r="C10419">
        <f>IF(B10419&lt;&gt;"NI",1,0)</f>
        <v/>
      </c>
      <c r="D10419">
        <f>VLOOKUP(B10419, Tabelas!A:C,3,FALSE())</f>
        <v/>
      </c>
      <c r="E10419">
        <f>VLOOKUP(B10419, Tabelas!A:C,2,FALSE())</f>
        <v/>
      </c>
    </row>
    <row r="10420">
      <c r="A10420" t="inlineStr">
        <is>
          <t>MINERALS &amp; METALLURGICAL PROCESSING</t>
        </is>
      </c>
      <c r="B10420" t="inlineStr">
        <is>
          <t>A2</t>
        </is>
      </c>
      <c r="C10420">
        <f>IF(B10420&lt;&gt;"NI",1,0)</f>
        <v/>
      </c>
      <c r="D10420">
        <f>VLOOKUP(B10420, Tabelas!A:C,3,FALSE())</f>
        <v/>
      </c>
      <c r="E10420">
        <f>VLOOKUP(B10420, Tabelas!A:C,2,FALSE())</f>
        <v/>
      </c>
    </row>
    <row r="10421">
      <c r="A10421" t="inlineStr">
        <is>
          <t>MINERALS ENGINEERING</t>
        </is>
      </c>
      <c r="B10421" t="inlineStr">
        <is>
          <t>A1</t>
        </is>
      </c>
      <c r="C10421">
        <f>IF(B10421&lt;&gt;"NI",1,0)</f>
        <v/>
      </c>
      <c r="D10421">
        <f>VLOOKUP(B10421, Tabelas!A:C,3,FALSE())</f>
        <v/>
      </c>
      <c r="E10421">
        <f>VLOOKUP(B10421, Tabelas!A:C,2,FALSE())</f>
        <v/>
      </c>
    </row>
    <row r="10422">
      <c r="A10422" t="inlineStr">
        <is>
          <t>MINERVA CARDIOANGIOLOGICA (TESTO STAMPATO)</t>
        </is>
      </c>
      <c r="B10422" t="inlineStr">
        <is>
          <t>B2</t>
        </is>
      </c>
      <c r="C10422">
        <f>IF(B10422&lt;&gt;"NI",1,0)</f>
        <v/>
      </c>
      <c r="D10422">
        <f>VLOOKUP(B10422, Tabelas!A:C,3,FALSE())</f>
        <v/>
      </c>
      <c r="E10422">
        <f>VLOOKUP(B10422, Tabelas!A:C,2,FALSE())</f>
        <v/>
      </c>
    </row>
    <row r="10423">
      <c r="A10423" t="inlineStr">
        <is>
          <t>MINERVA CHIRURGICA (TESTO STAMPATO)</t>
        </is>
      </c>
      <c r="B10423" t="inlineStr">
        <is>
          <t>B2</t>
        </is>
      </c>
      <c r="C10423">
        <f>IF(B10423&lt;&gt;"NI",1,0)</f>
        <v/>
      </c>
      <c r="D10423">
        <f>VLOOKUP(B10423, Tabelas!A:C,3,FALSE())</f>
        <v/>
      </c>
      <c r="E10423">
        <f>VLOOKUP(B10423, Tabelas!A:C,2,FALSE())</f>
        <v/>
      </c>
    </row>
    <row r="10424">
      <c r="A10424" t="inlineStr">
        <is>
          <t>MINERVA ENDOCRINOLOGICA (TESTO STAMPATO)</t>
        </is>
      </c>
      <c r="B10424" t="inlineStr">
        <is>
          <t>B2</t>
        </is>
      </c>
      <c r="C10424">
        <f>IF(B10424&lt;&gt;"NI",1,0)</f>
        <v/>
      </c>
      <c r="D10424">
        <f>VLOOKUP(B10424, Tabelas!A:C,3,FALSE())</f>
        <v/>
      </c>
      <c r="E10424">
        <f>VLOOKUP(B10424, Tabelas!A:C,2,FALSE())</f>
        <v/>
      </c>
    </row>
    <row r="10425">
      <c r="A10425" t="inlineStr">
        <is>
          <t>MINERVA GINECOLOGICA (TESTO STAMPATO)</t>
        </is>
      </c>
      <c r="B10425" t="inlineStr">
        <is>
          <t>B3</t>
        </is>
      </c>
      <c r="C10425">
        <f>IF(B10425&lt;&gt;"NI",1,0)</f>
        <v/>
      </c>
      <c r="D10425">
        <f>VLOOKUP(B10425, Tabelas!A:C,3,FALSE())</f>
        <v/>
      </c>
      <c r="E10425">
        <f>VLOOKUP(B10425, Tabelas!A:C,2,FALSE())</f>
        <v/>
      </c>
    </row>
    <row r="10426">
      <c r="A10426" t="inlineStr">
        <is>
          <t>MINERVA MEDICA: A JOURNAL ON INTERNAL MEDICINE</t>
        </is>
      </c>
      <c r="B10426" t="inlineStr">
        <is>
          <t>A1</t>
        </is>
      </c>
      <c r="C10426">
        <f>IF(B10426&lt;&gt;"NI",1,0)</f>
        <v/>
      </c>
      <c r="D10426">
        <f>VLOOKUP(B10426, Tabelas!A:C,3,FALSE())</f>
        <v/>
      </c>
      <c r="E10426">
        <f>VLOOKUP(B10426, Tabelas!A:C,2,FALSE())</f>
        <v/>
      </c>
    </row>
    <row r="10427">
      <c r="A10427" t="inlineStr">
        <is>
          <t>MINERVA PEDIATRICA</t>
        </is>
      </c>
      <c r="B10427" t="inlineStr">
        <is>
          <t>A1</t>
        </is>
      </c>
      <c r="C10427">
        <f>IF(B10427&lt;&gt;"NI",1,0)</f>
        <v/>
      </c>
      <c r="D10427">
        <f>VLOOKUP(B10427, Tabelas!A:C,3,FALSE())</f>
        <v/>
      </c>
      <c r="E10427">
        <f>VLOOKUP(B10427, Tabelas!A:C,2,FALSE())</f>
        <v/>
      </c>
    </row>
    <row r="10428">
      <c r="A10428" t="inlineStr">
        <is>
          <t>MINERVA PEDIATRICA: A JOURNAL ON PEDIATRICS, NEONATOLOGY, ADOLESCENT MEDICINE, CHILD AND AOLESCENT PSYCHIATRY</t>
        </is>
      </c>
      <c r="B10428" t="inlineStr">
        <is>
          <t>A1</t>
        </is>
      </c>
      <c r="C10428">
        <f>IF(B10428&lt;&gt;"NI",1,0)</f>
        <v/>
      </c>
      <c r="D10428">
        <f>VLOOKUP(B10428, Tabelas!A:C,3,FALSE())</f>
        <v/>
      </c>
      <c r="E10428">
        <f>VLOOKUP(B10428, Tabelas!A:C,2,FALSE())</f>
        <v/>
      </c>
    </row>
    <row r="10429">
      <c r="A10429" t="inlineStr">
        <is>
          <t>MINERVA STOMATOLOGICA (TESTO STAMPATO)</t>
        </is>
      </c>
      <c r="B10429" t="inlineStr">
        <is>
          <t>B1</t>
        </is>
      </c>
      <c r="C10429">
        <f>IF(B10429&lt;&gt;"NI",1,0)</f>
        <v/>
      </c>
      <c r="D10429">
        <f>VLOOKUP(B10429, Tabelas!A:C,3,FALSE())</f>
        <v/>
      </c>
      <c r="E10429">
        <f>VLOOKUP(B10429, Tabelas!A:C,2,FALSE())</f>
        <v/>
      </c>
    </row>
    <row r="10430">
      <c r="A10430" t="inlineStr">
        <is>
          <t>MINIMAX THEORY AND ITS APPLICATIONS</t>
        </is>
      </c>
      <c r="B10430" t="inlineStr">
        <is>
          <t>B2</t>
        </is>
      </c>
      <c r="C10430">
        <f>IF(B10430&lt;&gt;"NI",1,0)</f>
        <v/>
      </c>
      <c r="D10430">
        <f>VLOOKUP(B10430, Tabelas!A:C,3,FALSE())</f>
        <v/>
      </c>
      <c r="E10430">
        <f>VLOOKUP(B10430, Tabelas!A:C,2,FALSE())</f>
        <v/>
      </c>
    </row>
    <row r="10431">
      <c r="A10431" t="inlineStr">
        <is>
          <t>MINING ENGINEERING</t>
        </is>
      </c>
      <c r="B10431" t="inlineStr">
        <is>
          <t>B3</t>
        </is>
      </c>
      <c r="C10431">
        <f>IF(B10431&lt;&gt;"NI",1,0)</f>
        <v/>
      </c>
      <c r="D10431">
        <f>VLOOKUP(B10431, Tabelas!A:C,3,FALSE())</f>
        <v/>
      </c>
      <c r="E10431">
        <f>VLOOKUP(B10431, Tabelas!A:C,2,FALSE())</f>
        <v/>
      </c>
    </row>
    <row r="10432">
      <c r="A10432" t="inlineStr">
        <is>
          <t>MINING SCIENCE</t>
        </is>
      </c>
      <c r="B10432" t="inlineStr">
        <is>
          <t>B1</t>
        </is>
      </c>
      <c r="C10432">
        <f>IF(B10432&lt;&gt;"NI",1,0)</f>
        <v/>
      </c>
      <c r="D10432">
        <f>VLOOKUP(B10432, Tabelas!A:C,3,FALSE())</f>
        <v/>
      </c>
      <c r="E10432">
        <f>VLOOKUP(B10432, Tabelas!A:C,2,FALSE())</f>
        <v/>
      </c>
    </row>
    <row r="10433">
      <c r="A10433" t="inlineStr">
        <is>
          <t>MINI-REVIEWS IN MEDICINAL CHEMISTRY</t>
        </is>
      </c>
      <c r="B10433" t="inlineStr">
        <is>
          <t>A3</t>
        </is>
      </c>
      <c r="C10433">
        <f>IF(B10433&lt;&gt;"NI",1,0)</f>
        <v/>
      </c>
      <c r="D10433">
        <f>VLOOKUP(B10433, Tabelas!A:C,3,FALSE())</f>
        <v/>
      </c>
      <c r="E10433">
        <f>VLOOKUP(B10433, Tabelas!A:C,2,FALSE())</f>
        <v/>
      </c>
    </row>
    <row r="10434">
      <c r="A10434" t="inlineStr">
        <is>
          <t>MINI-REVIEWS IN ORGANIC CHEMISTRY</t>
        </is>
      </c>
      <c r="B10434" t="inlineStr">
        <is>
          <t>B3</t>
        </is>
      </c>
      <c r="C10434">
        <f>IF(B10434&lt;&gt;"NI",1,0)</f>
        <v/>
      </c>
      <c r="D10434">
        <f>VLOOKUP(B10434, Tabelas!A:C,3,FALSE())</f>
        <v/>
      </c>
      <c r="E10434">
        <f>VLOOKUP(B10434, Tabelas!A:C,2,FALSE())</f>
        <v/>
      </c>
    </row>
    <row r="10435">
      <c r="A10435" t="inlineStr">
        <is>
          <t>MIR. MANAGEMENT INTERNATIONAL REVIEW (1990)</t>
        </is>
      </c>
      <c r="B10435" t="inlineStr">
        <is>
          <t>A1</t>
        </is>
      </c>
      <c r="C10435">
        <f>IF(B10435&lt;&gt;"NI",1,0)</f>
        <v/>
      </c>
      <c r="D10435">
        <f>VLOOKUP(B10435, Tabelas!A:C,3,FALSE())</f>
        <v/>
      </c>
      <c r="E10435">
        <f>VLOOKUP(B10435, Tabelas!A:C,2,FALSE())</f>
        <v/>
      </c>
    </row>
    <row r="10436">
      <c r="A10436" t="inlineStr">
        <is>
          <t>MIRABILIA JOURNAL</t>
        </is>
      </c>
      <c r="B10436" t="inlineStr">
        <is>
          <t>B1</t>
        </is>
      </c>
      <c r="C10436">
        <f>IF(B10436&lt;&gt;"NI",1,0)</f>
        <v/>
      </c>
      <c r="D10436">
        <f>VLOOKUP(B10436, Tabelas!A:C,3,FALSE())</f>
        <v/>
      </c>
      <c r="E10436">
        <f>VLOOKUP(B10436, Tabelas!A:C,2,FALSE())</f>
        <v/>
      </c>
    </row>
    <row r="10437">
      <c r="A10437" t="inlineStr">
        <is>
          <t>MISCELÂNEA (ASSIS. ONLINE)</t>
        </is>
      </c>
      <c r="B10437" t="inlineStr">
        <is>
          <t>A4</t>
        </is>
      </c>
      <c r="C10437">
        <f>IF(B10437&lt;&gt;"NI",1,0)</f>
        <v/>
      </c>
      <c r="D10437">
        <f>VLOOKUP(B10437, Tabelas!A:C,3,FALSE())</f>
        <v/>
      </c>
      <c r="E10437">
        <f>VLOOKUP(B10437, Tabelas!A:C,2,FALSE())</f>
        <v/>
      </c>
    </row>
    <row r="10438">
      <c r="A10438" t="inlineStr">
        <is>
          <t>MISCELLANEA ANTHROPOLOGICA ET SOCIOLOGICA</t>
        </is>
      </c>
      <c r="B10438" t="inlineStr">
        <is>
          <t>B2</t>
        </is>
      </c>
      <c r="C10438">
        <f>IF(B10438&lt;&gt;"NI",1,0)</f>
        <v/>
      </c>
      <c r="D10438">
        <f>VLOOKUP(B10438, Tabelas!A:C,3,FALSE())</f>
        <v/>
      </c>
      <c r="E10438">
        <f>VLOOKUP(B10438, Tabelas!A:C,2,FALSE())</f>
        <v/>
      </c>
    </row>
    <row r="10439">
      <c r="A10439" t="inlineStr">
        <is>
          <t>MISES</t>
        </is>
      </c>
      <c r="B10439" t="inlineStr">
        <is>
          <t>B3</t>
        </is>
      </c>
      <c r="C10439">
        <f>IF(B10439&lt;&gt;"NI",1,0)</f>
        <v/>
      </c>
      <c r="D10439">
        <f>VLOOKUP(B10439, Tabelas!A:C,3,FALSE())</f>
        <v/>
      </c>
      <c r="E10439">
        <f>VLOOKUP(B10439, Tabelas!A:C,2,FALSE())</f>
        <v/>
      </c>
    </row>
    <row r="10440">
      <c r="A10440" t="inlineStr">
        <is>
          <t>MISES: REVISTA INTERDISCIPLINAR DE FILOSOFIA, DIREITO E ECONOMIA</t>
        </is>
      </c>
      <c r="B10440" t="inlineStr">
        <is>
          <t>B3</t>
        </is>
      </c>
      <c r="C10440">
        <f>IF(B10440&lt;&gt;"NI",1,0)</f>
        <v/>
      </c>
      <c r="D10440">
        <f>VLOOKUP(B10440, Tabelas!A:C,3,FALSE())</f>
        <v/>
      </c>
      <c r="E10440">
        <f>VLOOKUP(B10440, Tabelas!A:C,2,FALSE())</f>
        <v/>
      </c>
    </row>
    <row r="10441">
      <c r="A10441" t="inlineStr">
        <is>
          <t>MISIÓN JURÍDICA - REVISTA DE DERECHO Y CIENCIAS SOCIALES</t>
        </is>
      </c>
      <c r="B10441" t="inlineStr">
        <is>
          <t>B3</t>
        </is>
      </c>
      <c r="C10441">
        <f>IF(B10441&lt;&gt;"NI",1,0)</f>
        <v/>
      </c>
      <c r="D10441">
        <f>VLOOKUP(B10441, Tabelas!A:C,3,FALSE())</f>
        <v/>
      </c>
      <c r="E10441">
        <f>VLOOKUP(B10441, Tabelas!A:C,2,FALSE())</f>
        <v/>
      </c>
    </row>
    <row r="10442">
      <c r="A10442" t="inlineStr">
        <is>
          <t>MISSIONEIRA (SANTO ÂNGELO)</t>
        </is>
      </c>
      <c r="B10442" t="inlineStr">
        <is>
          <t>B2</t>
        </is>
      </c>
      <c r="C10442">
        <f>IF(B10442&lt;&gt;"NI",1,0)</f>
        <v/>
      </c>
      <c r="D10442">
        <f>VLOOKUP(B10442, Tabelas!A:C,3,FALSE())</f>
        <v/>
      </c>
      <c r="E10442">
        <f>VLOOKUP(B10442, Tabelas!A:C,2,FALSE())</f>
        <v/>
      </c>
    </row>
    <row r="10443">
      <c r="A10443" t="inlineStr">
        <is>
          <t>MISSÕES: REVISTA DE CIÊNCIAS HUMANAS E SOCIAIS</t>
        </is>
      </c>
      <c r="B10443" t="inlineStr">
        <is>
          <t>B2</t>
        </is>
      </c>
      <c r="C10443">
        <f>IF(B10443&lt;&gt;"NI",1,0)</f>
        <v/>
      </c>
      <c r="D10443">
        <f>VLOOKUP(B10443, Tabelas!A:C,3,FALSE())</f>
        <v/>
      </c>
      <c r="E10443">
        <f>VLOOKUP(B10443, Tabelas!A:C,2,FALSE())</f>
        <v/>
      </c>
    </row>
    <row r="10444">
      <c r="A10444" t="inlineStr">
        <is>
          <t>MITAT. MINIMALLY INVASIVE THERAPY &amp; ALLIED TECHNOLOGIES</t>
        </is>
      </c>
      <c r="B10444" t="inlineStr">
        <is>
          <t>B1</t>
        </is>
      </c>
      <c r="C10444">
        <f>IF(B10444&lt;&gt;"NI",1,0)</f>
        <v/>
      </c>
      <c r="D10444">
        <f>VLOOKUP(B10444, Tabelas!A:C,3,FALSE())</f>
        <v/>
      </c>
      <c r="E10444">
        <f>VLOOKUP(B10444, Tabelas!A:C,2,FALSE())</f>
        <v/>
      </c>
    </row>
    <row r="10445">
      <c r="A10445" t="inlineStr">
        <is>
          <t>MITIGATION AND ADAPTATION STRATEGIES FOR GLOBAL CHANGE</t>
        </is>
      </c>
      <c r="B10445" t="inlineStr">
        <is>
          <t>A1</t>
        </is>
      </c>
      <c r="C10445">
        <f>IF(B10445&lt;&gt;"NI",1,0)</f>
        <v/>
      </c>
      <c r="D10445">
        <f>VLOOKUP(B10445, Tabelas!A:C,3,FALSE())</f>
        <v/>
      </c>
      <c r="E10445">
        <f>VLOOKUP(B10445, Tabelas!A:C,2,FALSE())</f>
        <v/>
      </c>
    </row>
    <row r="10446">
      <c r="A10446" t="inlineStr">
        <is>
          <t>MITOCHONDRIAL DNA</t>
        </is>
      </c>
      <c r="B10446" t="inlineStr">
        <is>
          <t>B4</t>
        </is>
      </c>
      <c r="C10446">
        <f>IF(B10446&lt;&gt;"NI",1,0)</f>
        <v/>
      </c>
      <c r="D10446">
        <f>VLOOKUP(B10446, Tabelas!A:C,3,FALSE())</f>
        <v/>
      </c>
      <c r="E10446">
        <f>VLOOKUP(B10446, Tabelas!A:C,2,FALSE())</f>
        <v/>
      </c>
    </row>
    <row r="10447">
      <c r="A10447" t="inlineStr">
        <is>
          <t>MITOCHONDRIAL DNA PART A (PRINT)</t>
        </is>
      </c>
      <c r="B10447" t="inlineStr">
        <is>
          <t>B4</t>
        </is>
      </c>
      <c r="C10447">
        <f>IF(B10447&lt;&gt;"NI",1,0)</f>
        <v/>
      </c>
      <c r="D10447">
        <f>VLOOKUP(B10447, Tabelas!A:C,3,FALSE())</f>
        <v/>
      </c>
      <c r="E10447">
        <f>VLOOKUP(B10447, Tabelas!A:C,2,FALSE())</f>
        <v/>
      </c>
    </row>
    <row r="10448">
      <c r="A10448" t="inlineStr">
        <is>
          <t>MITOCHONDRIAL DNA PART B: RESOURCES</t>
        </is>
      </c>
      <c r="B10448" t="inlineStr">
        <is>
          <t>B4</t>
        </is>
      </c>
      <c r="C10448">
        <f>IF(B10448&lt;&gt;"NI",1,0)</f>
        <v/>
      </c>
      <c r="D10448">
        <f>VLOOKUP(B10448, Tabelas!A:C,3,FALSE())</f>
        <v/>
      </c>
      <c r="E10448">
        <f>VLOOKUP(B10448, Tabelas!A:C,2,FALSE())</f>
        <v/>
      </c>
    </row>
    <row r="10449">
      <c r="A10449" t="inlineStr">
        <is>
          <t>MITOCHONDRION (AMSTERDAM. PRINT)</t>
        </is>
      </c>
      <c r="B10449" t="inlineStr">
        <is>
          <t>A3</t>
        </is>
      </c>
      <c r="C10449">
        <f>IF(B10449&lt;&gt;"NI",1,0)</f>
        <v/>
      </c>
      <c r="D10449">
        <f>VLOOKUP(B10449, Tabelas!A:C,3,FALSE())</f>
        <v/>
      </c>
      <c r="E10449">
        <f>VLOOKUP(B10449, Tabelas!A:C,2,FALSE())</f>
        <v/>
      </c>
    </row>
    <row r="10450">
      <c r="A10450" t="inlineStr">
        <is>
          <t>MIX SUSTENTÁVEL (PRINT)</t>
        </is>
      </c>
      <c r="B10450" t="inlineStr">
        <is>
          <t>A4</t>
        </is>
      </c>
      <c r="C10450">
        <f>IF(B10450&lt;&gt;"NI",1,0)</f>
        <v/>
      </c>
      <c r="D10450">
        <f>VLOOKUP(B10450, Tabelas!A:C,3,FALSE())</f>
        <v/>
      </c>
      <c r="E10450">
        <f>VLOOKUP(B10450, Tabelas!A:C,2,FALSE())</f>
        <v/>
      </c>
    </row>
    <row r="10451">
      <c r="A10451" t="inlineStr">
        <is>
          <t>MLN</t>
        </is>
      </c>
      <c r="B10451" t="inlineStr">
        <is>
          <t>B1</t>
        </is>
      </c>
      <c r="C10451">
        <f>IF(B10451&lt;&gt;"NI",1,0)</f>
        <v/>
      </c>
      <c r="D10451">
        <f>VLOOKUP(B10451, Tabelas!A:C,3,FALSE())</f>
        <v/>
      </c>
      <c r="E10451">
        <f>VLOOKUP(B10451, Tabelas!A:C,2,FALSE())</f>
        <v/>
      </c>
    </row>
    <row r="10452">
      <c r="A10452" t="inlineStr">
        <is>
          <t>MLTJ MUSCLES, LIGAMENTS AND TENDONS JOURNAL</t>
        </is>
      </c>
      <c r="B10452" t="inlineStr">
        <is>
          <t>A4</t>
        </is>
      </c>
      <c r="C10452">
        <f>IF(B10452&lt;&gt;"NI",1,0)</f>
        <v/>
      </c>
      <c r="D10452">
        <f>VLOOKUP(B10452, Tabelas!A:C,3,FALSE())</f>
        <v/>
      </c>
      <c r="E10452">
        <f>VLOOKUP(B10452, Tabelas!A:C,2,FALSE())</f>
        <v/>
      </c>
    </row>
    <row r="10453">
      <c r="A10453" t="inlineStr">
        <is>
          <t>MM. JOURNAL OF MARKETING MANAGEMENT</t>
        </is>
      </c>
      <c r="B10453" t="inlineStr">
        <is>
          <t>A2</t>
        </is>
      </c>
      <c r="C10453">
        <f>IF(B10453&lt;&gt;"NI",1,0)</f>
        <v/>
      </c>
      <c r="D10453">
        <f>VLOOKUP(B10453, Tabelas!A:C,3,FALSE())</f>
        <v/>
      </c>
      <c r="E10453">
        <f>VLOOKUP(B10453, Tabelas!A:C,2,FALSE())</f>
        <v/>
      </c>
    </row>
    <row r="10454">
      <c r="A10454" t="inlineStr">
        <is>
          <t>MNEMOCINE</t>
        </is>
      </c>
      <c r="B10454" t="inlineStr">
        <is>
          <t>B2</t>
        </is>
      </c>
      <c r="C10454">
        <f>IF(B10454&lt;&gt;"NI",1,0)</f>
        <v/>
      </c>
      <c r="D10454">
        <f>VLOOKUP(B10454, Tabelas!A:C,3,FALSE())</f>
        <v/>
      </c>
      <c r="E10454">
        <f>VLOOKUP(B10454, Tabelas!A:C,2,FALSE())</f>
        <v/>
      </c>
    </row>
    <row r="10455">
      <c r="A10455" t="inlineStr">
        <is>
          <t>MNEMOSINE (RIO DE JANEIRO)</t>
        </is>
      </c>
      <c r="B10455" t="inlineStr">
        <is>
          <t>B1</t>
        </is>
      </c>
      <c r="C10455">
        <f>IF(B10455&lt;&gt;"NI",1,0)</f>
        <v/>
      </c>
      <c r="D10455">
        <f>VLOOKUP(B10455, Tabelas!A:C,3,FALSE())</f>
        <v/>
      </c>
      <c r="E10455">
        <f>VLOOKUP(B10455, Tabelas!A:C,2,FALSE())</f>
        <v/>
      </c>
    </row>
    <row r="10456">
      <c r="A10456" t="inlineStr">
        <is>
          <t>MNEMOSINE REVISTA</t>
        </is>
      </c>
      <c r="B10456" t="inlineStr">
        <is>
          <t>B1</t>
        </is>
      </c>
      <c r="C10456">
        <f>IF(B10456&lt;&gt;"NI",1,0)</f>
        <v/>
      </c>
      <c r="D10456">
        <f>VLOOKUP(B10456, Tabelas!A:C,3,FALSE())</f>
        <v/>
      </c>
      <c r="E10456">
        <f>VLOOKUP(B10456, Tabelas!A:C,2,FALSE())</f>
        <v/>
      </c>
    </row>
    <row r="10457">
      <c r="A10457" t="inlineStr">
        <is>
          <t>MOARA</t>
        </is>
      </c>
      <c r="B10457" t="inlineStr">
        <is>
          <t>A2</t>
        </is>
      </c>
      <c r="C10457">
        <f>IF(B10457&lt;&gt;"NI",1,0)</f>
        <v/>
      </c>
      <c r="D10457">
        <f>VLOOKUP(B10457, Tabelas!A:C,3,FALSE())</f>
        <v/>
      </c>
      <c r="E10457">
        <f>VLOOKUP(B10457, Tabelas!A:C,2,FALSE())</f>
        <v/>
      </c>
    </row>
    <row r="10458">
      <c r="A10458" t="inlineStr">
        <is>
          <t>MOBILE DNA</t>
        </is>
      </c>
      <c r="B10458" t="inlineStr">
        <is>
          <t>A1</t>
        </is>
      </c>
      <c r="C10458">
        <f>IF(B10458&lt;&gt;"NI",1,0)</f>
        <v/>
      </c>
      <c r="D10458">
        <f>VLOOKUP(B10458, Tabelas!A:C,3,FALSE())</f>
        <v/>
      </c>
      <c r="E10458">
        <f>VLOOKUP(B10458, Tabelas!A:C,2,FALSE())</f>
        <v/>
      </c>
    </row>
    <row r="10459">
      <c r="A10459" t="inlineStr">
        <is>
          <t>MOBILE GENETIC ELEMENTS</t>
        </is>
      </c>
      <c r="B10459" t="inlineStr">
        <is>
          <t>B1</t>
        </is>
      </c>
      <c r="C10459">
        <f>IF(B10459&lt;&gt;"NI",1,0)</f>
        <v/>
      </c>
      <c r="D10459">
        <f>VLOOKUP(B10459, Tabelas!A:C,3,FALSE())</f>
        <v/>
      </c>
      <c r="E10459">
        <f>VLOOKUP(B10459, Tabelas!A:C,2,FALSE())</f>
        <v/>
      </c>
    </row>
    <row r="10460">
      <c r="A10460" t="inlineStr">
        <is>
          <t>MOBILE INFORMATION SYSTEMS</t>
        </is>
      </c>
      <c r="B10460" t="inlineStr">
        <is>
          <t>B3</t>
        </is>
      </c>
      <c r="C10460">
        <f>IF(B10460&lt;&gt;"NI",1,0)</f>
        <v/>
      </c>
      <c r="D10460">
        <f>VLOOKUP(B10460, Tabelas!A:C,3,FALSE())</f>
        <v/>
      </c>
      <c r="E10460">
        <f>VLOOKUP(B10460, Tabelas!A:C,2,FALSE())</f>
        <v/>
      </c>
    </row>
    <row r="10461">
      <c r="A10461" t="inlineStr">
        <is>
          <t>MOBILIZATION</t>
        </is>
      </c>
      <c r="B10461" t="inlineStr">
        <is>
          <t>A2</t>
        </is>
      </c>
      <c r="C10461">
        <f>IF(B10461&lt;&gt;"NI",1,0)</f>
        <v/>
      </c>
      <c r="D10461">
        <f>VLOOKUP(B10461, Tabelas!A:C,3,FALSE())</f>
        <v/>
      </c>
      <c r="E10461">
        <f>VLOOKUP(B10461, Tabelas!A:C,2,FALSE())</f>
        <v/>
      </c>
    </row>
    <row r="10462">
      <c r="A10462" t="inlineStr">
        <is>
          <t>MODAPALAVRA E-PERIÓDICO</t>
        </is>
      </c>
      <c r="B10462" t="inlineStr">
        <is>
          <t>A3</t>
        </is>
      </c>
      <c r="C10462">
        <f>IF(B10462&lt;&gt;"NI",1,0)</f>
        <v/>
      </c>
      <c r="D10462">
        <f>VLOOKUP(B10462, Tabelas!A:C,3,FALSE())</f>
        <v/>
      </c>
      <c r="E10462">
        <f>VLOOKUP(B10462, Tabelas!A:C,2,FALSE())</f>
        <v/>
      </c>
    </row>
    <row r="10463">
      <c r="A10463" t="inlineStr">
        <is>
          <t>MODEL ASSISTED STATISTICS AND APPLICATIONS</t>
        </is>
      </c>
      <c r="B10463" t="inlineStr">
        <is>
          <t>B3</t>
        </is>
      </c>
      <c r="C10463">
        <f>IF(B10463&lt;&gt;"NI",1,0)</f>
        <v/>
      </c>
      <c r="D10463">
        <f>VLOOKUP(B10463, Tabelas!A:C,3,FALSE())</f>
        <v/>
      </c>
      <c r="E10463">
        <f>VLOOKUP(B10463, Tabelas!A:C,2,FALSE())</f>
        <v/>
      </c>
    </row>
    <row r="10464">
      <c r="A10464" t="inlineStr">
        <is>
          <t>MODELING EARTH SYSTEMS AND ENVIRONMENT</t>
        </is>
      </c>
      <c r="B10464" t="inlineStr">
        <is>
          <t>B3</t>
        </is>
      </c>
      <c r="C10464">
        <f>IF(B10464&lt;&gt;"NI",1,0)</f>
        <v/>
      </c>
      <c r="D10464">
        <f>VLOOKUP(B10464, Tabelas!A:C,3,FALSE())</f>
        <v/>
      </c>
      <c r="E10464">
        <f>VLOOKUP(B10464, Tabelas!A:C,2,FALSE())</f>
        <v/>
      </c>
    </row>
    <row r="10465">
      <c r="A10465" t="inlineStr">
        <is>
          <t>MODELING EARTH SYSTEMS AND ENVIRONMENT (PRINT)</t>
        </is>
      </c>
      <c r="B10465" t="inlineStr">
        <is>
          <t>B3</t>
        </is>
      </c>
      <c r="C10465">
        <f>IF(B10465&lt;&gt;"NI",1,0)</f>
        <v/>
      </c>
      <c r="D10465">
        <f>VLOOKUP(B10465, Tabelas!A:C,3,FALSE())</f>
        <v/>
      </c>
      <c r="E10465">
        <f>VLOOKUP(B10465, Tabelas!A:C,2,FALSE())</f>
        <v/>
      </c>
    </row>
    <row r="10466">
      <c r="A10466" t="inlineStr">
        <is>
          <t>MODÉLISATION MATHÉMATIQUE ET ANALYSE NUMÉRIQUE (IMPRIMÉ)</t>
        </is>
      </c>
      <c r="B10466" t="inlineStr">
        <is>
          <t>A1</t>
        </is>
      </c>
      <c r="C10466">
        <f>IF(B10466&lt;&gt;"NI",1,0)</f>
        <v/>
      </c>
      <c r="D10466">
        <f>VLOOKUP(B10466, Tabelas!A:C,3,FALSE())</f>
        <v/>
      </c>
      <c r="E10466">
        <f>VLOOKUP(B10466, Tabelas!A:C,2,FALSE())</f>
        <v/>
      </c>
    </row>
    <row r="10467">
      <c r="A10467" t="inlineStr">
        <is>
          <t>MODELLING AND SIMULATION IN ENGINEERING</t>
        </is>
      </c>
      <c r="B10467" t="inlineStr">
        <is>
          <t>A4</t>
        </is>
      </c>
      <c r="C10467">
        <f>IF(B10467&lt;&gt;"NI",1,0)</f>
        <v/>
      </c>
      <c r="D10467">
        <f>VLOOKUP(B10467, Tabelas!A:C,3,FALSE())</f>
        <v/>
      </c>
      <c r="E10467">
        <f>VLOOKUP(B10467, Tabelas!A:C,2,FALSE())</f>
        <v/>
      </c>
    </row>
    <row r="10468">
      <c r="A10468" t="inlineStr">
        <is>
          <t>MODELLING AND SIMULATION IN MATERIALS SCIENCE AND ENGINEERING (PRINT)</t>
        </is>
      </c>
      <c r="B10468" t="inlineStr">
        <is>
          <t>A3</t>
        </is>
      </c>
      <c r="C10468">
        <f>IF(B10468&lt;&gt;"NI",1,0)</f>
        <v/>
      </c>
      <c r="D10468">
        <f>VLOOKUP(B10468, Tabelas!A:C,3,FALSE())</f>
        <v/>
      </c>
      <c r="E10468">
        <f>VLOOKUP(B10468, Tabelas!A:C,2,FALSE())</f>
        <v/>
      </c>
    </row>
    <row r="10469">
      <c r="A10469" t="inlineStr">
        <is>
          <t>MODELLING, MEASUREMENT &amp; CONTROL. A, GENERAL PHYSICS, ELECTRONICS, ELECTRICAL ENGINEERING</t>
        </is>
      </c>
      <c r="B10469" t="inlineStr">
        <is>
          <t>A3</t>
        </is>
      </c>
      <c r="C10469">
        <f>IF(B10469&lt;&gt;"NI",1,0)</f>
        <v/>
      </c>
      <c r="D10469">
        <f>VLOOKUP(B10469, Tabelas!A:C,3,FALSE())</f>
        <v/>
      </c>
      <c r="E10469">
        <f>VLOOKUP(B10469, Tabelas!A:C,2,FALSE())</f>
        <v/>
      </c>
    </row>
    <row r="10470">
      <c r="A10470" t="inlineStr">
        <is>
          <t>MODERN ECONOMY</t>
        </is>
      </c>
      <c r="B10470" t="inlineStr">
        <is>
          <t>A3</t>
        </is>
      </c>
      <c r="C10470">
        <f>IF(B10470&lt;&gt;"NI",1,0)</f>
        <v/>
      </c>
      <c r="D10470">
        <f>VLOOKUP(B10470, Tabelas!A:C,3,FALSE())</f>
        <v/>
      </c>
      <c r="E10470">
        <f>VLOOKUP(B10470, Tabelas!A:C,2,FALSE())</f>
        <v/>
      </c>
    </row>
    <row r="10471">
      <c r="A10471" t="inlineStr">
        <is>
          <t>MODERN PATHOLOGY</t>
        </is>
      </c>
      <c r="B10471" t="inlineStr">
        <is>
          <t>A1</t>
        </is>
      </c>
      <c r="C10471">
        <f>IF(B10471&lt;&gt;"NI",1,0)</f>
        <v/>
      </c>
      <c r="D10471">
        <f>VLOOKUP(B10471, Tabelas!A:C,3,FALSE())</f>
        <v/>
      </c>
      <c r="E10471">
        <f>VLOOKUP(B10471, Tabelas!A:C,2,FALSE())</f>
        <v/>
      </c>
    </row>
    <row r="10472">
      <c r="A10472" t="inlineStr">
        <is>
          <t>MODERN PHYSICS LETTERS A</t>
        </is>
      </c>
      <c r="B10472" t="inlineStr">
        <is>
          <t>B1</t>
        </is>
      </c>
      <c r="C10472">
        <f>IF(B10472&lt;&gt;"NI",1,0)</f>
        <v/>
      </c>
      <c r="D10472">
        <f>VLOOKUP(B10472, Tabelas!A:C,3,FALSE())</f>
        <v/>
      </c>
      <c r="E10472">
        <f>VLOOKUP(B10472, Tabelas!A:C,2,FALSE())</f>
        <v/>
      </c>
    </row>
    <row r="10473">
      <c r="A10473" t="inlineStr">
        <is>
          <t>MODERN PHYSICS LETTERS B</t>
        </is>
      </c>
      <c r="B10473" t="inlineStr">
        <is>
          <t>B2</t>
        </is>
      </c>
      <c r="C10473">
        <f>IF(B10473&lt;&gt;"NI",1,0)</f>
        <v/>
      </c>
      <c r="D10473">
        <f>VLOOKUP(B10473, Tabelas!A:C,3,FALSE())</f>
        <v/>
      </c>
      <c r="E10473">
        <f>VLOOKUP(B10473, Tabelas!A:C,2,FALSE())</f>
        <v/>
      </c>
    </row>
    <row r="10474">
      <c r="A10474" t="inlineStr">
        <is>
          <t>MODERN RHEUMATOLOGY (PRINT)</t>
        </is>
      </c>
      <c r="B10474" t="inlineStr">
        <is>
          <t>B1</t>
        </is>
      </c>
      <c r="C10474">
        <f>IF(B10474&lt;&gt;"NI",1,0)</f>
        <v/>
      </c>
      <c r="D10474">
        <f>VLOOKUP(B10474, Tabelas!A:C,3,FALSE())</f>
        <v/>
      </c>
      <c r="E10474">
        <f>VLOOKUP(B10474, Tabelas!A:C,2,FALSE())</f>
        <v/>
      </c>
    </row>
    <row r="10475">
      <c r="A10475" t="inlineStr">
        <is>
          <t>MODERNA SPRAAK</t>
        </is>
      </c>
      <c r="B10475" t="inlineStr">
        <is>
          <t>B3</t>
        </is>
      </c>
      <c r="C10475">
        <f>IF(B10475&lt;&gt;"NI",1,0)</f>
        <v/>
      </c>
      <c r="D10475">
        <f>VLOOKUP(B10475, Tabelas!A:C,3,FALSE())</f>
        <v/>
      </c>
      <c r="E10475">
        <f>VLOOKUP(B10475, Tabelas!A:C,2,FALSE())</f>
        <v/>
      </c>
    </row>
    <row r="10476">
      <c r="A10476" t="inlineStr">
        <is>
          <t>MODERNA SPRÅK</t>
        </is>
      </c>
      <c r="B10476" t="inlineStr">
        <is>
          <t>A3</t>
        </is>
      </c>
      <c r="C10476">
        <f>IF(B10476&lt;&gt;"NI",1,0)</f>
        <v/>
      </c>
      <c r="D10476">
        <f>VLOOKUP(B10476, Tabelas!A:C,3,FALSE())</f>
        <v/>
      </c>
      <c r="E10476">
        <f>VLOOKUP(B10476, Tabelas!A:C,2,FALSE())</f>
        <v/>
      </c>
    </row>
    <row r="10477">
      <c r="A10477" t="inlineStr">
        <is>
          <t>MODERNOS &amp; CONTEMPORÂNEOS</t>
        </is>
      </c>
      <c r="B10477" t="inlineStr">
        <is>
          <t>B1</t>
        </is>
      </c>
      <c r="C10477">
        <f>IF(B10477&lt;&gt;"NI",1,0)</f>
        <v/>
      </c>
      <c r="D10477">
        <f>VLOOKUP(B10477, Tabelas!A:C,3,FALSE())</f>
        <v/>
      </c>
      <c r="E10477">
        <f>VLOOKUP(B10477, Tabelas!A:C,2,FALSE())</f>
        <v/>
      </c>
    </row>
    <row r="10478">
      <c r="A10478" t="inlineStr">
        <is>
          <t>MÓIN-MÓIN (UDESC)</t>
        </is>
      </c>
      <c r="B10478" t="inlineStr">
        <is>
          <t>A2</t>
        </is>
      </c>
      <c r="C10478">
        <f>IF(B10478&lt;&gt;"NI",1,0)</f>
        <v/>
      </c>
      <c r="D10478">
        <f>VLOOKUP(B10478, Tabelas!A:C,3,FALSE())</f>
        <v/>
      </c>
      <c r="E10478">
        <f>VLOOKUP(B10478, Tabelas!A:C,2,FALSE())</f>
        <v/>
      </c>
    </row>
    <row r="10479">
      <c r="A10479" t="inlineStr">
        <is>
          <t>MOJ ORTHOPEDICS &amp; RHEUMATOLOGY</t>
        </is>
      </c>
      <c r="B10479" t="inlineStr">
        <is>
          <t>B4</t>
        </is>
      </c>
      <c r="C10479">
        <f>IF(B10479&lt;&gt;"NI",1,0)</f>
        <v/>
      </c>
      <c r="D10479">
        <f>VLOOKUP(B10479, Tabelas!A:C,3,FALSE())</f>
        <v/>
      </c>
      <c r="E10479">
        <f>VLOOKUP(B10479, Tabelas!A:C,2,FALSE())</f>
        <v/>
      </c>
    </row>
    <row r="10480">
      <c r="A10480" t="inlineStr">
        <is>
          <t>MOJ POLYMER SCIENCE</t>
        </is>
      </c>
      <c r="B10480" t="inlineStr">
        <is>
          <t>B4</t>
        </is>
      </c>
      <c r="C10480">
        <f>IF(B10480&lt;&gt;"NI",1,0)</f>
        <v/>
      </c>
      <c r="D10480">
        <f>VLOOKUP(B10480, Tabelas!A:C,3,FALSE())</f>
        <v/>
      </c>
      <c r="E10480">
        <f>VLOOKUP(B10480, Tabelas!A:C,2,FALSE())</f>
        <v/>
      </c>
    </row>
    <row r="10481">
      <c r="A10481" t="inlineStr">
        <is>
          <t>MOLBANK</t>
        </is>
      </c>
      <c r="B10481" t="inlineStr">
        <is>
          <t>B4</t>
        </is>
      </c>
      <c r="C10481">
        <f>IF(B10481&lt;&gt;"NI",1,0)</f>
        <v/>
      </c>
      <c r="D10481">
        <f>VLOOKUP(B10481, Tabelas!A:C,3,FALSE())</f>
        <v/>
      </c>
      <c r="E10481">
        <f>VLOOKUP(B10481, Tabelas!A:C,2,FALSE())</f>
        <v/>
      </c>
    </row>
    <row r="10482">
      <c r="A10482" t="inlineStr">
        <is>
          <t>MOLECULAR &amp; CELLULAR PROTEOMICS</t>
        </is>
      </c>
      <c r="B10482" t="inlineStr">
        <is>
          <t>A1</t>
        </is>
      </c>
      <c r="C10482">
        <f>IF(B10482&lt;&gt;"NI",1,0)</f>
        <v/>
      </c>
      <c r="D10482">
        <f>VLOOKUP(B10482, Tabelas!A:C,3,FALSE())</f>
        <v/>
      </c>
      <c r="E10482">
        <f>VLOOKUP(B10482, Tabelas!A:C,2,FALSE())</f>
        <v/>
      </c>
    </row>
    <row r="10483">
      <c r="A10483" t="inlineStr">
        <is>
          <t>MOLECULAR AND BIOCHEMICAL PARASITOLOGY (ONLINE)</t>
        </is>
      </c>
      <c r="B10483" t="inlineStr">
        <is>
          <t>A4</t>
        </is>
      </c>
      <c r="C10483">
        <f>IF(B10483&lt;&gt;"NI",1,0)</f>
        <v/>
      </c>
      <c r="D10483">
        <f>VLOOKUP(B10483, Tabelas!A:C,3,FALSE())</f>
        <v/>
      </c>
      <c r="E10483">
        <f>VLOOKUP(B10483, Tabelas!A:C,2,FALSE())</f>
        <v/>
      </c>
    </row>
    <row r="10484">
      <c r="A10484" t="inlineStr">
        <is>
          <t>MOLECULAR AND CELLULAR BIOCHEMISTRY</t>
        </is>
      </c>
      <c r="B10484" t="inlineStr">
        <is>
          <t>A3</t>
        </is>
      </c>
      <c r="C10484">
        <f>IF(B10484&lt;&gt;"NI",1,0)</f>
        <v/>
      </c>
      <c r="D10484">
        <f>VLOOKUP(B10484, Tabelas!A:C,3,FALSE())</f>
        <v/>
      </c>
      <c r="E10484">
        <f>VLOOKUP(B10484, Tabelas!A:C,2,FALSE())</f>
        <v/>
      </c>
    </row>
    <row r="10485">
      <c r="A10485" t="inlineStr">
        <is>
          <t>MOLECULAR AND CELLULAR BIOCHEMISTRY</t>
        </is>
      </c>
      <c r="B10485" t="inlineStr">
        <is>
          <t>A3</t>
        </is>
      </c>
      <c r="C10485">
        <f>IF(B10485&lt;&gt;"NI",1,0)</f>
        <v/>
      </c>
      <c r="D10485">
        <f>VLOOKUP(B10485, Tabelas!A:C,3,FALSE())</f>
        <v/>
      </c>
      <c r="E10485">
        <f>VLOOKUP(B10485, Tabelas!A:C,2,FALSE())</f>
        <v/>
      </c>
    </row>
    <row r="10486">
      <c r="A10486" t="inlineStr">
        <is>
          <t>MOLECULAR AND CELLULAR ENDOCRINOLOGY (PRINT)</t>
        </is>
      </c>
      <c r="B10486" t="inlineStr">
        <is>
          <t>A2</t>
        </is>
      </c>
      <c r="C10486">
        <f>IF(B10486&lt;&gt;"NI",1,0)</f>
        <v/>
      </c>
      <c r="D10486">
        <f>VLOOKUP(B10486, Tabelas!A:C,3,FALSE())</f>
        <v/>
      </c>
      <c r="E10486">
        <f>VLOOKUP(B10486, Tabelas!A:C,2,FALSE())</f>
        <v/>
      </c>
    </row>
    <row r="10487">
      <c r="A10487" t="inlineStr">
        <is>
          <t>MOLECULAR AND CELLULAR NEUROSCIENCES (PRINT)</t>
        </is>
      </c>
      <c r="B10487" t="inlineStr">
        <is>
          <t>A2</t>
        </is>
      </c>
      <c r="C10487">
        <f>IF(B10487&lt;&gt;"NI",1,0)</f>
        <v/>
      </c>
      <c r="D10487">
        <f>VLOOKUP(B10487, Tabelas!A:C,3,FALSE())</f>
        <v/>
      </c>
      <c r="E10487">
        <f>VLOOKUP(B10487, Tabelas!A:C,2,FALSE())</f>
        <v/>
      </c>
    </row>
    <row r="10488">
      <c r="A10488" t="inlineStr">
        <is>
          <t>MOLECULAR AND CELLULAR PROBES</t>
        </is>
      </c>
      <c r="B10488" t="inlineStr">
        <is>
          <t>B2</t>
        </is>
      </c>
      <c r="C10488">
        <f>IF(B10488&lt;&gt;"NI",1,0)</f>
        <v/>
      </c>
      <c r="D10488">
        <f>VLOOKUP(B10488, Tabelas!A:C,3,FALSE())</f>
        <v/>
      </c>
      <c r="E10488">
        <f>VLOOKUP(B10488, Tabelas!A:C,2,FALSE())</f>
        <v/>
      </c>
    </row>
    <row r="10489">
      <c r="A10489" t="inlineStr">
        <is>
          <t>MOLECULAR AND CLINICAL ONCOLOGY</t>
        </is>
      </c>
      <c r="B10489" t="inlineStr">
        <is>
          <t>B2</t>
        </is>
      </c>
      <c r="C10489">
        <f>IF(B10489&lt;&gt;"NI",1,0)</f>
        <v/>
      </c>
      <c r="D10489">
        <f>VLOOKUP(B10489, Tabelas!A:C,3,FALSE())</f>
        <v/>
      </c>
      <c r="E10489">
        <f>VLOOKUP(B10489, Tabelas!A:C,2,FALSE())</f>
        <v/>
      </c>
    </row>
    <row r="10490">
      <c r="A10490" t="inlineStr">
        <is>
          <t>MOLECULAR ASPECTS OF MEDICINE</t>
        </is>
      </c>
      <c r="B10490" t="inlineStr">
        <is>
          <t>A1</t>
        </is>
      </c>
      <c r="C10490">
        <f>IF(B10490&lt;&gt;"NI",1,0)</f>
        <v/>
      </c>
      <c r="D10490">
        <f>VLOOKUP(B10490, Tabelas!A:C,3,FALSE())</f>
        <v/>
      </c>
      <c r="E10490">
        <f>VLOOKUP(B10490, Tabelas!A:C,2,FALSE())</f>
        <v/>
      </c>
    </row>
    <row r="10491">
      <c r="A10491" t="inlineStr">
        <is>
          <t>MOLECULAR ASTROPHYSICS</t>
        </is>
      </c>
      <c r="B10491" t="inlineStr">
        <is>
          <t>A4</t>
        </is>
      </c>
      <c r="C10491">
        <f>IF(B10491&lt;&gt;"NI",1,0)</f>
        <v/>
      </c>
      <c r="D10491">
        <f>VLOOKUP(B10491, Tabelas!A:C,3,FALSE())</f>
        <v/>
      </c>
      <c r="E10491">
        <f>VLOOKUP(B10491, Tabelas!A:C,2,FALSE())</f>
        <v/>
      </c>
    </row>
    <row r="10492">
      <c r="A10492" t="inlineStr">
        <is>
          <t>MOLECULAR BIOLOGY AND EVOLUTION</t>
        </is>
      </c>
      <c r="B10492" t="inlineStr">
        <is>
          <t>A1</t>
        </is>
      </c>
      <c r="C10492">
        <f>IF(B10492&lt;&gt;"NI",1,0)</f>
        <v/>
      </c>
      <c r="D10492">
        <f>VLOOKUP(B10492, Tabelas!A:C,3,FALSE())</f>
        <v/>
      </c>
      <c r="E10492">
        <f>VLOOKUP(B10492, Tabelas!A:C,2,FALSE())</f>
        <v/>
      </c>
    </row>
    <row r="10493">
      <c r="A10493" t="inlineStr">
        <is>
          <t>MOLECULAR BIOLOGY OF THE CELL</t>
        </is>
      </c>
      <c r="B10493" t="inlineStr">
        <is>
          <t>A2</t>
        </is>
      </c>
      <c r="C10493">
        <f>IF(B10493&lt;&gt;"NI",1,0)</f>
        <v/>
      </c>
      <c r="D10493">
        <f>VLOOKUP(B10493, Tabelas!A:C,3,FALSE())</f>
        <v/>
      </c>
      <c r="E10493">
        <f>VLOOKUP(B10493, Tabelas!A:C,2,FALSE())</f>
        <v/>
      </c>
    </row>
    <row r="10494">
      <c r="A10494" t="inlineStr">
        <is>
          <t>MOLECULAR BIOLOGY OF THE CELL (ONLINE)</t>
        </is>
      </c>
      <c r="B10494" t="inlineStr">
        <is>
          <t>A2</t>
        </is>
      </c>
      <c r="C10494">
        <f>IF(B10494&lt;&gt;"NI",1,0)</f>
        <v/>
      </c>
      <c r="D10494">
        <f>VLOOKUP(B10494, Tabelas!A:C,3,FALSE())</f>
        <v/>
      </c>
      <c r="E10494">
        <f>VLOOKUP(B10494, Tabelas!A:C,2,FALSE())</f>
        <v/>
      </c>
    </row>
    <row r="10495">
      <c r="A10495" t="inlineStr">
        <is>
          <t>MOLECULAR BIOLOGY REPORTS</t>
        </is>
      </c>
      <c r="B10495" t="inlineStr">
        <is>
          <t>B1</t>
        </is>
      </c>
      <c r="C10495">
        <f>IF(B10495&lt;&gt;"NI",1,0)</f>
        <v/>
      </c>
      <c r="D10495">
        <f>VLOOKUP(B10495, Tabelas!A:C,3,FALSE())</f>
        <v/>
      </c>
      <c r="E10495">
        <f>VLOOKUP(B10495, Tabelas!A:C,2,FALSE())</f>
        <v/>
      </c>
    </row>
    <row r="10496">
      <c r="A10496" t="inlineStr">
        <is>
          <t>MOLECULAR BIOLOGY REPORTS</t>
        </is>
      </c>
      <c r="B10496" t="inlineStr">
        <is>
          <t>B1</t>
        </is>
      </c>
      <c r="C10496">
        <f>IF(B10496&lt;&gt;"NI",1,0)</f>
        <v/>
      </c>
      <c r="D10496">
        <f>VLOOKUP(B10496, Tabelas!A:C,3,FALSE())</f>
        <v/>
      </c>
      <c r="E10496">
        <f>VLOOKUP(B10496, Tabelas!A:C,2,FALSE())</f>
        <v/>
      </c>
    </row>
    <row r="10497">
      <c r="A10497" t="inlineStr">
        <is>
          <t>MOLECULAR BIOSYSTEMS (PRINT)</t>
        </is>
      </c>
      <c r="B10497" t="inlineStr">
        <is>
          <t>A3</t>
        </is>
      </c>
      <c r="C10497">
        <f>IF(B10497&lt;&gt;"NI",1,0)</f>
        <v/>
      </c>
      <c r="D10497">
        <f>VLOOKUP(B10497, Tabelas!A:C,3,FALSE())</f>
        <v/>
      </c>
      <c r="E10497">
        <f>VLOOKUP(B10497, Tabelas!A:C,2,FALSE())</f>
        <v/>
      </c>
    </row>
    <row r="10498">
      <c r="A10498" t="inlineStr">
        <is>
          <t>MOLECULAR BIOTECHNOLOGY</t>
        </is>
      </c>
      <c r="B10498" t="inlineStr">
        <is>
          <t>A4</t>
        </is>
      </c>
      <c r="C10498">
        <f>IF(B10498&lt;&gt;"NI",1,0)</f>
        <v/>
      </c>
      <c r="D10498">
        <f>VLOOKUP(B10498, Tabelas!A:C,3,FALSE())</f>
        <v/>
      </c>
      <c r="E10498">
        <f>VLOOKUP(B10498, Tabelas!A:C,2,FALSE())</f>
        <v/>
      </c>
    </row>
    <row r="10499">
      <c r="A10499" t="inlineStr">
        <is>
          <t>MOLECULAR BREEDING</t>
        </is>
      </c>
      <c r="B10499" t="inlineStr">
        <is>
          <t>A1</t>
        </is>
      </c>
      <c r="C10499">
        <f>IF(B10499&lt;&gt;"NI",1,0)</f>
        <v/>
      </c>
      <c r="D10499">
        <f>VLOOKUP(B10499, Tabelas!A:C,3,FALSE())</f>
        <v/>
      </c>
      <c r="E10499">
        <f>VLOOKUP(B10499, Tabelas!A:C,2,FALSE())</f>
        <v/>
      </c>
    </row>
    <row r="10500">
      <c r="A10500" t="inlineStr">
        <is>
          <t>MOLECULAR CANCER</t>
        </is>
      </c>
      <c r="B10500" t="inlineStr">
        <is>
          <t>A1</t>
        </is>
      </c>
      <c r="C10500">
        <f>IF(B10500&lt;&gt;"NI",1,0)</f>
        <v/>
      </c>
      <c r="D10500">
        <f>VLOOKUP(B10500, Tabelas!A:C,3,FALSE())</f>
        <v/>
      </c>
      <c r="E10500">
        <f>VLOOKUP(B10500, Tabelas!A:C,2,FALSE())</f>
        <v/>
      </c>
    </row>
    <row r="10501">
      <c r="A10501" t="inlineStr">
        <is>
          <t>MOLECULAR CANCER RESEARCH</t>
        </is>
      </c>
      <c r="B10501" t="inlineStr">
        <is>
          <t>A2</t>
        </is>
      </c>
      <c r="C10501">
        <f>IF(B10501&lt;&gt;"NI",1,0)</f>
        <v/>
      </c>
      <c r="D10501">
        <f>VLOOKUP(B10501, Tabelas!A:C,3,FALSE())</f>
        <v/>
      </c>
      <c r="E10501">
        <f>VLOOKUP(B10501, Tabelas!A:C,2,FALSE())</f>
        <v/>
      </c>
    </row>
    <row r="10502">
      <c r="A10502" t="inlineStr">
        <is>
          <t>MOLECULAR CANCER THERAPEUTICS</t>
        </is>
      </c>
      <c r="B10502" t="inlineStr">
        <is>
          <t>A1</t>
        </is>
      </c>
      <c r="C10502">
        <f>IF(B10502&lt;&gt;"NI",1,0)</f>
        <v/>
      </c>
      <c r="D10502">
        <f>VLOOKUP(B10502, Tabelas!A:C,3,FALSE())</f>
        <v/>
      </c>
      <c r="E10502">
        <f>VLOOKUP(B10502, Tabelas!A:C,2,FALSE())</f>
        <v/>
      </c>
    </row>
    <row r="10503">
      <c r="A10503" t="inlineStr">
        <is>
          <t>MOLECULAR CARCINOGENESIS (PRINT)</t>
        </is>
      </c>
      <c r="B10503" t="inlineStr">
        <is>
          <t>A3</t>
        </is>
      </c>
      <c r="C10503">
        <f>IF(B10503&lt;&gt;"NI",1,0)</f>
        <v/>
      </c>
      <c r="D10503">
        <f>VLOOKUP(B10503, Tabelas!A:C,3,FALSE())</f>
        <v/>
      </c>
      <c r="E10503">
        <f>VLOOKUP(B10503, Tabelas!A:C,2,FALSE())</f>
        <v/>
      </c>
    </row>
    <row r="10504">
      <c r="A10504" t="inlineStr">
        <is>
          <t>MOLECULAR CATALYSIS</t>
        </is>
      </c>
      <c r="B10504" t="inlineStr">
        <is>
          <t>A2</t>
        </is>
      </c>
      <c r="C10504">
        <f>IF(B10504&lt;&gt;"NI",1,0)</f>
        <v/>
      </c>
      <c r="D10504">
        <f>VLOOKUP(B10504, Tabelas!A:C,3,FALSE())</f>
        <v/>
      </c>
      <c r="E10504">
        <f>VLOOKUP(B10504, Tabelas!A:C,2,FALSE())</f>
        <v/>
      </c>
    </row>
    <row r="10505">
      <c r="A10505" t="inlineStr">
        <is>
          <t>MOLECULAR CELL</t>
        </is>
      </c>
      <c r="B10505" t="inlineStr">
        <is>
          <t>A1</t>
        </is>
      </c>
      <c r="C10505">
        <f>IF(B10505&lt;&gt;"NI",1,0)</f>
        <v/>
      </c>
      <c r="D10505">
        <f>VLOOKUP(B10505, Tabelas!A:C,3,FALSE())</f>
        <v/>
      </c>
      <c r="E10505">
        <f>VLOOKUP(B10505, Tabelas!A:C,2,FALSE())</f>
        <v/>
      </c>
    </row>
    <row r="10506">
      <c r="A10506" t="inlineStr">
        <is>
          <t>MOLECULAR CRYSTALS AND LIQUID CRYSTALS (PHILADELPHIA, PA. : 2003)</t>
        </is>
      </c>
      <c r="B10506" t="inlineStr">
        <is>
          <t>B2</t>
        </is>
      </c>
      <c r="C10506">
        <f>IF(B10506&lt;&gt;"NI",1,0)</f>
        <v/>
      </c>
      <c r="D10506">
        <f>VLOOKUP(B10506, Tabelas!A:C,3,FALSE())</f>
        <v/>
      </c>
      <c r="E10506">
        <f>VLOOKUP(B10506, Tabelas!A:C,2,FALSE())</f>
        <v/>
      </c>
    </row>
    <row r="10507">
      <c r="A10507" t="inlineStr">
        <is>
          <t>MOLECULAR CRYSTALS AND LIQUID CRYSTALS SCIENCE AND TECHNOLOGY. SECTION A, MOLECULAR CRYSTALS AND LIQUID CRYSTALS (PRINT)</t>
        </is>
      </c>
      <c r="B10507" t="inlineStr">
        <is>
          <t>B2</t>
        </is>
      </c>
      <c r="C10507">
        <f>IF(B10507&lt;&gt;"NI",1,0)</f>
        <v/>
      </c>
      <c r="D10507">
        <f>VLOOKUP(B10507, Tabelas!A:C,3,FALSE())</f>
        <v/>
      </c>
      <c r="E10507">
        <f>VLOOKUP(B10507, Tabelas!A:C,2,FALSE())</f>
        <v/>
      </c>
    </row>
    <row r="10508">
      <c r="A10508" t="inlineStr">
        <is>
          <t>MOLECULAR CYTOGENETICS</t>
        </is>
      </c>
      <c r="B10508" t="inlineStr">
        <is>
          <t>B1</t>
        </is>
      </c>
      <c r="C10508">
        <f>IF(B10508&lt;&gt;"NI",1,0)</f>
        <v/>
      </c>
      <c r="D10508">
        <f>VLOOKUP(B10508, Tabelas!A:C,3,FALSE())</f>
        <v/>
      </c>
      <c r="E10508">
        <f>VLOOKUP(B10508, Tabelas!A:C,2,FALSE())</f>
        <v/>
      </c>
    </row>
    <row r="10509">
      <c r="A10509" t="inlineStr">
        <is>
          <t>MOLECULAR DIAGNOSIS &amp; THERAPY</t>
        </is>
      </c>
      <c r="B10509" t="inlineStr">
        <is>
          <t>A4</t>
        </is>
      </c>
      <c r="C10509">
        <f>IF(B10509&lt;&gt;"NI",1,0)</f>
        <v/>
      </c>
      <c r="D10509">
        <f>VLOOKUP(B10509, Tabelas!A:C,3,FALSE())</f>
        <v/>
      </c>
      <c r="E10509">
        <f>VLOOKUP(B10509, Tabelas!A:C,2,FALSE())</f>
        <v/>
      </c>
    </row>
    <row r="10510">
      <c r="A10510" t="inlineStr">
        <is>
          <t>MOLECULAR DIVERSITY</t>
        </is>
      </c>
      <c r="B10510" t="inlineStr">
        <is>
          <t>A3</t>
        </is>
      </c>
      <c r="C10510">
        <f>IF(B10510&lt;&gt;"NI",1,0)</f>
        <v/>
      </c>
      <c r="D10510">
        <f>VLOOKUP(B10510, Tabelas!A:C,3,FALSE())</f>
        <v/>
      </c>
      <c r="E10510">
        <f>VLOOKUP(B10510, Tabelas!A:C,2,FALSE())</f>
        <v/>
      </c>
    </row>
    <row r="10511">
      <c r="A10511" t="inlineStr">
        <is>
          <t>MOLECULAR ECOLOGY (PRINT)</t>
        </is>
      </c>
      <c r="B10511" t="inlineStr">
        <is>
          <t>A1</t>
        </is>
      </c>
      <c r="C10511">
        <f>IF(B10511&lt;&gt;"NI",1,0)</f>
        <v/>
      </c>
      <c r="D10511">
        <f>VLOOKUP(B10511, Tabelas!A:C,3,FALSE())</f>
        <v/>
      </c>
      <c r="E10511">
        <f>VLOOKUP(B10511, Tabelas!A:C,2,FALSE())</f>
        <v/>
      </c>
    </row>
    <row r="10512">
      <c r="A10512" t="inlineStr">
        <is>
          <t>MOLECULAR ECOLOGY RESOURCES (ONLINE)</t>
        </is>
      </c>
      <c r="B10512" t="inlineStr">
        <is>
          <t>A1</t>
        </is>
      </c>
      <c r="C10512">
        <f>IF(B10512&lt;&gt;"NI",1,0)</f>
        <v/>
      </c>
      <c r="D10512">
        <f>VLOOKUP(B10512, Tabelas!A:C,3,FALSE())</f>
        <v/>
      </c>
      <c r="E10512">
        <f>VLOOKUP(B10512, Tabelas!A:C,2,FALSE())</f>
        <v/>
      </c>
    </row>
    <row r="10513">
      <c r="A10513" t="inlineStr">
        <is>
          <t>MOLECULAR GENETICS &amp; GENOMIC MEDICINE</t>
        </is>
      </c>
      <c r="B10513" t="inlineStr">
        <is>
          <t>A4</t>
        </is>
      </c>
      <c r="C10513">
        <f>IF(B10513&lt;&gt;"NI",1,0)</f>
        <v/>
      </c>
      <c r="D10513">
        <f>VLOOKUP(B10513, Tabelas!A:C,3,FALSE())</f>
        <v/>
      </c>
      <c r="E10513">
        <f>VLOOKUP(B10513, Tabelas!A:C,2,FALSE())</f>
        <v/>
      </c>
    </row>
    <row r="10514">
      <c r="A10514" t="inlineStr">
        <is>
          <t>MOLECULAR GENETICS AND GENOMICS</t>
        </is>
      </c>
      <c r="B10514" t="inlineStr">
        <is>
          <t>A4</t>
        </is>
      </c>
      <c r="C10514">
        <f>IF(B10514&lt;&gt;"NI",1,0)</f>
        <v/>
      </c>
      <c r="D10514">
        <f>VLOOKUP(B10514, Tabelas!A:C,3,FALSE())</f>
        <v/>
      </c>
      <c r="E10514">
        <f>VLOOKUP(B10514, Tabelas!A:C,2,FALSE())</f>
        <v/>
      </c>
    </row>
    <row r="10515">
      <c r="A10515" t="inlineStr">
        <is>
          <t>MOLECULAR GENETICS AND METABOLISM (PRINT)</t>
        </is>
      </c>
      <c r="B10515" t="inlineStr">
        <is>
          <t>A2</t>
        </is>
      </c>
      <c r="C10515">
        <f>IF(B10515&lt;&gt;"NI",1,0)</f>
        <v/>
      </c>
      <c r="D10515">
        <f>VLOOKUP(B10515, Tabelas!A:C,3,FALSE())</f>
        <v/>
      </c>
      <c r="E10515">
        <f>VLOOKUP(B10515, Tabelas!A:C,2,FALSE())</f>
        <v/>
      </c>
    </row>
    <row r="10516">
      <c r="A10516" t="inlineStr">
        <is>
          <t>MOLECULAR GENETICS AND METABOLISM REPORTS</t>
        </is>
      </c>
      <c r="B10516" t="inlineStr">
        <is>
          <t>B3</t>
        </is>
      </c>
      <c r="C10516">
        <f>IF(B10516&lt;&gt;"NI",1,0)</f>
        <v/>
      </c>
      <c r="D10516">
        <f>VLOOKUP(B10516, Tabelas!A:C,3,FALSE())</f>
        <v/>
      </c>
      <c r="E10516">
        <f>VLOOKUP(B10516, Tabelas!A:C,2,FALSE())</f>
        <v/>
      </c>
    </row>
    <row r="10517">
      <c r="A10517" t="inlineStr">
        <is>
          <t>MOLECULAR HUMAN REPRODUCTION (PRINT)</t>
        </is>
      </c>
      <c r="B10517" t="inlineStr">
        <is>
          <t>A1</t>
        </is>
      </c>
      <c r="C10517">
        <f>IF(B10517&lt;&gt;"NI",1,0)</f>
        <v/>
      </c>
      <c r="D10517">
        <f>VLOOKUP(B10517, Tabelas!A:C,3,FALSE())</f>
        <v/>
      </c>
      <c r="E10517">
        <f>VLOOKUP(B10517, Tabelas!A:C,2,FALSE())</f>
        <v/>
      </c>
    </row>
    <row r="10518">
      <c r="A10518" t="inlineStr">
        <is>
          <t>MOLECULAR IMAGING AND BIOLOGY</t>
        </is>
      </c>
      <c r="B10518" t="inlineStr">
        <is>
          <t>A1</t>
        </is>
      </c>
      <c r="C10518">
        <f>IF(B10518&lt;&gt;"NI",1,0)</f>
        <v/>
      </c>
      <c r="D10518">
        <f>VLOOKUP(B10518, Tabelas!A:C,3,FALSE())</f>
        <v/>
      </c>
      <c r="E10518">
        <f>VLOOKUP(B10518, Tabelas!A:C,2,FALSE())</f>
        <v/>
      </c>
    </row>
    <row r="10519">
      <c r="A10519" t="inlineStr">
        <is>
          <t>MOLECULAR IMMUNOLOGY</t>
        </is>
      </c>
      <c r="B10519" t="inlineStr">
        <is>
          <t>A4</t>
        </is>
      </c>
      <c r="C10519">
        <f>IF(B10519&lt;&gt;"NI",1,0)</f>
        <v/>
      </c>
      <c r="D10519">
        <f>VLOOKUP(B10519, Tabelas!A:C,3,FALSE())</f>
        <v/>
      </c>
      <c r="E10519">
        <f>VLOOKUP(B10519, Tabelas!A:C,2,FALSE())</f>
        <v/>
      </c>
    </row>
    <row r="10520">
      <c r="A10520" t="inlineStr">
        <is>
          <t>MOLECULAR INFORMATICS</t>
        </is>
      </c>
      <c r="B10520" t="inlineStr">
        <is>
          <t>A3</t>
        </is>
      </c>
      <c r="C10520">
        <f>IF(B10520&lt;&gt;"NI",1,0)</f>
        <v/>
      </c>
      <c r="D10520">
        <f>VLOOKUP(B10520, Tabelas!A:C,3,FALSE())</f>
        <v/>
      </c>
      <c r="E10520">
        <f>VLOOKUP(B10520, Tabelas!A:C,2,FALSE())</f>
        <v/>
      </c>
    </row>
    <row r="10521">
      <c r="A10521" t="inlineStr">
        <is>
          <t>MOLECULAR MEDICINE REPORTS</t>
        </is>
      </c>
      <c r="B10521" t="inlineStr">
        <is>
          <t>B1</t>
        </is>
      </c>
      <c r="C10521">
        <f>IF(B10521&lt;&gt;"NI",1,0)</f>
        <v/>
      </c>
      <c r="D10521">
        <f>VLOOKUP(B10521, Tabelas!A:C,3,FALSE())</f>
        <v/>
      </c>
      <c r="E10521">
        <f>VLOOKUP(B10521, Tabelas!A:C,2,FALSE())</f>
        <v/>
      </c>
    </row>
    <row r="10522">
      <c r="A10522" t="inlineStr">
        <is>
          <t>MOLECULAR METABOLISM</t>
        </is>
      </c>
      <c r="B10522" t="inlineStr">
        <is>
          <t>A1</t>
        </is>
      </c>
      <c r="C10522">
        <f>IF(B10522&lt;&gt;"NI",1,0)</f>
        <v/>
      </c>
      <c r="D10522">
        <f>VLOOKUP(B10522, Tabelas!A:C,3,FALSE())</f>
        <v/>
      </c>
      <c r="E10522">
        <f>VLOOKUP(B10522, Tabelas!A:C,2,FALSE())</f>
        <v/>
      </c>
    </row>
    <row r="10523">
      <c r="A10523" t="inlineStr">
        <is>
          <t>MOLECULAR MICROBIOLOGY (PRINT)</t>
        </is>
      </c>
      <c r="B10523" t="inlineStr">
        <is>
          <t>A2</t>
        </is>
      </c>
      <c r="C10523">
        <f>IF(B10523&lt;&gt;"NI",1,0)</f>
        <v/>
      </c>
      <c r="D10523">
        <f>VLOOKUP(B10523, Tabelas!A:C,3,FALSE())</f>
        <v/>
      </c>
      <c r="E10523">
        <f>VLOOKUP(B10523, Tabelas!A:C,2,FALSE())</f>
        <v/>
      </c>
    </row>
    <row r="10524">
      <c r="A10524" t="inlineStr">
        <is>
          <t>MOLECULAR NEUROBIOLOGY</t>
        </is>
      </c>
      <c r="B10524" t="inlineStr">
        <is>
          <t>A1</t>
        </is>
      </c>
      <c r="C10524">
        <f>IF(B10524&lt;&gt;"NI",1,0)</f>
        <v/>
      </c>
      <c r="D10524">
        <f>VLOOKUP(B10524, Tabelas!A:C,3,FALSE())</f>
        <v/>
      </c>
      <c r="E10524">
        <f>VLOOKUP(B10524, Tabelas!A:C,2,FALSE())</f>
        <v/>
      </c>
    </row>
    <row r="10525">
      <c r="A10525" t="inlineStr">
        <is>
          <t>MOLECULAR NEURODEGENERATION</t>
        </is>
      </c>
      <c r="B10525" t="inlineStr">
        <is>
          <t>A1</t>
        </is>
      </c>
      <c r="C10525">
        <f>IF(B10525&lt;&gt;"NI",1,0)</f>
        <v/>
      </c>
      <c r="D10525">
        <f>VLOOKUP(B10525, Tabelas!A:C,3,FALSE())</f>
        <v/>
      </c>
      <c r="E10525">
        <f>VLOOKUP(B10525, Tabelas!A:C,2,FALSE())</f>
        <v/>
      </c>
    </row>
    <row r="10526">
      <c r="A10526" t="inlineStr">
        <is>
          <t>MOLECULAR NUTRITION &amp; FOOD RESEARCH</t>
        </is>
      </c>
      <c r="B10526" t="inlineStr">
        <is>
          <t>A1</t>
        </is>
      </c>
      <c r="C10526">
        <f>IF(B10526&lt;&gt;"NI",1,0)</f>
        <v/>
      </c>
      <c r="D10526">
        <f>VLOOKUP(B10526, Tabelas!A:C,3,FALSE())</f>
        <v/>
      </c>
      <c r="E10526">
        <f>VLOOKUP(B10526, Tabelas!A:C,2,FALSE())</f>
        <v/>
      </c>
    </row>
    <row r="10527">
      <c r="A10527" t="inlineStr">
        <is>
          <t>MOLECULAR NUTRITION &amp; FOOD RESEARCH (PRINT)</t>
        </is>
      </c>
      <c r="B10527" t="inlineStr">
        <is>
          <t>A1</t>
        </is>
      </c>
      <c r="C10527">
        <f>IF(B10527&lt;&gt;"NI",1,0)</f>
        <v/>
      </c>
      <c r="D10527">
        <f>VLOOKUP(B10527, Tabelas!A:C,3,FALSE())</f>
        <v/>
      </c>
      <c r="E10527">
        <f>VLOOKUP(B10527, Tabelas!A:C,2,FALSE())</f>
        <v/>
      </c>
    </row>
    <row r="10528">
      <c r="A10528" t="inlineStr">
        <is>
          <t>MOLECULAR ORAL MICROBIOLOGY</t>
        </is>
      </c>
      <c r="B10528" t="inlineStr">
        <is>
          <t>A1</t>
        </is>
      </c>
      <c r="C10528">
        <f>IF(B10528&lt;&gt;"NI",1,0)</f>
        <v/>
      </c>
      <c r="D10528">
        <f>VLOOKUP(B10528, Tabelas!A:C,3,FALSE())</f>
        <v/>
      </c>
      <c r="E10528">
        <f>VLOOKUP(B10528, Tabelas!A:C,2,FALSE())</f>
        <v/>
      </c>
    </row>
    <row r="10529">
      <c r="A10529" t="inlineStr">
        <is>
          <t>MOLECULAR PHARMACEUTICS (PRINT)</t>
        </is>
      </c>
      <c r="B10529" t="inlineStr">
        <is>
          <t>A1</t>
        </is>
      </c>
      <c r="C10529">
        <f>IF(B10529&lt;&gt;"NI",1,0)</f>
        <v/>
      </c>
      <c r="D10529">
        <f>VLOOKUP(B10529, Tabelas!A:C,3,FALSE())</f>
        <v/>
      </c>
      <c r="E10529">
        <f>VLOOKUP(B10529, Tabelas!A:C,2,FALSE())</f>
        <v/>
      </c>
    </row>
    <row r="10530">
      <c r="A10530" t="inlineStr">
        <is>
          <t>MOLECULAR PHYLOGENETICS AND EVOLUTION (PRINT)</t>
        </is>
      </c>
      <c r="B10530" t="inlineStr">
        <is>
          <t>A1</t>
        </is>
      </c>
      <c r="C10530">
        <f>IF(B10530&lt;&gt;"NI",1,0)</f>
        <v/>
      </c>
      <c r="D10530">
        <f>VLOOKUP(B10530, Tabelas!A:C,3,FALSE())</f>
        <v/>
      </c>
      <c r="E10530">
        <f>VLOOKUP(B10530, Tabelas!A:C,2,FALSE())</f>
        <v/>
      </c>
    </row>
    <row r="10531">
      <c r="A10531" t="inlineStr">
        <is>
          <t>MOLECULAR PHYSICS (PRINT)</t>
        </is>
      </c>
      <c r="B10531" t="inlineStr">
        <is>
          <t>A4</t>
        </is>
      </c>
      <c r="C10531">
        <f>IF(B10531&lt;&gt;"NI",1,0)</f>
        <v/>
      </c>
      <c r="D10531">
        <f>VLOOKUP(B10531, Tabelas!A:C,3,FALSE())</f>
        <v/>
      </c>
      <c r="E10531">
        <f>VLOOKUP(B10531, Tabelas!A:C,2,FALSE())</f>
        <v/>
      </c>
    </row>
    <row r="10532">
      <c r="A10532" t="inlineStr">
        <is>
          <t>MOLECULAR PLANT (PRINT)</t>
        </is>
      </c>
      <c r="B10532" t="inlineStr">
        <is>
          <t>A1</t>
        </is>
      </c>
      <c r="C10532">
        <f>IF(B10532&lt;&gt;"NI",1,0)</f>
        <v/>
      </c>
      <c r="D10532">
        <f>VLOOKUP(B10532, Tabelas!A:C,3,FALSE())</f>
        <v/>
      </c>
      <c r="E10532">
        <f>VLOOKUP(B10532, Tabelas!A:C,2,FALSE())</f>
        <v/>
      </c>
    </row>
    <row r="10533">
      <c r="A10533" t="inlineStr">
        <is>
          <t>MOLECULAR PLANT PATHOLOGY</t>
        </is>
      </c>
      <c r="B10533" t="inlineStr">
        <is>
          <t>A1</t>
        </is>
      </c>
      <c r="C10533">
        <f>IF(B10533&lt;&gt;"NI",1,0)</f>
        <v/>
      </c>
      <c r="D10533">
        <f>VLOOKUP(B10533, Tabelas!A:C,3,FALSE())</f>
        <v/>
      </c>
      <c r="E10533">
        <f>VLOOKUP(B10533, Tabelas!A:C,2,FALSE())</f>
        <v/>
      </c>
    </row>
    <row r="10534">
      <c r="A10534" t="inlineStr">
        <is>
          <t>MOLECULAR PLANT PATHOLOGY (ONLINE)</t>
        </is>
      </c>
      <c r="B10534" t="inlineStr">
        <is>
          <t>A1</t>
        </is>
      </c>
      <c r="C10534">
        <f>IF(B10534&lt;&gt;"NI",1,0)</f>
        <v/>
      </c>
      <c r="D10534">
        <f>VLOOKUP(B10534, Tabelas!A:C,3,FALSE())</f>
        <v/>
      </c>
      <c r="E10534">
        <f>VLOOKUP(B10534, Tabelas!A:C,2,FALSE())</f>
        <v/>
      </c>
    </row>
    <row r="10535">
      <c r="A10535" t="inlineStr">
        <is>
          <t>MOLECULAR PLANT-MICROBE INTERACTIONS</t>
        </is>
      </c>
      <c r="B10535" t="inlineStr">
        <is>
          <t>A1</t>
        </is>
      </c>
      <c r="C10535">
        <f>IF(B10535&lt;&gt;"NI",1,0)</f>
        <v/>
      </c>
      <c r="D10535">
        <f>VLOOKUP(B10535, Tabelas!A:C,3,FALSE())</f>
        <v/>
      </c>
      <c r="E10535">
        <f>VLOOKUP(B10535, Tabelas!A:C,2,FALSE())</f>
        <v/>
      </c>
    </row>
    <row r="10536">
      <c r="A10536" t="inlineStr">
        <is>
          <t>MOLECULAR PSYCHIATRY</t>
        </is>
      </c>
      <c r="B10536" t="inlineStr">
        <is>
          <t>A1</t>
        </is>
      </c>
      <c r="C10536">
        <f>IF(B10536&lt;&gt;"NI",1,0)</f>
        <v/>
      </c>
      <c r="D10536">
        <f>VLOOKUP(B10536, Tabelas!A:C,3,FALSE())</f>
        <v/>
      </c>
      <c r="E10536">
        <f>VLOOKUP(B10536, Tabelas!A:C,2,FALSE())</f>
        <v/>
      </c>
    </row>
    <row r="10537">
      <c r="A10537" t="inlineStr">
        <is>
          <t>MOLECULAR REPRODUCTION AND DEVELOPMENT</t>
        </is>
      </c>
      <c r="B10537" t="inlineStr">
        <is>
          <t>A1</t>
        </is>
      </c>
      <c r="C10537">
        <f>IF(B10537&lt;&gt;"NI",1,0)</f>
        <v/>
      </c>
      <c r="D10537">
        <f>VLOOKUP(B10537, Tabelas!A:C,3,FALSE())</f>
        <v/>
      </c>
      <c r="E10537">
        <f>VLOOKUP(B10537, Tabelas!A:C,2,FALSE())</f>
        <v/>
      </c>
    </row>
    <row r="10538">
      <c r="A10538" t="inlineStr">
        <is>
          <t>MOLECULAR REPRODUCTION AND DEVELOPMENT (ONLINE)</t>
        </is>
      </c>
      <c r="B10538" t="inlineStr">
        <is>
          <t>A1</t>
        </is>
      </c>
      <c r="C10538">
        <f>IF(B10538&lt;&gt;"NI",1,0)</f>
        <v/>
      </c>
      <c r="D10538">
        <f>VLOOKUP(B10538, Tabelas!A:C,3,FALSE())</f>
        <v/>
      </c>
      <c r="E10538">
        <f>VLOOKUP(B10538, Tabelas!A:C,2,FALSE())</f>
        <v/>
      </c>
    </row>
    <row r="10539">
      <c r="A10539" t="inlineStr">
        <is>
          <t>MOLECULAR SIMULATION (PRINT)</t>
        </is>
      </c>
      <c r="B10539" t="inlineStr">
        <is>
          <t>A4</t>
        </is>
      </c>
      <c r="C10539">
        <f>IF(B10539&lt;&gt;"NI",1,0)</f>
        <v/>
      </c>
      <c r="D10539">
        <f>VLOOKUP(B10539, Tabelas!A:C,3,FALSE())</f>
        <v/>
      </c>
      <c r="E10539">
        <f>VLOOKUP(B10539, Tabelas!A:C,2,FALSE())</f>
        <v/>
      </c>
    </row>
    <row r="10540">
      <c r="A10540" t="inlineStr">
        <is>
          <t>MOLECULAR SYNDROMOLOGY</t>
        </is>
      </c>
      <c r="B10540" t="inlineStr">
        <is>
          <t>B2</t>
        </is>
      </c>
      <c r="C10540">
        <f>IF(B10540&lt;&gt;"NI",1,0)</f>
        <v/>
      </c>
      <c r="D10540">
        <f>VLOOKUP(B10540, Tabelas!A:C,3,FALSE())</f>
        <v/>
      </c>
      <c r="E10540">
        <f>VLOOKUP(B10540, Tabelas!A:C,2,FALSE())</f>
        <v/>
      </c>
    </row>
    <row r="10541">
      <c r="A10541" t="inlineStr">
        <is>
          <t>MOLECULAR THERAPY (PRINT)</t>
        </is>
      </c>
      <c r="B10541" t="inlineStr">
        <is>
          <t>A1</t>
        </is>
      </c>
      <c r="C10541">
        <f>IF(B10541&lt;&gt;"NI",1,0)</f>
        <v/>
      </c>
      <c r="D10541">
        <f>VLOOKUP(B10541, Tabelas!A:C,3,FALSE())</f>
        <v/>
      </c>
      <c r="E10541">
        <f>VLOOKUP(B10541, Tabelas!A:C,2,FALSE())</f>
        <v/>
      </c>
    </row>
    <row r="10542">
      <c r="A10542" t="inlineStr">
        <is>
          <t>MOLECULAR THERAPY ¿ METHODS &amp; CLINICAL DEVELOPMENT</t>
        </is>
      </c>
      <c r="B10542" t="inlineStr">
        <is>
          <t>A3</t>
        </is>
      </c>
      <c r="C10542">
        <f>IF(B10542&lt;&gt;"NI",1,0)</f>
        <v/>
      </c>
      <c r="D10542">
        <f>VLOOKUP(B10542, Tabelas!A:C,3,FALSE())</f>
        <v/>
      </c>
      <c r="E10542">
        <f>VLOOKUP(B10542, Tabelas!A:C,2,FALSE())</f>
        <v/>
      </c>
    </row>
    <row r="10543">
      <c r="A10543" t="inlineStr">
        <is>
          <t>MOLECULAR THERAPY ¿ NUCLEIC ACIDS</t>
        </is>
      </c>
      <c r="B10543" t="inlineStr">
        <is>
          <t>A1</t>
        </is>
      </c>
      <c r="C10543">
        <f>IF(B10543&lt;&gt;"NI",1,0)</f>
        <v/>
      </c>
      <c r="D10543">
        <f>VLOOKUP(B10543, Tabelas!A:C,3,FALSE())</f>
        <v/>
      </c>
      <c r="E10543">
        <f>VLOOKUP(B10543, Tabelas!A:C,2,FALSE())</f>
        <v/>
      </c>
    </row>
    <row r="10544">
      <c r="A10544" t="inlineStr">
        <is>
          <t>MOLECULAR VISION</t>
        </is>
      </c>
      <c r="B10544" t="inlineStr">
        <is>
          <t>A3</t>
        </is>
      </c>
      <c r="C10544">
        <f>IF(B10544&lt;&gt;"NI",1,0)</f>
        <v/>
      </c>
      <c r="D10544">
        <f>VLOOKUP(B10544, Tabelas!A:C,3,FALSE())</f>
        <v/>
      </c>
      <c r="E10544">
        <f>VLOOKUP(B10544, Tabelas!A:C,2,FALSE())</f>
        <v/>
      </c>
    </row>
    <row r="10545">
      <c r="A10545" t="inlineStr">
        <is>
          <t>MOLECULES (BASEL. ONLINE)</t>
        </is>
      </c>
      <c r="B10545" t="inlineStr">
        <is>
          <t>A2</t>
        </is>
      </c>
      <c r="C10545">
        <f>IF(B10545&lt;&gt;"NI",1,0)</f>
        <v/>
      </c>
      <c r="D10545">
        <f>VLOOKUP(B10545, Tabelas!A:C,3,FALSE())</f>
        <v/>
      </c>
      <c r="E10545">
        <f>VLOOKUP(B10545, Tabelas!A:C,2,FALSE())</f>
        <v/>
      </c>
    </row>
    <row r="10546">
      <c r="A10546" t="inlineStr">
        <is>
          <t>MOLLUSCAN RESEARCH</t>
        </is>
      </c>
      <c r="B10546" t="inlineStr">
        <is>
          <t>B2</t>
        </is>
      </c>
      <c r="C10546">
        <f>IF(B10546&lt;&gt;"NI",1,0)</f>
        <v/>
      </c>
      <c r="D10546">
        <f>VLOOKUP(B10546, Tabelas!A:C,3,FALSE())</f>
        <v/>
      </c>
      <c r="E10546">
        <f>VLOOKUP(B10546, Tabelas!A:C,2,FALSE())</f>
        <v/>
      </c>
    </row>
    <row r="10547">
      <c r="A10547" t="inlineStr">
        <is>
          <t>MOMENTO - DIÁLOGOS EM EDUCAÇÃO</t>
        </is>
      </c>
      <c r="B10547" t="inlineStr">
        <is>
          <t>B2</t>
        </is>
      </c>
      <c r="C10547">
        <f>IF(B10547&lt;&gt;"NI",1,0)</f>
        <v/>
      </c>
      <c r="D10547">
        <f>VLOOKUP(B10547, Tabelas!A:C,3,FALSE())</f>
        <v/>
      </c>
      <c r="E10547">
        <f>VLOOKUP(B10547, Tabelas!A:C,2,FALSE())</f>
        <v/>
      </c>
    </row>
    <row r="10548">
      <c r="A10548" t="inlineStr">
        <is>
          <t>MOMENTO ¿ REVISTA DE FÍSICA</t>
        </is>
      </c>
      <c r="B10548" t="inlineStr">
        <is>
          <t>A1</t>
        </is>
      </c>
      <c r="C10548">
        <f>IF(B10548&lt;&gt;"NI",1,0)</f>
        <v/>
      </c>
      <c r="D10548">
        <f>VLOOKUP(B10548, Tabelas!A:C,3,FALSE())</f>
        <v/>
      </c>
      <c r="E10548">
        <f>VLOOKUP(B10548, Tabelas!A:C,2,FALSE())</f>
        <v/>
      </c>
    </row>
    <row r="10549">
      <c r="A10549" t="inlineStr">
        <is>
          <t>MOMENTUM (ATIBAIA)</t>
        </is>
      </c>
      <c r="B10549" t="inlineStr">
        <is>
          <t>B3</t>
        </is>
      </c>
      <c r="C10549">
        <f>IF(B10549&lt;&gt;"NI",1,0)</f>
        <v/>
      </c>
      <c r="D10549">
        <f>VLOOKUP(B10549, Tabelas!A:C,3,FALSE())</f>
        <v/>
      </c>
      <c r="E10549">
        <f>VLOOKUP(B10549, Tabelas!A:C,2,FALSE())</f>
        <v/>
      </c>
    </row>
    <row r="10550">
      <c r="A10550" t="inlineStr">
        <is>
          <t>MONATSHEFTE FUR CHEMIE (INTERNET)</t>
        </is>
      </c>
      <c r="B10550" t="inlineStr">
        <is>
          <t>A4</t>
        </is>
      </c>
      <c r="C10550">
        <f>IF(B10550&lt;&gt;"NI",1,0)</f>
        <v/>
      </c>
      <c r="D10550">
        <f>VLOOKUP(B10550, Tabelas!A:C,3,FALSE())</f>
        <v/>
      </c>
      <c r="E10550">
        <f>VLOOKUP(B10550, Tabelas!A:C,2,FALSE())</f>
        <v/>
      </c>
    </row>
    <row r="10551">
      <c r="A10551" t="inlineStr">
        <is>
          <t>MONATSHEFTE FUR MATHEMATIK (PRINT)</t>
        </is>
      </c>
      <c r="B10551" t="inlineStr">
        <is>
          <t>A3</t>
        </is>
      </c>
      <c r="C10551">
        <f>IF(B10551&lt;&gt;"NI",1,0)</f>
        <v/>
      </c>
      <c r="D10551">
        <f>VLOOKUP(B10551, Tabelas!A:C,3,FALSE())</f>
        <v/>
      </c>
      <c r="E10551">
        <f>VLOOKUP(B10551, Tabelas!A:C,2,FALSE())</f>
        <v/>
      </c>
    </row>
    <row r="10552">
      <c r="A10552" t="inlineStr">
        <is>
          <t>MONÇÕES REVISTA DO CURSO DE HISTÓRIA DA UFMS/CPCX</t>
        </is>
      </c>
      <c r="B10552" t="inlineStr">
        <is>
          <t>B4</t>
        </is>
      </c>
      <c r="C10552">
        <f>IF(B10552&lt;&gt;"NI",1,0)</f>
        <v/>
      </c>
      <c r="D10552">
        <f>VLOOKUP(B10552, Tabelas!A:C,3,FALSE())</f>
        <v/>
      </c>
      <c r="E10552">
        <f>VLOOKUP(B10552, Tabelas!A:C,2,FALSE())</f>
        <v/>
      </c>
    </row>
    <row r="10553">
      <c r="A10553" t="inlineStr">
        <is>
          <t>MONÇÕES: REVISTA DE RELAÇÕES INTERNACIONAIS DA UFGD</t>
        </is>
      </c>
      <c r="B10553" t="inlineStr">
        <is>
          <t>A4</t>
        </is>
      </c>
      <c r="C10553">
        <f>IF(B10553&lt;&gt;"NI",1,0)</f>
        <v/>
      </c>
      <c r="D10553">
        <f>VLOOKUP(B10553, Tabelas!A:C,3,FALSE())</f>
        <v/>
      </c>
      <c r="E10553">
        <f>VLOOKUP(B10553, Tabelas!A:C,2,FALSE())</f>
        <v/>
      </c>
    </row>
    <row r="10554">
      <c r="A10554" t="inlineStr">
        <is>
          <t>MONOCLONAL ANTIBODIES IN IMMUNODIAGNOSIS AND IMMUNOTHERAPY</t>
        </is>
      </c>
      <c r="B10554" t="inlineStr">
        <is>
          <t>B3</t>
        </is>
      </c>
      <c r="C10554">
        <f>IF(B10554&lt;&gt;"NI",1,0)</f>
        <v/>
      </c>
      <c r="D10554">
        <f>VLOOKUP(B10554, Tabelas!A:C,3,FALSE())</f>
        <v/>
      </c>
      <c r="E10554">
        <f>VLOOKUP(B10554, Tabelas!A:C,2,FALSE())</f>
        <v/>
      </c>
    </row>
    <row r="10555">
      <c r="A10555" t="inlineStr">
        <is>
          <t>MONTAIGNE STUDIES: AN INTERDISCIPLINARY FORUM</t>
        </is>
      </c>
      <c r="B10555" t="inlineStr">
        <is>
          <t>A2</t>
        </is>
      </c>
      <c r="C10555">
        <f>IF(B10555&lt;&gt;"NI",1,0)</f>
        <v/>
      </c>
      <c r="D10555">
        <f>VLOOKUP(B10555, Tabelas!A:C,3,FALSE())</f>
        <v/>
      </c>
      <c r="E10555">
        <f>VLOOKUP(B10555, Tabelas!A:C,2,FALSE())</f>
        <v/>
      </c>
    </row>
    <row r="10556">
      <c r="A10556" t="inlineStr">
        <is>
          <t>MONTAJES REVISTA DE ANÁLISIS CINEMATOGRÁFICO</t>
        </is>
      </c>
      <c r="B10556" t="inlineStr">
        <is>
          <t>A4</t>
        </is>
      </c>
      <c r="C10556">
        <f>IF(B10556&lt;&gt;"NI",1,0)</f>
        <v/>
      </c>
      <c r="D10556">
        <f>VLOOKUP(B10556, Tabelas!A:C,3,FALSE())</f>
        <v/>
      </c>
      <c r="E10556">
        <f>VLOOKUP(B10556, Tabelas!A:C,2,FALSE())</f>
        <v/>
      </c>
    </row>
    <row r="10557">
      <c r="A10557" t="inlineStr">
        <is>
          <t>MONTE CARLO METHODS AND APPLICATIONS (PRINT)</t>
        </is>
      </c>
      <c r="B10557" t="inlineStr">
        <is>
          <t>B3</t>
        </is>
      </c>
      <c r="C10557">
        <f>IF(B10557&lt;&gt;"NI",1,0)</f>
        <v/>
      </c>
      <c r="D10557">
        <f>VLOOKUP(B10557, Tabelas!A:C,3,FALSE())</f>
        <v/>
      </c>
      <c r="E10557">
        <f>VLOOKUP(B10557, Tabelas!A:C,2,FALSE())</f>
        <v/>
      </c>
    </row>
    <row r="10558">
      <c r="A10558" t="inlineStr">
        <is>
          <t>MONTHLY NOTICES OF THE ROYAL ASTRONOMICAL SOCIETY (PRINT)</t>
        </is>
      </c>
      <c r="B10558" t="inlineStr">
        <is>
          <t>A2</t>
        </is>
      </c>
      <c r="C10558">
        <f>IF(B10558&lt;&gt;"NI",1,0)</f>
        <v/>
      </c>
      <c r="D10558">
        <f>VLOOKUP(B10558, Tabelas!A:C,3,FALSE())</f>
        <v/>
      </c>
      <c r="E10558">
        <f>VLOOKUP(B10558, Tabelas!A:C,2,FALSE())</f>
        <v/>
      </c>
    </row>
    <row r="10559">
      <c r="A10559" t="inlineStr">
        <is>
          <t>MONTHLY NOTICES OF THE ROYAL ASTRONOMICAL SOCIETY: LETTERS</t>
        </is>
      </c>
      <c r="B10559" t="inlineStr">
        <is>
          <t>A2</t>
        </is>
      </c>
      <c r="C10559">
        <f>IF(B10559&lt;&gt;"NI",1,0)</f>
        <v/>
      </c>
      <c r="D10559">
        <f>VLOOKUP(B10559, Tabelas!A:C,3,FALSE())</f>
        <v/>
      </c>
      <c r="E10559">
        <f>VLOOKUP(B10559, Tabelas!A:C,2,FALSE())</f>
        <v/>
      </c>
    </row>
    <row r="10560">
      <c r="A10560" t="inlineStr">
        <is>
          <t>MONTHLY REVIEW (NEW YORK. 1949)</t>
        </is>
      </c>
      <c r="B10560" t="inlineStr">
        <is>
          <t>A4</t>
        </is>
      </c>
      <c r="C10560">
        <f>IF(B10560&lt;&gt;"NI",1,0)</f>
        <v/>
      </c>
      <c r="D10560">
        <f>VLOOKUP(B10560, Tabelas!A:C,3,FALSE())</f>
        <v/>
      </c>
      <c r="E10560">
        <f>VLOOKUP(B10560, Tabelas!A:C,2,FALSE())</f>
        <v/>
      </c>
    </row>
    <row r="10561">
      <c r="A10561" t="inlineStr">
        <is>
          <t>MONTHLY WEATHER REVIEW</t>
        </is>
      </c>
      <c r="B10561" t="inlineStr">
        <is>
          <t>A2</t>
        </is>
      </c>
      <c r="C10561">
        <f>IF(B10561&lt;&gt;"NI",1,0)</f>
        <v/>
      </c>
      <c r="D10561">
        <f>VLOOKUP(B10561, Tabelas!A:C,3,FALSE())</f>
        <v/>
      </c>
      <c r="E10561">
        <f>VLOOKUP(B10561, Tabelas!A:C,2,FALSE())</f>
        <v/>
      </c>
    </row>
    <row r="10562">
      <c r="A10562" t="inlineStr">
        <is>
          <t>MORBIDITY AND MORTALITY WEEKLY REPORT (PRINT)</t>
        </is>
      </c>
      <c r="B10562" t="inlineStr">
        <is>
          <t>A1</t>
        </is>
      </c>
      <c r="C10562">
        <f>IF(B10562&lt;&gt;"NI",1,0)</f>
        <v/>
      </c>
      <c r="D10562">
        <f>VLOOKUP(B10562, Tabelas!A:C,3,FALSE())</f>
        <v/>
      </c>
      <c r="E10562">
        <f>VLOOKUP(B10562, Tabelas!A:C,2,FALSE())</f>
        <v/>
      </c>
    </row>
    <row r="10563">
      <c r="A10563" t="inlineStr">
        <is>
          <t>MORINGA - ARTES DO ESPETÁCULO (UFPB)</t>
        </is>
      </c>
      <c r="B10563" t="inlineStr">
        <is>
          <t>A3</t>
        </is>
      </c>
      <c r="C10563">
        <f>IF(B10563&lt;&gt;"NI",1,0)</f>
        <v/>
      </c>
      <c r="D10563">
        <f>VLOOKUP(B10563, Tabelas!A:C,3,FALSE())</f>
        <v/>
      </c>
      <c r="E10563">
        <f>VLOOKUP(B10563, Tabelas!A:C,2,FALSE())</f>
        <v/>
      </c>
    </row>
    <row r="10564">
      <c r="A10564" t="inlineStr">
        <is>
          <t>MORPHEUS (UNIRIO. ONLINE)</t>
        </is>
      </c>
      <c r="B10564" t="inlineStr">
        <is>
          <t>B1</t>
        </is>
      </c>
      <c r="C10564">
        <f>IF(B10564&lt;&gt;"NI",1,0)</f>
        <v/>
      </c>
      <c r="D10564">
        <f>VLOOKUP(B10564, Tabelas!A:C,3,FALSE())</f>
        <v/>
      </c>
      <c r="E10564">
        <f>VLOOKUP(B10564, Tabelas!A:C,2,FALSE())</f>
        <v/>
      </c>
    </row>
    <row r="10565">
      <c r="A10565" t="inlineStr">
        <is>
          <t>MORPHOLOGIE (ASSOCIATION DES ANATOMISTES)</t>
        </is>
      </c>
      <c r="B10565" t="inlineStr">
        <is>
          <t>B2</t>
        </is>
      </c>
      <c r="C10565">
        <f>IF(B10565&lt;&gt;"NI",1,0)</f>
        <v/>
      </c>
      <c r="D10565">
        <f>VLOOKUP(B10565, Tabelas!A:C,3,FALSE())</f>
        <v/>
      </c>
      <c r="E10565">
        <f>VLOOKUP(B10565, Tabelas!A:C,2,FALSE())</f>
        <v/>
      </c>
    </row>
    <row r="10566">
      <c r="A10566" t="inlineStr">
        <is>
          <t>MORUS - UTOPIA E RENASCIMENTO</t>
        </is>
      </c>
      <c r="B10566" t="inlineStr">
        <is>
          <t>B3</t>
        </is>
      </c>
      <c r="C10566">
        <f>IF(B10566&lt;&gt;"NI",1,0)</f>
        <v/>
      </c>
      <c r="D10566">
        <f>VLOOKUP(B10566, Tabelas!A:C,3,FALSE())</f>
        <v/>
      </c>
      <c r="E10566">
        <f>VLOOKUP(B10566, Tabelas!A:C,2,FALSE())</f>
        <v/>
      </c>
    </row>
    <row r="10567">
      <c r="A10567" t="inlineStr">
        <is>
          <t>MORUS (UNICAMP)</t>
        </is>
      </c>
      <c r="B10567" t="inlineStr">
        <is>
          <t>B3</t>
        </is>
      </c>
      <c r="C10567">
        <f>IF(B10567&lt;&gt;"NI",1,0)</f>
        <v/>
      </c>
      <c r="D10567">
        <f>VLOOKUP(B10567, Tabelas!A:C,3,FALSE())</f>
        <v/>
      </c>
      <c r="E10567">
        <f>VLOOKUP(B10567, Tabelas!A:C,2,FALSE())</f>
        <v/>
      </c>
    </row>
    <row r="10568">
      <c r="A10568" t="inlineStr">
        <is>
          <t>MOSAICO</t>
        </is>
      </c>
      <c r="B10568" t="inlineStr">
        <is>
          <t>A4</t>
        </is>
      </c>
      <c r="C10568">
        <f>IF(B10568&lt;&gt;"NI",1,0)</f>
        <v/>
      </c>
      <c r="D10568">
        <f>VLOOKUP(B10568, Tabelas!A:C,3,FALSE())</f>
        <v/>
      </c>
      <c r="E10568">
        <f>VLOOKUP(B10568, Tabelas!A:C,2,FALSE())</f>
        <v/>
      </c>
    </row>
    <row r="10569">
      <c r="A10569" t="inlineStr">
        <is>
          <t>MOSAICO (GOIÂNIA)</t>
        </is>
      </c>
      <c r="B10569" t="inlineStr">
        <is>
          <t>A3</t>
        </is>
      </c>
      <c r="C10569">
        <f>IF(B10569&lt;&gt;"NI",1,0)</f>
        <v/>
      </c>
      <c r="D10569">
        <f>VLOOKUP(B10569, Tabelas!A:C,3,FALSE())</f>
        <v/>
      </c>
      <c r="E10569">
        <f>VLOOKUP(B10569, Tabelas!A:C,2,FALSE())</f>
        <v/>
      </c>
    </row>
    <row r="10570">
      <c r="A10570" t="inlineStr">
        <is>
          <t>MOSAICO (RIO DE JANEIRO)</t>
        </is>
      </c>
      <c r="B10570" t="inlineStr">
        <is>
          <t>B1</t>
        </is>
      </c>
      <c r="C10570">
        <f>IF(B10570&lt;&gt;"NI",1,0)</f>
        <v/>
      </c>
      <c r="D10570">
        <f>VLOOKUP(B10570, Tabelas!A:C,3,FALSE())</f>
        <v/>
      </c>
      <c r="E10570">
        <f>VLOOKUP(B10570, Tabelas!A:C,2,FALSE())</f>
        <v/>
      </c>
    </row>
    <row r="10571">
      <c r="A10571" t="inlineStr">
        <is>
          <t>MOSAICO (SÃO JOSÉ DO RIO PRETO)</t>
        </is>
      </c>
      <c r="B10571" t="inlineStr">
        <is>
          <t>B1</t>
        </is>
      </c>
      <c r="C10571">
        <f>IF(B10571&lt;&gt;"NI",1,0)</f>
        <v/>
      </c>
      <c r="D10571">
        <f>VLOOKUP(B10571, Tabelas!A:C,3,FALSE())</f>
        <v/>
      </c>
      <c r="E10571">
        <f>VLOOKUP(B10571, Tabelas!A:C,2,FALSE())</f>
        <v/>
      </c>
    </row>
    <row r="10572">
      <c r="A10572" t="inlineStr">
        <is>
          <t>MOSAICO REVISTA MULTIDISCIPLINAR DE HUMANIDADES</t>
        </is>
      </c>
      <c r="B10572" t="inlineStr">
        <is>
          <t>B2</t>
        </is>
      </c>
      <c r="C10572">
        <f>IF(B10572&lt;&gt;"NI",1,0)</f>
        <v/>
      </c>
      <c r="D10572">
        <f>VLOOKUP(B10572, Tabelas!A:C,3,FALSE())</f>
        <v/>
      </c>
      <c r="E10572">
        <f>VLOOKUP(B10572, Tabelas!A:C,2,FALSE())</f>
        <v/>
      </c>
    </row>
    <row r="10573">
      <c r="A10573" t="inlineStr">
        <is>
          <t>MOSCOW MATHEMATICAL JOURNAL</t>
        </is>
      </c>
      <c r="B10573" t="inlineStr">
        <is>
          <t>A2</t>
        </is>
      </c>
      <c r="C10573">
        <f>IF(B10573&lt;&gt;"NI",1,0)</f>
        <v/>
      </c>
      <c r="D10573">
        <f>VLOOKUP(B10573, Tabelas!A:C,3,FALSE())</f>
        <v/>
      </c>
      <c r="E10573">
        <f>VLOOKUP(B10573, Tabelas!A:C,2,FALSE())</f>
        <v/>
      </c>
    </row>
    <row r="10574">
      <c r="A10574" t="inlineStr">
        <is>
          <t>MOSCOW MATHEMATICAL JOURNAL (ONLINE)</t>
        </is>
      </c>
      <c r="B10574" t="inlineStr">
        <is>
          <t>A2</t>
        </is>
      </c>
      <c r="C10574">
        <f>IF(B10574&lt;&gt;"NI",1,0)</f>
        <v/>
      </c>
      <c r="D10574">
        <f>VLOOKUP(B10574, Tabelas!A:C,3,FALSE())</f>
        <v/>
      </c>
      <c r="E10574">
        <f>VLOOKUP(B10574, Tabelas!A:C,2,FALSE())</f>
        <v/>
      </c>
    </row>
    <row r="10575">
      <c r="A10575" t="inlineStr">
        <is>
          <t>MOTOR CONTROL</t>
        </is>
      </c>
      <c r="B10575" t="inlineStr">
        <is>
          <t>B1</t>
        </is>
      </c>
      <c r="C10575">
        <f>IF(B10575&lt;&gt;"NI",1,0)</f>
        <v/>
      </c>
      <c r="D10575">
        <f>VLOOKUP(B10575, Tabelas!A:C,3,FALSE())</f>
        <v/>
      </c>
      <c r="E10575">
        <f>VLOOKUP(B10575, Tabelas!A:C,2,FALSE())</f>
        <v/>
      </c>
    </row>
    <row r="10576">
      <c r="A10576" t="inlineStr">
        <is>
          <t>MOTRICIDADE (SANTA MARIA DA FEIRA)</t>
        </is>
      </c>
      <c r="B10576" t="inlineStr">
        <is>
          <t>B2</t>
        </is>
      </c>
      <c r="C10576">
        <f>IF(B10576&lt;&gt;"NI",1,0)</f>
        <v/>
      </c>
      <c r="D10576">
        <f>VLOOKUP(B10576, Tabelas!A:C,3,FALSE())</f>
        <v/>
      </c>
      <c r="E10576">
        <f>VLOOKUP(B10576, Tabelas!A:C,2,FALSE())</f>
        <v/>
      </c>
    </row>
    <row r="10577">
      <c r="A10577" t="inlineStr">
        <is>
          <t>MOTRIVIVÊNCIA (FLORIANÓPOLIS)</t>
        </is>
      </c>
      <c r="B10577" t="inlineStr">
        <is>
          <t>B3</t>
        </is>
      </c>
      <c r="C10577">
        <f>IF(B10577&lt;&gt;"NI",1,0)</f>
        <v/>
      </c>
      <c r="D10577">
        <f>VLOOKUP(B10577, Tabelas!A:C,3,FALSE())</f>
        <v/>
      </c>
      <c r="E10577">
        <f>VLOOKUP(B10577, Tabelas!A:C,2,FALSE())</f>
        <v/>
      </c>
    </row>
    <row r="10578">
      <c r="A10578" t="inlineStr">
        <is>
          <t>MOTRIZ (RIO CLARO) (CESSOU EM 2006)</t>
        </is>
      </c>
      <c r="B10578" t="inlineStr">
        <is>
          <t>B1</t>
        </is>
      </c>
      <c r="C10578">
        <f>IF(B10578&lt;&gt;"NI",1,0)</f>
        <v/>
      </c>
      <c r="D10578">
        <f>VLOOKUP(B10578, Tabelas!A:C,3,FALSE())</f>
        <v/>
      </c>
      <c r="E10578">
        <f>VLOOKUP(B10578, Tabelas!A:C,2,FALSE())</f>
        <v/>
      </c>
    </row>
    <row r="10579">
      <c r="A10579" t="inlineStr">
        <is>
          <t>MOTRIZ : REVISTA DE EDUCAÇÃO FÍSICA (ONLINE)</t>
        </is>
      </c>
      <c r="B10579" t="inlineStr">
        <is>
          <t>B1</t>
        </is>
      </c>
      <c r="C10579">
        <f>IF(B10579&lt;&gt;"NI",1,0)</f>
        <v/>
      </c>
      <c r="D10579">
        <f>VLOOKUP(B10579, Tabelas!A:C,3,FALSE())</f>
        <v/>
      </c>
      <c r="E10579">
        <f>VLOOKUP(B10579, Tabelas!A:C,2,FALSE())</f>
        <v/>
      </c>
    </row>
    <row r="10580">
      <c r="A10580" t="inlineStr">
        <is>
          <t>MOURO</t>
        </is>
      </c>
      <c r="B10580" t="inlineStr">
        <is>
          <t>B3</t>
        </is>
      </c>
      <c r="C10580">
        <f>IF(B10580&lt;&gt;"NI",1,0)</f>
        <v/>
      </c>
      <c r="D10580">
        <f>VLOOKUP(B10580, Tabelas!A:C,3,FALSE())</f>
        <v/>
      </c>
      <c r="E10580">
        <f>VLOOKUP(B10580, Tabelas!A:C,2,FALSE())</f>
        <v/>
      </c>
    </row>
    <row r="10581">
      <c r="A10581" t="inlineStr">
        <is>
          <t>MOURO: REVISTA MARXISTA (IMPRESSO)</t>
        </is>
      </c>
      <c r="B10581" t="inlineStr">
        <is>
          <t>B3</t>
        </is>
      </c>
      <c r="C10581">
        <f>IF(B10581&lt;&gt;"NI",1,0)</f>
        <v/>
      </c>
      <c r="D10581">
        <f>VLOOKUP(B10581, Tabelas!A:C,3,FALSE())</f>
        <v/>
      </c>
      <c r="E10581">
        <f>VLOOKUP(B10581, Tabelas!A:C,2,FALSE())</f>
        <v/>
      </c>
    </row>
    <row r="10582">
      <c r="A10582" t="inlineStr">
        <is>
          <t>MOUSEION (CALGARY)</t>
        </is>
      </c>
      <c r="B10582" t="inlineStr">
        <is>
          <t>B1</t>
        </is>
      </c>
      <c r="C10582">
        <f>IF(B10582&lt;&gt;"NI",1,0)</f>
        <v/>
      </c>
      <c r="D10582">
        <f>VLOOKUP(B10582, Tabelas!A:C,3,FALSE())</f>
        <v/>
      </c>
      <c r="E10582">
        <f>VLOOKUP(B10582, Tabelas!A:C,2,FALSE())</f>
        <v/>
      </c>
    </row>
    <row r="10583">
      <c r="A10583" t="inlineStr">
        <is>
          <t>MOUSEION (UNILASALLE)</t>
        </is>
      </c>
      <c r="B10583" t="inlineStr">
        <is>
          <t>B2</t>
        </is>
      </c>
      <c r="C10583">
        <f>IF(B10583&lt;&gt;"NI",1,0)</f>
        <v/>
      </c>
      <c r="D10583">
        <f>VLOOKUP(B10583, Tabelas!A:C,3,FALSE())</f>
        <v/>
      </c>
      <c r="E10583">
        <f>VLOOKUP(B10583, Tabelas!A:C,2,FALSE())</f>
        <v/>
      </c>
    </row>
    <row r="10584">
      <c r="A10584" t="inlineStr">
        <is>
          <t>MOUVEMENTS (IMPRESSO)</t>
        </is>
      </c>
      <c r="B10584" t="inlineStr">
        <is>
          <t>A4</t>
        </is>
      </c>
      <c r="C10584">
        <f>IF(B10584&lt;&gt;"NI",1,0)</f>
        <v/>
      </c>
      <c r="D10584">
        <f>VLOOKUP(B10584, Tabelas!A:C,3,FALSE())</f>
        <v/>
      </c>
      <c r="E10584">
        <f>VLOOKUP(B10584, Tabelas!A:C,2,FALSE())</f>
        <v/>
      </c>
    </row>
    <row r="10585">
      <c r="A10585" t="inlineStr">
        <is>
          <t>MOVEMENT &amp; SPORT SCIENCES (ONLINE)</t>
        </is>
      </c>
      <c r="B10585" t="inlineStr">
        <is>
          <t>B2</t>
        </is>
      </c>
      <c r="C10585">
        <f>IF(B10585&lt;&gt;"NI",1,0)</f>
        <v/>
      </c>
      <c r="D10585">
        <f>VLOOKUP(B10585, Tabelas!A:C,3,FALSE())</f>
        <v/>
      </c>
      <c r="E10585">
        <f>VLOOKUP(B10585, Tabelas!A:C,2,FALSE())</f>
        <v/>
      </c>
    </row>
    <row r="10586">
      <c r="A10586" t="inlineStr">
        <is>
          <t>MOVEMENT DISORDERS</t>
        </is>
      </c>
      <c r="B10586" t="inlineStr">
        <is>
          <t>A1</t>
        </is>
      </c>
      <c r="C10586">
        <f>IF(B10586&lt;&gt;"NI",1,0)</f>
        <v/>
      </c>
      <c r="D10586">
        <f>VLOOKUP(B10586, Tabelas!A:C,3,FALSE())</f>
        <v/>
      </c>
      <c r="E10586">
        <f>VLOOKUP(B10586, Tabelas!A:C,2,FALSE())</f>
        <v/>
      </c>
    </row>
    <row r="10587">
      <c r="A10587" t="inlineStr">
        <is>
          <t>MOVEMENT DISORDERS CLINICAL PRACTICE</t>
        </is>
      </c>
      <c r="B10587" t="inlineStr">
        <is>
          <t>A3</t>
        </is>
      </c>
      <c r="C10587">
        <f>IF(B10587&lt;&gt;"NI",1,0)</f>
        <v/>
      </c>
      <c r="D10587">
        <f>VLOOKUP(B10587, Tabelas!A:C,3,FALSE())</f>
        <v/>
      </c>
      <c r="E10587">
        <f>VLOOKUP(B10587, Tabelas!A:C,2,FALSE())</f>
        <v/>
      </c>
    </row>
    <row r="10588">
      <c r="A10588" t="inlineStr">
        <is>
          <t>MOVENDO IDÉIAS (UNAMA)</t>
        </is>
      </c>
      <c r="B10588" t="inlineStr">
        <is>
          <t>A4</t>
        </is>
      </c>
      <c r="C10588">
        <f>IF(B10588&lt;&gt;"NI",1,0)</f>
        <v/>
      </c>
      <c r="D10588">
        <f>VLOOKUP(B10588, Tabelas!A:C,3,FALSE())</f>
        <v/>
      </c>
      <c r="E10588">
        <f>VLOOKUP(B10588, Tabelas!A:C,2,FALSE())</f>
        <v/>
      </c>
    </row>
    <row r="10589">
      <c r="A10589" t="inlineStr">
        <is>
          <t>MOVIMENTA</t>
        </is>
      </c>
      <c r="B10589" t="inlineStr">
        <is>
          <t>B2</t>
        </is>
      </c>
      <c r="C10589">
        <f>IF(B10589&lt;&gt;"NI",1,0)</f>
        <v/>
      </c>
      <c r="D10589">
        <f>VLOOKUP(B10589, Tabelas!A:C,3,FALSE())</f>
        <v/>
      </c>
      <c r="E10589">
        <f>VLOOKUP(B10589, Tabelas!A:C,2,FALSE())</f>
        <v/>
      </c>
    </row>
    <row r="10590">
      <c r="A10590" t="inlineStr">
        <is>
          <t>MOVIMENTO - REVISTA DE EDUCAÇÃO</t>
        </is>
      </c>
      <c r="B10590" t="inlineStr">
        <is>
          <t>B2</t>
        </is>
      </c>
      <c r="C10590">
        <f>IF(B10590&lt;&gt;"NI",1,0)</f>
        <v/>
      </c>
      <c r="D10590">
        <f>VLOOKUP(B10590, Tabelas!A:C,3,FALSE())</f>
        <v/>
      </c>
      <c r="E10590">
        <f>VLOOKUP(B10590, Tabelas!A:C,2,FALSE())</f>
        <v/>
      </c>
    </row>
    <row r="10591">
      <c r="A10591" t="inlineStr">
        <is>
          <t>MOVIMENTO (UFRGS. ONLINE)</t>
        </is>
      </c>
      <c r="B10591" t="inlineStr">
        <is>
          <t>B2</t>
        </is>
      </c>
      <c r="C10591">
        <f>IF(B10591&lt;&gt;"NI",1,0)</f>
        <v/>
      </c>
      <c r="D10591">
        <f>VLOOKUP(B10591, Tabelas!A:C,3,FALSE())</f>
        <v/>
      </c>
      <c r="E10591">
        <f>VLOOKUP(B10591, Tabelas!A:C,2,FALSE())</f>
        <v/>
      </c>
    </row>
    <row r="10592">
      <c r="A10592" t="inlineStr">
        <is>
          <t>MRS BULLETIN</t>
        </is>
      </c>
      <c r="B10592" t="inlineStr">
        <is>
          <t>A2</t>
        </is>
      </c>
      <c r="C10592">
        <f>IF(B10592&lt;&gt;"NI",1,0)</f>
        <v/>
      </c>
      <c r="D10592">
        <f>VLOOKUP(B10592, Tabelas!A:C,3,FALSE())</f>
        <v/>
      </c>
      <c r="E10592">
        <f>VLOOKUP(B10592, Tabelas!A:C,2,FALSE())</f>
        <v/>
      </c>
    </row>
    <row r="10593">
      <c r="A10593" t="inlineStr">
        <is>
          <t>MRS COMMUNICATIONS</t>
        </is>
      </c>
      <c r="B10593" t="inlineStr">
        <is>
          <t>A2</t>
        </is>
      </c>
      <c r="C10593">
        <f>IF(B10593&lt;&gt;"NI",1,0)</f>
        <v/>
      </c>
      <c r="D10593">
        <f>VLOOKUP(B10593, Tabelas!A:C,3,FALSE())</f>
        <v/>
      </c>
      <c r="E10593">
        <f>VLOOKUP(B10593, Tabelas!A:C,2,FALSE())</f>
        <v/>
      </c>
    </row>
    <row r="10594">
      <c r="A10594" t="inlineStr">
        <is>
          <t>MSCS. MATHEMATICAL STRUCTURES IN COMPUTER SCIENCE (PRINT)</t>
        </is>
      </c>
      <c r="B10594" t="inlineStr">
        <is>
          <t>B1</t>
        </is>
      </c>
      <c r="C10594">
        <f>IF(B10594&lt;&gt;"NI",1,0)</f>
        <v/>
      </c>
      <c r="D10594">
        <f>VLOOKUP(B10594, Tabelas!A:C,3,FALSE())</f>
        <v/>
      </c>
      <c r="E10594">
        <f>VLOOKUP(B10594, Tabelas!A:C,2,FALSE())</f>
        <v/>
      </c>
    </row>
    <row r="10595">
      <c r="A10595" t="inlineStr">
        <is>
          <t>MSPHERE</t>
        </is>
      </c>
      <c r="B10595" t="inlineStr">
        <is>
          <t>A3</t>
        </is>
      </c>
      <c r="C10595">
        <f>IF(B10595&lt;&gt;"NI",1,0)</f>
        <v/>
      </c>
      <c r="D10595">
        <f>VLOOKUP(B10595, Tabelas!A:C,3,FALSE())</f>
        <v/>
      </c>
      <c r="E10595">
        <f>VLOOKUP(B10595, Tabelas!A:C,2,FALSE())</f>
        <v/>
      </c>
    </row>
    <row r="10596">
      <c r="A10596" t="inlineStr">
        <is>
          <t>MSYSTEMS</t>
        </is>
      </c>
      <c r="B10596" t="inlineStr">
        <is>
          <t>A1</t>
        </is>
      </c>
      <c r="C10596">
        <f>IF(B10596&lt;&gt;"NI",1,0)</f>
        <v/>
      </c>
      <c r="D10596">
        <f>VLOOKUP(B10596, Tabelas!A:C,3,FALSE())</f>
        <v/>
      </c>
      <c r="E10596">
        <f>VLOOKUP(B10596, Tabelas!A:C,2,FALSE())</f>
        <v/>
      </c>
    </row>
    <row r="10597">
      <c r="A10597" t="inlineStr">
        <is>
          <t>MUCOSAL IMMUNOLOGY</t>
        </is>
      </c>
      <c r="B10597" t="inlineStr">
        <is>
          <t>A1</t>
        </is>
      </c>
      <c r="C10597">
        <f>IF(B10597&lt;&gt;"NI",1,0)</f>
        <v/>
      </c>
      <c r="D10597">
        <f>VLOOKUP(B10597, Tabelas!A:C,3,FALSE())</f>
        <v/>
      </c>
      <c r="E10597">
        <f>VLOOKUP(B10597, Tabelas!A:C,2,FALSE())</f>
        <v/>
      </c>
    </row>
    <row r="10598">
      <c r="A10598" t="inlineStr">
        <is>
          <t>MUDANCAS (IMS)</t>
        </is>
      </c>
      <c r="B10598" t="inlineStr">
        <is>
          <t>B1</t>
        </is>
      </c>
      <c r="C10598">
        <f>IF(B10598&lt;&gt;"NI",1,0)</f>
        <v/>
      </c>
      <c r="D10598">
        <f>VLOOKUP(B10598, Tabelas!A:C,3,FALSE())</f>
        <v/>
      </c>
      <c r="E10598">
        <f>VLOOKUP(B10598, Tabelas!A:C,2,FALSE())</f>
        <v/>
      </c>
    </row>
    <row r="10599">
      <c r="A10599" t="inlineStr">
        <is>
          <t>MUDANÇAS-PSICOLOGIA DA SAÚDE</t>
        </is>
      </c>
      <c r="B10599" t="inlineStr">
        <is>
          <t>B1</t>
        </is>
      </c>
      <c r="C10599">
        <f>IF(B10599&lt;&gt;"NI",1,0)</f>
        <v/>
      </c>
      <c r="D10599">
        <f>VLOOKUP(B10599, Tabelas!A:C,3,FALSE())</f>
        <v/>
      </c>
      <c r="E10599">
        <f>VLOOKUP(B10599, Tabelas!A:C,2,FALSE())</f>
        <v/>
      </c>
    </row>
    <row r="10600">
      <c r="A10600" t="inlineStr">
        <is>
          <t>MUIRAQUITÃ (UFAC)</t>
        </is>
      </c>
      <c r="B10600" t="inlineStr">
        <is>
          <t>A3</t>
        </is>
      </c>
      <c r="C10600">
        <f>IF(B10600&lt;&gt;"NI",1,0)</f>
        <v/>
      </c>
      <c r="D10600">
        <f>VLOOKUP(B10600, Tabelas!A:C,3,FALSE())</f>
        <v/>
      </c>
      <c r="E10600">
        <f>VLOOKUP(B10600, Tabelas!A:C,2,FALSE())</f>
        <v/>
      </c>
    </row>
    <row r="10601">
      <c r="A10601" t="inlineStr">
        <is>
          <t>MUITAS VOZES</t>
        </is>
      </c>
      <c r="B10601" t="inlineStr">
        <is>
          <t>A4</t>
        </is>
      </c>
      <c r="C10601">
        <f>IF(B10601&lt;&gt;"NI",1,0)</f>
        <v/>
      </c>
      <c r="D10601">
        <f>VLOOKUP(B10601, Tabelas!A:C,3,FALSE())</f>
        <v/>
      </c>
      <c r="E10601">
        <f>VLOOKUP(B10601, Tabelas!A:C,2,FALSE())</f>
        <v/>
      </c>
    </row>
    <row r="10602">
      <c r="A10602" t="inlineStr">
        <is>
          <t>MULEMBA</t>
        </is>
      </c>
      <c r="B10602" t="inlineStr">
        <is>
          <t>A3</t>
        </is>
      </c>
      <c r="C10602">
        <f>IF(B10602&lt;&gt;"NI",1,0)</f>
        <v/>
      </c>
      <c r="D10602">
        <f>VLOOKUP(B10602, Tabelas!A:C,3,FALSE())</f>
        <v/>
      </c>
      <c r="E10602">
        <f>VLOOKUP(B10602, Tabelas!A:C,2,FALSE())</f>
        <v/>
      </c>
    </row>
    <row r="10603">
      <c r="A10603" t="inlineStr">
        <is>
          <t>MULTIAGENT AND GRID SYSTEMS</t>
        </is>
      </c>
      <c r="B10603" t="inlineStr">
        <is>
          <t>B1</t>
        </is>
      </c>
      <c r="C10603">
        <f>IF(B10603&lt;&gt;"NI",1,0)</f>
        <v/>
      </c>
      <c r="D10603">
        <f>VLOOKUP(B10603, Tabelas!A:C,3,FALSE())</f>
        <v/>
      </c>
      <c r="E10603">
        <f>VLOOKUP(B10603, Tabelas!A:C,2,FALSE())</f>
        <v/>
      </c>
    </row>
    <row r="10604">
      <c r="A10604" t="inlineStr">
        <is>
          <t>MULTICES-REVISTA ACADEMICA MULTIDISCIPLINAR</t>
        </is>
      </c>
      <c r="B10604" t="inlineStr">
        <is>
          <t>B4</t>
        </is>
      </c>
      <c r="C10604">
        <f>IF(B10604&lt;&gt;"NI",1,0)</f>
        <v/>
      </c>
      <c r="D10604">
        <f>VLOOKUP(B10604, Tabelas!A:C,3,FALSE())</f>
        <v/>
      </c>
      <c r="E10604">
        <f>VLOOKUP(B10604, Tabelas!A:C,2,FALSE())</f>
        <v/>
      </c>
    </row>
    <row r="10605">
      <c r="A10605" t="inlineStr">
        <is>
          <t>MULTIDEBATES (ONLINE)</t>
        </is>
      </c>
      <c r="B10605" t="inlineStr">
        <is>
          <t>B4</t>
        </is>
      </c>
      <c r="C10605">
        <f>IF(B10605&lt;&gt;"NI",1,0)</f>
        <v/>
      </c>
      <c r="D10605">
        <f>VLOOKUP(B10605, Tabelas!A:C,3,FALSE())</f>
        <v/>
      </c>
      <c r="E10605">
        <f>VLOOKUP(B10605, Tabelas!A:C,2,FALSE())</f>
        <v/>
      </c>
    </row>
    <row r="10606">
      <c r="A10606" t="inlineStr">
        <is>
          <t>MULTIDIMENSIONAL SYSTEMS AND SIGNAL PROCESSING</t>
        </is>
      </c>
      <c r="B10606" t="inlineStr">
        <is>
          <t>A2</t>
        </is>
      </c>
      <c r="C10606">
        <f>IF(B10606&lt;&gt;"NI",1,0)</f>
        <v/>
      </c>
      <c r="D10606">
        <f>VLOOKUP(B10606, Tabelas!A:C,3,FALSE())</f>
        <v/>
      </c>
      <c r="E10606">
        <f>VLOOKUP(B10606, Tabelas!A:C,2,FALSE())</f>
        <v/>
      </c>
    </row>
    <row r="10607">
      <c r="A10607" t="inlineStr">
        <is>
          <t>MULTIDISCIPLINARY JOURNAL OF EDUCATIONAL RESEARCH</t>
        </is>
      </c>
      <c r="B10607" t="inlineStr">
        <is>
          <t>A4</t>
        </is>
      </c>
      <c r="C10607">
        <f>IF(B10607&lt;&gt;"NI",1,0)</f>
        <v/>
      </c>
      <c r="D10607">
        <f>VLOOKUP(B10607, Tabelas!A:C,3,FALSE())</f>
        <v/>
      </c>
      <c r="E10607">
        <f>VLOOKUP(B10607, Tabelas!A:C,2,FALSE())</f>
        <v/>
      </c>
    </row>
    <row r="10608">
      <c r="A10608" t="inlineStr">
        <is>
          <t>MULTIDISCIPLINARY RESPIRATORY MEDICINE</t>
        </is>
      </c>
      <c r="B10608" t="inlineStr">
        <is>
          <t>A4</t>
        </is>
      </c>
      <c r="C10608">
        <f>IF(B10608&lt;&gt;"NI",1,0)</f>
        <v/>
      </c>
      <c r="D10608">
        <f>VLOOKUP(B10608, Tabelas!A:C,3,FALSE())</f>
        <v/>
      </c>
      <c r="E10608">
        <f>VLOOKUP(B10608, Tabelas!A:C,2,FALSE())</f>
        <v/>
      </c>
    </row>
    <row r="10609">
      <c r="A10609" t="inlineStr">
        <is>
          <t>MULTIFACES</t>
        </is>
      </c>
      <c r="B10609" t="inlineStr">
        <is>
          <t>B4</t>
        </is>
      </c>
      <c r="C10609">
        <f>IF(B10609&lt;&gt;"NI",1,0)</f>
        <v/>
      </c>
      <c r="D10609">
        <f>VLOOKUP(B10609, Tabelas!A:C,3,FALSE())</f>
        <v/>
      </c>
      <c r="E10609">
        <f>VLOOKUP(B10609, Tabelas!A:C,2,FALSE())</f>
        <v/>
      </c>
    </row>
    <row r="10610">
      <c r="A10610" t="inlineStr">
        <is>
          <t>MULTILINGUAL MARGINS</t>
        </is>
      </c>
      <c r="B10610" t="inlineStr">
        <is>
          <t>B1</t>
        </is>
      </c>
      <c r="C10610">
        <f>IF(B10610&lt;&gt;"NI",1,0)</f>
        <v/>
      </c>
      <c r="D10610">
        <f>VLOOKUP(B10610, Tabelas!A:C,3,FALSE())</f>
        <v/>
      </c>
      <c r="E10610">
        <f>VLOOKUP(B10610, Tabelas!A:C,2,FALSE())</f>
        <v/>
      </c>
    </row>
    <row r="10611">
      <c r="A10611" t="inlineStr">
        <is>
          <t>MULTIMEDIA SYSTEMS</t>
        </is>
      </c>
      <c r="B10611" t="inlineStr">
        <is>
          <t>A2</t>
        </is>
      </c>
      <c r="C10611">
        <f>IF(B10611&lt;&gt;"NI",1,0)</f>
        <v/>
      </c>
      <c r="D10611">
        <f>VLOOKUP(B10611, Tabelas!A:C,3,FALSE())</f>
        <v/>
      </c>
      <c r="E10611">
        <f>VLOOKUP(B10611, Tabelas!A:C,2,FALSE())</f>
        <v/>
      </c>
    </row>
    <row r="10612">
      <c r="A10612" t="inlineStr">
        <is>
          <t>MULTIMEDIA TOOLS AND APPLICATIONS</t>
        </is>
      </c>
      <c r="B10612" t="inlineStr">
        <is>
          <t>A2</t>
        </is>
      </c>
      <c r="C10612">
        <f>IF(B10612&lt;&gt;"NI",1,0)</f>
        <v/>
      </c>
      <c r="D10612">
        <f>VLOOKUP(B10612, Tabelas!A:C,3,FALSE())</f>
        <v/>
      </c>
      <c r="E10612">
        <f>VLOOKUP(B10612, Tabelas!A:C,2,FALSE())</f>
        <v/>
      </c>
    </row>
    <row r="10613">
      <c r="A10613" t="inlineStr">
        <is>
          <t>MULTIPHASE SCIENCE AND TECHNOLOGY</t>
        </is>
      </c>
      <c r="B10613" t="inlineStr">
        <is>
          <t>B3</t>
        </is>
      </c>
      <c r="C10613">
        <f>IF(B10613&lt;&gt;"NI",1,0)</f>
        <v/>
      </c>
      <c r="D10613">
        <f>VLOOKUP(B10613, Tabelas!A:C,3,FALSE())</f>
        <v/>
      </c>
      <c r="E10613">
        <f>VLOOKUP(B10613, Tabelas!A:C,2,FALSE())</f>
        <v/>
      </c>
    </row>
    <row r="10614">
      <c r="A10614" t="inlineStr">
        <is>
          <t>MULTIPLE SCLEROSIS</t>
        </is>
      </c>
      <c r="B10614" t="inlineStr">
        <is>
          <t>A1</t>
        </is>
      </c>
      <c r="C10614">
        <f>IF(B10614&lt;&gt;"NI",1,0)</f>
        <v/>
      </c>
      <c r="D10614">
        <f>VLOOKUP(B10614, Tabelas!A:C,3,FALSE())</f>
        <v/>
      </c>
      <c r="E10614">
        <f>VLOOKUP(B10614, Tabelas!A:C,2,FALSE())</f>
        <v/>
      </c>
    </row>
    <row r="10615">
      <c r="A10615" t="inlineStr">
        <is>
          <t>MULTIPLE SCLEROSIS AND RELATED DISORDERS</t>
        </is>
      </c>
      <c r="B10615" t="inlineStr">
        <is>
          <t>A3</t>
        </is>
      </c>
      <c r="C10615">
        <f>IF(B10615&lt;&gt;"NI",1,0)</f>
        <v/>
      </c>
      <c r="D10615">
        <f>VLOOKUP(B10615, Tabelas!A:C,3,FALSE())</f>
        <v/>
      </c>
      <c r="E10615">
        <f>VLOOKUP(B10615, Tabelas!A:C,2,FALSE())</f>
        <v/>
      </c>
    </row>
    <row r="10616">
      <c r="A10616" t="inlineStr">
        <is>
          <t>MÚLTIPLOS ACESSOS - REVISTA CIENTÍFICA INTERDISCIPLINAR</t>
        </is>
      </c>
      <c r="B10616" t="inlineStr">
        <is>
          <t>B3</t>
        </is>
      </c>
      <c r="C10616">
        <f>IF(B10616&lt;&gt;"NI",1,0)</f>
        <v/>
      </c>
      <c r="D10616">
        <f>VLOOKUP(B10616, Tabelas!A:C,3,FALSE())</f>
        <v/>
      </c>
      <c r="E10616">
        <f>VLOOKUP(B10616, Tabelas!A:C,2,FALSE())</f>
        <v/>
      </c>
    </row>
    <row r="10617">
      <c r="A10617" t="inlineStr">
        <is>
          <t>MÚLTIPLOS OLHARES EM CIÊNCIA DA INFORMAÇÃO</t>
        </is>
      </c>
      <c r="B10617" t="inlineStr">
        <is>
          <t>B2</t>
        </is>
      </c>
      <c r="C10617">
        <f>IF(B10617&lt;&gt;"NI",1,0)</f>
        <v/>
      </c>
      <c r="D10617">
        <f>VLOOKUP(B10617, Tabelas!A:C,3,FALSE())</f>
        <v/>
      </c>
      <c r="E10617">
        <f>VLOOKUP(B10617, Tabelas!A:C,2,FALSE())</f>
        <v/>
      </c>
    </row>
    <row r="10618">
      <c r="A10618" t="inlineStr">
        <is>
          <t>MULTISCALE MODELING &amp; SIMULATION (ONLINE)</t>
        </is>
      </c>
      <c r="B10618" t="inlineStr">
        <is>
          <t>A2</t>
        </is>
      </c>
      <c r="C10618">
        <f>IF(B10618&lt;&gt;"NI",1,0)</f>
        <v/>
      </c>
      <c r="D10618">
        <f>VLOOKUP(B10618, Tabelas!A:C,3,FALSE())</f>
        <v/>
      </c>
      <c r="E10618">
        <f>VLOOKUP(B10618, Tabelas!A:C,2,FALSE())</f>
        <v/>
      </c>
    </row>
    <row r="10619">
      <c r="A10619" t="inlineStr">
        <is>
          <t>MULTISCALE MODELING &amp; SIMULATION (PRINT)</t>
        </is>
      </c>
      <c r="B10619" t="inlineStr">
        <is>
          <t>A2</t>
        </is>
      </c>
      <c r="C10619">
        <f>IF(B10619&lt;&gt;"NI",1,0)</f>
        <v/>
      </c>
      <c r="D10619">
        <f>VLOOKUP(B10619, Tabelas!A:C,3,FALSE())</f>
        <v/>
      </c>
      <c r="E10619">
        <f>VLOOKUP(B10619, Tabelas!A:C,2,FALSE())</f>
        <v/>
      </c>
    </row>
    <row r="10620">
      <c r="A10620" t="inlineStr">
        <is>
          <t>MULTI-SCIENCE RESEARCH</t>
        </is>
      </c>
      <c r="B10620" t="inlineStr">
        <is>
          <t>B4</t>
        </is>
      </c>
      <c r="C10620">
        <f>IF(B10620&lt;&gt;"NI",1,0)</f>
        <v/>
      </c>
      <c r="D10620">
        <f>VLOOKUP(B10620, Tabelas!A:C,3,FALSE())</f>
        <v/>
      </c>
      <c r="E10620">
        <f>VLOOKUP(B10620, Tabelas!A:C,2,FALSE())</f>
        <v/>
      </c>
    </row>
    <row r="10621">
      <c r="A10621" t="inlineStr">
        <is>
          <t>MULTITEMAS (UCDB)</t>
        </is>
      </c>
      <c r="B10621" t="inlineStr">
        <is>
          <t>B1</t>
        </is>
      </c>
      <c r="C10621">
        <f>IF(B10621&lt;&gt;"NI",1,0)</f>
        <v/>
      </c>
      <c r="D10621">
        <f>VLOOKUP(B10621, Tabelas!A:C,3,FALSE())</f>
        <v/>
      </c>
      <c r="E10621">
        <f>VLOOKUP(B10621, Tabelas!A:C,2,FALSE())</f>
        <v/>
      </c>
    </row>
    <row r="10622">
      <c r="A10622" t="inlineStr">
        <is>
          <t>MULTITUDES</t>
        </is>
      </c>
      <c r="B10622" t="inlineStr">
        <is>
          <t>A4</t>
        </is>
      </c>
      <c r="C10622">
        <f>IF(B10622&lt;&gt;"NI",1,0)</f>
        <v/>
      </c>
      <c r="D10622">
        <f>VLOOKUP(B10622, Tabelas!A:C,3,FALSE())</f>
        <v/>
      </c>
      <c r="E10622">
        <f>VLOOKUP(B10622, Tabelas!A:C,2,FALSE())</f>
        <v/>
      </c>
    </row>
    <row r="10623">
      <c r="A10623" t="inlineStr">
        <is>
          <t>MULTITUDES (PARIS)</t>
        </is>
      </c>
      <c r="B10623" t="inlineStr">
        <is>
          <t>A4</t>
        </is>
      </c>
      <c r="C10623">
        <f>IF(B10623&lt;&gt;"NI",1,0)</f>
        <v/>
      </c>
      <c r="D10623">
        <f>VLOOKUP(B10623, Tabelas!A:C,3,FALSE())</f>
        <v/>
      </c>
      <c r="E10623">
        <f>VLOOKUP(B10623, Tabelas!A:C,2,FALSE())</f>
        <v/>
      </c>
    </row>
    <row r="10624">
      <c r="A10624" t="inlineStr">
        <is>
          <t>MUNDO AGRARIO (LA PLATA)</t>
        </is>
      </c>
      <c r="B10624" t="inlineStr">
        <is>
          <t>B3</t>
        </is>
      </c>
      <c r="C10624">
        <f>IF(B10624&lt;&gt;"NI",1,0)</f>
        <v/>
      </c>
      <c r="D10624">
        <f>VLOOKUP(B10624, Tabelas!A:C,3,FALSE())</f>
        <v/>
      </c>
      <c r="E10624">
        <f>VLOOKUP(B10624, Tabelas!A:C,2,FALSE())</f>
        <v/>
      </c>
    </row>
    <row r="10625">
      <c r="A10625" t="inlineStr">
        <is>
          <t>MUNDO AMAZONICO</t>
        </is>
      </c>
      <c r="B10625" t="inlineStr">
        <is>
          <t>A4</t>
        </is>
      </c>
      <c r="C10625">
        <f>IF(B10625&lt;&gt;"NI",1,0)</f>
        <v/>
      </c>
      <c r="D10625">
        <f>VLOOKUP(B10625, Tabelas!A:C,3,FALSE())</f>
        <v/>
      </c>
      <c r="E10625">
        <f>VLOOKUP(B10625, Tabelas!A:C,2,FALSE())</f>
        <v/>
      </c>
    </row>
    <row r="10626">
      <c r="A10626" t="inlineStr">
        <is>
          <t>MUNDO AMAZONICO</t>
        </is>
      </c>
      <c r="B10626" t="inlineStr">
        <is>
          <t>A4</t>
        </is>
      </c>
      <c r="C10626">
        <f>IF(B10626&lt;&gt;"NI",1,0)</f>
        <v/>
      </c>
      <c r="D10626">
        <f>VLOOKUP(B10626, Tabelas!A:C,3,FALSE())</f>
        <v/>
      </c>
      <c r="E10626">
        <f>VLOOKUP(B10626, Tabelas!A:C,2,FALSE())</f>
        <v/>
      </c>
    </row>
    <row r="10627">
      <c r="A10627" t="inlineStr">
        <is>
          <t>MUNDO DO TRABALHO CONTEMPORÂNEO</t>
        </is>
      </c>
      <c r="B10627" t="inlineStr">
        <is>
          <t>B4</t>
        </is>
      </c>
      <c r="C10627">
        <f>IF(B10627&lt;&gt;"NI",1,0)</f>
        <v/>
      </c>
      <c r="D10627">
        <f>VLOOKUP(B10627, Tabelas!A:C,3,FALSE())</f>
        <v/>
      </c>
      <c r="E10627">
        <f>VLOOKUP(B10627, Tabelas!A:C,2,FALSE())</f>
        <v/>
      </c>
    </row>
    <row r="10628">
      <c r="A10628" t="inlineStr">
        <is>
          <t>MUNDO E DESENVOLVIMENTO</t>
        </is>
      </c>
      <c r="B10628" t="inlineStr">
        <is>
          <t>B4</t>
        </is>
      </c>
      <c r="C10628">
        <f>IF(B10628&lt;&gt;"NI",1,0)</f>
        <v/>
      </c>
      <c r="D10628">
        <f>VLOOKUP(B10628, Tabelas!A:C,3,FALSE())</f>
        <v/>
      </c>
      <c r="E10628">
        <f>VLOOKUP(B10628, Tabelas!A:C,2,FALSE())</f>
        <v/>
      </c>
    </row>
    <row r="10629">
      <c r="A10629" t="inlineStr">
        <is>
          <t>MUNDO LIVRE: REVISTA MULTIDISCIPLINAR DISCENTE</t>
        </is>
      </c>
      <c r="B10629" t="inlineStr">
        <is>
          <t>B4</t>
        </is>
      </c>
      <c r="C10629">
        <f>IF(B10629&lt;&gt;"NI",1,0)</f>
        <v/>
      </c>
      <c r="D10629">
        <f>VLOOKUP(B10629, Tabelas!A:C,3,FALSE())</f>
        <v/>
      </c>
      <c r="E10629">
        <f>VLOOKUP(B10629, Tabelas!A:C,2,FALSE())</f>
        <v/>
      </c>
    </row>
    <row r="10630">
      <c r="A10630" t="inlineStr">
        <is>
          <t>MUNDORAMA</t>
        </is>
      </c>
      <c r="B10630" t="inlineStr">
        <is>
          <t>B2</t>
        </is>
      </c>
      <c r="C10630">
        <f>IF(B10630&lt;&gt;"NI",1,0)</f>
        <v/>
      </c>
      <c r="D10630">
        <f>VLOOKUP(B10630, Tabelas!A:C,3,FALSE())</f>
        <v/>
      </c>
      <c r="E10630">
        <f>VLOOKUP(B10630, Tabelas!A:C,2,FALSE())</f>
        <v/>
      </c>
    </row>
    <row r="10631">
      <c r="A10631" t="inlineStr">
        <is>
          <t>MUNDOS PLURALES: REVISTA LATINOAMERICANA DE POLÍTICAS Y ACCIÓN PÚBLICA</t>
        </is>
      </c>
      <c r="B10631" t="inlineStr">
        <is>
          <t>B1</t>
        </is>
      </c>
      <c r="C10631">
        <f>IF(B10631&lt;&gt;"NI",1,0)</f>
        <v/>
      </c>
      <c r="D10631">
        <f>VLOOKUP(B10631, Tabelas!A:C,3,FALSE())</f>
        <v/>
      </c>
      <c r="E10631">
        <f>VLOOKUP(B10631, Tabelas!A:C,2,FALSE())</f>
        <v/>
      </c>
    </row>
    <row r="10632">
      <c r="A10632" t="inlineStr">
        <is>
          <t>MUSCLE &amp; NERVE (ONLINE)</t>
        </is>
      </c>
      <c r="B10632" t="inlineStr">
        <is>
          <t>A4</t>
        </is>
      </c>
      <c r="C10632">
        <f>IF(B10632&lt;&gt;"NI",1,0)</f>
        <v/>
      </c>
      <c r="D10632">
        <f>VLOOKUP(B10632, Tabelas!A:C,3,FALSE())</f>
        <v/>
      </c>
      <c r="E10632">
        <f>VLOOKUP(B10632, Tabelas!A:C,2,FALSE())</f>
        <v/>
      </c>
    </row>
    <row r="10633">
      <c r="A10633" t="inlineStr">
        <is>
          <t>MUSCULOSKELETAL CARE</t>
        </is>
      </c>
      <c r="B10633" t="inlineStr">
        <is>
          <t>A4</t>
        </is>
      </c>
      <c r="C10633">
        <f>IF(B10633&lt;&gt;"NI",1,0)</f>
        <v/>
      </c>
      <c r="D10633">
        <f>VLOOKUP(B10633, Tabelas!A:C,3,FALSE())</f>
        <v/>
      </c>
      <c r="E10633">
        <f>VLOOKUP(B10633, Tabelas!A:C,2,FALSE())</f>
        <v/>
      </c>
    </row>
    <row r="10634">
      <c r="A10634" t="inlineStr">
        <is>
          <t>MUSCULOSKELETAL SCIENCE AND PRACTICE</t>
        </is>
      </c>
      <c r="B10634" t="inlineStr">
        <is>
          <t>A2</t>
        </is>
      </c>
      <c r="C10634">
        <f>IF(B10634&lt;&gt;"NI",1,0)</f>
        <v/>
      </c>
      <c r="D10634">
        <f>VLOOKUP(B10634, Tabelas!A:C,3,FALSE())</f>
        <v/>
      </c>
      <c r="E10634">
        <f>VLOOKUP(B10634, Tabelas!A:C,2,FALSE())</f>
        <v/>
      </c>
    </row>
    <row r="10635">
      <c r="A10635" t="inlineStr">
        <is>
          <t>MUSE INDIA</t>
        </is>
      </c>
      <c r="B10635" t="inlineStr">
        <is>
          <t>B3</t>
        </is>
      </c>
      <c r="C10635">
        <f>IF(B10635&lt;&gt;"NI",1,0)</f>
        <v/>
      </c>
      <c r="D10635">
        <f>VLOOKUP(B10635, Tabelas!A:C,3,FALSE())</f>
        <v/>
      </c>
      <c r="E10635">
        <f>VLOOKUP(B10635, Tabelas!A:C,2,FALSE())</f>
        <v/>
      </c>
    </row>
    <row r="10636">
      <c r="A10636" t="inlineStr">
        <is>
          <t>MUSEMEDUSA</t>
        </is>
      </c>
      <c r="B10636" t="inlineStr">
        <is>
          <t>B3</t>
        </is>
      </c>
      <c r="C10636">
        <f>IF(B10636&lt;&gt;"NI",1,0)</f>
        <v/>
      </c>
      <c r="D10636">
        <f>VLOOKUP(B10636, Tabelas!A:C,3,FALSE())</f>
        <v/>
      </c>
      <c r="E10636">
        <f>VLOOKUP(B10636, Tabelas!A:C,2,FALSE())</f>
        <v/>
      </c>
    </row>
    <row r="10637">
      <c r="A10637" t="inlineStr">
        <is>
          <t>MUSEOLOGIA E PATRIMÔNIO</t>
        </is>
      </c>
      <c r="B10637" t="inlineStr">
        <is>
          <t>B4</t>
        </is>
      </c>
      <c r="C10637">
        <f>IF(B10637&lt;&gt;"NI",1,0)</f>
        <v/>
      </c>
      <c r="D10637">
        <f>VLOOKUP(B10637, Tabelas!A:C,3,FALSE())</f>
        <v/>
      </c>
      <c r="E10637">
        <f>VLOOKUP(B10637, Tabelas!A:C,2,FALSE())</f>
        <v/>
      </c>
    </row>
    <row r="10638">
      <c r="A10638" t="inlineStr">
        <is>
          <t>MUSEUM &amp; SOCIETY</t>
        </is>
      </c>
      <c r="B10638" t="inlineStr">
        <is>
          <t>A2</t>
        </is>
      </c>
      <c r="C10638">
        <f>IF(B10638&lt;&gt;"NI",1,0)</f>
        <v/>
      </c>
      <c r="D10638">
        <f>VLOOKUP(B10638, Tabelas!A:C,3,FALSE())</f>
        <v/>
      </c>
      <c r="E10638">
        <f>VLOOKUP(B10638, Tabelas!A:C,2,FALSE())</f>
        <v/>
      </c>
    </row>
    <row r="10639">
      <c r="A10639" t="inlineStr">
        <is>
          <t>MUSIC EDUCATION RESEARCH (PRINT)</t>
        </is>
      </c>
      <c r="B10639" t="inlineStr">
        <is>
          <t>A1</t>
        </is>
      </c>
      <c r="C10639">
        <f>IF(B10639&lt;&gt;"NI",1,0)</f>
        <v/>
      </c>
      <c r="D10639">
        <f>VLOOKUP(B10639, Tabelas!A:C,3,FALSE())</f>
        <v/>
      </c>
      <c r="E10639">
        <f>VLOOKUP(B10639, Tabelas!A:C,2,FALSE())</f>
        <v/>
      </c>
    </row>
    <row r="10640">
      <c r="A10640" t="inlineStr">
        <is>
          <t>MUSIC PERCEPTION</t>
        </is>
      </c>
      <c r="B10640" t="inlineStr">
        <is>
          <t>A1</t>
        </is>
      </c>
      <c r="C10640">
        <f>IF(B10640&lt;&gt;"NI",1,0)</f>
        <v/>
      </c>
      <c r="D10640">
        <f>VLOOKUP(B10640, Tabelas!A:C,3,FALSE())</f>
        <v/>
      </c>
      <c r="E10640">
        <f>VLOOKUP(B10640, Tabelas!A:C,2,FALSE())</f>
        <v/>
      </c>
    </row>
    <row r="10641">
      <c r="A10641" t="inlineStr">
        <is>
          <t>MÚSICA EM PERSPECTIVA</t>
        </is>
      </c>
      <c r="B10641" t="inlineStr">
        <is>
          <t>B4</t>
        </is>
      </c>
      <c r="C10641">
        <f>IF(B10641&lt;&gt;"NI",1,0)</f>
        <v/>
      </c>
      <c r="D10641">
        <f>VLOOKUP(B10641, Tabelas!A:C,3,FALSE())</f>
        <v/>
      </c>
      <c r="E10641">
        <f>VLOOKUP(B10641, Tabelas!A:C,2,FALSE())</f>
        <v/>
      </c>
    </row>
    <row r="10642">
      <c r="A10642" t="inlineStr">
        <is>
          <t>MÚSICA HODIE</t>
        </is>
      </c>
      <c r="B10642" t="inlineStr">
        <is>
          <t>A1</t>
        </is>
      </c>
      <c r="C10642">
        <f>IF(B10642&lt;&gt;"NI",1,0)</f>
        <v/>
      </c>
      <c r="D10642">
        <f>VLOOKUP(B10642, Tabelas!A:C,3,FALSE())</f>
        <v/>
      </c>
      <c r="E10642">
        <f>VLOOKUP(B10642, Tabelas!A:C,2,FALSE())</f>
        <v/>
      </c>
    </row>
    <row r="10643">
      <c r="A10643" t="inlineStr">
        <is>
          <t>MUSICA THEORICA</t>
        </is>
      </c>
      <c r="B10643" t="inlineStr">
        <is>
          <t>A2</t>
        </is>
      </c>
      <c r="C10643">
        <f>IF(B10643&lt;&gt;"NI",1,0)</f>
        <v/>
      </c>
      <c r="D10643">
        <f>VLOOKUP(B10643, Tabelas!A:C,3,FALSE())</f>
        <v/>
      </c>
      <c r="E10643">
        <f>VLOOKUP(B10643, Tabelas!A:C,2,FALSE())</f>
        <v/>
      </c>
    </row>
    <row r="10644">
      <c r="A10644" t="inlineStr">
        <is>
          <t>MUSICAE SCIENTIAE</t>
        </is>
      </c>
      <c r="B10644" t="inlineStr">
        <is>
          <t>A1</t>
        </is>
      </c>
      <c r="C10644">
        <f>IF(B10644&lt;&gt;"NI",1,0)</f>
        <v/>
      </c>
      <c r="D10644">
        <f>VLOOKUP(B10644, Tabelas!A:C,3,FALSE())</f>
        <v/>
      </c>
      <c r="E10644">
        <f>VLOOKUP(B10644, Tabelas!A:C,2,FALSE())</f>
        <v/>
      </c>
    </row>
    <row r="10645">
      <c r="A10645" t="inlineStr">
        <is>
          <t>MUSMAT ¿ REVISTA BRASILEIRA DE MÚSICA E MATEMÁTICA</t>
        </is>
      </c>
      <c r="B10645" t="inlineStr">
        <is>
          <t>A4</t>
        </is>
      </c>
      <c r="C10645">
        <f>IF(B10645&lt;&gt;"NI",1,0)</f>
        <v/>
      </c>
      <c r="D10645">
        <f>VLOOKUP(B10645, Tabelas!A:C,3,FALSE())</f>
        <v/>
      </c>
      <c r="E10645">
        <f>VLOOKUP(B10645, Tabelas!A:C,2,FALSE())</f>
        <v/>
      </c>
    </row>
    <row r="10646">
      <c r="A10646" t="inlineStr">
        <is>
          <t>MUTAGENESIS</t>
        </is>
      </c>
      <c r="B10646" t="inlineStr">
        <is>
          <t>A3</t>
        </is>
      </c>
      <c r="C10646">
        <f>IF(B10646&lt;&gt;"NI",1,0)</f>
        <v/>
      </c>
      <c r="D10646">
        <f>VLOOKUP(B10646, Tabelas!A:C,3,FALSE())</f>
        <v/>
      </c>
      <c r="E10646">
        <f>VLOOKUP(B10646, Tabelas!A:C,2,FALSE())</f>
        <v/>
      </c>
    </row>
    <row r="10647">
      <c r="A10647" t="inlineStr">
        <is>
          <t>MUTAGENESIS</t>
        </is>
      </c>
      <c r="B10647" t="inlineStr">
        <is>
          <t>A3</t>
        </is>
      </c>
      <c r="C10647">
        <f>IF(B10647&lt;&gt;"NI",1,0)</f>
        <v/>
      </c>
      <c r="D10647">
        <f>VLOOKUP(B10647, Tabelas!A:C,3,FALSE())</f>
        <v/>
      </c>
      <c r="E10647">
        <f>VLOOKUP(B10647, Tabelas!A:C,2,FALSE())</f>
        <v/>
      </c>
    </row>
    <row r="10648">
      <c r="A10648" t="inlineStr">
        <is>
          <t>MUTATION RESEARCH (PRINT)</t>
        </is>
      </c>
      <c r="B10648" t="inlineStr">
        <is>
          <t>A2</t>
        </is>
      </c>
      <c r="C10648">
        <f>IF(B10648&lt;&gt;"NI",1,0)</f>
        <v/>
      </c>
      <c r="D10648">
        <f>VLOOKUP(B10648, Tabelas!A:C,3,FALSE())</f>
        <v/>
      </c>
      <c r="E10648">
        <f>VLOOKUP(B10648, Tabelas!A:C,2,FALSE())</f>
        <v/>
      </c>
    </row>
    <row r="10649">
      <c r="A10649" t="inlineStr">
        <is>
          <t>MUTATION RESEARCH. GENETIC TOXICOLOGY AND ENVIRONMENTAL MUTAGENESIS</t>
        </is>
      </c>
      <c r="B10649" t="inlineStr">
        <is>
          <t>A4</t>
        </is>
      </c>
      <c r="C10649">
        <f>IF(B10649&lt;&gt;"NI",1,0)</f>
        <v/>
      </c>
      <c r="D10649">
        <f>VLOOKUP(B10649, Tabelas!A:C,3,FALSE())</f>
        <v/>
      </c>
      <c r="E10649">
        <f>VLOOKUP(B10649, Tabelas!A:C,2,FALSE())</f>
        <v/>
      </c>
    </row>
    <row r="10650">
      <c r="A10650" t="inlineStr">
        <is>
          <t>MUTATION RESEARCH. REVIEWS IN MUTATION RESEARCH (PRINT)</t>
        </is>
      </c>
      <c r="B10650" t="inlineStr">
        <is>
          <t>A1</t>
        </is>
      </c>
      <c r="C10650">
        <f>IF(B10650&lt;&gt;"NI",1,0)</f>
        <v/>
      </c>
      <c r="D10650">
        <f>VLOOKUP(B10650, Tabelas!A:C,3,FALSE())</f>
        <v/>
      </c>
      <c r="E10650">
        <f>VLOOKUP(B10650, Tabelas!A:C,2,FALSE())</f>
        <v/>
      </c>
    </row>
    <row r="10651">
      <c r="A10651" t="inlineStr">
        <is>
          <t>MUTATIS MUTANDIS (MEDELLIN. 2008)</t>
        </is>
      </c>
      <c r="B10651" t="inlineStr">
        <is>
          <t>B4</t>
        </is>
      </c>
      <c r="C10651">
        <f>IF(B10651&lt;&gt;"NI",1,0)</f>
        <v/>
      </c>
      <c r="D10651">
        <f>VLOOKUP(B10651, Tabelas!A:C,3,FALSE())</f>
        <v/>
      </c>
      <c r="E10651">
        <f>VLOOKUP(B10651, Tabelas!A:C,2,FALSE())</f>
        <v/>
      </c>
    </row>
    <row r="10652">
      <c r="A10652" t="inlineStr">
        <is>
          <t>MVZ CORDOBA</t>
        </is>
      </c>
      <c r="B10652" t="inlineStr">
        <is>
          <t>B2</t>
        </is>
      </c>
      <c r="C10652">
        <f>IF(B10652&lt;&gt;"NI",1,0)</f>
        <v/>
      </c>
      <c r="D10652">
        <f>VLOOKUP(B10652, Tabelas!A:C,3,FALSE())</f>
        <v/>
      </c>
      <c r="E10652">
        <f>VLOOKUP(B10652, Tabelas!A:C,2,FALSE())</f>
        <v/>
      </c>
    </row>
    <row r="10653">
      <c r="A10653" t="inlineStr">
        <is>
          <t>MYCOBIOLOGY</t>
        </is>
      </c>
      <c r="B10653" t="inlineStr">
        <is>
          <t>A4</t>
        </is>
      </c>
      <c r="C10653">
        <f>IF(B10653&lt;&gt;"NI",1,0)</f>
        <v/>
      </c>
      <c r="D10653">
        <f>VLOOKUP(B10653, Tabelas!A:C,3,FALSE())</f>
        <v/>
      </c>
      <c r="E10653">
        <f>VLOOKUP(B10653, Tabelas!A:C,2,FALSE())</f>
        <v/>
      </c>
    </row>
    <row r="10654">
      <c r="A10654" t="inlineStr">
        <is>
          <t>MYCOKEYS</t>
        </is>
      </c>
      <c r="B10654" t="inlineStr">
        <is>
          <t>A1</t>
        </is>
      </c>
      <c r="C10654">
        <f>IF(B10654&lt;&gt;"NI",1,0)</f>
        <v/>
      </c>
      <c r="D10654">
        <f>VLOOKUP(B10654, Tabelas!A:C,3,FALSE())</f>
        <v/>
      </c>
      <c r="E10654">
        <f>VLOOKUP(B10654, Tabelas!A:C,2,FALSE())</f>
        <v/>
      </c>
    </row>
    <row r="10655">
      <c r="A10655" t="inlineStr">
        <is>
          <t>MYCOLOGIA</t>
        </is>
      </c>
      <c r="B10655" t="inlineStr">
        <is>
          <t>A2</t>
        </is>
      </c>
      <c r="C10655">
        <f>IF(B10655&lt;&gt;"NI",1,0)</f>
        <v/>
      </c>
      <c r="D10655">
        <f>VLOOKUP(B10655, Tabelas!A:C,3,FALSE())</f>
        <v/>
      </c>
      <c r="E10655">
        <f>VLOOKUP(B10655, Tabelas!A:C,2,FALSE())</f>
        <v/>
      </c>
    </row>
    <row r="10656">
      <c r="A10656" t="inlineStr">
        <is>
          <t>MYCOLOGICAL PROGRESS</t>
        </is>
      </c>
      <c r="B10656" t="inlineStr">
        <is>
          <t>A3</t>
        </is>
      </c>
      <c r="C10656">
        <f>IF(B10656&lt;&gt;"NI",1,0)</f>
        <v/>
      </c>
      <c r="D10656">
        <f>VLOOKUP(B10656, Tabelas!A:C,3,FALSE())</f>
        <v/>
      </c>
      <c r="E10656">
        <f>VLOOKUP(B10656, Tabelas!A:C,2,FALSE())</f>
        <v/>
      </c>
    </row>
    <row r="10657">
      <c r="A10657" t="inlineStr">
        <is>
          <t>MYCOLOGY (PRINT)</t>
        </is>
      </c>
      <c r="B10657" t="inlineStr">
        <is>
          <t>B1</t>
        </is>
      </c>
      <c r="C10657">
        <f>IF(B10657&lt;&gt;"NI",1,0)</f>
        <v/>
      </c>
      <c r="D10657">
        <f>VLOOKUP(B10657, Tabelas!A:C,3,FALSE())</f>
        <v/>
      </c>
      <c r="E10657">
        <f>VLOOKUP(B10657, Tabelas!A:C,2,FALSE())</f>
        <v/>
      </c>
    </row>
    <row r="10658">
      <c r="A10658" t="inlineStr">
        <is>
          <t>MYCOPATHOLOGIA (1975. PRINT)</t>
        </is>
      </c>
      <c r="B10658" t="inlineStr">
        <is>
          <t>A4</t>
        </is>
      </c>
      <c r="C10658">
        <f>IF(B10658&lt;&gt;"NI",1,0)</f>
        <v/>
      </c>
      <c r="D10658">
        <f>VLOOKUP(B10658, Tabelas!A:C,3,FALSE())</f>
        <v/>
      </c>
      <c r="E10658">
        <f>VLOOKUP(B10658, Tabelas!A:C,2,FALSE())</f>
        <v/>
      </c>
    </row>
    <row r="10659">
      <c r="A10659" t="inlineStr">
        <is>
          <t>MYCORRHIZA (BERLIN)</t>
        </is>
      </c>
      <c r="B10659" t="inlineStr">
        <is>
          <t>A2</t>
        </is>
      </c>
      <c r="C10659">
        <f>IF(B10659&lt;&gt;"NI",1,0)</f>
        <v/>
      </c>
      <c r="D10659">
        <f>VLOOKUP(B10659, Tabelas!A:C,3,FALSE())</f>
        <v/>
      </c>
      <c r="E10659">
        <f>VLOOKUP(B10659, Tabelas!A:C,2,FALSE())</f>
        <v/>
      </c>
    </row>
    <row r="10660">
      <c r="A10660" t="inlineStr">
        <is>
          <t>MYCOSCIENCE (TOKYO)</t>
        </is>
      </c>
      <c r="B10660" t="inlineStr">
        <is>
          <t>A4</t>
        </is>
      </c>
      <c r="C10660">
        <f>IF(B10660&lt;&gt;"NI",1,0)</f>
        <v/>
      </c>
      <c r="D10660">
        <f>VLOOKUP(B10660, Tabelas!A:C,3,FALSE())</f>
        <v/>
      </c>
      <c r="E10660">
        <f>VLOOKUP(B10660, Tabelas!A:C,2,FALSE())</f>
        <v/>
      </c>
    </row>
    <row r="10661">
      <c r="A10661" t="inlineStr">
        <is>
          <t>MYCOSES (BERLIN)</t>
        </is>
      </c>
      <c r="B10661" t="inlineStr">
        <is>
          <t>A1</t>
        </is>
      </c>
      <c r="C10661">
        <f>IF(B10661&lt;&gt;"NI",1,0)</f>
        <v/>
      </c>
      <c r="D10661">
        <f>VLOOKUP(B10661, Tabelas!A:C,3,FALSE())</f>
        <v/>
      </c>
      <c r="E10661">
        <f>VLOOKUP(B10661, Tabelas!A:C,2,FALSE())</f>
        <v/>
      </c>
    </row>
    <row r="10662">
      <c r="A10662" t="inlineStr">
        <is>
          <t>MYCOSPHERE ONLINE</t>
        </is>
      </c>
      <c r="B10662" t="inlineStr">
        <is>
          <t>A3</t>
        </is>
      </c>
      <c r="C10662">
        <f>IF(B10662&lt;&gt;"NI",1,0)</f>
        <v/>
      </c>
      <c r="D10662">
        <f>VLOOKUP(B10662, Tabelas!A:C,3,FALSE())</f>
        <v/>
      </c>
      <c r="E10662">
        <f>VLOOKUP(B10662, Tabelas!A:C,2,FALSE())</f>
        <v/>
      </c>
    </row>
    <row r="10663">
      <c r="A10663" t="inlineStr">
        <is>
          <t>MYCOTAXON</t>
        </is>
      </c>
      <c r="B10663" t="inlineStr">
        <is>
          <t>B1</t>
        </is>
      </c>
      <c r="C10663">
        <f>IF(B10663&lt;&gt;"NI",1,0)</f>
        <v/>
      </c>
      <c r="D10663">
        <f>VLOOKUP(B10663, Tabelas!A:C,3,FALSE())</f>
        <v/>
      </c>
      <c r="E10663">
        <f>VLOOKUP(B10663, Tabelas!A:C,2,FALSE())</f>
        <v/>
      </c>
    </row>
    <row r="10664">
      <c r="A10664" t="inlineStr">
        <is>
          <t>MYCOTOXIN RESEARCH</t>
        </is>
      </c>
      <c r="B10664" t="inlineStr">
        <is>
          <t>A2</t>
        </is>
      </c>
      <c r="C10664">
        <f>IF(B10664&lt;&gt;"NI",1,0)</f>
        <v/>
      </c>
      <c r="D10664">
        <f>VLOOKUP(B10664, Tabelas!A:C,3,FALSE())</f>
        <v/>
      </c>
      <c r="E10664">
        <f>VLOOKUP(B10664, Tabelas!A:C,2,FALSE())</f>
        <v/>
      </c>
    </row>
    <row r="10665">
      <c r="A10665" t="inlineStr">
        <is>
          <t>MYOPAIN. A JOURNAL OF MYOFASCIAL PAIN AND FIBROMYALGIA</t>
        </is>
      </c>
      <c r="B10665" t="inlineStr">
        <is>
          <t>B4</t>
        </is>
      </c>
      <c r="C10665">
        <f>IF(B10665&lt;&gt;"NI",1,0)</f>
        <v/>
      </c>
      <c r="D10665">
        <f>VLOOKUP(B10665, Tabelas!A:C,3,FALSE())</f>
        <v/>
      </c>
      <c r="E10665">
        <f>VLOOKUP(B10665, Tabelas!A:C,2,FALSE())</f>
        <v/>
      </c>
    </row>
    <row r="10666">
      <c r="A10666" t="inlineStr">
        <is>
          <t>MYRMECOLOGICAL NEWS</t>
        </is>
      </c>
      <c r="B10666" t="inlineStr">
        <is>
          <t>A2</t>
        </is>
      </c>
      <c r="C10666">
        <f>IF(B10666&lt;&gt;"NI",1,0)</f>
        <v/>
      </c>
      <c r="D10666">
        <f>VLOOKUP(B10666, Tabelas!A:C,3,FALSE())</f>
        <v/>
      </c>
      <c r="E10666">
        <f>VLOOKUP(B10666, Tabelas!A:C,2,FALSE())</f>
        <v/>
      </c>
    </row>
    <row r="10667">
      <c r="A10667" t="inlineStr">
        <is>
          <t>MYTHOS</t>
        </is>
      </c>
      <c r="B10667" t="inlineStr">
        <is>
          <t>B4</t>
        </is>
      </c>
      <c r="C10667">
        <f>IF(B10667&lt;&gt;"NI",1,0)</f>
        <v/>
      </c>
      <c r="D10667">
        <f>VLOOKUP(B10667, Tabelas!A:C,3,FALSE())</f>
        <v/>
      </c>
      <c r="E10667">
        <f>VLOOKUP(B10667, Tabelas!A:C,2,FALSE())</f>
        <v/>
      </c>
    </row>
    <row r="10668">
      <c r="A10668" t="inlineStr">
        <is>
          <t>NAGOYA MATHEMATICAL JOURNAL</t>
        </is>
      </c>
      <c r="B10668" t="inlineStr">
        <is>
          <t>A3</t>
        </is>
      </c>
      <c r="C10668">
        <f>IF(B10668&lt;&gt;"NI",1,0)</f>
        <v/>
      </c>
      <c r="D10668">
        <f>VLOOKUP(B10668, Tabelas!A:C,3,FALSE())</f>
        <v/>
      </c>
      <c r="E10668">
        <f>VLOOKUP(B10668, Tabelas!A:C,2,FALSE())</f>
        <v/>
      </c>
    </row>
    <row r="10669">
      <c r="A10669" t="inlineStr">
        <is>
          <t>NANO COMMUNICATION NETWORKS</t>
        </is>
      </c>
      <c r="B10669" t="inlineStr">
        <is>
          <t>A2</t>
        </is>
      </c>
      <c r="C10669">
        <f>IF(B10669&lt;&gt;"NI",1,0)</f>
        <v/>
      </c>
      <c r="D10669">
        <f>VLOOKUP(B10669, Tabelas!A:C,3,FALSE())</f>
        <v/>
      </c>
      <c r="E10669">
        <f>VLOOKUP(B10669, Tabelas!A:C,2,FALSE())</f>
        <v/>
      </c>
    </row>
    <row r="10670">
      <c r="A10670" t="inlineStr">
        <is>
          <t>NANO ENERGY</t>
        </is>
      </c>
      <c r="B10670" t="inlineStr">
        <is>
          <t>A1</t>
        </is>
      </c>
      <c r="C10670">
        <f>IF(B10670&lt;&gt;"NI",1,0)</f>
        <v/>
      </c>
      <c r="D10670">
        <f>VLOOKUP(B10670, Tabelas!A:C,3,FALSE())</f>
        <v/>
      </c>
      <c r="E10670">
        <f>VLOOKUP(B10670, Tabelas!A:C,2,FALSE())</f>
        <v/>
      </c>
    </row>
    <row r="10671">
      <c r="A10671" t="inlineStr">
        <is>
          <t>NANO LETTERS</t>
        </is>
      </c>
      <c r="B10671" t="inlineStr">
        <is>
          <t>A1</t>
        </is>
      </c>
      <c r="C10671">
        <f>IF(B10671&lt;&gt;"NI",1,0)</f>
        <v/>
      </c>
      <c r="D10671">
        <f>VLOOKUP(B10671, Tabelas!A:C,3,FALSE())</f>
        <v/>
      </c>
      <c r="E10671">
        <f>VLOOKUP(B10671, Tabelas!A:C,2,FALSE())</f>
        <v/>
      </c>
    </row>
    <row r="10672">
      <c r="A10672" t="inlineStr">
        <is>
          <t>NANO LETTERS (ONLINE)</t>
        </is>
      </c>
      <c r="B10672" t="inlineStr">
        <is>
          <t>A1</t>
        </is>
      </c>
      <c r="C10672">
        <f>IF(B10672&lt;&gt;"NI",1,0)</f>
        <v/>
      </c>
      <c r="D10672">
        <f>VLOOKUP(B10672, Tabelas!A:C,3,FALSE())</f>
        <v/>
      </c>
      <c r="E10672">
        <f>VLOOKUP(B10672, Tabelas!A:C,2,FALSE())</f>
        <v/>
      </c>
    </row>
    <row r="10673">
      <c r="A10673" t="inlineStr">
        <is>
          <t>NANO RESEARCH (PRINT)</t>
        </is>
      </c>
      <c r="B10673" t="inlineStr">
        <is>
          <t>A1</t>
        </is>
      </c>
      <c r="C10673">
        <f>IF(B10673&lt;&gt;"NI",1,0)</f>
        <v/>
      </c>
      <c r="D10673">
        <f>VLOOKUP(B10673, Tabelas!A:C,3,FALSE())</f>
        <v/>
      </c>
      <c r="E10673">
        <f>VLOOKUP(B10673, Tabelas!A:C,2,FALSE())</f>
        <v/>
      </c>
    </row>
    <row r="10674">
      <c r="A10674" t="inlineStr">
        <is>
          <t>NANOIMPACT</t>
        </is>
      </c>
      <c r="B10674" t="inlineStr">
        <is>
          <t>A1</t>
        </is>
      </c>
      <c r="C10674">
        <f>IF(B10674&lt;&gt;"NI",1,0)</f>
        <v/>
      </c>
      <c r="D10674">
        <f>VLOOKUP(B10674, Tabelas!A:C,3,FALSE())</f>
        <v/>
      </c>
      <c r="E10674">
        <f>VLOOKUP(B10674, Tabelas!A:C,2,FALSE())</f>
        <v/>
      </c>
    </row>
    <row r="10675">
      <c r="A10675" t="inlineStr">
        <is>
          <t>NANOMATERIALS</t>
        </is>
      </c>
      <c r="B10675" t="inlineStr">
        <is>
          <t>A2</t>
        </is>
      </c>
      <c r="C10675">
        <f>IF(B10675&lt;&gt;"NI",1,0)</f>
        <v/>
      </c>
      <c r="D10675">
        <f>VLOOKUP(B10675, Tabelas!A:C,3,FALSE())</f>
        <v/>
      </c>
      <c r="E10675">
        <f>VLOOKUP(B10675, Tabelas!A:C,2,FALSE())</f>
        <v/>
      </c>
    </row>
    <row r="10676">
      <c r="A10676" t="inlineStr">
        <is>
          <t>NANOMEDICINE</t>
        </is>
      </c>
      <c r="B10676" t="inlineStr">
        <is>
          <t>A1</t>
        </is>
      </c>
      <c r="C10676">
        <f>IF(B10676&lt;&gt;"NI",1,0)</f>
        <v/>
      </c>
      <c r="D10676">
        <f>VLOOKUP(B10676, Tabelas!A:C,3,FALSE())</f>
        <v/>
      </c>
      <c r="E10676">
        <f>VLOOKUP(B10676, Tabelas!A:C,2,FALSE())</f>
        <v/>
      </c>
    </row>
    <row r="10677">
      <c r="A10677" t="inlineStr">
        <is>
          <t>NANOMEDICINE: NANOTECHNOLOGY, BIOLOGY AND MEDICINE</t>
        </is>
      </c>
      <c r="B10677" t="inlineStr">
        <is>
          <t>A1</t>
        </is>
      </c>
      <c r="C10677">
        <f>IF(B10677&lt;&gt;"NI",1,0)</f>
        <v/>
      </c>
      <c r="D10677">
        <f>VLOOKUP(B10677, Tabelas!A:C,3,FALSE())</f>
        <v/>
      </c>
      <c r="E10677">
        <f>VLOOKUP(B10677, Tabelas!A:C,2,FALSE())</f>
        <v/>
      </c>
    </row>
    <row r="10678">
      <c r="A10678" t="inlineStr">
        <is>
          <t>NANO-MICRO LETTERS</t>
        </is>
      </c>
      <c r="B10678" t="inlineStr">
        <is>
          <t>A1</t>
        </is>
      </c>
      <c r="C10678">
        <f>IF(B10678&lt;&gt;"NI",1,0)</f>
        <v/>
      </c>
      <c r="D10678">
        <f>VLOOKUP(B10678, Tabelas!A:C,3,FALSE())</f>
        <v/>
      </c>
      <c r="E10678">
        <f>VLOOKUP(B10678, Tabelas!A:C,2,FALSE())</f>
        <v/>
      </c>
    </row>
    <row r="10679">
      <c r="A10679" t="inlineStr">
        <is>
          <t>NANOSCALE (PRINT)</t>
        </is>
      </c>
      <c r="B10679" t="inlineStr">
        <is>
          <t>A2</t>
        </is>
      </c>
      <c r="C10679">
        <f>IF(B10679&lt;&gt;"NI",1,0)</f>
        <v/>
      </c>
      <c r="D10679">
        <f>VLOOKUP(B10679, Tabelas!A:C,3,FALSE())</f>
        <v/>
      </c>
      <c r="E10679">
        <f>VLOOKUP(B10679, Tabelas!A:C,2,FALSE())</f>
        <v/>
      </c>
    </row>
    <row r="10680">
      <c r="A10680" t="inlineStr">
        <is>
          <t>NANOSCALE (PRINT)</t>
        </is>
      </c>
      <c r="B10680" t="inlineStr">
        <is>
          <t>A2</t>
        </is>
      </c>
      <c r="C10680">
        <f>IF(B10680&lt;&gt;"NI",1,0)</f>
        <v/>
      </c>
      <c r="D10680">
        <f>VLOOKUP(B10680, Tabelas!A:C,3,FALSE())</f>
        <v/>
      </c>
      <c r="E10680">
        <f>VLOOKUP(B10680, Tabelas!A:C,2,FALSE())</f>
        <v/>
      </c>
    </row>
    <row r="10681">
      <c r="A10681" t="inlineStr">
        <is>
          <t>NANOSCALE HORIZONS (ONLINE)</t>
        </is>
      </c>
      <c r="B10681" t="inlineStr">
        <is>
          <t>A1</t>
        </is>
      </c>
      <c r="C10681">
        <f>IF(B10681&lt;&gt;"NI",1,0)</f>
        <v/>
      </c>
      <c r="D10681">
        <f>VLOOKUP(B10681, Tabelas!A:C,3,FALSE())</f>
        <v/>
      </c>
      <c r="E10681">
        <f>VLOOKUP(B10681, Tabelas!A:C,2,FALSE())</f>
        <v/>
      </c>
    </row>
    <row r="10682">
      <c r="A10682" t="inlineStr">
        <is>
          <t>NANOSCALE RESEARCH LETTERS (ONLINE)</t>
        </is>
      </c>
      <c r="B10682" t="inlineStr">
        <is>
          <t>A3</t>
        </is>
      </c>
      <c r="C10682">
        <f>IF(B10682&lt;&gt;"NI",1,0)</f>
        <v/>
      </c>
      <c r="D10682">
        <f>VLOOKUP(B10682, Tabelas!A:C,3,FALSE())</f>
        <v/>
      </c>
      <c r="E10682">
        <f>VLOOKUP(B10682, Tabelas!A:C,2,FALSE())</f>
        <v/>
      </c>
    </row>
    <row r="10683">
      <c r="A10683" t="inlineStr">
        <is>
          <t>NANOSCIENCE &amp; NANOTECHNOLOGY - ASIA</t>
        </is>
      </c>
      <c r="B10683" t="inlineStr">
        <is>
          <t>B3</t>
        </is>
      </c>
      <c r="C10683">
        <f>IF(B10683&lt;&gt;"NI",1,0)</f>
        <v/>
      </c>
      <c r="D10683">
        <f>VLOOKUP(B10683, Tabelas!A:C,3,FALSE())</f>
        <v/>
      </c>
      <c r="E10683">
        <f>VLOOKUP(B10683, Tabelas!A:C,2,FALSE())</f>
        <v/>
      </c>
    </row>
    <row r="10684">
      <c r="A10684" t="inlineStr">
        <is>
          <t>NANOSCIENCE AND NANOTECHNOLOGY</t>
        </is>
      </c>
      <c r="B10684" t="inlineStr">
        <is>
          <t>B4</t>
        </is>
      </c>
      <c r="C10684">
        <f>IF(B10684&lt;&gt;"NI",1,0)</f>
        <v/>
      </c>
      <c r="D10684">
        <f>VLOOKUP(B10684, Tabelas!A:C,3,FALSE())</f>
        <v/>
      </c>
      <c r="E10684">
        <f>VLOOKUP(B10684, Tabelas!A:C,2,FALSE())</f>
        <v/>
      </c>
    </row>
    <row r="10685">
      <c r="A10685" t="inlineStr">
        <is>
          <t>NANO-STRUCTURES &amp; NANO-OBJECTS</t>
        </is>
      </c>
      <c r="B10685" t="inlineStr">
        <is>
          <t>A4</t>
        </is>
      </c>
      <c r="C10685">
        <f>IF(B10685&lt;&gt;"NI",1,0)</f>
        <v/>
      </c>
      <c r="D10685">
        <f>VLOOKUP(B10685, Tabelas!A:C,3,FALSE())</f>
        <v/>
      </c>
      <c r="E10685">
        <f>VLOOKUP(B10685, Tabelas!A:C,2,FALSE())</f>
        <v/>
      </c>
    </row>
    <row r="10686">
      <c r="A10686" t="inlineStr">
        <is>
          <t>NANOTECHNOLOGY (BRISTOL. ONLINE)</t>
        </is>
      </c>
      <c r="B10686" t="inlineStr">
        <is>
          <t>A3</t>
        </is>
      </c>
      <c r="C10686">
        <f>IF(B10686&lt;&gt;"NI",1,0)</f>
        <v/>
      </c>
      <c r="D10686">
        <f>VLOOKUP(B10686, Tabelas!A:C,3,FALSE())</f>
        <v/>
      </c>
      <c r="E10686">
        <f>VLOOKUP(B10686, Tabelas!A:C,2,FALSE())</f>
        <v/>
      </c>
    </row>
    <row r="10687">
      <c r="A10687" t="inlineStr">
        <is>
          <t>NANOTECHNOLOGY (BRISTOL. PRINT)</t>
        </is>
      </c>
      <c r="B10687" t="inlineStr">
        <is>
          <t>A3</t>
        </is>
      </c>
      <c r="C10687">
        <f>IF(B10687&lt;&gt;"NI",1,0)</f>
        <v/>
      </c>
      <c r="D10687">
        <f>VLOOKUP(B10687, Tabelas!A:C,3,FALSE())</f>
        <v/>
      </c>
      <c r="E10687">
        <f>VLOOKUP(B10687, Tabelas!A:C,2,FALSE())</f>
        <v/>
      </c>
    </row>
    <row r="10688">
      <c r="A10688" t="inlineStr">
        <is>
          <t>NANOTECHNOLOGY REVIEWS</t>
        </is>
      </c>
      <c r="B10688" t="inlineStr">
        <is>
          <t>A3</t>
        </is>
      </c>
      <c r="C10688">
        <f>IF(B10688&lt;&gt;"NI",1,0)</f>
        <v/>
      </c>
      <c r="D10688">
        <f>VLOOKUP(B10688, Tabelas!A:C,3,FALSE())</f>
        <v/>
      </c>
      <c r="E10688">
        <f>VLOOKUP(B10688, Tabelas!A:C,2,FALSE())</f>
        <v/>
      </c>
    </row>
    <row r="10689">
      <c r="A10689" t="inlineStr">
        <is>
          <t>NANOTECHNOLOGY, SCIENCE AND APPLICATIONS</t>
        </is>
      </c>
      <c r="B10689" t="inlineStr">
        <is>
          <t>A1</t>
        </is>
      </c>
      <c r="C10689">
        <f>IF(B10689&lt;&gt;"NI",1,0)</f>
        <v/>
      </c>
      <c r="D10689">
        <f>VLOOKUP(B10689, Tabelas!A:C,3,FALSE())</f>
        <v/>
      </c>
      <c r="E10689">
        <f>VLOOKUP(B10689, Tabelas!A:C,2,FALSE())</f>
        <v/>
      </c>
    </row>
    <row r="10690">
      <c r="A10690" t="inlineStr">
        <is>
          <t>NANOTOXICOLOGY.</t>
        </is>
      </c>
      <c r="B10690" t="inlineStr">
        <is>
          <t>A1</t>
        </is>
      </c>
      <c r="C10690">
        <f>IF(B10690&lt;&gt;"NI",1,0)</f>
        <v/>
      </c>
      <c r="D10690">
        <f>VLOOKUP(B10690, Tabelas!A:C,3,FALSE())</f>
        <v/>
      </c>
      <c r="E10690">
        <f>VLOOKUP(B10690, Tabelas!A:C,2,FALSE())</f>
        <v/>
      </c>
    </row>
    <row r="10691">
      <c r="A10691" t="inlineStr">
        <is>
          <t>NARRATIVA</t>
        </is>
      </c>
      <c r="B10691" t="inlineStr">
        <is>
          <t>B3</t>
        </is>
      </c>
      <c r="C10691">
        <f>IF(B10691&lt;&gt;"NI",1,0)</f>
        <v/>
      </c>
      <c r="D10691">
        <f>VLOOKUP(B10691, Tabelas!A:C,3,FALSE())</f>
        <v/>
      </c>
      <c r="E10691">
        <f>VLOOKUP(B10691, Tabelas!A:C,2,FALSE())</f>
        <v/>
      </c>
    </row>
    <row r="10692">
      <c r="A10692" t="inlineStr">
        <is>
          <t>NARRATIVAS</t>
        </is>
      </c>
      <c r="B10692" t="inlineStr">
        <is>
          <t>B1</t>
        </is>
      </c>
      <c r="C10692">
        <f>IF(B10692&lt;&gt;"NI",1,0)</f>
        <v/>
      </c>
      <c r="D10692">
        <f>VLOOKUP(B10692, Tabelas!A:C,3,FALSE())</f>
        <v/>
      </c>
      <c r="E10692">
        <f>VLOOKUP(B10692, Tabelas!A:C,2,FALSE())</f>
        <v/>
      </c>
    </row>
    <row r="10693">
      <c r="A10693" t="inlineStr">
        <is>
          <t>NAS GOROD PLUS</t>
        </is>
      </c>
      <c r="B10693" t="inlineStr">
        <is>
          <t>B2</t>
        </is>
      </c>
      <c r="C10693">
        <f>IF(B10693&lt;&gt;"NI",1,0)</f>
        <v/>
      </c>
      <c r="D10693">
        <f>VLOOKUP(B10693, Tabelas!A:C,3,FALSE())</f>
        <v/>
      </c>
      <c r="E10693">
        <f>VLOOKUP(B10693, Tabelas!A:C,2,FALSE())</f>
        <v/>
      </c>
    </row>
    <row r="10694">
      <c r="A10694" t="inlineStr">
        <is>
          <t>NASRAT AMRA? WA ZIRA'AT AL-KULAT / SAUDI JOURNAL OF KIDNEY DISEASES AND TRANSPLANTATION</t>
        </is>
      </c>
      <c r="B10694" t="inlineStr">
        <is>
          <t>B1</t>
        </is>
      </c>
      <c r="C10694">
        <f>IF(B10694&lt;&gt;"NI",1,0)</f>
        <v/>
      </c>
      <c r="D10694">
        <f>VLOOKUP(B10694, Tabelas!A:C,3,FALSE())</f>
        <v/>
      </c>
      <c r="E10694">
        <f>VLOOKUP(B10694, Tabelas!A:C,2,FALSE())</f>
        <v/>
      </c>
    </row>
    <row r="10695">
      <c r="A10695" t="inlineStr">
        <is>
          <t>NATIVA</t>
        </is>
      </c>
      <c r="B10695" t="inlineStr">
        <is>
          <t>B4</t>
        </is>
      </c>
      <c r="C10695">
        <f>IF(B10695&lt;&gt;"NI",1,0)</f>
        <v/>
      </c>
      <c r="D10695">
        <f>VLOOKUP(B10695, Tabelas!A:C,3,FALSE())</f>
        <v/>
      </c>
      <c r="E10695">
        <f>VLOOKUP(B10695, Tabelas!A:C,2,FALSE())</f>
        <v/>
      </c>
    </row>
    <row r="10696">
      <c r="A10696" t="inlineStr">
        <is>
          <t>NATURAL COMPUTING</t>
        </is>
      </c>
      <c r="B10696" t="inlineStr">
        <is>
          <t>B1</t>
        </is>
      </c>
      <c r="C10696">
        <f>IF(B10696&lt;&gt;"NI",1,0)</f>
        <v/>
      </c>
      <c r="D10696">
        <f>VLOOKUP(B10696, Tabelas!A:C,3,FALSE())</f>
        <v/>
      </c>
      <c r="E10696">
        <f>VLOOKUP(B10696, Tabelas!A:C,2,FALSE())</f>
        <v/>
      </c>
    </row>
    <row r="10697">
      <c r="A10697" t="inlineStr">
        <is>
          <t>NATURAL HAZARDS (DORDRECHT. ONLINE)</t>
        </is>
      </c>
      <c r="B10697" t="inlineStr">
        <is>
          <t>A2</t>
        </is>
      </c>
      <c r="C10697">
        <f>IF(B10697&lt;&gt;"NI",1,0)</f>
        <v/>
      </c>
      <c r="D10697">
        <f>VLOOKUP(B10697, Tabelas!A:C,3,FALSE())</f>
        <v/>
      </c>
      <c r="E10697">
        <f>VLOOKUP(B10697, Tabelas!A:C,2,FALSE())</f>
        <v/>
      </c>
    </row>
    <row r="10698">
      <c r="A10698" t="inlineStr">
        <is>
          <t>NATURAL HAZARDS AND EARTH SYSTEM SCIENCES</t>
        </is>
      </c>
      <c r="B10698" t="inlineStr">
        <is>
          <t>A3</t>
        </is>
      </c>
      <c r="C10698">
        <f>IF(B10698&lt;&gt;"NI",1,0)</f>
        <v/>
      </c>
      <c r="D10698">
        <f>VLOOKUP(B10698, Tabelas!A:C,3,FALSE())</f>
        <v/>
      </c>
      <c r="E10698">
        <f>VLOOKUP(B10698, Tabelas!A:C,2,FALSE())</f>
        <v/>
      </c>
    </row>
    <row r="10699">
      <c r="A10699" t="inlineStr">
        <is>
          <t>NATURAL LANGUAGE ENGINEERING (PRINT)</t>
        </is>
      </c>
      <c r="B10699" t="inlineStr">
        <is>
          <t>A1</t>
        </is>
      </c>
      <c r="C10699">
        <f>IF(B10699&lt;&gt;"NI",1,0)</f>
        <v/>
      </c>
      <c r="D10699">
        <f>VLOOKUP(B10699, Tabelas!A:C,3,FALSE())</f>
        <v/>
      </c>
      <c r="E10699">
        <f>VLOOKUP(B10699, Tabelas!A:C,2,FALSE())</f>
        <v/>
      </c>
    </row>
    <row r="10700">
      <c r="A10700" t="inlineStr">
        <is>
          <t>NATURAL MEDICINES</t>
        </is>
      </c>
      <c r="B10700" t="inlineStr">
        <is>
          <t>B2</t>
        </is>
      </c>
      <c r="C10700">
        <f>IF(B10700&lt;&gt;"NI",1,0)</f>
        <v/>
      </c>
      <c r="D10700">
        <f>VLOOKUP(B10700, Tabelas!A:C,3,FALSE())</f>
        <v/>
      </c>
      <c r="E10700">
        <f>VLOOKUP(B10700, Tabelas!A:C,2,FALSE())</f>
        <v/>
      </c>
    </row>
    <row r="10701">
      <c r="A10701" t="inlineStr">
        <is>
          <t>NATURAL PRODUCT COMMUNICATIONS (ONLINE)</t>
        </is>
      </c>
      <c r="B10701" t="inlineStr">
        <is>
          <t>B1</t>
        </is>
      </c>
      <c r="C10701">
        <f>IF(B10701&lt;&gt;"NI",1,0)</f>
        <v/>
      </c>
      <c r="D10701">
        <f>VLOOKUP(B10701, Tabelas!A:C,3,FALSE())</f>
        <v/>
      </c>
      <c r="E10701">
        <f>VLOOKUP(B10701, Tabelas!A:C,2,FALSE())</f>
        <v/>
      </c>
    </row>
    <row r="10702">
      <c r="A10702" t="inlineStr">
        <is>
          <t>NATURAL PRODUCT REPORTS (PRINT)</t>
        </is>
      </c>
      <c r="B10702" t="inlineStr">
        <is>
          <t>A1</t>
        </is>
      </c>
      <c r="C10702">
        <f>IF(B10702&lt;&gt;"NI",1,0)</f>
        <v/>
      </c>
      <c r="D10702">
        <f>VLOOKUP(B10702, Tabelas!A:C,3,FALSE())</f>
        <v/>
      </c>
      <c r="E10702">
        <f>VLOOKUP(B10702, Tabelas!A:C,2,FALSE())</f>
        <v/>
      </c>
    </row>
    <row r="10703">
      <c r="A10703" t="inlineStr">
        <is>
          <t>NATURAL PRODUCT RESEARCH (PRINT)</t>
        </is>
      </c>
      <c r="B10703" t="inlineStr">
        <is>
          <t>A4</t>
        </is>
      </c>
      <c r="C10703">
        <f>IF(B10703&lt;&gt;"NI",1,0)</f>
        <v/>
      </c>
      <c r="D10703">
        <f>VLOOKUP(B10703, Tabelas!A:C,3,FALSE())</f>
        <v/>
      </c>
      <c r="E10703">
        <f>VLOOKUP(B10703, Tabelas!A:C,2,FALSE())</f>
        <v/>
      </c>
    </row>
    <row r="10704">
      <c r="A10704" t="inlineStr">
        <is>
          <t>NATURAL PRODUCTS AND BIOPROSPECTING</t>
        </is>
      </c>
      <c r="B10704" t="inlineStr">
        <is>
          <t>B4</t>
        </is>
      </c>
      <c r="C10704">
        <f>IF(B10704&lt;&gt;"NI",1,0)</f>
        <v/>
      </c>
      <c r="D10704">
        <f>VLOOKUP(B10704, Tabelas!A:C,3,FALSE())</f>
        <v/>
      </c>
      <c r="E10704">
        <f>VLOOKUP(B10704, Tabelas!A:C,2,FALSE())</f>
        <v/>
      </c>
    </row>
    <row r="10705">
      <c r="A10705" t="inlineStr">
        <is>
          <t>NATURAL RESOURCE MODELING</t>
        </is>
      </c>
      <c r="B10705" t="inlineStr">
        <is>
          <t>B2</t>
        </is>
      </c>
      <c r="C10705">
        <f>IF(B10705&lt;&gt;"NI",1,0)</f>
        <v/>
      </c>
      <c r="D10705">
        <f>VLOOKUP(B10705, Tabelas!A:C,3,FALSE())</f>
        <v/>
      </c>
      <c r="E10705">
        <f>VLOOKUP(B10705, Tabelas!A:C,2,FALSE())</f>
        <v/>
      </c>
    </row>
    <row r="10706">
      <c r="A10706" t="inlineStr">
        <is>
          <t>NATURAL RESOURCES RESEARCH</t>
        </is>
      </c>
      <c r="B10706" t="inlineStr">
        <is>
          <t>A2</t>
        </is>
      </c>
      <c r="C10706">
        <f>IF(B10706&lt;&gt;"NI",1,0)</f>
        <v/>
      </c>
      <c r="D10706">
        <f>VLOOKUP(B10706, Tabelas!A:C,3,FALSE())</f>
        <v/>
      </c>
      <c r="E10706">
        <f>VLOOKUP(B10706, Tabelas!A:C,2,FALSE())</f>
        <v/>
      </c>
    </row>
    <row r="10707">
      <c r="A10707" t="inlineStr">
        <is>
          <t>NATURAL RESOURCES RESEARCH (NEW YORK, N.Y.)</t>
        </is>
      </c>
      <c r="B10707" t="inlineStr">
        <is>
          <t>A2</t>
        </is>
      </c>
      <c r="C10707">
        <f>IF(B10707&lt;&gt;"NI",1,0)</f>
        <v/>
      </c>
      <c r="D10707">
        <f>VLOOKUP(B10707, Tabelas!A:C,3,FALSE())</f>
        <v/>
      </c>
      <c r="E10707">
        <f>VLOOKUP(B10707, Tabelas!A:C,2,FALSE())</f>
        <v/>
      </c>
    </row>
    <row r="10708">
      <c r="A10708" t="inlineStr">
        <is>
          <t>NATURAL SCIENCE EDUCATION</t>
        </is>
      </c>
      <c r="B10708" t="inlineStr">
        <is>
          <t>B2</t>
        </is>
      </c>
      <c r="C10708">
        <f>IF(B10708&lt;&gt;"NI",1,0)</f>
        <v/>
      </c>
      <c r="D10708">
        <f>VLOOKUP(B10708, Tabelas!A:C,3,FALSE())</f>
        <v/>
      </c>
      <c r="E10708">
        <f>VLOOKUP(B10708, Tabelas!A:C,2,FALSE())</f>
        <v/>
      </c>
    </row>
    <row r="10709">
      <c r="A10709" t="inlineStr">
        <is>
          <t>NATURE (LONDON)</t>
        </is>
      </c>
      <c r="B10709" t="inlineStr">
        <is>
          <t>A1</t>
        </is>
      </c>
      <c r="C10709">
        <f>IF(B10709&lt;&gt;"NI",1,0)</f>
        <v/>
      </c>
      <c r="D10709">
        <f>VLOOKUP(B10709, Tabelas!A:C,3,FALSE())</f>
        <v/>
      </c>
      <c r="E10709">
        <f>VLOOKUP(B10709, Tabelas!A:C,2,FALSE())</f>
        <v/>
      </c>
    </row>
    <row r="10710">
      <c r="A10710" t="inlineStr">
        <is>
          <t>NATURE (ONLINE)</t>
        </is>
      </c>
      <c r="B10710" t="inlineStr">
        <is>
          <t>A1</t>
        </is>
      </c>
      <c r="C10710">
        <f>IF(B10710&lt;&gt;"NI",1,0)</f>
        <v/>
      </c>
      <c r="D10710">
        <f>VLOOKUP(B10710, Tabelas!A:C,3,FALSE())</f>
        <v/>
      </c>
      <c r="E10710">
        <f>VLOOKUP(B10710, Tabelas!A:C,2,FALSE())</f>
        <v/>
      </c>
    </row>
    <row r="10711">
      <c r="A10711" t="inlineStr">
        <is>
          <t>NATURE AND CONSERVATION</t>
        </is>
      </c>
      <c r="B10711" t="inlineStr">
        <is>
          <t>B2</t>
        </is>
      </c>
      <c r="C10711">
        <f>IF(B10711&lt;&gt;"NI",1,0)</f>
        <v/>
      </c>
      <c r="D10711">
        <f>VLOOKUP(B10711, Tabelas!A:C,3,FALSE())</f>
        <v/>
      </c>
      <c r="E10711">
        <f>VLOOKUP(B10711, Tabelas!A:C,2,FALSE())</f>
        <v/>
      </c>
    </row>
    <row r="10712">
      <c r="A10712" t="inlineStr">
        <is>
          <t>NATURE AND SCIENCE OF SLEEP</t>
        </is>
      </c>
      <c r="B10712" t="inlineStr">
        <is>
          <t>A2</t>
        </is>
      </c>
      <c r="C10712">
        <f>IF(B10712&lt;&gt;"NI",1,0)</f>
        <v/>
      </c>
      <c r="D10712">
        <f>VLOOKUP(B10712, Tabelas!A:C,3,FALSE())</f>
        <v/>
      </c>
      <c r="E10712">
        <f>VLOOKUP(B10712, Tabelas!A:C,2,FALSE())</f>
        <v/>
      </c>
    </row>
    <row r="10713">
      <c r="A10713" t="inlineStr">
        <is>
          <t>NATURE ASTRONOMY</t>
        </is>
      </c>
      <c r="B10713" t="inlineStr">
        <is>
          <t>B4</t>
        </is>
      </c>
      <c r="C10713">
        <f>IF(B10713&lt;&gt;"NI",1,0)</f>
        <v/>
      </c>
      <c r="D10713">
        <f>VLOOKUP(B10713, Tabelas!A:C,3,FALSE())</f>
        <v/>
      </c>
      <c r="E10713">
        <f>VLOOKUP(B10713, Tabelas!A:C,2,FALSE())</f>
        <v/>
      </c>
    </row>
    <row r="10714">
      <c r="A10714" t="inlineStr">
        <is>
          <t>NATURE BIOTECHNOLOGY (PRINT)</t>
        </is>
      </c>
      <c r="B10714" t="inlineStr">
        <is>
          <t>A1</t>
        </is>
      </c>
      <c r="C10714">
        <f>IF(B10714&lt;&gt;"NI",1,0)</f>
        <v/>
      </c>
      <c r="D10714">
        <f>VLOOKUP(B10714, Tabelas!A:C,3,FALSE())</f>
        <v/>
      </c>
      <c r="E10714">
        <f>VLOOKUP(B10714, Tabelas!A:C,2,FALSE())</f>
        <v/>
      </c>
    </row>
    <row r="10715">
      <c r="A10715" t="inlineStr">
        <is>
          <t>NATURE CELL BIOLOGY</t>
        </is>
      </c>
      <c r="B10715" t="inlineStr">
        <is>
          <t>A1</t>
        </is>
      </c>
      <c r="C10715">
        <f>IF(B10715&lt;&gt;"NI",1,0)</f>
        <v/>
      </c>
      <c r="D10715">
        <f>VLOOKUP(B10715, Tabelas!A:C,3,FALSE())</f>
        <v/>
      </c>
      <c r="E10715">
        <f>VLOOKUP(B10715, Tabelas!A:C,2,FALSE())</f>
        <v/>
      </c>
    </row>
    <row r="10716">
      <c r="A10716" t="inlineStr">
        <is>
          <t>NATURE CHEMICAL BIOLOGY</t>
        </is>
      </c>
      <c r="B10716" t="inlineStr">
        <is>
          <t>A1</t>
        </is>
      </c>
      <c r="C10716">
        <f>IF(B10716&lt;&gt;"NI",1,0)</f>
        <v/>
      </c>
      <c r="D10716">
        <f>VLOOKUP(B10716, Tabelas!A:C,3,FALSE())</f>
        <v/>
      </c>
      <c r="E10716">
        <f>VLOOKUP(B10716, Tabelas!A:C,2,FALSE())</f>
        <v/>
      </c>
    </row>
    <row r="10717">
      <c r="A10717" t="inlineStr">
        <is>
          <t>NATURE CHEMISTRY</t>
        </is>
      </c>
      <c r="B10717" t="inlineStr">
        <is>
          <t>A1</t>
        </is>
      </c>
      <c r="C10717">
        <f>IF(B10717&lt;&gt;"NI",1,0)</f>
        <v/>
      </c>
      <c r="D10717">
        <f>VLOOKUP(B10717, Tabelas!A:C,3,FALSE())</f>
        <v/>
      </c>
      <c r="E10717">
        <f>VLOOKUP(B10717, Tabelas!A:C,2,FALSE())</f>
        <v/>
      </c>
    </row>
    <row r="10718">
      <c r="A10718" t="inlineStr">
        <is>
          <t>NATURE CLIMATE CHANGE</t>
        </is>
      </c>
      <c r="B10718" t="inlineStr">
        <is>
          <t>A1</t>
        </is>
      </c>
      <c r="C10718">
        <f>IF(B10718&lt;&gt;"NI",1,0)</f>
        <v/>
      </c>
      <c r="D10718">
        <f>VLOOKUP(B10718, Tabelas!A:C,3,FALSE())</f>
        <v/>
      </c>
      <c r="E10718">
        <f>VLOOKUP(B10718, Tabelas!A:C,2,FALSE())</f>
        <v/>
      </c>
    </row>
    <row r="10719">
      <c r="A10719" t="inlineStr">
        <is>
          <t>NATURE COMMUNICATIONS</t>
        </is>
      </c>
      <c r="B10719" t="inlineStr">
        <is>
          <t>A1</t>
        </is>
      </c>
      <c r="C10719">
        <f>IF(B10719&lt;&gt;"NI",1,0)</f>
        <v/>
      </c>
      <c r="D10719">
        <f>VLOOKUP(B10719, Tabelas!A:C,3,FALSE())</f>
        <v/>
      </c>
      <c r="E10719">
        <f>VLOOKUP(B10719, Tabelas!A:C,2,FALSE())</f>
        <v/>
      </c>
    </row>
    <row r="10720">
      <c r="A10720" t="inlineStr">
        <is>
          <t>NATURE CONSERVATION (ONLINE)</t>
        </is>
      </c>
      <c r="B10720" t="inlineStr">
        <is>
          <t>A4</t>
        </is>
      </c>
      <c r="C10720">
        <f>IF(B10720&lt;&gt;"NI",1,0)</f>
        <v/>
      </c>
      <c r="D10720">
        <f>VLOOKUP(B10720, Tabelas!A:C,3,FALSE())</f>
        <v/>
      </c>
      <c r="E10720">
        <f>VLOOKUP(B10720, Tabelas!A:C,2,FALSE())</f>
        <v/>
      </c>
    </row>
    <row r="10721">
      <c r="A10721" t="inlineStr">
        <is>
          <t>NATURE CONSERVATION RESEARCH</t>
        </is>
      </c>
      <c r="B10721" t="inlineStr">
        <is>
          <t>A4</t>
        </is>
      </c>
      <c r="C10721">
        <f>IF(B10721&lt;&gt;"NI",1,0)</f>
        <v/>
      </c>
      <c r="D10721">
        <f>VLOOKUP(B10721, Tabelas!A:C,3,FALSE())</f>
        <v/>
      </c>
      <c r="E10721">
        <f>VLOOKUP(B10721, Tabelas!A:C,2,FALSE())</f>
        <v/>
      </c>
    </row>
    <row r="10722">
      <c r="A10722" t="inlineStr">
        <is>
          <t>NATURE ECOLOGY &amp; EVOLUTION</t>
        </is>
      </c>
      <c r="B10722" t="inlineStr">
        <is>
          <t>A1</t>
        </is>
      </c>
      <c r="C10722">
        <f>IF(B10722&lt;&gt;"NI",1,0)</f>
        <v/>
      </c>
      <c r="D10722">
        <f>VLOOKUP(B10722, Tabelas!A:C,3,FALSE())</f>
        <v/>
      </c>
      <c r="E10722">
        <f>VLOOKUP(B10722, Tabelas!A:C,2,FALSE())</f>
        <v/>
      </c>
    </row>
    <row r="10723">
      <c r="A10723" t="inlineStr">
        <is>
          <t>NATURE GENETICS (ONLINE)</t>
        </is>
      </c>
      <c r="B10723" t="inlineStr">
        <is>
          <t>A1</t>
        </is>
      </c>
      <c r="C10723">
        <f>IF(B10723&lt;&gt;"NI",1,0)</f>
        <v/>
      </c>
      <c r="D10723">
        <f>VLOOKUP(B10723, Tabelas!A:C,3,FALSE())</f>
        <v/>
      </c>
      <c r="E10723">
        <f>VLOOKUP(B10723, Tabelas!A:C,2,FALSE())</f>
        <v/>
      </c>
    </row>
    <row r="10724">
      <c r="A10724" t="inlineStr">
        <is>
          <t>NATURE GEOSCIENCE (PRINT)</t>
        </is>
      </c>
      <c r="B10724" t="inlineStr">
        <is>
          <t>A1</t>
        </is>
      </c>
      <c r="C10724">
        <f>IF(B10724&lt;&gt;"NI",1,0)</f>
        <v/>
      </c>
      <c r="D10724">
        <f>VLOOKUP(B10724, Tabelas!A:C,3,FALSE())</f>
        <v/>
      </c>
      <c r="E10724">
        <f>VLOOKUP(B10724, Tabelas!A:C,2,FALSE())</f>
        <v/>
      </c>
    </row>
    <row r="10725">
      <c r="A10725" t="inlineStr">
        <is>
          <t>NATURE HUMAN BEHAVIOUR</t>
        </is>
      </c>
      <c r="B10725" t="inlineStr">
        <is>
          <t>A1</t>
        </is>
      </c>
      <c r="C10725">
        <f>IF(B10725&lt;&gt;"NI",1,0)</f>
        <v/>
      </c>
      <c r="D10725">
        <f>VLOOKUP(B10725, Tabelas!A:C,3,FALSE())</f>
        <v/>
      </c>
      <c r="E10725">
        <f>VLOOKUP(B10725, Tabelas!A:C,2,FALSE())</f>
        <v/>
      </c>
    </row>
    <row r="10726">
      <c r="A10726" t="inlineStr">
        <is>
          <t>NATURE IMMUNOLOGY</t>
        </is>
      </c>
      <c r="B10726" t="inlineStr">
        <is>
          <t>A1</t>
        </is>
      </c>
      <c r="C10726">
        <f>IF(B10726&lt;&gt;"NI",1,0)</f>
        <v/>
      </c>
      <c r="D10726">
        <f>VLOOKUP(B10726, Tabelas!A:C,3,FALSE())</f>
        <v/>
      </c>
      <c r="E10726">
        <f>VLOOKUP(B10726, Tabelas!A:C,2,FALSE())</f>
        <v/>
      </c>
    </row>
    <row r="10727">
      <c r="A10727" t="inlineStr">
        <is>
          <t>NATURE IMMUNOLOGY (PRINT)</t>
        </is>
      </c>
      <c r="B10727" t="inlineStr">
        <is>
          <t>A1</t>
        </is>
      </c>
      <c r="C10727">
        <f>IF(B10727&lt;&gt;"NI",1,0)</f>
        <v/>
      </c>
      <c r="D10727">
        <f>VLOOKUP(B10727, Tabelas!A:C,3,FALSE())</f>
        <v/>
      </c>
      <c r="E10727">
        <f>VLOOKUP(B10727, Tabelas!A:C,2,FALSE())</f>
        <v/>
      </c>
    </row>
    <row r="10728">
      <c r="A10728" t="inlineStr">
        <is>
          <t>NATURE MATERIALS (PRINT)</t>
        </is>
      </c>
      <c r="B10728" t="inlineStr">
        <is>
          <t>A1</t>
        </is>
      </c>
      <c r="C10728">
        <f>IF(B10728&lt;&gt;"NI",1,0)</f>
        <v/>
      </c>
      <c r="D10728">
        <f>VLOOKUP(B10728, Tabelas!A:C,3,FALSE())</f>
        <v/>
      </c>
      <c r="E10728">
        <f>VLOOKUP(B10728, Tabelas!A:C,2,FALSE())</f>
        <v/>
      </c>
    </row>
    <row r="10729">
      <c r="A10729" t="inlineStr">
        <is>
          <t>NATURE MEDICINE (PRINT)</t>
        </is>
      </c>
      <c r="B10729" t="inlineStr">
        <is>
          <t>A1</t>
        </is>
      </c>
      <c r="C10729">
        <f>IF(B10729&lt;&gt;"NI",1,0)</f>
        <v/>
      </c>
      <c r="D10729">
        <f>VLOOKUP(B10729, Tabelas!A:C,3,FALSE())</f>
        <v/>
      </c>
      <c r="E10729">
        <f>VLOOKUP(B10729, Tabelas!A:C,2,FALSE())</f>
        <v/>
      </c>
    </row>
    <row r="10730">
      <c r="A10730" t="inlineStr">
        <is>
          <t>NATURE METHODS</t>
        </is>
      </c>
      <c r="B10730" t="inlineStr">
        <is>
          <t>A1</t>
        </is>
      </c>
      <c r="C10730">
        <f>IF(B10730&lt;&gt;"NI",1,0)</f>
        <v/>
      </c>
      <c r="D10730">
        <f>VLOOKUP(B10730, Tabelas!A:C,3,FALSE())</f>
        <v/>
      </c>
      <c r="E10730">
        <f>VLOOKUP(B10730, Tabelas!A:C,2,FALSE())</f>
        <v/>
      </c>
    </row>
    <row r="10731">
      <c r="A10731" t="inlineStr">
        <is>
          <t>NATURE MICROBIOLOGY</t>
        </is>
      </c>
      <c r="B10731" t="inlineStr">
        <is>
          <t>A1</t>
        </is>
      </c>
      <c r="C10731">
        <f>IF(B10731&lt;&gt;"NI",1,0)</f>
        <v/>
      </c>
      <c r="D10731">
        <f>VLOOKUP(B10731, Tabelas!A:C,3,FALSE())</f>
        <v/>
      </c>
      <c r="E10731">
        <f>VLOOKUP(B10731, Tabelas!A:C,2,FALSE())</f>
        <v/>
      </c>
    </row>
    <row r="10732">
      <c r="A10732" t="inlineStr">
        <is>
          <t>NATURE NANOTECHNOLOGY (PRINT)</t>
        </is>
      </c>
      <c r="B10732" t="inlineStr">
        <is>
          <t>A1</t>
        </is>
      </c>
      <c r="C10732">
        <f>IF(B10732&lt;&gt;"NI",1,0)</f>
        <v/>
      </c>
      <c r="D10732">
        <f>VLOOKUP(B10732, Tabelas!A:C,3,FALSE())</f>
        <v/>
      </c>
      <c r="E10732">
        <f>VLOOKUP(B10732, Tabelas!A:C,2,FALSE())</f>
        <v/>
      </c>
    </row>
    <row r="10733">
      <c r="A10733" t="inlineStr">
        <is>
          <t>NATURE NEUROSCIENCE (PRINT)</t>
        </is>
      </c>
      <c r="B10733" t="inlineStr">
        <is>
          <t>A1</t>
        </is>
      </c>
      <c r="C10733">
        <f>IF(B10733&lt;&gt;"NI",1,0)</f>
        <v/>
      </c>
      <c r="D10733">
        <f>VLOOKUP(B10733, Tabelas!A:C,3,FALSE())</f>
        <v/>
      </c>
      <c r="E10733">
        <f>VLOOKUP(B10733, Tabelas!A:C,2,FALSE())</f>
        <v/>
      </c>
    </row>
    <row r="10734">
      <c r="A10734" t="inlineStr">
        <is>
          <t>NATURE PHYSICS (PRINT)</t>
        </is>
      </c>
      <c r="B10734" t="inlineStr">
        <is>
          <t>A1</t>
        </is>
      </c>
      <c r="C10734">
        <f>IF(B10734&lt;&gt;"NI",1,0)</f>
        <v/>
      </c>
      <c r="D10734">
        <f>VLOOKUP(B10734, Tabelas!A:C,3,FALSE())</f>
        <v/>
      </c>
      <c r="E10734">
        <f>VLOOKUP(B10734, Tabelas!A:C,2,FALSE())</f>
        <v/>
      </c>
    </row>
    <row r="10735">
      <c r="A10735" t="inlineStr">
        <is>
          <t>NATURE PLANTS</t>
        </is>
      </c>
      <c r="B10735" t="inlineStr">
        <is>
          <t>A1</t>
        </is>
      </c>
      <c r="C10735">
        <f>IF(B10735&lt;&gt;"NI",1,0)</f>
        <v/>
      </c>
      <c r="D10735">
        <f>VLOOKUP(B10735, Tabelas!A:C,3,FALSE())</f>
        <v/>
      </c>
      <c r="E10735">
        <f>VLOOKUP(B10735, Tabelas!A:C,2,FALSE())</f>
        <v/>
      </c>
    </row>
    <row r="10736">
      <c r="A10736" t="inlineStr">
        <is>
          <t>NATURE PROTOCOLS (ONLINE): RECIPES FOR RESEARCHERS</t>
        </is>
      </c>
      <c r="B10736" t="inlineStr">
        <is>
          <t>A1</t>
        </is>
      </c>
      <c r="C10736">
        <f>IF(B10736&lt;&gt;"NI",1,0)</f>
        <v/>
      </c>
      <c r="D10736">
        <f>VLOOKUP(B10736, Tabelas!A:C,3,FALSE())</f>
        <v/>
      </c>
      <c r="E10736">
        <f>VLOOKUP(B10736, Tabelas!A:C,2,FALSE())</f>
        <v/>
      </c>
    </row>
    <row r="10737">
      <c r="A10737" t="inlineStr">
        <is>
          <t>NATURE PROTOCOLS (PRINT)</t>
        </is>
      </c>
      <c r="B10737" t="inlineStr">
        <is>
          <t>A1</t>
        </is>
      </c>
      <c r="C10737">
        <f>IF(B10737&lt;&gt;"NI",1,0)</f>
        <v/>
      </c>
      <c r="D10737">
        <f>VLOOKUP(B10737, Tabelas!A:C,3,FALSE())</f>
        <v/>
      </c>
      <c r="E10737">
        <f>VLOOKUP(B10737, Tabelas!A:C,2,FALSE())</f>
        <v/>
      </c>
    </row>
    <row r="10738">
      <c r="A10738" t="inlineStr">
        <is>
          <t>NATURE REVIEW, MICROBIOLOGY (PRINT)</t>
        </is>
      </c>
      <c r="B10738" t="inlineStr">
        <is>
          <t>A1</t>
        </is>
      </c>
      <c r="C10738">
        <f>IF(B10738&lt;&gt;"NI",1,0)</f>
        <v/>
      </c>
      <c r="D10738">
        <f>VLOOKUP(B10738, Tabelas!A:C,3,FALSE())</f>
        <v/>
      </c>
      <c r="E10738">
        <f>VLOOKUP(B10738, Tabelas!A:C,2,FALSE())</f>
        <v/>
      </c>
    </row>
    <row r="10739">
      <c r="A10739" t="inlineStr">
        <is>
          <t>NATURE REVIEWS DISEASE PRIMERS</t>
        </is>
      </c>
      <c r="B10739" t="inlineStr">
        <is>
          <t>A1</t>
        </is>
      </c>
      <c r="C10739">
        <f>IF(B10739&lt;&gt;"NI",1,0)</f>
        <v/>
      </c>
      <c r="D10739">
        <f>VLOOKUP(B10739, Tabelas!A:C,3,FALSE())</f>
        <v/>
      </c>
      <c r="E10739">
        <f>VLOOKUP(B10739, Tabelas!A:C,2,FALSE())</f>
        <v/>
      </c>
    </row>
    <row r="10740">
      <c r="A10740" t="inlineStr">
        <is>
          <t>NATURE REVIEWS NEPHROLOGY</t>
        </is>
      </c>
      <c r="B10740" t="inlineStr">
        <is>
          <t>A1</t>
        </is>
      </c>
      <c r="C10740">
        <f>IF(B10740&lt;&gt;"NI",1,0)</f>
        <v/>
      </c>
      <c r="D10740">
        <f>VLOOKUP(B10740, Tabelas!A:C,3,FALSE())</f>
        <v/>
      </c>
      <c r="E10740">
        <f>VLOOKUP(B10740, Tabelas!A:C,2,FALSE())</f>
        <v/>
      </c>
    </row>
    <row r="10741">
      <c r="A10741" t="inlineStr">
        <is>
          <t>NATURE REVIEWS RHEUMATOLOGY</t>
        </is>
      </c>
      <c r="B10741" t="inlineStr">
        <is>
          <t>A1</t>
        </is>
      </c>
      <c r="C10741">
        <f>IF(B10741&lt;&gt;"NI",1,0)</f>
        <v/>
      </c>
      <c r="D10741">
        <f>VLOOKUP(B10741, Tabelas!A:C,3,FALSE())</f>
        <v/>
      </c>
      <c r="E10741">
        <f>VLOOKUP(B10741, Tabelas!A:C,2,FALSE())</f>
        <v/>
      </c>
    </row>
    <row r="10742">
      <c r="A10742" t="inlineStr">
        <is>
          <t>NATURE REVIEWS. CANCER (PRINT)</t>
        </is>
      </c>
      <c r="B10742" t="inlineStr">
        <is>
          <t>A1</t>
        </is>
      </c>
      <c r="C10742">
        <f>IF(B10742&lt;&gt;"NI",1,0)</f>
        <v/>
      </c>
      <c r="D10742">
        <f>VLOOKUP(B10742, Tabelas!A:C,3,FALSE())</f>
        <v/>
      </c>
      <c r="E10742">
        <f>VLOOKUP(B10742, Tabelas!A:C,2,FALSE())</f>
        <v/>
      </c>
    </row>
    <row r="10743">
      <c r="A10743" t="inlineStr">
        <is>
          <t>NATURE REVIEWS. CHEMISTRY</t>
        </is>
      </c>
      <c r="B10743" t="inlineStr">
        <is>
          <t>B4</t>
        </is>
      </c>
      <c r="C10743">
        <f>IF(B10743&lt;&gt;"NI",1,0)</f>
        <v/>
      </c>
      <c r="D10743">
        <f>VLOOKUP(B10743, Tabelas!A:C,3,FALSE())</f>
        <v/>
      </c>
      <c r="E10743">
        <f>VLOOKUP(B10743, Tabelas!A:C,2,FALSE())</f>
        <v/>
      </c>
    </row>
    <row r="10744">
      <c r="A10744" t="inlineStr">
        <is>
          <t>NATURE REVIEWS. ENDOCRINOLOGY (PRINT)</t>
        </is>
      </c>
      <c r="B10744" t="inlineStr">
        <is>
          <t>A1</t>
        </is>
      </c>
      <c r="C10744">
        <f>IF(B10744&lt;&gt;"NI",1,0)</f>
        <v/>
      </c>
      <c r="D10744">
        <f>VLOOKUP(B10744, Tabelas!A:C,3,FALSE())</f>
        <v/>
      </c>
      <c r="E10744">
        <f>VLOOKUP(B10744, Tabelas!A:C,2,FALSE())</f>
        <v/>
      </c>
    </row>
    <row r="10745">
      <c r="A10745" t="inlineStr">
        <is>
          <t>NATURE REVIEWS. GASTROENTEROLOGY &amp; HEPATOLOGY (PRINT)</t>
        </is>
      </c>
      <c r="B10745" t="inlineStr">
        <is>
          <t>A1</t>
        </is>
      </c>
      <c r="C10745">
        <f>IF(B10745&lt;&gt;"NI",1,0)</f>
        <v/>
      </c>
      <c r="D10745">
        <f>VLOOKUP(B10745, Tabelas!A:C,3,FALSE())</f>
        <v/>
      </c>
      <c r="E10745">
        <f>VLOOKUP(B10745, Tabelas!A:C,2,FALSE())</f>
        <v/>
      </c>
    </row>
    <row r="10746">
      <c r="A10746" t="inlineStr">
        <is>
          <t>NATURE REVIEWS. IMMUNOLOGY (PRINT)</t>
        </is>
      </c>
      <c r="B10746" t="inlineStr">
        <is>
          <t>A1</t>
        </is>
      </c>
      <c r="C10746">
        <f>IF(B10746&lt;&gt;"NI",1,0)</f>
        <v/>
      </c>
      <c r="D10746">
        <f>VLOOKUP(B10746, Tabelas!A:C,3,FALSE())</f>
        <v/>
      </c>
      <c r="E10746">
        <f>VLOOKUP(B10746, Tabelas!A:C,2,FALSE())</f>
        <v/>
      </c>
    </row>
    <row r="10747">
      <c r="A10747" t="inlineStr">
        <is>
          <t>NATURE REVIEWS. UROLOGY (PRINT)</t>
        </is>
      </c>
      <c r="B10747" t="inlineStr">
        <is>
          <t>A1</t>
        </is>
      </c>
      <c r="C10747">
        <f>IF(B10747&lt;&gt;"NI",1,0)</f>
        <v/>
      </c>
      <c r="D10747">
        <f>VLOOKUP(B10747, Tabelas!A:C,3,FALSE())</f>
        <v/>
      </c>
      <c r="E10747">
        <f>VLOOKUP(B10747, Tabelas!A:C,2,FALSE())</f>
        <v/>
      </c>
    </row>
    <row r="10748">
      <c r="A10748" t="inlineStr">
        <is>
          <t>NATURE SUSTAINABILITY</t>
        </is>
      </c>
      <c r="B10748" t="inlineStr">
        <is>
          <t>B4</t>
        </is>
      </c>
      <c r="C10748">
        <f>IF(B10748&lt;&gt;"NI",1,0)</f>
        <v/>
      </c>
      <c r="D10748">
        <f>VLOOKUP(B10748, Tabelas!A:C,3,FALSE())</f>
        <v/>
      </c>
      <c r="E10748">
        <f>VLOOKUP(B10748, Tabelas!A:C,2,FALSE())</f>
        <v/>
      </c>
    </row>
    <row r="10749">
      <c r="A10749" t="inlineStr">
        <is>
          <t>NATUREZA E CONSERVAÇÃO</t>
        </is>
      </c>
      <c r="B10749" t="inlineStr">
        <is>
          <t>A2</t>
        </is>
      </c>
      <c r="C10749">
        <f>IF(B10749&lt;&gt;"NI",1,0)</f>
        <v/>
      </c>
      <c r="D10749">
        <f>VLOOKUP(B10749, Tabelas!A:C,3,FALSE())</f>
        <v/>
      </c>
      <c r="E10749">
        <f>VLOOKUP(B10749, Tabelas!A:C,2,FALSE())</f>
        <v/>
      </c>
    </row>
    <row r="10750">
      <c r="A10750" t="inlineStr">
        <is>
          <t>NATUREZA HUMANA</t>
        </is>
      </c>
      <c r="B10750" t="inlineStr">
        <is>
          <t>B1</t>
        </is>
      </c>
      <c r="C10750">
        <f>IF(B10750&lt;&gt;"NI",1,0)</f>
        <v/>
      </c>
      <c r="D10750">
        <f>VLOOKUP(B10750, Tabelas!A:C,3,FALSE())</f>
        <v/>
      </c>
      <c r="E10750">
        <f>VLOOKUP(B10750, Tabelas!A:C,2,FALSE())</f>
        <v/>
      </c>
    </row>
    <row r="10751">
      <c r="A10751" t="inlineStr">
        <is>
          <t>NATURWISSENSCHAFTEN</t>
        </is>
      </c>
      <c r="B10751" t="inlineStr">
        <is>
          <t>A3</t>
        </is>
      </c>
      <c r="C10751">
        <f>IF(B10751&lt;&gt;"NI",1,0)</f>
        <v/>
      </c>
      <c r="D10751">
        <f>VLOOKUP(B10751, Tabelas!A:C,3,FALSE())</f>
        <v/>
      </c>
      <c r="E10751">
        <f>VLOOKUP(B10751, Tabelas!A:C,2,FALSE())</f>
        <v/>
      </c>
    </row>
    <row r="10752">
      <c r="A10752" t="inlineStr">
        <is>
          <t>NAU LITERÁRIA</t>
        </is>
      </c>
      <c r="B10752" t="inlineStr">
        <is>
          <t>B2</t>
        </is>
      </c>
      <c r="C10752">
        <f>IF(B10752&lt;&gt;"NI",1,0)</f>
        <v/>
      </c>
      <c r="D10752">
        <f>VLOOKUP(B10752, Tabelas!A:C,3,FALSE())</f>
        <v/>
      </c>
      <c r="E10752">
        <f>VLOOKUP(B10752, Tabelas!A:C,2,FALSE())</f>
        <v/>
      </c>
    </row>
    <row r="10753">
      <c r="A10753" t="inlineStr">
        <is>
          <t>NAU SOCIAL</t>
        </is>
      </c>
      <c r="B10753" t="inlineStr">
        <is>
          <t>A3</t>
        </is>
      </c>
      <c r="C10753">
        <f>IF(B10753&lt;&gt;"NI",1,0)</f>
        <v/>
      </c>
      <c r="D10753">
        <f>VLOOKUP(B10753, Tabelas!A:C,3,FALSE())</f>
        <v/>
      </c>
      <c r="E10753">
        <f>VLOOKUP(B10753, Tabelas!A:C,2,FALSE())</f>
        <v/>
      </c>
    </row>
    <row r="10754">
      <c r="A10754" t="inlineStr">
        <is>
          <t>NAUNYN-SCHMIEDEBERG'S ARCHIVES OF PHARMACOLOGY</t>
        </is>
      </c>
      <c r="B10754" t="inlineStr">
        <is>
          <t>A4</t>
        </is>
      </c>
      <c r="C10754">
        <f>IF(B10754&lt;&gt;"NI",1,0)</f>
        <v/>
      </c>
      <c r="D10754">
        <f>VLOOKUP(B10754, Tabelas!A:C,3,FALSE())</f>
        <v/>
      </c>
      <c r="E10754">
        <f>VLOOKUP(B10754, Tabelas!A:C,2,FALSE())</f>
        <v/>
      </c>
    </row>
    <row r="10755">
      <c r="A10755" t="inlineStr">
        <is>
          <t>NAUPLIUS</t>
        </is>
      </c>
      <c r="B10755" t="inlineStr">
        <is>
          <t>B4</t>
        </is>
      </c>
      <c r="C10755">
        <f>IF(B10755&lt;&gt;"NI",1,0)</f>
        <v/>
      </c>
      <c r="D10755">
        <f>VLOOKUP(B10755, Tabelas!A:C,3,FALSE())</f>
        <v/>
      </c>
      <c r="E10755">
        <f>VLOOKUP(B10755, Tabelas!A:C,2,FALSE())</f>
        <v/>
      </c>
    </row>
    <row r="10756">
      <c r="A10756" t="inlineStr">
        <is>
          <t>NAUPLIUS</t>
        </is>
      </c>
      <c r="B10756" t="inlineStr">
        <is>
          <t>B4</t>
        </is>
      </c>
      <c r="C10756">
        <f>IF(B10756&lt;&gt;"NI",1,0)</f>
        <v/>
      </c>
      <c r="D10756">
        <f>VLOOKUP(B10756, Tabelas!A:C,3,FALSE())</f>
        <v/>
      </c>
      <c r="E10756">
        <f>VLOOKUP(B10756, Tabelas!A:C,2,FALSE())</f>
        <v/>
      </c>
    </row>
    <row r="10757">
      <c r="A10757" t="inlineStr">
        <is>
          <t>NAVAL ENGINEERS JOURNAL (PRINT)</t>
        </is>
      </c>
      <c r="B10757" t="inlineStr">
        <is>
          <t>B4</t>
        </is>
      </c>
      <c r="C10757">
        <f>IF(B10757&lt;&gt;"NI",1,0)</f>
        <v/>
      </c>
      <c r="D10757">
        <f>VLOOKUP(B10757, Tabelas!A:C,3,FALSE())</f>
        <v/>
      </c>
      <c r="E10757">
        <f>VLOOKUP(B10757, Tabelas!A:C,2,FALSE())</f>
        <v/>
      </c>
    </row>
    <row r="10758">
      <c r="A10758" t="inlineStr">
        <is>
          <t>NAVEGACOES</t>
        </is>
      </c>
      <c r="B10758" t="inlineStr">
        <is>
          <t>A4</t>
        </is>
      </c>
      <c r="C10758">
        <f>IF(B10758&lt;&gt;"NI",1,0)</f>
        <v/>
      </c>
      <c r="D10758">
        <f>VLOOKUP(B10758, Tabelas!A:C,3,FALSE())</f>
        <v/>
      </c>
      <c r="E10758">
        <f>VLOOKUP(B10758, Tabelas!A:C,2,FALSE())</f>
        <v/>
      </c>
    </row>
    <row r="10759">
      <c r="A10759" t="inlineStr">
        <is>
          <t>NAVEGAR - REVISTA DE ESTUDOS DE E/IMIGRAÇÃO</t>
        </is>
      </c>
      <c r="B10759" t="inlineStr">
        <is>
          <t>B4</t>
        </is>
      </c>
      <c r="C10759">
        <f>IF(B10759&lt;&gt;"NI",1,0)</f>
        <v/>
      </c>
      <c r="D10759">
        <f>VLOOKUP(B10759, Tabelas!A:C,3,FALSE())</f>
        <v/>
      </c>
      <c r="E10759">
        <f>VLOOKUP(B10759, Tabelas!A:C,2,FALSE())</f>
        <v/>
      </c>
    </row>
    <row r="10760">
      <c r="A10760" t="inlineStr">
        <is>
          <t>NAVIGATION</t>
        </is>
      </c>
      <c r="B10760" t="inlineStr">
        <is>
          <t>A3</t>
        </is>
      </c>
      <c r="C10760">
        <f>IF(B10760&lt;&gt;"NI",1,0)</f>
        <v/>
      </c>
      <c r="D10760">
        <f>VLOOKUP(B10760, Tabelas!A:C,3,FALSE())</f>
        <v/>
      </c>
      <c r="E10760">
        <f>VLOOKUP(B10760, Tabelas!A:C,2,FALSE())</f>
        <v/>
      </c>
    </row>
    <row r="10761">
      <c r="A10761" t="inlineStr">
        <is>
          <t>NAVIGATOR (RIO DE JANEIRO)</t>
        </is>
      </c>
      <c r="B10761" t="inlineStr">
        <is>
          <t>A4</t>
        </is>
      </c>
      <c r="C10761">
        <f>IF(B10761&lt;&gt;"NI",1,0)</f>
        <v/>
      </c>
      <c r="D10761">
        <f>VLOOKUP(B10761, Tabelas!A:C,3,FALSE())</f>
        <v/>
      </c>
      <c r="E10761">
        <f>VLOOKUP(B10761, Tabelas!A:C,2,FALSE())</f>
        <v/>
      </c>
    </row>
    <row r="10762">
      <c r="A10762" t="inlineStr">
        <is>
          <t>NAVUS REVISTA DE GESTÃO E TECNOLOGIA</t>
        </is>
      </c>
      <c r="B10762" t="inlineStr">
        <is>
          <t>A4</t>
        </is>
      </c>
      <c r="C10762">
        <f>IF(B10762&lt;&gt;"NI",1,0)</f>
        <v/>
      </c>
      <c r="D10762">
        <f>VLOOKUP(B10762, Tabelas!A:C,3,FALSE())</f>
        <v/>
      </c>
      <c r="E10762">
        <f>VLOOKUP(B10762, Tabelas!A:C,2,FALSE())</f>
        <v/>
      </c>
    </row>
    <row r="10763">
      <c r="A10763" t="inlineStr">
        <is>
          <t>NBC - PERÍODICO CIENTÍFICO DO NÚCLEO DE BIOSCIÊNCIA</t>
        </is>
      </c>
      <c r="B10763" t="inlineStr">
        <is>
          <t>B3</t>
        </is>
      </c>
      <c r="C10763">
        <f>IF(B10763&lt;&gt;"NI",1,0)</f>
        <v/>
      </c>
      <c r="D10763">
        <f>VLOOKUP(B10763, Tabelas!A:C,3,FALSE())</f>
        <v/>
      </c>
      <c r="E10763">
        <f>VLOOKUP(B10763, Tabelas!A:C,2,FALSE())</f>
        <v/>
      </c>
    </row>
    <row r="10764">
      <c r="A10764" t="inlineStr">
        <is>
          <t>NDT &amp; E INTERNATIONAL</t>
        </is>
      </c>
      <c r="B10764" t="inlineStr">
        <is>
          <t>A1</t>
        </is>
      </c>
      <c r="C10764">
        <f>IF(B10764&lt;&gt;"NI",1,0)</f>
        <v/>
      </c>
      <c r="D10764">
        <f>VLOOKUP(B10764, Tabelas!A:C,3,FALSE())</f>
        <v/>
      </c>
      <c r="E10764">
        <f>VLOOKUP(B10764, Tabelas!A:C,2,FALSE())</f>
        <v/>
      </c>
    </row>
    <row r="10765">
      <c r="A10765" t="inlineStr">
        <is>
          <t>NEAR SURFACE GEOPHYSICS (ONLINE)</t>
        </is>
      </c>
      <c r="B10765" t="inlineStr">
        <is>
          <t>A4</t>
        </is>
      </c>
      <c r="C10765">
        <f>IF(B10765&lt;&gt;"NI",1,0)</f>
        <v/>
      </c>
      <c r="D10765">
        <f>VLOOKUP(B10765, Tabelas!A:C,3,FALSE())</f>
        <v/>
      </c>
      <c r="E10765">
        <f>VLOOKUP(B10765, Tabelas!A:C,2,FALSE())</f>
        <v/>
      </c>
    </row>
    <row r="10766">
      <c r="A10766" t="inlineStr">
        <is>
          <t>NEAR SURFACE GEOPHYSICS (PRINT)</t>
        </is>
      </c>
      <c r="B10766" t="inlineStr">
        <is>
          <t>A4</t>
        </is>
      </c>
      <c r="C10766">
        <f>IF(B10766&lt;&gt;"NI",1,0)</f>
        <v/>
      </c>
      <c r="D10766">
        <f>VLOOKUP(B10766, Tabelas!A:C,3,FALSE())</f>
        <v/>
      </c>
      <c r="E10766">
        <f>VLOOKUP(B10766, Tabelas!A:C,2,FALSE())</f>
        <v/>
      </c>
    </row>
    <row r="10767">
      <c r="A10767" t="inlineStr">
        <is>
          <t>NEARCO - REVISTA ELETRÔNICA DE ANTIGUIDADE</t>
        </is>
      </c>
      <c r="B10767" t="inlineStr">
        <is>
          <t>B3</t>
        </is>
      </c>
      <c r="C10767">
        <f>IF(B10767&lt;&gt;"NI",1,0)</f>
        <v/>
      </c>
      <c r="D10767">
        <f>VLOOKUP(B10767, Tabelas!A:C,3,FALSE())</f>
        <v/>
      </c>
      <c r="E10767">
        <f>VLOOKUP(B10767, Tabelas!A:C,2,FALSE())</f>
        <v/>
      </c>
    </row>
    <row r="10768">
      <c r="A10768" t="inlineStr">
        <is>
          <t>NEARI EM REVISTA</t>
        </is>
      </c>
      <c r="B10768" t="inlineStr">
        <is>
          <t>B3</t>
        </is>
      </c>
      <c r="C10768">
        <f>IF(B10768&lt;&gt;"NI",1,0)</f>
        <v/>
      </c>
      <c r="D10768">
        <f>VLOOKUP(B10768, Tabelas!A:C,3,FALSE())</f>
        <v/>
      </c>
      <c r="E10768">
        <f>VLOOKUP(B10768, Tabelas!A:C,2,FALSE())</f>
        <v/>
      </c>
    </row>
    <row r="10769">
      <c r="A10769" t="inlineStr">
        <is>
          <t>NEFROLOGÍA (MADRID)</t>
        </is>
      </c>
      <c r="B10769" t="inlineStr">
        <is>
          <t>B3</t>
        </is>
      </c>
      <c r="C10769">
        <f>IF(B10769&lt;&gt;"NI",1,0)</f>
        <v/>
      </c>
      <c r="D10769">
        <f>VLOOKUP(B10769, Tabelas!A:C,3,FALSE())</f>
        <v/>
      </c>
      <c r="E10769">
        <f>VLOOKUP(B10769, Tabelas!A:C,2,FALSE())</f>
        <v/>
      </c>
    </row>
    <row r="10770">
      <c r="A10770" t="inlineStr">
        <is>
          <t>NEMATOLOGY</t>
        </is>
      </c>
      <c r="B10770" t="inlineStr">
        <is>
          <t>A3</t>
        </is>
      </c>
      <c r="C10770">
        <f>IF(B10770&lt;&gt;"NI",1,0)</f>
        <v/>
      </c>
      <c r="D10770">
        <f>VLOOKUP(B10770, Tabelas!A:C,3,FALSE())</f>
        <v/>
      </c>
      <c r="E10770">
        <f>VLOOKUP(B10770, Tabelas!A:C,2,FALSE())</f>
        <v/>
      </c>
    </row>
    <row r="10771">
      <c r="A10771" t="inlineStr">
        <is>
          <t>NEMATOLOGY (LEIDEN. PRINT)</t>
        </is>
      </c>
      <c r="B10771" t="inlineStr">
        <is>
          <t>A3</t>
        </is>
      </c>
      <c r="C10771">
        <f>IF(B10771&lt;&gt;"NI",1,0)</f>
        <v/>
      </c>
      <c r="D10771">
        <f>VLOOKUP(B10771, Tabelas!A:C,3,FALSE())</f>
        <v/>
      </c>
      <c r="E10771">
        <f>VLOOKUP(B10771, Tabelas!A:C,2,FALSE())</f>
        <v/>
      </c>
    </row>
    <row r="10772">
      <c r="A10772" t="inlineStr">
        <is>
          <t>NEMATROPICA</t>
        </is>
      </c>
      <c r="B10772" t="inlineStr">
        <is>
          <t>B3</t>
        </is>
      </c>
      <c r="C10772">
        <f>IF(B10772&lt;&gt;"NI",1,0)</f>
        <v/>
      </c>
      <c r="D10772">
        <f>VLOOKUP(B10772, Tabelas!A:C,3,FALSE())</f>
        <v/>
      </c>
      <c r="E10772">
        <f>VLOOKUP(B10772, Tabelas!A:C,2,FALSE())</f>
        <v/>
      </c>
    </row>
    <row r="10773">
      <c r="A10773" t="inlineStr">
        <is>
          <t>NEOPHILOLOGUS (GRONINGEN)</t>
        </is>
      </c>
      <c r="B10773" t="inlineStr">
        <is>
          <t>A4</t>
        </is>
      </c>
      <c r="C10773">
        <f>IF(B10773&lt;&gt;"NI",1,0)</f>
        <v/>
      </c>
      <c r="D10773">
        <f>VLOOKUP(B10773, Tabelas!A:C,3,FALSE())</f>
        <v/>
      </c>
      <c r="E10773">
        <f>VLOOKUP(B10773, Tabelas!A:C,2,FALSE())</f>
        <v/>
      </c>
    </row>
    <row r="10774">
      <c r="A10774" t="inlineStr">
        <is>
          <t>NEOPLASIA (BASINGSTOKE. ONLINE)</t>
        </is>
      </c>
      <c r="B10774" t="inlineStr">
        <is>
          <t>A2</t>
        </is>
      </c>
      <c r="C10774">
        <f>IF(B10774&lt;&gt;"NI",1,0)</f>
        <v/>
      </c>
      <c r="D10774">
        <f>VLOOKUP(B10774, Tabelas!A:C,3,FALSE())</f>
        <v/>
      </c>
      <c r="E10774">
        <f>VLOOKUP(B10774, Tabelas!A:C,2,FALSE())</f>
        <v/>
      </c>
    </row>
    <row r="10775">
      <c r="A10775" t="inlineStr">
        <is>
          <t>NEOREVIEWS (ELK GROVE VILLAGE, ILL.)</t>
        </is>
      </c>
      <c r="B10775" t="inlineStr">
        <is>
          <t>B2</t>
        </is>
      </c>
      <c r="C10775">
        <f>IF(B10775&lt;&gt;"NI",1,0)</f>
        <v/>
      </c>
      <c r="D10775">
        <f>VLOOKUP(B10775, Tabelas!A:C,3,FALSE())</f>
        <v/>
      </c>
      <c r="E10775">
        <f>VLOOKUP(B10775, Tabelas!A:C,2,FALSE())</f>
        <v/>
      </c>
    </row>
    <row r="10776">
      <c r="A10776" t="inlineStr">
        <is>
          <t>NEOTROPICAL BIODIVERSITY</t>
        </is>
      </c>
      <c r="B10776" t="inlineStr">
        <is>
          <t>B4</t>
        </is>
      </c>
      <c r="C10776">
        <f>IF(B10776&lt;&gt;"NI",1,0)</f>
        <v/>
      </c>
      <c r="D10776">
        <f>VLOOKUP(B10776, Tabelas!A:C,3,FALSE())</f>
        <v/>
      </c>
      <c r="E10776">
        <f>VLOOKUP(B10776, Tabelas!A:C,2,FALSE())</f>
        <v/>
      </c>
    </row>
    <row r="10777">
      <c r="A10777" t="inlineStr">
        <is>
          <t>NEOTROPICAL BIOLOGY AND CONSERVATION</t>
        </is>
      </c>
      <c r="B10777" t="inlineStr">
        <is>
          <t>B3</t>
        </is>
      </c>
      <c r="C10777">
        <f>IF(B10777&lt;&gt;"NI",1,0)</f>
        <v/>
      </c>
      <c r="D10777">
        <f>VLOOKUP(B10777, Tabelas!A:C,3,FALSE())</f>
        <v/>
      </c>
      <c r="E10777">
        <f>VLOOKUP(B10777, Tabelas!A:C,2,FALSE())</f>
        <v/>
      </c>
    </row>
    <row r="10778">
      <c r="A10778" t="inlineStr">
        <is>
          <t>NEOTROPICAL ENTOMOLOGY</t>
        </is>
      </c>
      <c r="B10778" t="inlineStr">
        <is>
          <t>A4</t>
        </is>
      </c>
      <c r="C10778">
        <f>IF(B10778&lt;&gt;"NI",1,0)</f>
        <v/>
      </c>
      <c r="D10778">
        <f>VLOOKUP(B10778, Tabelas!A:C,3,FALSE())</f>
        <v/>
      </c>
      <c r="E10778">
        <f>VLOOKUP(B10778, Tabelas!A:C,2,FALSE())</f>
        <v/>
      </c>
    </row>
    <row r="10779">
      <c r="A10779" t="inlineStr">
        <is>
          <t>NEOTROPICAL ICHTHYOLOGY (ONLINE)</t>
        </is>
      </c>
      <c r="B10779" t="inlineStr">
        <is>
          <t>A4</t>
        </is>
      </c>
      <c r="C10779">
        <f>IF(B10779&lt;&gt;"NI",1,0)</f>
        <v/>
      </c>
      <c r="D10779">
        <f>VLOOKUP(B10779, Tabelas!A:C,3,FALSE())</f>
        <v/>
      </c>
      <c r="E10779">
        <f>VLOOKUP(B10779, Tabelas!A:C,2,FALSE())</f>
        <v/>
      </c>
    </row>
    <row r="10780">
      <c r="A10780" t="inlineStr">
        <is>
          <t>NEOTROPICAL PRIMATES</t>
        </is>
      </c>
      <c r="B10780" t="inlineStr">
        <is>
          <t>B4</t>
        </is>
      </c>
      <c r="C10780">
        <f>IF(B10780&lt;&gt;"NI",1,0)</f>
        <v/>
      </c>
      <c r="D10780">
        <f>VLOOKUP(B10780, Tabelas!A:C,3,FALSE())</f>
        <v/>
      </c>
      <c r="E10780">
        <f>VLOOKUP(B10780, Tabelas!A:C,2,FALSE())</f>
        <v/>
      </c>
    </row>
    <row r="10781">
      <c r="A10781" t="inlineStr">
        <is>
          <t>NÉPHROLOGIE &amp; THÉRAPEUTIQUE</t>
        </is>
      </c>
      <c r="B10781" t="inlineStr">
        <is>
          <t>B3</t>
        </is>
      </c>
      <c r="C10781">
        <f>IF(B10781&lt;&gt;"NI",1,0)</f>
        <v/>
      </c>
      <c r="D10781">
        <f>VLOOKUP(B10781, Tabelas!A:C,3,FALSE())</f>
        <v/>
      </c>
      <c r="E10781">
        <f>VLOOKUP(B10781, Tabelas!A:C,2,FALSE())</f>
        <v/>
      </c>
    </row>
    <row r="10782">
      <c r="A10782" t="inlineStr">
        <is>
          <t>NEPHROLOGY (CARLTON ONLINE)</t>
        </is>
      </c>
      <c r="B10782" t="inlineStr">
        <is>
          <t>A4</t>
        </is>
      </c>
      <c r="C10782">
        <f>IF(B10782&lt;&gt;"NI",1,0)</f>
        <v/>
      </c>
      <c r="D10782">
        <f>VLOOKUP(B10782, Tabelas!A:C,3,FALSE())</f>
        <v/>
      </c>
      <c r="E10782">
        <f>VLOOKUP(B10782, Tabelas!A:C,2,FALSE())</f>
        <v/>
      </c>
    </row>
    <row r="10783">
      <c r="A10783" t="inlineStr">
        <is>
          <t>NEPHROLOGY (CARLTON. PRINT)</t>
        </is>
      </c>
      <c r="B10783" t="inlineStr">
        <is>
          <t>A4</t>
        </is>
      </c>
      <c r="C10783">
        <f>IF(B10783&lt;&gt;"NI",1,0)</f>
        <v/>
      </c>
      <c r="D10783">
        <f>VLOOKUP(B10783, Tabelas!A:C,3,FALSE())</f>
        <v/>
      </c>
      <c r="E10783">
        <f>VLOOKUP(B10783, Tabelas!A:C,2,FALSE())</f>
        <v/>
      </c>
    </row>
    <row r="10784">
      <c r="A10784" t="inlineStr">
        <is>
          <t>NEPHROLOGY NURSING JOURNAL</t>
        </is>
      </c>
      <c r="B10784" t="inlineStr">
        <is>
          <t>B1</t>
        </is>
      </c>
      <c r="C10784">
        <f>IF(B10784&lt;&gt;"NI",1,0)</f>
        <v/>
      </c>
      <c r="D10784">
        <f>VLOOKUP(B10784, Tabelas!A:C,3,FALSE())</f>
        <v/>
      </c>
      <c r="E10784">
        <f>VLOOKUP(B10784, Tabelas!A:C,2,FALSE())</f>
        <v/>
      </c>
    </row>
    <row r="10785">
      <c r="A10785" t="inlineStr">
        <is>
          <t>NEPHROLOGY, DIALYSIS, TRANSPLANTATION (PRINT)</t>
        </is>
      </c>
      <c r="B10785" t="inlineStr">
        <is>
          <t>A1</t>
        </is>
      </c>
      <c r="C10785">
        <f>IF(B10785&lt;&gt;"NI",1,0)</f>
        <v/>
      </c>
      <c r="D10785">
        <f>VLOOKUP(B10785, Tabelas!A:C,3,FALSE())</f>
        <v/>
      </c>
      <c r="E10785">
        <f>VLOOKUP(B10785, Tabelas!A:C,2,FALSE())</f>
        <v/>
      </c>
    </row>
    <row r="10786">
      <c r="A10786" t="inlineStr">
        <is>
          <t>NEPHRO-UROLOGY MONTHLY</t>
        </is>
      </c>
      <c r="B10786" t="inlineStr">
        <is>
          <t>B1</t>
        </is>
      </c>
      <c r="C10786">
        <f>IF(B10786&lt;&gt;"NI",1,0)</f>
        <v/>
      </c>
      <c r="D10786">
        <f>VLOOKUP(B10786, Tabelas!A:C,3,FALSE())</f>
        <v/>
      </c>
      <c r="E10786">
        <f>VLOOKUP(B10786, Tabelas!A:C,2,FALSE())</f>
        <v/>
      </c>
    </row>
    <row r="10787">
      <c r="A10787" t="inlineStr">
        <is>
          <t>NETWORKS (NEW YORK, N.Y. PRINT)</t>
        </is>
      </c>
      <c r="B10787" t="inlineStr">
        <is>
          <t>A4</t>
        </is>
      </c>
      <c r="C10787">
        <f>IF(B10787&lt;&gt;"NI",1,0)</f>
        <v/>
      </c>
      <c r="D10787">
        <f>VLOOKUP(B10787, Tabelas!A:C,3,FALSE())</f>
        <v/>
      </c>
      <c r="E10787">
        <f>VLOOKUP(B10787, Tabelas!A:C,2,FALSE())</f>
        <v/>
      </c>
    </row>
    <row r="10788">
      <c r="A10788" t="inlineStr">
        <is>
          <t>NETWORKS AND HETEROGENEOUS MEDIA</t>
        </is>
      </c>
      <c r="B10788" t="inlineStr">
        <is>
          <t>A3</t>
        </is>
      </c>
      <c r="C10788">
        <f>IF(B10788&lt;&gt;"NI",1,0)</f>
        <v/>
      </c>
      <c r="D10788">
        <f>VLOOKUP(B10788, Tabelas!A:C,3,FALSE())</f>
        <v/>
      </c>
      <c r="E10788">
        <f>VLOOKUP(B10788, Tabelas!A:C,2,FALSE())</f>
        <v/>
      </c>
    </row>
    <row r="10789">
      <c r="A10789" t="inlineStr">
        <is>
          <t>NETWORKS AND SPATIAL ECONOMICS</t>
        </is>
      </c>
      <c r="B10789" t="inlineStr">
        <is>
          <t>A1</t>
        </is>
      </c>
      <c r="C10789">
        <f>IF(B10789&lt;&gt;"NI",1,0)</f>
        <v/>
      </c>
      <c r="D10789">
        <f>VLOOKUP(B10789, Tabelas!A:C,3,FALSE())</f>
        <v/>
      </c>
      <c r="E10789">
        <f>VLOOKUP(B10789, Tabelas!A:C,2,FALSE())</f>
        <v/>
      </c>
    </row>
    <row r="10790">
      <c r="A10790" t="inlineStr">
        <is>
          <t>NEUES JAHRBUCH FUR GEOLOGIE UND PALAONTOLOGIE. ABHANDLUNGEN</t>
        </is>
      </c>
      <c r="B10790" t="inlineStr">
        <is>
          <t>A4</t>
        </is>
      </c>
      <c r="C10790">
        <f>IF(B10790&lt;&gt;"NI",1,0)</f>
        <v/>
      </c>
      <c r="D10790">
        <f>VLOOKUP(B10790, Tabelas!A:C,3,FALSE())</f>
        <v/>
      </c>
      <c r="E10790">
        <f>VLOOKUP(B10790, Tabelas!A:C,2,FALSE())</f>
        <v/>
      </c>
    </row>
    <row r="10791">
      <c r="A10791" t="inlineStr">
        <is>
          <t>NEURAL COMPUTATION (ONLINE)</t>
        </is>
      </c>
      <c r="B10791" t="inlineStr">
        <is>
          <t>A2</t>
        </is>
      </c>
      <c r="C10791">
        <f>IF(B10791&lt;&gt;"NI",1,0)</f>
        <v/>
      </c>
      <c r="D10791">
        <f>VLOOKUP(B10791, Tabelas!A:C,3,FALSE())</f>
        <v/>
      </c>
      <c r="E10791">
        <f>VLOOKUP(B10791, Tabelas!A:C,2,FALSE())</f>
        <v/>
      </c>
    </row>
    <row r="10792">
      <c r="A10792" t="inlineStr">
        <is>
          <t>NEURAL COMPUTING &amp; APPLICATIONS (INTERNET)</t>
        </is>
      </c>
      <c r="B10792" t="inlineStr">
        <is>
          <t>A1</t>
        </is>
      </c>
      <c r="C10792">
        <f>IF(B10792&lt;&gt;"NI",1,0)</f>
        <v/>
      </c>
      <c r="D10792">
        <f>VLOOKUP(B10792, Tabelas!A:C,3,FALSE())</f>
        <v/>
      </c>
      <c r="E10792">
        <f>VLOOKUP(B10792, Tabelas!A:C,2,FALSE())</f>
        <v/>
      </c>
    </row>
    <row r="10793">
      <c r="A10793" t="inlineStr">
        <is>
          <t>NEURAL COMPUTING &amp; APPLICATIONS (PRINT)</t>
        </is>
      </c>
      <c r="B10793" t="inlineStr">
        <is>
          <t>A1</t>
        </is>
      </c>
      <c r="C10793">
        <f>IF(B10793&lt;&gt;"NI",1,0)</f>
        <v/>
      </c>
      <c r="D10793">
        <f>VLOOKUP(B10793, Tabelas!A:C,3,FALSE())</f>
        <v/>
      </c>
      <c r="E10793">
        <f>VLOOKUP(B10793, Tabelas!A:C,2,FALSE())</f>
        <v/>
      </c>
    </row>
    <row r="10794">
      <c r="A10794" t="inlineStr">
        <is>
          <t>NEURAL NETWORKS</t>
        </is>
      </c>
      <c r="B10794" t="inlineStr">
        <is>
          <t>A1</t>
        </is>
      </c>
      <c r="C10794">
        <f>IF(B10794&lt;&gt;"NI",1,0)</f>
        <v/>
      </c>
      <c r="D10794">
        <f>VLOOKUP(B10794, Tabelas!A:C,3,FALSE())</f>
        <v/>
      </c>
      <c r="E10794">
        <f>VLOOKUP(B10794, Tabelas!A:C,2,FALSE())</f>
        <v/>
      </c>
    </row>
    <row r="10795">
      <c r="A10795" t="inlineStr">
        <is>
          <t>NEURAL PLASTICITY (ONLINE)</t>
        </is>
      </c>
      <c r="B10795" t="inlineStr">
        <is>
          <t>A2</t>
        </is>
      </c>
      <c r="C10795">
        <f>IF(B10795&lt;&gt;"NI",1,0)</f>
        <v/>
      </c>
      <c r="D10795">
        <f>VLOOKUP(B10795, Tabelas!A:C,3,FALSE())</f>
        <v/>
      </c>
      <c r="E10795">
        <f>VLOOKUP(B10795, Tabelas!A:C,2,FALSE())</f>
        <v/>
      </c>
    </row>
    <row r="10796">
      <c r="A10796" t="inlineStr">
        <is>
          <t>NEURAL PLASTICITY (PRINT)</t>
        </is>
      </c>
      <c r="B10796" t="inlineStr">
        <is>
          <t>A2</t>
        </is>
      </c>
      <c r="C10796">
        <f>IF(B10796&lt;&gt;"NI",1,0)</f>
        <v/>
      </c>
      <c r="D10796">
        <f>VLOOKUP(B10796, Tabelas!A:C,3,FALSE())</f>
        <v/>
      </c>
      <c r="E10796">
        <f>VLOOKUP(B10796, Tabelas!A:C,2,FALSE())</f>
        <v/>
      </c>
    </row>
    <row r="10797">
      <c r="A10797" t="inlineStr">
        <is>
          <t>NEURAL PROCESSING LETTERS</t>
        </is>
      </c>
      <c r="B10797" t="inlineStr">
        <is>
          <t>A3</t>
        </is>
      </c>
      <c r="C10797">
        <f>IF(B10797&lt;&gt;"NI",1,0)</f>
        <v/>
      </c>
      <c r="D10797">
        <f>VLOOKUP(B10797, Tabelas!A:C,3,FALSE())</f>
        <v/>
      </c>
      <c r="E10797">
        <f>VLOOKUP(B10797, Tabelas!A:C,2,FALSE())</f>
        <v/>
      </c>
    </row>
    <row r="10798">
      <c r="A10798" t="inlineStr">
        <is>
          <t>NEURAL PROCESSING LETTERS (ONLINE)</t>
        </is>
      </c>
      <c r="B10798" t="inlineStr">
        <is>
          <t>A3</t>
        </is>
      </c>
      <c r="C10798">
        <f>IF(B10798&lt;&gt;"NI",1,0)</f>
        <v/>
      </c>
      <c r="D10798">
        <f>VLOOKUP(B10798, Tabelas!A:C,3,FALSE())</f>
        <v/>
      </c>
      <c r="E10798">
        <f>VLOOKUP(B10798, Tabelas!A:C,2,FALSE())</f>
        <v/>
      </c>
    </row>
    <row r="10799">
      <c r="A10799" t="inlineStr">
        <is>
          <t>NEURAL REGENERATION RESEARCH.</t>
        </is>
      </c>
      <c r="B10799" t="inlineStr">
        <is>
          <t>B2</t>
        </is>
      </c>
      <c r="C10799">
        <f>IF(B10799&lt;&gt;"NI",1,0)</f>
        <v/>
      </c>
      <c r="D10799">
        <f>VLOOKUP(B10799, Tabelas!A:C,3,FALSE())</f>
        <v/>
      </c>
      <c r="E10799">
        <f>VLOOKUP(B10799, Tabelas!A:C,2,FALSE())</f>
        <v/>
      </c>
    </row>
    <row r="10800">
      <c r="A10800" t="inlineStr">
        <is>
          <t>NEUROBIOLOGY OF AGING</t>
        </is>
      </c>
      <c r="B10800" t="inlineStr">
        <is>
          <t>A1</t>
        </is>
      </c>
      <c r="C10800">
        <f>IF(B10800&lt;&gt;"NI",1,0)</f>
        <v/>
      </c>
      <c r="D10800">
        <f>VLOOKUP(B10800, Tabelas!A:C,3,FALSE())</f>
        <v/>
      </c>
      <c r="E10800">
        <f>VLOOKUP(B10800, Tabelas!A:C,2,FALSE())</f>
        <v/>
      </c>
    </row>
    <row r="10801">
      <c r="A10801" t="inlineStr">
        <is>
          <t>NEUROBIOLOGY OF DISEASE</t>
        </is>
      </c>
      <c r="B10801" t="inlineStr">
        <is>
          <t>A1</t>
        </is>
      </c>
      <c r="C10801">
        <f>IF(B10801&lt;&gt;"NI",1,0)</f>
        <v/>
      </c>
      <c r="D10801">
        <f>VLOOKUP(B10801, Tabelas!A:C,3,FALSE())</f>
        <v/>
      </c>
      <c r="E10801">
        <f>VLOOKUP(B10801, Tabelas!A:C,2,FALSE())</f>
        <v/>
      </c>
    </row>
    <row r="10802">
      <c r="A10802" t="inlineStr">
        <is>
          <t>NEUROBIOLOGY OF LEARNING AND MEMORY (ONLINE)</t>
        </is>
      </c>
      <c r="B10802" t="inlineStr">
        <is>
          <t>A1</t>
        </is>
      </c>
      <c r="C10802">
        <f>IF(B10802&lt;&gt;"NI",1,0)</f>
        <v/>
      </c>
      <c r="D10802">
        <f>VLOOKUP(B10802, Tabelas!A:C,3,FALSE())</f>
        <v/>
      </c>
      <c r="E10802">
        <f>VLOOKUP(B10802, Tabelas!A:C,2,FALSE())</f>
        <v/>
      </c>
    </row>
    <row r="10803">
      <c r="A10803" t="inlineStr">
        <is>
          <t>NEUROBIOLOGY OF LEARNING AND MEMORY (PRINT)</t>
        </is>
      </c>
      <c r="B10803" t="inlineStr">
        <is>
          <t>A1</t>
        </is>
      </c>
      <c r="C10803">
        <f>IF(B10803&lt;&gt;"NI",1,0)</f>
        <v/>
      </c>
      <c r="D10803">
        <f>VLOOKUP(B10803, Tabelas!A:C,3,FALSE())</f>
        <v/>
      </c>
      <c r="E10803">
        <f>VLOOKUP(B10803, Tabelas!A:C,2,FALSE())</f>
        <v/>
      </c>
    </row>
    <row r="10804">
      <c r="A10804" t="inlineStr">
        <is>
          <t>NEUROBIOLOGY OF SLEEP AND CIRCADIAN RHYTHMS</t>
        </is>
      </c>
      <c r="B10804" t="inlineStr">
        <is>
          <t>B2</t>
        </is>
      </c>
      <c r="C10804">
        <f>IF(B10804&lt;&gt;"NI",1,0)</f>
        <v/>
      </c>
      <c r="D10804">
        <f>VLOOKUP(B10804, Tabelas!A:C,3,FALSE())</f>
        <v/>
      </c>
      <c r="E10804">
        <f>VLOOKUP(B10804, Tabelas!A:C,2,FALSE())</f>
        <v/>
      </c>
    </row>
    <row r="10805">
      <c r="A10805" t="inlineStr">
        <is>
          <t>NEUROBIOLOGY OF STRESS</t>
        </is>
      </c>
      <c r="B10805" t="inlineStr">
        <is>
          <t>A1</t>
        </is>
      </c>
      <c r="C10805">
        <f>IF(B10805&lt;&gt;"NI",1,0)</f>
        <v/>
      </c>
      <c r="D10805">
        <f>VLOOKUP(B10805, Tabelas!A:C,3,FALSE())</f>
        <v/>
      </c>
      <c r="E10805">
        <f>VLOOKUP(B10805, Tabelas!A:C,2,FALSE())</f>
        <v/>
      </c>
    </row>
    <row r="10806">
      <c r="A10806" t="inlineStr">
        <is>
          <t>NEUROCASE (OXFORD. PRINT)</t>
        </is>
      </c>
      <c r="B10806" t="inlineStr">
        <is>
          <t>B1</t>
        </is>
      </c>
      <c r="C10806">
        <f>IF(B10806&lt;&gt;"NI",1,0)</f>
        <v/>
      </c>
      <c r="D10806">
        <f>VLOOKUP(B10806, Tabelas!A:C,3,FALSE())</f>
        <v/>
      </c>
      <c r="E10806">
        <f>VLOOKUP(B10806, Tabelas!A:C,2,FALSE())</f>
        <v/>
      </c>
    </row>
    <row r="10807">
      <c r="A10807" t="inlineStr">
        <is>
          <t>NEUROCHEMICAL RESEARCH</t>
        </is>
      </c>
      <c r="B10807" t="inlineStr">
        <is>
          <t>A3</t>
        </is>
      </c>
      <c r="C10807">
        <f>IF(B10807&lt;&gt;"NI",1,0)</f>
        <v/>
      </c>
      <c r="D10807">
        <f>VLOOKUP(B10807, Tabelas!A:C,3,FALSE())</f>
        <v/>
      </c>
      <c r="E10807">
        <f>VLOOKUP(B10807, Tabelas!A:C,2,FALSE())</f>
        <v/>
      </c>
    </row>
    <row r="10808">
      <c r="A10808" t="inlineStr">
        <is>
          <t>NEUROCHEMISTRY INTERNATIONAL</t>
        </is>
      </c>
      <c r="B10808" t="inlineStr">
        <is>
          <t>A2</t>
        </is>
      </c>
      <c r="C10808">
        <f>IF(B10808&lt;&gt;"NI",1,0)</f>
        <v/>
      </c>
      <c r="D10808">
        <f>VLOOKUP(B10808, Tabelas!A:C,3,FALSE())</f>
        <v/>
      </c>
      <c r="E10808">
        <f>VLOOKUP(B10808, Tabelas!A:C,2,FALSE())</f>
        <v/>
      </c>
    </row>
    <row r="10809">
      <c r="A10809" t="inlineStr">
        <is>
          <t>NEUROCOMPUTING (AMSTERDAM)</t>
        </is>
      </c>
      <c r="B10809" t="inlineStr">
        <is>
          <t>A2</t>
        </is>
      </c>
      <c r="C10809">
        <f>IF(B10809&lt;&gt;"NI",1,0)</f>
        <v/>
      </c>
      <c r="D10809">
        <f>VLOOKUP(B10809, Tabelas!A:C,3,FALSE())</f>
        <v/>
      </c>
      <c r="E10809">
        <f>VLOOKUP(B10809, Tabelas!A:C,2,FALSE())</f>
        <v/>
      </c>
    </row>
    <row r="10810">
      <c r="A10810" t="inlineStr">
        <is>
          <t>NEURODEGENERATIVE DISEASES</t>
        </is>
      </c>
      <c r="B10810" t="inlineStr">
        <is>
          <t>A3</t>
        </is>
      </c>
      <c r="C10810">
        <f>IF(B10810&lt;&gt;"NI",1,0)</f>
        <v/>
      </c>
      <c r="D10810">
        <f>VLOOKUP(B10810, Tabelas!A:C,3,FALSE())</f>
        <v/>
      </c>
      <c r="E10810">
        <f>VLOOKUP(B10810, Tabelas!A:C,2,FALSE())</f>
        <v/>
      </c>
    </row>
    <row r="10811">
      <c r="A10811" t="inlineStr">
        <is>
          <t>NEURODEGENERATIVE DISEASES (PRINT)</t>
        </is>
      </c>
      <c r="B10811" t="inlineStr">
        <is>
          <t>A3</t>
        </is>
      </c>
      <c r="C10811">
        <f>IF(B10811&lt;&gt;"NI",1,0)</f>
        <v/>
      </c>
      <c r="D10811">
        <f>VLOOKUP(B10811, Tabelas!A:C,3,FALSE())</f>
        <v/>
      </c>
      <c r="E10811">
        <f>VLOOKUP(B10811, Tabelas!A:C,2,FALSE())</f>
        <v/>
      </c>
    </row>
    <row r="10812">
      <c r="A10812" t="inlineStr">
        <is>
          <t>NEUROENDOCRINOLOGY (BASEL)</t>
        </is>
      </c>
      <c r="B10812" t="inlineStr">
        <is>
          <t>A2</t>
        </is>
      </c>
      <c r="C10812">
        <f>IF(B10812&lt;&gt;"NI",1,0)</f>
        <v/>
      </c>
      <c r="D10812">
        <f>VLOOKUP(B10812, Tabelas!A:C,3,FALSE())</f>
        <v/>
      </c>
      <c r="E10812">
        <f>VLOOKUP(B10812, Tabelas!A:C,2,FALSE())</f>
        <v/>
      </c>
    </row>
    <row r="10813">
      <c r="A10813" t="inlineStr">
        <is>
          <t>NEUROGASTROENTEROLOGY &amp; MOTILITY (ONLINE)</t>
        </is>
      </c>
      <c r="B10813" t="inlineStr">
        <is>
          <t>A1</t>
        </is>
      </c>
      <c r="C10813">
        <f>IF(B10813&lt;&gt;"NI",1,0)</f>
        <v/>
      </c>
      <c r="D10813">
        <f>VLOOKUP(B10813, Tabelas!A:C,3,FALSE())</f>
        <v/>
      </c>
      <c r="E10813">
        <f>VLOOKUP(B10813, Tabelas!A:C,2,FALSE())</f>
        <v/>
      </c>
    </row>
    <row r="10814">
      <c r="A10814" t="inlineStr">
        <is>
          <t>NEUROGASTROENTEROLOGY AND MOTILITY (PRINT)</t>
        </is>
      </c>
      <c r="B10814" t="inlineStr">
        <is>
          <t>A1</t>
        </is>
      </c>
      <c r="C10814">
        <f>IF(B10814&lt;&gt;"NI",1,0)</f>
        <v/>
      </c>
      <c r="D10814">
        <f>VLOOKUP(B10814, Tabelas!A:C,3,FALSE())</f>
        <v/>
      </c>
      <c r="E10814">
        <f>VLOOKUP(B10814, Tabelas!A:C,2,FALSE())</f>
        <v/>
      </c>
    </row>
    <row r="10815">
      <c r="A10815" t="inlineStr">
        <is>
          <t>NEUROGENESIS</t>
        </is>
      </c>
      <c r="B10815" t="inlineStr">
        <is>
          <t>B3</t>
        </is>
      </c>
      <c r="C10815">
        <f>IF(B10815&lt;&gt;"NI",1,0)</f>
        <v/>
      </c>
      <c r="D10815">
        <f>VLOOKUP(B10815, Tabelas!A:C,3,FALSE())</f>
        <v/>
      </c>
      <c r="E10815">
        <f>VLOOKUP(B10815, Tabelas!A:C,2,FALSE())</f>
        <v/>
      </c>
    </row>
    <row r="10816">
      <c r="A10816" t="inlineStr">
        <is>
          <t>NEUROIMAGE (ORLANDO, FLA. PRINT)</t>
        </is>
      </c>
      <c r="B10816" t="inlineStr">
        <is>
          <t>A1</t>
        </is>
      </c>
      <c r="C10816">
        <f>IF(B10816&lt;&gt;"NI",1,0)</f>
        <v/>
      </c>
      <c r="D10816">
        <f>VLOOKUP(B10816, Tabelas!A:C,3,FALSE())</f>
        <v/>
      </c>
      <c r="E10816">
        <f>VLOOKUP(B10816, Tabelas!A:C,2,FALSE())</f>
        <v/>
      </c>
    </row>
    <row r="10817">
      <c r="A10817" t="inlineStr">
        <is>
          <t>NEUROIMAGE: CLINICAL</t>
        </is>
      </c>
      <c r="B10817" t="inlineStr">
        <is>
          <t>A1</t>
        </is>
      </c>
      <c r="C10817">
        <f>IF(B10817&lt;&gt;"NI",1,0)</f>
        <v/>
      </c>
      <c r="D10817">
        <f>VLOOKUP(B10817, Tabelas!A:C,3,FALSE())</f>
        <v/>
      </c>
      <c r="E10817">
        <f>VLOOKUP(B10817, Tabelas!A:C,2,FALSE())</f>
        <v/>
      </c>
    </row>
    <row r="10818">
      <c r="A10818" t="inlineStr">
        <is>
          <t>NEUROIMAGING CLINICS OF NORTH AMERICA</t>
        </is>
      </c>
      <c r="B10818" t="inlineStr">
        <is>
          <t>B1</t>
        </is>
      </c>
      <c r="C10818">
        <f>IF(B10818&lt;&gt;"NI",1,0)</f>
        <v/>
      </c>
      <c r="D10818">
        <f>VLOOKUP(B10818, Tabelas!A:C,3,FALSE())</f>
        <v/>
      </c>
      <c r="E10818">
        <f>VLOOKUP(B10818, Tabelas!A:C,2,FALSE())</f>
        <v/>
      </c>
    </row>
    <row r="10819">
      <c r="A10819" t="inlineStr">
        <is>
          <t>NEUROIMMUNOMODULATION</t>
        </is>
      </c>
      <c r="B10819" t="inlineStr">
        <is>
          <t>A3</t>
        </is>
      </c>
      <c r="C10819">
        <f>IF(B10819&lt;&gt;"NI",1,0)</f>
        <v/>
      </c>
      <c r="D10819">
        <f>VLOOKUP(B10819, Tabelas!A:C,3,FALSE())</f>
        <v/>
      </c>
      <c r="E10819">
        <f>VLOOKUP(B10819, Tabelas!A:C,2,FALSE())</f>
        <v/>
      </c>
    </row>
    <row r="10820">
      <c r="A10820" t="inlineStr">
        <is>
          <t>NEUROIMMUNOMODULATION (BASEL)</t>
        </is>
      </c>
      <c r="B10820" t="inlineStr">
        <is>
          <t>A3</t>
        </is>
      </c>
      <c r="C10820">
        <f>IF(B10820&lt;&gt;"NI",1,0)</f>
        <v/>
      </c>
      <c r="D10820">
        <f>VLOOKUP(B10820, Tabelas!A:C,3,FALSE())</f>
        <v/>
      </c>
      <c r="E10820">
        <f>VLOOKUP(B10820, Tabelas!A:C,2,FALSE())</f>
        <v/>
      </c>
    </row>
    <row r="10821">
      <c r="A10821" t="inlineStr">
        <is>
          <t>NEUROINFORMATICS (TOTOWA)</t>
        </is>
      </c>
      <c r="B10821" t="inlineStr">
        <is>
          <t>A1</t>
        </is>
      </c>
      <c r="C10821">
        <f>IF(B10821&lt;&gt;"NI",1,0)</f>
        <v/>
      </c>
      <c r="D10821">
        <f>VLOOKUP(B10821, Tabelas!A:C,3,FALSE())</f>
        <v/>
      </c>
      <c r="E10821">
        <f>VLOOKUP(B10821, Tabelas!A:C,2,FALSE())</f>
        <v/>
      </c>
    </row>
    <row r="10822">
      <c r="A10822" t="inlineStr">
        <is>
          <t>NEUROLOGICAL RESEARCH (NEW YORK)</t>
        </is>
      </c>
      <c r="B10822" t="inlineStr">
        <is>
          <t>B1</t>
        </is>
      </c>
      <c r="C10822">
        <f>IF(B10822&lt;&gt;"NI",1,0)</f>
        <v/>
      </c>
      <c r="D10822">
        <f>VLOOKUP(B10822, Tabelas!A:C,3,FALSE())</f>
        <v/>
      </c>
      <c r="E10822">
        <f>VLOOKUP(B10822, Tabelas!A:C,2,FALSE())</f>
        <v/>
      </c>
    </row>
    <row r="10823">
      <c r="A10823" t="inlineStr">
        <is>
          <t>NEUROLOGICAL SCIENCES (TESTO STAMPATO)</t>
        </is>
      </c>
      <c r="B10823" t="inlineStr">
        <is>
          <t>A3</t>
        </is>
      </c>
      <c r="C10823">
        <f>IF(B10823&lt;&gt;"NI",1,0)</f>
        <v/>
      </c>
      <c r="D10823">
        <f>VLOOKUP(B10823, Tabelas!A:C,3,FALSE())</f>
        <v/>
      </c>
      <c r="E10823">
        <f>VLOOKUP(B10823, Tabelas!A:C,2,FALSE())</f>
        <v/>
      </c>
    </row>
    <row r="10824">
      <c r="A10824" t="inlineStr">
        <is>
          <t>NEUROLOGY (ONLINE)</t>
        </is>
      </c>
      <c r="B10824" t="inlineStr">
        <is>
          <t>A1</t>
        </is>
      </c>
      <c r="C10824">
        <f>IF(B10824&lt;&gt;"NI",1,0)</f>
        <v/>
      </c>
      <c r="D10824">
        <f>VLOOKUP(B10824, Tabelas!A:C,3,FALSE())</f>
        <v/>
      </c>
      <c r="E10824">
        <f>VLOOKUP(B10824, Tabelas!A:C,2,FALSE())</f>
        <v/>
      </c>
    </row>
    <row r="10825">
      <c r="A10825" t="inlineStr">
        <is>
          <t>NEUROLOGY AND NEUROSCIENCE REPORTS</t>
        </is>
      </c>
      <c r="B10825" t="inlineStr">
        <is>
          <t>B3</t>
        </is>
      </c>
      <c r="C10825">
        <f>IF(B10825&lt;&gt;"NI",1,0)</f>
        <v/>
      </c>
      <c r="D10825">
        <f>VLOOKUP(B10825, Tabelas!A:C,3,FALSE())</f>
        <v/>
      </c>
      <c r="E10825">
        <f>VLOOKUP(B10825, Tabelas!A:C,2,FALSE())</f>
        <v/>
      </c>
    </row>
    <row r="10826">
      <c r="A10826" t="inlineStr">
        <is>
          <t>NEUROLOGY AND THERAPY</t>
        </is>
      </c>
      <c r="B10826" t="inlineStr">
        <is>
          <t>A4</t>
        </is>
      </c>
      <c r="C10826">
        <f>IF(B10826&lt;&gt;"NI",1,0)</f>
        <v/>
      </c>
      <c r="D10826">
        <f>VLOOKUP(B10826, Tabelas!A:C,3,FALSE())</f>
        <v/>
      </c>
      <c r="E10826">
        <f>VLOOKUP(B10826, Tabelas!A:C,2,FALSE())</f>
        <v/>
      </c>
    </row>
    <row r="10827">
      <c r="A10827" t="inlineStr">
        <is>
          <t>NEUROLOGY AND THERAPY</t>
        </is>
      </c>
      <c r="B10827" t="inlineStr">
        <is>
          <t>A4</t>
        </is>
      </c>
      <c r="C10827">
        <f>IF(B10827&lt;&gt;"NI",1,0)</f>
        <v/>
      </c>
      <c r="D10827">
        <f>VLOOKUP(B10827, Tabelas!A:C,3,FALSE())</f>
        <v/>
      </c>
      <c r="E10827">
        <f>VLOOKUP(B10827, Tabelas!A:C,2,FALSE())</f>
        <v/>
      </c>
    </row>
    <row r="10828">
      <c r="A10828" t="inlineStr">
        <is>
          <t>NEUROLOGY CLINICAL PRACTICE</t>
        </is>
      </c>
      <c r="B10828" t="inlineStr">
        <is>
          <t>B3</t>
        </is>
      </c>
      <c r="C10828">
        <f>IF(B10828&lt;&gt;"NI",1,0)</f>
        <v/>
      </c>
      <c r="D10828">
        <f>VLOOKUP(B10828, Tabelas!A:C,3,FALSE())</f>
        <v/>
      </c>
      <c r="E10828">
        <f>VLOOKUP(B10828, Tabelas!A:C,2,FALSE())</f>
        <v/>
      </c>
    </row>
    <row r="10829">
      <c r="A10829" t="inlineStr">
        <is>
          <t>NEUROLOGY GENETICS</t>
        </is>
      </c>
      <c r="B10829" t="inlineStr">
        <is>
          <t>B2</t>
        </is>
      </c>
      <c r="C10829">
        <f>IF(B10829&lt;&gt;"NI",1,0)</f>
        <v/>
      </c>
      <c r="D10829">
        <f>VLOOKUP(B10829, Tabelas!A:C,3,FALSE())</f>
        <v/>
      </c>
      <c r="E10829">
        <f>VLOOKUP(B10829, Tabelas!A:C,2,FALSE())</f>
        <v/>
      </c>
    </row>
    <row r="10830">
      <c r="A10830" t="inlineStr">
        <is>
          <t>NEUROLOGY INDIA</t>
        </is>
      </c>
      <c r="B10830" t="inlineStr">
        <is>
          <t>B2</t>
        </is>
      </c>
      <c r="C10830">
        <f>IF(B10830&lt;&gt;"NI",1,0)</f>
        <v/>
      </c>
      <c r="D10830">
        <f>VLOOKUP(B10830, Tabelas!A:C,3,FALSE())</f>
        <v/>
      </c>
      <c r="E10830">
        <f>VLOOKUP(B10830, Tabelas!A:C,2,FALSE())</f>
        <v/>
      </c>
    </row>
    <row r="10831">
      <c r="A10831" t="inlineStr">
        <is>
          <t>NEUROLOGY INTERNATIONAL</t>
        </is>
      </c>
      <c r="B10831" t="inlineStr">
        <is>
          <t>B2</t>
        </is>
      </c>
      <c r="C10831">
        <f>IF(B10831&lt;&gt;"NI",1,0)</f>
        <v/>
      </c>
      <c r="D10831">
        <f>VLOOKUP(B10831, Tabelas!A:C,3,FALSE())</f>
        <v/>
      </c>
      <c r="E10831">
        <f>VLOOKUP(B10831, Tabelas!A:C,2,FALSE())</f>
        <v/>
      </c>
    </row>
    <row r="10832">
      <c r="A10832" t="inlineStr">
        <is>
          <t>NEUROLOGY RESEARCH INTERNATIONAL</t>
        </is>
      </c>
      <c r="B10832" t="inlineStr">
        <is>
          <t>B1</t>
        </is>
      </c>
      <c r="C10832">
        <f>IF(B10832&lt;&gt;"NI",1,0)</f>
        <v/>
      </c>
      <c r="D10832">
        <f>VLOOKUP(B10832, Tabelas!A:C,3,FALSE())</f>
        <v/>
      </c>
      <c r="E10832">
        <f>VLOOKUP(B10832, Tabelas!A:C,2,FALSE())</f>
        <v/>
      </c>
    </row>
    <row r="10833">
      <c r="A10833" t="inlineStr">
        <is>
          <t>NEUROLOGY, PSYCHIATRY &amp; BRAIN RESEARCH</t>
        </is>
      </c>
      <c r="B10833" t="inlineStr">
        <is>
          <t>B2</t>
        </is>
      </c>
      <c r="C10833">
        <f>IF(B10833&lt;&gt;"NI",1,0)</f>
        <v/>
      </c>
      <c r="D10833">
        <f>VLOOKUP(B10833, Tabelas!A:C,3,FALSE())</f>
        <v/>
      </c>
      <c r="E10833">
        <f>VLOOKUP(B10833, Tabelas!A:C,2,FALSE())</f>
        <v/>
      </c>
    </row>
    <row r="10834">
      <c r="A10834" t="inlineStr">
        <is>
          <t>NEUROLOGY¿ NEUROIMMUNOLOGY &amp; NEUROINFLAMMATION</t>
        </is>
      </c>
      <c r="B10834" t="inlineStr">
        <is>
          <t>A1</t>
        </is>
      </c>
      <c r="C10834">
        <f>IF(B10834&lt;&gt;"NI",1,0)</f>
        <v/>
      </c>
      <c r="D10834">
        <f>VLOOKUP(B10834, Tabelas!A:C,3,FALSE())</f>
        <v/>
      </c>
      <c r="E10834">
        <f>VLOOKUP(B10834, Tabelas!A:C,2,FALSE())</f>
        <v/>
      </c>
    </row>
    <row r="10835">
      <c r="A10835" t="inlineStr">
        <is>
          <t>NEUROMODULATION (MALDEN, MASS.)</t>
        </is>
      </c>
      <c r="B10835" t="inlineStr">
        <is>
          <t>A4</t>
        </is>
      </c>
      <c r="C10835">
        <f>IF(B10835&lt;&gt;"NI",1,0)</f>
        <v/>
      </c>
      <c r="D10835">
        <f>VLOOKUP(B10835, Tabelas!A:C,3,FALSE())</f>
        <v/>
      </c>
      <c r="E10835">
        <f>VLOOKUP(B10835, Tabelas!A:C,2,FALSE())</f>
        <v/>
      </c>
    </row>
    <row r="10836">
      <c r="A10836" t="inlineStr">
        <is>
          <t>NEUROMOLECULAR MEDICINE</t>
        </is>
      </c>
      <c r="B10836" t="inlineStr">
        <is>
          <t>A3</t>
        </is>
      </c>
      <c r="C10836">
        <f>IF(B10836&lt;&gt;"NI",1,0)</f>
        <v/>
      </c>
      <c r="D10836">
        <f>VLOOKUP(B10836, Tabelas!A:C,3,FALSE())</f>
        <v/>
      </c>
      <c r="E10836">
        <f>VLOOKUP(B10836, Tabelas!A:C,2,FALSE())</f>
        <v/>
      </c>
    </row>
    <row r="10837">
      <c r="A10837" t="inlineStr">
        <is>
          <t>NEUROMUSCULAR DISORDERS</t>
        </is>
      </c>
      <c r="B10837" t="inlineStr">
        <is>
          <t>A3</t>
        </is>
      </c>
      <c r="C10837">
        <f>IF(B10837&lt;&gt;"NI",1,0)</f>
        <v/>
      </c>
      <c r="D10837">
        <f>VLOOKUP(B10837, Tabelas!A:C,3,FALSE())</f>
        <v/>
      </c>
      <c r="E10837">
        <f>VLOOKUP(B10837, Tabelas!A:C,2,FALSE())</f>
        <v/>
      </c>
    </row>
    <row r="10838">
      <c r="A10838" t="inlineStr">
        <is>
          <t>NEURON (CAMBRIDGE, MASS.)</t>
        </is>
      </c>
      <c r="B10838" t="inlineStr">
        <is>
          <t>A1</t>
        </is>
      </c>
      <c r="C10838">
        <f>IF(B10838&lt;&gt;"NI",1,0)</f>
        <v/>
      </c>
      <c r="D10838">
        <f>VLOOKUP(B10838, Tabelas!A:C,3,FALSE())</f>
        <v/>
      </c>
      <c r="E10838">
        <f>VLOOKUP(B10838, Tabelas!A:C,2,FALSE())</f>
        <v/>
      </c>
    </row>
    <row r="10839">
      <c r="A10839" t="inlineStr">
        <is>
          <t>NEURO-ONCOLOGY (CHARLOTTESVILLE, VA.)</t>
        </is>
      </c>
      <c r="B10839" t="inlineStr">
        <is>
          <t>A1</t>
        </is>
      </c>
      <c r="C10839">
        <f>IF(B10839&lt;&gt;"NI",1,0)</f>
        <v/>
      </c>
      <c r="D10839">
        <f>VLOOKUP(B10839, Tabelas!A:C,3,FALSE())</f>
        <v/>
      </c>
      <c r="E10839">
        <f>VLOOKUP(B10839, Tabelas!A:C,2,FALSE())</f>
        <v/>
      </c>
    </row>
    <row r="10840">
      <c r="A10840" t="inlineStr">
        <is>
          <t>NEURO-OPHTHALMOLOGY (AEOLUS PRESS. 1980)</t>
        </is>
      </c>
      <c r="B10840" t="inlineStr">
        <is>
          <t>B2</t>
        </is>
      </c>
      <c r="C10840">
        <f>IF(B10840&lt;&gt;"NI",1,0)</f>
        <v/>
      </c>
      <c r="D10840">
        <f>VLOOKUP(B10840, Tabelas!A:C,3,FALSE())</f>
        <v/>
      </c>
      <c r="E10840">
        <f>VLOOKUP(B10840, Tabelas!A:C,2,FALSE())</f>
        <v/>
      </c>
    </row>
    <row r="10841">
      <c r="A10841" t="inlineStr">
        <is>
          <t>NEUROPATHOLOGY (KYOTO. 1993)</t>
        </is>
      </c>
      <c r="B10841" t="inlineStr">
        <is>
          <t>A3</t>
        </is>
      </c>
      <c r="C10841">
        <f>IF(B10841&lt;&gt;"NI",1,0)</f>
        <v/>
      </c>
      <c r="D10841">
        <f>VLOOKUP(B10841, Tabelas!A:C,3,FALSE())</f>
        <v/>
      </c>
      <c r="E10841">
        <f>VLOOKUP(B10841, Tabelas!A:C,2,FALSE())</f>
        <v/>
      </c>
    </row>
    <row r="10842">
      <c r="A10842" t="inlineStr">
        <is>
          <t>NEUROPATHOLOGY (ONLINE)</t>
        </is>
      </c>
      <c r="B10842" t="inlineStr">
        <is>
          <t>A3</t>
        </is>
      </c>
      <c r="C10842">
        <f>IF(B10842&lt;&gt;"NI",1,0)</f>
        <v/>
      </c>
      <c r="D10842">
        <f>VLOOKUP(B10842, Tabelas!A:C,3,FALSE())</f>
        <v/>
      </c>
      <c r="E10842">
        <f>VLOOKUP(B10842, Tabelas!A:C,2,FALSE())</f>
        <v/>
      </c>
    </row>
    <row r="10843">
      <c r="A10843" t="inlineStr">
        <is>
          <t>NEUROPATHOLOGY AND APPLIED NEUROBIOLOGY (PRINT)</t>
        </is>
      </c>
      <c r="B10843" t="inlineStr">
        <is>
          <t>A1</t>
        </is>
      </c>
      <c r="C10843">
        <f>IF(B10843&lt;&gt;"NI",1,0)</f>
        <v/>
      </c>
      <c r="D10843">
        <f>VLOOKUP(B10843, Tabelas!A:C,3,FALSE())</f>
        <v/>
      </c>
      <c r="E10843">
        <f>VLOOKUP(B10843, Tabelas!A:C,2,FALSE())</f>
        <v/>
      </c>
    </row>
    <row r="10844">
      <c r="A10844" t="inlineStr">
        <is>
          <t>NEUROPEDIATRICS</t>
        </is>
      </c>
      <c r="B10844" t="inlineStr">
        <is>
          <t>A1</t>
        </is>
      </c>
      <c r="C10844">
        <f>IF(B10844&lt;&gt;"NI",1,0)</f>
        <v/>
      </c>
      <c r="D10844">
        <f>VLOOKUP(B10844, Tabelas!A:C,3,FALSE())</f>
        <v/>
      </c>
      <c r="E10844">
        <f>VLOOKUP(B10844, Tabelas!A:C,2,FALSE())</f>
        <v/>
      </c>
    </row>
    <row r="10845">
      <c r="A10845" t="inlineStr">
        <is>
          <t>NEUROPEPTIDES (EDINBURGH)</t>
        </is>
      </c>
      <c r="B10845" t="inlineStr">
        <is>
          <t>A3</t>
        </is>
      </c>
      <c r="C10845">
        <f>IF(B10845&lt;&gt;"NI",1,0)</f>
        <v/>
      </c>
      <c r="D10845">
        <f>VLOOKUP(B10845, Tabelas!A:C,3,FALSE())</f>
        <v/>
      </c>
      <c r="E10845">
        <f>VLOOKUP(B10845, Tabelas!A:C,2,FALSE())</f>
        <v/>
      </c>
    </row>
    <row r="10846">
      <c r="A10846" t="inlineStr">
        <is>
          <t>NEUROPHARMACOLOGY</t>
        </is>
      </c>
      <c r="B10846" t="inlineStr">
        <is>
          <t>A1</t>
        </is>
      </c>
      <c r="C10846">
        <f>IF(B10846&lt;&gt;"NI",1,0)</f>
        <v/>
      </c>
      <c r="D10846">
        <f>VLOOKUP(B10846, Tabelas!A:C,3,FALSE())</f>
        <v/>
      </c>
      <c r="E10846">
        <f>VLOOKUP(B10846, Tabelas!A:C,2,FALSE())</f>
        <v/>
      </c>
    </row>
    <row r="10847">
      <c r="A10847" t="inlineStr">
        <is>
          <t>NEUROPHOTONICS</t>
        </is>
      </c>
      <c r="B10847" t="inlineStr">
        <is>
          <t>A1</t>
        </is>
      </c>
      <c r="C10847">
        <f>IF(B10847&lt;&gt;"NI",1,0)</f>
        <v/>
      </c>
      <c r="D10847">
        <f>VLOOKUP(B10847, Tabelas!A:C,3,FALSE())</f>
        <v/>
      </c>
      <c r="E10847">
        <f>VLOOKUP(B10847, Tabelas!A:C,2,FALSE())</f>
        <v/>
      </c>
    </row>
    <row r="10848">
      <c r="A10848" t="inlineStr">
        <is>
          <t>NEUROPHYSIOLOGIE CLINIQUE (PARIS)</t>
        </is>
      </c>
      <c r="B10848" t="inlineStr">
        <is>
          <t>A4</t>
        </is>
      </c>
      <c r="C10848">
        <f>IF(B10848&lt;&gt;"NI",1,0)</f>
        <v/>
      </c>
      <c r="D10848">
        <f>VLOOKUP(B10848, Tabelas!A:C,3,FALSE())</f>
        <v/>
      </c>
      <c r="E10848">
        <f>VLOOKUP(B10848, Tabelas!A:C,2,FALSE())</f>
        <v/>
      </c>
    </row>
    <row r="10849">
      <c r="A10849" t="inlineStr">
        <is>
          <t>NEUROPSICOLOGIA LATINOAMERICANA</t>
        </is>
      </c>
      <c r="B10849" t="inlineStr">
        <is>
          <t>B2</t>
        </is>
      </c>
      <c r="C10849">
        <f>IF(B10849&lt;&gt;"NI",1,0)</f>
        <v/>
      </c>
      <c r="D10849">
        <f>VLOOKUP(B10849, Tabelas!A:C,3,FALSE())</f>
        <v/>
      </c>
      <c r="E10849">
        <f>VLOOKUP(B10849, Tabelas!A:C,2,FALSE())</f>
        <v/>
      </c>
    </row>
    <row r="10850">
      <c r="A10850" t="inlineStr">
        <is>
          <t>NEUROPSYCHIATRIC DISEASE AND TREATMENT</t>
        </is>
      </c>
      <c r="B10850" t="inlineStr">
        <is>
          <t>B1</t>
        </is>
      </c>
      <c r="C10850">
        <f>IF(B10850&lt;&gt;"NI",1,0)</f>
        <v/>
      </c>
      <c r="D10850">
        <f>VLOOKUP(B10850, Tabelas!A:C,3,FALSE())</f>
        <v/>
      </c>
      <c r="E10850">
        <f>VLOOKUP(B10850, Tabelas!A:C,2,FALSE())</f>
        <v/>
      </c>
    </row>
    <row r="10851">
      <c r="A10851" t="inlineStr">
        <is>
          <t>NEUROPSYCHIATRIC DISEASE AND TREATMENT (ONLINE)</t>
        </is>
      </c>
      <c r="B10851" t="inlineStr">
        <is>
          <t>B1</t>
        </is>
      </c>
      <c r="C10851">
        <f>IF(B10851&lt;&gt;"NI",1,0)</f>
        <v/>
      </c>
      <c r="D10851">
        <f>VLOOKUP(B10851, Tabelas!A:C,3,FALSE())</f>
        <v/>
      </c>
      <c r="E10851">
        <f>VLOOKUP(B10851, Tabelas!A:C,2,FALSE())</f>
        <v/>
      </c>
    </row>
    <row r="10852">
      <c r="A10852" t="inlineStr">
        <is>
          <t>NEUROPSYCHOBIOLOGY</t>
        </is>
      </c>
      <c r="B10852" t="inlineStr">
        <is>
          <t>A4</t>
        </is>
      </c>
      <c r="C10852">
        <f>IF(B10852&lt;&gt;"NI",1,0)</f>
        <v/>
      </c>
      <c r="D10852">
        <f>VLOOKUP(B10852, Tabelas!A:C,3,FALSE())</f>
        <v/>
      </c>
      <c r="E10852">
        <f>VLOOKUP(B10852, Tabelas!A:C,2,FALSE())</f>
        <v/>
      </c>
    </row>
    <row r="10853">
      <c r="A10853" t="inlineStr">
        <is>
          <t>NEUROPSYCHOLOGIA (OXFORD)</t>
        </is>
      </c>
      <c r="B10853" t="inlineStr">
        <is>
          <t>A2</t>
        </is>
      </c>
      <c r="C10853">
        <f>IF(B10853&lt;&gt;"NI",1,0)</f>
        <v/>
      </c>
      <c r="D10853">
        <f>VLOOKUP(B10853, Tabelas!A:C,3,FALSE())</f>
        <v/>
      </c>
      <c r="E10853">
        <f>VLOOKUP(B10853, Tabelas!A:C,2,FALSE())</f>
        <v/>
      </c>
    </row>
    <row r="10854">
      <c r="A10854" t="inlineStr">
        <is>
          <t>NEUROPSYCHOLOGY (PHILADELPHIA. PRINT)</t>
        </is>
      </c>
      <c r="B10854" t="inlineStr">
        <is>
          <t>A2</t>
        </is>
      </c>
      <c r="C10854">
        <f>IF(B10854&lt;&gt;"NI",1,0)</f>
        <v/>
      </c>
      <c r="D10854">
        <f>VLOOKUP(B10854, Tabelas!A:C,3,FALSE())</f>
        <v/>
      </c>
      <c r="E10854">
        <f>VLOOKUP(B10854, Tabelas!A:C,2,FALSE())</f>
        <v/>
      </c>
    </row>
    <row r="10855">
      <c r="A10855" t="inlineStr">
        <is>
          <t>NEUROPSYCHOLOGY, DEVELOPMENT, AND COGNITION. D, CLINICAL NEUROPSYCHOLOGIST</t>
        </is>
      </c>
      <c r="B10855" t="inlineStr">
        <is>
          <t>A3</t>
        </is>
      </c>
      <c r="C10855">
        <f>IF(B10855&lt;&gt;"NI",1,0)</f>
        <v/>
      </c>
      <c r="D10855">
        <f>VLOOKUP(B10855, Tabelas!A:C,3,FALSE())</f>
        <v/>
      </c>
      <c r="E10855">
        <f>VLOOKUP(B10855, Tabelas!A:C,2,FALSE())</f>
        <v/>
      </c>
    </row>
    <row r="10856">
      <c r="A10856" t="inlineStr">
        <is>
          <t>NEUROPSYCHOLOGY, DEVELOPMENT, AND COGNITION. SECTION A, JOURNAL OF CLINICAL AND EXPERIMENTAL NEUROPSYCHOLOGY</t>
        </is>
      </c>
      <c r="B10856" t="inlineStr">
        <is>
          <t>A3</t>
        </is>
      </c>
      <c r="C10856">
        <f>IF(B10856&lt;&gt;"NI",1,0)</f>
        <v/>
      </c>
      <c r="D10856">
        <f>VLOOKUP(B10856, Tabelas!A:C,3,FALSE())</f>
        <v/>
      </c>
      <c r="E10856">
        <f>VLOOKUP(B10856, Tabelas!A:C,2,FALSE())</f>
        <v/>
      </c>
    </row>
    <row r="10857">
      <c r="A10857" t="inlineStr">
        <is>
          <t>NEUROPSYCHOPHARMACOLOGY (NEW YORK, N.Y.)</t>
        </is>
      </c>
      <c r="B10857" t="inlineStr">
        <is>
          <t>A1</t>
        </is>
      </c>
      <c r="C10857">
        <f>IF(B10857&lt;&gt;"NI",1,0)</f>
        <v/>
      </c>
      <c r="D10857">
        <f>VLOOKUP(B10857, Tabelas!A:C,3,FALSE())</f>
        <v/>
      </c>
      <c r="E10857">
        <f>VLOOKUP(B10857, Tabelas!A:C,2,FALSE())</f>
        <v/>
      </c>
    </row>
    <row r="10858">
      <c r="A10858" t="inlineStr">
        <is>
          <t>NEUROQUANTOLOGY</t>
        </is>
      </c>
      <c r="B10858" t="inlineStr">
        <is>
          <t>B4</t>
        </is>
      </c>
      <c r="C10858">
        <f>IF(B10858&lt;&gt;"NI",1,0)</f>
        <v/>
      </c>
      <c r="D10858">
        <f>VLOOKUP(B10858, Tabelas!A:C,3,FALSE())</f>
        <v/>
      </c>
      <c r="E10858">
        <f>VLOOKUP(B10858, Tabelas!A:C,2,FALSE())</f>
        <v/>
      </c>
    </row>
    <row r="10859">
      <c r="A10859" t="inlineStr">
        <is>
          <t>NEURORADIOLOGY (BERLIN. PRINT)</t>
        </is>
      </c>
      <c r="B10859" t="inlineStr">
        <is>
          <t>A2</t>
        </is>
      </c>
      <c r="C10859">
        <f>IF(B10859&lt;&gt;"NI",1,0)</f>
        <v/>
      </c>
      <c r="D10859">
        <f>VLOOKUP(B10859, Tabelas!A:C,3,FALSE())</f>
        <v/>
      </c>
      <c r="E10859">
        <f>VLOOKUP(B10859, Tabelas!A:C,2,FALSE())</f>
        <v/>
      </c>
    </row>
    <row r="10860">
      <c r="A10860" t="inlineStr">
        <is>
          <t>NEUROREHABILITATION (READING, MA)</t>
        </is>
      </c>
      <c r="B10860" t="inlineStr">
        <is>
          <t>A2</t>
        </is>
      </c>
      <c r="C10860">
        <f>IF(B10860&lt;&gt;"NI",1,0)</f>
        <v/>
      </c>
      <c r="D10860">
        <f>VLOOKUP(B10860, Tabelas!A:C,3,FALSE())</f>
        <v/>
      </c>
      <c r="E10860">
        <f>VLOOKUP(B10860, Tabelas!A:C,2,FALSE())</f>
        <v/>
      </c>
    </row>
    <row r="10861">
      <c r="A10861" t="inlineStr">
        <is>
          <t>NEUROREHABILITATION AND NEURAL REPAIR</t>
        </is>
      </c>
      <c r="B10861" t="inlineStr">
        <is>
          <t>A1</t>
        </is>
      </c>
      <c r="C10861">
        <f>IF(B10861&lt;&gt;"NI",1,0)</f>
        <v/>
      </c>
      <c r="D10861">
        <f>VLOOKUP(B10861, Tabelas!A:C,3,FALSE())</f>
        <v/>
      </c>
      <c r="E10861">
        <f>VLOOKUP(B10861, Tabelas!A:C,2,FALSE())</f>
        <v/>
      </c>
    </row>
    <row r="10862">
      <c r="A10862" t="inlineStr">
        <is>
          <t>NEUROREPORT (OXFORD)</t>
        </is>
      </c>
      <c r="B10862" t="inlineStr">
        <is>
          <t>B2</t>
        </is>
      </c>
      <c r="C10862">
        <f>IF(B10862&lt;&gt;"NI",1,0)</f>
        <v/>
      </c>
      <c r="D10862">
        <f>VLOOKUP(B10862, Tabelas!A:C,3,FALSE())</f>
        <v/>
      </c>
      <c r="E10862">
        <f>VLOOKUP(B10862, Tabelas!A:C,2,FALSE())</f>
        <v/>
      </c>
    </row>
    <row r="10863">
      <c r="A10863" t="inlineStr">
        <is>
          <t>NEUROSCIENCE</t>
        </is>
      </c>
      <c r="B10863" t="inlineStr">
        <is>
          <t>A2</t>
        </is>
      </c>
      <c r="C10863">
        <f>IF(B10863&lt;&gt;"NI",1,0)</f>
        <v/>
      </c>
      <c r="D10863">
        <f>VLOOKUP(B10863, Tabelas!A:C,3,FALSE())</f>
        <v/>
      </c>
      <c r="E10863">
        <f>VLOOKUP(B10863, Tabelas!A:C,2,FALSE())</f>
        <v/>
      </c>
    </row>
    <row r="10864">
      <c r="A10864" t="inlineStr">
        <is>
          <t>NEUROSCIENCE AND BIOBEHAVIORAL REVIEWS</t>
        </is>
      </c>
      <c r="B10864" t="inlineStr">
        <is>
          <t>A1</t>
        </is>
      </c>
      <c r="C10864">
        <f>IF(B10864&lt;&gt;"NI",1,0)</f>
        <v/>
      </c>
      <c r="D10864">
        <f>VLOOKUP(B10864, Tabelas!A:C,3,FALSE())</f>
        <v/>
      </c>
      <c r="E10864">
        <f>VLOOKUP(B10864, Tabelas!A:C,2,FALSE())</f>
        <v/>
      </c>
    </row>
    <row r="10865">
      <c r="A10865" t="inlineStr">
        <is>
          <t>NEUROSCIENCE BULLETIN</t>
        </is>
      </c>
      <c r="B10865" t="inlineStr">
        <is>
          <t>A3</t>
        </is>
      </c>
      <c r="C10865">
        <f>IF(B10865&lt;&gt;"NI",1,0)</f>
        <v/>
      </c>
      <c r="D10865">
        <f>VLOOKUP(B10865, Tabelas!A:C,3,FALSE())</f>
        <v/>
      </c>
      <c r="E10865">
        <f>VLOOKUP(B10865, Tabelas!A:C,2,FALSE())</f>
        <v/>
      </c>
    </row>
    <row r="10866">
      <c r="A10866" t="inlineStr">
        <is>
          <t>NEUROSCIENCE JOURNAL (PRINT)</t>
        </is>
      </c>
      <c r="B10866" t="inlineStr">
        <is>
          <t>B4</t>
        </is>
      </c>
      <c r="C10866">
        <f>IF(B10866&lt;&gt;"NI",1,0)</f>
        <v/>
      </c>
      <c r="D10866">
        <f>VLOOKUP(B10866, Tabelas!A:C,3,FALSE())</f>
        <v/>
      </c>
      <c r="E10866">
        <f>VLOOKUP(B10866, Tabelas!A:C,2,FALSE())</f>
        <v/>
      </c>
    </row>
    <row r="10867">
      <c r="A10867" t="inlineStr">
        <is>
          <t>NEUROSCIENCE LETTERS (PRINT)</t>
        </is>
      </c>
      <c r="B10867" t="inlineStr">
        <is>
          <t>A4</t>
        </is>
      </c>
      <c r="C10867">
        <f>IF(B10867&lt;&gt;"NI",1,0)</f>
        <v/>
      </c>
      <c r="D10867">
        <f>VLOOKUP(B10867, Tabelas!A:C,3,FALSE())</f>
        <v/>
      </c>
      <c r="E10867">
        <f>VLOOKUP(B10867, Tabelas!A:C,2,FALSE())</f>
        <v/>
      </c>
    </row>
    <row r="10868">
      <c r="A10868" t="inlineStr">
        <is>
          <t>NEUROSCIENCE RESEARCH</t>
        </is>
      </c>
      <c r="B10868" t="inlineStr">
        <is>
          <t>A4</t>
        </is>
      </c>
      <c r="C10868">
        <f>IF(B10868&lt;&gt;"NI",1,0)</f>
        <v/>
      </c>
      <c r="D10868">
        <f>VLOOKUP(B10868, Tabelas!A:C,3,FALSE())</f>
        <v/>
      </c>
      <c r="E10868">
        <f>VLOOKUP(B10868, Tabelas!A:C,2,FALSE())</f>
        <v/>
      </c>
    </row>
    <row r="10869">
      <c r="A10869" t="inlineStr">
        <is>
          <t>NEUROSURGERY</t>
        </is>
      </c>
      <c r="B10869" t="inlineStr">
        <is>
          <t>A1</t>
        </is>
      </c>
      <c r="C10869">
        <f>IF(B10869&lt;&gt;"NI",1,0)</f>
        <v/>
      </c>
      <c r="D10869">
        <f>VLOOKUP(B10869, Tabelas!A:C,3,FALSE())</f>
        <v/>
      </c>
      <c r="E10869">
        <f>VLOOKUP(B10869, Tabelas!A:C,2,FALSE())</f>
        <v/>
      </c>
    </row>
    <row r="10870">
      <c r="A10870" t="inlineStr">
        <is>
          <t>NEUROSURGERY CLINICS OF NORTH AMERICA</t>
        </is>
      </c>
      <c r="B10870" t="inlineStr">
        <is>
          <t>A2</t>
        </is>
      </c>
      <c r="C10870">
        <f>IF(B10870&lt;&gt;"NI",1,0)</f>
        <v/>
      </c>
      <c r="D10870">
        <f>VLOOKUP(B10870, Tabelas!A:C,3,FALSE())</f>
        <v/>
      </c>
      <c r="E10870">
        <f>VLOOKUP(B10870, Tabelas!A:C,2,FALSE())</f>
        <v/>
      </c>
    </row>
    <row r="10871">
      <c r="A10871" t="inlineStr">
        <is>
          <t>NEUROSURGICAL FOCUS</t>
        </is>
      </c>
      <c r="B10871" t="inlineStr">
        <is>
          <t>A1</t>
        </is>
      </c>
      <c r="C10871">
        <f>IF(B10871&lt;&gt;"NI",1,0)</f>
        <v/>
      </c>
      <c r="D10871">
        <f>VLOOKUP(B10871, Tabelas!A:C,3,FALSE())</f>
        <v/>
      </c>
      <c r="E10871">
        <f>VLOOKUP(B10871, Tabelas!A:C,2,FALSE())</f>
        <v/>
      </c>
    </row>
    <row r="10872">
      <c r="A10872" t="inlineStr">
        <is>
          <t>NEUROSURGICAL REVIEW</t>
        </is>
      </c>
      <c r="B10872" t="inlineStr">
        <is>
          <t>A3</t>
        </is>
      </c>
      <c r="C10872">
        <f>IF(B10872&lt;&gt;"NI",1,0)</f>
        <v/>
      </c>
      <c r="D10872">
        <f>VLOOKUP(B10872, Tabelas!A:C,3,FALSE())</f>
        <v/>
      </c>
      <c r="E10872">
        <f>VLOOKUP(B10872, Tabelas!A:C,2,FALSE())</f>
        <v/>
      </c>
    </row>
    <row r="10873">
      <c r="A10873" t="inlineStr">
        <is>
          <t>NEUROTHERAPEUTICS (AMERICAN SOCIETY FOR EXPERIMENTAL NEUROTHERAPEUTICS)</t>
        </is>
      </c>
      <c r="B10873" t="inlineStr">
        <is>
          <t>A1</t>
        </is>
      </c>
      <c r="C10873">
        <f>IF(B10873&lt;&gt;"NI",1,0)</f>
        <v/>
      </c>
      <c r="D10873">
        <f>VLOOKUP(B10873, Tabelas!A:C,3,FALSE())</f>
        <v/>
      </c>
      <c r="E10873">
        <f>VLOOKUP(B10873, Tabelas!A:C,2,FALSE())</f>
        <v/>
      </c>
    </row>
    <row r="10874">
      <c r="A10874" t="inlineStr">
        <is>
          <t>NEUROTOXICITY RESEARCH</t>
        </is>
      </c>
      <c r="B10874" t="inlineStr">
        <is>
          <t>A3</t>
        </is>
      </c>
      <c r="C10874">
        <f>IF(B10874&lt;&gt;"NI",1,0)</f>
        <v/>
      </c>
      <c r="D10874">
        <f>VLOOKUP(B10874, Tabelas!A:C,3,FALSE())</f>
        <v/>
      </c>
      <c r="E10874">
        <f>VLOOKUP(B10874, Tabelas!A:C,2,FALSE())</f>
        <v/>
      </c>
    </row>
    <row r="10875">
      <c r="A10875" t="inlineStr">
        <is>
          <t>NEUROTOXICOLOGY (PARK FOREST SOUTH)</t>
        </is>
      </c>
      <c r="B10875" t="inlineStr">
        <is>
          <t>A2</t>
        </is>
      </c>
      <c r="C10875">
        <f>IF(B10875&lt;&gt;"NI",1,0)</f>
        <v/>
      </c>
      <c r="D10875">
        <f>VLOOKUP(B10875, Tabelas!A:C,3,FALSE())</f>
        <v/>
      </c>
      <c r="E10875">
        <f>VLOOKUP(B10875, Tabelas!A:C,2,FALSE())</f>
        <v/>
      </c>
    </row>
    <row r="10876">
      <c r="A10876" t="inlineStr">
        <is>
          <t>NEUROTOXICOLOGY AND TERATOLOGY</t>
        </is>
      </c>
      <c r="B10876" t="inlineStr">
        <is>
          <t>A3</t>
        </is>
      </c>
      <c r="C10876">
        <f>IF(B10876&lt;&gt;"NI",1,0)</f>
        <v/>
      </c>
      <c r="D10876">
        <f>VLOOKUP(B10876, Tabelas!A:C,3,FALSE())</f>
        <v/>
      </c>
      <c r="E10876">
        <f>VLOOKUP(B10876, Tabelas!A:C,2,FALSE())</f>
        <v/>
      </c>
    </row>
    <row r="10877">
      <c r="A10877" t="inlineStr">
        <is>
          <t>NEUROUROLOGY AND URODYNAMICS (PRINT)</t>
        </is>
      </c>
      <c r="B10877" t="inlineStr">
        <is>
          <t>A1</t>
        </is>
      </c>
      <c r="C10877">
        <f>IF(B10877&lt;&gt;"NI",1,0)</f>
        <v/>
      </c>
      <c r="D10877">
        <f>VLOOKUP(B10877, Tabelas!A:C,3,FALSE())</f>
        <v/>
      </c>
      <c r="E10877">
        <f>VLOOKUP(B10877, Tabelas!A:C,2,FALSE())</f>
        <v/>
      </c>
    </row>
    <row r="10878">
      <c r="A10878" t="inlineStr">
        <is>
          <t>NEUTRON NEWS</t>
        </is>
      </c>
      <c r="B10878" t="inlineStr">
        <is>
          <t>B4</t>
        </is>
      </c>
      <c r="C10878">
        <f>IF(B10878&lt;&gt;"NI",1,0)</f>
        <v/>
      </c>
      <c r="D10878">
        <f>VLOOKUP(B10878, Tabelas!A:C,3,FALSE())</f>
        <v/>
      </c>
      <c r="E10878">
        <f>VLOOKUP(B10878, Tabelas!A:C,2,FALSE())</f>
        <v/>
      </c>
    </row>
    <row r="10879">
      <c r="A10879" t="inlineStr">
        <is>
          <t>NEUTROSOPHIC SETS AND SYSTEMS</t>
        </is>
      </c>
      <c r="B10879" t="inlineStr">
        <is>
          <t>A4</t>
        </is>
      </c>
      <c r="C10879">
        <f>IF(B10879&lt;&gt;"NI",1,0)</f>
        <v/>
      </c>
      <c r="D10879">
        <f>VLOOKUP(B10879, Tabelas!A:C,3,FALSE())</f>
        <v/>
      </c>
      <c r="E10879">
        <f>VLOOKUP(B10879, Tabelas!A:C,2,FALSE())</f>
        <v/>
      </c>
    </row>
    <row r="10880">
      <c r="A10880" t="inlineStr">
        <is>
          <t>NEW ASTRONOMY (GEDRUKT)</t>
        </is>
      </c>
      <c r="B10880" t="inlineStr">
        <is>
          <t>B2</t>
        </is>
      </c>
      <c r="C10880">
        <f>IF(B10880&lt;&gt;"NI",1,0)</f>
        <v/>
      </c>
      <c r="D10880">
        <f>VLOOKUP(B10880, Tabelas!A:C,3,FALSE())</f>
        <v/>
      </c>
      <c r="E10880">
        <f>VLOOKUP(B10880, Tabelas!A:C,2,FALSE())</f>
        <v/>
      </c>
    </row>
    <row r="10881">
      <c r="A10881" t="inlineStr">
        <is>
          <t>NEW BIOTECHNOLOGY (PRINT)</t>
        </is>
      </c>
      <c r="B10881" t="inlineStr">
        <is>
          <t>A2</t>
        </is>
      </c>
      <c r="C10881">
        <f>IF(B10881&lt;&gt;"NI",1,0)</f>
        <v/>
      </c>
      <c r="D10881">
        <f>VLOOKUP(B10881, Tabelas!A:C,3,FALSE())</f>
        <v/>
      </c>
      <c r="E10881">
        <f>VLOOKUP(B10881, Tabelas!A:C,2,FALSE())</f>
        <v/>
      </c>
    </row>
    <row r="10882">
      <c r="A10882" t="inlineStr">
        <is>
          <t>NEW CARBON MATERIALS</t>
        </is>
      </c>
      <c r="B10882" t="inlineStr">
        <is>
          <t>B3</t>
        </is>
      </c>
      <c r="C10882">
        <f>IF(B10882&lt;&gt;"NI",1,0)</f>
        <v/>
      </c>
      <c r="D10882">
        <f>VLOOKUP(B10882, Tabelas!A:C,3,FALSE())</f>
        <v/>
      </c>
      <c r="E10882">
        <f>VLOOKUP(B10882, Tabelas!A:C,2,FALSE())</f>
        <v/>
      </c>
    </row>
    <row r="10883">
      <c r="A10883" t="inlineStr">
        <is>
          <t>NEW DIRECTIONS FOR TEACHING AND LEARNING</t>
        </is>
      </c>
      <c r="B10883" t="inlineStr">
        <is>
          <t>A3</t>
        </is>
      </c>
      <c r="C10883">
        <f>IF(B10883&lt;&gt;"NI",1,0)</f>
        <v/>
      </c>
      <c r="D10883">
        <f>VLOOKUP(B10883, Tabelas!A:C,3,FALSE())</f>
        <v/>
      </c>
      <c r="E10883">
        <f>VLOOKUP(B10883, Tabelas!A:C,2,FALSE())</f>
        <v/>
      </c>
    </row>
    <row r="10884">
      <c r="A10884" t="inlineStr">
        <is>
          <t>NEW DISEASE REPORTS</t>
        </is>
      </c>
      <c r="B10884" t="inlineStr">
        <is>
          <t>B4</t>
        </is>
      </c>
      <c r="C10884">
        <f>IF(B10884&lt;&gt;"NI",1,0)</f>
        <v/>
      </c>
      <c r="D10884">
        <f>VLOOKUP(B10884, Tabelas!A:C,3,FALSE())</f>
        <v/>
      </c>
      <c r="E10884">
        <f>VLOOKUP(B10884, Tabelas!A:C,2,FALSE())</f>
        <v/>
      </c>
    </row>
    <row r="10885">
      <c r="A10885" t="inlineStr">
        <is>
          <t>NEW ENGLAND JOURNAL OF MEDICINE (ONLINE)</t>
        </is>
      </c>
      <c r="B10885" t="inlineStr">
        <is>
          <t>A1</t>
        </is>
      </c>
      <c r="C10885">
        <f>IF(B10885&lt;&gt;"NI",1,0)</f>
        <v/>
      </c>
      <c r="D10885">
        <f>VLOOKUP(B10885, Tabelas!A:C,3,FALSE())</f>
        <v/>
      </c>
      <c r="E10885">
        <f>VLOOKUP(B10885, Tabelas!A:C,2,FALSE())</f>
        <v/>
      </c>
    </row>
    <row r="10886">
      <c r="A10886" t="inlineStr">
        <is>
          <t>NEW FORESTS</t>
        </is>
      </c>
      <c r="B10886" t="inlineStr">
        <is>
          <t>A1</t>
        </is>
      </c>
      <c r="C10886">
        <f>IF(B10886&lt;&gt;"NI",1,0)</f>
        <v/>
      </c>
      <c r="D10886">
        <f>VLOOKUP(B10886, Tabelas!A:C,3,FALSE())</f>
        <v/>
      </c>
      <c r="E10886">
        <f>VLOOKUP(B10886, Tabelas!A:C,2,FALSE())</f>
        <v/>
      </c>
    </row>
    <row r="10887">
      <c r="A10887" t="inlineStr">
        <is>
          <t>NEW GENERATION COMPUTING</t>
        </is>
      </c>
      <c r="B10887" t="inlineStr">
        <is>
          <t>B2</t>
        </is>
      </c>
      <c r="C10887">
        <f>IF(B10887&lt;&gt;"NI",1,0)</f>
        <v/>
      </c>
      <c r="D10887">
        <f>VLOOKUP(B10887, Tabelas!A:C,3,FALSE())</f>
        <v/>
      </c>
      <c r="E10887">
        <f>VLOOKUP(B10887, Tabelas!A:C,2,FALSE())</f>
        <v/>
      </c>
    </row>
    <row r="10888">
      <c r="A10888" t="inlineStr">
        <is>
          <t>NEW GERMAN CRITIQUE</t>
        </is>
      </c>
      <c r="B10888" t="inlineStr">
        <is>
          <t>A4</t>
        </is>
      </c>
      <c r="C10888">
        <f>IF(B10888&lt;&gt;"NI",1,0)</f>
        <v/>
      </c>
      <c r="D10888">
        <f>VLOOKUP(B10888, Tabelas!A:C,3,FALSE())</f>
        <v/>
      </c>
      <c r="E10888">
        <f>VLOOKUP(B10888, Tabelas!A:C,2,FALSE())</f>
        <v/>
      </c>
    </row>
    <row r="10889">
      <c r="A10889" t="inlineStr">
        <is>
          <t>NEW IDEAS IN PSYCHOLOGY</t>
        </is>
      </c>
      <c r="B10889" t="inlineStr">
        <is>
          <t>A2</t>
        </is>
      </c>
      <c r="C10889">
        <f>IF(B10889&lt;&gt;"NI",1,0)</f>
        <v/>
      </c>
      <c r="D10889">
        <f>VLOOKUP(B10889, Tabelas!A:C,3,FALSE())</f>
        <v/>
      </c>
      <c r="E10889">
        <f>VLOOKUP(B10889, Tabelas!A:C,2,FALSE())</f>
        <v/>
      </c>
    </row>
    <row r="10890">
      <c r="A10890" t="inlineStr">
        <is>
          <t>NEW JOURNAL OF CHEMISTRY (1987)</t>
        </is>
      </c>
      <c r="B10890" t="inlineStr">
        <is>
          <t>A2</t>
        </is>
      </c>
      <c r="C10890">
        <f>IF(B10890&lt;&gt;"NI",1,0)</f>
        <v/>
      </c>
      <c r="D10890">
        <f>VLOOKUP(B10890, Tabelas!A:C,3,FALSE())</f>
        <v/>
      </c>
      <c r="E10890">
        <f>VLOOKUP(B10890, Tabelas!A:C,2,FALSE())</f>
        <v/>
      </c>
    </row>
    <row r="10891">
      <c r="A10891" t="inlineStr">
        <is>
          <t>NEW JOURNAL OF PHYSICS</t>
        </is>
      </c>
      <c r="B10891" t="inlineStr">
        <is>
          <t>A2</t>
        </is>
      </c>
      <c r="C10891">
        <f>IF(B10891&lt;&gt;"NI",1,0)</f>
        <v/>
      </c>
      <c r="D10891">
        <f>VLOOKUP(B10891, Tabelas!A:C,3,FALSE())</f>
        <v/>
      </c>
      <c r="E10891">
        <f>VLOOKUP(B10891, Tabelas!A:C,2,FALSE())</f>
        <v/>
      </c>
    </row>
    <row r="10892">
      <c r="A10892" t="inlineStr">
        <is>
          <t>NEW LEFT REVIEW</t>
        </is>
      </c>
      <c r="B10892" t="inlineStr">
        <is>
          <t>A1</t>
        </is>
      </c>
      <c r="C10892">
        <f>IF(B10892&lt;&gt;"NI",1,0)</f>
        <v/>
      </c>
      <c r="D10892">
        <f>VLOOKUP(B10892, Tabelas!A:C,3,FALSE())</f>
        <v/>
      </c>
      <c r="E10892">
        <f>VLOOKUP(B10892, Tabelas!A:C,2,FALSE())</f>
        <v/>
      </c>
    </row>
    <row r="10893">
      <c r="A10893" t="inlineStr">
        <is>
          <t>NEW MEDIA &amp; SOCIETY (PRINT)</t>
        </is>
      </c>
      <c r="B10893" t="inlineStr">
        <is>
          <t>A1</t>
        </is>
      </c>
      <c r="C10893">
        <f>IF(B10893&lt;&gt;"NI",1,0)</f>
        <v/>
      </c>
      <c r="D10893">
        <f>VLOOKUP(B10893, Tabelas!A:C,3,FALSE())</f>
        <v/>
      </c>
      <c r="E10893">
        <f>VLOOKUP(B10893, Tabelas!A:C,2,FALSE())</f>
        <v/>
      </c>
    </row>
    <row r="10894">
      <c r="A10894" t="inlineStr">
        <is>
          <t>NEW MICROBES NEW INFECT</t>
        </is>
      </c>
      <c r="B10894" t="inlineStr">
        <is>
          <t>B2</t>
        </is>
      </c>
      <c r="C10894">
        <f>IF(B10894&lt;&gt;"NI",1,0)</f>
        <v/>
      </c>
      <c r="D10894">
        <f>VLOOKUP(B10894, Tabelas!A:C,3,FALSE())</f>
        <v/>
      </c>
      <c r="E10894">
        <f>VLOOKUP(B10894, Tabelas!A:C,2,FALSE())</f>
        <v/>
      </c>
    </row>
    <row r="10895">
      <c r="A10895" t="inlineStr">
        <is>
          <t>NEW PHYTOLOGIST (ONLINE)</t>
        </is>
      </c>
      <c r="B10895" t="inlineStr">
        <is>
          <t>A1</t>
        </is>
      </c>
      <c r="C10895">
        <f>IF(B10895&lt;&gt;"NI",1,0)</f>
        <v/>
      </c>
      <c r="D10895">
        <f>VLOOKUP(B10895, Tabelas!A:C,3,FALSE())</f>
        <v/>
      </c>
      <c r="E10895">
        <f>VLOOKUP(B10895, Tabelas!A:C,2,FALSE())</f>
        <v/>
      </c>
    </row>
    <row r="10896">
      <c r="A10896" t="inlineStr">
        <is>
          <t>NEW POLITICAL ECONOMY</t>
        </is>
      </c>
      <c r="B10896" t="inlineStr">
        <is>
          <t>A1</t>
        </is>
      </c>
      <c r="C10896">
        <f>IF(B10896&lt;&gt;"NI",1,0)</f>
        <v/>
      </c>
      <c r="D10896">
        <f>VLOOKUP(B10896, Tabelas!A:C,3,FALSE())</f>
        <v/>
      </c>
      <c r="E10896">
        <f>VLOOKUP(B10896, Tabelas!A:C,2,FALSE())</f>
        <v/>
      </c>
    </row>
    <row r="10897">
      <c r="A10897" t="inlineStr">
        <is>
          <t>NEW REVIEW OF HYPERMEDIA AND MULTIMEDIA</t>
        </is>
      </c>
      <c r="B10897" t="inlineStr">
        <is>
          <t>A2</t>
        </is>
      </c>
      <c r="C10897">
        <f>IF(B10897&lt;&gt;"NI",1,0)</f>
        <v/>
      </c>
      <c r="D10897">
        <f>VLOOKUP(B10897, Tabelas!A:C,3,FALSE())</f>
        <v/>
      </c>
      <c r="E10897">
        <f>VLOOKUP(B10897, Tabelas!A:C,2,FALSE())</f>
        <v/>
      </c>
    </row>
    <row r="10898">
      <c r="A10898" t="inlineStr">
        <is>
          <t>NEW SCIENTIST (1971)</t>
        </is>
      </c>
      <c r="B10898" t="inlineStr">
        <is>
          <t>B4</t>
        </is>
      </c>
      <c r="C10898">
        <f>IF(B10898&lt;&gt;"NI",1,0)</f>
        <v/>
      </c>
      <c r="D10898">
        <f>VLOOKUP(B10898, Tabelas!A:C,3,FALSE())</f>
        <v/>
      </c>
      <c r="E10898">
        <f>VLOOKUP(B10898, Tabelas!A:C,2,FALSE())</f>
        <v/>
      </c>
    </row>
    <row r="10899">
      <c r="A10899" t="inlineStr">
        <is>
          <t>NEW WEST INDIAN GUIDE</t>
        </is>
      </c>
      <c r="B10899" t="inlineStr">
        <is>
          <t>A2</t>
        </is>
      </c>
      <c r="C10899">
        <f>IF(B10899&lt;&gt;"NI",1,0)</f>
        <v/>
      </c>
      <c r="D10899">
        <f>VLOOKUP(B10899, Tabelas!A:C,3,FALSE())</f>
        <v/>
      </c>
      <c r="E10899">
        <f>VLOOKUP(B10899, Tabelas!A:C,2,FALSE())</f>
        <v/>
      </c>
    </row>
    <row r="10900">
      <c r="A10900" t="inlineStr">
        <is>
          <t>NEW WRITING: THE INTERNATIONAL JOURNAL FOR THE PRACTICE AND THEORY OF CREATIVE WRITING</t>
        </is>
      </c>
      <c r="B10900" t="inlineStr">
        <is>
          <t>A2</t>
        </is>
      </c>
      <c r="C10900">
        <f>IF(B10900&lt;&gt;"NI",1,0)</f>
        <v/>
      </c>
      <c r="D10900">
        <f>VLOOKUP(B10900, Tabelas!A:C,3,FALSE())</f>
        <v/>
      </c>
      <c r="E10900">
        <f>VLOOKUP(B10900, Tabelas!A:C,2,FALSE())</f>
        <v/>
      </c>
    </row>
    <row r="10901">
      <c r="A10901" t="inlineStr">
        <is>
          <t>NEW YORK JOURNAL OF MATHEMATICS</t>
        </is>
      </c>
      <c r="B10901" t="inlineStr">
        <is>
          <t>A4</t>
        </is>
      </c>
      <c r="C10901">
        <f>IF(B10901&lt;&gt;"NI",1,0)</f>
        <v/>
      </c>
      <c r="D10901">
        <f>VLOOKUP(B10901, Tabelas!A:C,3,FALSE())</f>
        <v/>
      </c>
      <c r="E10901">
        <f>VLOOKUP(B10901, Tabelas!A:C,2,FALSE())</f>
        <v/>
      </c>
    </row>
    <row r="10902">
      <c r="A10902" t="inlineStr">
        <is>
          <t>NEW ZEALAND ECONOMIC PAPERS</t>
        </is>
      </c>
      <c r="B10902" t="inlineStr">
        <is>
          <t>A4</t>
        </is>
      </c>
      <c r="C10902">
        <f>IF(B10902&lt;&gt;"NI",1,0)</f>
        <v/>
      </c>
      <c r="D10902">
        <f>VLOOKUP(B10902, Tabelas!A:C,3,FALSE())</f>
        <v/>
      </c>
      <c r="E10902">
        <f>VLOOKUP(B10902, Tabelas!A:C,2,FALSE())</f>
        <v/>
      </c>
    </row>
    <row r="10903">
      <c r="A10903" t="inlineStr">
        <is>
          <t>NEW ZEALAND JOURNAL OF AGRICULTURAL RESEARCH</t>
        </is>
      </c>
      <c r="B10903" t="inlineStr">
        <is>
          <t>A3</t>
        </is>
      </c>
      <c r="C10903">
        <f>IF(B10903&lt;&gt;"NI",1,0)</f>
        <v/>
      </c>
      <c r="D10903">
        <f>VLOOKUP(B10903, Tabelas!A:C,3,FALSE())</f>
        <v/>
      </c>
      <c r="E10903">
        <f>VLOOKUP(B10903, Tabelas!A:C,2,FALSE())</f>
        <v/>
      </c>
    </row>
    <row r="10904">
      <c r="A10904" t="inlineStr">
        <is>
          <t>NEW ZEALAND JOURNAL OF BOTANY</t>
        </is>
      </c>
      <c r="B10904" t="inlineStr">
        <is>
          <t>B1</t>
        </is>
      </c>
      <c r="C10904">
        <f>IF(B10904&lt;&gt;"NI",1,0)</f>
        <v/>
      </c>
      <c r="D10904">
        <f>VLOOKUP(B10904, Tabelas!A:C,3,FALSE())</f>
        <v/>
      </c>
      <c r="E10904">
        <f>VLOOKUP(B10904, Tabelas!A:C,2,FALSE())</f>
        <v/>
      </c>
    </row>
    <row r="10905">
      <c r="A10905" t="inlineStr">
        <is>
          <t>NEW ZEALAND JOURNAL OF FORESTRY SCIENCE</t>
        </is>
      </c>
      <c r="B10905" t="inlineStr">
        <is>
          <t>A3</t>
        </is>
      </c>
      <c r="C10905">
        <f>IF(B10905&lt;&gt;"NI",1,0)</f>
        <v/>
      </c>
      <c r="D10905">
        <f>VLOOKUP(B10905, Tabelas!A:C,3,FALSE())</f>
        <v/>
      </c>
      <c r="E10905">
        <f>VLOOKUP(B10905, Tabelas!A:C,2,FALSE())</f>
        <v/>
      </c>
    </row>
    <row r="10906">
      <c r="A10906" t="inlineStr">
        <is>
          <t>NEW ZEALAND JOURNAL OF ZOOLOGY</t>
        </is>
      </c>
      <c r="B10906" t="inlineStr">
        <is>
          <t>B3</t>
        </is>
      </c>
      <c r="C10906">
        <f>IF(B10906&lt;&gt;"NI",1,0)</f>
        <v/>
      </c>
      <c r="D10906">
        <f>VLOOKUP(B10906, Tabelas!A:C,3,FALSE())</f>
        <v/>
      </c>
      <c r="E10906">
        <f>VLOOKUP(B10906, Tabelas!A:C,2,FALSE())</f>
        <v/>
      </c>
    </row>
    <row r="10907">
      <c r="A10907" t="inlineStr">
        <is>
          <t>NEW ZEALAND MEDICAL JOURNAL (ONLINE)</t>
        </is>
      </c>
      <c r="B10907" t="inlineStr">
        <is>
          <t>A4</t>
        </is>
      </c>
      <c r="C10907">
        <f>IF(B10907&lt;&gt;"NI",1,0)</f>
        <v/>
      </c>
      <c r="D10907">
        <f>VLOOKUP(B10907, Tabelas!A:C,3,FALSE())</f>
        <v/>
      </c>
      <c r="E10907">
        <f>VLOOKUP(B10907, Tabelas!A:C,2,FALSE())</f>
        <v/>
      </c>
    </row>
    <row r="10908">
      <c r="A10908" t="inlineStr">
        <is>
          <t>NGANHU</t>
        </is>
      </c>
      <c r="B10908" t="inlineStr">
        <is>
          <t>B3</t>
        </is>
      </c>
      <c r="C10908">
        <f>IF(B10908&lt;&gt;"NI",1,0)</f>
        <v/>
      </c>
      <c r="D10908">
        <f>VLOOKUP(B10908, Tabelas!A:C,3,FALSE())</f>
        <v/>
      </c>
      <c r="E10908">
        <f>VLOOKUP(B10908, Tabelas!A:C,2,FALSE())</f>
        <v/>
      </c>
    </row>
    <row r="10909">
      <c r="A10909" t="inlineStr">
        <is>
          <t>NICOTINE &amp; TOBACCO RESEARCH</t>
        </is>
      </c>
      <c r="B10909" t="inlineStr">
        <is>
          <t>A1</t>
        </is>
      </c>
      <c r="C10909">
        <f>IF(B10909&lt;&gt;"NI",1,0)</f>
        <v/>
      </c>
      <c r="D10909">
        <f>VLOOKUP(B10909, Tabelas!A:C,3,FALSE())</f>
        <v/>
      </c>
      <c r="E10909">
        <f>VLOOKUP(B10909, Tabelas!A:C,2,FALSE())</f>
        <v/>
      </c>
    </row>
    <row r="10910">
      <c r="A10910" t="inlineStr">
        <is>
          <t>NICOTINE &amp; TOBACCO RESEARCH (ONLINE)</t>
        </is>
      </c>
      <c r="B10910" t="inlineStr">
        <is>
          <t>A1</t>
        </is>
      </c>
      <c r="C10910">
        <f>IF(B10910&lt;&gt;"NI",1,0)</f>
        <v/>
      </c>
      <c r="D10910">
        <f>VLOOKUP(B10910, Tabelas!A:C,3,FALSE())</f>
        <v/>
      </c>
      <c r="E10910">
        <f>VLOOKUP(B10910, Tabelas!A:C,2,FALSE())</f>
        <v/>
      </c>
    </row>
    <row r="10911">
      <c r="A10911" t="inlineStr">
        <is>
          <t>NIETZSCHEFORSCHUNG</t>
        </is>
      </c>
      <c r="B10911" t="inlineStr">
        <is>
          <t>A2</t>
        </is>
      </c>
      <c r="C10911">
        <f>IF(B10911&lt;&gt;"NI",1,0)</f>
        <v/>
      </c>
      <c r="D10911">
        <f>VLOOKUP(B10911, Tabelas!A:C,3,FALSE())</f>
        <v/>
      </c>
      <c r="E10911">
        <f>VLOOKUP(B10911, Tabelas!A:C,2,FALSE())</f>
        <v/>
      </c>
    </row>
    <row r="10912">
      <c r="A10912" t="inlineStr">
        <is>
          <t>NIETZSCHE-STUDIEN</t>
        </is>
      </c>
      <c r="B10912" t="inlineStr">
        <is>
          <t>A1</t>
        </is>
      </c>
      <c r="C10912">
        <f>IF(B10912&lt;&gt;"NI",1,0)</f>
        <v/>
      </c>
      <c r="D10912">
        <f>VLOOKUP(B10912, Tabelas!A:C,3,FALSE())</f>
        <v/>
      </c>
      <c r="E10912">
        <f>VLOOKUP(B10912, Tabelas!A:C,2,FALSE())</f>
        <v/>
      </c>
    </row>
    <row r="10913">
      <c r="A10913" t="inlineStr">
        <is>
          <t>NIGERIAN JOURNAL OF CLINICAL PRACTICE</t>
        </is>
      </c>
      <c r="B10913" t="inlineStr">
        <is>
          <t>A4</t>
        </is>
      </c>
      <c r="C10913">
        <f>IF(B10913&lt;&gt;"NI",1,0)</f>
        <v/>
      </c>
      <c r="D10913">
        <f>VLOOKUP(B10913, Tabelas!A:C,3,FALSE())</f>
        <v/>
      </c>
      <c r="E10913">
        <f>VLOOKUP(B10913, Tabelas!A:C,2,FALSE())</f>
        <v/>
      </c>
    </row>
    <row r="10914">
      <c r="A10914" t="inlineStr">
        <is>
          <t>NITRIC OXIDE (PRINT)</t>
        </is>
      </c>
      <c r="B10914" t="inlineStr">
        <is>
          <t>A1</t>
        </is>
      </c>
      <c r="C10914">
        <f>IF(B10914&lt;&gt;"NI",1,0)</f>
        <v/>
      </c>
      <c r="D10914">
        <f>VLOOKUP(B10914, Tabelas!A:C,3,FALSE())</f>
        <v/>
      </c>
      <c r="E10914">
        <f>VLOOKUP(B10914, Tabelas!A:C,2,FALSE())</f>
        <v/>
      </c>
    </row>
    <row r="10915">
      <c r="A10915" t="inlineStr">
        <is>
          <t>NMCD. NUTRITION METABOLISM AND CARDIOVASCULAR DISEASES (TESTO STAMPATO)</t>
        </is>
      </c>
      <c r="B10915" t="inlineStr">
        <is>
          <t>A2</t>
        </is>
      </c>
      <c r="C10915">
        <f>IF(B10915&lt;&gt;"NI",1,0)</f>
        <v/>
      </c>
      <c r="D10915">
        <f>VLOOKUP(B10915, Tabelas!A:C,3,FALSE())</f>
        <v/>
      </c>
      <c r="E10915">
        <f>VLOOKUP(B10915, Tabelas!A:C,2,FALSE())</f>
        <v/>
      </c>
    </row>
    <row r="10916">
      <c r="A10916" t="inlineStr">
        <is>
          <t>NMR IN BIOMEDICINE</t>
        </is>
      </c>
      <c r="B10916" t="inlineStr">
        <is>
          <t>A1</t>
        </is>
      </c>
      <c r="C10916">
        <f>IF(B10916&lt;&gt;"NI",1,0)</f>
        <v/>
      </c>
      <c r="D10916">
        <f>VLOOKUP(B10916, Tabelas!A:C,3,FALSE())</f>
        <v/>
      </c>
      <c r="E10916">
        <f>VLOOKUP(B10916, Tabelas!A:C,2,FALSE())</f>
        <v/>
      </c>
    </row>
    <row r="10917">
      <c r="A10917" t="inlineStr">
        <is>
          <t>NODEA. NONLINEAR DIFFERENTIAL EQUATIONS AND APPLICATIONS (PRINTED ED.)</t>
        </is>
      </c>
      <c r="B10917" t="inlineStr">
        <is>
          <t>A2</t>
        </is>
      </c>
      <c r="C10917">
        <f>IF(B10917&lt;&gt;"NI",1,0)</f>
        <v/>
      </c>
      <c r="D10917">
        <f>VLOOKUP(B10917, Tabelas!A:C,3,FALSE())</f>
        <v/>
      </c>
      <c r="E10917">
        <f>VLOOKUP(B10917, Tabelas!A:C,2,FALSE())</f>
        <v/>
      </c>
    </row>
    <row r="10918">
      <c r="A10918" t="inlineStr">
        <is>
          <t>NOISE &amp; HEALTH</t>
        </is>
      </c>
      <c r="B10918" t="inlineStr">
        <is>
          <t>A1</t>
        </is>
      </c>
      <c r="C10918">
        <f>IF(B10918&lt;&gt;"NI",1,0)</f>
        <v/>
      </c>
      <c r="D10918">
        <f>VLOOKUP(B10918, Tabelas!A:C,3,FALSE())</f>
        <v/>
      </c>
      <c r="E10918">
        <f>VLOOKUP(B10918, Tabelas!A:C,2,FALSE())</f>
        <v/>
      </c>
    </row>
    <row r="10919">
      <c r="A10919" t="inlineStr">
        <is>
          <t>NOISE CONTROL ENGINEERING JOURNAL</t>
        </is>
      </c>
      <c r="B10919" t="inlineStr">
        <is>
          <t>A4</t>
        </is>
      </c>
      <c r="C10919">
        <f>IF(B10919&lt;&gt;"NI",1,0)</f>
        <v/>
      </c>
      <c r="D10919">
        <f>VLOOKUP(B10919, Tabelas!A:C,3,FALSE())</f>
        <v/>
      </c>
      <c r="E10919">
        <f>VLOOKUP(B10919, Tabelas!A:C,2,FALSE())</f>
        <v/>
      </c>
    </row>
    <row r="10920">
      <c r="A10920" t="inlineStr">
        <is>
          <t>NÓMADAS (BOGOTÁ)</t>
        </is>
      </c>
      <c r="B10920" t="inlineStr">
        <is>
          <t>A4</t>
        </is>
      </c>
      <c r="C10920">
        <f>IF(B10920&lt;&gt;"NI",1,0)</f>
        <v/>
      </c>
      <c r="D10920">
        <f>VLOOKUP(B10920, Tabelas!A:C,3,FALSE())</f>
        <v/>
      </c>
      <c r="E10920">
        <f>VLOOKUP(B10920, Tabelas!A:C,2,FALSE())</f>
        <v/>
      </c>
    </row>
    <row r="10921">
      <c r="A10921" t="inlineStr">
        <is>
          <t>NÓMADAS (MADRID)</t>
        </is>
      </c>
      <c r="B10921" t="inlineStr">
        <is>
          <t>A4</t>
        </is>
      </c>
      <c r="C10921">
        <f>IF(B10921&lt;&gt;"NI",1,0)</f>
        <v/>
      </c>
      <c r="D10921">
        <f>VLOOKUP(B10921, Tabelas!A:C,3,FALSE())</f>
        <v/>
      </c>
      <c r="E10921">
        <f>VLOOKUP(B10921, Tabelas!A:C,2,FALSE())</f>
        <v/>
      </c>
    </row>
    <row r="10922">
      <c r="A10922" t="inlineStr">
        <is>
          <t>NOMOS (FORTALEZA)</t>
        </is>
      </c>
      <c r="B10922" t="inlineStr">
        <is>
          <t>A2</t>
        </is>
      </c>
      <c r="C10922">
        <f>IF(B10922&lt;&gt;"NI",1,0)</f>
        <v/>
      </c>
      <c r="D10922">
        <f>VLOOKUP(B10922, Tabelas!A:C,3,FALSE())</f>
        <v/>
      </c>
      <c r="E10922">
        <f>VLOOKUP(B10922, Tabelas!A:C,2,FALSE())</f>
        <v/>
      </c>
    </row>
    <row r="10923">
      <c r="A10923" t="inlineStr">
        <is>
          <t>NON PLUS - REVISTA DISCENTE DA ÁREA DO FRANCÊS - USP</t>
        </is>
      </c>
      <c r="B10923" t="inlineStr">
        <is>
          <t>B1</t>
        </is>
      </c>
      <c r="C10923">
        <f>IF(B10923&lt;&gt;"NI",1,0)</f>
        <v/>
      </c>
      <c r="D10923">
        <f>VLOOKUP(B10923, Tabelas!A:C,3,FALSE())</f>
        <v/>
      </c>
      <c r="E10923">
        <f>VLOOKUP(B10923, Tabelas!A:C,2,FALSE())</f>
        <v/>
      </c>
    </row>
    <row r="10924">
      <c r="A10924" t="inlineStr">
        <is>
          <t>NONA ARTE: REVISTA BRASILEIRA DE PESQUISAS EM HISTÓRIAS EM QUADRINHOS</t>
        </is>
      </c>
      <c r="B10924" t="inlineStr">
        <is>
          <t>B4</t>
        </is>
      </c>
      <c r="C10924">
        <f>IF(B10924&lt;&gt;"NI",1,0)</f>
        <v/>
      </c>
      <c r="D10924">
        <f>VLOOKUP(B10924, Tabelas!A:C,3,FALSE())</f>
        <v/>
      </c>
      <c r="E10924">
        <f>VLOOKUP(B10924, Tabelas!A:C,2,FALSE())</f>
        <v/>
      </c>
    </row>
    <row r="10925">
      <c r="A10925" t="inlineStr">
        <is>
          <t>NONADA</t>
        </is>
      </c>
      <c r="B10925" t="inlineStr">
        <is>
          <t>A4</t>
        </is>
      </c>
      <c r="C10925">
        <f>IF(B10925&lt;&gt;"NI",1,0)</f>
        <v/>
      </c>
      <c r="D10925">
        <f>VLOOKUP(B10925, Tabelas!A:C,3,FALSE())</f>
        <v/>
      </c>
      <c r="E10925">
        <f>VLOOKUP(B10925, Tabelas!A:C,2,FALSE())</f>
        <v/>
      </c>
    </row>
    <row r="10926">
      <c r="A10926" t="inlineStr">
        <is>
          <t>NONAUTONOMOUS DYNAMICAL SYSTEMS</t>
        </is>
      </c>
      <c r="B10926" t="inlineStr">
        <is>
          <t>A3</t>
        </is>
      </c>
      <c r="C10926">
        <f>IF(B10926&lt;&gt;"NI",1,0)</f>
        <v/>
      </c>
      <c r="D10926">
        <f>VLOOKUP(B10926, Tabelas!A:C,3,FALSE())</f>
        <v/>
      </c>
      <c r="E10926">
        <f>VLOOKUP(B10926, Tabelas!A:C,2,FALSE())</f>
        <v/>
      </c>
    </row>
    <row r="10927">
      <c r="A10927" t="inlineStr">
        <is>
          <t>NON-CODING RNA</t>
        </is>
      </c>
      <c r="B10927" t="inlineStr">
        <is>
          <t>B2</t>
        </is>
      </c>
      <c r="C10927">
        <f>IF(B10927&lt;&gt;"NI",1,0)</f>
        <v/>
      </c>
      <c r="D10927">
        <f>VLOOKUP(B10927, Tabelas!A:C,3,FALSE())</f>
        <v/>
      </c>
      <c r="E10927">
        <f>VLOOKUP(B10927, Tabelas!A:C,2,FALSE())</f>
        <v/>
      </c>
    </row>
    <row r="10928">
      <c r="A10928" t="inlineStr">
        <is>
          <t>NONDESTRUCTIVE TESTING AND EVALUATION</t>
        </is>
      </c>
      <c r="B10928" t="inlineStr">
        <is>
          <t>A3</t>
        </is>
      </c>
      <c r="C10928">
        <f>IF(B10928&lt;&gt;"NI",1,0)</f>
        <v/>
      </c>
      <c r="D10928">
        <f>VLOOKUP(B10928, Tabelas!A:C,3,FALSE())</f>
        <v/>
      </c>
      <c r="E10928">
        <f>VLOOKUP(B10928, Tabelas!A:C,2,FALSE())</f>
        <v/>
      </c>
    </row>
    <row r="10929">
      <c r="A10929" t="inlineStr">
        <is>
          <t>NONLINEAR ANALYSIS</t>
        </is>
      </c>
      <c r="B10929" t="inlineStr">
        <is>
          <t>A2</t>
        </is>
      </c>
      <c r="C10929">
        <f>IF(B10929&lt;&gt;"NI",1,0)</f>
        <v/>
      </c>
      <c r="D10929">
        <f>VLOOKUP(B10929, Tabelas!A:C,3,FALSE())</f>
        <v/>
      </c>
      <c r="E10929">
        <f>VLOOKUP(B10929, Tabelas!A:C,2,FALSE())</f>
        <v/>
      </c>
    </row>
    <row r="10930">
      <c r="A10930" t="inlineStr">
        <is>
          <t>NONLINEAR ANALYSIS. HYBRID SYSTEMS</t>
        </is>
      </c>
      <c r="B10930" t="inlineStr">
        <is>
          <t>A1</t>
        </is>
      </c>
      <c r="C10930">
        <f>IF(B10930&lt;&gt;"NI",1,0)</f>
        <v/>
      </c>
      <c r="D10930">
        <f>VLOOKUP(B10930, Tabelas!A:C,3,FALSE())</f>
        <v/>
      </c>
      <c r="E10930">
        <f>VLOOKUP(B10930, Tabelas!A:C,2,FALSE())</f>
        <v/>
      </c>
    </row>
    <row r="10931">
      <c r="A10931" t="inlineStr">
        <is>
          <t>NONLINEAR ANALYSIS: REAL WORLD APPLICATIONS</t>
        </is>
      </c>
      <c r="B10931" t="inlineStr">
        <is>
          <t>A2</t>
        </is>
      </c>
      <c r="C10931">
        <f>IF(B10931&lt;&gt;"NI",1,0)</f>
        <v/>
      </c>
      <c r="D10931">
        <f>VLOOKUP(B10931, Tabelas!A:C,3,FALSE())</f>
        <v/>
      </c>
      <c r="E10931">
        <f>VLOOKUP(B10931, Tabelas!A:C,2,FALSE())</f>
        <v/>
      </c>
    </row>
    <row r="10932">
      <c r="A10932" t="inlineStr">
        <is>
          <t>NONLINEAR DYNAMICS</t>
        </is>
      </c>
      <c r="B10932" t="inlineStr">
        <is>
          <t>A1</t>
        </is>
      </c>
      <c r="C10932">
        <f>IF(B10932&lt;&gt;"NI",1,0)</f>
        <v/>
      </c>
      <c r="D10932">
        <f>VLOOKUP(B10932, Tabelas!A:C,3,FALSE())</f>
        <v/>
      </c>
      <c r="E10932">
        <f>VLOOKUP(B10932, Tabelas!A:C,2,FALSE())</f>
        <v/>
      </c>
    </row>
    <row r="10933">
      <c r="A10933" t="inlineStr">
        <is>
          <t>NONLINEAR PROCESSES IN GEOPHYSICS</t>
        </is>
      </c>
      <c r="B10933" t="inlineStr">
        <is>
          <t>A4</t>
        </is>
      </c>
      <c r="C10933">
        <f>IF(B10933&lt;&gt;"NI",1,0)</f>
        <v/>
      </c>
      <c r="D10933">
        <f>VLOOKUP(B10933, Tabelas!A:C,3,FALSE())</f>
        <v/>
      </c>
      <c r="E10933">
        <f>VLOOKUP(B10933, Tabelas!A:C,2,FALSE())</f>
        <v/>
      </c>
    </row>
    <row r="10934">
      <c r="A10934" t="inlineStr">
        <is>
          <t>NONLINEAR PROCESSES IN GEOPHYSICS DISCUSSIONS</t>
        </is>
      </c>
      <c r="B10934" t="inlineStr">
        <is>
          <t>B4</t>
        </is>
      </c>
      <c r="C10934">
        <f>IF(B10934&lt;&gt;"NI",1,0)</f>
        <v/>
      </c>
      <c r="D10934">
        <f>VLOOKUP(B10934, Tabelas!A:C,3,FALSE())</f>
        <v/>
      </c>
      <c r="E10934">
        <f>VLOOKUP(B10934, Tabelas!A:C,2,FALSE())</f>
        <v/>
      </c>
    </row>
    <row r="10935">
      <c r="A10935" t="inlineStr">
        <is>
          <t>NONLINEAR STUDIES (ABINGDON)</t>
        </is>
      </c>
      <c r="B10935" t="inlineStr">
        <is>
          <t>B4</t>
        </is>
      </c>
      <c r="C10935">
        <f>IF(B10935&lt;&gt;"NI",1,0)</f>
        <v/>
      </c>
      <c r="D10935">
        <f>VLOOKUP(B10935, Tabelas!A:C,3,FALSE())</f>
        <v/>
      </c>
      <c r="E10935">
        <f>VLOOKUP(B10935, Tabelas!A:C,2,FALSE())</f>
        <v/>
      </c>
    </row>
    <row r="10936">
      <c r="A10936" t="inlineStr">
        <is>
          <t>NONLINEARITY (BRISTOL. PRINT)</t>
        </is>
      </c>
      <c r="B10936" t="inlineStr">
        <is>
          <t>A1</t>
        </is>
      </c>
      <c r="C10936">
        <f>IF(B10936&lt;&gt;"NI",1,0)</f>
        <v/>
      </c>
      <c r="D10936">
        <f>VLOOKUP(B10936, Tabelas!A:C,3,FALSE())</f>
        <v/>
      </c>
      <c r="E10936">
        <f>VLOOKUP(B10936, Tabelas!A:C,2,FALSE())</f>
        <v/>
      </c>
    </row>
    <row r="10937">
      <c r="A10937" t="inlineStr">
        <is>
          <t>NONPROFIT AND VOLUNTARY SECTOR QUARTERLY</t>
        </is>
      </c>
      <c r="B10937" t="inlineStr">
        <is>
          <t>A1</t>
        </is>
      </c>
      <c r="C10937">
        <f>IF(B10937&lt;&gt;"NI",1,0)</f>
        <v/>
      </c>
      <c r="D10937">
        <f>VLOOKUP(B10937, Tabelas!A:C,3,FALSE())</f>
        <v/>
      </c>
      <c r="E10937">
        <f>VLOOKUP(B10937, Tabelas!A:C,2,FALSE())</f>
        <v/>
      </c>
    </row>
    <row r="10938">
      <c r="A10938" t="inlineStr">
        <is>
          <t>NONPROFIT MANAGEMENT &amp; LEADERSHIP (PRINT)</t>
        </is>
      </c>
      <c r="B10938" t="inlineStr">
        <is>
          <t>A3</t>
        </is>
      </c>
      <c r="C10938">
        <f>IF(B10938&lt;&gt;"NI",1,0)</f>
        <v/>
      </c>
      <c r="D10938">
        <f>VLOOKUP(B10938, Tabelas!A:C,3,FALSE())</f>
        <v/>
      </c>
      <c r="E10938">
        <f>VLOOKUP(B10938, Tabelas!A:C,2,FALSE())</f>
        <v/>
      </c>
    </row>
    <row r="10939">
      <c r="A10939" t="inlineStr">
        <is>
          <t>NORDIC JOURNAL OF BOTANY</t>
        </is>
      </c>
      <c r="B10939" t="inlineStr">
        <is>
          <t>B1</t>
        </is>
      </c>
      <c r="C10939">
        <f>IF(B10939&lt;&gt;"NI",1,0)</f>
        <v/>
      </c>
      <c r="D10939">
        <f>VLOOKUP(B10939, Tabelas!A:C,3,FALSE())</f>
        <v/>
      </c>
      <c r="E10939">
        <f>VLOOKUP(B10939, Tabelas!A:C,2,FALSE())</f>
        <v/>
      </c>
    </row>
    <row r="10940">
      <c r="A10940" t="inlineStr">
        <is>
          <t>NORDIC JOURNAL OF DIGITAL LITERACY</t>
        </is>
      </c>
      <c r="B10940" t="inlineStr">
        <is>
          <t>B1</t>
        </is>
      </c>
      <c r="C10940">
        <f>IF(B10940&lt;&gt;"NI",1,0)</f>
        <v/>
      </c>
      <c r="D10940">
        <f>VLOOKUP(B10940, Tabelas!A:C,3,FALSE())</f>
        <v/>
      </c>
      <c r="E10940">
        <f>VLOOKUP(B10940, Tabelas!A:C,2,FALSE())</f>
        <v/>
      </c>
    </row>
    <row r="10941">
      <c r="A10941" t="inlineStr">
        <is>
          <t>NORDIC JOURNAL OF MUSIC THERAPY</t>
        </is>
      </c>
      <c r="B10941" t="inlineStr">
        <is>
          <t>A1</t>
        </is>
      </c>
      <c r="C10941">
        <f>IF(B10941&lt;&gt;"NI",1,0)</f>
        <v/>
      </c>
      <c r="D10941">
        <f>VLOOKUP(B10941, Tabelas!A:C,3,FALSE())</f>
        <v/>
      </c>
      <c r="E10941">
        <f>VLOOKUP(B10941, Tabelas!A:C,2,FALSE())</f>
        <v/>
      </c>
    </row>
    <row r="10942">
      <c r="A10942" t="inlineStr">
        <is>
          <t>NORDIC JOURNAL OF PSYCHIATRY (TRYKT UTG.)</t>
        </is>
      </c>
      <c r="B10942" t="inlineStr">
        <is>
          <t>B1</t>
        </is>
      </c>
      <c r="C10942">
        <f>IF(B10942&lt;&gt;"NI",1,0)</f>
        <v/>
      </c>
      <c r="D10942">
        <f>VLOOKUP(B10942, Tabelas!A:C,3,FALSE())</f>
        <v/>
      </c>
      <c r="E10942">
        <f>VLOOKUP(B10942, Tabelas!A:C,2,FALSE())</f>
        <v/>
      </c>
    </row>
    <row r="10943">
      <c r="A10943" t="inlineStr">
        <is>
          <t>NORDIC PULP &amp; PAPER RESEARCH JOURNAL</t>
        </is>
      </c>
      <c r="B10943" t="inlineStr">
        <is>
          <t>A3</t>
        </is>
      </c>
      <c r="C10943">
        <f>IF(B10943&lt;&gt;"NI",1,0)</f>
        <v/>
      </c>
      <c r="D10943">
        <f>VLOOKUP(B10943, Tabelas!A:C,3,FALSE())</f>
        <v/>
      </c>
      <c r="E10943">
        <f>VLOOKUP(B10943, Tabelas!A:C,2,FALSE())</f>
        <v/>
      </c>
    </row>
    <row r="10944">
      <c r="A10944" t="inlineStr">
        <is>
          <t>NORTH-WESTERN JOURNAL OF ZOOLOGY (PRINT)</t>
        </is>
      </c>
      <c r="B10944" t="inlineStr">
        <is>
          <t>B1</t>
        </is>
      </c>
      <c r="C10944">
        <f>IF(B10944&lt;&gt;"NI",1,0)</f>
        <v/>
      </c>
      <c r="D10944">
        <f>VLOOKUP(B10944, Tabelas!A:C,3,FALSE())</f>
        <v/>
      </c>
      <c r="E10944">
        <f>VLOOKUP(B10944, Tabelas!A:C,2,FALSE())</f>
        <v/>
      </c>
    </row>
    <row r="10945">
      <c r="A10945" t="inlineStr">
        <is>
          <t>NORUS - NOVOS RUMOS SOCIOLÓGICOS</t>
        </is>
      </c>
      <c r="B10945" t="inlineStr">
        <is>
          <t>B2</t>
        </is>
      </c>
      <c r="C10945">
        <f>IF(B10945&lt;&gt;"NI",1,0)</f>
        <v/>
      </c>
      <c r="D10945">
        <f>VLOOKUP(B10945, Tabelas!A:C,3,FALSE())</f>
        <v/>
      </c>
      <c r="E10945">
        <f>VLOOKUP(B10945, Tabelas!A:C,2,FALSE())</f>
        <v/>
      </c>
    </row>
    <row r="10946">
      <c r="A10946" t="inlineStr">
        <is>
          <t>NOSSO CLÍNICO</t>
        </is>
      </c>
      <c r="B10946" t="inlineStr">
        <is>
          <t>B4</t>
        </is>
      </c>
      <c r="C10946">
        <f>IF(B10946&lt;&gt;"NI",1,0)</f>
        <v/>
      </c>
      <c r="D10946">
        <f>VLOOKUP(B10946, Tabelas!A:C,3,FALSE())</f>
        <v/>
      </c>
      <c r="E10946">
        <f>VLOOKUP(B10946, Tabelas!A:C,2,FALSE())</f>
        <v/>
      </c>
    </row>
    <row r="10947">
      <c r="A10947" t="inlineStr">
        <is>
          <t>NOTANDUM (USP)</t>
        </is>
      </c>
      <c r="B10947" t="inlineStr">
        <is>
          <t>A4</t>
        </is>
      </c>
      <c r="C10947">
        <f>IF(B10947&lt;&gt;"NI",1,0)</f>
        <v/>
      </c>
      <c r="D10947">
        <f>VLOOKUP(B10947, Tabelas!A:C,3,FALSE())</f>
        <v/>
      </c>
      <c r="E10947">
        <f>VLOOKUP(B10947, Tabelas!A:C,2,FALSE())</f>
        <v/>
      </c>
    </row>
    <row r="10948">
      <c r="A10948" t="inlineStr">
        <is>
          <t>NOTAS CPAU</t>
        </is>
      </c>
      <c r="B10948" t="inlineStr">
        <is>
          <t>B1</t>
        </is>
      </c>
      <c r="C10948">
        <f>IF(B10948&lt;&gt;"NI",1,0)</f>
        <v/>
      </c>
      <c r="D10948">
        <f>VLOOKUP(B10948, Tabelas!A:C,3,FALSE())</f>
        <v/>
      </c>
      <c r="E10948">
        <f>VLOOKUP(B10948, Tabelas!A:C,2,FALSE())</f>
        <v/>
      </c>
    </row>
    <row r="10949">
      <c r="A10949" t="inlineStr">
        <is>
          <t>NOTAS DE POBLACIÓN (IMPRESA)</t>
        </is>
      </c>
      <c r="B10949" t="inlineStr">
        <is>
          <t>B2</t>
        </is>
      </c>
      <c r="C10949">
        <f>IF(B10949&lt;&gt;"NI",1,0)</f>
        <v/>
      </c>
      <c r="D10949">
        <f>VLOOKUP(B10949, Tabelas!A:C,3,FALSE())</f>
        <v/>
      </c>
      <c r="E10949">
        <f>VLOOKUP(B10949, Tabelas!A:C,2,FALSE())</f>
        <v/>
      </c>
    </row>
    <row r="10950">
      <c r="A10950" t="inlineStr">
        <is>
          <t>NOTIZIE DI POLITEIA</t>
        </is>
      </c>
      <c r="B10950" t="inlineStr">
        <is>
          <t>B4</t>
        </is>
      </c>
      <c r="C10950">
        <f>IF(B10950&lt;&gt;"NI",1,0)</f>
        <v/>
      </c>
      <c r="D10950">
        <f>VLOOKUP(B10950, Tabelas!A:C,3,FALSE())</f>
        <v/>
      </c>
      <c r="E10950">
        <f>VLOOKUP(B10950, Tabelas!A:C,2,FALSE())</f>
        <v/>
      </c>
    </row>
    <row r="10951">
      <c r="A10951" t="inlineStr">
        <is>
          <t>NOTULAE BOTANICAE HORTI AGROBOTANICI CLUJ-NAPOCA (ONLINE)</t>
        </is>
      </c>
      <c r="B10951" t="inlineStr">
        <is>
          <t>A4</t>
        </is>
      </c>
      <c r="C10951">
        <f>IF(B10951&lt;&gt;"NI",1,0)</f>
        <v/>
      </c>
      <c r="D10951">
        <f>VLOOKUP(B10951, Tabelas!A:C,3,FALSE())</f>
        <v/>
      </c>
      <c r="E10951">
        <f>VLOOKUP(B10951, Tabelas!A:C,2,FALSE())</f>
        <v/>
      </c>
    </row>
    <row r="10952">
      <c r="A10952" t="inlineStr">
        <is>
          <t>NOTULAE BOTANICAE HORTI AGROBOTANICI CLUJ-NAPOCA (PRINT)</t>
        </is>
      </c>
      <c r="B10952" t="inlineStr">
        <is>
          <t>A4</t>
        </is>
      </c>
      <c r="C10952">
        <f>IF(B10952&lt;&gt;"NI",1,0)</f>
        <v/>
      </c>
      <c r="D10952">
        <f>VLOOKUP(B10952, Tabelas!A:C,3,FALSE())</f>
        <v/>
      </c>
      <c r="E10952">
        <f>VLOOKUP(B10952, Tabelas!A:C,2,FALSE())</f>
        <v/>
      </c>
    </row>
    <row r="10953">
      <c r="A10953" t="inlineStr">
        <is>
          <t>NOUS (BLOOMINGTON, INDIANA)</t>
        </is>
      </c>
      <c r="B10953" t="inlineStr">
        <is>
          <t>A1</t>
        </is>
      </c>
      <c r="C10953">
        <f>IF(B10953&lt;&gt;"NI",1,0)</f>
        <v/>
      </c>
      <c r="D10953">
        <f>VLOOKUP(B10953, Tabelas!A:C,3,FALSE())</f>
        <v/>
      </c>
      <c r="E10953">
        <f>VLOOKUP(B10953, Tabelas!A:C,2,FALSE())</f>
        <v/>
      </c>
    </row>
    <row r="10954">
      <c r="A10954" t="inlineStr">
        <is>
          <t>NOUVEAUX ACTES SÉMIOTIQUES (EN LIGNE)</t>
        </is>
      </c>
      <c r="B10954" t="inlineStr">
        <is>
          <t>B4</t>
        </is>
      </c>
      <c r="C10954">
        <f>IF(B10954&lt;&gt;"NI",1,0)</f>
        <v/>
      </c>
      <c r="D10954">
        <f>VLOOKUP(B10954, Tabelas!A:C,3,FALSE())</f>
        <v/>
      </c>
      <c r="E10954">
        <f>VLOOKUP(B10954, Tabelas!A:C,2,FALSE())</f>
        <v/>
      </c>
    </row>
    <row r="10955">
      <c r="A10955" t="inlineStr">
        <is>
          <t>NOUVELLE REVUE DE PSYCHOSOCIOLOGIE</t>
        </is>
      </c>
      <c r="B10955" t="inlineStr">
        <is>
          <t>A4</t>
        </is>
      </c>
      <c r="C10955">
        <f>IF(B10955&lt;&gt;"NI",1,0)</f>
        <v/>
      </c>
      <c r="D10955">
        <f>VLOOKUP(B10955, Tabelas!A:C,3,FALSE())</f>
        <v/>
      </c>
      <c r="E10955">
        <f>VLOOKUP(B10955, Tabelas!A:C,2,FALSE())</f>
        <v/>
      </c>
    </row>
    <row r="10956">
      <c r="A10956" t="inlineStr">
        <is>
          <t>NOUVELLE REVUE SYNERGIES CANADA</t>
        </is>
      </c>
      <c r="B10956" t="inlineStr">
        <is>
          <t>B1</t>
        </is>
      </c>
      <c r="C10956">
        <f>IF(B10956&lt;&gt;"NI",1,0)</f>
        <v/>
      </c>
      <c r="D10956">
        <f>VLOOKUP(B10956, Tabelas!A:C,3,FALSE())</f>
        <v/>
      </c>
      <c r="E10956">
        <f>VLOOKUP(B10956, Tabelas!A:C,2,FALSE())</f>
        <v/>
      </c>
    </row>
    <row r="10957">
      <c r="A10957" t="inlineStr">
        <is>
          <t>NOVA ECONOMIA (UFMG. IMPRESSO)</t>
        </is>
      </c>
      <c r="B10957" t="inlineStr">
        <is>
          <t>A3</t>
        </is>
      </c>
      <c r="C10957">
        <f>IF(B10957&lt;&gt;"NI",1,0)</f>
        <v/>
      </c>
      <c r="D10957">
        <f>VLOOKUP(B10957, Tabelas!A:C,3,FALSE())</f>
        <v/>
      </c>
      <c r="E10957">
        <f>VLOOKUP(B10957, Tabelas!A:C,2,FALSE())</f>
        <v/>
      </c>
    </row>
    <row r="10958">
      <c r="A10958" t="inlineStr">
        <is>
          <t>NOVA HEDWIGIA</t>
        </is>
      </c>
      <c r="B10958" t="inlineStr">
        <is>
          <t>B1</t>
        </is>
      </c>
      <c r="C10958">
        <f>IF(B10958&lt;&gt;"NI",1,0)</f>
        <v/>
      </c>
      <c r="D10958">
        <f>VLOOKUP(B10958, Tabelas!A:C,3,FALSE())</f>
        <v/>
      </c>
      <c r="E10958">
        <f>VLOOKUP(B10958, Tabelas!A:C,2,FALSE())</f>
        <v/>
      </c>
    </row>
    <row r="10959">
      <c r="A10959" t="inlineStr">
        <is>
          <t>NOVA HEDWIGIA. BEIHEFT</t>
        </is>
      </c>
      <c r="B10959" t="inlineStr">
        <is>
          <t>B1</t>
        </is>
      </c>
      <c r="C10959">
        <f>IF(B10959&lt;&gt;"NI",1,0)</f>
        <v/>
      </c>
      <c r="D10959">
        <f>VLOOKUP(B10959, Tabelas!A:C,3,FALSE())</f>
        <v/>
      </c>
      <c r="E10959">
        <f>VLOOKUP(B10959, Tabelas!A:C,2,FALSE())</f>
        <v/>
      </c>
    </row>
    <row r="10960">
      <c r="A10960" t="inlineStr">
        <is>
          <t>NOVA PERSPECTIVA SISTÊMICA</t>
        </is>
      </c>
      <c r="B10960" t="inlineStr">
        <is>
          <t>B1</t>
        </is>
      </c>
      <c r="C10960">
        <f>IF(B10960&lt;&gt;"NI",1,0)</f>
        <v/>
      </c>
      <c r="D10960">
        <f>VLOOKUP(B10960, Tabelas!A:C,3,FALSE())</f>
        <v/>
      </c>
      <c r="E10960">
        <f>VLOOKUP(B10960, Tabelas!A:C,2,FALSE())</f>
        <v/>
      </c>
    </row>
    <row r="10961">
      <c r="A10961" t="inlineStr">
        <is>
          <t>NOVA REVISTA AMAZÔNICA</t>
        </is>
      </c>
      <c r="B10961" t="inlineStr">
        <is>
          <t>B2</t>
        </is>
      </c>
      <c r="C10961">
        <f>IF(B10961&lt;&gt;"NI",1,0)</f>
        <v/>
      </c>
      <c r="D10961">
        <f>VLOOKUP(B10961, Tabelas!A:C,3,FALSE())</f>
        <v/>
      </c>
      <c r="E10961">
        <f>VLOOKUP(B10961, Tabelas!A:C,2,FALSE())</f>
        <v/>
      </c>
    </row>
    <row r="10962">
      <c r="A10962" t="inlineStr">
        <is>
          <t>NOVA TELLUS</t>
        </is>
      </c>
      <c r="B10962" t="inlineStr">
        <is>
          <t>A4</t>
        </is>
      </c>
      <c r="C10962">
        <f>IF(B10962&lt;&gt;"NI",1,0)</f>
        <v/>
      </c>
      <c r="D10962">
        <f>VLOOKUP(B10962, Tabelas!A:C,3,FALSE())</f>
        <v/>
      </c>
      <c r="E10962">
        <f>VLOOKUP(B10962, Tabelas!A:C,2,FALSE())</f>
        <v/>
      </c>
    </row>
    <row r="10963">
      <c r="A10963" t="inlineStr">
        <is>
          <t>NOVEDADES EN POBLACIÓN</t>
        </is>
      </c>
      <c r="B10963" t="inlineStr">
        <is>
          <t>A4</t>
        </is>
      </c>
      <c r="C10963">
        <f>IF(B10963&lt;&gt;"NI",1,0)</f>
        <v/>
      </c>
      <c r="D10963">
        <f>VLOOKUP(B10963, Tabelas!A:C,3,FALSE())</f>
        <v/>
      </c>
      <c r="E10963">
        <f>VLOOKUP(B10963, Tabelas!A:C,2,FALSE())</f>
        <v/>
      </c>
    </row>
    <row r="10964">
      <c r="A10964" t="inlineStr">
        <is>
          <t>NOVON (SAINT LOUIS, MO.)</t>
        </is>
      </c>
      <c r="B10964" t="inlineStr">
        <is>
          <t>B2</t>
        </is>
      </c>
      <c r="C10964">
        <f>IF(B10964&lt;&gt;"NI",1,0)</f>
        <v/>
      </c>
      <c r="D10964">
        <f>VLOOKUP(B10964, Tabelas!A:C,3,FALSE())</f>
        <v/>
      </c>
      <c r="E10964">
        <f>VLOOKUP(B10964, Tabelas!A:C,2,FALSE())</f>
        <v/>
      </c>
    </row>
    <row r="10965">
      <c r="A10965" t="inlineStr">
        <is>
          <t>NOVOS CADERNOS NAEA</t>
        </is>
      </c>
      <c r="B10965" t="inlineStr">
        <is>
          <t>A3</t>
        </is>
      </c>
      <c r="C10965">
        <f>IF(B10965&lt;&gt;"NI",1,0)</f>
        <v/>
      </c>
      <c r="D10965">
        <f>VLOOKUP(B10965, Tabelas!A:C,3,FALSE())</f>
        <v/>
      </c>
      <c r="E10965">
        <f>VLOOKUP(B10965, Tabelas!A:C,2,FALSE())</f>
        <v/>
      </c>
    </row>
    <row r="10966">
      <c r="A10966" t="inlineStr">
        <is>
          <t>NOVOS ESTUDOS CEBRAP (IMPRESSO)</t>
        </is>
      </c>
      <c r="B10966" t="inlineStr">
        <is>
          <t>A1</t>
        </is>
      </c>
      <c r="C10966">
        <f>IF(B10966&lt;&gt;"NI",1,0)</f>
        <v/>
      </c>
      <c r="D10966">
        <f>VLOOKUP(B10966, Tabelas!A:C,3,FALSE())</f>
        <v/>
      </c>
      <c r="E10966">
        <f>VLOOKUP(B10966, Tabelas!A:C,2,FALSE())</f>
        <v/>
      </c>
    </row>
    <row r="10967">
      <c r="A10967" t="inlineStr">
        <is>
          <t>NOVOS ESTUDOS JURÍDICOS (ONLINE)</t>
        </is>
      </c>
      <c r="B10967" t="inlineStr">
        <is>
          <t>A1</t>
        </is>
      </c>
      <c r="C10967">
        <f>IF(B10967&lt;&gt;"NI",1,0)</f>
        <v/>
      </c>
      <c r="D10967">
        <f>VLOOKUP(B10967, Tabelas!A:C,3,FALSE())</f>
        <v/>
      </c>
      <c r="E10967">
        <f>VLOOKUP(B10967, Tabelas!A:C,2,FALSE())</f>
        <v/>
      </c>
    </row>
    <row r="10968">
      <c r="A10968" t="inlineStr">
        <is>
          <t>NOVOS OLHARES</t>
        </is>
      </c>
      <c r="B10968" t="inlineStr">
        <is>
          <t>A4</t>
        </is>
      </c>
      <c r="C10968">
        <f>IF(B10968&lt;&gt;"NI",1,0)</f>
        <v/>
      </c>
      <c r="D10968">
        <f>VLOOKUP(B10968, Tabelas!A:C,3,FALSE())</f>
        <v/>
      </c>
      <c r="E10968">
        <f>VLOOKUP(B10968, Tabelas!A:C,2,FALSE())</f>
        <v/>
      </c>
    </row>
    <row r="10969">
      <c r="A10969" t="inlineStr">
        <is>
          <t>NPJ BIOFILMS AND MICROBIOMES (ONLINE)</t>
        </is>
      </c>
      <c r="B10969" t="inlineStr">
        <is>
          <t>A1</t>
        </is>
      </c>
      <c r="C10969">
        <f>IF(B10969&lt;&gt;"NI",1,0)</f>
        <v/>
      </c>
      <c r="D10969">
        <f>VLOOKUP(B10969, Tabelas!A:C,3,FALSE())</f>
        <v/>
      </c>
      <c r="E10969">
        <f>VLOOKUP(B10969, Tabelas!A:C,2,FALSE())</f>
        <v/>
      </c>
    </row>
    <row r="10970">
      <c r="A10970" t="inlineStr">
        <is>
          <t>NPJ GENOMIC MEDICINE (ON LINE)</t>
        </is>
      </c>
      <c r="B10970" t="inlineStr">
        <is>
          <t>A3</t>
        </is>
      </c>
      <c r="C10970">
        <f>IF(B10970&lt;&gt;"NI",1,0)</f>
        <v/>
      </c>
      <c r="D10970">
        <f>VLOOKUP(B10970, Tabelas!A:C,3,FALSE())</f>
        <v/>
      </c>
      <c r="E10970">
        <f>VLOOKUP(B10970, Tabelas!A:C,2,FALSE())</f>
        <v/>
      </c>
    </row>
    <row r="10971">
      <c r="A10971" t="inlineStr">
        <is>
          <t>NPJ MATERIALS DEGRADATION (ONLINE)</t>
        </is>
      </c>
      <c r="B10971" t="inlineStr">
        <is>
          <t>B3</t>
        </is>
      </c>
      <c r="C10971">
        <f>IF(B10971&lt;&gt;"NI",1,0)</f>
        <v/>
      </c>
      <c r="D10971">
        <f>VLOOKUP(B10971, Tabelas!A:C,3,FALSE())</f>
        <v/>
      </c>
      <c r="E10971">
        <f>VLOOKUP(B10971, Tabelas!A:C,2,FALSE())</f>
        <v/>
      </c>
    </row>
    <row r="10972">
      <c r="A10972" t="inlineStr">
        <is>
          <t>NPJ QUANTUM INFORMATION</t>
        </is>
      </c>
      <c r="B10972" t="inlineStr">
        <is>
          <t>A1</t>
        </is>
      </c>
      <c r="C10972">
        <f>IF(B10972&lt;&gt;"NI",1,0)</f>
        <v/>
      </c>
      <c r="D10972">
        <f>VLOOKUP(B10972, Tabelas!A:C,3,FALSE())</f>
        <v/>
      </c>
      <c r="E10972">
        <f>VLOOKUP(B10972, Tabelas!A:C,2,FALSE())</f>
        <v/>
      </c>
    </row>
    <row r="10973">
      <c r="A10973" t="inlineStr">
        <is>
          <t>NPJ SCHIZOPHRENIA</t>
        </is>
      </c>
      <c r="B10973" t="inlineStr">
        <is>
          <t>B3</t>
        </is>
      </c>
      <c r="C10973">
        <f>IF(B10973&lt;&gt;"NI",1,0)</f>
        <v/>
      </c>
      <c r="D10973">
        <f>VLOOKUP(B10973, Tabelas!A:C,3,FALSE())</f>
        <v/>
      </c>
      <c r="E10973">
        <f>VLOOKUP(B10973, Tabelas!A:C,2,FALSE())</f>
        <v/>
      </c>
    </row>
    <row r="10974">
      <c r="A10974" t="inlineStr">
        <is>
          <t>NPJ SCIENCE OF LEARNING</t>
        </is>
      </c>
      <c r="B10974" t="inlineStr">
        <is>
          <t>B2</t>
        </is>
      </c>
      <c r="C10974">
        <f>IF(B10974&lt;&gt;"NI",1,0)</f>
        <v/>
      </c>
      <c r="D10974">
        <f>VLOOKUP(B10974, Tabelas!A:C,3,FALSE())</f>
        <v/>
      </c>
      <c r="E10974">
        <f>VLOOKUP(B10974, Tabelas!A:C,2,FALSE())</f>
        <v/>
      </c>
    </row>
    <row r="10975">
      <c r="A10975" t="inlineStr">
        <is>
          <t>NTERCÂMBIO. REVISTA DO PROGRAMA DE ESTUDOS PÓS-GRADUADOS EM LINGUÍSTICA APLICADA E ESTUDOS DA LINGUAGEM.</t>
        </is>
      </c>
      <c r="B10975" t="inlineStr">
        <is>
          <t>A3</t>
        </is>
      </c>
      <c r="C10975">
        <f>IF(B10975&lt;&gt;"NI",1,0)</f>
        <v/>
      </c>
      <c r="D10975">
        <f>VLOOKUP(B10975, Tabelas!A:C,3,FALSE())</f>
        <v/>
      </c>
      <c r="E10975">
        <f>VLOOKUP(B10975, Tabelas!A:C,2,FALSE())</f>
        <v/>
      </c>
    </row>
    <row r="10976">
      <c r="A10976" t="inlineStr">
        <is>
          <t>NUANCES</t>
        </is>
      </c>
      <c r="B10976" t="inlineStr">
        <is>
          <t>A4</t>
        </is>
      </c>
      <c r="C10976">
        <f>IF(B10976&lt;&gt;"NI",1,0)</f>
        <v/>
      </c>
      <c r="D10976">
        <f>VLOOKUP(B10976, Tabelas!A:C,3,FALSE())</f>
        <v/>
      </c>
      <c r="E10976">
        <f>VLOOKUP(B10976, Tabelas!A:C,2,FALSE())</f>
        <v/>
      </c>
    </row>
    <row r="10977">
      <c r="A10977" t="inlineStr">
        <is>
          <t>NUCLEAR DATA SHEETS (NEW YORK, N.Y.)</t>
        </is>
      </c>
      <c r="B10977" t="inlineStr">
        <is>
          <t>A2</t>
        </is>
      </c>
      <c r="C10977">
        <f>IF(B10977&lt;&gt;"NI",1,0)</f>
        <v/>
      </c>
      <c r="D10977">
        <f>VLOOKUP(B10977, Tabelas!A:C,3,FALSE())</f>
        <v/>
      </c>
      <c r="E10977">
        <f>VLOOKUP(B10977, Tabelas!A:C,2,FALSE())</f>
        <v/>
      </c>
    </row>
    <row r="10978">
      <c r="A10978" t="inlineStr">
        <is>
          <t>NUCLEAR ENGINEERING AND DESIGN (PRINT)</t>
        </is>
      </c>
      <c r="B10978" t="inlineStr">
        <is>
          <t>A2</t>
        </is>
      </c>
      <c r="C10978">
        <f>IF(B10978&lt;&gt;"NI",1,0)</f>
        <v/>
      </c>
      <c r="D10978">
        <f>VLOOKUP(B10978, Tabelas!A:C,3,FALSE())</f>
        <v/>
      </c>
      <c r="E10978">
        <f>VLOOKUP(B10978, Tabelas!A:C,2,FALSE())</f>
        <v/>
      </c>
    </row>
    <row r="10979">
      <c r="A10979" t="inlineStr">
        <is>
          <t>NUCLEAR FUSION</t>
        </is>
      </c>
      <c r="B10979" t="inlineStr">
        <is>
          <t>A1</t>
        </is>
      </c>
      <c r="C10979">
        <f>IF(B10979&lt;&gt;"NI",1,0)</f>
        <v/>
      </c>
      <c r="D10979">
        <f>VLOOKUP(B10979, Tabelas!A:C,3,FALSE())</f>
        <v/>
      </c>
      <c r="E10979">
        <f>VLOOKUP(B10979, Tabelas!A:C,2,FALSE())</f>
        <v/>
      </c>
    </row>
    <row r="10980">
      <c r="A10980" t="inlineStr">
        <is>
          <t>NUCLEAR INSTRUMENTS &amp; METHODS IN PHYSICS RESEARCH. SECTION A, ACCELERATORS, SPECTROMETERS, DETECTORS AND ASSOCIATED EQUIPMENT (PRINT)</t>
        </is>
      </c>
      <c r="B10980" t="inlineStr">
        <is>
          <t>A3</t>
        </is>
      </c>
      <c r="C10980">
        <f>IF(B10980&lt;&gt;"NI",1,0)</f>
        <v/>
      </c>
      <c r="D10980">
        <f>VLOOKUP(B10980, Tabelas!A:C,3,FALSE())</f>
        <v/>
      </c>
      <c r="E10980">
        <f>VLOOKUP(B10980, Tabelas!A:C,2,FALSE())</f>
        <v/>
      </c>
    </row>
    <row r="10981">
      <c r="A10981" t="inlineStr">
        <is>
          <t>NUCLEAR INSTRUMENTS &amp; METHODS IN PHYSICS RESEARCH. SECTION B, BEAM INTERACTIONS WITH MATERIALS AND ATOMS (PRINT)</t>
        </is>
      </c>
      <c r="B10981" t="inlineStr">
        <is>
          <t>A4</t>
        </is>
      </c>
      <c r="C10981">
        <f>IF(B10981&lt;&gt;"NI",1,0)</f>
        <v/>
      </c>
      <c r="D10981">
        <f>VLOOKUP(B10981, Tabelas!A:C,3,FALSE())</f>
        <v/>
      </c>
      <c r="E10981">
        <f>VLOOKUP(B10981, Tabelas!A:C,2,FALSE())</f>
        <v/>
      </c>
    </row>
    <row r="10982">
      <c r="A10982" t="inlineStr">
        <is>
          <t>NUCLEAR MEDICINE AND BIOLOGY</t>
        </is>
      </c>
      <c r="B10982" t="inlineStr">
        <is>
          <t>A3</t>
        </is>
      </c>
      <c r="C10982">
        <f>IF(B10982&lt;&gt;"NI",1,0)</f>
        <v/>
      </c>
      <c r="D10982">
        <f>VLOOKUP(B10982, Tabelas!A:C,3,FALSE())</f>
        <v/>
      </c>
      <c r="E10982">
        <f>VLOOKUP(B10982, Tabelas!A:C,2,FALSE())</f>
        <v/>
      </c>
    </row>
    <row r="10983">
      <c r="A10983" t="inlineStr">
        <is>
          <t>NUCLEAR MEDICINE COMMUNICATIONS</t>
        </is>
      </c>
      <c r="B10983" t="inlineStr">
        <is>
          <t>B1</t>
        </is>
      </c>
      <c r="C10983">
        <f>IF(B10983&lt;&gt;"NI",1,0)</f>
        <v/>
      </c>
      <c r="D10983">
        <f>VLOOKUP(B10983, Tabelas!A:C,3,FALSE())</f>
        <v/>
      </c>
      <c r="E10983">
        <f>VLOOKUP(B10983, Tabelas!A:C,2,FALSE())</f>
        <v/>
      </c>
    </row>
    <row r="10984">
      <c r="A10984" t="inlineStr">
        <is>
          <t>NUCLEAR PHYSICS. A (PRINT)</t>
        </is>
      </c>
      <c r="B10984" t="inlineStr">
        <is>
          <t>A3</t>
        </is>
      </c>
      <c r="C10984">
        <f>IF(B10984&lt;&gt;"NI",1,0)</f>
        <v/>
      </c>
      <c r="D10984">
        <f>VLOOKUP(B10984, Tabelas!A:C,3,FALSE())</f>
        <v/>
      </c>
      <c r="E10984">
        <f>VLOOKUP(B10984, Tabelas!A:C,2,FALSE())</f>
        <v/>
      </c>
    </row>
    <row r="10985">
      <c r="A10985" t="inlineStr">
        <is>
          <t>NUCLEAR PHYSICS. B (PRINT)</t>
        </is>
      </c>
      <c r="B10985" t="inlineStr">
        <is>
          <t>A2</t>
        </is>
      </c>
      <c r="C10985">
        <f>IF(B10985&lt;&gt;"NI",1,0)</f>
        <v/>
      </c>
      <c r="D10985">
        <f>VLOOKUP(B10985, Tabelas!A:C,3,FALSE())</f>
        <v/>
      </c>
      <c r="E10985">
        <f>VLOOKUP(B10985, Tabelas!A:C,2,FALSE())</f>
        <v/>
      </c>
    </row>
    <row r="10986">
      <c r="A10986" t="inlineStr">
        <is>
          <t>NUCLEAR SCIENCE AND ENGINEERING</t>
        </is>
      </c>
      <c r="B10986" t="inlineStr">
        <is>
          <t>A3</t>
        </is>
      </c>
      <c r="C10986">
        <f>IF(B10986&lt;&gt;"NI",1,0)</f>
        <v/>
      </c>
      <c r="D10986">
        <f>VLOOKUP(B10986, Tabelas!A:C,3,FALSE())</f>
        <v/>
      </c>
      <c r="E10986">
        <f>VLOOKUP(B10986, Tabelas!A:C,2,FALSE())</f>
        <v/>
      </c>
    </row>
    <row r="10987">
      <c r="A10987" t="inlineStr">
        <is>
          <t>NUCLEAR TECHNOLOGY</t>
        </is>
      </c>
      <c r="B10987" t="inlineStr">
        <is>
          <t>A4</t>
        </is>
      </c>
      <c r="C10987">
        <f>IF(B10987&lt;&gt;"NI",1,0)</f>
        <v/>
      </c>
      <c r="D10987">
        <f>VLOOKUP(B10987, Tabelas!A:C,3,FALSE())</f>
        <v/>
      </c>
      <c r="E10987">
        <f>VLOOKUP(B10987, Tabelas!A:C,2,FALSE())</f>
        <v/>
      </c>
    </row>
    <row r="10988">
      <c r="A10988" t="inlineStr">
        <is>
          <t>NUCLEIC ACID THERAPEUTICS</t>
        </is>
      </c>
      <c r="B10988" t="inlineStr">
        <is>
          <t>A3</t>
        </is>
      </c>
      <c r="C10988">
        <f>IF(B10988&lt;&gt;"NI",1,0)</f>
        <v/>
      </c>
      <c r="D10988">
        <f>VLOOKUP(B10988, Tabelas!A:C,3,FALSE())</f>
        <v/>
      </c>
      <c r="E10988">
        <f>VLOOKUP(B10988, Tabelas!A:C,2,FALSE())</f>
        <v/>
      </c>
    </row>
    <row r="10989">
      <c r="A10989" t="inlineStr">
        <is>
          <t>NUCLEIC ACIDS RESEARCH (ONLINE)</t>
        </is>
      </c>
      <c r="B10989" t="inlineStr">
        <is>
          <t>A1</t>
        </is>
      </c>
      <c r="C10989">
        <f>IF(B10989&lt;&gt;"NI",1,0)</f>
        <v/>
      </c>
      <c r="D10989">
        <f>VLOOKUP(B10989, Tabelas!A:C,3,FALSE())</f>
        <v/>
      </c>
      <c r="E10989">
        <f>VLOOKUP(B10989, Tabelas!A:C,2,FALSE())</f>
        <v/>
      </c>
    </row>
    <row r="10990">
      <c r="A10990" t="inlineStr">
        <is>
          <t>NUCLEUS (CALCUTTA)</t>
        </is>
      </c>
      <c r="B10990" t="inlineStr">
        <is>
          <t>B4</t>
        </is>
      </c>
      <c r="C10990">
        <f>IF(B10990&lt;&gt;"NI",1,0)</f>
        <v/>
      </c>
      <c r="D10990">
        <f>VLOOKUP(B10990, Tabelas!A:C,3,FALSE())</f>
        <v/>
      </c>
      <c r="E10990">
        <f>VLOOKUP(B10990, Tabelas!A:C,2,FALSE())</f>
        <v/>
      </c>
    </row>
    <row r="10991">
      <c r="A10991" t="inlineStr">
        <is>
          <t>NUCLEUS (ITUVERAVA. IMPRESSO)</t>
        </is>
      </c>
      <c r="B10991" t="inlineStr">
        <is>
          <t>B4</t>
        </is>
      </c>
      <c r="C10991">
        <f>IF(B10991&lt;&gt;"NI",1,0)</f>
        <v/>
      </c>
      <c r="D10991">
        <f>VLOOKUP(B10991, Tabelas!A:C,3,FALSE())</f>
        <v/>
      </c>
      <c r="E10991">
        <f>VLOOKUP(B10991, Tabelas!A:C,2,FALSE())</f>
        <v/>
      </c>
    </row>
    <row r="10992">
      <c r="A10992" t="inlineStr">
        <is>
          <t>NUCLEUS ANIMALIUM</t>
        </is>
      </c>
      <c r="B10992" t="inlineStr">
        <is>
          <t>B4</t>
        </is>
      </c>
      <c r="C10992">
        <f>IF(B10992&lt;&gt;"NI",1,0)</f>
        <v/>
      </c>
      <c r="D10992">
        <f>VLOOKUP(B10992, Tabelas!A:C,3,FALSE())</f>
        <v/>
      </c>
      <c r="E10992">
        <f>VLOOKUP(B10992, Tabelas!A:C,2,FALSE())</f>
        <v/>
      </c>
    </row>
    <row r="10993">
      <c r="A10993" t="inlineStr">
        <is>
          <t>NUCLEUS ANIMALIUM (ONLINE)</t>
        </is>
      </c>
      <c r="B10993" t="inlineStr">
        <is>
          <t>B4</t>
        </is>
      </c>
      <c r="C10993">
        <f>IF(B10993&lt;&gt;"NI",1,0)</f>
        <v/>
      </c>
      <c r="D10993">
        <f>VLOOKUP(B10993, Tabelas!A:C,3,FALSE())</f>
        <v/>
      </c>
      <c r="E10993">
        <f>VLOOKUP(B10993, Tabelas!A:C,2,FALSE())</f>
        <v/>
      </c>
    </row>
    <row r="10994">
      <c r="A10994" t="inlineStr">
        <is>
          <t>NUEVA ANTROPOLOGÍA</t>
        </is>
      </c>
      <c r="B10994" t="inlineStr">
        <is>
          <t>A3</t>
        </is>
      </c>
      <c r="C10994">
        <f>IF(B10994&lt;&gt;"NI",1,0)</f>
        <v/>
      </c>
      <c r="D10994">
        <f>VLOOKUP(B10994, Tabelas!A:C,3,FALSE())</f>
        <v/>
      </c>
      <c r="E10994">
        <f>VLOOKUP(B10994, Tabelas!A:C,2,FALSE())</f>
        <v/>
      </c>
    </row>
    <row r="10995">
      <c r="A10995" t="inlineStr">
        <is>
          <t>NUEVA REVISTA DEL PACÍFICO (ONLINE)</t>
        </is>
      </c>
      <c r="B10995" t="inlineStr">
        <is>
          <t>B3</t>
        </is>
      </c>
      <c r="C10995">
        <f>IF(B10995&lt;&gt;"NI",1,0)</f>
        <v/>
      </c>
      <c r="D10995">
        <f>VLOOKUP(B10995, Tabelas!A:C,3,FALSE())</f>
        <v/>
      </c>
      <c r="E10995">
        <f>VLOOKUP(B10995, Tabelas!A:C,2,FALSE())</f>
        <v/>
      </c>
    </row>
    <row r="10996">
      <c r="A10996" t="inlineStr">
        <is>
          <t>NUEVA SOCIEDAD</t>
        </is>
      </c>
      <c r="B10996" t="inlineStr">
        <is>
          <t>A1</t>
        </is>
      </c>
      <c r="C10996">
        <f>IF(B10996&lt;&gt;"NI",1,0)</f>
        <v/>
      </c>
      <c r="D10996">
        <f>VLOOKUP(B10996, Tabelas!A:C,3,FALSE())</f>
        <v/>
      </c>
      <c r="E10996">
        <f>VLOOKUP(B10996, Tabelas!A:C,2,FALSE())</f>
        <v/>
      </c>
    </row>
    <row r="10997">
      <c r="A10997" t="inlineStr">
        <is>
          <t>NUEVO MUNDO MUNDOS NUEVOS</t>
        </is>
      </c>
      <c r="B10997" t="inlineStr">
        <is>
          <t>A1</t>
        </is>
      </c>
      <c r="C10997">
        <f>IF(B10997&lt;&gt;"NI",1,0)</f>
        <v/>
      </c>
      <c r="D10997">
        <f>VLOOKUP(B10997, Tabelas!A:C,3,FALSE())</f>
        <v/>
      </c>
      <c r="E10997">
        <f>VLOOKUP(B10997, Tabelas!A:C,2,FALSE())</f>
        <v/>
      </c>
    </row>
    <row r="10998">
      <c r="A10998" t="inlineStr">
        <is>
          <t>NUKLEONIKA (DRUK)</t>
        </is>
      </c>
      <c r="B10998" t="inlineStr">
        <is>
          <t>A4</t>
        </is>
      </c>
      <c r="C10998">
        <f>IF(B10998&lt;&gt;"NI",1,0)</f>
        <v/>
      </c>
      <c r="D10998">
        <f>VLOOKUP(B10998, Tabelas!A:C,3,FALSE())</f>
        <v/>
      </c>
      <c r="E10998">
        <f>VLOOKUP(B10998, Tabelas!A:C,2,FALSE())</f>
        <v/>
      </c>
    </row>
    <row r="10999">
      <c r="A10999" t="inlineStr">
        <is>
          <t>NUMEN (LEIDEN)</t>
        </is>
      </c>
      <c r="B10999" t="inlineStr">
        <is>
          <t>A2</t>
        </is>
      </c>
      <c r="C10999">
        <f>IF(B10999&lt;&gt;"NI",1,0)</f>
        <v/>
      </c>
      <c r="D10999">
        <f>VLOOKUP(B10999, Tabelas!A:C,3,FALSE())</f>
        <v/>
      </c>
      <c r="E10999">
        <f>VLOOKUP(B10999, Tabelas!A:C,2,FALSE())</f>
        <v/>
      </c>
    </row>
    <row r="11000">
      <c r="A11000" t="inlineStr">
        <is>
          <t>NUMEN (UFJF)</t>
        </is>
      </c>
      <c r="B11000" t="inlineStr">
        <is>
          <t>A4</t>
        </is>
      </c>
      <c r="C11000">
        <f>IF(B11000&lt;&gt;"NI",1,0)</f>
        <v/>
      </c>
      <c r="D11000">
        <f>VLOOKUP(B11000, Tabelas!A:C,3,FALSE())</f>
        <v/>
      </c>
      <c r="E11000">
        <f>VLOOKUP(B11000, Tabelas!A:C,2,FALSE())</f>
        <v/>
      </c>
    </row>
    <row r="11001">
      <c r="A11001" t="inlineStr">
        <is>
          <t>NUMERICAL ALGORITHMS</t>
        </is>
      </c>
      <c r="B11001" t="inlineStr">
        <is>
          <t>A4</t>
        </is>
      </c>
      <c r="C11001">
        <f>IF(B11001&lt;&gt;"NI",1,0)</f>
        <v/>
      </c>
      <c r="D11001">
        <f>VLOOKUP(B11001, Tabelas!A:C,3,FALSE())</f>
        <v/>
      </c>
      <c r="E11001">
        <f>VLOOKUP(B11001, Tabelas!A:C,2,FALSE())</f>
        <v/>
      </c>
    </row>
    <row r="11002">
      <c r="A11002" t="inlineStr">
        <is>
          <t>NUMERICAL FUNCTIONAL ANALYSIS AND OPTIMIZATION</t>
        </is>
      </c>
      <c r="B11002" t="inlineStr">
        <is>
          <t>A4</t>
        </is>
      </c>
      <c r="C11002">
        <f>IF(B11002&lt;&gt;"NI",1,0)</f>
        <v/>
      </c>
      <c r="D11002">
        <f>VLOOKUP(B11002, Tabelas!A:C,3,FALSE())</f>
        <v/>
      </c>
      <c r="E11002">
        <f>VLOOKUP(B11002, Tabelas!A:C,2,FALSE())</f>
        <v/>
      </c>
    </row>
    <row r="11003">
      <c r="A11003" t="inlineStr">
        <is>
          <t>NUMERICAL HEAT TRANSFER. PART A, APPLICATIONS</t>
        </is>
      </c>
      <c r="B11003" t="inlineStr">
        <is>
          <t>A1</t>
        </is>
      </c>
      <c r="C11003">
        <f>IF(B11003&lt;&gt;"NI",1,0)</f>
        <v/>
      </c>
      <c r="D11003">
        <f>VLOOKUP(B11003, Tabelas!A:C,3,FALSE())</f>
        <v/>
      </c>
      <c r="E11003">
        <f>VLOOKUP(B11003, Tabelas!A:C,2,FALSE())</f>
        <v/>
      </c>
    </row>
    <row r="11004">
      <c r="A11004" t="inlineStr">
        <is>
          <t>NUMERICAL HEAT TRANSFER. PART B, FUNDAMENTALS</t>
        </is>
      </c>
      <c r="B11004" t="inlineStr">
        <is>
          <t>A2</t>
        </is>
      </c>
      <c r="C11004">
        <f>IF(B11004&lt;&gt;"NI",1,0)</f>
        <v/>
      </c>
      <c r="D11004">
        <f>VLOOKUP(B11004, Tabelas!A:C,3,FALSE())</f>
        <v/>
      </c>
      <c r="E11004">
        <f>VLOOKUP(B11004, Tabelas!A:C,2,FALSE())</f>
        <v/>
      </c>
    </row>
    <row r="11005">
      <c r="A11005" t="inlineStr">
        <is>
          <t>NUMERICAL METHODS FOR PARTIAL DIFFERENTIAL EQUATIONS (PRINT)</t>
        </is>
      </c>
      <c r="B11005" t="inlineStr">
        <is>
          <t>A2</t>
        </is>
      </c>
      <c r="C11005">
        <f>IF(B11005&lt;&gt;"NI",1,0)</f>
        <v/>
      </c>
      <c r="D11005">
        <f>VLOOKUP(B11005, Tabelas!A:C,3,FALSE())</f>
        <v/>
      </c>
      <c r="E11005">
        <f>VLOOKUP(B11005, Tabelas!A:C,2,FALSE())</f>
        <v/>
      </c>
    </row>
    <row r="11006">
      <c r="A11006" t="inlineStr">
        <is>
          <t>NUMERISCHE MATHEMATIK</t>
        </is>
      </c>
      <c r="B11006" t="inlineStr">
        <is>
          <t>A1</t>
        </is>
      </c>
      <c r="C11006">
        <f>IF(B11006&lt;&gt;"NI",1,0)</f>
        <v/>
      </c>
      <c r="D11006">
        <f>VLOOKUP(B11006, Tabelas!A:C,3,FALSE())</f>
        <v/>
      </c>
      <c r="E11006">
        <f>VLOOKUP(B11006, Tabelas!A:C,2,FALSE())</f>
        <v/>
      </c>
    </row>
    <row r="11007">
      <c r="A11007" t="inlineStr">
        <is>
          <t>NUMEROS (ONLINE)</t>
        </is>
      </c>
      <c r="B11007" t="inlineStr">
        <is>
          <t>B3</t>
        </is>
      </c>
      <c r="C11007">
        <f>IF(B11007&lt;&gt;"NI",1,0)</f>
        <v/>
      </c>
      <c r="D11007">
        <f>VLOOKUP(B11007, Tabelas!A:C,3,FALSE())</f>
        <v/>
      </c>
      <c r="E11007">
        <f>VLOOKUP(B11007, Tabelas!A:C,2,FALSE())</f>
        <v/>
      </c>
    </row>
    <row r="11008">
      <c r="A11008" t="inlineStr">
        <is>
          <t>NUNTIUS ANTIQUUS</t>
        </is>
      </c>
      <c r="B11008" t="inlineStr">
        <is>
          <t>A4</t>
        </is>
      </c>
      <c r="C11008">
        <f>IF(B11008&lt;&gt;"NI",1,0)</f>
        <v/>
      </c>
      <c r="D11008">
        <f>VLOOKUP(B11008, Tabelas!A:C,3,FALSE())</f>
        <v/>
      </c>
      <c r="E11008">
        <f>VLOOKUP(B11008, Tabelas!A:C,2,FALSE())</f>
        <v/>
      </c>
    </row>
    <row r="11009">
      <c r="A11009" t="inlineStr">
        <is>
          <t>NUNTIUS ANTIQUUS</t>
        </is>
      </c>
      <c r="B11009" t="inlineStr">
        <is>
          <t>A4</t>
        </is>
      </c>
      <c r="C11009">
        <f>IF(B11009&lt;&gt;"NI",1,0)</f>
        <v/>
      </c>
      <c r="D11009">
        <f>VLOOKUP(B11009, Tabelas!A:C,3,FALSE())</f>
        <v/>
      </c>
      <c r="E11009">
        <f>VLOOKUP(B11009, Tabelas!A:C,2,FALSE())</f>
        <v/>
      </c>
    </row>
    <row r="11010">
      <c r="A11010" t="inlineStr">
        <is>
          <t>NUOVA CORRENTE</t>
        </is>
      </c>
      <c r="B11010" t="inlineStr">
        <is>
          <t>B3</t>
        </is>
      </c>
      <c r="C11010">
        <f>IF(B11010&lt;&gt;"NI",1,0)</f>
        <v/>
      </c>
      <c r="D11010">
        <f>VLOOKUP(B11010, Tabelas!A:C,3,FALSE())</f>
        <v/>
      </c>
      <c r="E11010">
        <f>VLOOKUP(B11010, Tabelas!A:C,2,FALSE())</f>
        <v/>
      </c>
    </row>
    <row r="11011">
      <c r="A11011" t="inlineStr">
        <is>
          <t>NUOVE AUTONOMIE</t>
        </is>
      </c>
      <c r="B11011" t="inlineStr">
        <is>
          <t>B1</t>
        </is>
      </c>
      <c r="C11011">
        <f>IF(B11011&lt;&gt;"NI",1,0)</f>
        <v/>
      </c>
      <c r="D11011">
        <f>VLOOKUP(B11011, Tabelas!A:C,3,FALSE())</f>
        <v/>
      </c>
      <c r="E11011">
        <f>VLOOKUP(B11011, Tabelas!A:C,2,FALSE())</f>
        <v/>
      </c>
    </row>
    <row r="11012">
      <c r="A11012" t="inlineStr">
        <is>
          <t>NURE INVESTIGACIÓN</t>
        </is>
      </c>
      <c r="B11012" t="inlineStr">
        <is>
          <t>B3</t>
        </is>
      </c>
      <c r="C11012">
        <f>IF(B11012&lt;&gt;"NI",1,0)</f>
        <v/>
      </c>
      <c r="D11012">
        <f>VLOOKUP(B11012, Tabelas!A:C,3,FALSE())</f>
        <v/>
      </c>
      <c r="E11012">
        <f>VLOOKUP(B11012, Tabelas!A:C,2,FALSE())</f>
        <v/>
      </c>
    </row>
    <row r="11013">
      <c r="A11013" t="inlineStr">
        <is>
          <t>NURSE EDUCATION IN PRACTICE</t>
        </is>
      </c>
      <c r="B11013" t="inlineStr">
        <is>
          <t>A2</t>
        </is>
      </c>
      <c r="C11013">
        <f>IF(B11013&lt;&gt;"NI",1,0)</f>
        <v/>
      </c>
      <c r="D11013">
        <f>VLOOKUP(B11013, Tabelas!A:C,3,FALSE())</f>
        <v/>
      </c>
      <c r="E11013">
        <f>VLOOKUP(B11013, Tabelas!A:C,2,FALSE())</f>
        <v/>
      </c>
    </row>
    <row r="11014">
      <c r="A11014" t="inlineStr">
        <is>
          <t>NURSE EDUCATION TODAY</t>
        </is>
      </c>
      <c r="B11014" t="inlineStr">
        <is>
          <t>A1</t>
        </is>
      </c>
      <c r="C11014">
        <f>IF(B11014&lt;&gt;"NI",1,0)</f>
        <v/>
      </c>
      <c r="D11014">
        <f>VLOOKUP(B11014, Tabelas!A:C,3,FALSE())</f>
        <v/>
      </c>
      <c r="E11014">
        <f>VLOOKUP(B11014, Tabelas!A:C,2,FALSE())</f>
        <v/>
      </c>
    </row>
    <row r="11015">
      <c r="A11015" t="inlineStr">
        <is>
          <t>NURSE EDUCATOR</t>
        </is>
      </c>
      <c r="B11015" t="inlineStr">
        <is>
          <t>A3</t>
        </is>
      </c>
      <c r="C11015">
        <f>IF(B11015&lt;&gt;"NI",1,0)</f>
        <v/>
      </c>
      <c r="D11015">
        <f>VLOOKUP(B11015, Tabelas!A:C,3,FALSE())</f>
        <v/>
      </c>
      <c r="E11015">
        <f>VLOOKUP(B11015, Tabelas!A:C,2,FALSE())</f>
        <v/>
      </c>
    </row>
    <row r="11016">
      <c r="A11016" t="inlineStr">
        <is>
          <t>NURSING (ED. PORTUGUESA)</t>
        </is>
      </c>
      <c r="B11016" t="inlineStr">
        <is>
          <t>B4</t>
        </is>
      </c>
      <c r="C11016">
        <f>IF(B11016&lt;&gt;"NI",1,0)</f>
        <v/>
      </c>
      <c r="D11016">
        <f>VLOOKUP(B11016, Tabelas!A:C,3,FALSE())</f>
        <v/>
      </c>
      <c r="E11016">
        <f>VLOOKUP(B11016, Tabelas!A:C,2,FALSE())</f>
        <v/>
      </c>
    </row>
    <row r="11017">
      <c r="A11017" t="inlineStr">
        <is>
          <t>NURSING (SÃO PAULO)</t>
        </is>
      </c>
      <c r="B11017" t="inlineStr">
        <is>
          <t>B4</t>
        </is>
      </c>
      <c r="C11017">
        <f>IF(B11017&lt;&gt;"NI",1,0)</f>
        <v/>
      </c>
      <c r="D11017">
        <f>VLOOKUP(B11017, Tabelas!A:C,3,FALSE())</f>
        <v/>
      </c>
      <c r="E11017">
        <f>VLOOKUP(B11017, Tabelas!A:C,2,FALSE())</f>
        <v/>
      </c>
    </row>
    <row r="11018">
      <c r="A11018" t="inlineStr">
        <is>
          <t>NURSING AND HEALTH SCIENCES</t>
        </is>
      </c>
      <c r="B11018" t="inlineStr">
        <is>
          <t>A1</t>
        </is>
      </c>
      <c r="C11018">
        <f>IF(B11018&lt;&gt;"NI",1,0)</f>
        <v/>
      </c>
      <c r="D11018">
        <f>VLOOKUP(B11018, Tabelas!A:C,3,FALSE())</f>
        <v/>
      </c>
      <c r="E11018">
        <f>VLOOKUP(B11018, Tabelas!A:C,2,FALSE())</f>
        <v/>
      </c>
    </row>
    <row r="11019">
      <c r="A11019" t="inlineStr">
        <is>
          <t>NURSING AND PALLIATIVE CARE (ONLINE)</t>
        </is>
      </c>
      <c r="B11019" t="inlineStr">
        <is>
          <t>B4</t>
        </is>
      </c>
      <c r="C11019">
        <f>IF(B11019&lt;&gt;"NI",1,0)</f>
        <v/>
      </c>
      <c r="D11019">
        <f>VLOOKUP(B11019, Tabelas!A:C,3,FALSE())</f>
        <v/>
      </c>
      <c r="E11019">
        <f>VLOOKUP(B11019, Tabelas!A:C,2,FALSE())</f>
        <v/>
      </c>
    </row>
    <row r="11020">
      <c r="A11020" t="inlineStr">
        <is>
          <t>NURSING BC</t>
        </is>
      </c>
      <c r="B11020" t="inlineStr">
        <is>
          <t>B4</t>
        </is>
      </c>
      <c r="C11020">
        <f>IF(B11020&lt;&gt;"NI",1,0)</f>
        <v/>
      </c>
      <c r="D11020">
        <f>VLOOKUP(B11020, Tabelas!A:C,3,FALSE())</f>
        <v/>
      </c>
      <c r="E11020">
        <f>VLOOKUP(B11020, Tabelas!A:C,2,FALSE())</f>
        <v/>
      </c>
    </row>
    <row r="11021">
      <c r="A11021" t="inlineStr">
        <is>
          <t>NURSING ECONOMICS</t>
        </is>
      </c>
      <c r="B11021" t="inlineStr">
        <is>
          <t>A4</t>
        </is>
      </c>
      <c r="C11021">
        <f>IF(B11021&lt;&gt;"NI",1,0)</f>
        <v/>
      </c>
      <c r="D11021">
        <f>VLOOKUP(B11021, Tabelas!A:C,3,FALSE())</f>
        <v/>
      </c>
      <c r="E11021">
        <f>VLOOKUP(B11021, Tabelas!A:C,2,FALSE())</f>
        <v/>
      </c>
    </row>
    <row r="11022">
      <c r="A11022" t="inlineStr">
        <is>
          <t>NURSING EDUCATION PERSPECTIVES</t>
        </is>
      </c>
      <c r="B11022" t="inlineStr">
        <is>
          <t>A3</t>
        </is>
      </c>
      <c r="C11022">
        <f>IF(B11022&lt;&gt;"NI",1,0)</f>
        <v/>
      </c>
      <c r="D11022">
        <f>VLOOKUP(B11022, Tabelas!A:C,3,FALSE())</f>
        <v/>
      </c>
      <c r="E11022">
        <f>VLOOKUP(B11022, Tabelas!A:C,2,FALSE())</f>
        <v/>
      </c>
    </row>
    <row r="11023">
      <c r="A11023" t="inlineStr">
        <is>
          <t>NURSING ETHICS</t>
        </is>
      </c>
      <c r="B11023" t="inlineStr">
        <is>
          <t>A1</t>
        </is>
      </c>
      <c r="C11023">
        <f>IF(B11023&lt;&gt;"NI",1,0)</f>
        <v/>
      </c>
      <c r="D11023">
        <f>VLOOKUP(B11023, Tabelas!A:C,3,FALSE())</f>
        <v/>
      </c>
      <c r="E11023">
        <f>VLOOKUP(B11023, Tabelas!A:C,2,FALSE())</f>
        <v/>
      </c>
    </row>
    <row r="11024">
      <c r="A11024" t="inlineStr">
        <is>
          <t>NURSING FOR WOMEN'S HEALTH (PRINT)</t>
        </is>
      </c>
      <c r="B11024" t="inlineStr">
        <is>
          <t>B1</t>
        </is>
      </c>
      <c r="C11024">
        <f>IF(B11024&lt;&gt;"NI",1,0)</f>
        <v/>
      </c>
      <c r="D11024">
        <f>VLOOKUP(B11024, Tabelas!A:C,3,FALSE())</f>
        <v/>
      </c>
      <c r="E11024">
        <f>VLOOKUP(B11024, Tabelas!A:C,2,FALSE())</f>
        <v/>
      </c>
    </row>
    <row r="11025">
      <c r="A11025" t="inlineStr">
        <is>
          <t>NURSING FORUM (HILLSDALE)</t>
        </is>
      </c>
      <c r="B11025" t="inlineStr">
        <is>
          <t>A3</t>
        </is>
      </c>
      <c r="C11025">
        <f>IF(B11025&lt;&gt;"NI",1,0)</f>
        <v/>
      </c>
      <c r="D11025">
        <f>VLOOKUP(B11025, Tabelas!A:C,3,FALSE())</f>
        <v/>
      </c>
      <c r="E11025">
        <f>VLOOKUP(B11025, Tabelas!A:C,2,FALSE())</f>
        <v/>
      </c>
    </row>
    <row r="11026">
      <c r="A11026" t="inlineStr">
        <is>
          <t>NURSING IN CRITICAL CARE</t>
        </is>
      </c>
      <c r="B11026" t="inlineStr">
        <is>
          <t>A3</t>
        </is>
      </c>
      <c r="C11026">
        <f>IF(B11026&lt;&gt;"NI",1,0)</f>
        <v/>
      </c>
      <c r="D11026">
        <f>VLOOKUP(B11026, Tabelas!A:C,3,FALSE())</f>
        <v/>
      </c>
      <c r="E11026">
        <f>VLOOKUP(B11026, Tabelas!A:C,2,FALSE())</f>
        <v/>
      </c>
    </row>
    <row r="11027">
      <c r="A11027" t="inlineStr">
        <is>
          <t>NURSING INQUIRY</t>
        </is>
      </c>
      <c r="B11027" t="inlineStr">
        <is>
          <t>A1</t>
        </is>
      </c>
      <c r="C11027">
        <f>IF(B11027&lt;&gt;"NI",1,0)</f>
        <v/>
      </c>
      <c r="D11027">
        <f>VLOOKUP(B11027, Tabelas!A:C,3,FALSE())</f>
        <v/>
      </c>
      <c r="E11027">
        <f>VLOOKUP(B11027, Tabelas!A:C,2,FALSE())</f>
        <v/>
      </c>
    </row>
    <row r="11028">
      <c r="A11028" t="inlineStr">
        <is>
          <t>NURSING INQUIRY (PRINT)</t>
        </is>
      </c>
      <c r="B11028" t="inlineStr">
        <is>
          <t>A1</t>
        </is>
      </c>
      <c r="C11028">
        <f>IF(B11028&lt;&gt;"NI",1,0)</f>
        <v/>
      </c>
      <c r="D11028">
        <f>VLOOKUP(B11028, Tabelas!A:C,3,FALSE())</f>
        <v/>
      </c>
      <c r="E11028">
        <f>VLOOKUP(B11028, Tabelas!A:C,2,FALSE())</f>
        <v/>
      </c>
    </row>
    <row r="11029">
      <c r="A11029" t="inlineStr">
        <is>
          <t>NUTRICION CLINICA Y DIETETICA HOSPITALARIA</t>
        </is>
      </c>
      <c r="B11029" t="inlineStr">
        <is>
          <t>B3</t>
        </is>
      </c>
      <c r="C11029">
        <f>IF(B11029&lt;&gt;"NI",1,0)</f>
        <v/>
      </c>
      <c r="D11029">
        <f>VLOOKUP(B11029, Tabelas!A:C,3,FALSE())</f>
        <v/>
      </c>
      <c r="E11029">
        <f>VLOOKUP(B11029, Tabelas!A:C,2,FALSE())</f>
        <v/>
      </c>
    </row>
    <row r="11030">
      <c r="A11030" t="inlineStr">
        <is>
          <t>NUTRICIÓN HOSPITALARIA</t>
        </is>
      </c>
      <c r="B11030" t="inlineStr">
        <is>
          <t>B1</t>
        </is>
      </c>
      <c r="C11030">
        <f>IF(B11030&lt;&gt;"NI",1,0)</f>
        <v/>
      </c>
      <c r="D11030">
        <f>VLOOKUP(B11030, Tabelas!A:C,3,FALSE())</f>
        <v/>
      </c>
      <c r="E11030">
        <f>VLOOKUP(B11030, Tabelas!A:C,2,FALSE())</f>
        <v/>
      </c>
    </row>
    <row r="11031">
      <c r="A11031" t="inlineStr">
        <is>
          <t>NUTRICIÓN HOSPITALARIA</t>
        </is>
      </c>
      <c r="B11031" t="inlineStr">
        <is>
          <t>B1</t>
        </is>
      </c>
      <c r="C11031">
        <f>IF(B11031&lt;&gt;"NI",1,0)</f>
        <v/>
      </c>
      <c r="D11031">
        <f>VLOOKUP(B11031, Tabelas!A:C,3,FALSE())</f>
        <v/>
      </c>
      <c r="E11031">
        <f>VLOOKUP(B11031, Tabelas!A:C,2,FALSE())</f>
        <v/>
      </c>
    </row>
    <row r="11032">
      <c r="A11032" t="inlineStr">
        <is>
          <t>NUTRIENT CYCLING IN AGROECOSYSTEMS</t>
        </is>
      </c>
      <c r="B11032" t="inlineStr">
        <is>
          <t>A2</t>
        </is>
      </c>
      <c r="C11032">
        <f>IF(B11032&lt;&gt;"NI",1,0)</f>
        <v/>
      </c>
      <c r="D11032">
        <f>VLOOKUP(B11032, Tabelas!A:C,3,FALSE())</f>
        <v/>
      </c>
      <c r="E11032">
        <f>VLOOKUP(B11032, Tabelas!A:C,2,FALSE())</f>
        <v/>
      </c>
    </row>
    <row r="11033">
      <c r="A11033" t="inlineStr">
        <is>
          <t>NUTRIENT CYCLING IN AGROECOSYSTEMS</t>
        </is>
      </c>
      <c r="B11033" t="inlineStr">
        <is>
          <t>A2</t>
        </is>
      </c>
      <c r="C11033">
        <f>IF(B11033&lt;&gt;"NI",1,0)</f>
        <v/>
      </c>
      <c r="D11033">
        <f>VLOOKUP(B11033, Tabelas!A:C,3,FALSE())</f>
        <v/>
      </c>
      <c r="E11033">
        <f>VLOOKUP(B11033, Tabelas!A:C,2,FALSE())</f>
        <v/>
      </c>
    </row>
    <row r="11034">
      <c r="A11034" t="inlineStr">
        <is>
          <t>NUTRIENTS (BASEL)</t>
        </is>
      </c>
      <c r="B11034" t="inlineStr">
        <is>
          <t>A1</t>
        </is>
      </c>
      <c r="C11034">
        <f>IF(B11034&lt;&gt;"NI",1,0)</f>
        <v/>
      </c>
      <c r="D11034">
        <f>VLOOKUP(B11034, Tabelas!A:C,3,FALSE())</f>
        <v/>
      </c>
      <c r="E11034">
        <f>VLOOKUP(B11034, Tabelas!A:C,2,FALSE())</f>
        <v/>
      </c>
    </row>
    <row r="11035">
      <c r="A11035" t="inlineStr">
        <is>
          <t>NUTRITION</t>
        </is>
      </c>
      <c r="B11035" t="inlineStr">
        <is>
          <t>A1</t>
        </is>
      </c>
      <c r="C11035">
        <f>IF(B11035&lt;&gt;"NI",1,0)</f>
        <v/>
      </c>
      <c r="D11035">
        <f>VLOOKUP(B11035, Tabelas!A:C,3,FALSE())</f>
        <v/>
      </c>
      <c r="E11035">
        <f>VLOOKUP(B11035, Tabelas!A:C,2,FALSE())</f>
        <v/>
      </c>
    </row>
    <row r="11036">
      <c r="A11036" t="inlineStr">
        <is>
          <t>NUTRITION</t>
        </is>
      </c>
      <c r="B11036" t="inlineStr">
        <is>
          <t>A1</t>
        </is>
      </c>
      <c r="C11036">
        <f>IF(B11036&lt;&gt;"NI",1,0)</f>
        <v/>
      </c>
      <c r="D11036">
        <f>VLOOKUP(B11036, Tabelas!A:C,3,FALSE())</f>
        <v/>
      </c>
      <c r="E11036">
        <f>VLOOKUP(B11036, Tabelas!A:C,2,FALSE())</f>
        <v/>
      </c>
    </row>
    <row r="11037">
      <c r="A11037" t="inlineStr">
        <is>
          <t>NUTRITION &amp; DIABETES</t>
        </is>
      </c>
      <c r="B11037" t="inlineStr">
        <is>
          <t>A2</t>
        </is>
      </c>
      <c r="C11037">
        <f>IF(B11037&lt;&gt;"NI",1,0)</f>
        <v/>
      </c>
      <c r="D11037">
        <f>VLOOKUP(B11037, Tabelas!A:C,3,FALSE())</f>
        <v/>
      </c>
      <c r="E11037">
        <f>VLOOKUP(B11037, Tabelas!A:C,2,FALSE())</f>
        <v/>
      </c>
    </row>
    <row r="11038">
      <c r="A11038" t="inlineStr">
        <is>
          <t>NUTRITION &amp; METABOLISM</t>
        </is>
      </c>
      <c r="B11038" t="inlineStr">
        <is>
          <t>A2</t>
        </is>
      </c>
      <c r="C11038">
        <f>IF(B11038&lt;&gt;"NI",1,0)</f>
        <v/>
      </c>
      <c r="D11038">
        <f>VLOOKUP(B11038, Tabelas!A:C,3,FALSE())</f>
        <v/>
      </c>
      <c r="E11038">
        <f>VLOOKUP(B11038, Tabelas!A:C,2,FALSE())</f>
        <v/>
      </c>
    </row>
    <row r="11039">
      <c r="A11039" t="inlineStr">
        <is>
          <t>NUTRITION AND CANCER</t>
        </is>
      </c>
      <c r="B11039" t="inlineStr">
        <is>
          <t>A4</t>
        </is>
      </c>
      <c r="C11039">
        <f>IF(B11039&lt;&gt;"NI",1,0)</f>
        <v/>
      </c>
      <c r="D11039">
        <f>VLOOKUP(B11039, Tabelas!A:C,3,FALSE())</f>
        <v/>
      </c>
      <c r="E11039">
        <f>VLOOKUP(B11039, Tabelas!A:C,2,FALSE())</f>
        <v/>
      </c>
    </row>
    <row r="11040">
      <c r="A11040" t="inlineStr">
        <is>
          <t>NUTRITION AND DIETETICS</t>
        </is>
      </c>
      <c r="B11040" t="inlineStr">
        <is>
          <t>B2</t>
        </is>
      </c>
      <c r="C11040">
        <f>IF(B11040&lt;&gt;"NI",1,0)</f>
        <v/>
      </c>
      <c r="D11040">
        <f>VLOOKUP(B11040, Tabelas!A:C,3,FALSE())</f>
        <v/>
      </c>
      <c r="E11040">
        <f>VLOOKUP(B11040, Tabelas!A:C,2,FALSE())</f>
        <v/>
      </c>
    </row>
    <row r="11041">
      <c r="A11041" t="inlineStr">
        <is>
          <t>NUTRITION AND HEALTH</t>
        </is>
      </c>
      <c r="B11041" t="inlineStr">
        <is>
          <t>B4</t>
        </is>
      </c>
      <c r="C11041">
        <f>IF(B11041&lt;&gt;"NI",1,0)</f>
        <v/>
      </c>
      <c r="D11041">
        <f>VLOOKUP(B11041, Tabelas!A:C,3,FALSE())</f>
        <v/>
      </c>
      <c r="E11041">
        <f>VLOOKUP(B11041, Tabelas!A:C,2,FALSE())</f>
        <v/>
      </c>
    </row>
    <row r="11042">
      <c r="A11042" t="inlineStr">
        <is>
          <t>NUTRITION BULLETIN (PRINT)</t>
        </is>
      </c>
      <c r="B11042" t="inlineStr">
        <is>
          <t>A4</t>
        </is>
      </c>
      <c r="C11042">
        <f>IF(B11042&lt;&gt;"NI",1,0)</f>
        <v/>
      </c>
      <c r="D11042">
        <f>VLOOKUP(B11042, Tabelas!A:C,3,FALSE())</f>
        <v/>
      </c>
      <c r="E11042">
        <f>VLOOKUP(B11042, Tabelas!A:C,2,FALSE())</f>
        <v/>
      </c>
    </row>
    <row r="11043">
      <c r="A11043" t="inlineStr">
        <is>
          <t>NUTRITION IN CLINICAL PRACTICE</t>
        </is>
      </c>
      <c r="B11043" t="inlineStr">
        <is>
          <t>A3</t>
        </is>
      </c>
      <c r="C11043">
        <f>IF(B11043&lt;&gt;"NI",1,0)</f>
        <v/>
      </c>
      <c r="D11043">
        <f>VLOOKUP(B11043, Tabelas!A:C,3,FALSE())</f>
        <v/>
      </c>
      <c r="E11043">
        <f>VLOOKUP(B11043, Tabelas!A:C,2,FALSE())</f>
        <v/>
      </c>
    </row>
    <row r="11044">
      <c r="A11044" t="inlineStr">
        <is>
          <t>NUTRITION JOURNAL</t>
        </is>
      </c>
      <c r="B11044" t="inlineStr">
        <is>
          <t>A2</t>
        </is>
      </c>
      <c r="C11044">
        <f>IF(B11044&lt;&gt;"NI",1,0)</f>
        <v/>
      </c>
      <c r="D11044">
        <f>VLOOKUP(B11044, Tabelas!A:C,3,FALSE())</f>
        <v/>
      </c>
      <c r="E11044">
        <f>VLOOKUP(B11044, Tabelas!A:C,2,FALSE())</f>
        <v/>
      </c>
    </row>
    <row r="11045">
      <c r="A11045" t="inlineStr">
        <is>
          <t>NUTRITION RESEARCH (NEW YORK, N.Y.)</t>
        </is>
      </c>
      <c r="B11045" t="inlineStr">
        <is>
          <t>A2</t>
        </is>
      </c>
      <c r="C11045">
        <f>IF(B11045&lt;&gt;"NI",1,0)</f>
        <v/>
      </c>
      <c r="D11045">
        <f>VLOOKUP(B11045, Tabelas!A:C,3,FALSE())</f>
        <v/>
      </c>
      <c r="E11045">
        <f>VLOOKUP(B11045, Tabelas!A:C,2,FALSE())</f>
        <v/>
      </c>
    </row>
    <row r="11046">
      <c r="A11046" t="inlineStr">
        <is>
          <t>NUTRITION RESEARCH REVIEWS</t>
        </is>
      </c>
      <c r="B11046" t="inlineStr">
        <is>
          <t>A1</t>
        </is>
      </c>
      <c r="C11046">
        <f>IF(B11046&lt;&gt;"NI",1,0)</f>
        <v/>
      </c>
      <c r="D11046">
        <f>VLOOKUP(B11046, Tabelas!A:C,3,FALSE())</f>
        <v/>
      </c>
      <c r="E11046">
        <f>VLOOKUP(B11046, Tabelas!A:C,2,FALSE())</f>
        <v/>
      </c>
    </row>
    <row r="11047">
      <c r="A11047" t="inlineStr">
        <is>
          <t>NUTRITION REVIEWS</t>
        </is>
      </c>
      <c r="B11047" t="inlineStr">
        <is>
          <t>A1</t>
        </is>
      </c>
      <c r="C11047">
        <f>IF(B11047&lt;&gt;"NI",1,0)</f>
        <v/>
      </c>
      <c r="D11047">
        <f>VLOOKUP(B11047, Tabelas!A:C,3,FALSE())</f>
        <v/>
      </c>
      <c r="E11047">
        <f>VLOOKUP(B11047, Tabelas!A:C,2,FALSE())</f>
        <v/>
      </c>
    </row>
    <row r="11048">
      <c r="A11048" t="inlineStr">
        <is>
          <t>NUTRITIONAL NEUROSCIENCE</t>
        </is>
      </c>
      <c r="B11048" t="inlineStr">
        <is>
          <t>A3</t>
        </is>
      </c>
      <c r="C11048">
        <f>IF(B11048&lt;&gt;"NI",1,0)</f>
        <v/>
      </c>
      <c r="D11048">
        <f>VLOOKUP(B11048, Tabelas!A:C,3,FALSE())</f>
        <v/>
      </c>
      <c r="E11048">
        <f>VLOOKUP(B11048, Tabelas!A:C,2,FALSE())</f>
        <v/>
      </c>
    </row>
    <row r="11049">
      <c r="A11049" t="inlineStr">
        <is>
          <t>NUTRITIONAL NEUROSCIENCE (ONLINE)</t>
        </is>
      </c>
      <c r="B11049" t="inlineStr">
        <is>
          <t>A3</t>
        </is>
      </c>
      <c r="C11049">
        <f>IF(B11049&lt;&gt;"NI",1,0)</f>
        <v/>
      </c>
      <c r="D11049">
        <f>VLOOKUP(B11049, Tabelas!A:C,3,FALSE())</f>
        <v/>
      </c>
      <c r="E11049">
        <f>VLOOKUP(B11049, Tabelas!A:C,2,FALSE())</f>
        <v/>
      </c>
    </row>
    <row r="11050">
      <c r="A11050" t="inlineStr">
        <is>
          <t>NWIG, NEW WEST INDIAN GUIDE</t>
        </is>
      </c>
      <c r="B11050" t="inlineStr">
        <is>
          <t>A2</t>
        </is>
      </c>
      <c r="C11050">
        <f>IF(B11050&lt;&gt;"NI",1,0)</f>
        <v/>
      </c>
      <c r="D11050">
        <f>VLOOKUP(B11050, Tabelas!A:C,3,FALSE())</f>
        <v/>
      </c>
      <c r="E11050">
        <f>VLOOKUP(B11050, Tabelas!A:C,2,FALSE())</f>
        <v/>
      </c>
    </row>
    <row r="11051">
      <c r="A11051" t="inlineStr">
        <is>
          <t>O COSMOPOLÍTICO</t>
        </is>
      </c>
      <c r="B11051" t="inlineStr">
        <is>
          <t>B4</t>
        </is>
      </c>
      <c r="C11051">
        <f>IF(B11051&lt;&gt;"NI",1,0)</f>
        <v/>
      </c>
      <c r="D11051">
        <f>VLOOKUP(B11051, Tabelas!A:C,3,FALSE())</f>
        <v/>
      </c>
      <c r="E11051">
        <f>VLOOKUP(B11051, Tabelas!A:C,2,FALSE())</f>
        <v/>
      </c>
    </row>
    <row r="11052">
      <c r="A11052" t="inlineStr">
        <is>
          <t>O DIREITO (LISBOA)</t>
        </is>
      </c>
      <c r="B11052" t="inlineStr">
        <is>
          <t>B1</t>
        </is>
      </c>
      <c r="C11052">
        <f>IF(B11052&lt;&gt;"NI",1,0)</f>
        <v/>
      </c>
      <c r="D11052">
        <f>VLOOKUP(B11052, Tabelas!A:C,3,FALSE())</f>
        <v/>
      </c>
      <c r="E11052">
        <f>VLOOKUP(B11052, Tabelas!A:C,2,FALSE())</f>
        <v/>
      </c>
    </row>
    <row r="11053">
      <c r="A11053" t="inlineStr">
        <is>
          <t>O ECO DA GRADUAÇÃO</t>
        </is>
      </c>
      <c r="B11053" t="inlineStr">
        <is>
          <t>B4</t>
        </is>
      </c>
      <c r="C11053">
        <f>IF(B11053&lt;&gt;"NI",1,0)</f>
        <v/>
      </c>
      <c r="D11053">
        <f>VLOOKUP(B11053, Tabelas!A:C,3,FALSE())</f>
        <v/>
      </c>
      <c r="E11053">
        <f>VLOOKUP(B11053, Tabelas!A:C,2,FALSE())</f>
        <v/>
      </c>
    </row>
    <row r="11054">
      <c r="A11054" t="inlineStr">
        <is>
          <t>O EIXO E A RODA (UFMG)</t>
        </is>
      </c>
      <c r="B11054" t="inlineStr">
        <is>
          <t>B4</t>
        </is>
      </c>
      <c r="C11054">
        <f>IF(B11054&lt;&gt;"NI",1,0)</f>
        <v/>
      </c>
      <c r="D11054">
        <f>VLOOKUP(B11054, Tabelas!A:C,3,FALSE())</f>
        <v/>
      </c>
      <c r="E11054">
        <f>VLOOKUP(B11054, Tabelas!A:C,2,FALSE())</f>
        <v/>
      </c>
    </row>
    <row r="11055">
      <c r="A11055" t="inlineStr">
        <is>
          <t>O IDEÁRIO PATRIMONIAL</t>
        </is>
      </c>
      <c r="B11055" t="inlineStr">
        <is>
          <t>B4</t>
        </is>
      </c>
      <c r="C11055">
        <f>IF(B11055&lt;&gt;"NI",1,0)</f>
        <v/>
      </c>
      <c r="D11055">
        <f>VLOOKUP(B11055, Tabelas!A:C,3,FALSE())</f>
        <v/>
      </c>
      <c r="E11055">
        <f>VLOOKUP(B11055, Tabelas!A:C,2,FALSE())</f>
        <v/>
      </c>
    </row>
    <row r="11056">
      <c r="A11056" t="inlineStr">
        <is>
          <t>O MOSAICO: REVISTA DE PESQUISA EM ARTES</t>
        </is>
      </c>
      <c r="B11056" t="inlineStr">
        <is>
          <t>B4</t>
        </is>
      </c>
      <c r="C11056">
        <f>IF(B11056&lt;&gt;"NI",1,0)</f>
        <v/>
      </c>
      <c r="D11056">
        <f>VLOOKUP(B11056, Tabelas!A:C,3,FALSE())</f>
        <v/>
      </c>
      <c r="E11056">
        <f>VLOOKUP(B11056, Tabelas!A:C,2,FALSE())</f>
        <v/>
      </c>
    </row>
    <row r="11057">
      <c r="A11057" t="inlineStr">
        <is>
          <t>O MUNDO DA SAÚDE (ONLINE)</t>
        </is>
      </c>
      <c r="B11057" t="inlineStr">
        <is>
          <t>B3</t>
        </is>
      </c>
      <c r="C11057">
        <f>IF(B11057&lt;&gt;"NI",1,0)</f>
        <v/>
      </c>
      <c r="D11057">
        <f>VLOOKUP(B11057, Tabelas!A:C,3,FALSE())</f>
        <v/>
      </c>
      <c r="E11057">
        <f>VLOOKUP(B11057, Tabelas!A:C,2,FALSE())</f>
        <v/>
      </c>
    </row>
    <row r="11058">
      <c r="A11058" t="inlineStr">
        <is>
          <t>O PAPEL (SÃO PAULO)</t>
        </is>
      </c>
      <c r="B11058" t="inlineStr">
        <is>
          <t>B2</t>
        </is>
      </c>
      <c r="C11058">
        <f>IF(B11058&lt;&gt;"NI",1,0)</f>
        <v/>
      </c>
      <c r="D11058">
        <f>VLOOKUP(B11058, Tabelas!A:C,3,FALSE())</f>
        <v/>
      </c>
      <c r="E11058">
        <f>VLOOKUP(B11058, Tabelas!A:C,2,FALSE())</f>
        <v/>
      </c>
    </row>
    <row r="11059">
      <c r="A11059" t="inlineStr">
        <is>
          <t>O PÚBLICO E O PRIVADO</t>
        </is>
      </c>
      <c r="B11059" t="inlineStr">
        <is>
          <t>B4</t>
        </is>
      </c>
      <c r="C11059">
        <f>IF(B11059&lt;&gt;"NI",1,0)</f>
        <v/>
      </c>
      <c r="D11059">
        <f>VLOOKUP(B11059, Tabelas!A:C,3,FALSE())</f>
        <v/>
      </c>
      <c r="E11059">
        <f>VLOOKUP(B11059, Tabelas!A:C,2,FALSE())</f>
        <v/>
      </c>
    </row>
    <row r="11060">
      <c r="A11060" t="inlineStr">
        <is>
          <t>O PÚBLICO E O PRIVADO (UECE)</t>
        </is>
      </c>
      <c r="B11060" t="inlineStr">
        <is>
          <t>B4</t>
        </is>
      </c>
      <c r="C11060">
        <f>IF(B11060&lt;&gt;"NI",1,0)</f>
        <v/>
      </c>
      <c r="D11060">
        <f>VLOOKUP(B11060, Tabelas!A:C,3,FALSE())</f>
        <v/>
      </c>
      <c r="E11060">
        <f>VLOOKUP(B11060, Tabelas!A:C,2,FALSE())</f>
        <v/>
      </c>
    </row>
    <row r="11061">
      <c r="A11061" t="inlineStr">
        <is>
          <t>O QUE NOS FAZ PENSAR (PUCRJ)</t>
        </is>
      </c>
      <c r="B11061" t="inlineStr">
        <is>
          <t>A2</t>
        </is>
      </c>
      <c r="C11061">
        <f>IF(B11061&lt;&gt;"NI",1,0)</f>
        <v/>
      </c>
      <c r="D11061">
        <f>VLOOKUP(B11061, Tabelas!A:C,3,FALSE())</f>
        <v/>
      </c>
      <c r="E11061">
        <f>VLOOKUP(B11061, Tabelas!A:C,2,FALSE())</f>
        <v/>
      </c>
    </row>
    <row r="11062">
      <c r="A11062" t="inlineStr">
        <is>
          <t>O SOCIAL EM QUESTÃO</t>
        </is>
      </c>
      <c r="B11062" t="inlineStr">
        <is>
          <t>A2</t>
        </is>
      </c>
      <c r="C11062">
        <f>IF(B11062&lt;&gt;"NI",1,0)</f>
        <v/>
      </c>
      <c r="D11062">
        <f>VLOOKUP(B11062, Tabelas!A:C,3,FALSE())</f>
        <v/>
      </c>
      <c r="E11062">
        <f>VLOOKUP(B11062, Tabelas!A:C,2,FALSE())</f>
        <v/>
      </c>
    </row>
    <row r="11063">
      <c r="A11063" t="inlineStr">
        <is>
          <t>OALIB JOURNAL</t>
        </is>
      </c>
      <c r="B11063" t="inlineStr">
        <is>
          <t>B4</t>
        </is>
      </c>
      <c r="C11063">
        <f>IF(B11063&lt;&gt;"NI",1,0)</f>
        <v/>
      </c>
      <c r="D11063">
        <f>VLOOKUP(B11063, Tabelas!A:C,3,FALSE())</f>
        <v/>
      </c>
      <c r="E11063">
        <f>VLOOKUP(B11063, Tabelas!A:C,2,FALSE())</f>
        <v/>
      </c>
    </row>
    <row r="11064">
      <c r="A11064" t="inlineStr">
        <is>
          <t>OASE</t>
        </is>
      </c>
      <c r="B11064" t="inlineStr">
        <is>
          <t>A4</t>
        </is>
      </c>
      <c r="C11064">
        <f>IF(B11064&lt;&gt;"NI",1,0)</f>
        <v/>
      </c>
      <c r="D11064">
        <f>VLOOKUP(B11064, Tabelas!A:C,3,FALSE())</f>
        <v/>
      </c>
      <c r="E11064">
        <f>VLOOKUP(B11064, Tabelas!A:C,2,FALSE())</f>
        <v/>
      </c>
    </row>
    <row r="11065">
      <c r="A11065" t="inlineStr">
        <is>
          <t>OBESITY (SILVER SPRING, MD.)</t>
        </is>
      </c>
      <c r="B11065" t="inlineStr">
        <is>
          <t>A2</t>
        </is>
      </c>
      <c r="C11065">
        <f>IF(B11065&lt;&gt;"NI",1,0)</f>
        <v/>
      </c>
      <c r="D11065">
        <f>VLOOKUP(B11065, Tabelas!A:C,3,FALSE())</f>
        <v/>
      </c>
      <c r="E11065">
        <f>VLOOKUP(B11065, Tabelas!A:C,2,FALSE())</f>
        <v/>
      </c>
    </row>
    <row r="11066">
      <c r="A11066" t="inlineStr">
        <is>
          <t>OBESITY FACTS</t>
        </is>
      </c>
      <c r="B11066" t="inlineStr">
        <is>
          <t>A1</t>
        </is>
      </c>
      <c r="C11066">
        <f>IF(B11066&lt;&gt;"NI",1,0)</f>
        <v/>
      </c>
      <c r="D11066">
        <f>VLOOKUP(B11066, Tabelas!A:C,3,FALSE())</f>
        <v/>
      </c>
      <c r="E11066">
        <f>VLOOKUP(B11066, Tabelas!A:C,2,FALSE())</f>
        <v/>
      </c>
    </row>
    <row r="11067">
      <c r="A11067" t="inlineStr">
        <is>
          <t>OBESITY MEDICINE</t>
        </is>
      </c>
      <c r="B11067" t="inlineStr">
        <is>
          <t>B1</t>
        </is>
      </c>
      <c r="C11067">
        <f>IF(B11067&lt;&gt;"NI",1,0)</f>
        <v/>
      </c>
      <c r="D11067">
        <f>VLOOKUP(B11067, Tabelas!A:C,3,FALSE())</f>
        <v/>
      </c>
      <c r="E11067">
        <f>VLOOKUP(B11067, Tabelas!A:C,2,FALSE())</f>
        <v/>
      </c>
    </row>
    <row r="11068">
      <c r="A11068" t="inlineStr">
        <is>
          <t>OBESITY RESEARCH &amp; CLINICAL PRACTICE (PRINT)</t>
        </is>
      </c>
      <c r="B11068" t="inlineStr">
        <is>
          <t>A3</t>
        </is>
      </c>
      <c r="C11068">
        <f>IF(B11068&lt;&gt;"NI",1,0)</f>
        <v/>
      </c>
      <c r="D11068">
        <f>VLOOKUP(B11068, Tabelas!A:C,3,FALSE())</f>
        <v/>
      </c>
      <c r="E11068">
        <f>VLOOKUP(B11068, Tabelas!A:C,2,FALSE())</f>
        <v/>
      </c>
    </row>
    <row r="11069">
      <c r="A11069" t="inlineStr">
        <is>
          <t>OBESITY REVIEWS (PRINT)</t>
        </is>
      </c>
      <c r="B11069" t="inlineStr">
        <is>
          <t>A1</t>
        </is>
      </c>
      <c r="C11069">
        <f>IF(B11069&lt;&gt;"NI",1,0)</f>
        <v/>
      </c>
      <c r="D11069">
        <f>VLOOKUP(B11069, Tabelas!A:C,3,FALSE())</f>
        <v/>
      </c>
      <c r="E11069">
        <f>VLOOKUP(B11069, Tabelas!A:C,2,FALSE())</f>
        <v/>
      </c>
    </row>
    <row r="11070">
      <c r="A11070" t="inlineStr">
        <is>
          <t>OBESITY SURGERY</t>
        </is>
      </c>
      <c r="B11070" t="inlineStr">
        <is>
          <t>A1</t>
        </is>
      </c>
      <c r="C11070">
        <f>IF(B11070&lt;&gt;"NI",1,0)</f>
        <v/>
      </c>
      <c r="D11070">
        <f>VLOOKUP(B11070, Tabelas!A:C,3,FALSE())</f>
        <v/>
      </c>
      <c r="E11070">
        <f>VLOOKUP(B11070, Tabelas!A:C,2,FALSE())</f>
        <v/>
      </c>
    </row>
    <row r="11071">
      <c r="A11071" t="inlineStr">
        <is>
          <t>OBESITY SURGERY (ONLINE)</t>
        </is>
      </c>
      <c r="B11071" t="inlineStr">
        <is>
          <t>A1</t>
        </is>
      </c>
      <c r="C11071">
        <f>IF(B11071&lt;&gt;"NI",1,0)</f>
        <v/>
      </c>
      <c r="D11071">
        <f>VLOOKUP(B11071, Tabelas!A:C,3,FALSE())</f>
        <v/>
      </c>
      <c r="E11071">
        <f>VLOOKUP(B11071, Tabelas!A:C,2,FALSE())</f>
        <v/>
      </c>
    </row>
    <row r="11072">
      <c r="A11072" t="inlineStr">
        <is>
          <t>OBRA DIGITAL: JOURNAL OF COMMUNICATION AND TECHNOLOGY</t>
        </is>
      </c>
      <c r="B11072" t="inlineStr">
        <is>
          <t>A4</t>
        </is>
      </c>
      <c r="C11072">
        <f>IF(B11072&lt;&gt;"NI",1,0)</f>
        <v/>
      </c>
      <c r="D11072">
        <f>VLOOKUP(B11072, Tabelas!A:C,3,FALSE())</f>
        <v/>
      </c>
      <c r="E11072">
        <f>VLOOKUP(B11072, Tabelas!A:C,2,FALSE())</f>
        <v/>
      </c>
    </row>
    <row r="11073">
      <c r="A11073" t="inlineStr">
        <is>
          <t>OBRAZOVANIE I SAMORAZVITIE</t>
        </is>
      </c>
      <c r="B11073" t="inlineStr">
        <is>
          <t>A1</t>
        </is>
      </c>
      <c r="C11073">
        <f>IF(B11073&lt;&gt;"NI",1,0)</f>
        <v/>
      </c>
      <c r="D11073">
        <f>VLOOKUP(B11073, Tabelas!A:C,3,FALSE())</f>
        <v/>
      </c>
      <c r="E11073">
        <f>VLOOKUP(B11073, Tabelas!A:C,2,FALSE())</f>
        <v/>
      </c>
    </row>
    <row r="11074">
      <c r="A11074" t="inlineStr">
        <is>
          <t>OBSERVATORIO (OBS*)</t>
        </is>
      </c>
      <c r="B11074" t="inlineStr">
        <is>
          <t>B2</t>
        </is>
      </c>
      <c r="C11074">
        <f>IF(B11074&lt;&gt;"NI",1,0)</f>
        <v/>
      </c>
      <c r="D11074">
        <f>VLOOKUP(B11074, Tabelas!A:C,3,FALSE())</f>
        <v/>
      </c>
      <c r="E11074">
        <f>VLOOKUP(B11074, Tabelas!A:C,2,FALSE())</f>
        <v/>
      </c>
    </row>
    <row r="11075">
      <c r="A11075" t="inlineStr">
        <is>
          <t>OBSERVATÓRIO DA JURISDIÇÃO CONSTITUCIONAL</t>
        </is>
      </c>
      <c r="B11075" t="inlineStr">
        <is>
          <t>B4</t>
        </is>
      </c>
      <c r="C11075">
        <f>IF(B11075&lt;&gt;"NI",1,0)</f>
        <v/>
      </c>
      <c r="D11075">
        <f>VLOOKUP(B11075, Tabelas!A:C,3,FALSE())</f>
        <v/>
      </c>
      <c r="E11075">
        <f>VLOOKUP(B11075, Tabelas!A:C,2,FALSE())</f>
        <v/>
      </c>
    </row>
    <row r="11076">
      <c r="A11076" t="inlineStr">
        <is>
          <t>OBSERVATÓRIO DE ELITES POLÍTICAS E SOCIAIS DO BRASIL</t>
        </is>
      </c>
      <c r="B11076" t="inlineStr">
        <is>
          <t>B4</t>
        </is>
      </c>
      <c r="C11076">
        <f>IF(B11076&lt;&gt;"NI",1,0)</f>
        <v/>
      </c>
      <c r="D11076">
        <f>VLOOKUP(B11076, Tabelas!A:C,3,FALSE())</f>
        <v/>
      </c>
      <c r="E11076">
        <f>VLOOKUP(B11076, Tabelas!A:C,2,FALSE())</f>
        <v/>
      </c>
    </row>
    <row r="11077">
      <c r="A11077" t="inlineStr">
        <is>
          <t>OBSERVATORIO DE LA ECONOMÍA LATINOAMERICANA</t>
        </is>
      </c>
      <c r="B11077" t="inlineStr">
        <is>
          <t>B2</t>
        </is>
      </c>
      <c r="C11077">
        <f>IF(B11077&lt;&gt;"NI",1,0)</f>
        <v/>
      </c>
      <c r="D11077">
        <f>VLOOKUP(B11077, Tabelas!A:C,3,FALSE())</f>
        <v/>
      </c>
      <c r="E11077">
        <f>VLOOKUP(B11077, Tabelas!A:C,2,FALSE())</f>
        <v/>
      </c>
    </row>
    <row r="11078">
      <c r="A11078" t="inlineStr">
        <is>
          <t>OBSERVATORIUM</t>
        </is>
      </c>
      <c r="B11078" t="inlineStr">
        <is>
          <t>B2</t>
        </is>
      </c>
      <c r="C11078">
        <f>IF(B11078&lt;&gt;"NI",1,0)</f>
        <v/>
      </c>
      <c r="D11078">
        <f>VLOOKUP(B11078, Tabelas!A:C,3,FALSE())</f>
        <v/>
      </c>
      <c r="E11078">
        <f>VLOOKUP(B11078, Tabelas!A:C,2,FALSE())</f>
        <v/>
      </c>
    </row>
    <row r="11079">
      <c r="A11079" t="inlineStr">
        <is>
          <t>OBSTETRIC MEDICINE</t>
        </is>
      </c>
      <c r="B11079" t="inlineStr">
        <is>
          <t>B1</t>
        </is>
      </c>
      <c r="C11079">
        <f>IF(B11079&lt;&gt;"NI",1,0)</f>
        <v/>
      </c>
      <c r="D11079">
        <f>VLOOKUP(B11079, Tabelas!A:C,3,FALSE())</f>
        <v/>
      </c>
      <c r="E11079">
        <f>VLOOKUP(B11079, Tabelas!A:C,2,FALSE())</f>
        <v/>
      </c>
    </row>
    <row r="11080">
      <c r="A11080" t="inlineStr">
        <is>
          <t>OBSTETRICAL &amp; GYNECOLOGICAL SURVEY</t>
        </is>
      </c>
      <c r="B11080" t="inlineStr">
        <is>
          <t>B1</t>
        </is>
      </c>
      <c r="C11080">
        <f>IF(B11080&lt;&gt;"NI",1,0)</f>
        <v/>
      </c>
      <c r="D11080">
        <f>VLOOKUP(B11080, Tabelas!A:C,3,FALSE())</f>
        <v/>
      </c>
      <c r="E11080">
        <f>VLOOKUP(B11080, Tabelas!A:C,2,FALSE())</f>
        <v/>
      </c>
    </row>
    <row r="11081">
      <c r="A11081" t="inlineStr">
        <is>
          <t>OBSTETRICS AND GYNECOLOGY (NEW YORK. 1953)</t>
        </is>
      </c>
      <c r="B11081" t="inlineStr">
        <is>
          <t>A1</t>
        </is>
      </c>
      <c r="C11081">
        <f>IF(B11081&lt;&gt;"NI",1,0)</f>
        <v/>
      </c>
      <c r="D11081">
        <f>VLOOKUP(B11081, Tabelas!A:C,3,FALSE())</f>
        <v/>
      </c>
      <c r="E11081">
        <f>VLOOKUP(B11081, Tabelas!A:C,2,FALSE())</f>
        <v/>
      </c>
    </row>
    <row r="11082">
      <c r="A11082" t="inlineStr">
        <is>
          <t>OBSTETRICS AND GYNECOLOGY INTERNATIONAL (PRINT)</t>
        </is>
      </c>
      <c r="B11082" t="inlineStr">
        <is>
          <t>B3</t>
        </is>
      </c>
      <c r="C11082">
        <f>IF(B11082&lt;&gt;"NI",1,0)</f>
        <v/>
      </c>
      <c r="D11082">
        <f>VLOOKUP(B11082, Tabelas!A:C,3,FALSE())</f>
        <v/>
      </c>
      <c r="E11082">
        <f>VLOOKUP(B11082, Tabelas!A:C,2,FALSE())</f>
        <v/>
      </c>
    </row>
    <row r="11083">
      <c r="A11083" t="inlineStr">
        <is>
          <t>OCCUPATIONAL AND ENVIRONMENTAL MEDICINE</t>
        </is>
      </c>
      <c r="B11083" t="inlineStr">
        <is>
          <t>A1</t>
        </is>
      </c>
      <c r="C11083">
        <f>IF(B11083&lt;&gt;"NI",1,0)</f>
        <v/>
      </c>
      <c r="D11083">
        <f>VLOOKUP(B11083, Tabelas!A:C,3,FALSE())</f>
        <v/>
      </c>
      <c r="E11083">
        <f>VLOOKUP(B11083, Tabelas!A:C,2,FALSE())</f>
        <v/>
      </c>
    </row>
    <row r="11084">
      <c r="A11084" t="inlineStr">
        <is>
          <t>OCCUPATIONAL AND ENVIRONMENTAL MEDICINE (LONDON)</t>
        </is>
      </c>
      <c r="B11084" t="inlineStr">
        <is>
          <t>A1</t>
        </is>
      </c>
      <c r="C11084">
        <f>IF(B11084&lt;&gt;"NI",1,0)</f>
        <v/>
      </c>
      <c r="D11084">
        <f>VLOOKUP(B11084, Tabelas!A:C,3,FALSE())</f>
        <v/>
      </c>
      <c r="E11084">
        <f>VLOOKUP(B11084, Tabelas!A:C,2,FALSE())</f>
        <v/>
      </c>
    </row>
    <row r="11085">
      <c r="A11085" t="inlineStr">
        <is>
          <t>OCCUPATIONAL MEDICINE (PHILADELPHIA): STATE OF THE ART REVIEWS</t>
        </is>
      </c>
      <c r="B11085" t="inlineStr">
        <is>
          <t>B1</t>
        </is>
      </c>
      <c r="C11085">
        <f>IF(B11085&lt;&gt;"NI",1,0)</f>
        <v/>
      </c>
      <c r="D11085">
        <f>VLOOKUP(B11085, Tabelas!A:C,3,FALSE())</f>
        <v/>
      </c>
      <c r="E11085">
        <f>VLOOKUP(B11085, Tabelas!A:C,2,FALSE())</f>
        <v/>
      </c>
    </row>
    <row r="11086">
      <c r="A11086" t="inlineStr">
        <is>
          <t>OCCUPATIONAL THERAPY INTERNATIONAL</t>
        </is>
      </c>
      <c r="B11086" t="inlineStr">
        <is>
          <t>A3</t>
        </is>
      </c>
      <c r="C11086">
        <f>IF(B11086&lt;&gt;"NI",1,0)</f>
        <v/>
      </c>
      <c r="D11086">
        <f>VLOOKUP(B11086, Tabelas!A:C,3,FALSE())</f>
        <v/>
      </c>
      <c r="E11086">
        <f>VLOOKUP(B11086, Tabelas!A:C,2,FALSE())</f>
        <v/>
      </c>
    </row>
    <row r="11087">
      <c r="A11087" t="inlineStr">
        <is>
          <t>OCCURSUS ¿ REVISTA DE FILOSOFIA</t>
        </is>
      </c>
      <c r="B11087" t="inlineStr">
        <is>
          <t>B3</t>
        </is>
      </c>
      <c r="C11087">
        <f>IF(B11087&lt;&gt;"NI",1,0)</f>
        <v/>
      </c>
      <c r="D11087">
        <f>VLOOKUP(B11087, Tabelas!A:C,3,FALSE())</f>
        <v/>
      </c>
      <c r="E11087">
        <f>VLOOKUP(B11087, Tabelas!A:C,2,FALSE())</f>
        <v/>
      </c>
    </row>
    <row r="11088">
      <c r="A11088" t="inlineStr">
        <is>
          <t>OCEAN &amp; COASTAL MANAGEMENT</t>
        </is>
      </c>
      <c r="B11088" t="inlineStr">
        <is>
          <t>A2</t>
        </is>
      </c>
      <c r="C11088">
        <f>IF(B11088&lt;&gt;"NI",1,0)</f>
        <v/>
      </c>
      <c r="D11088">
        <f>VLOOKUP(B11088, Tabelas!A:C,3,FALSE())</f>
        <v/>
      </c>
      <c r="E11088">
        <f>VLOOKUP(B11088, Tabelas!A:C,2,FALSE())</f>
        <v/>
      </c>
    </row>
    <row r="11089">
      <c r="A11089" t="inlineStr">
        <is>
          <t>OCEAN DYNAMICS (PRINT)</t>
        </is>
      </c>
      <c r="B11089" t="inlineStr">
        <is>
          <t>A3</t>
        </is>
      </c>
      <c r="C11089">
        <f>IF(B11089&lt;&gt;"NI",1,0)</f>
        <v/>
      </c>
      <c r="D11089">
        <f>VLOOKUP(B11089, Tabelas!A:C,3,FALSE())</f>
        <v/>
      </c>
      <c r="E11089">
        <f>VLOOKUP(B11089, Tabelas!A:C,2,FALSE())</f>
        <v/>
      </c>
    </row>
    <row r="11090">
      <c r="A11090" t="inlineStr">
        <is>
          <t>OCEAN ENGINEERING</t>
        </is>
      </c>
      <c r="B11090" t="inlineStr">
        <is>
          <t>A1</t>
        </is>
      </c>
      <c r="C11090">
        <f>IF(B11090&lt;&gt;"NI",1,0)</f>
        <v/>
      </c>
      <c r="D11090">
        <f>VLOOKUP(B11090, Tabelas!A:C,3,FALSE())</f>
        <v/>
      </c>
      <c r="E11090">
        <f>VLOOKUP(B11090, Tabelas!A:C,2,FALSE())</f>
        <v/>
      </c>
    </row>
    <row r="11091">
      <c r="A11091" t="inlineStr">
        <is>
          <t>OCEAN MODELLING (OXFORD. PRINT)</t>
        </is>
      </c>
      <c r="B11091" t="inlineStr">
        <is>
          <t>A1</t>
        </is>
      </c>
      <c r="C11091">
        <f>IF(B11091&lt;&gt;"NI",1,0)</f>
        <v/>
      </c>
      <c r="D11091">
        <f>VLOOKUP(B11091, Tabelas!A:C,3,FALSE())</f>
        <v/>
      </c>
      <c r="E11091">
        <f>VLOOKUP(B11091, Tabelas!A:C,2,FALSE())</f>
        <v/>
      </c>
    </row>
    <row r="11092">
      <c r="A11092" t="inlineStr">
        <is>
          <t>OCEAN SCIENCE</t>
        </is>
      </c>
      <c r="B11092" t="inlineStr">
        <is>
          <t>A1</t>
        </is>
      </c>
      <c r="C11092">
        <f>IF(B11092&lt;&gt;"NI",1,0)</f>
        <v/>
      </c>
      <c r="D11092">
        <f>VLOOKUP(B11092, Tabelas!A:C,3,FALSE())</f>
        <v/>
      </c>
      <c r="E11092">
        <f>VLOOKUP(B11092, Tabelas!A:C,2,FALSE())</f>
        <v/>
      </c>
    </row>
    <row r="11093">
      <c r="A11093" t="inlineStr">
        <is>
          <t>OCEAN SCIENCE DISCUSSIONS</t>
        </is>
      </c>
      <c r="B11093" t="inlineStr">
        <is>
          <t>B3</t>
        </is>
      </c>
      <c r="C11093">
        <f>IF(B11093&lt;&gt;"NI",1,0)</f>
        <v/>
      </c>
      <c r="D11093">
        <f>VLOOKUP(B11093, Tabelas!A:C,3,FALSE())</f>
        <v/>
      </c>
      <c r="E11093">
        <f>VLOOKUP(B11093, Tabelas!A:C,2,FALSE())</f>
        <v/>
      </c>
    </row>
    <row r="11094">
      <c r="A11094" t="inlineStr">
        <is>
          <t>OCEANOLOGIA (SOPOT)</t>
        </is>
      </c>
      <c r="B11094" t="inlineStr">
        <is>
          <t>A2</t>
        </is>
      </c>
      <c r="C11094">
        <f>IF(B11094&lt;&gt;"NI",1,0)</f>
        <v/>
      </c>
      <c r="D11094">
        <f>VLOOKUP(B11094, Tabelas!A:C,3,FALSE())</f>
        <v/>
      </c>
      <c r="E11094">
        <f>VLOOKUP(B11094, Tabelas!A:C,2,FALSE())</f>
        <v/>
      </c>
    </row>
    <row r="11095">
      <c r="A11095" t="inlineStr">
        <is>
          <t>OCTOBER (CAMBRIDGE, MASS.)</t>
        </is>
      </c>
      <c r="B11095" t="inlineStr">
        <is>
          <t>B1</t>
        </is>
      </c>
      <c r="C11095">
        <f>IF(B11095&lt;&gt;"NI",1,0)</f>
        <v/>
      </c>
      <c r="D11095">
        <f>VLOOKUP(B11095, Tabelas!A:C,3,FALSE())</f>
        <v/>
      </c>
      <c r="E11095">
        <f>VLOOKUP(B11095, Tabelas!A:C,2,FALSE())</f>
        <v/>
      </c>
    </row>
    <row r="11096">
      <c r="A11096" t="inlineStr">
        <is>
          <t>OCULAR IMMUNOLOGY AND INFLAMMATION</t>
        </is>
      </c>
      <c r="B11096" t="inlineStr">
        <is>
          <t>A1</t>
        </is>
      </c>
      <c r="C11096">
        <f>IF(B11096&lt;&gt;"NI",1,0)</f>
        <v/>
      </c>
      <c r="D11096">
        <f>VLOOKUP(B11096, Tabelas!A:C,3,FALSE())</f>
        <v/>
      </c>
      <c r="E11096">
        <f>VLOOKUP(B11096, Tabelas!A:C,2,FALSE())</f>
        <v/>
      </c>
    </row>
    <row r="11097">
      <c r="A11097" t="inlineStr">
        <is>
          <t>OCULAR ONCOLOGY AND PATHOLOGY (PRINT)</t>
        </is>
      </c>
      <c r="B11097" t="inlineStr">
        <is>
          <t>B4</t>
        </is>
      </c>
      <c r="C11097">
        <f>IF(B11097&lt;&gt;"NI",1,0)</f>
        <v/>
      </c>
      <c r="D11097">
        <f>VLOOKUP(B11097, Tabelas!A:C,3,FALSE())</f>
        <v/>
      </c>
      <c r="E11097">
        <f>VLOOKUP(B11097, Tabelas!A:C,2,FALSE())</f>
        <v/>
      </c>
    </row>
    <row r="11098">
      <c r="A11098" t="inlineStr">
        <is>
          <t>ÓCULO</t>
        </is>
      </c>
      <c r="B11098" t="inlineStr">
        <is>
          <t>B4</t>
        </is>
      </c>
      <c r="C11098">
        <f>IF(B11098&lt;&gt;"NI",1,0)</f>
        <v/>
      </c>
      <c r="D11098">
        <f>VLOOKUP(B11098, Tabelas!A:C,3,FALSE())</f>
        <v/>
      </c>
      <c r="E11098">
        <f>VLOOKUP(B11098, Tabelas!A:C,2,FALSE())</f>
        <v/>
      </c>
    </row>
    <row r="11099">
      <c r="A11099" t="inlineStr">
        <is>
          <t>OCULUM ENSAIOS</t>
        </is>
      </c>
      <c r="B11099" t="inlineStr">
        <is>
          <t>A2</t>
        </is>
      </c>
      <c r="C11099">
        <f>IF(B11099&lt;&gt;"NI",1,0)</f>
        <v/>
      </c>
      <c r="D11099">
        <f>VLOOKUP(B11099, Tabelas!A:C,3,FALSE())</f>
        <v/>
      </c>
      <c r="E11099">
        <f>VLOOKUP(B11099, Tabelas!A:C,2,FALSE())</f>
        <v/>
      </c>
    </row>
    <row r="11100">
      <c r="A11100" t="inlineStr">
        <is>
          <t>ODISEA. REVISTA DE ESTUDIOS MIGRATORIOS</t>
        </is>
      </c>
      <c r="B11100" t="inlineStr">
        <is>
          <t>B2</t>
        </is>
      </c>
      <c r="C11100">
        <f>IF(B11100&lt;&gt;"NI",1,0)</f>
        <v/>
      </c>
      <c r="D11100">
        <f>VLOOKUP(B11100, Tabelas!A:C,3,FALSE())</f>
        <v/>
      </c>
      <c r="E11100">
        <f>VLOOKUP(B11100, Tabelas!A:C,2,FALSE())</f>
        <v/>
      </c>
    </row>
    <row r="11101">
      <c r="A11101" t="inlineStr">
        <is>
          <t>ODISEO</t>
        </is>
      </c>
      <c r="B11101" t="inlineStr">
        <is>
          <t>B4</t>
        </is>
      </c>
      <c r="C11101">
        <f>IF(B11101&lt;&gt;"NI",1,0)</f>
        <v/>
      </c>
      <c r="D11101">
        <f>VLOOKUP(B11101, Tabelas!A:C,3,FALSE())</f>
        <v/>
      </c>
      <c r="E11101">
        <f>VLOOKUP(B11101, Tabelas!A:C,2,FALSE())</f>
        <v/>
      </c>
    </row>
    <row r="11102">
      <c r="A11102" t="inlineStr">
        <is>
          <t>ODONATOLOGICA (UTRECHT)</t>
        </is>
      </c>
      <c r="B11102" t="inlineStr">
        <is>
          <t>B2</t>
        </is>
      </c>
      <c r="C11102">
        <f>IF(B11102&lt;&gt;"NI",1,0)</f>
        <v/>
      </c>
      <c r="D11102">
        <f>VLOOKUP(B11102, Tabelas!A:C,3,FALSE())</f>
        <v/>
      </c>
      <c r="E11102">
        <f>VLOOKUP(B11102, Tabelas!A:C,2,FALSE())</f>
        <v/>
      </c>
    </row>
    <row r="11103">
      <c r="A11103" t="inlineStr">
        <is>
          <t>ODONTOLOGIA CLÍNICO-CIENTÍFICA (IMPRESSO)</t>
        </is>
      </c>
      <c r="B11103" t="inlineStr">
        <is>
          <t>B4</t>
        </is>
      </c>
      <c r="C11103">
        <f>IF(B11103&lt;&gt;"NI",1,0)</f>
        <v/>
      </c>
      <c r="D11103">
        <f>VLOOKUP(B11103, Tabelas!A:C,3,FALSE())</f>
        <v/>
      </c>
      <c r="E11103">
        <f>VLOOKUP(B11103, Tabelas!A:C,2,FALSE())</f>
        <v/>
      </c>
    </row>
    <row r="11104">
      <c r="A11104" t="inlineStr">
        <is>
          <t>ODONTOLOGY</t>
        </is>
      </c>
      <c r="B11104" t="inlineStr">
        <is>
          <t>A3</t>
        </is>
      </c>
      <c r="C11104">
        <f>IF(B11104&lt;&gt;"NI",1,0)</f>
        <v/>
      </c>
      <c r="D11104">
        <f>VLOOKUP(B11104, Tabelas!A:C,3,FALSE())</f>
        <v/>
      </c>
      <c r="E11104">
        <f>VLOOKUP(B11104, Tabelas!A:C,2,FALSE())</f>
        <v/>
      </c>
    </row>
    <row r="11105">
      <c r="A11105" t="inlineStr">
        <is>
          <t>ODOVTOS - INTERNATIONAL JOURNAL OF DENTAL SCIENCES</t>
        </is>
      </c>
      <c r="B11105" t="inlineStr">
        <is>
          <t>B4</t>
        </is>
      </c>
      <c r="C11105">
        <f>IF(B11105&lt;&gt;"NI",1,0)</f>
        <v/>
      </c>
      <c r="D11105">
        <f>VLOOKUP(B11105, Tabelas!A:C,3,FALSE())</f>
        <v/>
      </c>
      <c r="E11105">
        <f>VLOOKUP(B11105, Tabelas!A:C,2,FALSE())</f>
        <v/>
      </c>
    </row>
    <row r="11106">
      <c r="A11106" t="inlineStr">
        <is>
          <t>OECOLOGIA</t>
        </is>
      </c>
      <c r="B11106" t="inlineStr">
        <is>
          <t>A2</t>
        </is>
      </c>
      <c r="C11106">
        <f>IF(B11106&lt;&gt;"NI",1,0)</f>
        <v/>
      </c>
      <c r="D11106">
        <f>VLOOKUP(B11106, Tabelas!A:C,3,FALSE())</f>
        <v/>
      </c>
      <c r="E11106">
        <f>VLOOKUP(B11106, Tabelas!A:C,2,FALSE())</f>
        <v/>
      </c>
    </row>
    <row r="11107">
      <c r="A11107" t="inlineStr">
        <is>
          <t>OECOLOGIA AUSTRALIS</t>
        </is>
      </c>
      <c r="B11107" t="inlineStr">
        <is>
          <t>B3</t>
        </is>
      </c>
      <c r="C11107">
        <f>IF(B11107&lt;&gt;"NI",1,0)</f>
        <v/>
      </c>
      <c r="D11107">
        <f>VLOOKUP(B11107, Tabelas!A:C,3,FALSE())</f>
        <v/>
      </c>
      <c r="E11107">
        <f>VLOOKUP(B11107, Tabelas!A:C,2,FALSE())</f>
        <v/>
      </c>
    </row>
    <row r="11108">
      <c r="A11108" t="inlineStr">
        <is>
          <t>OFICINA DO HISTORIADOR</t>
        </is>
      </c>
      <c r="B11108" t="inlineStr">
        <is>
          <t>A3</t>
        </is>
      </c>
      <c r="C11108">
        <f>IF(B11108&lt;&gt;"NI",1,0)</f>
        <v/>
      </c>
      <c r="D11108">
        <f>VLOOKUP(B11108, Tabelas!A:C,3,FALSE())</f>
        <v/>
      </c>
      <c r="E11108">
        <f>VLOOKUP(B11108, Tabelas!A:C,2,FALSE())</f>
        <v/>
      </c>
    </row>
    <row r="11109">
      <c r="A11109" t="inlineStr">
        <is>
          <t>OÍDLES (MÁLAGA)</t>
        </is>
      </c>
      <c r="B11109" t="inlineStr">
        <is>
          <t>B2</t>
        </is>
      </c>
      <c r="C11109">
        <f>IF(B11109&lt;&gt;"NI",1,0)</f>
        <v/>
      </c>
      <c r="D11109">
        <f>VLOOKUP(B11109, Tabelas!A:C,3,FALSE())</f>
        <v/>
      </c>
      <c r="E11109">
        <f>VLOOKUP(B11109, Tabelas!A:C,2,FALSE())</f>
        <v/>
      </c>
    </row>
    <row r="11110">
      <c r="A11110" t="inlineStr">
        <is>
          <t>OIKOS (KOBENHAVN)</t>
        </is>
      </c>
      <c r="B11110" t="inlineStr">
        <is>
          <t>A1</t>
        </is>
      </c>
      <c r="C11110">
        <f>IF(B11110&lt;&gt;"NI",1,0)</f>
        <v/>
      </c>
      <c r="D11110">
        <f>VLOOKUP(B11110, Tabelas!A:C,3,FALSE())</f>
        <v/>
      </c>
      <c r="E11110">
        <f>VLOOKUP(B11110, Tabelas!A:C,2,FALSE())</f>
        <v/>
      </c>
    </row>
    <row r="11111">
      <c r="A11111" t="inlineStr">
        <is>
          <t>OIKOS (RIO DE JANEIRO)</t>
        </is>
      </c>
      <c r="B11111" t="inlineStr">
        <is>
          <t>A3</t>
        </is>
      </c>
      <c r="C11111">
        <f>IF(B11111&lt;&gt;"NI",1,0)</f>
        <v/>
      </c>
      <c r="D11111">
        <f>VLOOKUP(B11111, Tabelas!A:C,3,FALSE())</f>
        <v/>
      </c>
      <c r="E11111">
        <f>VLOOKUP(B11111, Tabelas!A:C,2,FALSE())</f>
        <v/>
      </c>
    </row>
    <row r="11112">
      <c r="A11112" t="inlineStr">
        <is>
          <t>OIKOS: FAMÍLIA E SOCIEDADE EM DEBATE</t>
        </is>
      </c>
      <c r="B11112" t="inlineStr">
        <is>
          <t>B2</t>
        </is>
      </c>
      <c r="C11112">
        <f>IF(B11112&lt;&gt;"NI",1,0)</f>
        <v/>
      </c>
      <c r="D11112">
        <f>VLOOKUP(B11112, Tabelas!A:C,3,FALSE())</f>
        <v/>
      </c>
      <c r="E11112">
        <f>VLOOKUP(B11112, Tabelas!A:C,2,FALSE())</f>
        <v/>
      </c>
    </row>
    <row r="11113">
      <c r="A11113" t="inlineStr">
        <is>
          <t>OIL &amp; GAS SCIENCE AND TECHNOLOGY</t>
        </is>
      </c>
      <c r="B11113" t="inlineStr">
        <is>
          <t>A3</t>
        </is>
      </c>
      <c r="C11113">
        <f>IF(B11113&lt;&gt;"NI",1,0)</f>
        <v/>
      </c>
      <c r="D11113">
        <f>VLOOKUP(B11113, Tabelas!A:C,3,FALSE())</f>
        <v/>
      </c>
      <c r="E11113">
        <f>VLOOKUP(B11113, Tabelas!A:C,2,FALSE())</f>
        <v/>
      </c>
    </row>
    <row r="11114">
      <c r="A11114" t="inlineStr">
        <is>
          <t>OIL &amp; GAS SCIENCE AND TECHNOLOGY</t>
        </is>
      </c>
      <c r="B11114" t="inlineStr">
        <is>
          <t>A3</t>
        </is>
      </c>
      <c r="C11114">
        <f>IF(B11114&lt;&gt;"NI",1,0)</f>
        <v/>
      </c>
      <c r="D11114">
        <f>VLOOKUP(B11114, Tabelas!A:C,3,FALSE())</f>
        <v/>
      </c>
      <c r="E11114">
        <f>VLOOKUP(B11114, Tabelas!A:C,2,FALSE())</f>
        <v/>
      </c>
    </row>
    <row r="11115">
      <c r="A11115" t="inlineStr">
        <is>
          <t>OLAM: CIÊNCIA &amp; TECNOLOGIA (RIO CLARO. ONLINE)</t>
        </is>
      </c>
      <c r="B11115" t="inlineStr">
        <is>
          <t>B4</t>
        </is>
      </c>
      <c r="C11115">
        <f>IF(B11115&lt;&gt;"NI",1,0)</f>
        <v/>
      </c>
      <c r="D11115">
        <f>VLOOKUP(B11115, Tabelas!A:C,3,FALSE())</f>
        <v/>
      </c>
      <c r="E11115">
        <f>VLOOKUP(B11115, Tabelas!A:C,2,FALSE())</f>
        <v/>
      </c>
    </row>
    <row r="11116">
      <c r="A11116" t="inlineStr">
        <is>
          <t>OLH@RES - REVISTA ELETRÔNICA DO DEPARTAMENTO DE EDUCAÇÃO DA UNIFESP</t>
        </is>
      </c>
      <c r="B11116" t="inlineStr">
        <is>
          <t>B2</t>
        </is>
      </c>
      <c r="C11116">
        <f>IF(B11116&lt;&gt;"NI",1,0)</f>
        <v/>
      </c>
      <c r="D11116">
        <f>VLOOKUP(B11116, Tabelas!A:C,3,FALSE())</f>
        <v/>
      </c>
      <c r="E11116">
        <f>VLOOKUP(B11116, Tabelas!A:C,2,FALSE())</f>
        <v/>
      </c>
    </row>
    <row r="11117">
      <c r="A11117" t="inlineStr">
        <is>
          <t>OLHAR DE PROFESOR</t>
        </is>
      </c>
      <c r="B11117" t="inlineStr">
        <is>
          <t>B1</t>
        </is>
      </c>
      <c r="C11117">
        <f>IF(B11117&lt;&gt;"NI",1,0)</f>
        <v/>
      </c>
      <c r="D11117">
        <f>VLOOKUP(B11117, Tabelas!A:C,3,FALSE())</f>
        <v/>
      </c>
      <c r="E11117">
        <f>VLOOKUP(B11117, Tabelas!A:C,2,FALSE())</f>
        <v/>
      </c>
    </row>
    <row r="11118">
      <c r="A11118" t="inlineStr">
        <is>
          <t>OLHARES &amp; TRILHAS (UFU. IMPRESSO)</t>
        </is>
      </c>
      <c r="B11118" t="inlineStr">
        <is>
          <t>B1</t>
        </is>
      </c>
      <c r="C11118">
        <f>IF(B11118&lt;&gt;"NI",1,0)</f>
        <v/>
      </c>
      <c r="D11118">
        <f>VLOOKUP(B11118, Tabelas!A:C,3,FALSE())</f>
        <v/>
      </c>
      <c r="E11118">
        <f>VLOOKUP(B11118, Tabelas!A:C,2,FALSE())</f>
        <v/>
      </c>
    </row>
    <row r="11119">
      <c r="A11119" t="inlineStr">
        <is>
          <t>OLHARES AMAZÔNICOS</t>
        </is>
      </c>
      <c r="B11119" t="inlineStr">
        <is>
          <t>B3</t>
        </is>
      </c>
      <c r="C11119">
        <f>IF(B11119&lt;&gt;"NI",1,0)</f>
        <v/>
      </c>
      <c r="D11119">
        <f>VLOOKUP(B11119, Tabelas!A:C,3,FALSE())</f>
        <v/>
      </c>
      <c r="E11119">
        <f>VLOOKUP(B11119, Tabelas!A:C,2,FALSE())</f>
        <v/>
      </c>
    </row>
    <row r="11120">
      <c r="A11120" t="inlineStr">
        <is>
          <t>OLIVAR</t>
        </is>
      </c>
      <c r="B11120" t="inlineStr">
        <is>
          <t>A3</t>
        </is>
      </c>
      <c r="C11120">
        <f>IF(B11120&lt;&gt;"NI",1,0)</f>
        <v/>
      </c>
      <c r="D11120">
        <f>VLOOKUP(B11120, Tabelas!A:C,3,FALSE())</f>
        <v/>
      </c>
      <c r="E11120">
        <f>VLOOKUP(B11120, Tabelas!A:C,2,FALSE())</f>
        <v/>
      </c>
    </row>
    <row r="11121">
      <c r="A11121" t="inlineStr">
        <is>
          <t>OLTREOCEANO (TESTO STAMPATO)</t>
        </is>
      </c>
      <c r="B11121" t="inlineStr">
        <is>
          <t>B2</t>
        </is>
      </c>
      <c r="C11121">
        <f>IF(B11121&lt;&gt;"NI",1,0)</f>
        <v/>
      </c>
      <c r="D11121">
        <f>VLOOKUP(B11121, Tabelas!A:C,3,FALSE())</f>
        <v/>
      </c>
      <c r="E11121">
        <f>VLOOKUP(B11121, Tabelas!A:C,2,FALSE())</f>
        <v/>
      </c>
    </row>
    <row r="11122">
      <c r="A11122" t="inlineStr">
        <is>
          <t>OMEGA (OXFORD)</t>
        </is>
      </c>
      <c r="B11122" t="inlineStr">
        <is>
          <t>A1</t>
        </is>
      </c>
      <c r="C11122">
        <f>IF(B11122&lt;&gt;"NI",1,0)</f>
        <v/>
      </c>
      <c r="D11122">
        <f>VLOOKUP(B11122, Tabelas!A:C,3,FALSE())</f>
        <v/>
      </c>
      <c r="E11122">
        <f>VLOOKUP(B11122, Tabelas!A:C,2,FALSE())</f>
        <v/>
      </c>
    </row>
    <row r="11123">
      <c r="A11123" t="inlineStr">
        <is>
          <t>ONATI SOCIO - LEGAL SERIES</t>
        </is>
      </c>
      <c r="B11123" t="inlineStr">
        <is>
          <t>A2</t>
        </is>
      </c>
      <c r="C11123">
        <f>IF(B11123&lt;&gt;"NI",1,0)</f>
        <v/>
      </c>
      <c r="D11123">
        <f>VLOOKUP(B11123, Tabelas!A:C,3,FALSE())</f>
        <v/>
      </c>
      <c r="E11123">
        <f>VLOOKUP(B11123, Tabelas!A:C,2,FALSE())</f>
        <v/>
      </c>
    </row>
    <row r="11124">
      <c r="A11124" t="inlineStr">
        <is>
          <t>ONCOGENE (BASINGSTOKE)</t>
        </is>
      </c>
      <c r="B11124" t="inlineStr">
        <is>
          <t>A1</t>
        </is>
      </c>
      <c r="C11124">
        <f>IF(B11124&lt;&gt;"NI",1,0)</f>
        <v/>
      </c>
      <c r="D11124">
        <f>VLOOKUP(B11124, Tabelas!A:C,3,FALSE())</f>
        <v/>
      </c>
      <c r="E11124">
        <f>VLOOKUP(B11124, Tabelas!A:C,2,FALSE())</f>
        <v/>
      </c>
    </row>
    <row r="11125">
      <c r="A11125" t="inlineStr">
        <is>
          <t>ONCOGENESIS</t>
        </is>
      </c>
      <c r="B11125" t="inlineStr">
        <is>
          <t>A2</t>
        </is>
      </c>
      <c r="C11125">
        <f>IF(B11125&lt;&gt;"NI",1,0)</f>
        <v/>
      </c>
      <c r="D11125">
        <f>VLOOKUP(B11125, Tabelas!A:C,3,FALSE())</f>
        <v/>
      </c>
      <c r="E11125">
        <f>VLOOKUP(B11125, Tabelas!A:C,2,FALSE())</f>
        <v/>
      </c>
    </row>
    <row r="11126">
      <c r="A11126" t="inlineStr">
        <is>
          <t>ONCOIMMUNOLOGY</t>
        </is>
      </c>
      <c r="B11126" t="inlineStr">
        <is>
          <t>A2</t>
        </is>
      </c>
      <c r="C11126">
        <f>IF(B11126&lt;&gt;"NI",1,0)</f>
        <v/>
      </c>
      <c r="D11126">
        <f>VLOOKUP(B11126, Tabelas!A:C,3,FALSE())</f>
        <v/>
      </c>
      <c r="E11126">
        <f>VLOOKUP(B11126, Tabelas!A:C,2,FALSE())</f>
        <v/>
      </c>
    </row>
    <row r="11127">
      <c r="A11127" t="inlineStr">
        <is>
          <t>ONCOLOGY</t>
        </is>
      </c>
      <c r="B11127" t="inlineStr">
        <is>
          <t>A4</t>
        </is>
      </c>
      <c r="C11127">
        <f>IF(B11127&lt;&gt;"NI",1,0)</f>
        <v/>
      </c>
      <c r="D11127">
        <f>VLOOKUP(B11127, Tabelas!A:C,3,FALSE())</f>
        <v/>
      </c>
      <c r="E11127">
        <f>VLOOKUP(B11127, Tabelas!A:C,2,FALSE())</f>
        <v/>
      </c>
    </row>
    <row r="11128">
      <c r="A11128" t="inlineStr">
        <is>
          <t>ONCOLOGY (BASEL)</t>
        </is>
      </c>
      <c r="B11128" t="inlineStr">
        <is>
          <t>A4</t>
        </is>
      </c>
      <c r="C11128">
        <f>IF(B11128&lt;&gt;"NI",1,0)</f>
        <v/>
      </c>
      <c r="D11128">
        <f>VLOOKUP(B11128, Tabelas!A:C,3,FALSE())</f>
        <v/>
      </c>
      <c r="E11128">
        <f>VLOOKUP(B11128, Tabelas!A:C,2,FALSE())</f>
        <v/>
      </c>
    </row>
    <row r="11129">
      <c r="A11129" t="inlineStr">
        <is>
          <t>ONCOLOGY LETTERS</t>
        </is>
      </c>
      <c r="B11129" t="inlineStr">
        <is>
          <t>B1</t>
        </is>
      </c>
      <c r="C11129">
        <f>IF(B11129&lt;&gt;"NI",1,0)</f>
        <v/>
      </c>
      <c r="D11129">
        <f>VLOOKUP(B11129, Tabelas!A:C,3,FALSE())</f>
        <v/>
      </c>
      <c r="E11129">
        <f>VLOOKUP(B11129, Tabelas!A:C,2,FALSE())</f>
        <v/>
      </c>
    </row>
    <row r="11130">
      <c r="A11130" t="inlineStr">
        <is>
          <t>ONCOLOGY REPORTS</t>
        </is>
      </c>
      <c r="B11130" t="inlineStr">
        <is>
          <t>A3</t>
        </is>
      </c>
      <c r="C11130">
        <f>IF(B11130&lt;&gt;"NI",1,0)</f>
        <v/>
      </c>
      <c r="D11130">
        <f>VLOOKUP(B11130, Tabelas!A:C,3,FALSE())</f>
        <v/>
      </c>
      <c r="E11130">
        <f>VLOOKUP(B11130, Tabelas!A:C,2,FALSE())</f>
        <v/>
      </c>
    </row>
    <row r="11131">
      <c r="A11131" t="inlineStr">
        <is>
          <t>ONCOLOGY RESEARCH</t>
        </is>
      </c>
      <c r="B11131" t="inlineStr">
        <is>
          <t>A3</t>
        </is>
      </c>
      <c r="C11131">
        <f>IF(B11131&lt;&gt;"NI",1,0)</f>
        <v/>
      </c>
      <c r="D11131">
        <f>VLOOKUP(B11131, Tabelas!A:C,3,FALSE())</f>
        <v/>
      </c>
      <c r="E11131">
        <f>VLOOKUP(B11131, Tabelas!A:C,2,FALSE())</f>
        <v/>
      </c>
    </row>
    <row r="11132">
      <c r="A11132" t="inlineStr">
        <is>
          <t>ONCOTARGET</t>
        </is>
      </c>
      <c r="B11132" t="inlineStr">
        <is>
          <t>A2</t>
        </is>
      </c>
      <c r="C11132">
        <f>IF(B11132&lt;&gt;"NI",1,0)</f>
        <v/>
      </c>
      <c r="D11132">
        <f>VLOOKUP(B11132, Tabelas!A:C,3,FALSE())</f>
        <v/>
      </c>
      <c r="E11132">
        <f>VLOOKUP(B11132, Tabelas!A:C,2,FALSE())</f>
        <v/>
      </c>
    </row>
    <row r="11133">
      <c r="A11133" t="inlineStr">
        <is>
          <t>ONCOTARGETS AND THERAPY</t>
        </is>
      </c>
      <c r="B11133" t="inlineStr">
        <is>
          <t>A3</t>
        </is>
      </c>
      <c r="C11133">
        <f>IF(B11133&lt;&gt;"NI",1,0)</f>
        <v/>
      </c>
      <c r="D11133">
        <f>VLOOKUP(B11133, Tabelas!A:C,3,FALSE())</f>
        <v/>
      </c>
      <c r="E11133">
        <f>VLOOKUP(B11133, Tabelas!A:C,2,FALSE())</f>
        <v/>
      </c>
    </row>
    <row r="11134">
      <c r="A11134" t="inlineStr">
        <is>
          <t>ONE ECOSYSTEM</t>
        </is>
      </c>
      <c r="B11134" t="inlineStr">
        <is>
          <t>B4</t>
        </is>
      </c>
      <c r="C11134">
        <f>IF(B11134&lt;&gt;"NI",1,0)</f>
        <v/>
      </c>
      <c r="D11134">
        <f>VLOOKUP(B11134, Tabelas!A:C,3,FALSE())</f>
        <v/>
      </c>
      <c r="E11134">
        <f>VLOOKUP(B11134, Tabelas!A:C,2,FALSE())</f>
        <v/>
      </c>
    </row>
    <row r="11135">
      <c r="A11135" t="inlineStr">
        <is>
          <t>ONE HEALTH</t>
        </is>
      </c>
      <c r="B11135" t="inlineStr">
        <is>
          <t>A4</t>
        </is>
      </c>
      <c r="C11135">
        <f>IF(B11135&lt;&gt;"NI",1,0)</f>
        <v/>
      </c>
      <c r="D11135">
        <f>VLOOKUP(B11135, Tabelas!A:C,3,FALSE())</f>
        <v/>
      </c>
      <c r="E11135">
        <f>VLOOKUP(B11135, Tabelas!A:C,2,FALSE())</f>
        <v/>
      </c>
    </row>
    <row r="11136">
      <c r="A11136" t="inlineStr">
        <is>
          <t>ONLINE BRAZILIAN JOURNAL OF NURSING</t>
        </is>
      </c>
      <c r="B11136" t="inlineStr">
        <is>
          <t>B1</t>
        </is>
      </c>
      <c r="C11136">
        <f>IF(B11136&lt;&gt;"NI",1,0)</f>
        <v/>
      </c>
      <c r="D11136">
        <f>VLOOKUP(B11136, Tabelas!A:C,3,FALSE())</f>
        <v/>
      </c>
      <c r="E11136">
        <f>VLOOKUP(B11136, Tabelas!A:C,2,FALSE())</f>
        <v/>
      </c>
    </row>
    <row r="11137">
      <c r="A11137" t="inlineStr">
        <is>
          <t>ONLINE INFORMATION REVIEW (PRINT)</t>
        </is>
      </c>
      <c r="B11137" t="inlineStr">
        <is>
          <t>A1</t>
        </is>
      </c>
      <c r="C11137">
        <f>IF(B11137&lt;&gt;"NI",1,0)</f>
        <v/>
      </c>
      <c r="D11137">
        <f>VLOOKUP(B11137, Tabelas!A:C,3,FALSE())</f>
        <v/>
      </c>
      <c r="E11137">
        <f>VLOOKUP(B11137, Tabelas!A:C,2,FALSE())</f>
        <v/>
      </c>
    </row>
    <row r="11138">
      <c r="A11138" t="inlineStr">
        <is>
          <t>ONLINE JOURNAL OF BIOLOGICAL SCIENCES</t>
        </is>
      </c>
      <c r="B11138" t="inlineStr">
        <is>
          <t>A3</t>
        </is>
      </c>
      <c r="C11138">
        <f>IF(B11138&lt;&gt;"NI",1,0)</f>
        <v/>
      </c>
      <c r="D11138">
        <f>VLOOKUP(B11138, Tabelas!A:C,3,FALSE())</f>
        <v/>
      </c>
      <c r="E11138">
        <f>VLOOKUP(B11138, Tabelas!A:C,2,FALSE())</f>
        <v/>
      </c>
    </row>
    <row r="11139">
      <c r="A11139" t="inlineStr">
        <is>
          <t>ONLINE JOURNAL OF RURAL NURSING AND HEALTH CARE</t>
        </is>
      </c>
      <c r="B11139" t="inlineStr">
        <is>
          <t>B4</t>
        </is>
      </c>
      <c r="C11139">
        <f>IF(B11139&lt;&gt;"NI",1,0)</f>
        <v/>
      </c>
      <c r="D11139">
        <f>VLOOKUP(B11139, Tabelas!A:C,3,FALSE())</f>
        <v/>
      </c>
      <c r="E11139">
        <f>VLOOKUP(B11139, Tabelas!A:C,2,FALSE())</f>
        <v/>
      </c>
    </row>
    <row r="11140">
      <c r="A11140" t="inlineStr">
        <is>
          <t>ONLINE LEARNING JOURNAL</t>
        </is>
      </c>
      <c r="B11140" t="inlineStr">
        <is>
          <t>B1</t>
        </is>
      </c>
      <c r="C11140">
        <f>IF(B11140&lt;&gt;"NI",1,0)</f>
        <v/>
      </c>
      <c r="D11140">
        <f>VLOOKUP(B11140, Tabelas!A:C,3,FALSE())</f>
        <v/>
      </c>
      <c r="E11140">
        <f>VLOOKUP(B11140, Tabelas!A:C,2,FALSE())</f>
        <v/>
      </c>
    </row>
    <row r="11141">
      <c r="A11141" t="inlineStr">
        <is>
          <t>ONOMASTICA URALICA</t>
        </is>
      </c>
      <c r="B11141" t="inlineStr">
        <is>
          <t>B3</t>
        </is>
      </c>
      <c r="C11141">
        <f>IF(B11141&lt;&gt;"NI",1,0)</f>
        <v/>
      </c>
      <c r="D11141">
        <f>VLOOKUP(B11141, Tabelas!A:C,3,FALSE())</f>
        <v/>
      </c>
      <c r="E11141">
        <f>VLOOKUP(B11141, Tabelas!A:C,2,FALSE())</f>
        <v/>
      </c>
    </row>
    <row r="11142">
      <c r="A11142" t="inlineStr">
        <is>
          <t>ONTEAIKEN. BOLETÍN SOBRE PRÁCTICAS Y ESTUDIOS DE ACCIÓN COLECTIVA</t>
        </is>
      </c>
      <c r="B11142" t="inlineStr">
        <is>
          <t>B4</t>
        </is>
      </c>
      <c r="C11142">
        <f>IF(B11142&lt;&gt;"NI",1,0)</f>
        <v/>
      </c>
      <c r="D11142">
        <f>VLOOKUP(B11142, Tabelas!A:C,3,FALSE())</f>
        <v/>
      </c>
      <c r="E11142">
        <f>VLOOKUP(B11142, Tabelas!A:C,2,FALSE())</f>
        <v/>
      </c>
    </row>
    <row r="11143">
      <c r="A11143" t="inlineStr">
        <is>
          <t>OPARÁ</t>
        </is>
      </c>
      <c r="B11143" t="inlineStr">
        <is>
          <t>B2</t>
        </is>
      </c>
      <c r="C11143">
        <f>IF(B11143&lt;&gt;"NI",1,0)</f>
        <v/>
      </c>
      <c r="D11143">
        <f>VLOOKUP(B11143, Tabelas!A:C,3,FALSE())</f>
        <v/>
      </c>
      <c r="E11143">
        <f>VLOOKUP(B11143, Tabelas!A:C,2,FALSE())</f>
        <v/>
      </c>
    </row>
    <row r="11144">
      <c r="A11144" t="inlineStr">
        <is>
          <t>OPÇÃO LACANIANA</t>
        </is>
      </c>
      <c r="B11144" t="inlineStr">
        <is>
          <t>B4</t>
        </is>
      </c>
      <c r="C11144">
        <f>IF(B11144&lt;&gt;"NI",1,0)</f>
        <v/>
      </c>
      <c r="D11144">
        <f>VLOOKUP(B11144, Tabelas!A:C,3,FALSE())</f>
        <v/>
      </c>
      <c r="E11144">
        <f>VLOOKUP(B11144, Tabelas!A:C,2,FALSE())</f>
        <v/>
      </c>
    </row>
    <row r="11145">
      <c r="A11145" t="inlineStr">
        <is>
          <t>OPÇÃO LACANIANA ONLINE NOVA SÉRIE</t>
        </is>
      </c>
      <c r="B11145" t="inlineStr">
        <is>
          <t>B4</t>
        </is>
      </c>
      <c r="C11145">
        <f>IF(B11145&lt;&gt;"NI",1,0)</f>
        <v/>
      </c>
      <c r="D11145">
        <f>VLOOKUP(B11145, Tabelas!A:C,3,FALSE())</f>
        <v/>
      </c>
      <c r="E11145">
        <f>VLOOKUP(B11145, Tabelas!A:C,2,FALSE())</f>
        <v/>
      </c>
    </row>
    <row r="11146">
      <c r="A11146" t="inlineStr">
        <is>
          <t>OPCIÓN (MARACAIBO)</t>
        </is>
      </c>
      <c r="B11146" t="inlineStr">
        <is>
          <t>B2</t>
        </is>
      </c>
      <c r="C11146">
        <f>IF(B11146&lt;&gt;"NI",1,0)</f>
        <v/>
      </c>
      <c r="D11146">
        <f>VLOOKUP(B11146, Tabelas!A:C,3,FALSE())</f>
        <v/>
      </c>
      <c r="E11146">
        <f>VLOOKUP(B11146, Tabelas!A:C,2,FALSE())</f>
        <v/>
      </c>
    </row>
    <row r="11147">
      <c r="A11147" t="inlineStr">
        <is>
          <t>OPEN ACCESS JOURNAL OF SPORTS MEDICINE</t>
        </is>
      </c>
      <c r="B11147" t="inlineStr">
        <is>
          <t>B3</t>
        </is>
      </c>
      <c r="C11147">
        <f>IF(B11147&lt;&gt;"NI",1,0)</f>
        <v/>
      </c>
      <c r="D11147">
        <f>VLOOKUP(B11147, Tabelas!A:C,3,FALSE())</f>
        <v/>
      </c>
      <c r="E11147">
        <f>VLOOKUP(B11147, Tabelas!A:C,2,FALSE())</f>
        <v/>
      </c>
    </row>
    <row r="11148">
      <c r="A11148" t="inlineStr">
        <is>
          <t>OPEN ACCESS LIBRARY JOURNAL</t>
        </is>
      </c>
      <c r="B11148" t="inlineStr">
        <is>
          <t>B4</t>
        </is>
      </c>
      <c r="C11148">
        <f>IF(B11148&lt;&gt;"NI",1,0)</f>
        <v/>
      </c>
      <c r="D11148">
        <f>VLOOKUP(B11148, Tabelas!A:C,3,FALSE())</f>
        <v/>
      </c>
      <c r="E11148">
        <f>VLOOKUP(B11148, Tabelas!A:C,2,FALSE())</f>
        <v/>
      </c>
    </row>
    <row r="11149">
      <c r="A11149" t="inlineStr">
        <is>
          <t>OPEN ACCESS RHEUMATOLOGY</t>
        </is>
      </c>
      <c r="B11149" t="inlineStr">
        <is>
          <t>B2</t>
        </is>
      </c>
      <c r="C11149">
        <f>IF(B11149&lt;&gt;"NI",1,0)</f>
        <v/>
      </c>
      <c r="D11149">
        <f>VLOOKUP(B11149, Tabelas!A:C,3,FALSE())</f>
        <v/>
      </c>
      <c r="E11149">
        <f>VLOOKUP(B11149, Tabelas!A:C,2,FALSE())</f>
        <v/>
      </c>
    </row>
    <row r="11150">
      <c r="A11150" t="inlineStr">
        <is>
          <t>OPEN AIDS JOURNAL</t>
        </is>
      </c>
      <c r="B11150" t="inlineStr">
        <is>
          <t>B1</t>
        </is>
      </c>
      <c r="C11150">
        <f>IF(B11150&lt;&gt;"NI",1,0)</f>
        <v/>
      </c>
      <c r="D11150">
        <f>VLOOKUP(B11150, Tabelas!A:C,3,FALSE())</f>
        <v/>
      </c>
      <c r="E11150">
        <f>VLOOKUP(B11150, Tabelas!A:C,2,FALSE())</f>
        <v/>
      </c>
    </row>
    <row r="11151">
      <c r="A11151" t="inlineStr">
        <is>
          <t>OPEN BIOLOGY</t>
        </is>
      </c>
      <c r="B11151" t="inlineStr">
        <is>
          <t>A2</t>
        </is>
      </c>
      <c r="C11151">
        <f>IF(B11151&lt;&gt;"NI",1,0)</f>
        <v/>
      </c>
      <c r="D11151">
        <f>VLOOKUP(B11151, Tabelas!A:C,3,FALSE())</f>
        <v/>
      </c>
      <c r="E11151">
        <f>VLOOKUP(B11151, Tabelas!A:C,2,FALSE())</f>
        <v/>
      </c>
    </row>
    <row r="11152">
      <c r="A11152" t="inlineStr">
        <is>
          <t>OPEN CHEMISTRY (ONLINE)</t>
        </is>
      </c>
      <c r="B11152" t="inlineStr">
        <is>
          <t>B1</t>
        </is>
      </c>
      <c r="C11152">
        <f>IF(B11152&lt;&gt;"NI",1,0)</f>
        <v/>
      </c>
      <c r="D11152">
        <f>VLOOKUP(B11152, Tabelas!A:C,3,FALSE())</f>
        <v/>
      </c>
      <c r="E11152">
        <f>VLOOKUP(B11152, Tabelas!A:C,2,FALSE())</f>
        <v/>
      </c>
    </row>
    <row r="11153">
      <c r="A11153" t="inlineStr">
        <is>
          <t>OPEN ENGINEERING</t>
        </is>
      </c>
      <c r="B11153" t="inlineStr">
        <is>
          <t>B1</t>
        </is>
      </c>
      <c r="C11153">
        <f>IF(B11153&lt;&gt;"NI",1,0)</f>
        <v/>
      </c>
      <c r="D11153">
        <f>VLOOKUP(B11153, Tabelas!A:C,3,FALSE())</f>
        <v/>
      </c>
      <c r="E11153">
        <f>VLOOKUP(B11153, Tabelas!A:C,2,FALSE())</f>
        <v/>
      </c>
    </row>
    <row r="11154">
      <c r="A11154" t="inlineStr">
        <is>
          <t>OPEN FORUM INFECTIOUS DISEASES</t>
        </is>
      </c>
      <c r="B11154" t="inlineStr">
        <is>
          <t>A3</t>
        </is>
      </c>
      <c r="C11154">
        <f>IF(B11154&lt;&gt;"NI",1,0)</f>
        <v/>
      </c>
      <c r="D11154">
        <f>VLOOKUP(B11154, Tabelas!A:C,3,FALSE())</f>
        <v/>
      </c>
      <c r="E11154">
        <f>VLOOKUP(B11154, Tabelas!A:C,2,FALSE())</f>
        <v/>
      </c>
    </row>
    <row r="11155">
      <c r="A11155" t="inlineStr">
        <is>
          <t>OPEN GEOSPATIAL DATA, SOFTWARE AND STANDARDS</t>
        </is>
      </c>
      <c r="B11155" t="inlineStr">
        <is>
          <t>B3</t>
        </is>
      </c>
      <c r="C11155">
        <f>IF(B11155&lt;&gt;"NI",1,0)</f>
        <v/>
      </c>
      <c r="D11155">
        <f>VLOOKUP(B11155, Tabelas!A:C,3,FALSE())</f>
        <v/>
      </c>
      <c r="E11155">
        <f>VLOOKUP(B11155, Tabelas!A:C,2,FALSE())</f>
        <v/>
      </c>
    </row>
    <row r="11156">
      <c r="A11156" t="inlineStr">
        <is>
          <t>OPEN HEART (BMJ)</t>
        </is>
      </c>
      <c r="B11156" t="inlineStr">
        <is>
          <t>A2</t>
        </is>
      </c>
      <c r="C11156">
        <f>IF(B11156&lt;&gt;"NI",1,0)</f>
        <v/>
      </c>
      <c r="D11156">
        <f>VLOOKUP(B11156, Tabelas!A:C,3,FALSE())</f>
        <v/>
      </c>
      <c r="E11156">
        <f>VLOOKUP(B11156, Tabelas!A:C,2,FALSE())</f>
        <v/>
      </c>
    </row>
    <row r="11157">
      <c r="A11157" t="inlineStr">
        <is>
          <t>OPEN JOURNAL OF ANESTHESIOLOGY</t>
        </is>
      </c>
      <c r="B11157" t="inlineStr">
        <is>
          <t>B4</t>
        </is>
      </c>
      <c r="C11157">
        <f>IF(B11157&lt;&gt;"NI",1,0)</f>
        <v/>
      </c>
      <c r="D11157">
        <f>VLOOKUP(B11157, Tabelas!A:C,3,FALSE())</f>
        <v/>
      </c>
      <c r="E11157">
        <f>VLOOKUP(B11157, Tabelas!A:C,2,FALSE())</f>
        <v/>
      </c>
    </row>
    <row r="11158">
      <c r="A11158" t="inlineStr">
        <is>
          <t>OPEN JOURNAL OF ANIMAL SCIENCES</t>
        </is>
      </c>
      <c r="B11158" t="inlineStr">
        <is>
          <t>B4</t>
        </is>
      </c>
      <c r="C11158">
        <f>IF(B11158&lt;&gt;"NI",1,0)</f>
        <v/>
      </c>
      <c r="D11158">
        <f>VLOOKUP(B11158, Tabelas!A:C,3,FALSE())</f>
        <v/>
      </c>
      <c r="E11158">
        <f>VLOOKUP(B11158, Tabelas!A:C,2,FALSE())</f>
        <v/>
      </c>
    </row>
    <row r="11159">
      <c r="A11159" t="inlineStr">
        <is>
          <t>OPEN JOURNAL OF FLUID DYNAMICS (ONLINE)</t>
        </is>
      </c>
      <c r="B11159" t="inlineStr">
        <is>
          <t>A4</t>
        </is>
      </c>
      <c r="C11159">
        <f>IF(B11159&lt;&gt;"NI",1,0)</f>
        <v/>
      </c>
      <c r="D11159">
        <f>VLOOKUP(B11159, Tabelas!A:C,3,FALSE())</f>
        <v/>
      </c>
      <c r="E11159">
        <f>VLOOKUP(B11159, Tabelas!A:C,2,FALSE())</f>
        <v/>
      </c>
    </row>
    <row r="11160">
      <c r="A11160" t="inlineStr">
        <is>
          <t>OPEN JOURNAL OF MEDICAL PSYCHOLOGY</t>
        </is>
      </c>
      <c r="B11160" t="inlineStr">
        <is>
          <t>B4</t>
        </is>
      </c>
      <c r="C11160">
        <f>IF(B11160&lt;&gt;"NI",1,0)</f>
        <v/>
      </c>
      <c r="D11160">
        <f>VLOOKUP(B11160, Tabelas!A:C,3,FALSE())</f>
        <v/>
      </c>
      <c r="E11160">
        <f>VLOOKUP(B11160, Tabelas!A:C,2,FALSE())</f>
        <v/>
      </c>
    </row>
    <row r="11161">
      <c r="A11161" t="inlineStr">
        <is>
          <t>OPEN JOURNAL OF NURSING</t>
        </is>
      </c>
      <c r="B11161" t="inlineStr">
        <is>
          <t>B4</t>
        </is>
      </c>
      <c r="C11161">
        <f>IF(B11161&lt;&gt;"NI",1,0)</f>
        <v/>
      </c>
      <c r="D11161">
        <f>VLOOKUP(B11161, Tabelas!A:C,3,FALSE())</f>
        <v/>
      </c>
      <c r="E11161">
        <f>VLOOKUP(B11161, Tabelas!A:C,2,FALSE())</f>
        <v/>
      </c>
    </row>
    <row r="11162">
      <c r="A11162" t="inlineStr">
        <is>
          <t>OPEN JOURNAL OF POLYMER CHEMISTRY</t>
        </is>
      </c>
      <c r="B11162" t="inlineStr">
        <is>
          <t>B4</t>
        </is>
      </c>
      <c r="C11162">
        <f>IF(B11162&lt;&gt;"NI",1,0)</f>
        <v/>
      </c>
      <c r="D11162">
        <f>VLOOKUP(B11162, Tabelas!A:C,3,FALSE())</f>
        <v/>
      </c>
      <c r="E11162">
        <f>VLOOKUP(B11162, Tabelas!A:C,2,FALSE())</f>
        <v/>
      </c>
    </row>
    <row r="11163">
      <c r="A11163" t="inlineStr">
        <is>
          <t>OPEN JOURNAL OF SOCIAL SCIENCES</t>
        </is>
      </c>
      <c r="B11163" t="inlineStr">
        <is>
          <t>B3</t>
        </is>
      </c>
      <c r="C11163">
        <f>IF(B11163&lt;&gt;"NI",1,0)</f>
        <v/>
      </c>
      <c r="D11163">
        <f>VLOOKUP(B11163, Tabelas!A:C,3,FALSE())</f>
        <v/>
      </c>
      <c r="E11163">
        <f>VLOOKUP(B11163, Tabelas!A:C,2,FALSE())</f>
        <v/>
      </c>
    </row>
    <row r="11164">
      <c r="A11164" t="inlineStr">
        <is>
          <t>OPEN JOURNAL OF STOMATOLOGY</t>
        </is>
      </c>
      <c r="B11164" t="inlineStr">
        <is>
          <t>B2</t>
        </is>
      </c>
      <c r="C11164">
        <f>IF(B11164&lt;&gt;"NI",1,0)</f>
        <v/>
      </c>
      <c r="D11164">
        <f>VLOOKUP(B11164, Tabelas!A:C,3,FALSE())</f>
        <v/>
      </c>
      <c r="E11164">
        <f>VLOOKUP(B11164, Tabelas!A:C,2,FALSE())</f>
        <v/>
      </c>
    </row>
    <row r="11165">
      <c r="A11165" t="inlineStr">
        <is>
          <t>OPEN JOURNAL OF VETERINARY MEDICINE</t>
        </is>
      </c>
      <c r="B11165" t="inlineStr">
        <is>
          <t>B4</t>
        </is>
      </c>
      <c r="C11165">
        <f>IF(B11165&lt;&gt;"NI",1,0)</f>
        <v/>
      </c>
      <c r="D11165">
        <f>VLOOKUP(B11165, Tabelas!A:C,3,FALSE())</f>
        <v/>
      </c>
      <c r="E11165">
        <f>VLOOKUP(B11165, Tabelas!A:C,2,FALSE())</f>
        <v/>
      </c>
    </row>
    <row r="11166">
      <c r="A11166" t="inlineStr">
        <is>
          <t>OPEN JOURNAL OF VETERINARY MEDICINE</t>
        </is>
      </c>
      <c r="B11166" t="inlineStr">
        <is>
          <t>B4</t>
        </is>
      </c>
      <c r="C11166">
        <f>IF(B11166&lt;&gt;"NI",1,0)</f>
        <v/>
      </c>
      <c r="D11166">
        <f>VLOOKUP(B11166, Tabelas!A:C,3,FALSE())</f>
        <v/>
      </c>
      <c r="E11166">
        <f>VLOOKUP(B11166, Tabelas!A:C,2,FALSE())</f>
        <v/>
      </c>
    </row>
    <row r="11167">
      <c r="A11167" t="inlineStr">
        <is>
          <t>OPEN LIBRARY OF HUMANITIES</t>
        </is>
      </c>
      <c r="B11167" t="inlineStr">
        <is>
          <t>A2</t>
        </is>
      </c>
      <c r="C11167">
        <f>IF(B11167&lt;&gt;"NI",1,0)</f>
        <v/>
      </c>
      <c r="D11167">
        <f>VLOOKUP(B11167, Tabelas!A:C,3,FALSE())</f>
        <v/>
      </c>
      <c r="E11167">
        <f>VLOOKUP(B11167, Tabelas!A:C,2,FALSE())</f>
        <v/>
      </c>
    </row>
    <row r="11168">
      <c r="A11168" t="inlineStr">
        <is>
          <t>OPEN LIFE SCIENCES</t>
        </is>
      </c>
      <c r="B11168" t="inlineStr">
        <is>
          <t>B1</t>
        </is>
      </c>
      <c r="C11168">
        <f>IF(B11168&lt;&gt;"NI",1,0)</f>
        <v/>
      </c>
      <c r="D11168">
        <f>VLOOKUP(B11168, Tabelas!A:C,3,FALSE())</f>
        <v/>
      </c>
      <c r="E11168">
        <f>VLOOKUP(B11168, Tabelas!A:C,2,FALSE())</f>
        <v/>
      </c>
    </row>
    <row r="11169">
      <c r="A11169" t="inlineStr">
        <is>
          <t>OPEN MATHEMATICS (ONLINE)</t>
        </is>
      </c>
      <c r="B11169" t="inlineStr">
        <is>
          <t>B2</t>
        </is>
      </c>
      <c r="C11169">
        <f>IF(B11169&lt;&gt;"NI",1,0)</f>
        <v/>
      </c>
      <c r="D11169">
        <f>VLOOKUP(B11169, Tabelas!A:C,3,FALSE())</f>
        <v/>
      </c>
      <c r="E11169">
        <f>VLOOKUP(B11169, Tabelas!A:C,2,FALSE())</f>
        <v/>
      </c>
    </row>
    <row r="11170">
      <c r="A11170" t="inlineStr">
        <is>
          <t>OPEN PHILOSOPHY</t>
        </is>
      </c>
      <c r="B11170" t="inlineStr">
        <is>
          <t>B2</t>
        </is>
      </c>
      <c r="C11170">
        <f>IF(B11170&lt;&gt;"NI",1,0)</f>
        <v/>
      </c>
      <c r="D11170">
        <f>VLOOKUP(B11170, Tabelas!A:C,3,FALSE())</f>
        <v/>
      </c>
      <c r="E11170">
        <f>VLOOKUP(B11170, Tabelas!A:C,2,FALSE())</f>
        <v/>
      </c>
    </row>
    <row r="11171">
      <c r="A11171" t="inlineStr">
        <is>
          <t>OPEN PRAXIS</t>
        </is>
      </c>
      <c r="B11171" t="inlineStr">
        <is>
          <t>A2</t>
        </is>
      </c>
      <c r="C11171">
        <f>IF(B11171&lt;&gt;"NI",1,0)</f>
        <v/>
      </c>
      <c r="D11171">
        <f>VLOOKUP(B11171, Tabelas!A:C,3,FALSE())</f>
        <v/>
      </c>
      <c r="E11171">
        <f>VLOOKUP(B11171, Tabelas!A:C,2,FALSE())</f>
        <v/>
      </c>
    </row>
    <row r="11172">
      <c r="A11172" t="inlineStr">
        <is>
          <t>OPEN RHEUMATOLOGY JOURNAL</t>
        </is>
      </c>
      <c r="B11172" t="inlineStr">
        <is>
          <t>B1</t>
        </is>
      </c>
      <c r="C11172">
        <f>IF(B11172&lt;&gt;"NI",1,0)</f>
        <v/>
      </c>
      <c r="D11172">
        <f>VLOOKUP(B11172, Tabelas!A:C,3,FALSE())</f>
        <v/>
      </c>
      <c r="E11172">
        <f>VLOOKUP(B11172, Tabelas!A:C,2,FALSE())</f>
        <v/>
      </c>
    </row>
    <row r="11173">
      <c r="A11173" t="inlineStr">
        <is>
          <t>OPEN THEOLOGY</t>
        </is>
      </c>
      <c r="B11173" t="inlineStr">
        <is>
          <t>A2</t>
        </is>
      </c>
      <c r="C11173">
        <f>IF(B11173&lt;&gt;"NI",1,0)</f>
        <v/>
      </c>
      <c r="D11173">
        <f>VLOOKUP(B11173, Tabelas!A:C,3,FALSE())</f>
        <v/>
      </c>
      <c r="E11173">
        <f>VLOOKUP(B11173, Tabelas!A:C,2,FALSE())</f>
        <v/>
      </c>
    </row>
    <row r="11174">
      <c r="A11174" t="inlineStr">
        <is>
          <t>OPEN VETERINARY JOURNAL</t>
        </is>
      </c>
      <c r="B11174" t="inlineStr">
        <is>
          <t>B3</t>
        </is>
      </c>
      <c r="C11174">
        <f>IF(B11174&lt;&gt;"NI",1,0)</f>
        <v/>
      </c>
      <c r="D11174">
        <f>VLOOKUP(B11174, Tabelas!A:C,3,FALSE())</f>
        <v/>
      </c>
      <c r="E11174">
        <f>VLOOKUP(B11174, Tabelas!A:C,2,FALSE())</f>
        <v/>
      </c>
    </row>
    <row r="11175">
      <c r="A11175" t="inlineStr">
        <is>
          <t>OPEN VETERINARY JOURNAL</t>
        </is>
      </c>
      <c r="B11175" t="inlineStr">
        <is>
          <t>B3</t>
        </is>
      </c>
      <c r="C11175">
        <f>IF(B11175&lt;&gt;"NI",1,0)</f>
        <v/>
      </c>
      <c r="D11175">
        <f>VLOOKUP(B11175, Tabelas!A:C,3,FALSE())</f>
        <v/>
      </c>
      <c r="E11175">
        <f>VLOOKUP(B11175, Tabelas!A:C,2,FALSE())</f>
        <v/>
      </c>
    </row>
    <row r="11176">
      <c r="A11176" t="inlineStr">
        <is>
          <t>OPERATING SYSTEMS REVIEW</t>
        </is>
      </c>
      <c r="B11176" t="inlineStr">
        <is>
          <t>A3</t>
        </is>
      </c>
      <c r="C11176">
        <f>IF(B11176&lt;&gt;"NI",1,0)</f>
        <v/>
      </c>
      <c r="D11176">
        <f>VLOOKUP(B11176, Tabelas!A:C,3,FALSE())</f>
        <v/>
      </c>
      <c r="E11176">
        <f>VLOOKUP(B11176, Tabelas!A:C,2,FALSE())</f>
        <v/>
      </c>
    </row>
    <row r="11177">
      <c r="A11177" t="inlineStr">
        <is>
          <t>OPERATIONAL RESEARCH</t>
        </is>
      </c>
      <c r="B11177" t="inlineStr">
        <is>
          <t>A2</t>
        </is>
      </c>
      <c r="C11177">
        <f>IF(B11177&lt;&gt;"NI",1,0)</f>
        <v/>
      </c>
      <c r="D11177">
        <f>VLOOKUP(B11177, Tabelas!A:C,3,FALSE())</f>
        <v/>
      </c>
      <c r="E11177">
        <f>VLOOKUP(B11177, Tabelas!A:C,2,FALSE())</f>
        <v/>
      </c>
    </row>
    <row r="11178">
      <c r="A11178" t="inlineStr">
        <is>
          <t>OPERATIONS RESEARCH</t>
        </is>
      </c>
      <c r="B11178" t="inlineStr">
        <is>
          <t>A2</t>
        </is>
      </c>
      <c r="C11178">
        <f>IF(B11178&lt;&gt;"NI",1,0)</f>
        <v/>
      </c>
      <c r="D11178">
        <f>VLOOKUP(B11178, Tabelas!A:C,3,FALSE())</f>
        <v/>
      </c>
      <c r="E11178">
        <f>VLOOKUP(B11178, Tabelas!A:C,2,FALSE())</f>
        <v/>
      </c>
    </row>
    <row r="11179">
      <c r="A11179" t="inlineStr">
        <is>
          <t>OPERATIONS RESEARCH FOR HEALTH CARE</t>
        </is>
      </c>
      <c r="B11179" t="inlineStr">
        <is>
          <t>A3</t>
        </is>
      </c>
      <c r="C11179">
        <f>IF(B11179&lt;&gt;"NI",1,0)</f>
        <v/>
      </c>
      <c r="D11179">
        <f>VLOOKUP(B11179, Tabelas!A:C,3,FALSE())</f>
        <v/>
      </c>
      <c r="E11179">
        <f>VLOOKUP(B11179, Tabelas!A:C,2,FALSE())</f>
        <v/>
      </c>
    </row>
    <row r="11180">
      <c r="A11180" t="inlineStr">
        <is>
          <t>OPERATIONS RESEARCH LETTERS</t>
        </is>
      </c>
      <c r="B11180" t="inlineStr">
        <is>
          <t>B1</t>
        </is>
      </c>
      <c r="C11180">
        <f>IF(B11180&lt;&gt;"NI",1,0)</f>
        <v/>
      </c>
      <c r="D11180">
        <f>VLOOKUP(B11180, Tabelas!A:C,3,FALSE())</f>
        <v/>
      </c>
      <c r="E11180">
        <f>VLOOKUP(B11180, Tabelas!A:C,2,FALSE())</f>
        <v/>
      </c>
    </row>
    <row r="11181">
      <c r="A11181" t="inlineStr">
        <is>
          <t>OPERATIVE DENTISTRY</t>
        </is>
      </c>
      <c r="B11181" t="inlineStr">
        <is>
          <t>A1</t>
        </is>
      </c>
      <c r="C11181">
        <f>IF(B11181&lt;&gt;"NI",1,0)</f>
        <v/>
      </c>
      <c r="D11181">
        <f>VLOOKUP(B11181, Tabelas!A:C,3,FALSE())</f>
        <v/>
      </c>
      <c r="E11181">
        <f>VLOOKUP(B11181, Tabelas!A:C,2,FALSE())</f>
        <v/>
      </c>
    </row>
    <row r="11182">
      <c r="A11182" t="inlineStr">
        <is>
          <t>OPERATIVE NEUROSURGERY</t>
        </is>
      </c>
      <c r="B11182" t="inlineStr">
        <is>
          <t>B1</t>
        </is>
      </c>
      <c r="C11182">
        <f>IF(B11182&lt;&gt;"NI",1,0)</f>
        <v/>
      </c>
      <c r="D11182">
        <f>VLOOKUP(B11182, Tabelas!A:C,3,FALSE())</f>
        <v/>
      </c>
      <c r="E11182">
        <f>VLOOKUP(B11182, Tabelas!A:C,2,FALSE())</f>
        <v/>
      </c>
    </row>
    <row r="11183">
      <c r="A11183" t="inlineStr">
        <is>
          <t>OPERATIVE TECHNIQUES IN ORTHOPAEDICS</t>
        </is>
      </c>
      <c r="B11183" t="inlineStr">
        <is>
          <t>B2</t>
        </is>
      </c>
      <c r="C11183">
        <f>IF(B11183&lt;&gt;"NI",1,0)</f>
        <v/>
      </c>
      <c r="D11183">
        <f>VLOOKUP(B11183, Tabelas!A:C,3,FALSE())</f>
        <v/>
      </c>
      <c r="E11183">
        <f>VLOOKUP(B11183, Tabelas!A:C,2,FALSE())</f>
        <v/>
      </c>
    </row>
    <row r="11184">
      <c r="A11184" t="inlineStr">
        <is>
          <t>OPHTHALMIC EPIDEMIOLOGY</t>
        </is>
      </c>
      <c r="B11184" t="inlineStr">
        <is>
          <t>A4</t>
        </is>
      </c>
      <c r="C11184">
        <f>IF(B11184&lt;&gt;"NI",1,0)</f>
        <v/>
      </c>
      <c r="D11184">
        <f>VLOOKUP(B11184, Tabelas!A:C,3,FALSE())</f>
        <v/>
      </c>
      <c r="E11184">
        <f>VLOOKUP(B11184, Tabelas!A:C,2,FALSE())</f>
        <v/>
      </c>
    </row>
    <row r="11185">
      <c r="A11185" t="inlineStr">
        <is>
          <t>OPHTHALMIC GENETICS</t>
        </is>
      </c>
      <c r="B11185" t="inlineStr">
        <is>
          <t>A4</t>
        </is>
      </c>
      <c r="C11185">
        <f>IF(B11185&lt;&gt;"NI",1,0)</f>
        <v/>
      </c>
      <c r="D11185">
        <f>VLOOKUP(B11185, Tabelas!A:C,3,FALSE())</f>
        <v/>
      </c>
      <c r="E11185">
        <f>VLOOKUP(B11185, Tabelas!A:C,2,FALSE())</f>
        <v/>
      </c>
    </row>
    <row r="11186">
      <c r="A11186" t="inlineStr">
        <is>
          <t>OPHTHALMIC PLASTIC AND RECONSTRUCTIVE SURGERY</t>
        </is>
      </c>
      <c r="B11186" t="inlineStr">
        <is>
          <t>B1</t>
        </is>
      </c>
      <c r="C11186">
        <f>IF(B11186&lt;&gt;"NI",1,0)</f>
        <v/>
      </c>
      <c r="D11186">
        <f>VLOOKUP(B11186, Tabelas!A:C,3,FALSE())</f>
        <v/>
      </c>
      <c r="E11186">
        <f>VLOOKUP(B11186, Tabelas!A:C,2,FALSE())</f>
        <v/>
      </c>
    </row>
    <row r="11187">
      <c r="A11187" t="inlineStr">
        <is>
          <t>OPHTHALMIC RESEARCH</t>
        </is>
      </c>
      <c r="B11187" t="inlineStr">
        <is>
          <t>A3</t>
        </is>
      </c>
      <c r="C11187">
        <f>IF(B11187&lt;&gt;"NI",1,0)</f>
        <v/>
      </c>
      <c r="D11187">
        <f>VLOOKUP(B11187, Tabelas!A:C,3,FALSE())</f>
        <v/>
      </c>
      <c r="E11187">
        <f>VLOOKUP(B11187, Tabelas!A:C,2,FALSE())</f>
        <v/>
      </c>
    </row>
    <row r="11188">
      <c r="A11188" t="inlineStr">
        <is>
          <t>OPHTHALMIC SURGERY, LASERS AND IMAGING RETINA</t>
        </is>
      </c>
      <c r="B11188" t="inlineStr">
        <is>
          <t>A3</t>
        </is>
      </c>
      <c r="C11188">
        <f>IF(B11188&lt;&gt;"NI",1,0)</f>
        <v/>
      </c>
      <c r="D11188">
        <f>VLOOKUP(B11188, Tabelas!A:C,3,FALSE())</f>
        <v/>
      </c>
      <c r="E11188">
        <f>VLOOKUP(B11188, Tabelas!A:C,2,FALSE())</f>
        <v/>
      </c>
    </row>
    <row r="11189">
      <c r="A11189" t="inlineStr">
        <is>
          <t>OPHTHALMOLOGICA (BASEL)</t>
        </is>
      </c>
      <c r="B11189" t="inlineStr">
        <is>
          <t>A3</t>
        </is>
      </c>
      <c r="C11189">
        <f>IF(B11189&lt;&gt;"NI",1,0)</f>
        <v/>
      </c>
      <c r="D11189">
        <f>VLOOKUP(B11189, Tabelas!A:C,3,FALSE())</f>
        <v/>
      </c>
      <c r="E11189">
        <f>VLOOKUP(B11189, Tabelas!A:C,2,FALSE())</f>
        <v/>
      </c>
    </row>
    <row r="11190">
      <c r="A11190" t="inlineStr">
        <is>
          <t>OPHTHALMOLOGY (ROCHESTER, MINN.)</t>
        </is>
      </c>
      <c r="B11190" t="inlineStr">
        <is>
          <t>A1</t>
        </is>
      </c>
      <c r="C11190">
        <f>IF(B11190&lt;&gt;"NI",1,0)</f>
        <v/>
      </c>
      <c r="D11190">
        <f>VLOOKUP(B11190, Tabelas!A:C,3,FALSE())</f>
        <v/>
      </c>
      <c r="E11190">
        <f>VLOOKUP(B11190, Tabelas!A:C,2,FALSE())</f>
        <v/>
      </c>
    </row>
    <row r="11191">
      <c r="A11191" t="inlineStr">
        <is>
          <t>OPHTHALMOLOGY AND THERAPY</t>
        </is>
      </c>
      <c r="B11191" t="inlineStr">
        <is>
          <t>A1</t>
        </is>
      </c>
      <c r="C11191">
        <f>IF(B11191&lt;&gt;"NI",1,0)</f>
        <v/>
      </c>
      <c r="D11191">
        <f>VLOOKUP(B11191, Tabelas!A:C,3,FALSE())</f>
        <v/>
      </c>
      <c r="E11191">
        <f>VLOOKUP(B11191, Tabelas!A:C,2,FALSE())</f>
        <v/>
      </c>
    </row>
    <row r="11192">
      <c r="A11192" t="inlineStr">
        <is>
          <t>OPHTHALMOLOGY RETINA</t>
        </is>
      </c>
      <c r="B11192" t="inlineStr">
        <is>
          <t>B4</t>
        </is>
      </c>
      <c r="C11192">
        <f>IF(B11192&lt;&gt;"NI",1,0)</f>
        <v/>
      </c>
      <c r="D11192">
        <f>VLOOKUP(B11192, Tabelas!A:C,3,FALSE())</f>
        <v/>
      </c>
      <c r="E11192">
        <f>VLOOKUP(B11192, Tabelas!A:C,2,FALSE())</f>
        <v/>
      </c>
    </row>
    <row r="11193">
      <c r="A11193" t="inlineStr">
        <is>
          <t>OPINIÃES - REVISTA DOS ALUNOS DE LITERATURA BRASILEIRA</t>
        </is>
      </c>
      <c r="B11193" t="inlineStr">
        <is>
          <t>B1</t>
        </is>
      </c>
      <c r="C11193">
        <f>IF(B11193&lt;&gt;"NI",1,0)</f>
        <v/>
      </c>
      <c r="D11193">
        <f>VLOOKUP(B11193, Tabelas!A:C,3,FALSE())</f>
        <v/>
      </c>
      <c r="E11193">
        <f>VLOOKUP(B11193, Tabelas!A:C,2,FALSE())</f>
        <v/>
      </c>
    </row>
    <row r="11194">
      <c r="A11194" t="inlineStr">
        <is>
          <t>OPINIÃO PÚBLICA</t>
        </is>
      </c>
      <c r="B11194" t="inlineStr">
        <is>
          <t>A1</t>
        </is>
      </c>
      <c r="C11194">
        <f>IF(B11194&lt;&gt;"NI",1,0)</f>
        <v/>
      </c>
      <c r="D11194">
        <f>VLOOKUP(B11194, Tabelas!A:C,3,FALSE())</f>
        <v/>
      </c>
      <c r="E11194">
        <f>VLOOKUP(B11194, Tabelas!A:C,2,FALSE())</f>
        <v/>
      </c>
    </row>
    <row r="11195">
      <c r="A11195" t="inlineStr">
        <is>
          <t>OPINION JURIDICA</t>
        </is>
      </c>
      <c r="B11195" t="inlineStr">
        <is>
          <t>A4</t>
        </is>
      </c>
      <c r="C11195">
        <f>IF(B11195&lt;&gt;"NI",1,0)</f>
        <v/>
      </c>
      <c r="D11195">
        <f>VLOOKUP(B11195, Tabelas!A:C,3,FALSE())</f>
        <v/>
      </c>
      <c r="E11195">
        <f>VLOOKUP(B11195, Tabelas!A:C,2,FALSE())</f>
        <v/>
      </c>
    </row>
    <row r="11196">
      <c r="A11196" t="inlineStr">
        <is>
          <t>OPSIS</t>
        </is>
      </c>
      <c r="B11196" t="inlineStr">
        <is>
          <t>A2</t>
        </is>
      </c>
      <c r="C11196">
        <f>IF(B11196&lt;&gt;"NI",1,0)</f>
        <v/>
      </c>
      <c r="D11196">
        <f>VLOOKUP(B11196, Tabelas!A:C,3,FALSE())</f>
        <v/>
      </c>
      <c r="E11196">
        <f>VLOOKUP(B11196, Tabelas!A:C,2,FALSE())</f>
        <v/>
      </c>
    </row>
    <row r="11197">
      <c r="A11197" t="inlineStr">
        <is>
          <t>OPTICA</t>
        </is>
      </c>
      <c r="B11197" t="inlineStr">
        <is>
          <t>A1</t>
        </is>
      </c>
      <c r="C11197">
        <f>IF(B11197&lt;&gt;"NI",1,0)</f>
        <v/>
      </c>
      <c r="D11197">
        <f>VLOOKUP(B11197, Tabelas!A:C,3,FALSE())</f>
        <v/>
      </c>
      <c r="E11197">
        <f>VLOOKUP(B11197, Tabelas!A:C,2,FALSE())</f>
        <v/>
      </c>
    </row>
    <row r="11198">
      <c r="A11198" t="inlineStr">
        <is>
          <t>OPTICAL AND QUANTUM ELECTRONICS</t>
        </is>
      </c>
      <c r="B11198" t="inlineStr">
        <is>
          <t>B1</t>
        </is>
      </c>
      <c r="C11198">
        <f>IF(B11198&lt;&gt;"NI",1,0)</f>
        <v/>
      </c>
      <c r="D11198">
        <f>VLOOKUP(B11198, Tabelas!A:C,3,FALSE())</f>
        <v/>
      </c>
      <c r="E11198">
        <f>VLOOKUP(B11198, Tabelas!A:C,2,FALSE())</f>
        <v/>
      </c>
    </row>
    <row r="11199">
      <c r="A11199" t="inlineStr">
        <is>
          <t>OPTICAL ENGINEERING (BELLINGHAM. PRINT)</t>
        </is>
      </c>
      <c r="B11199" t="inlineStr">
        <is>
          <t>A3</t>
        </is>
      </c>
      <c r="C11199">
        <f>IF(B11199&lt;&gt;"NI",1,0)</f>
        <v/>
      </c>
      <c r="D11199">
        <f>VLOOKUP(B11199, Tabelas!A:C,3,FALSE())</f>
        <v/>
      </c>
      <c r="E11199">
        <f>VLOOKUP(B11199, Tabelas!A:C,2,FALSE())</f>
        <v/>
      </c>
    </row>
    <row r="11200">
      <c r="A11200" t="inlineStr">
        <is>
          <t>OPTICAL FIBER TECHNOLOGY (PRINT)</t>
        </is>
      </c>
      <c r="B11200" t="inlineStr">
        <is>
          <t>A3</t>
        </is>
      </c>
      <c r="C11200">
        <f>IF(B11200&lt;&gt;"NI",1,0)</f>
        <v/>
      </c>
      <c r="D11200">
        <f>VLOOKUP(B11200, Tabelas!A:C,3,FALSE())</f>
        <v/>
      </c>
      <c r="E11200">
        <f>VLOOKUP(B11200, Tabelas!A:C,2,FALSE())</f>
        <v/>
      </c>
    </row>
    <row r="11201">
      <c r="A11201" t="inlineStr">
        <is>
          <t>OPTICAL MATERIALS (AMSTERDAM. PRINT)</t>
        </is>
      </c>
      <c r="B11201" t="inlineStr">
        <is>
          <t>A3</t>
        </is>
      </c>
      <c r="C11201">
        <f>IF(B11201&lt;&gt;"NI",1,0)</f>
        <v/>
      </c>
      <c r="D11201">
        <f>VLOOKUP(B11201, Tabelas!A:C,3,FALSE())</f>
        <v/>
      </c>
      <c r="E11201">
        <f>VLOOKUP(B11201, Tabelas!A:C,2,FALSE())</f>
        <v/>
      </c>
    </row>
    <row r="11202">
      <c r="A11202" t="inlineStr">
        <is>
          <t>OPTICAL MATERIALS EXPRESS</t>
        </is>
      </c>
      <c r="B11202" t="inlineStr">
        <is>
          <t>A4</t>
        </is>
      </c>
      <c r="C11202">
        <f>IF(B11202&lt;&gt;"NI",1,0)</f>
        <v/>
      </c>
      <c r="D11202">
        <f>VLOOKUP(B11202, Tabelas!A:C,3,FALSE())</f>
        <v/>
      </c>
      <c r="E11202">
        <f>VLOOKUP(B11202, Tabelas!A:C,2,FALSE())</f>
        <v/>
      </c>
    </row>
    <row r="11203">
      <c r="A11203" t="inlineStr">
        <is>
          <t>OPTICAL REVIEW</t>
        </is>
      </c>
      <c r="B11203" t="inlineStr">
        <is>
          <t>B2</t>
        </is>
      </c>
      <c r="C11203">
        <f>IF(B11203&lt;&gt;"NI",1,0)</f>
        <v/>
      </c>
      <c r="D11203">
        <f>VLOOKUP(B11203, Tabelas!A:C,3,FALSE())</f>
        <v/>
      </c>
      <c r="E11203">
        <f>VLOOKUP(B11203, Tabelas!A:C,2,FALSE())</f>
        <v/>
      </c>
    </row>
    <row r="11204">
      <c r="A11204" t="inlineStr">
        <is>
          <t>OPTICAL SWITCHING AND NETWORKING (PRINT)</t>
        </is>
      </c>
      <c r="B11204" t="inlineStr">
        <is>
          <t>A3</t>
        </is>
      </c>
      <c r="C11204">
        <f>IF(B11204&lt;&gt;"NI",1,0)</f>
        <v/>
      </c>
      <c r="D11204">
        <f>VLOOKUP(B11204, Tabelas!A:C,3,FALSE())</f>
        <v/>
      </c>
      <c r="E11204">
        <f>VLOOKUP(B11204, Tabelas!A:C,2,FALSE())</f>
        <v/>
      </c>
    </row>
    <row r="11205">
      <c r="A11205" t="inlineStr">
        <is>
          <t>OPTICS AND LASER TECHNOLOGY</t>
        </is>
      </c>
      <c r="B11205" t="inlineStr">
        <is>
          <t>A2</t>
        </is>
      </c>
      <c r="C11205">
        <f>IF(B11205&lt;&gt;"NI",1,0)</f>
        <v/>
      </c>
      <c r="D11205">
        <f>VLOOKUP(B11205, Tabelas!A:C,3,FALSE())</f>
        <v/>
      </c>
      <c r="E11205">
        <f>VLOOKUP(B11205, Tabelas!A:C,2,FALSE())</f>
        <v/>
      </c>
    </row>
    <row r="11206">
      <c r="A11206" t="inlineStr">
        <is>
          <t>OPTICS AND LASERS IN ENGINEERING</t>
        </is>
      </c>
      <c r="B11206" t="inlineStr">
        <is>
          <t>A1</t>
        </is>
      </c>
      <c r="C11206">
        <f>IF(B11206&lt;&gt;"NI",1,0)</f>
        <v/>
      </c>
      <c r="D11206">
        <f>VLOOKUP(B11206, Tabelas!A:C,3,FALSE())</f>
        <v/>
      </c>
      <c r="E11206">
        <f>VLOOKUP(B11206, Tabelas!A:C,2,FALSE())</f>
        <v/>
      </c>
    </row>
    <row r="11207">
      <c r="A11207" t="inlineStr">
        <is>
          <t>OPTICS AND SPECTROSCOPY (PRINT)</t>
        </is>
      </c>
      <c r="B11207" t="inlineStr">
        <is>
          <t>B2</t>
        </is>
      </c>
      <c r="C11207">
        <f>IF(B11207&lt;&gt;"NI",1,0)</f>
        <v/>
      </c>
      <c r="D11207">
        <f>VLOOKUP(B11207, Tabelas!A:C,3,FALSE())</f>
        <v/>
      </c>
      <c r="E11207">
        <f>VLOOKUP(B11207, Tabelas!A:C,2,FALSE())</f>
        <v/>
      </c>
    </row>
    <row r="11208">
      <c r="A11208" t="inlineStr">
        <is>
          <t>OPTICS COMMUNICATIONS (PRINT)</t>
        </is>
      </c>
      <c r="B11208" t="inlineStr">
        <is>
          <t>A3</t>
        </is>
      </c>
      <c r="C11208">
        <f>IF(B11208&lt;&gt;"NI",1,0)</f>
        <v/>
      </c>
      <c r="D11208">
        <f>VLOOKUP(B11208, Tabelas!A:C,3,FALSE())</f>
        <v/>
      </c>
      <c r="E11208">
        <f>VLOOKUP(B11208, Tabelas!A:C,2,FALSE())</f>
        <v/>
      </c>
    </row>
    <row r="11209">
      <c r="A11209" t="inlineStr">
        <is>
          <t>OPTICS EXPRESS</t>
        </is>
      </c>
      <c r="B11209" t="inlineStr">
        <is>
          <t>A1</t>
        </is>
      </c>
      <c r="C11209">
        <f>IF(B11209&lt;&gt;"NI",1,0)</f>
        <v/>
      </c>
      <c r="D11209">
        <f>VLOOKUP(B11209, Tabelas!A:C,3,FALSE())</f>
        <v/>
      </c>
      <c r="E11209">
        <f>VLOOKUP(B11209, Tabelas!A:C,2,FALSE())</f>
        <v/>
      </c>
    </row>
    <row r="11210">
      <c r="A11210" t="inlineStr">
        <is>
          <t>OPTICS LETTERS</t>
        </is>
      </c>
      <c r="B11210" t="inlineStr">
        <is>
          <t>A2</t>
        </is>
      </c>
      <c r="C11210">
        <f>IF(B11210&lt;&gt;"NI",1,0)</f>
        <v/>
      </c>
      <c r="D11210">
        <f>VLOOKUP(B11210, Tabelas!A:C,3,FALSE())</f>
        <v/>
      </c>
      <c r="E11210">
        <f>VLOOKUP(B11210, Tabelas!A:C,2,FALSE())</f>
        <v/>
      </c>
    </row>
    <row r="11211">
      <c r="A11211" t="inlineStr">
        <is>
          <t>OPTIK (STUTTGART)</t>
        </is>
      </c>
      <c r="B11211" t="inlineStr">
        <is>
          <t>A4</t>
        </is>
      </c>
      <c r="C11211">
        <f>IF(B11211&lt;&gt;"NI",1,0)</f>
        <v/>
      </c>
      <c r="D11211">
        <f>VLOOKUP(B11211, Tabelas!A:C,3,FALSE())</f>
        <v/>
      </c>
      <c r="E11211">
        <f>VLOOKUP(B11211, Tabelas!A:C,2,FALSE())</f>
        <v/>
      </c>
    </row>
    <row r="11212">
      <c r="A11212" t="inlineStr">
        <is>
          <t>OPTIMAL CONTROL APPLICATIONS &amp; METHODS</t>
        </is>
      </c>
      <c r="B11212" t="inlineStr">
        <is>
          <t>A2</t>
        </is>
      </c>
      <c r="C11212">
        <f>IF(B11212&lt;&gt;"NI",1,0)</f>
        <v/>
      </c>
      <c r="D11212">
        <f>VLOOKUP(B11212, Tabelas!A:C,3,FALSE())</f>
        <v/>
      </c>
      <c r="E11212">
        <f>VLOOKUP(B11212, Tabelas!A:C,2,FALSE())</f>
        <v/>
      </c>
    </row>
    <row r="11213">
      <c r="A11213" t="inlineStr">
        <is>
          <t>OPTIMIZATION (ONLINE)</t>
        </is>
      </c>
      <c r="B11213" t="inlineStr">
        <is>
          <t>A3</t>
        </is>
      </c>
      <c r="C11213">
        <f>IF(B11213&lt;&gt;"NI",1,0)</f>
        <v/>
      </c>
      <c r="D11213">
        <f>VLOOKUP(B11213, Tabelas!A:C,3,FALSE())</f>
        <v/>
      </c>
      <c r="E11213">
        <f>VLOOKUP(B11213, Tabelas!A:C,2,FALSE())</f>
        <v/>
      </c>
    </row>
    <row r="11214">
      <c r="A11214" t="inlineStr">
        <is>
          <t>OPTIMIZATION (PRINT)</t>
        </is>
      </c>
      <c r="B11214" t="inlineStr">
        <is>
          <t>A3</t>
        </is>
      </c>
      <c r="C11214">
        <f>IF(B11214&lt;&gt;"NI",1,0)</f>
        <v/>
      </c>
      <c r="D11214">
        <f>VLOOKUP(B11214, Tabelas!A:C,3,FALSE())</f>
        <v/>
      </c>
      <c r="E11214">
        <f>VLOOKUP(B11214, Tabelas!A:C,2,FALSE())</f>
        <v/>
      </c>
    </row>
    <row r="11215">
      <c r="A11215" t="inlineStr">
        <is>
          <t>OPTIMIZATION AND ENGINEERING (PRINT)</t>
        </is>
      </c>
      <c r="B11215" t="inlineStr">
        <is>
          <t>A2</t>
        </is>
      </c>
      <c r="C11215">
        <f>IF(B11215&lt;&gt;"NI",1,0)</f>
        <v/>
      </c>
      <c r="D11215">
        <f>VLOOKUP(B11215, Tabelas!A:C,3,FALSE())</f>
        <v/>
      </c>
      <c r="E11215">
        <f>VLOOKUP(B11215, Tabelas!A:C,2,FALSE())</f>
        <v/>
      </c>
    </row>
    <row r="11216">
      <c r="A11216" t="inlineStr">
        <is>
          <t>OPTIMIZATION LETTERS (PRINT)</t>
        </is>
      </c>
      <c r="B11216" t="inlineStr">
        <is>
          <t>A4</t>
        </is>
      </c>
      <c r="C11216">
        <f>IF(B11216&lt;&gt;"NI",1,0)</f>
        <v/>
      </c>
      <c r="D11216">
        <f>VLOOKUP(B11216, Tabelas!A:C,3,FALSE())</f>
        <v/>
      </c>
      <c r="E11216">
        <f>VLOOKUP(B11216, Tabelas!A:C,2,FALSE())</f>
        <v/>
      </c>
    </row>
    <row r="11217">
      <c r="A11217" t="inlineStr">
        <is>
          <t>OPTIMIZATION METHODS AND SOFTWARE</t>
        </is>
      </c>
      <c r="B11217" t="inlineStr">
        <is>
          <t>B1</t>
        </is>
      </c>
      <c r="C11217">
        <f>IF(B11217&lt;&gt;"NI",1,0)</f>
        <v/>
      </c>
      <c r="D11217">
        <f>VLOOKUP(B11217, Tabelas!A:C,3,FALSE())</f>
        <v/>
      </c>
      <c r="E11217">
        <f>VLOOKUP(B11217, Tabelas!A:C,2,FALSE())</f>
        <v/>
      </c>
    </row>
    <row r="11218">
      <c r="A11218" t="inlineStr">
        <is>
          <t>OPUS (PORTO ALEGRE)</t>
        </is>
      </c>
      <c r="B11218" t="inlineStr">
        <is>
          <t>A1</t>
        </is>
      </c>
      <c r="C11218">
        <f>IF(B11218&lt;&gt;"NI",1,0)</f>
        <v/>
      </c>
      <c r="D11218">
        <f>VLOOKUP(B11218, Tabelas!A:C,3,FALSE())</f>
        <v/>
      </c>
      <c r="E11218">
        <f>VLOOKUP(B11218, Tabelas!A:C,2,FALSE())</f>
        <v/>
      </c>
    </row>
    <row r="11219">
      <c r="A11219" t="inlineStr">
        <is>
          <t>OPUSCULA ZOOLOGICA INSTITUTI ZOOSYSTEMATICI ET OECOLOGICI UNIVERSITATIS BUDAPESTINENSIS (ONLINE)</t>
        </is>
      </c>
      <c r="B11219" t="inlineStr">
        <is>
          <t>B4</t>
        </is>
      </c>
      <c r="C11219">
        <f>IF(B11219&lt;&gt;"NI",1,0)</f>
        <v/>
      </c>
      <c r="D11219">
        <f>VLOOKUP(B11219, Tabelas!A:C,3,FALSE())</f>
        <v/>
      </c>
      <c r="E11219">
        <f>VLOOKUP(B11219, Tabelas!A:C,2,FALSE())</f>
        <v/>
      </c>
    </row>
    <row r="11220">
      <c r="A11220" t="inlineStr">
        <is>
          <t>OPUSCULA ZOOLOGICA INSTITUTI ZOOSYSTEMATICI ET OECOLOGICI UNIVERSITATIS BUDAPESTINENSIS (PRINT)</t>
        </is>
      </c>
      <c r="B11220" t="inlineStr">
        <is>
          <t>B4</t>
        </is>
      </c>
      <c r="C11220">
        <f>IF(B11220&lt;&gt;"NI",1,0)</f>
        <v/>
      </c>
      <c r="D11220">
        <f>VLOOKUP(B11220, Tabelas!A:C,3,FALSE())</f>
        <v/>
      </c>
      <c r="E11220">
        <f>VLOOKUP(B11220, Tabelas!A:C,2,FALSE())</f>
        <v/>
      </c>
    </row>
    <row r="11221">
      <c r="A11221" t="inlineStr">
        <is>
          <t>ORAL AND MAXILLOFACIAL SURGERY (PRINT)</t>
        </is>
      </c>
      <c r="B11221" t="inlineStr">
        <is>
          <t>B1</t>
        </is>
      </c>
      <c r="C11221">
        <f>IF(B11221&lt;&gt;"NI",1,0)</f>
        <v/>
      </c>
      <c r="D11221">
        <f>VLOOKUP(B11221, Tabelas!A:C,3,FALSE())</f>
        <v/>
      </c>
      <c r="E11221">
        <f>VLOOKUP(B11221, Tabelas!A:C,2,FALSE())</f>
        <v/>
      </c>
    </row>
    <row r="11222">
      <c r="A11222" t="inlineStr">
        <is>
          <t>ORAL AND MAXILLOFACIAL SURGERY CASES</t>
        </is>
      </c>
      <c r="B11222" t="inlineStr">
        <is>
          <t>B4</t>
        </is>
      </c>
      <c r="C11222">
        <f>IF(B11222&lt;&gt;"NI",1,0)</f>
        <v/>
      </c>
      <c r="D11222">
        <f>VLOOKUP(B11222, Tabelas!A:C,3,FALSE())</f>
        <v/>
      </c>
      <c r="E11222">
        <f>VLOOKUP(B11222, Tabelas!A:C,2,FALSE())</f>
        <v/>
      </c>
    </row>
    <row r="11223">
      <c r="A11223" t="inlineStr">
        <is>
          <t>ORAL DISEASES</t>
        </is>
      </c>
      <c r="B11223" t="inlineStr">
        <is>
          <t>A2</t>
        </is>
      </c>
      <c r="C11223">
        <f>IF(B11223&lt;&gt;"NI",1,0)</f>
        <v/>
      </c>
      <c r="D11223">
        <f>VLOOKUP(B11223, Tabelas!A:C,3,FALSE())</f>
        <v/>
      </c>
      <c r="E11223">
        <f>VLOOKUP(B11223, Tabelas!A:C,2,FALSE())</f>
        <v/>
      </c>
    </row>
    <row r="11224">
      <c r="A11224" t="inlineStr">
        <is>
          <t>ORAL HEALTH &amp; PREVENTIVE DENTISTRY</t>
        </is>
      </c>
      <c r="B11224" t="inlineStr">
        <is>
          <t>A4</t>
        </is>
      </c>
      <c r="C11224">
        <f>IF(B11224&lt;&gt;"NI",1,0)</f>
        <v/>
      </c>
      <c r="D11224">
        <f>VLOOKUP(B11224, Tabelas!A:C,3,FALSE())</f>
        <v/>
      </c>
      <c r="E11224">
        <f>VLOOKUP(B11224, Tabelas!A:C,2,FALSE())</f>
        <v/>
      </c>
    </row>
    <row r="11225">
      <c r="A11225" t="inlineStr">
        <is>
          <t>ORAL ONCOLOGY (1997)</t>
        </is>
      </c>
      <c r="B11225" t="inlineStr">
        <is>
          <t>A1</t>
        </is>
      </c>
      <c r="C11225">
        <f>IF(B11225&lt;&gt;"NI",1,0)</f>
        <v/>
      </c>
      <c r="D11225">
        <f>VLOOKUP(B11225, Tabelas!A:C,3,FALSE())</f>
        <v/>
      </c>
      <c r="E11225">
        <f>VLOOKUP(B11225, Tabelas!A:C,2,FALSE())</f>
        <v/>
      </c>
    </row>
    <row r="11226">
      <c r="A11226" t="inlineStr">
        <is>
          <t>ORAL RADIOLOGY</t>
        </is>
      </c>
      <c r="B11226" t="inlineStr">
        <is>
          <t>B3</t>
        </is>
      </c>
      <c r="C11226">
        <f>IF(B11226&lt;&gt;"NI",1,0)</f>
        <v/>
      </c>
      <c r="D11226">
        <f>VLOOKUP(B11226, Tabelas!A:C,3,FALSE())</f>
        <v/>
      </c>
      <c r="E11226">
        <f>VLOOKUP(B11226, Tabelas!A:C,2,FALSE())</f>
        <v/>
      </c>
    </row>
    <row r="11227">
      <c r="A11227" t="inlineStr">
        <is>
          <t>ORAL SURGERY</t>
        </is>
      </c>
      <c r="B11227" t="inlineStr">
        <is>
          <t>B3</t>
        </is>
      </c>
      <c r="C11227">
        <f>IF(B11227&lt;&gt;"NI",1,0)</f>
        <v/>
      </c>
      <c r="D11227">
        <f>VLOOKUP(B11227, Tabelas!A:C,3,FALSE())</f>
        <v/>
      </c>
      <c r="E11227">
        <f>VLOOKUP(B11227, Tabelas!A:C,2,FALSE())</f>
        <v/>
      </c>
    </row>
    <row r="11228">
      <c r="A11228" t="inlineStr">
        <is>
          <t>ORAL SURGERY (PRINT)</t>
        </is>
      </c>
      <c r="B11228" t="inlineStr">
        <is>
          <t>B3</t>
        </is>
      </c>
      <c r="C11228">
        <f>IF(B11228&lt;&gt;"NI",1,0)</f>
        <v/>
      </c>
      <c r="D11228">
        <f>VLOOKUP(B11228, Tabelas!A:C,3,FALSE())</f>
        <v/>
      </c>
      <c r="E11228">
        <f>VLOOKUP(B11228, Tabelas!A:C,2,FALSE())</f>
        <v/>
      </c>
    </row>
    <row r="11229">
      <c r="A11229" t="inlineStr">
        <is>
          <t>ORAL SURGERY, ORAL MEDICINE, ORAL PATHOLOGY AND ORAL RADIOLOGY</t>
        </is>
      </c>
      <c r="B11229" t="inlineStr">
        <is>
          <t>A3</t>
        </is>
      </c>
      <c r="C11229">
        <f>IF(B11229&lt;&gt;"NI",1,0)</f>
        <v/>
      </c>
      <c r="D11229">
        <f>VLOOKUP(B11229, Tabelas!A:C,3,FALSE())</f>
        <v/>
      </c>
      <c r="E11229">
        <f>VLOOKUP(B11229, Tabelas!A:C,2,FALSE())</f>
        <v/>
      </c>
    </row>
    <row r="11230">
      <c r="A11230" t="inlineStr">
        <is>
          <t>ORAL SURGERY, ORAL MEDICINE, ORAL PATHOLOGY, ORAL RADIOLOGY AND ENDODONTICS (ONLINE)</t>
        </is>
      </c>
      <c r="B11230" t="inlineStr">
        <is>
          <t>A4</t>
        </is>
      </c>
      <c r="C11230">
        <f>IF(B11230&lt;&gt;"NI",1,0)</f>
        <v/>
      </c>
      <c r="D11230">
        <f>VLOOKUP(B11230, Tabelas!A:C,3,FALSE())</f>
        <v/>
      </c>
      <c r="E11230">
        <f>VLOOKUP(B11230, Tabelas!A:C,2,FALSE())</f>
        <v/>
      </c>
    </row>
    <row r="11231">
      <c r="A11231" t="inlineStr">
        <is>
          <t>ORBIS TERTIUS (EN LÍNEA)</t>
        </is>
      </c>
      <c r="B11231" t="inlineStr">
        <is>
          <t>A3</t>
        </is>
      </c>
      <c r="C11231">
        <f>IF(B11231&lt;&gt;"NI",1,0)</f>
        <v/>
      </c>
      <c r="D11231">
        <f>VLOOKUP(B11231, Tabelas!A:C,3,FALSE())</f>
        <v/>
      </c>
      <c r="E11231">
        <f>VLOOKUP(B11231, Tabelas!A:C,2,FALSE())</f>
        <v/>
      </c>
    </row>
    <row r="11232">
      <c r="A11232" t="inlineStr">
        <is>
          <t>ORBIT (AMSTERDAM)</t>
        </is>
      </c>
      <c r="B11232" t="inlineStr">
        <is>
          <t>B1</t>
        </is>
      </c>
      <c r="C11232">
        <f>IF(B11232&lt;&gt;"NI",1,0)</f>
        <v/>
      </c>
      <c r="D11232">
        <f>VLOOKUP(B11232, Tabelas!A:C,3,FALSE())</f>
        <v/>
      </c>
      <c r="E11232">
        <f>VLOOKUP(B11232, Tabelas!A:C,2,FALSE())</f>
        <v/>
      </c>
    </row>
    <row r="11233">
      <c r="A11233" t="inlineStr">
        <is>
          <t>ORBITAL: THE ELECTRONIC JOURNAL OF CHEMISTRY</t>
        </is>
      </c>
      <c r="B11233" t="inlineStr">
        <is>
          <t>B4</t>
        </is>
      </c>
      <c r="C11233">
        <f>IF(B11233&lt;&gt;"NI",1,0)</f>
        <v/>
      </c>
      <c r="D11233">
        <f>VLOOKUP(B11233, Tabelas!A:C,3,FALSE())</f>
        <v/>
      </c>
      <c r="E11233">
        <f>VLOOKUP(B11233, Tabelas!A:C,2,FALSE())</f>
        <v/>
      </c>
    </row>
    <row r="11234">
      <c r="A11234" t="inlineStr">
        <is>
          <t>ORÇAMENTO EM DISCUSSÃO</t>
        </is>
      </c>
      <c r="B11234" t="inlineStr">
        <is>
          <t>B3</t>
        </is>
      </c>
      <c r="C11234">
        <f>IF(B11234&lt;&gt;"NI",1,0)</f>
        <v/>
      </c>
      <c r="D11234">
        <f>VLOOKUP(B11234, Tabelas!A:C,3,FALSE())</f>
        <v/>
      </c>
      <c r="E11234">
        <f>VLOOKUP(B11234, Tabelas!A:C,2,FALSE())</f>
        <v/>
      </c>
    </row>
    <row r="11235">
      <c r="A11235" t="inlineStr">
        <is>
          <t>ORE GEOLOGY REVIEWS</t>
        </is>
      </c>
      <c r="B11235" t="inlineStr">
        <is>
          <t>A1</t>
        </is>
      </c>
      <c r="C11235">
        <f>IF(B11235&lt;&gt;"NI",1,0)</f>
        <v/>
      </c>
      <c r="D11235">
        <f>VLOOKUP(B11235, Tabelas!A:C,3,FALSE())</f>
        <v/>
      </c>
      <c r="E11235">
        <f>VLOOKUP(B11235, Tabelas!A:C,2,FALSE())</f>
        <v/>
      </c>
    </row>
    <row r="11236">
      <c r="A11236" t="inlineStr">
        <is>
          <t>ORFEU</t>
        </is>
      </c>
      <c r="B11236" t="inlineStr">
        <is>
          <t>A1</t>
        </is>
      </c>
      <c r="C11236">
        <f>IF(B11236&lt;&gt;"NI",1,0)</f>
        <v/>
      </c>
      <c r="D11236">
        <f>VLOOKUP(B11236, Tabelas!A:C,3,FALSE())</f>
        <v/>
      </c>
      <c r="E11236">
        <f>VLOOKUP(B11236, Tabelas!A:C,2,FALSE())</f>
        <v/>
      </c>
    </row>
    <row r="11237">
      <c r="A11237" t="inlineStr">
        <is>
          <t>ORG &amp; DEMO (UNESP. MARÍLIA)</t>
        </is>
      </c>
      <c r="B11237" t="inlineStr">
        <is>
          <t>A4</t>
        </is>
      </c>
      <c r="C11237">
        <f>IF(B11237&lt;&gt;"NI",1,0)</f>
        <v/>
      </c>
      <c r="D11237">
        <f>VLOOKUP(B11237, Tabelas!A:C,3,FALSE())</f>
        <v/>
      </c>
      <c r="E11237">
        <f>VLOOKUP(B11237, Tabelas!A:C,2,FALSE())</f>
        <v/>
      </c>
    </row>
    <row r="11238">
      <c r="A11238" t="inlineStr">
        <is>
          <t>ORGANIC &amp; BIOMOLECULAR CHEMISTRY</t>
        </is>
      </c>
      <c r="B11238" t="inlineStr">
        <is>
          <t>A2</t>
        </is>
      </c>
      <c r="C11238">
        <f>IF(B11238&lt;&gt;"NI",1,0)</f>
        <v/>
      </c>
      <c r="D11238">
        <f>VLOOKUP(B11238, Tabelas!A:C,3,FALSE())</f>
        <v/>
      </c>
      <c r="E11238">
        <f>VLOOKUP(B11238, Tabelas!A:C,2,FALSE())</f>
        <v/>
      </c>
    </row>
    <row r="11239">
      <c r="A11239" t="inlineStr">
        <is>
          <t>ORGANIC AGRICULTURE</t>
        </is>
      </c>
      <c r="B11239" t="inlineStr">
        <is>
          <t>A4</t>
        </is>
      </c>
      <c r="C11239">
        <f>IF(B11239&lt;&gt;"NI",1,0)</f>
        <v/>
      </c>
      <c r="D11239">
        <f>VLOOKUP(B11239, Tabelas!A:C,3,FALSE())</f>
        <v/>
      </c>
      <c r="E11239">
        <f>VLOOKUP(B11239, Tabelas!A:C,2,FALSE())</f>
        <v/>
      </c>
    </row>
    <row r="11240">
      <c r="A11240" t="inlineStr">
        <is>
          <t>ORGANIC CHEMISTRY FRONTIERS</t>
        </is>
      </c>
      <c r="B11240" t="inlineStr">
        <is>
          <t>A1</t>
        </is>
      </c>
      <c r="C11240">
        <f>IF(B11240&lt;&gt;"NI",1,0)</f>
        <v/>
      </c>
      <c r="D11240">
        <f>VLOOKUP(B11240, Tabelas!A:C,3,FALSE())</f>
        <v/>
      </c>
      <c r="E11240">
        <f>VLOOKUP(B11240, Tabelas!A:C,2,FALSE())</f>
        <v/>
      </c>
    </row>
    <row r="11241">
      <c r="A11241" t="inlineStr">
        <is>
          <t>ORGANIC COMMUNICATIONS</t>
        </is>
      </c>
      <c r="B11241" t="inlineStr">
        <is>
          <t>B2</t>
        </is>
      </c>
      <c r="C11241">
        <f>IF(B11241&lt;&gt;"NI",1,0)</f>
        <v/>
      </c>
      <c r="D11241">
        <f>VLOOKUP(B11241, Tabelas!A:C,3,FALSE())</f>
        <v/>
      </c>
      <c r="E11241">
        <f>VLOOKUP(B11241, Tabelas!A:C,2,FALSE())</f>
        <v/>
      </c>
    </row>
    <row r="11242">
      <c r="A11242" t="inlineStr">
        <is>
          <t>ORGANIC ELECTRONICS (PRINT)</t>
        </is>
      </c>
      <c r="B11242" t="inlineStr">
        <is>
          <t>A2</t>
        </is>
      </c>
      <c r="C11242">
        <f>IF(B11242&lt;&gt;"NI",1,0)</f>
        <v/>
      </c>
      <c r="D11242">
        <f>VLOOKUP(B11242, Tabelas!A:C,3,FALSE())</f>
        <v/>
      </c>
      <c r="E11242">
        <f>VLOOKUP(B11242, Tabelas!A:C,2,FALSE())</f>
        <v/>
      </c>
    </row>
    <row r="11243">
      <c r="A11243" t="inlineStr">
        <is>
          <t>ORGANIC GEOCHEMISTRY</t>
        </is>
      </c>
      <c r="B11243" t="inlineStr">
        <is>
          <t>A2</t>
        </is>
      </c>
      <c r="C11243">
        <f>IF(B11243&lt;&gt;"NI",1,0)</f>
        <v/>
      </c>
      <c r="D11243">
        <f>VLOOKUP(B11243, Tabelas!A:C,3,FALSE())</f>
        <v/>
      </c>
      <c r="E11243">
        <f>VLOOKUP(B11243, Tabelas!A:C,2,FALSE())</f>
        <v/>
      </c>
    </row>
    <row r="11244">
      <c r="A11244" t="inlineStr">
        <is>
          <t>ORGANIC LETTERS (PRINT)</t>
        </is>
      </c>
      <c r="B11244" t="inlineStr">
        <is>
          <t>A1</t>
        </is>
      </c>
      <c r="C11244">
        <f>IF(B11244&lt;&gt;"NI",1,0)</f>
        <v/>
      </c>
      <c r="D11244">
        <f>VLOOKUP(B11244, Tabelas!A:C,3,FALSE())</f>
        <v/>
      </c>
      <c r="E11244">
        <f>VLOOKUP(B11244, Tabelas!A:C,2,FALSE())</f>
        <v/>
      </c>
    </row>
    <row r="11245">
      <c r="A11245" t="inlineStr">
        <is>
          <t>ORGANIC PROCESS RESEARCH &amp; DEVELOPMENT</t>
        </is>
      </c>
      <c r="B11245" t="inlineStr">
        <is>
          <t>A2</t>
        </is>
      </c>
      <c r="C11245">
        <f>IF(B11245&lt;&gt;"NI",1,0)</f>
        <v/>
      </c>
      <c r="D11245">
        <f>VLOOKUP(B11245, Tabelas!A:C,3,FALSE())</f>
        <v/>
      </c>
      <c r="E11245">
        <f>VLOOKUP(B11245, Tabelas!A:C,2,FALSE())</f>
        <v/>
      </c>
    </row>
    <row r="11246">
      <c r="A11246" t="inlineStr">
        <is>
          <t>ORGANICOM (USP)</t>
        </is>
      </c>
      <c r="B11246" t="inlineStr">
        <is>
          <t>A4</t>
        </is>
      </c>
      <c r="C11246">
        <f>IF(B11246&lt;&gt;"NI",1,0)</f>
        <v/>
      </c>
      <c r="D11246">
        <f>VLOOKUP(B11246, Tabelas!A:C,3,FALSE())</f>
        <v/>
      </c>
      <c r="E11246">
        <f>VLOOKUP(B11246, Tabelas!A:C,2,FALSE())</f>
        <v/>
      </c>
    </row>
    <row r="11247">
      <c r="A11247" t="inlineStr">
        <is>
          <t>ORGANISMS DIVERSITY &amp; EVOLUTION (PRINT)</t>
        </is>
      </c>
      <c r="B11247" t="inlineStr">
        <is>
          <t>A2</t>
        </is>
      </c>
      <c r="C11247">
        <f>IF(B11247&lt;&gt;"NI",1,0)</f>
        <v/>
      </c>
      <c r="D11247">
        <f>VLOOKUP(B11247, Tabelas!A:C,3,FALSE())</f>
        <v/>
      </c>
      <c r="E11247">
        <f>VLOOKUP(B11247, Tabelas!A:C,2,FALSE())</f>
        <v/>
      </c>
    </row>
    <row r="11248">
      <c r="A11248" t="inlineStr">
        <is>
          <t>ORGANIZAÇÕES &amp; SOCIEDADE</t>
        </is>
      </c>
      <c r="B11248" t="inlineStr">
        <is>
          <t>A2</t>
        </is>
      </c>
      <c r="C11248">
        <f>IF(B11248&lt;&gt;"NI",1,0)</f>
        <v/>
      </c>
      <c r="D11248">
        <f>VLOOKUP(B11248, Tabelas!A:C,3,FALSE())</f>
        <v/>
      </c>
      <c r="E11248">
        <f>VLOOKUP(B11248, Tabelas!A:C,2,FALSE())</f>
        <v/>
      </c>
    </row>
    <row r="11249">
      <c r="A11249" t="inlineStr">
        <is>
          <t>ORGANIZAÇÕES E SUSTENTABILIDADE</t>
        </is>
      </c>
      <c r="B11249" t="inlineStr">
        <is>
          <t>B2</t>
        </is>
      </c>
      <c r="C11249">
        <f>IF(B11249&lt;&gt;"NI",1,0)</f>
        <v/>
      </c>
      <c r="D11249">
        <f>VLOOKUP(B11249, Tabelas!A:C,3,FALSE())</f>
        <v/>
      </c>
      <c r="E11249">
        <f>VLOOKUP(B11249, Tabelas!A:C,2,FALSE())</f>
        <v/>
      </c>
    </row>
    <row r="11250">
      <c r="A11250" t="inlineStr">
        <is>
          <t>ORGANIZAÇÕES EM CONTEXTO (IMPRESSO)</t>
        </is>
      </c>
      <c r="B11250" t="inlineStr">
        <is>
          <t>A3</t>
        </is>
      </c>
      <c r="C11250">
        <f>IF(B11250&lt;&gt;"NI",1,0)</f>
        <v/>
      </c>
      <c r="D11250">
        <f>VLOOKUP(B11250, Tabelas!A:C,3,FALSE())</f>
        <v/>
      </c>
      <c r="E11250">
        <f>VLOOKUP(B11250, Tabelas!A:C,2,FALSE())</f>
        <v/>
      </c>
    </row>
    <row r="11251">
      <c r="A11251" t="inlineStr">
        <is>
          <t>ORGANIZAÇÕES RURAIS E AGROINDUSTRIAIS (UFLA)</t>
        </is>
      </c>
      <c r="B11251" t="inlineStr">
        <is>
          <t>B1</t>
        </is>
      </c>
      <c r="C11251">
        <f>IF(B11251&lt;&gt;"NI",1,0)</f>
        <v/>
      </c>
      <c r="D11251">
        <f>VLOOKUP(B11251, Tabelas!A:C,3,FALSE())</f>
        <v/>
      </c>
      <c r="E11251">
        <f>VLOOKUP(B11251, Tabelas!A:C,2,FALSE())</f>
        <v/>
      </c>
    </row>
    <row r="11252">
      <c r="A11252" t="inlineStr">
        <is>
          <t>ORGANIZATION &amp; ENVIRONMENT</t>
        </is>
      </c>
      <c r="B11252" t="inlineStr">
        <is>
          <t>A1</t>
        </is>
      </c>
      <c r="C11252">
        <f>IF(B11252&lt;&gt;"NI",1,0)</f>
        <v/>
      </c>
      <c r="D11252">
        <f>VLOOKUP(B11252, Tabelas!A:C,3,FALSE())</f>
        <v/>
      </c>
      <c r="E11252">
        <f>VLOOKUP(B11252, Tabelas!A:C,2,FALSE())</f>
        <v/>
      </c>
    </row>
    <row r="11253">
      <c r="A11253" t="inlineStr">
        <is>
          <t>ORGANIZATION (LONDON)</t>
        </is>
      </c>
      <c r="B11253" t="inlineStr">
        <is>
          <t>A1</t>
        </is>
      </c>
      <c r="C11253">
        <f>IF(B11253&lt;&gt;"NI",1,0)</f>
        <v/>
      </c>
      <c r="D11253">
        <f>VLOOKUP(B11253, Tabelas!A:C,3,FALSE())</f>
        <v/>
      </c>
      <c r="E11253">
        <f>VLOOKUP(B11253, Tabelas!A:C,2,FALSE())</f>
        <v/>
      </c>
    </row>
    <row r="11254">
      <c r="A11254" t="inlineStr">
        <is>
          <t>ORGANIZATION STUDIES</t>
        </is>
      </c>
      <c r="B11254" t="inlineStr">
        <is>
          <t>A1</t>
        </is>
      </c>
      <c r="C11254">
        <f>IF(B11254&lt;&gt;"NI",1,0)</f>
        <v/>
      </c>
      <c r="D11254">
        <f>VLOOKUP(B11254, Tabelas!A:C,3,FALSE())</f>
        <v/>
      </c>
      <c r="E11254">
        <f>VLOOKUP(B11254, Tabelas!A:C,2,FALSE())</f>
        <v/>
      </c>
    </row>
    <row r="11255">
      <c r="A11255" t="inlineStr">
        <is>
          <t>ORGANIZATIONAL BEHAVIOR AND HUMAN DECISION PROCESSES (PRINT)</t>
        </is>
      </c>
      <c r="B11255" t="inlineStr">
        <is>
          <t>A1</t>
        </is>
      </c>
      <c r="C11255">
        <f>IF(B11255&lt;&gt;"NI",1,0)</f>
        <v/>
      </c>
      <c r="D11255">
        <f>VLOOKUP(B11255, Tabelas!A:C,3,FALSE())</f>
        <v/>
      </c>
      <c r="E11255">
        <f>VLOOKUP(B11255, Tabelas!A:C,2,FALSE())</f>
        <v/>
      </c>
    </row>
    <row r="11256">
      <c r="A11256" t="inlineStr">
        <is>
          <t>ORGANOGENESIS</t>
        </is>
      </c>
      <c r="B11256" t="inlineStr">
        <is>
          <t>A3</t>
        </is>
      </c>
      <c r="C11256">
        <f>IF(B11256&lt;&gt;"NI",1,0)</f>
        <v/>
      </c>
      <c r="D11256">
        <f>VLOOKUP(B11256, Tabelas!A:C,3,FALSE())</f>
        <v/>
      </c>
      <c r="E11256">
        <f>VLOOKUP(B11256, Tabelas!A:C,2,FALSE())</f>
        <v/>
      </c>
    </row>
    <row r="11257">
      <c r="A11257" t="inlineStr">
        <is>
          <t>ORGANOMETALLICS</t>
        </is>
      </c>
      <c r="B11257" t="inlineStr">
        <is>
          <t>A2</t>
        </is>
      </c>
      <c r="C11257">
        <f>IF(B11257&lt;&gt;"NI",1,0)</f>
        <v/>
      </c>
      <c r="D11257">
        <f>VLOOKUP(B11257, Tabelas!A:C,3,FALSE())</f>
        <v/>
      </c>
      <c r="E11257">
        <f>VLOOKUP(B11257, Tabelas!A:C,2,FALSE())</f>
        <v/>
      </c>
    </row>
    <row r="11258">
      <c r="A11258" t="inlineStr">
        <is>
          <t>ORGANON</t>
        </is>
      </c>
      <c r="B11258" t="inlineStr">
        <is>
          <t>A1</t>
        </is>
      </c>
      <c r="C11258">
        <f>IF(B11258&lt;&gt;"NI",1,0)</f>
        <v/>
      </c>
      <c r="D11258">
        <f>VLOOKUP(B11258, Tabelas!A:C,3,FALSE())</f>
        <v/>
      </c>
      <c r="E11258">
        <f>VLOOKUP(B11258, Tabelas!A:C,2,FALSE())</f>
        <v/>
      </c>
    </row>
    <row r="11259">
      <c r="A11259" t="inlineStr">
        <is>
          <t>ORIENTAL JOURNAL OF CHEMISTRY</t>
        </is>
      </c>
      <c r="B11259" t="inlineStr">
        <is>
          <t>B4</t>
        </is>
      </c>
      <c r="C11259">
        <f>IF(B11259&lt;&gt;"NI",1,0)</f>
        <v/>
      </c>
      <c r="D11259">
        <f>VLOOKUP(B11259, Tabelas!A:C,3,FALSE())</f>
        <v/>
      </c>
      <c r="E11259">
        <f>VLOOKUP(B11259, Tabelas!A:C,2,FALSE())</f>
        <v/>
      </c>
    </row>
    <row r="11260">
      <c r="A11260" t="inlineStr">
        <is>
          <t>ORIGINI</t>
        </is>
      </c>
      <c r="B11260" t="inlineStr">
        <is>
          <t>B1</t>
        </is>
      </c>
      <c r="C11260">
        <f>IF(B11260&lt;&gt;"NI",1,0)</f>
        <v/>
      </c>
      <c r="D11260">
        <f>VLOOKUP(B11260, Tabelas!A:C,3,FALSE())</f>
        <v/>
      </c>
      <c r="E11260">
        <f>VLOOKUP(B11260, Tabelas!A:C,2,FALSE())</f>
        <v/>
      </c>
    </row>
    <row r="11261">
      <c r="A11261" t="inlineStr">
        <is>
          <t>ORIGINS OF LIFE AND EVOLUTION OF THE BIOSPHERE</t>
        </is>
      </c>
      <c r="B11261" t="inlineStr">
        <is>
          <t>A4</t>
        </is>
      </c>
      <c r="C11261">
        <f>IF(B11261&lt;&gt;"NI",1,0)</f>
        <v/>
      </c>
      <c r="D11261">
        <f>VLOOKUP(B11261, Tabelas!A:C,3,FALSE())</f>
        <v/>
      </c>
      <c r="E11261">
        <f>VLOOKUP(B11261, Tabelas!A:C,2,FALSE())</f>
        <v/>
      </c>
    </row>
    <row r="11262">
      <c r="A11262" t="inlineStr">
        <is>
          <t>ORL (BASEL)</t>
        </is>
      </c>
      <c r="B11262" t="inlineStr">
        <is>
          <t>B2</t>
        </is>
      </c>
      <c r="C11262">
        <f>IF(B11262&lt;&gt;"NI",1,0)</f>
        <v/>
      </c>
      <c r="D11262">
        <f>VLOOKUP(B11262, Tabelas!A:C,3,FALSE())</f>
        <v/>
      </c>
      <c r="E11262">
        <f>VLOOKUP(B11262, Tabelas!A:C,2,FALSE())</f>
        <v/>
      </c>
    </row>
    <row r="11263">
      <c r="A11263" t="inlineStr">
        <is>
          <t>ORL (ONLINE)</t>
        </is>
      </c>
      <c r="B11263" t="inlineStr">
        <is>
          <t>B2</t>
        </is>
      </c>
      <c r="C11263">
        <f>IF(B11263&lt;&gt;"NI",1,0)</f>
        <v/>
      </c>
      <c r="D11263">
        <f>VLOOKUP(B11263, Tabelas!A:C,3,FALSE())</f>
        <v/>
      </c>
      <c r="E11263">
        <f>VLOOKUP(B11263, Tabelas!A:C,2,FALSE())</f>
        <v/>
      </c>
    </row>
    <row r="11264">
      <c r="A11264" t="inlineStr">
        <is>
          <t>ORNAMENTAL HORTICULTURE</t>
        </is>
      </c>
      <c r="B11264" t="inlineStr">
        <is>
          <t>B4</t>
        </is>
      </c>
      <c r="C11264">
        <f>IF(B11264&lt;&gt;"NI",1,0)</f>
        <v/>
      </c>
      <c r="D11264">
        <f>VLOOKUP(B11264, Tabelas!A:C,3,FALSE())</f>
        <v/>
      </c>
      <c r="E11264">
        <f>VLOOKUP(B11264, Tabelas!A:C,2,FALSE())</f>
        <v/>
      </c>
    </row>
    <row r="11265">
      <c r="A11265" t="inlineStr">
        <is>
          <t>ORNITOLOGÍA NEOTROPICAL</t>
        </is>
      </c>
      <c r="B11265" t="inlineStr">
        <is>
          <t>B3</t>
        </is>
      </c>
      <c r="C11265">
        <f>IF(B11265&lt;&gt;"NI",1,0)</f>
        <v/>
      </c>
      <c r="D11265">
        <f>VLOOKUP(B11265, Tabelas!A:C,3,FALSE())</f>
        <v/>
      </c>
      <c r="E11265">
        <f>VLOOKUP(B11265, Tabelas!A:C,2,FALSE())</f>
        <v/>
      </c>
    </row>
    <row r="11266">
      <c r="A11266" t="inlineStr">
        <is>
          <t>ORPHANET JOURNAL OF RARE DISEASES</t>
        </is>
      </c>
      <c r="B11266" t="inlineStr">
        <is>
          <t>A2</t>
        </is>
      </c>
      <c r="C11266">
        <f>IF(B11266&lt;&gt;"NI",1,0)</f>
        <v/>
      </c>
      <c r="D11266">
        <f>VLOOKUP(B11266, Tabelas!A:C,3,FALSE())</f>
        <v/>
      </c>
      <c r="E11266">
        <f>VLOOKUP(B11266, Tabelas!A:C,2,FALSE())</f>
        <v/>
      </c>
    </row>
    <row r="11267">
      <c r="A11267" t="inlineStr">
        <is>
          <t>ORTHO SCIENCE: ORTHODONTIC SCIENCE AND PRACTICE</t>
        </is>
      </c>
      <c r="B11267" t="inlineStr">
        <is>
          <t>B4</t>
        </is>
      </c>
      <c r="C11267">
        <f>IF(B11267&lt;&gt;"NI",1,0)</f>
        <v/>
      </c>
      <c r="D11267">
        <f>VLOOKUP(B11267, Tabelas!A:C,3,FALSE())</f>
        <v/>
      </c>
      <c r="E11267">
        <f>VLOOKUP(B11267, Tabelas!A:C,2,FALSE())</f>
        <v/>
      </c>
    </row>
    <row r="11268">
      <c r="A11268" t="inlineStr">
        <is>
          <t>ORTHODONTIC WAVES</t>
        </is>
      </c>
      <c r="B11268" t="inlineStr">
        <is>
          <t>B3</t>
        </is>
      </c>
      <c r="C11268">
        <f>IF(B11268&lt;&gt;"NI",1,0)</f>
        <v/>
      </c>
      <c r="D11268">
        <f>VLOOKUP(B11268, Tabelas!A:C,3,FALSE())</f>
        <v/>
      </c>
      <c r="E11268">
        <f>VLOOKUP(B11268, Tabelas!A:C,2,FALSE())</f>
        <v/>
      </c>
    </row>
    <row r="11269">
      <c r="A11269" t="inlineStr">
        <is>
          <t>ORTHODONTICS &amp; CRANIOFACIAL RESEARCH (PRINT)</t>
        </is>
      </c>
      <c r="B11269" t="inlineStr">
        <is>
          <t>A1</t>
        </is>
      </c>
      <c r="C11269">
        <f>IF(B11269&lt;&gt;"NI",1,0)</f>
        <v/>
      </c>
      <c r="D11269">
        <f>VLOOKUP(B11269, Tabelas!A:C,3,FALSE())</f>
        <v/>
      </c>
      <c r="E11269">
        <f>VLOOKUP(B11269, Tabelas!A:C,2,FALSE())</f>
        <v/>
      </c>
    </row>
    <row r="11270">
      <c r="A11270" t="inlineStr">
        <is>
          <t>ORTHOPAEDIC JOURNAL OF SPORTS MEDICINE</t>
        </is>
      </c>
      <c r="B11270" t="inlineStr">
        <is>
          <t>B2</t>
        </is>
      </c>
      <c r="C11270">
        <f>IF(B11270&lt;&gt;"NI",1,0)</f>
        <v/>
      </c>
      <c r="D11270">
        <f>VLOOKUP(B11270, Tabelas!A:C,3,FALSE())</f>
        <v/>
      </c>
      <c r="E11270">
        <f>VLOOKUP(B11270, Tabelas!A:C,2,FALSE())</f>
        <v/>
      </c>
    </row>
    <row r="11271">
      <c r="A11271" t="inlineStr">
        <is>
          <t>ORTHOPAEDICS &amp; TRAUMATOLOGY: SURGERY &amp; RESEARCH.</t>
        </is>
      </c>
      <c r="B11271" t="inlineStr">
        <is>
          <t>A4</t>
        </is>
      </c>
      <c r="C11271">
        <f>IF(B11271&lt;&gt;"NI",1,0)</f>
        <v/>
      </c>
      <c r="D11271">
        <f>VLOOKUP(B11271, Tabelas!A:C,3,FALSE())</f>
        <v/>
      </c>
      <c r="E11271">
        <f>VLOOKUP(B11271, Tabelas!A:C,2,FALSE())</f>
        <v/>
      </c>
    </row>
    <row r="11272">
      <c r="A11272" t="inlineStr">
        <is>
          <t>ORTHOPEDICS (THOROFARE, N.J.)</t>
        </is>
      </c>
      <c r="B11272" t="inlineStr">
        <is>
          <t>A4</t>
        </is>
      </c>
      <c r="C11272">
        <f>IF(B11272&lt;&gt;"NI",1,0)</f>
        <v/>
      </c>
      <c r="D11272">
        <f>VLOOKUP(B11272, Tabelas!A:C,3,FALSE())</f>
        <v/>
      </c>
      <c r="E11272">
        <f>VLOOKUP(B11272, Tabelas!A:C,2,FALSE())</f>
        <v/>
      </c>
    </row>
    <row r="11273">
      <c r="A11273" t="inlineStr">
        <is>
          <t>ORTOPEDIA, TRAUMATOLOGIA, REHABILITACJA</t>
        </is>
      </c>
      <c r="B11273" t="inlineStr">
        <is>
          <t>B2</t>
        </is>
      </c>
      <c r="C11273">
        <f>IF(B11273&lt;&gt;"NI",1,0)</f>
        <v/>
      </c>
      <c r="D11273">
        <f>VLOOKUP(B11273, Tabelas!A:C,3,FALSE())</f>
        <v/>
      </c>
      <c r="E11273">
        <f>VLOOKUP(B11273, Tabelas!A:C,2,FALSE())</f>
        <v/>
      </c>
    </row>
    <row r="11274">
      <c r="A11274" t="inlineStr">
        <is>
          <t>ORYX (OXFORD. PRINT)</t>
        </is>
      </c>
      <c r="B11274" t="inlineStr">
        <is>
          <t>A3</t>
        </is>
      </c>
      <c r="C11274">
        <f>IF(B11274&lt;&gt;"NI",1,0)</f>
        <v/>
      </c>
      <c r="D11274">
        <f>VLOOKUP(B11274, Tabelas!A:C,3,FALSE())</f>
        <v/>
      </c>
      <c r="E11274">
        <f>VLOOKUP(B11274, Tabelas!A:C,2,FALSE())</f>
        <v/>
      </c>
    </row>
    <row r="11275">
      <c r="A11275" t="inlineStr">
        <is>
          <t>OSAKA JOURNAL OF MATHEMATICS</t>
        </is>
      </c>
      <c r="B11275" t="inlineStr">
        <is>
          <t>B1</t>
        </is>
      </c>
      <c r="C11275">
        <f>IF(B11275&lt;&gt;"NI",1,0)</f>
        <v/>
      </c>
      <c r="D11275">
        <f>VLOOKUP(B11275, Tabelas!A:C,3,FALSE())</f>
        <v/>
      </c>
      <c r="E11275">
        <f>VLOOKUP(B11275, Tabelas!A:C,2,FALSE())</f>
        <v/>
      </c>
    </row>
    <row r="11276">
      <c r="A11276" t="inlineStr">
        <is>
          <t>OSTEOARTHRITIS AND CARTILAGE</t>
        </is>
      </c>
      <c r="B11276" t="inlineStr">
        <is>
          <t>A1</t>
        </is>
      </c>
      <c r="C11276">
        <f>IF(B11276&lt;&gt;"NI",1,0)</f>
        <v/>
      </c>
      <c r="D11276">
        <f>VLOOKUP(B11276, Tabelas!A:C,3,FALSE())</f>
        <v/>
      </c>
      <c r="E11276">
        <f>VLOOKUP(B11276, Tabelas!A:C,2,FALSE())</f>
        <v/>
      </c>
    </row>
    <row r="11277">
      <c r="A11277" t="inlineStr">
        <is>
          <t>OSTEOPOROSIS INTERNATIONAL</t>
        </is>
      </c>
      <c r="B11277" t="inlineStr">
        <is>
          <t>A2</t>
        </is>
      </c>
      <c r="C11277">
        <f>IF(B11277&lt;&gt;"NI",1,0)</f>
        <v/>
      </c>
      <c r="D11277">
        <f>VLOOKUP(B11277, Tabelas!A:C,3,FALSE())</f>
        <v/>
      </c>
      <c r="E11277">
        <f>VLOOKUP(B11277, Tabelas!A:C,2,FALSE())</f>
        <v/>
      </c>
    </row>
    <row r="11278">
      <c r="A11278" t="inlineStr">
        <is>
          <t>OSTOMY/WOUND MANAGEMENT</t>
        </is>
      </c>
      <c r="B11278" t="inlineStr">
        <is>
          <t>B1</t>
        </is>
      </c>
      <c r="C11278">
        <f>IF(B11278&lt;&gt;"NI",1,0)</f>
        <v/>
      </c>
      <c r="D11278">
        <f>VLOOKUP(B11278, Tabelas!A:C,3,FALSE())</f>
        <v/>
      </c>
      <c r="E11278">
        <f>VLOOKUP(B11278, Tabelas!A:C,2,FALSE())</f>
        <v/>
      </c>
    </row>
    <row r="11279">
      <c r="A11279" t="inlineStr">
        <is>
          <t>OTJR (THOROFARE, N.J.)</t>
        </is>
      </c>
      <c r="B11279" t="inlineStr">
        <is>
          <t>A3</t>
        </is>
      </c>
      <c r="C11279">
        <f>IF(B11279&lt;&gt;"NI",1,0)</f>
        <v/>
      </c>
      <c r="D11279">
        <f>VLOOKUP(B11279, Tabelas!A:C,3,FALSE())</f>
        <v/>
      </c>
      <c r="E11279">
        <f>VLOOKUP(B11279, Tabelas!A:C,2,FALSE())</f>
        <v/>
      </c>
    </row>
    <row r="11280">
      <c r="A11280" t="inlineStr">
        <is>
          <t>OTOLARYNGOLOGIC CLINICS OF NORTH AMERICA</t>
        </is>
      </c>
      <c r="B11280" t="inlineStr">
        <is>
          <t>A4</t>
        </is>
      </c>
      <c r="C11280">
        <f>IF(B11280&lt;&gt;"NI",1,0)</f>
        <v/>
      </c>
      <c r="D11280">
        <f>VLOOKUP(B11280, Tabelas!A:C,3,FALSE())</f>
        <v/>
      </c>
      <c r="E11280">
        <f>VLOOKUP(B11280, Tabelas!A:C,2,FALSE())</f>
        <v/>
      </c>
    </row>
    <row r="11281">
      <c r="A11281" t="inlineStr">
        <is>
          <t>OTOLARYNGOLOGY AND HEAD AND NECK SURGERY</t>
        </is>
      </c>
      <c r="B11281" t="inlineStr">
        <is>
          <t>A1</t>
        </is>
      </c>
      <c r="C11281">
        <f>IF(B11281&lt;&gt;"NI",1,0)</f>
        <v/>
      </c>
      <c r="D11281">
        <f>VLOOKUP(B11281, Tabelas!A:C,3,FALSE())</f>
        <v/>
      </c>
      <c r="E11281">
        <f>VLOOKUP(B11281, Tabelas!A:C,2,FALSE())</f>
        <v/>
      </c>
    </row>
    <row r="11282">
      <c r="A11282" t="inlineStr">
        <is>
          <t>OTOLOGY &amp; NEUROTOLOGY</t>
        </is>
      </c>
      <c r="B11282" t="inlineStr">
        <is>
          <t>A2</t>
        </is>
      </c>
      <c r="C11282">
        <f>IF(B11282&lt;&gt;"NI",1,0)</f>
        <v/>
      </c>
      <c r="D11282">
        <f>VLOOKUP(B11282, Tabelas!A:C,3,FALSE())</f>
        <v/>
      </c>
      <c r="E11282">
        <f>VLOOKUP(B11282, Tabelas!A:C,2,FALSE())</f>
        <v/>
      </c>
    </row>
    <row r="11283">
      <c r="A11283" t="inlineStr">
        <is>
          <t>OTRA ECONOMÍA</t>
        </is>
      </c>
      <c r="B11283" t="inlineStr">
        <is>
          <t>B3</t>
        </is>
      </c>
      <c r="C11283">
        <f>IF(B11283&lt;&gt;"NI",1,0)</f>
        <v/>
      </c>
      <c r="D11283">
        <f>VLOOKUP(B11283, Tabelas!A:C,3,FALSE())</f>
        <v/>
      </c>
      <c r="E11283">
        <f>VLOOKUP(B11283, Tabelas!A:C,2,FALSE())</f>
        <v/>
      </c>
    </row>
    <row r="11284">
      <c r="A11284" t="inlineStr">
        <is>
          <t>OUTLOOKS ON PEST MANAGEMENT</t>
        </is>
      </c>
      <c r="B11284" t="inlineStr">
        <is>
          <t>B3</t>
        </is>
      </c>
      <c r="C11284">
        <f>IF(B11284&lt;&gt;"NI",1,0)</f>
        <v/>
      </c>
      <c r="D11284">
        <f>VLOOKUP(B11284, Tabelas!A:C,3,FALSE())</f>
        <v/>
      </c>
      <c r="E11284">
        <f>VLOOKUP(B11284, Tabelas!A:C,2,FALSE())</f>
        <v/>
      </c>
    </row>
    <row r="11285">
      <c r="A11285" t="inlineStr">
        <is>
          <t>OUTLOOKS ON PEST MANAGEMENT (PRINT)</t>
        </is>
      </c>
      <c r="B11285" t="inlineStr">
        <is>
          <t>B3</t>
        </is>
      </c>
      <c r="C11285">
        <f>IF(B11285&lt;&gt;"NI",1,0)</f>
        <v/>
      </c>
      <c r="D11285">
        <f>VLOOKUP(B11285, Tabelas!A:C,3,FALSE())</f>
        <v/>
      </c>
      <c r="E11285">
        <f>VLOOKUP(B11285, Tabelas!A:C,2,FALSE())</f>
        <v/>
      </c>
    </row>
    <row r="11286">
      <c r="A11286" t="inlineStr">
        <is>
          <t>OUTRA TRAVESSIA (UFSC)</t>
        </is>
      </c>
      <c r="B11286" t="inlineStr">
        <is>
          <t>B1</t>
        </is>
      </c>
      <c r="C11286">
        <f>IF(B11286&lt;&gt;"NI",1,0)</f>
        <v/>
      </c>
      <c r="D11286">
        <f>VLOOKUP(B11286, Tabelas!A:C,3,FALSE())</f>
        <v/>
      </c>
      <c r="E11286">
        <f>VLOOKUP(B11286, Tabelas!A:C,2,FALSE())</f>
        <v/>
      </c>
    </row>
    <row r="11287">
      <c r="A11287" t="inlineStr">
        <is>
          <t>OUTRA TRAVESSIA (UFSC)</t>
        </is>
      </c>
      <c r="B11287" t="inlineStr">
        <is>
          <t>B1</t>
        </is>
      </c>
      <c r="C11287">
        <f>IF(B11287&lt;&gt;"NI",1,0)</f>
        <v/>
      </c>
      <c r="D11287">
        <f>VLOOKUP(B11287, Tabelas!A:C,3,FALSE())</f>
        <v/>
      </c>
      <c r="E11287">
        <f>VLOOKUP(B11287, Tabelas!A:C,2,FALSE())</f>
        <v/>
      </c>
    </row>
    <row r="11288">
      <c r="A11288" t="inlineStr">
        <is>
          <t>OUTRAMARGEM: REVISTA DE FILOSOFIA</t>
        </is>
      </c>
      <c r="B11288" t="inlineStr">
        <is>
          <t>B4</t>
        </is>
      </c>
      <c r="C11288">
        <f>IF(B11288&lt;&gt;"NI",1,0)</f>
        <v/>
      </c>
      <c r="D11288">
        <f>VLOOKUP(B11288, Tabelas!A:C,3,FALSE())</f>
        <v/>
      </c>
      <c r="E11288">
        <f>VLOOKUP(B11288, Tabelas!A:C,2,FALSE())</f>
        <v/>
      </c>
    </row>
    <row r="11289">
      <c r="A11289" t="inlineStr">
        <is>
          <t>OUTRAS FRONTEIRAS: REVISTA DISCENTE DO PROGRAMA DE PÓS-GRADUAÇÃO EM HISTÓRIA DA UFMT</t>
        </is>
      </c>
      <c r="B11289" t="inlineStr">
        <is>
          <t>B3</t>
        </is>
      </c>
      <c r="C11289">
        <f>IF(B11289&lt;&gt;"NI",1,0)</f>
        <v/>
      </c>
      <c r="D11289">
        <f>VLOOKUP(B11289, Tabelas!A:C,3,FALSE())</f>
        <v/>
      </c>
      <c r="E11289">
        <f>VLOOKUP(B11289, Tabelas!A:C,2,FALSE())</f>
        <v/>
      </c>
    </row>
    <row r="11290">
      <c r="A11290" t="inlineStr">
        <is>
          <t>OUTROS TEMPOS</t>
        </is>
      </c>
      <c r="B11290" t="inlineStr">
        <is>
          <t>A3</t>
        </is>
      </c>
      <c r="C11290">
        <f>IF(B11290&lt;&gt;"NI",1,0)</f>
        <v/>
      </c>
      <c r="D11290">
        <f>VLOOKUP(B11290, Tabelas!A:C,3,FALSE())</f>
        <v/>
      </c>
      <c r="E11290">
        <f>VLOOKUP(B11290, Tabelas!A:C,2,FALSE())</f>
        <v/>
      </c>
    </row>
    <row r="11291">
      <c r="A11291" t="inlineStr">
        <is>
          <t>OUTUBRO (SÃO PAULO)</t>
        </is>
      </c>
      <c r="B11291" t="inlineStr">
        <is>
          <t>B3</t>
        </is>
      </c>
      <c r="C11291">
        <f>IF(B11291&lt;&gt;"NI",1,0)</f>
        <v/>
      </c>
      <c r="D11291">
        <f>VLOOKUP(B11291, Tabelas!A:C,3,FALSE())</f>
        <v/>
      </c>
      <c r="E11291">
        <f>VLOOKUP(B11291, Tabelas!A:C,2,FALSE())</f>
        <v/>
      </c>
    </row>
    <row r="11292">
      <c r="A11292" t="inlineStr">
        <is>
          <t>OUVIROUVER (UBERLÂNDIA. IMPRESSO)</t>
        </is>
      </c>
      <c r="B11292" t="inlineStr">
        <is>
          <t>A2</t>
        </is>
      </c>
      <c r="C11292">
        <f>IF(B11292&lt;&gt;"NI",1,0)</f>
        <v/>
      </c>
      <c r="D11292">
        <f>VLOOKUP(B11292, Tabelas!A:C,3,FALSE())</f>
        <v/>
      </c>
      <c r="E11292">
        <f>VLOOKUP(B11292, Tabelas!A:C,2,FALSE())</f>
        <v/>
      </c>
    </row>
    <row r="11293">
      <c r="A11293" t="inlineStr">
        <is>
          <t>OVERSEAS CHINESE HISTORY STUDIES</t>
        </is>
      </c>
      <c r="B11293" t="inlineStr">
        <is>
          <t>B1</t>
        </is>
      </c>
      <c r="C11293">
        <f>IF(B11293&lt;&gt;"NI",1,0)</f>
        <v/>
      </c>
      <c r="D11293">
        <f>VLOOKUP(B11293, Tabelas!A:C,3,FALSE())</f>
        <v/>
      </c>
      <c r="E11293">
        <f>VLOOKUP(B11293, Tabelas!A:C,2,FALSE())</f>
        <v/>
      </c>
    </row>
    <row r="11294">
      <c r="A11294" t="inlineStr">
        <is>
          <t>OXFORD DEVELOPMENT STUDIES</t>
        </is>
      </c>
      <c r="B11294" t="inlineStr">
        <is>
          <t>A2</t>
        </is>
      </c>
      <c r="C11294">
        <f>IF(B11294&lt;&gt;"NI",1,0)</f>
        <v/>
      </c>
      <c r="D11294">
        <f>VLOOKUP(B11294, Tabelas!A:C,3,FALSE())</f>
        <v/>
      </c>
      <c r="E11294">
        <f>VLOOKUP(B11294, Tabelas!A:C,2,FALSE())</f>
        <v/>
      </c>
    </row>
    <row r="11295">
      <c r="A11295" t="inlineStr">
        <is>
          <t>OXFORD ECONOMIC PAPERS</t>
        </is>
      </c>
      <c r="B11295" t="inlineStr">
        <is>
          <t>A1</t>
        </is>
      </c>
      <c r="C11295">
        <f>IF(B11295&lt;&gt;"NI",1,0)</f>
        <v/>
      </c>
      <c r="D11295">
        <f>VLOOKUP(B11295, Tabelas!A:C,3,FALSE())</f>
        <v/>
      </c>
      <c r="E11295">
        <f>VLOOKUP(B11295, Tabelas!A:C,2,FALSE())</f>
        <v/>
      </c>
    </row>
    <row r="11296">
      <c r="A11296" t="inlineStr">
        <is>
          <t>OXFORD REVIEW OF EDUCATION</t>
        </is>
      </c>
      <c r="B11296" t="inlineStr">
        <is>
          <t>A2</t>
        </is>
      </c>
      <c r="C11296">
        <f>IF(B11296&lt;&gt;"NI",1,0)</f>
        <v/>
      </c>
      <c r="D11296">
        <f>VLOOKUP(B11296, Tabelas!A:C,3,FALSE())</f>
        <v/>
      </c>
      <c r="E11296">
        <f>VLOOKUP(B11296, Tabelas!A:C,2,FALSE())</f>
        <v/>
      </c>
    </row>
    <row r="11297">
      <c r="A11297" t="inlineStr">
        <is>
          <t>OXIDATION COMMUNICATIONS</t>
        </is>
      </c>
      <c r="B11297" t="inlineStr">
        <is>
          <t>B3</t>
        </is>
      </c>
      <c r="C11297">
        <f>IF(B11297&lt;&gt;"NI",1,0)</f>
        <v/>
      </c>
      <c r="D11297">
        <f>VLOOKUP(B11297, Tabelas!A:C,3,FALSE())</f>
        <v/>
      </c>
      <c r="E11297">
        <f>VLOOKUP(B11297, Tabelas!A:C,2,FALSE())</f>
        <v/>
      </c>
    </row>
    <row r="11298">
      <c r="A11298" t="inlineStr">
        <is>
          <t>OXIDATIVE MEDICINE AND CELLULAR LONGEVITY</t>
        </is>
      </c>
      <c r="B11298" t="inlineStr">
        <is>
          <t>A1</t>
        </is>
      </c>
      <c r="C11298">
        <f>IF(B11298&lt;&gt;"NI",1,0)</f>
        <v/>
      </c>
      <c r="D11298">
        <f>VLOOKUP(B11298, Tabelas!A:C,3,FALSE())</f>
        <v/>
      </c>
      <c r="E11298">
        <f>VLOOKUP(B11298, Tabelas!A:C,2,FALSE())</f>
        <v/>
      </c>
    </row>
    <row r="11299">
      <c r="A11299" t="inlineStr">
        <is>
          <t>OZONE: SCIENCE &amp; ENGINEERING</t>
        </is>
      </c>
      <c r="B11299" t="inlineStr">
        <is>
          <t>A3</t>
        </is>
      </c>
      <c r="C11299">
        <f>IF(B11299&lt;&gt;"NI",1,0)</f>
        <v/>
      </c>
      <c r="D11299">
        <f>VLOOKUP(B11299, Tabelas!A:C,3,FALSE())</f>
        <v/>
      </c>
      <c r="E11299">
        <f>VLOOKUP(B11299, Tabelas!A:C,2,FALSE())</f>
        <v/>
      </c>
    </row>
    <row r="11300">
      <c r="A11300" t="inlineStr">
        <is>
          <t>P@RANOÁ (UNB)</t>
        </is>
      </c>
      <c r="B11300" t="inlineStr">
        <is>
          <t>B1</t>
        </is>
      </c>
      <c r="C11300">
        <f>IF(B11300&lt;&gt;"NI",1,0)</f>
        <v/>
      </c>
      <c r="D11300">
        <f>VLOOKUP(B11300, Tabelas!A:C,3,FALSE())</f>
        <v/>
      </c>
      <c r="E11300">
        <f>VLOOKUP(B11300, Tabelas!A:C,2,FALSE())</f>
        <v/>
      </c>
    </row>
    <row r="11301">
      <c r="A11301" t="inlineStr">
        <is>
          <t>P2P &amp; INOVAÇÃO</t>
        </is>
      </c>
      <c r="B11301" t="inlineStr">
        <is>
          <t>B2</t>
        </is>
      </c>
      <c r="C11301">
        <f>IF(B11301&lt;&gt;"NI",1,0)</f>
        <v/>
      </c>
      <c r="D11301">
        <f>VLOOKUP(B11301, Tabelas!A:C,3,FALSE())</f>
        <v/>
      </c>
      <c r="E11301">
        <f>VLOOKUP(B11301, Tabelas!A:C,2,FALSE())</f>
        <v/>
      </c>
    </row>
    <row r="11302">
      <c r="A11302" t="inlineStr">
        <is>
          <t>PAAKAT: REVISTA DE TECNOLOGIA Y SOCIEDAD</t>
        </is>
      </c>
      <c r="B11302" t="inlineStr">
        <is>
          <t>A4</t>
        </is>
      </c>
      <c r="C11302">
        <f>IF(B11302&lt;&gt;"NI",1,0)</f>
        <v/>
      </c>
      <c r="D11302">
        <f>VLOOKUP(B11302, Tabelas!A:C,3,FALSE())</f>
        <v/>
      </c>
      <c r="E11302">
        <f>VLOOKUP(B11302, Tabelas!A:C,2,FALSE())</f>
        <v/>
      </c>
    </row>
    <row r="11303">
      <c r="A11303" t="inlineStr">
        <is>
          <t>PACARINA DEL SUR</t>
        </is>
      </c>
      <c r="B11303" t="inlineStr">
        <is>
          <t>A4</t>
        </is>
      </c>
      <c r="C11303">
        <f>IF(B11303&lt;&gt;"NI",1,0)</f>
        <v/>
      </c>
      <c r="D11303">
        <f>VLOOKUP(B11303, Tabelas!A:C,3,FALSE())</f>
        <v/>
      </c>
      <c r="E11303">
        <f>VLOOKUP(B11303, Tabelas!A:C,2,FALSE())</f>
        <v/>
      </c>
    </row>
    <row r="11304">
      <c r="A11304" t="inlineStr">
        <is>
          <t>PACIFIC JOURNAL OF MATHEMATICS</t>
        </is>
      </c>
      <c r="B11304" t="inlineStr">
        <is>
          <t>A3</t>
        </is>
      </c>
      <c r="C11304">
        <f>IF(B11304&lt;&gt;"NI",1,0)</f>
        <v/>
      </c>
      <c r="D11304">
        <f>VLOOKUP(B11304, Tabelas!A:C,3,FALSE())</f>
        <v/>
      </c>
      <c r="E11304">
        <f>VLOOKUP(B11304, Tabelas!A:C,2,FALSE())</f>
        <v/>
      </c>
    </row>
    <row r="11305">
      <c r="A11305" t="inlineStr">
        <is>
          <t>PACIFIC JOURNAL OF OPTIMIZATION (PRINT)</t>
        </is>
      </c>
      <c r="B11305" t="inlineStr">
        <is>
          <t>B3</t>
        </is>
      </c>
      <c r="C11305">
        <f>IF(B11305&lt;&gt;"NI",1,0)</f>
        <v/>
      </c>
      <c r="D11305">
        <f>VLOOKUP(B11305, Tabelas!A:C,3,FALSE())</f>
        <v/>
      </c>
      <c r="E11305">
        <f>VLOOKUP(B11305, Tabelas!A:C,2,FALSE())</f>
        <v/>
      </c>
    </row>
    <row r="11306">
      <c r="A11306" t="inlineStr">
        <is>
          <t>PACING AND CLINICAL ELECTROPHYSIOLOGY (PRINT)</t>
        </is>
      </c>
      <c r="B11306" t="inlineStr">
        <is>
          <t>A4</t>
        </is>
      </c>
      <c r="C11306">
        <f>IF(B11306&lt;&gt;"NI",1,0)</f>
        <v/>
      </c>
      <c r="D11306">
        <f>VLOOKUP(B11306, Tabelas!A:C,3,FALSE())</f>
        <v/>
      </c>
      <c r="E11306">
        <f>VLOOKUP(B11306, Tabelas!A:C,2,FALSE())</f>
        <v/>
      </c>
    </row>
    <row r="11307">
      <c r="A11307" t="inlineStr">
        <is>
          <t>PACKAGING TECHNOLOGY &amp; SCIENCE (PRINT)</t>
        </is>
      </c>
      <c r="B11307" t="inlineStr">
        <is>
          <t>A3</t>
        </is>
      </c>
      <c r="C11307">
        <f>IF(B11307&lt;&gt;"NI",1,0)</f>
        <v/>
      </c>
      <c r="D11307">
        <f>VLOOKUP(B11307, Tabelas!A:C,3,FALSE())</f>
        <v/>
      </c>
      <c r="E11307">
        <f>VLOOKUP(B11307, Tabelas!A:C,2,FALSE())</f>
        <v/>
      </c>
    </row>
    <row r="11308">
      <c r="A11308" t="inlineStr">
        <is>
          <t>PACKAGING TECHNOLOGY AND SCIENCE (ONLINE)</t>
        </is>
      </c>
      <c r="B11308" t="inlineStr">
        <is>
          <t>A3</t>
        </is>
      </c>
      <c r="C11308">
        <f>IF(B11308&lt;&gt;"NI",1,0)</f>
        <v/>
      </c>
      <c r="D11308">
        <f>VLOOKUP(B11308, Tabelas!A:C,3,FALSE())</f>
        <v/>
      </c>
      <c r="E11308">
        <f>VLOOKUP(B11308, Tabelas!A:C,2,FALSE())</f>
        <v/>
      </c>
    </row>
    <row r="11309">
      <c r="A11309" t="inlineStr">
        <is>
          <t>PADDY AND WATER ENVIRONMENT (PRINT)</t>
        </is>
      </c>
      <c r="B11309" t="inlineStr">
        <is>
          <t>A3</t>
        </is>
      </c>
      <c r="C11309">
        <f>IF(B11309&lt;&gt;"NI",1,0)</f>
        <v/>
      </c>
      <c r="D11309">
        <f>VLOOKUP(B11309, Tabelas!A:C,3,FALSE())</f>
        <v/>
      </c>
      <c r="E11309">
        <f>VLOOKUP(B11309, Tabelas!A:C,2,FALSE())</f>
        <v/>
      </c>
    </row>
    <row r="11310">
      <c r="A11310" t="inlineStr">
        <is>
          <t>P-ADIC NUMBERS, ULTRAMETRIC ANALYSIS AND APPLICATIONS (PRINT)</t>
        </is>
      </c>
      <c r="B11310" t="inlineStr">
        <is>
          <t>B3</t>
        </is>
      </c>
      <c r="C11310">
        <f>IF(B11310&lt;&gt;"NI",1,0)</f>
        <v/>
      </c>
      <c r="D11310">
        <f>VLOOKUP(B11310, Tabelas!A:C,3,FALSE())</f>
        <v/>
      </c>
      <c r="E11310">
        <f>VLOOKUP(B11310, Tabelas!A:C,2,FALSE())</f>
        <v/>
      </c>
    </row>
    <row r="11311">
      <c r="A11311" t="inlineStr">
        <is>
          <t>PAEDAGOGICA HISTORICA (IMPRIMÉ)</t>
        </is>
      </c>
      <c r="B11311" t="inlineStr">
        <is>
          <t>A2</t>
        </is>
      </c>
      <c r="C11311">
        <f>IF(B11311&lt;&gt;"NI",1,0)</f>
        <v/>
      </c>
      <c r="D11311">
        <f>VLOOKUP(B11311, Tabelas!A:C,3,FALSE())</f>
        <v/>
      </c>
      <c r="E11311">
        <f>VLOOKUP(B11311, Tabelas!A:C,2,FALSE())</f>
        <v/>
      </c>
    </row>
    <row r="11312">
      <c r="A11312" t="inlineStr">
        <is>
          <t>PAEDIATRIC ANAESTHESIA (PARIS. PRINT)</t>
        </is>
      </c>
      <c r="B11312" t="inlineStr">
        <is>
          <t>A2</t>
        </is>
      </c>
      <c r="C11312">
        <f>IF(B11312&lt;&gt;"NI",1,0)</f>
        <v/>
      </c>
      <c r="D11312">
        <f>VLOOKUP(B11312, Tabelas!A:C,3,FALSE())</f>
        <v/>
      </c>
      <c r="E11312">
        <f>VLOOKUP(B11312, Tabelas!A:C,2,FALSE())</f>
        <v/>
      </c>
    </row>
    <row r="11313">
      <c r="A11313" t="inlineStr">
        <is>
          <t>PAEDIATRIC AND PERINATAL EPIDEMIOLOGY (PRINT)</t>
        </is>
      </c>
      <c r="B11313" t="inlineStr">
        <is>
          <t>A1</t>
        </is>
      </c>
      <c r="C11313">
        <f>IF(B11313&lt;&gt;"NI",1,0)</f>
        <v/>
      </c>
      <c r="D11313">
        <f>VLOOKUP(B11313, Tabelas!A:C,3,FALSE())</f>
        <v/>
      </c>
      <c r="E11313">
        <f>VLOOKUP(B11313, Tabelas!A:C,2,FALSE())</f>
        <v/>
      </c>
    </row>
    <row r="11314">
      <c r="A11314" t="inlineStr">
        <is>
          <t>PAEDIATRIC RESPIRATORY REVIEWS (PRINT)</t>
        </is>
      </c>
      <c r="B11314" t="inlineStr">
        <is>
          <t>A2</t>
        </is>
      </c>
      <c r="C11314">
        <f>IF(B11314&lt;&gt;"NI",1,0)</f>
        <v/>
      </c>
      <c r="D11314">
        <f>VLOOKUP(B11314, Tabelas!A:C,3,FALSE())</f>
        <v/>
      </c>
      <c r="E11314">
        <f>VLOOKUP(B11314, Tabelas!A:C,2,FALSE())</f>
        <v/>
      </c>
    </row>
    <row r="11315">
      <c r="A11315" t="inlineStr">
        <is>
          <t>PAEDIATRICS AND INTERNATIONAL CHILD HEALTH</t>
        </is>
      </c>
      <c r="B11315" t="inlineStr">
        <is>
          <t>A3</t>
        </is>
      </c>
      <c r="C11315">
        <f>IF(B11315&lt;&gt;"NI",1,0)</f>
        <v/>
      </c>
      <c r="D11315">
        <f>VLOOKUP(B11315, Tabelas!A:C,3,FALSE())</f>
        <v/>
      </c>
      <c r="E11315">
        <f>VLOOKUP(B11315, Tabelas!A:C,2,FALSE())</f>
        <v/>
      </c>
    </row>
    <row r="11316">
      <c r="A11316" t="inlineStr">
        <is>
          <t>PAESAGGIO URBANO</t>
        </is>
      </c>
      <c r="B11316" t="inlineStr">
        <is>
          <t>B3</t>
        </is>
      </c>
      <c r="C11316">
        <f>IF(B11316&lt;&gt;"NI",1,0)</f>
        <v/>
      </c>
      <c r="D11316">
        <f>VLOOKUP(B11316, Tabelas!A:C,3,FALSE())</f>
        <v/>
      </c>
      <c r="E11316">
        <f>VLOOKUP(B11316, Tabelas!A:C,2,FALSE())</f>
        <v/>
      </c>
    </row>
    <row r="11317">
      <c r="A11317" t="inlineStr">
        <is>
          <t>PÁGINAS A &amp; B. ARQUIVOS &amp; BIBLIOTECAS</t>
        </is>
      </c>
      <c r="B11317" t="inlineStr">
        <is>
          <t>A3</t>
        </is>
      </c>
      <c r="C11317">
        <f>IF(B11317&lt;&gt;"NI",1,0)</f>
        <v/>
      </c>
      <c r="D11317">
        <f>VLOOKUP(B11317, Tabelas!A:C,3,FALSE())</f>
        <v/>
      </c>
      <c r="E11317">
        <f>VLOOKUP(B11317, Tabelas!A:C,2,FALSE())</f>
        <v/>
      </c>
    </row>
    <row r="11318">
      <c r="A11318" t="inlineStr">
        <is>
          <t>PÁGINAS A&amp;B ARQUIVOS E BIBLIOTECAS</t>
        </is>
      </c>
      <c r="B11318" t="inlineStr">
        <is>
          <t>A3</t>
        </is>
      </c>
      <c r="C11318">
        <f>IF(B11318&lt;&gt;"NI",1,0)</f>
        <v/>
      </c>
      <c r="D11318">
        <f>VLOOKUP(B11318, Tabelas!A:C,3,FALSE())</f>
        <v/>
      </c>
      <c r="E11318">
        <f>VLOOKUP(B11318, Tabelas!A:C,2,FALSE())</f>
        <v/>
      </c>
    </row>
    <row r="11319">
      <c r="A11319" t="inlineStr">
        <is>
          <t>PAIDÉI@ (SANTOS)</t>
        </is>
      </c>
      <c r="B11319" t="inlineStr">
        <is>
          <t>B3</t>
        </is>
      </c>
      <c r="C11319">
        <f>IF(B11319&lt;&gt;"NI",1,0)</f>
        <v/>
      </c>
      <c r="D11319">
        <f>VLOOKUP(B11319, Tabelas!A:C,3,FALSE())</f>
        <v/>
      </c>
      <c r="E11319">
        <f>VLOOKUP(B11319, Tabelas!A:C,2,FALSE())</f>
        <v/>
      </c>
    </row>
    <row r="11320">
      <c r="A11320" t="inlineStr">
        <is>
          <t>PAIDEIA</t>
        </is>
      </c>
      <c r="B11320" t="inlineStr">
        <is>
          <t>B4</t>
        </is>
      </c>
      <c r="C11320">
        <f>IF(B11320&lt;&gt;"NI",1,0)</f>
        <v/>
      </c>
      <c r="D11320">
        <f>VLOOKUP(B11320, Tabelas!A:C,3,FALSE())</f>
        <v/>
      </c>
      <c r="E11320">
        <f>VLOOKUP(B11320, Tabelas!A:C,2,FALSE())</f>
        <v/>
      </c>
    </row>
    <row r="11321">
      <c r="A11321" t="inlineStr">
        <is>
          <t>PAIDÉIA (BELO HORIZONTE)</t>
        </is>
      </c>
      <c r="B11321" t="inlineStr">
        <is>
          <t>B3</t>
        </is>
      </c>
      <c r="C11321">
        <f>IF(B11321&lt;&gt;"NI",1,0)</f>
        <v/>
      </c>
      <c r="D11321">
        <f>VLOOKUP(B11321, Tabelas!A:C,3,FALSE())</f>
        <v/>
      </c>
      <c r="E11321">
        <f>VLOOKUP(B11321, Tabelas!A:C,2,FALSE())</f>
        <v/>
      </c>
    </row>
    <row r="11322">
      <c r="A11322" t="inlineStr">
        <is>
          <t>PAIDÉIA (USP. RIBEIRAO PRETO. IMPRESSO)</t>
        </is>
      </c>
      <c r="B11322" t="inlineStr">
        <is>
          <t>A1</t>
        </is>
      </c>
      <c r="C11322">
        <f>IF(B11322&lt;&gt;"NI",1,0)</f>
        <v/>
      </c>
      <c r="D11322">
        <f>VLOOKUP(B11322, Tabelas!A:C,3,FALSE())</f>
        <v/>
      </c>
      <c r="E11322">
        <f>VLOOKUP(B11322, Tabelas!A:C,2,FALSE())</f>
        <v/>
      </c>
    </row>
    <row r="11323">
      <c r="A11323" t="inlineStr">
        <is>
          <t>PAIN (AMSTERDAM. PRINT)</t>
        </is>
      </c>
      <c r="B11323" t="inlineStr">
        <is>
          <t>A1</t>
        </is>
      </c>
      <c r="C11323">
        <f>IF(B11323&lt;&gt;"NI",1,0)</f>
        <v/>
      </c>
      <c r="D11323">
        <f>VLOOKUP(B11323, Tabelas!A:C,3,FALSE())</f>
        <v/>
      </c>
      <c r="E11323">
        <f>VLOOKUP(B11323, Tabelas!A:C,2,FALSE())</f>
        <v/>
      </c>
    </row>
    <row r="11324">
      <c r="A11324" t="inlineStr">
        <is>
          <t>PAIN MANAGEMENT</t>
        </is>
      </c>
      <c r="B11324" t="inlineStr">
        <is>
          <t>A3</t>
        </is>
      </c>
      <c r="C11324">
        <f>IF(B11324&lt;&gt;"NI",1,0)</f>
        <v/>
      </c>
      <c r="D11324">
        <f>VLOOKUP(B11324, Tabelas!A:C,3,FALSE())</f>
        <v/>
      </c>
      <c r="E11324">
        <f>VLOOKUP(B11324, Tabelas!A:C,2,FALSE())</f>
        <v/>
      </c>
    </row>
    <row r="11325">
      <c r="A11325" t="inlineStr">
        <is>
          <t>PAIN MANAGEMENT NURSING (PRINT)</t>
        </is>
      </c>
      <c r="B11325" t="inlineStr">
        <is>
          <t>A1</t>
        </is>
      </c>
      <c r="C11325">
        <f>IF(B11325&lt;&gt;"NI",1,0)</f>
        <v/>
      </c>
      <c r="D11325">
        <f>VLOOKUP(B11325, Tabelas!A:C,3,FALSE())</f>
        <v/>
      </c>
      <c r="E11325">
        <f>VLOOKUP(B11325, Tabelas!A:C,2,FALSE())</f>
        <v/>
      </c>
    </row>
    <row r="11326">
      <c r="A11326" t="inlineStr">
        <is>
          <t>PAIN MEDICINE (MALDEN, MASS.)</t>
        </is>
      </c>
      <c r="B11326" t="inlineStr">
        <is>
          <t>A2</t>
        </is>
      </c>
      <c r="C11326">
        <f>IF(B11326&lt;&gt;"NI",1,0)</f>
        <v/>
      </c>
      <c r="D11326">
        <f>VLOOKUP(B11326, Tabelas!A:C,3,FALSE())</f>
        <v/>
      </c>
      <c r="E11326">
        <f>VLOOKUP(B11326, Tabelas!A:C,2,FALSE())</f>
        <v/>
      </c>
    </row>
    <row r="11327">
      <c r="A11327" t="inlineStr">
        <is>
          <t>PAIN PHYSICIAN</t>
        </is>
      </c>
      <c r="B11327" t="inlineStr">
        <is>
          <t>A3</t>
        </is>
      </c>
      <c r="C11327">
        <f>IF(B11327&lt;&gt;"NI",1,0)</f>
        <v/>
      </c>
      <c r="D11327">
        <f>VLOOKUP(B11327, Tabelas!A:C,3,FALSE())</f>
        <v/>
      </c>
      <c r="E11327">
        <f>VLOOKUP(B11327, Tabelas!A:C,2,FALSE())</f>
        <v/>
      </c>
    </row>
    <row r="11328">
      <c r="A11328" t="inlineStr">
        <is>
          <t>PAIN RESEARCH &amp; MANAGEMENT</t>
        </is>
      </c>
      <c r="B11328" t="inlineStr">
        <is>
          <t>B3</t>
        </is>
      </c>
      <c r="C11328">
        <f>IF(B11328&lt;&gt;"NI",1,0)</f>
        <v/>
      </c>
      <c r="D11328">
        <f>VLOOKUP(B11328, Tabelas!A:C,3,FALSE())</f>
        <v/>
      </c>
      <c r="E11328">
        <f>VLOOKUP(B11328, Tabelas!A:C,2,FALSE())</f>
        <v/>
      </c>
    </row>
    <row r="11329">
      <c r="A11329" t="inlineStr">
        <is>
          <t>PAIN RESEARCH &amp; MANAGEMENT</t>
        </is>
      </c>
      <c r="B11329" t="inlineStr">
        <is>
          <t>B3</t>
        </is>
      </c>
      <c r="C11329">
        <f>IF(B11329&lt;&gt;"NI",1,0)</f>
        <v/>
      </c>
      <c r="D11329">
        <f>VLOOKUP(B11329, Tabelas!A:C,3,FALSE())</f>
        <v/>
      </c>
      <c r="E11329">
        <f>VLOOKUP(B11329, Tabelas!A:C,2,FALSE())</f>
        <v/>
      </c>
    </row>
    <row r="11330">
      <c r="A11330" t="inlineStr">
        <is>
          <t>PAISAGEM E AMBIENTE</t>
        </is>
      </c>
      <c r="B11330" t="inlineStr">
        <is>
          <t>A3</t>
        </is>
      </c>
      <c r="C11330">
        <f>IF(B11330&lt;&gt;"NI",1,0)</f>
        <v/>
      </c>
      <c r="D11330">
        <f>VLOOKUP(B11330, Tabelas!A:C,3,FALSE())</f>
        <v/>
      </c>
      <c r="E11330">
        <f>VLOOKUP(B11330, Tabelas!A:C,2,FALSE())</f>
        <v/>
      </c>
    </row>
    <row r="11331">
      <c r="A11331" t="inlineStr">
        <is>
          <t>PAISAGENS (USP)</t>
        </is>
      </c>
      <c r="B11331" t="inlineStr">
        <is>
          <t>B4</t>
        </is>
      </c>
      <c r="C11331">
        <f>IF(B11331&lt;&gt;"NI",1,0)</f>
        <v/>
      </c>
      <c r="D11331">
        <f>VLOOKUP(B11331, Tabelas!A:C,3,FALSE())</f>
        <v/>
      </c>
      <c r="E11331">
        <f>VLOOKUP(B11331, Tabelas!A:C,2,FALSE())</f>
        <v/>
      </c>
    </row>
    <row r="11332">
      <c r="A11332" t="inlineStr">
        <is>
          <t>PAK VET J</t>
        </is>
      </c>
      <c r="B11332" t="inlineStr">
        <is>
          <t>A3</t>
        </is>
      </c>
      <c r="C11332">
        <f>IF(B11332&lt;&gt;"NI",1,0)</f>
        <v/>
      </c>
      <c r="D11332">
        <f>VLOOKUP(B11332, Tabelas!A:C,3,FALSE())</f>
        <v/>
      </c>
      <c r="E11332">
        <f>VLOOKUP(B11332, Tabelas!A:C,2,FALSE())</f>
        <v/>
      </c>
    </row>
    <row r="11333">
      <c r="A11333" t="inlineStr">
        <is>
          <t>PAKISTAN JOURNAL OF AGRICULTURAL SCIENCES</t>
        </is>
      </c>
      <c r="B11333" t="inlineStr">
        <is>
          <t>B1</t>
        </is>
      </c>
      <c r="C11333">
        <f>IF(B11333&lt;&gt;"NI",1,0)</f>
        <v/>
      </c>
      <c r="D11333">
        <f>VLOOKUP(B11333, Tabelas!A:C,3,FALSE())</f>
        <v/>
      </c>
      <c r="E11333">
        <f>VLOOKUP(B11333, Tabelas!A:C,2,FALSE())</f>
        <v/>
      </c>
    </row>
    <row r="11334">
      <c r="A11334" t="inlineStr">
        <is>
          <t>PAKISTAN JOURNAL OF BIOLOGICAL SCIENCES</t>
        </is>
      </c>
      <c r="B11334" t="inlineStr">
        <is>
          <t>B1</t>
        </is>
      </c>
      <c r="C11334">
        <f>IF(B11334&lt;&gt;"NI",1,0)</f>
        <v/>
      </c>
      <c r="D11334">
        <f>VLOOKUP(B11334, Tabelas!A:C,3,FALSE())</f>
        <v/>
      </c>
      <c r="E11334">
        <f>VLOOKUP(B11334, Tabelas!A:C,2,FALSE())</f>
        <v/>
      </c>
    </row>
    <row r="11335">
      <c r="A11335" t="inlineStr">
        <is>
          <t>PAKISTAN JOURNAL OF BOTANY</t>
        </is>
      </c>
      <c r="B11335" t="inlineStr">
        <is>
          <t>B1</t>
        </is>
      </c>
      <c r="C11335">
        <f>IF(B11335&lt;&gt;"NI",1,0)</f>
        <v/>
      </c>
      <c r="D11335">
        <f>VLOOKUP(B11335, Tabelas!A:C,3,FALSE())</f>
        <v/>
      </c>
      <c r="E11335">
        <f>VLOOKUP(B11335, Tabelas!A:C,2,FALSE())</f>
        <v/>
      </c>
    </row>
    <row r="11336">
      <c r="A11336" t="inlineStr">
        <is>
          <t>PAKISTAN JOURNAL OF BOTANY (ONLINE)</t>
        </is>
      </c>
      <c r="B11336" t="inlineStr">
        <is>
          <t>B1</t>
        </is>
      </c>
      <c r="C11336">
        <f>IF(B11336&lt;&gt;"NI",1,0)</f>
        <v/>
      </c>
      <c r="D11336">
        <f>VLOOKUP(B11336, Tabelas!A:C,3,FALSE())</f>
        <v/>
      </c>
      <c r="E11336">
        <f>VLOOKUP(B11336, Tabelas!A:C,2,FALSE())</f>
        <v/>
      </c>
    </row>
    <row r="11337">
      <c r="A11337" t="inlineStr">
        <is>
          <t>PAKISTAN JOURNAL OF STATISTICS AND OPERATION RESEARCH</t>
        </is>
      </c>
      <c r="B11337" t="inlineStr">
        <is>
          <t>B4</t>
        </is>
      </c>
      <c r="C11337">
        <f>IF(B11337&lt;&gt;"NI",1,0)</f>
        <v/>
      </c>
      <c r="D11337">
        <f>VLOOKUP(B11337, Tabelas!A:C,3,FALSE())</f>
        <v/>
      </c>
      <c r="E11337">
        <f>VLOOKUP(B11337, Tabelas!A:C,2,FALSE())</f>
        <v/>
      </c>
    </row>
    <row r="11338">
      <c r="A11338" t="inlineStr">
        <is>
          <t>PAKISTAN JOURNAL OF ZOOLOGY</t>
        </is>
      </c>
      <c r="B11338" t="inlineStr">
        <is>
          <t>B2</t>
        </is>
      </c>
      <c r="C11338">
        <f>IF(B11338&lt;&gt;"NI",1,0)</f>
        <v/>
      </c>
      <c r="D11338">
        <f>VLOOKUP(B11338, Tabelas!A:C,3,FALSE())</f>
        <v/>
      </c>
      <c r="E11338">
        <f>VLOOKUP(B11338, Tabelas!A:C,2,FALSE())</f>
        <v/>
      </c>
    </row>
    <row r="11339">
      <c r="A11339" t="inlineStr">
        <is>
          <t>PALABRA CLAVE</t>
        </is>
      </c>
      <c r="B11339" t="inlineStr">
        <is>
          <t>A4</t>
        </is>
      </c>
      <c r="C11339">
        <f>IF(B11339&lt;&gt;"NI",1,0)</f>
        <v/>
      </c>
      <c r="D11339">
        <f>VLOOKUP(B11339, Tabelas!A:C,3,FALSE())</f>
        <v/>
      </c>
      <c r="E11339">
        <f>VLOOKUP(B11339, Tabelas!A:C,2,FALSE())</f>
        <v/>
      </c>
    </row>
    <row r="11340">
      <c r="A11340" t="inlineStr">
        <is>
          <t>PALABRA CLAVE (LA PLATA)</t>
        </is>
      </c>
      <c r="B11340" t="inlineStr">
        <is>
          <t>A2</t>
        </is>
      </c>
      <c r="C11340">
        <f>IF(B11340&lt;&gt;"NI",1,0)</f>
        <v/>
      </c>
      <c r="D11340">
        <f>VLOOKUP(B11340, Tabelas!A:C,3,FALSE())</f>
        <v/>
      </c>
      <c r="E11340">
        <f>VLOOKUP(B11340, Tabelas!A:C,2,FALSE())</f>
        <v/>
      </c>
    </row>
    <row r="11341">
      <c r="A11341" t="inlineStr">
        <is>
          <t>PALAEOBIODIVERSITY AND PALAEOENVIRONMENTS: INTERNATIONAL JOURNAL OF PALAEONTOLOGY AND STRATIGRAPHY</t>
        </is>
      </c>
      <c r="B11341" t="inlineStr">
        <is>
          <t>A4</t>
        </is>
      </c>
      <c r="C11341">
        <f>IF(B11341&lt;&gt;"NI",1,0)</f>
        <v/>
      </c>
      <c r="D11341">
        <f>VLOOKUP(B11341, Tabelas!A:C,3,FALSE())</f>
        <v/>
      </c>
      <c r="E11341">
        <f>VLOOKUP(B11341, Tabelas!A:C,2,FALSE())</f>
        <v/>
      </c>
    </row>
    <row r="11342">
      <c r="A11342" t="inlineStr">
        <is>
          <t>PALAEOBOTANIST (LUCKNOW)</t>
        </is>
      </c>
      <c r="B11342" t="inlineStr">
        <is>
          <t>B4</t>
        </is>
      </c>
      <c r="C11342">
        <f>IF(B11342&lt;&gt;"NI",1,0)</f>
        <v/>
      </c>
      <c r="D11342">
        <f>VLOOKUP(B11342, Tabelas!A:C,3,FALSE())</f>
        <v/>
      </c>
      <c r="E11342">
        <f>VLOOKUP(B11342, Tabelas!A:C,2,FALSE())</f>
        <v/>
      </c>
    </row>
    <row r="11343">
      <c r="A11343" t="inlineStr">
        <is>
          <t>PALAEOGEOGRAPHY, PALAEOCLIMATOLOGY, PALAEOECOLOGY</t>
        </is>
      </c>
      <c r="B11343" t="inlineStr">
        <is>
          <t>A1</t>
        </is>
      </c>
      <c r="C11343">
        <f>IF(B11343&lt;&gt;"NI",1,0)</f>
        <v/>
      </c>
      <c r="D11343">
        <f>VLOOKUP(B11343, Tabelas!A:C,3,FALSE())</f>
        <v/>
      </c>
      <c r="E11343">
        <f>VLOOKUP(B11343, Tabelas!A:C,2,FALSE())</f>
        <v/>
      </c>
    </row>
    <row r="11344">
      <c r="A11344" t="inlineStr">
        <is>
          <t>PALAEONTOLOGIA ELECTRONICA</t>
        </is>
      </c>
      <c r="B11344" t="inlineStr">
        <is>
          <t>A4</t>
        </is>
      </c>
      <c r="C11344">
        <f>IF(B11344&lt;&gt;"NI",1,0)</f>
        <v/>
      </c>
      <c r="D11344">
        <f>VLOOKUP(B11344, Tabelas!A:C,3,FALSE())</f>
        <v/>
      </c>
      <c r="E11344">
        <f>VLOOKUP(B11344, Tabelas!A:C,2,FALSE())</f>
        <v/>
      </c>
    </row>
    <row r="11345">
      <c r="A11345" t="inlineStr">
        <is>
          <t>PALAEONTOLOGY (LONDON)</t>
        </is>
      </c>
      <c r="B11345" t="inlineStr">
        <is>
          <t>A1</t>
        </is>
      </c>
      <c r="C11345">
        <f>IF(B11345&lt;&gt;"NI",1,0)</f>
        <v/>
      </c>
      <c r="D11345">
        <f>VLOOKUP(B11345, Tabelas!A:C,3,FALSE())</f>
        <v/>
      </c>
      <c r="E11345">
        <f>VLOOKUP(B11345, Tabelas!A:C,2,FALSE())</f>
        <v/>
      </c>
    </row>
    <row r="11346">
      <c r="A11346" t="inlineStr">
        <is>
          <t>PALAEOWORLD (AMSTERDAM)</t>
        </is>
      </c>
      <c r="B11346" t="inlineStr">
        <is>
          <t>A4</t>
        </is>
      </c>
      <c r="C11346">
        <f>IF(B11346&lt;&gt;"NI",1,0)</f>
        <v/>
      </c>
      <c r="D11346">
        <f>VLOOKUP(B11346, Tabelas!A:C,3,FALSE())</f>
        <v/>
      </c>
      <c r="E11346">
        <f>VLOOKUP(B11346, Tabelas!A:C,2,FALSE())</f>
        <v/>
      </c>
    </row>
    <row r="11347">
      <c r="A11347" t="inlineStr">
        <is>
          <t>PALAESTRA</t>
        </is>
      </c>
      <c r="B11347" t="inlineStr">
        <is>
          <t>B3</t>
        </is>
      </c>
      <c r="C11347">
        <f>IF(B11347&lt;&gt;"NI",1,0)</f>
        <v/>
      </c>
      <c r="D11347">
        <f>VLOOKUP(B11347, Tabelas!A:C,3,FALSE())</f>
        <v/>
      </c>
      <c r="E11347">
        <f>VLOOKUP(B11347, Tabelas!A:C,2,FALSE())</f>
        <v/>
      </c>
    </row>
    <row r="11348">
      <c r="A11348" t="inlineStr">
        <is>
          <t>PALAIOS (TULSA)</t>
        </is>
      </c>
      <c r="B11348" t="inlineStr">
        <is>
          <t>A3</t>
        </is>
      </c>
      <c r="C11348">
        <f>IF(B11348&lt;&gt;"NI",1,0)</f>
        <v/>
      </c>
      <c r="D11348">
        <f>VLOOKUP(B11348, Tabelas!A:C,3,FALSE())</f>
        <v/>
      </c>
      <c r="E11348">
        <f>VLOOKUP(B11348, Tabelas!A:C,2,FALSE())</f>
        <v/>
      </c>
    </row>
    <row r="11349">
      <c r="A11349" t="inlineStr">
        <is>
          <t>PALAONTOLOGISCHE ZEITSCHRIFT</t>
        </is>
      </c>
      <c r="B11349" t="inlineStr">
        <is>
          <t>A4</t>
        </is>
      </c>
      <c r="C11349">
        <f>IF(B11349&lt;&gt;"NI",1,0)</f>
        <v/>
      </c>
      <c r="D11349">
        <f>VLOOKUP(B11349, Tabelas!A:C,3,FALSE())</f>
        <v/>
      </c>
      <c r="E11349">
        <f>VLOOKUP(B11349, Tabelas!A:C,2,FALSE())</f>
        <v/>
      </c>
    </row>
    <row r="11350">
      <c r="A11350" t="inlineStr">
        <is>
          <t>PALEOAMERICA: A JOURNAL OF EARLY HUMAN MIGRATION AND DISPERSA</t>
        </is>
      </c>
      <c r="B11350" t="inlineStr">
        <is>
          <t>A2</t>
        </is>
      </c>
      <c r="C11350">
        <f>IF(B11350&lt;&gt;"NI",1,0)</f>
        <v/>
      </c>
      <c r="D11350">
        <f>VLOOKUP(B11350, Tabelas!A:C,3,FALSE())</f>
        <v/>
      </c>
      <c r="E11350">
        <f>VLOOKUP(B11350, Tabelas!A:C,2,FALSE())</f>
        <v/>
      </c>
    </row>
    <row r="11351">
      <c r="A11351" t="inlineStr">
        <is>
          <t>PALEOCEANOGRAPHY</t>
        </is>
      </c>
      <c r="B11351" t="inlineStr">
        <is>
          <t>A1</t>
        </is>
      </c>
      <c r="C11351">
        <f>IF(B11351&lt;&gt;"NI",1,0)</f>
        <v/>
      </c>
      <c r="D11351">
        <f>VLOOKUP(B11351, Tabelas!A:C,3,FALSE())</f>
        <v/>
      </c>
      <c r="E11351">
        <f>VLOOKUP(B11351, Tabelas!A:C,2,FALSE())</f>
        <v/>
      </c>
    </row>
    <row r="11352">
      <c r="A11352" t="inlineStr">
        <is>
          <t>PALEOCEANOGRAPHY (ONLINE)</t>
        </is>
      </c>
      <c r="B11352" t="inlineStr">
        <is>
          <t>A1</t>
        </is>
      </c>
      <c r="C11352">
        <f>IF(B11352&lt;&gt;"NI",1,0)</f>
        <v/>
      </c>
      <c r="D11352">
        <f>VLOOKUP(B11352, Tabelas!A:C,3,FALSE())</f>
        <v/>
      </c>
      <c r="E11352">
        <f>VLOOKUP(B11352, Tabelas!A:C,2,FALSE())</f>
        <v/>
      </c>
    </row>
    <row r="11353">
      <c r="A11353" t="inlineStr">
        <is>
          <t>PALESTINE JOURNAL OF MATHEMATICS</t>
        </is>
      </c>
      <c r="B11353" t="inlineStr">
        <is>
          <t>A3</t>
        </is>
      </c>
      <c r="C11353">
        <f>IF(B11353&lt;&gt;"NI",1,0)</f>
        <v/>
      </c>
      <c r="D11353">
        <f>VLOOKUP(B11353, Tabelas!A:C,3,FALSE())</f>
        <v/>
      </c>
      <c r="E11353">
        <f>VLOOKUP(B11353, Tabelas!A:C,2,FALSE())</f>
        <v/>
      </c>
    </row>
    <row r="11354">
      <c r="A11354" t="inlineStr">
        <is>
          <t>PALGRAVE COMMUNICATIONS</t>
        </is>
      </c>
      <c r="B11354" t="inlineStr">
        <is>
          <t>A4</t>
        </is>
      </c>
      <c r="C11354">
        <f>IF(B11354&lt;&gt;"NI",1,0)</f>
        <v/>
      </c>
      <c r="D11354">
        <f>VLOOKUP(B11354, Tabelas!A:C,3,FALSE())</f>
        <v/>
      </c>
      <c r="E11354">
        <f>VLOOKUP(B11354, Tabelas!A:C,2,FALSE())</f>
        <v/>
      </c>
    </row>
    <row r="11355">
      <c r="A11355" t="inlineStr">
        <is>
          <t>PALIMPSESTO (RIO DE JANEIRO. ONLINE)</t>
        </is>
      </c>
      <c r="B11355" t="inlineStr">
        <is>
          <t>A3</t>
        </is>
      </c>
      <c r="C11355">
        <f>IF(B11355&lt;&gt;"NI",1,0)</f>
        <v/>
      </c>
      <c r="D11355">
        <f>VLOOKUP(B11355, Tabelas!A:C,3,FALSE())</f>
        <v/>
      </c>
      <c r="E11355">
        <f>VLOOKUP(B11355, Tabelas!A:C,2,FALSE())</f>
        <v/>
      </c>
    </row>
    <row r="11356">
      <c r="A11356" t="inlineStr">
        <is>
          <t>PALÍNDROMO</t>
        </is>
      </c>
      <c r="B11356" t="inlineStr">
        <is>
          <t>A4</t>
        </is>
      </c>
      <c r="C11356">
        <f>IF(B11356&lt;&gt;"NI",1,0)</f>
        <v/>
      </c>
      <c r="D11356">
        <f>VLOOKUP(B11356, Tabelas!A:C,3,FALSE())</f>
        <v/>
      </c>
      <c r="E11356">
        <f>VLOOKUP(B11356, Tabelas!A:C,2,FALSE())</f>
        <v/>
      </c>
    </row>
    <row r="11357">
      <c r="A11357" t="inlineStr">
        <is>
          <t>PALLIATIVE &amp; SUPPORTIVE CARE (PRINT)</t>
        </is>
      </c>
      <c r="B11357" t="inlineStr">
        <is>
          <t>A4</t>
        </is>
      </c>
      <c r="C11357">
        <f>IF(B11357&lt;&gt;"NI",1,0)</f>
        <v/>
      </c>
      <c r="D11357">
        <f>VLOOKUP(B11357, Tabelas!A:C,3,FALSE())</f>
        <v/>
      </c>
      <c r="E11357">
        <f>VLOOKUP(B11357, Tabelas!A:C,2,FALSE())</f>
        <v/>
      </c>
    </row>
    <row r="11358">
      <c r="A11358" t="inlineStr">
        <is>
          <t>PALLIATIVE CARE RESEARCH (ONLINE)</t>
        </is>
      </c>
      <c r="B11358" t="inlineStr">
        <is>
          <t>B3</t>
        </is>
      </c>
      <c r="C11358">
        <f>IF(B11358&lt;&gt;"NI",1,0)</f>
        <v/>
      </c>
      <c r="D11358">
        <f>VLOOKUP(B11358, Tabelas!A:C,3,FALSE())</f>
        <v/>
      </c>
      <c r="E11358">
        <f>VLOOKUP(B11358, Tabelas!A:C,2,FALSE())</f>
        <v/>
      </c>
    </row>
    <row r="11359">
      <c r="A11359" t="inlineStr">
        <is>
          <t>PALYNOLOGY (AUSTIN, TEX. PRINT)</t>
        </is>
      </c>
      <c r="B11359" t="inlineStr">
        <is>
          <t>A3</t>
        </is>
      </c>
      <c r="C11359">
        <f>IF(B11359&lt;&gt;"NI",1,0)</f>
        <v/>
      </c>
      <c r="D11359">
        <f>VLOOKUP(B11359, Tabelas!A:C,3,FALSE())</f>
        <v/>
      </c>
      <c r="E11359">
        <f>VLOOKUP(B11359, Tabelas!A:C,2,FALSE())</f>
        <v/>
      </c>
    </row>
    <row r="11360">
      <c r="A11360" t="inlineStr">
        <is>
          <t>PAN AMERICAN JOURNAL OF AGING RESEARCH</t>
        </is>
      </c>
      <c r="B11360" t="inlineStr">
        <is>
          <t>B2</t>
        </is>
      </c>
      <c r="C11360">
        <f>IF(B11360&lt;&gt;"NI",1,0)</f>
        <v/>
      </c>
      <c r="D11360">
        <f>VLOOKUP(B11360, Tabelas!A:C,3,FALSE())</f>
        <v/>
      </c>
      <c r="E11360">
        <f>VLOOKUP(B11360, Tabelas!A:C,2,FALSE())</f>
        <v/>
      </c>
    </row>
    <row r="11361">
      <c r="A11361" t="inlineStr">
        <is>
          <t>PAN AMERICAN JOURNAL OF MEDICAL THERMOLOGY</t>
        </is>
      </c>
      <c r="B11361" t="inlineStr">
        <is>
          <t>B4</t>
        </is>
      </c>
      <c r="C11361">
        <f>IF(B11361&lt;&gt;"NI",1,0)</f>
        <v/>
      </c>
      <c r="D11361">
        <f>VLOOKUP(B11361, Tabelas!A:C,3,FALSE())</f>
        <v/>
      </c>
      <c r="E11361">
        <f>VLOOKUP(B11361, Tabelas!A:C,2,FALSE())</f>
        <v/>
      </c>
    </row>
    <row r="11362">
      <c r="A11362" t="inlineStr">
        <is>
          <t>PAN-AMERICAN JOURNAL OF AQUATIC SCIENCES</t>
        </is>
      </c>
      <c r="B11362" t="inlineStr">
        <is>
          <t>B4</t>
        </is>
      </c>
      <c r="C11362">
        <f>IF(B11362&lt;&gt;"NI",1,0)</f>
        <v/>
      </c>
      <c r="D11362">
        <f>VLOOKUP(B11362, Tabelas!A:C,3,FALSE())</f>
        <v/>
      </c>
      <c r="E11362">
        <f>VLOOKUP(B11362, Tabelas!A:C,2,FALSE())</f>
        <v/>
      </c>
    </row>
    <row r="11363">
      <c r="A11363" t="inlineStr">
        <is>
          <t>PANCREAS (NEW YORK)</t>
        </is>
      </c>
      <c r="B11363" t="inlineStr">
        <is>
          <t>A3</t>
        </is>
      </c>
      <c r="C11363">
        <f>IF(B11363&lt;&gt;"NI",1,0)</f>
        <v/>
      </c>
      <c r="D11363">
        <f>VLOOKUP(B11363, Tabelas!A:C,3,FALSE())</f>
        <v/>
      </c>
      <c r="E11363">
        <f>VLOOKUP(B11363, Tabelas!A:C,2,FALSE())</f>
        <v/>
      </c>
    </row>
    <row r="11364">
      <c r="A11364" t="inlineStr">
        <is>
          <t>PANCREATOLOGY</t>
        </is>
      </c>
      <c r="B11364" t="inlineStr">
        <is>
          <t>A4</t>
        </is>
      </c>
      <c r="C11364">
        <f>IF(B11364&lt;&gt;"NI",1,0)</f>
        <v/>
      </c>
      <c r="D11364">
        <f>VLOOKUP(B11364, Tabelas!A:C,3,FALSE())</f>
        <v/>
      </c>
      <c r="E11364">
        <f>VLOOKUP(B11364, Tabelas!A:C,2,FALSE())</f>
        <v/>
      </c>
    </row>
    <row r="11365">
      <c r="A11365" t="inlineStr">
        <is>
          <t>PANDAEMONIUM GERMANICUM (ONLINE)</t>
        </is>
      </c>
      <c r="B11365" t="inlineStr">
        <is>
          <t>A1</t>
        </is>
      </c>
      <c r="C11365">
        <f>IF(B11365&lt;&gt;"NI",1,0)</f>
        <v/>
      </c>
      <c r="D11365">
        <f>VLOOKUP(B11365, Tabelas!A:C,3,FALSE())</f>
        <v/>
      </c>
      <c r="E11365">
        <f>VLOOKUP(B11365, Tabelas!A:C,2,FALSE())</f>
        <v/>
      </c>
    </row>
    <row r="11366">
      <c r="A11366" t="inlineStr">
        <is>
          <t>PANMINERVA MEDICA (TESTO STAMPATO)</t>
        </is>
      </c>
      <c r="B11366" t="inlineStr">
        <is>
          <t>A3</t>
        </is>
      </c>
      <c r="C11366">
        <f>IF(B11366&lt;&gt;"NI",1,0)</f>
        <v/>
      </c>
      <c r="D11366">
        <f>VLOOKUP(B11366, Tabelas!A:C,3,FALSE())</f>
        <v/>
      </c>
      <c r="E11366">
        <f>VLOOKUP(B11366, Tabelas!A:C,2,FALSE())</f>
        <v/>
      </c>
    </row>
    <row r="11367">
      <c r="A11367" t="inlineStr">
        <is>
          <t>PANOECONOMICUS</t>
        </is>
      </c>
      <c r="B11367" t="inlineStr">
        <is>
          <t>A2</t>
        </is>
      </c>
      <c r="C11367">
        <f>IF(B11367&lt;&gt;"NI",1,0)</f>
        <v/>
      </c>
      <c r="D11367">
        <f>VLOOKUP(B11367, Tabelas!A:C,3,FALSE())</f>
        <v/>
      </c>
      <c r="E11367">
        <f>VLOOKUP(B11367, Tabelas!A:C,2,FALSE())</f>
        <v/>
      </c>
    </row>
    <row r="11368">
      <c r="A11368" t="inlineStr">
        <is>
          <t>PANORAMA</t>
        </is>
      </c>
      <c r="B11368" t="inlineStr">
        <is>
          <t>B2</t>
        </is>
      </c>
      <c r="C11368">
        <f>IF(B11368&lt;&gt;"NI",1,0)</f>
        <v/>
      </c>
      <c r="D11368">
        <f>VLOOKUP(B11368, Tabelas!A:C,3,FALSE())</f>
        <v/>
      </c>
      <c r="E11368">
        <f>VLOOKUP(B11368, Tabelas!A:C,2,FALSE())</f>
        <v/>
      </c>
    </row>
    <row r="11369">
      <c r="A11369" t="inlineStr">
        <is>
          <t>PANORAMA ACADÊMICO (UNEB)</t>
        </is>
      </c>
      <c r="B11369" t="inlineStr">
        <is>
          <t>B4</t>
        </is>
      </c>
      <c r="C11369">
        <f>IF(B11369&lt;&gt;"NI",1,0)</f>
        <v/>
      </c>
      <c r="D11369">
        <f>VLOOKUP(B11369, Tabelas!A:C,3,FALSE())</f>
        <v/>
      </c>
      <c r="E11369">
        <f>VLOOKUP(B11369, Tabelas!A:C,2,FALSE())</f>
        <v/>
      </c>
    </row>
    <row r="11370">
      <c r="A11370" t="inlineStr">
        <is>
          <t>PANORAMA EUA</t>
        </is>
      </c>
      <c r="B11370" t="inlineStr">
        <is>
          <t>B4</t>
        </is>
      </c>
      <c r="C11370">
        <f>IF(B11370&lt;&gt;"NI",1,0)</f>
        <v/>
      </c>
      <c r="D11370">
        <f>VLOOKUP(B11370, Tabelas!A:C,3,FALSE())</f>
        <v/>
      </c>
      <c r="E11370">
        <f>VLOOKUP(B11370, Tabelas!A:C,2,FALSE())</f>
        <v/>
      </c>
    </row>
    <row r="11371">
      <c r="A11371" t="inlineStr">
        <is>
          <t>PANORAMA INTERNACIONAL FEE</t>
        </is>
      </c>
      <c r="B11371" t="inlineStr">
        <is>
          <t>B4</t>
        </is>
      </c>
      <c r="C11371">
        <f>IF(B11371&lt;&gt;"NI",1,0)</f>
        <v/>
      </c>
      <c r="D11371">
        <f>VLOOKUP(B11371, Tabelas!A:C,3,FALSE())</f>
        <v/>
      </c>
      <c r="E11371">
        <f>VLOOKUP(B11371, Tabelas!A:C,2,FALSE())</f>
        <v/>
      </c>
    </row>
    <row r="11372">
      <c r="A11372" t="inlineStr">
        <is>
          <t>PAPÉIS (UFMS)</t>
        </is>
      </c>
      <c r="B11372" t="inlineStr">
        <is>
          <t>A1</t>
        </is>
      </c>
      <c r="C11372">
        <f>IF(B11372&lt;&gt;"NI",1,0)</f>
        <v/>
      </c>
      <c r="D11372">
        <f>VLOOKUP(B11372, Tabelas!A:C,3,FALSE())</f>
        <v/>
      </c>
      <c r="E11372">
        <f>VLOOKUP(B11372, Tabelas!A:C,2,FALSE())</f>
        <v/>
      </c>
    </row>
    <row r="11373">
      <c r="A11373" t="inlineStr">
        <is>
          <t>PAPÉIS AVULSOS DE ZOOLOGIA (ONLINE)</t>
        </is>
      </c>
      <c r="B11373" t="inlineStr">
        <is>
          <t>B1</t>
        </is>
      </c>
      <c r="C11373">
        <f>IF(B11373&lt;&gt;"NI",1,0)</f>
        <v/>
      </c>
      <c r="D11373">
        <f>VLOOKUP(B11373, Tabelas!A:C,3,FALSE())</f>
        <v/>
      </c>
      <c r="E11373">
        <f>VLOOKUP(B11373, Tabelas!A:C,2,FALSE())</f>
        <v/>
      </c>
    </row>
    <row r="11374">
      <c r="A11374" t="inlineStr">
        <is>
          <t>PAPEL POLÍTICO (PRINT)</t>
        </is>
      </c>
      <c r="B11374" t="inlineStr">
        <is>
          <t>A2</t>
        </is>
      </c>
      <c r="C11374">
        <f>IF(B11374&lt;&gt;"NI",1,0)</f>
        <v/>
      </c>
      <c r="D11374">
        <f>VLOOKUP(B11374, Tabelas!A:C,3,FALSE())</f>
        <v/>
      </c>
      <c r="E11374">
        <f>VLOOKUP(B11374, Tabelas!A:C,2,FALSE())</f>
        <v/>
      </c>
    </row>
    <row r="11375">
      <c r="A11375" t="inlineStr">
        <is>
          <t>PAPELES DE GEOGRAFÍA (ONLINE)</t>
        </is>
      </c>
      <c r="B11375" t="inlineStr">
        <is>
          <t>B1</t>
        </is>
      </c>
      <c r="C11375">
        <f>IF(B11375&lt;&gt;"NI",1,0)</f>
        <v/>
      </c>
      <c r="D11375">
        <f>VLOOKUP(B11375, Tabelas!A:C,3,FALSE())</f>
        <v/>
      </c>
      <c r="E11375">
        <f>VLOOKUP(B11375, Tabelas!A:C,2,FALSE())</f>
        <v/>
      </c>
    </row>
    <row r="11376">
      <c r="A11376" t="inlineStr">
        <is>
          <t>PAPELES DEL CEIC (ONLINE)</t>
        </is>
      </c>
      <c r="B11376" t="inlineStr">
        <is>
          <t>A2</t>
        </is>
      </c>
      <c r="C11376">
        <f>IF(B11376&lt;&gt;"NI",1,0)</f>
        <v/>
      </c>
      <c r="D11376">
        <f>VLOOKUP(B11376, Tabelas!A:C,3,FALSE())</f>
        <v/>
      </c>
      <c r="E11376">
        <f>VLOOKUP(B11376, Tabelas!A:C,2,FALSE())</f>
        <v/>
      </c>
    </row>
    <row r="11377">
      <c r="A11377" t="inlineStr">
        <is>
          <t>PAPELES Y COYUNTURA</t>
        </is>
      </c>
      <c r="B11377" t="inlineStr">
        <is>
          <t>B3</t>
        </is>
      </c>
      <c r="C11377">
        <f>IF(B11377&lt;&gt;"NI",1,0)</f>
        <v/>
      </c>
      <c r="D11377">
        <f>VLOOKUP(B11377, Tabelas!A:C,3,FALSE())</f>
        <v/>
      </c>
      <c r="E11377">
        <f>VLOOKUP(B11377, Tabelas!A:C,2,FALSE())</f>
        <v/>
      </c>
    </row>
    <row r="11378">
      <c r="A11378" t="inlineStr">
        <is>
          <t>PAPERS DO NAEA (UFPA)</t>
        </is>
      </c>
      <c r="B11378" t="inlineStr">
        <is>
          <t>B3</t>
        </is>
      </c>
      <c r="C11378">
        <f>IF(B11378&lt;&gt;"NI",1,0)</f>
        <v/>
      </c>
      <c r="D11378">
        <f>VLOOKUP(B11378, Tabelas!A:C,3,FALSE())</f>
        <v/>
      </c>
      <c r="E11378">
        <f>VLOOKUP(B11378, Tabelas!A:C,2,FALSE())</f>
        <v/>
      </c>
    </row>
    <row r="11379">
      <c r="A11379" t="inlineStr">
        <is>
          <t>PAPERS IN PALAEONTOLOGY</t>
        </is>
      </c>
      <c r="B11379" t="inlineStr">
        <is>
          <t>A2</t>
        </is>
      </c>
      <c r="C11379">
        <f>IF(B11379&lt;&gt;"NI",1,0)</f>
        <v/>
      </c>
      <c r="D11379">
        <f>VLOOKUP(B11379, Tabelas!A:C,3,FALSE())</f>
        <v/>
      </c>
      <c r="E11379">
        <f>VLOOKUP(B11379, Tabelas!A:C,2,FALSE())</f>
        <v/>
      </c>
    </row>
    <row r="11380">
      <c r="A11380" t="inlineStr">
        <is>
          <t>PAPERS IN REGIONAL SCIENCE</t>
        </is>
      </c>
      <c r="B11380" t="inlineStr">
        <is>
          <t>A2</t>
        </is>
      </c>
      <c r="C11380">
        <f>IF(B11380&lt;&gt;"NI",1,0)</f>
        <v/>
      </c>
      <c r="D11380">
        <f>VLOOKUP(B11380, Tabelas!A:C,3,FALSE())</f>
        <v/>
      </c>
      <c r="E11380">
        <f>VLOOKUP(B11380, Tabelas!A:C,2,FALSE())</f>
        <v/>
      </c>
    </row>
    <row r="11381">
      <c r="A11381" t="inlineStr">
        <is>
          <t>PAPIA (BRASÍLIA)</t>
        </is>
      </c>
      <c r="B11381" t="inlineStr">
        <is>
          <t>A1</t>
        </is>
      </c>
      <c r="C11381">
        <f>IF(B11381&lt;&gt;"NI",1,0)</f>
        <v/>
      </c>
      <c r="D11381">
        <f>VLOOKUP(B11381, Tabelas!A:C,3,FALSE())</f>
        <v/>
      </c>
      <c r="E11381">
        <f>VLOOKUP(B11381, Tabelas!A:C,2,FALSE())</f>
        <v/>
      </c>
    </row>
    <row r="11382">
      <c r="A11382" t="inlineStr">
        <is>
          <t>PAPILLOMAVIRUS RESEARCH</t>
        </is>
      </c>
      <c r="B11382" t="inlineStr">
        <is>
          <t>A3</t>
        </is>
      </c>
      <c r="C11382">
        <f>IF(B11382&lt;&gt;"NI",1,0)</f>
        <v/>
      </c>
      <c r="D11382">
        <f>VLOOKUP(B11382, Tabelas!A:C,3,FALSE())</f>
        <v/>
      </c>
      <c r="E11382">
        <f>VLOOKUP(B11382, Tabelas!A:C,2,FALSE())</f>
        <v/>
      </c>
    </row>
    <row r="11383">
      <c r="A11383" t="inlineStr">
        <is>
          <t>PAR. PUBLIC ADMINISTRATION REVIEW</t>
        </is>
      </c>
      <c r="B11383" t="inlineStr">
        <is>
          <t>A1</t>
        </is>
      </c>
      <c r="C11383">
        <f>IF(B11383&lt;&gt;"NI",1,0)</f>
        <v/>
      </c>
      <c r="D11383">
        <f>VLOOKUP(B11383, Tabelas!A:C,3,FALSE())</f>
        <v/>
      </c>
      <c r="E11383">
        <f>VLOOKUP(B11383, Tabelas!A:C,2,FALSE())</f>
        <v/>
      </c>
    </row>
    <row r="11384">
      <c r="A11384" t="inlineStr">
        <is>
          <t>PARA ONDE!? (UFRGS)</t>
        </is>
      </c>
      <c r="B11384" t="inlineStr">
        <is>
          <t>B1</t>
        </is>
      </c>
      <c r="C11384">
        <f>IF(B11384&lt;&gt;"NI",1,0)</f>
        <v/>
      </c>
      <c r="D11384">
        <f>VLOOKUP(B11384, Tabelas!A:C,3,FALSE())</f>
        <v/>
      </c>
      <c r="E11384">
        <f>VLOOKUP(B11384, Tabelas!A:C,2,FALSE())</f>
        <v/>
      </c>
    </row>
    <row r="11385">
      <c r="A11385" t="inlineStr">
        <is>
          <t>PARADIGMA (MARACAY)</t>
        </is>
      </c>
      <c r="B11385" t="inlineStr">
        <is>
          <t>A2</t>
        </is>
      </c>
      <c r="C11385">
        <f>IF(B11385&lt;&gt;"NI",1,0)</f>
        <v/>
      </c>
      <c r="D11385">
        <f>VLOOKUP(B11385, Tabelas!A:C,3,FALSE())</f>
        <v/>
      </c>
      <c r="E11385">
        <f>VLOOKUP(B11385, Tabelas!A:C,2,FALSE())</f>
        <v/>
      </c>
    </row>
    <row r="11386">
      <c r="A11386" t="inlineStr">
        <is>
          <t>PARADIGMA (RIBEIRÃO PRETO)</t>
        </is>
      </c>
      <c r="B11386" t="inlineStr">
        <is>
          <t>A4</t>
        </is>
      </c>
      <c r="C11386">
        <f>IF(B11386&lt;&gt;"NI",1,0)</f>
        <v/>
      </c>
      <c r="D11386">
        <f>VLOOKUP(B11386, Tabelas!A:C,3,FALSE())</f>
        <v/>
      </c>
      <c r="E11386">
        <f>VLOOKUP(B11386, Tabelas!A:C,2,FALSE())</f>
        <v/>
      </c>
    </row>
    <row r="11387">
      <c r="A11387" t="inlineStr">
        <is>
          <t>PARÁGRAFO: REVISTA CIENTÍFICA DE COMUNICAÇÃO SOCIAL DA FIAM-FAAM</t>
        </is>
      </c>
      <c r="B11387" t="inlineStr">
        <is>
          <t>A2</t>
        </is>
      </c>
      <c r="C11387">
        <f>IF(B11387&lt;&gt;"NI",1,0)</f>
        <v/>
      </c>
      <c r="D11387">
        <f>VLOOKUP(B11387, Tabelas!A:C,3,FALSE())</f>
        <v/>
      </c>
      <c r="E11387">
        <f>VLOOKUP(B11387, Tabelas!A:C,2,FALSE())</f>
        <v/>
      </c>
    </row>
    <row r="11388">
      <c r="A11388" t="inlineStr">
        <is>
          <t>PARALAXE</t>
        </is>
      </c>
      <c r="B11388" t="inlineStr">
        <is>
          <t>B3</t>
        </is>
      </c>
      <c r="C11388">
        <f>IF(B11388&lt;&gt;"NI",1,0)</f>
        <v/>
      </c>
      <c r="D11388">
        <f>VLOOKUP(B11388, Tabelas!A:C,3,FALSE())</f>
        <v/>
      </c>
      <c r="E11388">
        <f>VLOOKUP(B11388, Tabelas!A:C,2,FALSE())</f>
        <v/>
      </c>
    </row>
    <row r="11389">
      <c r="A11389" t="inlineStr">
        <is>
          <t>PARALELLUS. REVISTA DE ESTUDOS DE RELIGIÃO - UNICAP</t>
        </is>
      </c>
      <c r="B11389" t="inlineStr">
        <is>
          <t>B1</t>
        </is>
      </c>
      <c r="C11389">
        <f>IF(B11389&lt;&gt;"NI",1,0)</f>
        <v/>
      </c>
      <c r="D11389">
        <f>VLOOKUP(B11389, Tabelas!A:C,3,FALSE())</f>
        <v/>
      </c>
      <c r="E11389">
        <f>VLOOKUP(B11389, Tabelas!A:C,2,FALSE())</f>
        <v/>
      </c>
    </row>
    <row r="11390">
      <c r="A11390" t="inlineStr">
        <is>
          <t>PARALELO 31</t>
        </is>
      </c>
      <c r="B11390" t="inlineStr">
        <is>
          <t>B1</t>
        </is>
      </c>
      <c r="C11390">
        <f>IF(B11390&lt;&gt;"NI",1,0)</f>
        <v/>
      </c>
      <c r="D11390">
        <f>VLOOKUP(B11390, Tabelas!A:C,3,FALSE())</f>
        <v/>
      </c>
      <c r="E11390">
        <f>VLOOKUP(B11390, Tabelas!A:C,2,FALSE())</f>
        <v/>
      </c>
    </row>
    <row r="11391">
      <c r="A11391" t="inlineStr">
        <is>
          <t>PARALLEL PROCESSING LETTERS</t>
        </is>
      </c>
      <c r="B11391" t="inlineStr">
        <is>
          <t>B3</t>
        </is>
      </c>
      <c r="C11391">
        <f>IF(B11391&lt;&gt;"NI",1,0)</f>
        <v/>
      </c>
      <c r="D11391">
        <f>VLOOKUP(B11391, Tabelas!A:C,3,FALSE())</f>
        <v/>
      </c>
      <c r="E11391">
        <f>VLOOKUP(B11391, Tabelas!A:C,2,FALSE())</f>
        <v/>
      </c>
    </row>
    <row r="11392">
      <c r="A11392" t="inlineStr">
        <is>
          <t>PARANÁ COOPERATIVO TÉCNICO CIENTÍFICO</t>
        </is>
      </c>
      <c r="B11392" t="inlineStr">
        <is>
          <t>B4</t>
        </is>
      </c>
      <c r="C11392">
        <f>IF(B11392&lt;&gt;"NI",1,0)</f>
        <v/>
      </c>
      <c r="D11392">
        <f>VLOOKUP(B11392, Tabelas!A:C,3,FALSE())</f>
        <v/>
      </c>
      <c r="E11392">
        <f>VLOOKUP(B11392, Tabelas!A:C,2,FALSE())</f>
        <v/>
      </c>
    </row>
    <row r="11393">
      <c r="A11393" t="inlineStr">
        <is>
          <t>PARANÁ ELEITORAL</t>
        </is>
      </c>
      <c r="B11393" t="inlineStr">
        <is>
          <t>B2</t>
        </is>
      </c>
      <c r="C11393">
        <f>IF(B11393&lt;&gt;"NI",1,0)</f>
        <v/>
      </c>
      <c r="D11393">
        <f>VLOOKUP(B11393, Tabelas!A:C,3,FALSE())</f>
        <v/>
      </c>
      <c r="E11393">
        <f>VLOOKUP(B11393, Tabelas!A:C,2,FALSE())</f>
        <v/>
      </c>
    </row>
    <row r="11394">
      <c r="A11394" t="inlineStr">
        <is>
          <t>PARASITE</t>
        </is>
      </c>
      <c r="B11394" t="inlineStr">
        <is>
          <t>A1</t>
        </is>
      </c>
      <c r="C11394">
        <f>IF(B11394&lt;&gt;"NI",1,0)</f>
        <v/>
      </c>
      <c r="D11394">
        <f>VLOOKUP(B11394, Tabelas!A:C,3,FALSE())</f>
        <v/>
      </c>
      <c r="E11394">
        <f>VLOOKUP(B11394, Tabelas!A:C,2,FALSE())</f>
        <v/>
      </c>
    </row>
    <row r="11395">
      <c r="A11395" t="inlineStr">
        <is>
          <t>PARASITE (PARIS)</t>
        </is>
      </c>
      <c r="B11395" t="inlineStr">
        <is>
          <t>A1</t>
        </is>
      </c>
      <c r="C11395">
        <f>IF(B11395&lt;&gt;"NI",1,0)</f>
        <v/>
      </c>
      <c r="D11395">
        <f>VLOOKUP(B11395, Tabelas!A:C,3,FALSE())</f>
        <v/>
      </c>
      <c r="E11395">
        <f>VLOOKUP(B11395, Tabelas!A:C,2,FALSE())</f>
        <v/>
      </c>
    </row>
    <row r="11396">
      <c r="A11396" t="inlineStr">
        <is>
          <t>PARASITE EPIDEMIOLOGY AND CONTROL</t>
        </is>
      </c>
      <c r="B11396" t="inlineStr">
        <is>
          <t>B2</t>
        </is>
      </c>
      <c r="C11396">
        <f>IF(B11396&lt;&gt;"NI",1,0)</f>
        <v/>
      </c>
      <c r="D11396">
        <f>VLOOKUP(B11396, Tabelas!A:C,3,FALSE())</f>
        <v/>
      </c>
      <c r="E11396">
        <f>VLOOKUP(B11396, Tabelas!A:C,2,FALSE())</f>
        <v/>
      </c>
    </row>
    <row r="11397">
      <c r="A11397" t="inlineStr">
        <is>
          <t>PARASITE IMMUNOL.</t>
        </is>
      </c>
      <c r="B11397" t="inlineStr">
        <is>
          <t>A3</t>
        </is>
      </c>
      <c r="C11397">
        <f>IF(B11397&lt;&gt;"NI",1,0)</f>
        <v/>
      </c>
      <c r="D11397">
        <f>VLOOKUP(B11397, Tabelas!A:C,3,FALSE())</f>
        <v/>
      </c>
      <c r="E11397">
        <f>VLOOKUP(B11397, Tabelas!A:C,2,FALSE())</f>
        <v/>
      </c>
    </row>
    <row r="11398">
      <c r="A11398" t="inlineStr">
        <is>
          <t>PARASITE IMMUNOLOGY</t>
        </is>
      </c>
      <c r="B11398" t="inlineStr">
        <is>
          <t>A3</t>
        </is>
      </c>
      <c r="C11398">
        <f>IF(B11398&lt;&gt;"NI",1,0)</f>
        <v/>
      </c>
      <c r="D11398">
        <f>VLOOKUP(B11398, Tabelas!A:C,3,FALSE())</f>
        <v/>
      </c>
      <c r="E11398">
        <f>VLOOKUP(B11398, Tabelas!A:C,2,FALSE())</f>
        <v/>
      </c>
    </row>
    <row r="11399">
      <c r="A11399" t="inlineStr">
        <is>
          <t>PARASITES &amp; VECTORS</t>
        </is>
      </c>
      <c r="B11399" t="inlineStr">
        <is>
          <t>A1</t>
        </is>
      </c>
      <c r="C11399">
        <f>IF(B11399&lt;&gt;"NI",1,0)</f>
        <v/>
      </c>
      <c r="D11399">
        <f>VLOOKUP(B11399, Tabelas!A:C,3,FALSE())</f>
        <v/>
      </c>
      <c r="E11399">
        <f>VLOOKUP(B11399, Tabelas!A:C,2,FALSE())</f>
        <v/>
      </c>
    </row>
    <row r="11400">
      <c r="A11400" t="inlineStr">
        <is>
          <t>PARASITOLOGY (CAMBRIDGE. ONLINE)</t>
        </is>
      </c>
      <c r="B11400" t="inlineStr">
        <is>
          <t>A2</t>
        </is>
      </c>
      <c r="C11400">
        <f>IF(B11400&lt;&gt;"NI",1,0)</f>
        <v/>
      </c>
      <c r="D11400">
        <f>VLOOKUP(B11400, Tabelas!A:C,3,FALSE())</f>
        <v/>
      </c>
      <c r="E11400">
        <f>VLOOKUP(B11400, Tabelas!A:C,2,FALSE())</f>
        <v/>
      </c>
    </row>
    <row r="11401">
      <c r="A11401" t="inlineStr">
        <is>
          <t>PARASITOLOGY INTERNATIONAL (PRINT)</t>
        </is>
      </c>
      <c r="B11401" t="inlineStr">
        <is>
          <t>A4</t>
        </is>
      </c>
      <c r="C11401">
        <f>IF(B11401&lt;&gt;"NI",1,0)</f>
        <v/>
      </c>
      <c r="D11401">
        <f>VLOOKUP(B11401, Tabelas!A:C,3,FALSE())</f>
        <v/>
      </c>
      <c r="E11401">
        <f>VLOOKUP(B11401, Tabelas!A:C,2,FALSE())</f>
        <v/>
      </c>
    </row>
    <row r="11402">
      <c r="A11402" t="inlineStr">
        <is>
          <t>PARASITOLOGY RESEARCH (1987. INTERNET)</t>
        </is>
      </c>
      <c r="B11402" t="inlineStr">
        <is>
          <t>A1</t>
        </is>
      </c>
      <c r="C11402">
        <f>IF(B11402&lt;&gt;"NI",1,0)</f>
        <v/>
      </c>
      <c r="D11402">
        <f>VLOOKUP(B11402, Tabelas!A:C,3,FALSE())</f>
        <v/>
      </c>
      <c r="E11402">
        <f>VLOOKUP(B11402, Tabelas!A:C,2,FALSE())</f>
        <v/>
      </c>
    </row>
    <row r="11403">
      <c r="A11403" t="inlineStr">
        <is>
          <t>PARC : PESQUISA EM ARQUITETURA E CONSTRUÇÃO</t>
        </is>
      </c>
      <c r="B11403" t="inlineStr">
        <is>
          <t>A3</t>
        </is>
      </c>
      <c r="C11403">
        <f>IF(B11403&lt;&gt;"NI",1,0)</f>
        <v/>
      </c>
      <c r="D11403">
        <f>VLOOKUP(B11403, Tabelas!A:C,3,FALSE())</f>
        <v/>
      </c>
      <c r="E11403">
        <f>VLOOKUP(B11403, Tabelas!A:C,2,FALSE())</f>
        <v/>
      </c>
    </row>
    <row r="11404">
      <c r="A11404" t="inlineStr">
        <is>
          <t>PARCERIAS ESTRATÉGICAS (IMPRESSO)</t>
        </is>
      </c>
      <c r="B11404" t="inlineStr">
        <is>
          <t>B2</t>
        </is>
      </c>
      <c r="C11404">
        <f>IF(B11404&lt;&gt;"NI",1,0)</f>
        <v/>
      </c>
      <c r="D11404">
        <f>VLOOKUP(B11404, Tabelas!A:C,3,FALSE())</f>
        <v/>
      </c>
      <c r="E11404">
        <f>VLOOKUP(B11404, Tabelas!A:C,2,FALSE())</f>
        <v/>
      </c>
    </row>
    <row r="11405">
      <c r="A11405" t="inlineStr">
        <is>
          <t>PARKINSONISM &amp; RELATED DISORDERS</t>
        </is>
      </c>
      <c r="B11405" t="inlineStr">
        <is>
          <t>A1</t>
        </is>
      </c>
      <c r="C11405">
        <f>IF(B11405&lt;&gt;"NI",1,0)</f>
        <v/>
      </c>
      <c r="D11405">
        <f>VLOOKUP(B11405, Tabelas!A:C,3,FALSE())</f>
        <v/>
      </c>
      <c r="E11405">
        <f>VLOOKUP(B11405, Tabelas!A:C,2,FALSE())</f>
        <v/>
      </c>
    </row>
    <row r="11406">
      <c r="A11406" t="inlineStr">
        <is>
          <t>PARKINSON'S DISEASE</t>
        </is>
      </c>
      <c r="B11406" t="inlineStr">
        <is>
          <t>A4</t>
        </is>
      </c>
      <c r="C11406">
        <f>IF(B11406&lt;&gt;"NI",1,0)</f>
        <v/>
      </c>
      <c r="D11406">
        <f>VLOOKUP(B11406, Tabelas!A:C,3,FALSE())</f>
        <v/>
      </c>
      <c r="E11406">
        <f>VLOOKUP(B11406, Tabelas!A:C,2,FALSE())</f>
        <v/>
      </c>
    </row>
    <row r="11407">
      <c r="A11407" t="inlineStr">
        <is>
          <t>PARTECIPAZIONE E CONFLITTO (ONLINE)</t>
        </is>
      </c>
      <c r="B11407" t="inlineStr">
        <is>
          <t>A3</t>
        </is>
      </c>
      <c r="C11407">
        <f>IF(B11407&lt;&gt;"NI",1,0)</f>
        <v/>
      </c>
      <c r="D11407">
        <f>VLOOKUP(B11407, Tabelas!A:C,3,FALSE())</f>
        <v/>
      </c>
      <c r="E11407">
        <f>VLOOKUP(B11407, Tabelas!A:C,2,FALSE())</f>
        <v/>
      </c>
    </row>
    <row r="11408">
      <c r="A11408" t="inlineStr">
        <is>
          <t>PARTICIPAÇÃO</t>
        </is>
      </c>
      <c r="B11408" t="inlineStr">
        <is>
          <t>B4</t>
        </is>
      </c>
      <c r="C11408">
        <f>IF(B11408&lt;&gt;"NI",1,0)</f>
        <v/>
      </c>
      <c r="D11408">
        <f>VLOOKUP(B11408, Tabelas!A:C,3,FALSE())</f>
        <v/>
      </c>
      <c r="E11408">
        <f>VLOOKUP(B11408, Tabelas!A:C,2,FALSE())</f>
        <v/>
      </c>
    </row>
    <row r="11409">
      <c r="A11409" t="inlineStr">
        <is>
          <t>PARTICIPAÇÃO (UNB)</t>
        </is>
      </c>
      <c r="B11409" t="inlineStr">
        <is>
          <t>B4</t>
        </is>
      </c>
      <c r="C11409">
        <f>IF(B11409&lt;&gt;"NI",1,0)</f>
        <v/>
      </c>
      <c r="D11409">
        <f>VLOOKUP(B11409, Tabelas!A:C,3,FALSE())</f>
        <v/>
      </c>
      <c r="E11409">
        <f>VLOOKUP(B11409, Tabelas!A:C,2,FALSE())</f>
        <v/>
      </c>
    </row>
    <row r="11410">
      <c r="A11410" t="inlineStr">
        <is>
          <t>PARTICIPATIONS: JOURNAL OF AUDIENCE &amp; RECEPTION STUDIES</t>
        </is>
      </c>
      <c r="B11410" t="inlineStr">
        <is>
          <t>A3</t>
        </is>
      </c>
      <c r="C11410">
        <f>IF(B11410&lt;&gt;"NI",1,0)</f>
        <v/>
      </c>
      <c r="D11410">
        <f>VLOOKUP(B11410, Tabelas!A:C,3,FALSE())</f>
        <v/>
      </c>
      <c r="E11410">
        <f>VLOOKUP(B11410, Tabelas!A:C,2,FALSE())</f>
        <v/>
      </c>
    </row>
    <row r="11411">
      <c r="A11411" t="inlineStr">
        <is>
          <t>PARTICLE &amp; PARTICLE SYSTEMS CHARACTERIZATION</t>
        </is>
      </c>
      <c r="B11411" t="inlineStr">
        <is>
          <t>A1</t>
        </is>
      </c>
      <c r="C11411">
        <f>IF(B11411&lt;&gt;"NI",1,0)</f>
        <v/>
      </c>
      <c r="D11411">
        <f>VLOOKUP(B11411, Tabelas!A:C,3,FALSE())</f>
        <v/>
      </c>
      <c r="E11411">
        <f>VLOOKUP(B11411, Tabelas!A:C,2,FALSE())</f>
        <v/>
      </c>
    </row>
    <row r="11412">
      <c r="A11412" t="inlineStr">
        <is>
          <t>PARTICLE &amp; PARTICLE SYSTEMS CHARACTERIZATION</t>
        </is>
      </c>
      <c r="B11412" t="inlineStr">
        <is>
          <t>A1</t>
        </is>
      </c>
      <c r="C11412">
        <f>IF(B11412&lt;&gt;"NI",1,0)</f>
        <v/>
      </c>
      <c r="D11412">
        <f>VLOOKUP(B11412, Tabelas!A:C,3,FALSE())</f>
        <v/>
      </c>
      <c r="E11412">
        <f>VLOOKUP(B11412, Tabelas!A:C,2,FALSE())</f>
        <v/>
      </c>
    </row>
    <row r="11413">
      <c r="A11413" t="inlineStr">
        <is>
          <t>PARTICLE AND FIBRE TOXICOLOGY</t>
        </is>
      </c>
      <c r="B11413" t="inlineStr">
        <is>
          <t>A1</t>
        </is>
      </c>
      <c r="C11413">
        <f>IF(B11413&lt;&gt;"NI",1,0)</f>
        <v/>
      </c>
      <c r="D11413">
        <f>VLOOKUP(B11413, Tabelas!A:C,3,FALSE())</f>
        <v/>
      </c>
      <c r="E11413">
        <f>VLOOKUP(B11413, Tabelas!A:C,2,FALSE())</f>
        <v/>
      </c>
    </row>
    <row r="11414">
      <c r="A11414" t="inlineStr">
        <is>
          <t>PARTICULATE SCIENCE AND TECHNOLOGY</t>
        </is>
      </c>
      <c r="B11414" t="inlineStr">
        <is>
          <t>B1</t>
        </is>
      </c>
      <c r="C11414">
        <f>IF(B11414&lt;&gt;"NI",1,0)</f>
        <v/>
      </c>
      <c r="D11414">
        <f>VLOOKUP(B11414, Tabelas!A:C,3,FALSE())</f>
        <v/>
      </c>
      <c r="E11414">
        <f>VLOOKUP(B11414, Tabelas!A:C,2,FALSE())</f>
        <v/>
      </c>
    </row>
    <row r="11415">
      <c r="A11415" t="inlineStr">
        <is>
          <t>PARTICUOLOGY</t>
        </is>
      </c>
      <c r="B11415" t="inlineStr">
        <is>
          <t>A2</t>
        </is>
      </c>
      <c r="C11415">
        <f>IF(B11415&lt;&gt;"NI",1,0)</f>
        <v/>
      </c>
      <c r="D11415">
        <f>VLOOKUP(B11415, Tabelas!A:C,3,FALSE())</f>
        <v/>
      </c>
      <c r="E11415">
        <f>VLOOKUP(B11415, Tabelas!A:C,2,FALSE())</f>
        <v/>
      </c>
    </row>
    <row r="11416">
      <c r="A11416" t="inlineStr">
        <is>
          <t>PARTY POLITICS</t>
        </is>
      </c>
      <c r="B11416" t="inlineStr">
        <is>
          <t>A1</t>
        </is>
      </c>
      <c r="C11416">
        <f>IF(B11416&lt;&gt;"NI",1,0)</f>
        <v/>
      </c>
      <c r="D11416">
        <f>VLOOKUP(B11416, Tabelas!A:C,3,FALSE())</f>
        <v/>
      </c>
      <c r="E11416">
        <f>VLOOKUP(B11416, Tabelas!A:C,2,FALSE())</f>
        <v/>
      </c>
    </row>
    <row r="11417">
      <c r="A11417" t="inlineStr">
        <is>
          <t>PASOS (EL SAUZAL)</t>
        </is>
      </c>
      <c r="B11417" t="inlineStr">
        <is>
          <t>B1</t>
        </is>
      </c>
      <c r="C11417">
        <f>IF(B11417&lt;&gt;"NI",1,0)</f>
        <v/>
      </c>
      <c r="D11417">
        <f>VLOOKUP(B11417, Tabelas!A:C,3,FALSE())</f>
        <v/>
      </c>
      <c r="E11417">
        <f>VLOOKUP(B11417, Tabelas!A:C,2,FALSE())</f>
        <v/>
      </c>
    </row>
    <row r="11418">
      <c r="A11418" t="inlineStr">
        <is>
          <t>PASSAGENS: REVISTA INTERNACIONAL DE HISTÓRIA POLÍTICA E CULTURA JURÍDICA</t>
        </is>
      </c>
      <c r="B11418" t="inlineStr">
        <is>
          <t>A2</t>
        </is>
      </c>
      <c r="C11418">
        <f>IF(B11418&lt;&gt;"NI",1,0)</f>
        <v/>
      </c>
      <c r="D11418">
        <f>VLOOKUP(B11418, Tabelas!A:C,3,FALSE())</f>
        <v/>
      </c>
      <c r="E11418">
        <f>VLOOKUP(B11418, Tabelas!A:C,2,FALSE())</f>
        <v/>
      </c>
    </row>
    <row r="11419">
      <c r="A11419" t="inlineStr">
        <is>
          <t>PASSAGES DE PARIS (APEB-FR)</t>
        </is>
      </c>
      <c r="B11419" t="inlineStr">
        <is>
          <t>B4</t>
        </is>
      </c>
      <c r="C11419">
        <f>IF(B11419&lt;&gt;"NI",1,0)</f>
        <v/>
      </c>
      <c r="D11419">
        <f>VLOOKUP(B11419, Tabelas!A:C,3,FALSE())</f>
        <v/>
      </c>
      <c r="E11419">
        <f>VLOOKUP(B11419, Tabelas!A:C,2,FALSE())</f>
        <v/>
      </c>
    </row>
    <row r="11420">
      <c r="A11420" t="inlineStr">
        <is>
          <t>PASTORAL CARE IN EDUCATION (PRINT)</t>
        </is>
      </c>
      <c r="B11420" t="inlineStr">
        <is>
          <t>A2</t>
        </is>
      </c>
      <c r="C11420">
        <f>IF(B11420&lt;&gt;"NI",1,0)</f>
        <v/>
      </c>
      <c r="D11420">
        <f>VLOOKUP(B11420, Tabelas!A:C,3,FALSE())</f>
        <v/>
      </c>
      <c r="E11420">
        <f>VLOOKUP(B11420, Tabelas!A:C,2,FALSE())</f>
        <v/>
      </c>
    </row>
    <row r="11421">
      <c r="A11421" t="inlineStr">
        <is>
          <t>PASTORAL PSYCHOLOGY</t>
        </is>
      </c>
      <c r="B11421" t="inlineStr">
        <is>
          <t>A2</t>
        </is>
      </c>
      <c r="C11421">
        <f>IF(B11421&lt;&gt;"NI",1,0)</f>
        <v/>
      </c>
      <c r="D11421">
        <f>VLOOKUP(B11421, Tabelas!A:C,3,FALSE())</f>
        <v/>
      </c>
      <c r="E11421">
        <f>VLOOKUP(B11421, Tabelas!A:C,2,FALSE())</f>
        <v/>
      </c>
    </row>
    <row r="11422">
      <c r="A11422" t="inlineStr">
        <is>
          <t>PATHOBIOLOGY (BASEL)</t>
        </is>
      </c>
      <c r="B11422" t="inlineStr">
        <is>
          <t>B1</t>
        </is>
      </c>
      <c r="C11422">
        <f>IF(B11422&lt;&gt;"NI",1,0)</f>
        <v/>
      </c>
      <c r="D11422">
        <f>VLOOKUP(B11422, Tabelas!A:C,3,FALSE())</f>
        <v/>
      </c>
      <c r="E11422">
        <f>VLOOKUP(B11422, Tabelas!A:C,2,FALSE())</f>
        <v/>
      </c>
    </row>
    <row r="11423">
      <c r="A11423" t="inlineStr">
        <is>
          <t>PATHOGENS</t>
        </is>
      </c>
      <c r="B11423" t="inlineStr">
        <is>
          <t>A2</t>
        </is>
      </c>
      <c r="C11423">
        <f>IF(B11423&lt;&gt;"NI",1,0)</f>
        <v/>
      </c>
      <c r="D11423">
        <f>VLOOKUP(B11423, Tabelas!A:C,3,FALSE())</f>
        <v/>
      </c>
      <c r="E11423">
        <f>VLOOKUP(B11423, Tabelas!A:C,2,FALSE())</f>
        <v/>
      </c>
    </row>
    <row r="11424">
      <c r="A11424" t="inlineStr">
        <is>
          <t>PATHOGENS AND DISEASE</t>
        </is>
      </c>
      <c r="B11424" t="inlineStr">
        <is>
          <t>A3</t>
        </is>
      </c>
      <c r="C11424">
        <f>IF(B11424&lt;&gt;"NI",1,0)</f>
        <v/>
      </c>
      <c r="D11424">
        <f>VLOOKUP(B11424, Tabelas!A:C,3,FALSE())</f>
        <v/>
      </c>
      <c r="E11424">
        <f>VLOOKUP(B11424, Tabelas!A:C,2,FALSE())</f>
        <v/>
      </c>
    </row>
    <row r="11425">
      <c r="A11425" t="inlineStr">
        <is>
          <t>PATHOGENS AND GLOBAL HEALTH</t>
        </is>
      </c>
      <c r="B11425" t="inlineStr">
        <is>
          <t>A4</t>
        </is>
      </c>
      <c r="C11425">
        <f>IF(B11425&lt;&gt;"NI",1,0)</f>
        <v/>
      </c>
      <c r="D11425">
        <f>VLOOKUP(B11425, Tabelas!A:C,3,FALSE())</f>
        <v/>
      </c>
      <c r="E11425">
        <f>VLOOKUP(B11425, Tabelas!A:C,2,FALSE())</f>
        <v/>
      </c>
    </row>
    <row r="11426">
      <c r="A11426" t="inlineStr">
        <is>
          <t>PATHOLOGY INTERNATIONAL (PRINT)</t>
        </is>
      </c>
      <c r="B11426" t="inlineStr">
        <is>
          <t>B1</t>
        </is>
      </c>
      <c r="C11426">
        <f>IF(B11426&lt;&gt;"NI",1,0)</f>
        <v/>
      </c>
      <c r="D11426">
        <f>VLOOKUP(B11426, Tabelas!A:C,3,FALSE())</f>
        <v/>
      </c>
      <c r="E11426">
        <f>VLOOKUP(B11426, Tabelas!A:C,2,FALSE())</f>
        <v/>
      </c>
    </row>
    <row r="11427">
      <c r="A11427" t="inlineStr">
        <is>
          <t>PATHOLOGY ONCOLOGY RESEARCH</t>
        </is>
      </c>
      <c r="B11427" t="inlineStr">
        <is>
          <t>A3</t>
        </is>
      </c>
      <c r="C11427">
        <f>IF(B11427&lt;&gt;"NI",1,0)</f>
        <v/>
      </c>
      <c r="D11427">
        <f>VLOOKUP(B11427, Tabelas!A:C,3,FALSE())</f>
        <v/>
      </c>
      <c r="E11427">
        <f>VLOOKUP(B11427, Tabelas!A:C,2,FALSE())</f>
        <v/>
      </c>
    </row>
    <row r="11428">
      <c r="A11428" t="inlineStr">
        <is>
          <t>PATHOLOGY, RESEARCH AND PRACTICE (PRINT)</t>
        </is>
      </c>
      <c r="B11428" t="inlineStr">
        <is>
          <t>A4</t>
        </is>
      </c>
      <c r="C11428">
        <f>IF(B11428&lt;&gt;"NI",1,0)</f>
        <v/>
      </c>
      <c r="D11428">
        <f>VLOOKUP(B11428, Tabelas!A:C,3,FALSE())</f>
        <v/>
      </c>
      <c r="E11428">
        <f>VLOOKUP(B11428, Tabelas!A:C,2,FALSE())</f>
        <v/>
      </c>
    </row>
    <row r="11429">
      <c r="A11429" t="inlineStr">
        <is>
          <t>PATHOPHYSIOLOGY (AMSTERDAM. PRINT)</t>
        </is>
      </c>
      <c r="B11429" t="inlineStr">
        <is>
          <t>A3</t>
        </is>
      </c>
      <c r="C11429">
        <f>IF(B11429&lt;&gt;"NI",1,0)</f>
        <v/>
      </c>
      <c r="D11429">
        <f>VLOOKUP(B11429, Tabelas!A:C,3,FALSE())</f>
        <v/>
      </c>
      <c r="E11429">
        <f>VLOOKUP(B11429, Tabelas!A:C,2,FALSE())</f>
        <v/>
      </c>
    </row>
    <row r="11430">
      <c r="A11430" t="inlineStr">
        <is>
          <t>PATIENT (ONLINE)</t>
        </is>
      </c>
      <c r="B11430" t="inlineStr">
        <is>
          <t>A3</t>
        </is>
      </c>
      <c r="C11430">
        <f>IF(B11430&lt;&gt;"NI",1,0)</f>
        <v/>
      </c>
      <c r="D11430">
        <f>VLOOKUP(B11430, Tabelas!A:C,3,FALSE())</f>
        <v/>
      </c>
      <c r="E11430">
        <f>VLOOKUP(B11430, Tabelas!A:C,2,FALSE())</f>
        <v/>
      </c>
    </row>
    <row r="11431">
      <c r="A11431" t="inlineStr">
        <is>
          <t>PATIENT EDUCATION AND COUNSELING</t>
        </is>
      </c>
      <c r="B11431" t="inlineStr">
        <is>
          <t>A2</t>
        </is>
      </c>
      <c r="C11431">
        <f>IF(B11431&lt;&gt;"NI",1,0)</f>
        <v/>
      </c>
      <c r="D11431">
        <f>VLOOKUP(B11431, Tabelas!A:C,3,FALSE())</f>
        <v/>
      </c>
      <c r="E11431">
        <f>VLOOKUP(B11431, Tabelas!A:C,2,FALSE())</f>
        <v/>
      </c>
    </row>
    <row r="11432">
      <c r="A11432" t="inlineStr">
        <is>
          <t>PATIENT PREFERENCE AND ADHERENCE</t>
        </is>
      </c>
      <c r="B11432" t="inlineStr">
        <is>
          <t>A1</t>
        </is>
      </c>
      <c r="C11432">
        <f>IF(B11432&lt;&gt;"NI",1,0)</f>
        <v/>
      </c>
      <c r="D11432">
        <f>VLOOKUP(B11432, Tabelas!A:C,3,FALSE())</f>
        <v/>
      </c>
      <c r="E11432">
        <f>VLOOKUP(B11432, Tabelas!A:C,2,FALSE())</f>
        <v/>
      </c>
    </row>
    <row r="11433">
      <c r="A11433" t="inlineStr">
        <is>
          <t>PATIENT SAFETY IN SURGERY</t>
        </is>
      </c>
      <c r="B11433" t="inlineStr">
        <is>
          <t>B1</t>
        </is>
      </c>
      <c r="C11433">
        <f>IF(B11433&lt;&gt;"NI",1,0)</f>
        <v/>
      </c>
      <c r="D11433">
        <f>VLOOKUP(B11433, Tabelas!A:C,3,FALSE())</f>
        <v/>
      </c>
      <c r="E11433">
        <f>VLOOKUP(B11433, Tabelas!A:C,2,FALSE())</f>
        <v/>
      </c>
    </row>
    <row r="11434">
      <c r="A11434" t="inlineStr">
        <is>
          <t>PATRIMÔNIO E MEMÓRIA (UNESP)</t>
        </is>
      </c>
      <c r="B11434" t="inlineStr">
        <is>
          <t>A3</t>
        </is>
      </c>
      <c r="C11434">
        <f>IF(B11434&lt;&gt;"NI",1,0)</f>
        <v/>
      </c>
      <c r="D11434">
        <f>VLOOKUP(B11434, Tabelas!A:C,3,FALSE())</f>
        <v/>
      </c>
      <c r="E11434">
        <f>VLOOKUP(B11434, Tabelas!A:C,2,FALSE())</f>
        <v/>
      </c>
    </row>
    <row r="11435">
      <c r="A11435" t="inlineStr">
        <is>
          <t>PATRISTICA ET MEDIAEVALIA</t>
        </is>
      </c>
      <c r="B11435" t="inlineStr">
        <is>
          <t>B3</t>
        </is>
      </c>
      <c r="C11435">
        <f>IF(B11435&lt;&gt;"NI",1,0)</f>
        <v/>
      </c>
      <c r="D11435">
        <f>VLOOKUP(B11435, Tabelas!A:C,3,FALSE())</f>
        <v/>
      </c>
      <c r="E11435">
        <f>VLOOKUP(B11435, Tabelas!A:C,2,FALSE())</f>
        <v/>
      </c>
    </row>
    <row r="11436">
      <c r="A11436" t="inlineStr">
        <is>
          <t>PATRYTER</t>
        </is>
      </c>
      <c r="B11436" t="inlineStr">
        <is>
          <t>A4</t>
        </is>
      </c>
      <c r="C11436">
        <f>IF(B11436&lt;&gt;"NI",1,0)</f>
        <v/>
      </c>
      <c r="D11436">
        <f>VLOOKUP(B11436, Tabelas!A:C,3,FALSE())</f>
        <v/>
      </c>
      <c r="E11436">
        <f>VLOOKUP(B11436, Tabelas!A:C,2,FALSE())</f>
        <v/>
      </c>
    </row>
    <row r="11437">
      <c r="A11437" t="inlineStr">
        <is>
          <t>PATTERN ANALYSIS AND APPLICATIONS</t>
        </is>
      </c>
      <c r="B11437" t="inlineStr">
        <is>
          <t>A4</t>
        </is>
      </c>
      <c r="C11437">
        <f>IF(B11437&lt;&gt;"NI",1,0)</f>
        <v/>
      </c>
      <c r="D11437">
        <f>VLOOKUP(B11437, Tabelas!A:C,3,FALSE())</f>
        <v/>
      </c>
      <c r="E11437">
        <f>VLOOKUP(B11437, Tabelas!A:C,2,FALSE())</f>
        <v/>
      </c>
    </row>
    <row r="11438">
      <c r="A11438" t="inlineStr">
        <is>
          <t>PATTERN RECOGNITION</t>
        </is>
      </c>
      <c r="B11438" t="inlineStr">
        <is>
          <t>A1</t>
        </is>
      </c>
      <c r="C11438">
        <f>IF(B11438&lt;&gt;"NI",1,0)</f>
        <v/>
      </c>
      <c r="D11438">
        <f>VLOOKUP(B11438, Tabelas!A:C,3,FALSE())</f>
        <v/>
      </c>
      <c r="E11438">
        <f>VLOOKUP(B11438, Tabelas!A:C,2,FALSE())</f>
        <v/>
      </c>
    </row>
    <row r="11439">
      <c r="A11439" t="inlineStr">
        <is>
          <t>PATTERN RECOGNITION LETTERS</t>
        </is>
      </c>
      <c r="B11439" t="inlineStr">
        <is>
          <t>A2</t>
        </is>
      </c>
      <c r="C11439">
        <f>IF(B11439&lt;&gt;"NI",1,0)</f>
        <v/>
      </c>
      <c r="D11439">
        <f>VLOOKUP(B11439, Tabelas!A:C,3,FALSE())</f>
        <v/>
      </c>
      <c r="E11439">
        <f>VLOOKUP(B11439, Tabelas!A:C,2,FALSE())</f>
        <v/>
      </c>
    </row>
    <row r="11440">
      <c r="A11440" t="inlineStr">
        <is>
          <t>PAULO FREIRE</t>
        </is>
      </c>
      <c r="B11440" t="inlineStr">
        <is>
          <t>B2</t>
        </is>
      </c>
      <c r="C11440">
        <f>IF(B11440&lt;&gt;"NI",1,0)</f>
        <v/>
      </c>
      <c r="D11440">
        <f>VLOOKUP(B11440, Tabelas!A:C,3,FALSE())</f>
        <v/>
      </c>
      <c r="E11440">
        <f>VLOOKUP(B11440, Tabelas!A:C,2,FALSE())</f>
        <v/>
      </c>
    </row>
    <row r="11441">
      <c r="A11441" t="inlineStr">
        <is>
          <t>PAULUS - REVISTA DE COMUNICAÇÃO DA FAPCOM</t>
        </is>
      </c>
      <c r="B11441" t="inlineStr">
        <is>
          <t>B4</t>
        </is>
      </c>
      <c r="C11441">
        <f>IF(B11441&lt;&gt;"NI",1,0)</f>
        <v/>
      </c>
      <c r="D11441">
        <f>VLOOKUP(B11441, Tabelas!A:C,3,FALSE())</f>
        <v/>
      </c>
      <c r="E11441">
        <f>VLOOKUP(B11441, Tabelas!A:C,2,FALSE())</f>
        <v/>
      </c>
    </row>
    <row r="11442">
      <c r="A11442" t="inlineStr">
        <is>
          <t>PAUTA GERAL - ESTUDOS EM JORNALISMO</t>
        </is>
      </c>
      <c r="B11442" t="inlineStr">
        <is>
          <t>A4</t>
        </is>
      </c>
      <c r="C11442">
        <f>IF(B11442&lt;&gt;"NI",1,0)</f>
        <v/>
      </c>
      <c r="D11442">
        <f>VLOOKUP(B11442, Tabelas!A:C,3,FALSE())</f>
        <v/>
      </c>
      <c r="E11442">
        <f>VLOOKUP(B11442, Tabelas!A:C,2,FALSE())</f>
        <v/>
      </c>
    </row>
    <row r="11443">
      <c r="A11443" t="inlineStr">
        <is>
          <t>PCCP. PHYSICAL CHEMISTRY CHEMICAL PHYSICS (PRINT)</t>
        </is>
      </c>
      <c r="B11443" t="inlineStr">
        <is>
          <t>A2</t>
        </is>
      </c>
      <c r="C11443">
        <f>IF(B11443&lt;&gt;"NI",1,0)</f>
        <v/>
      </c>
      <c r="D11443">
        <f>VLOOKUP(B11443, Tabelas!A:C,3,FALSE())</f>
        <v/>
      </c>
      <c r="E11443">
        <f>VLOOKUP(B11443, Tabelas!A:C,2,FALSE())</f>
        <v/>
      </c>
    </row>
    <row r="11444">
      <c r="A11444" t="inlineStr">
        <is>
          <t>PDA JOURNAL OF PHARMACEUTICAL SCIENCE AND TECHNOLOGY</t>
        </is>
      </c>
      <c r="B11444" t="inlineStr">
        <is>
          <t>B2</t>
        </is>
      </c>
      <c r="C11444">
        <f>IF(B11444&lt;&gt;"NI",1,0)</f>
        <v/>
      </c>
      <c r="D11444">
        <f>VLOOKUP(B11444, Tabelas!A:C,3,FALSE())</f>
        <v/>
      </c>
      <c r="E11444">
        <f>VLOOKUP(B11444, Tabelas!A:C,2,FALSE())</f>
        <v/>
      </c>
    </row>
    <row r="11445">
      <c r="A11445" t="inlineStr">
        <is>
          <t>PEACEBUILDING (ONLINE)</t>
        </is>
      </c>
      <c r="B11445" t="inlineStr">
        <is>
          <t>A3</t>
        </is>
      </c>
      <c r="C11445">
        <f>IF(B11445&lt;&gt;"NI",1,0)</f>
        <v/>
      </c>
      <c r="D11445">
        <f>VLOOKUP(B11445, Tabelas!A:C,3,FALSE())</f>
        <v/>
      </c>
      <c r="E11445">
        <f>VLOOKUP(B11445, Tabelas!A:C,2,FALSE())</f>
        <v/>
      </c>
    </row>
    <row r="11446">
      <c r="A11446" t="inlineStr">
        <is>
          <t>PECUNIA. REVISTA DE LA FACULTAD DE CIENCIAS ECONÓMICAS Y EMPRESARIALES</t>
        </is>
      </c>
      <c r="B11446" t="inlineStr">
        <is>
          <t>B2</t>
        </is>
      </c>
      <c r="C11446">
        <f>IF(B11446&lt;&gt;"NI",1,0)</f>
        <v/>
      </c>
      <c r="D11446">
        <f>VLOOKUP(B11446, Tabelas!A:C,3,FALSE())</f>
        <v/>
      </c>
      <c r="E11446">
        <f>VLOOKUP(B11446, Tabelas!A:C,2,FALSE())</f>
        <v/>
      </c>
    </row>
    <row r="11447">
      <c r="A11447" t="inlineStr">
        <is>
          <t>PEDAGOGIA Y SABERES</t>
        </is>
      </c>
      <c r="B11447" t="inlineStr">
        <is>
          <t>A3</t>
        </is>
      </c>
      <c r="C11447">
        <f>IF(B11447&lt;&gt;"NI",1,0)</f>
        <v/>
      </c>
      <c r="D11447">
        <f>VLOOKUP(B11447, Tabelas!A:C,3,FALSE())</f>
        <v/>
      </c>
      <c r="E11447">
        <f>VLOOKUP(B11447, Tabelas!A:C,2,FALSE())</f>
        <v/>
      </c>
    </row>
    <row r="11448">
      <c r="A11448" t="inlineStr">
        <is>
          <t>PEDAGOGY AND PSIYCHOLOGY OF EDUCATION</t>
        </is>
      </c>
      <c r="B11448" t="inlineStr">
        <is>
          <t>B3</t>
        </is>
      </c>
      <c r="C11448">
        <f>IF(B11448&lt;&gt;"NI",1,0)</f>
        <v/>
      </c>
      <c r="D11448">
        <f>VLOOKUP(B11448, Tabelas!A:C,3,FALSE())</f>
        <v/>
      </c>
      <c r="E11448">
        <f>VLOOKUP(B11448, Tabelas!A:C,2,FALSE())</f>
        <v/>
      </c>
    </row>
    <row r="11449">
      <c r="A11449" t="inlineStr">
        <is>
          <t>PEDAGOGY IN HEALTH PROMOTION</t>
        </is>
      </c>
      <c r="B11449" t="inlineStr">
        <is>
          <t>B4</t>
        </is>
      </c>
      <c r="C11449">
        <f>IF(B11449&lt;&gt;"NI",1,0)</f>
        <v/>
      </c>
      <c r="D11449">
        <f>VLOOKUP(B11449, Tabelas!A:C,3,FALSE())</f>
        <v/>
      </c>
      <c r="E11449">
        <f>VLOOKUP(B11449, Tabelas!A:C,2,FALSE())</f>
        <v/>
      </c>
    </row>
    <row r="11450">
      <c r="A11450" t="inlineStr">
        <is>
          <t>PEDIATRIA I MEDYCYNA RODZINNA</t>
        </is>
      </c>
      <c r="B11450" t="inlineStr">
        <is>
          <t>B3</t>
        </is>
      </c>
      <c r="C11450">
        <f>IF(B11450&lt;&gt;"NI",1,0)</f>
        <v/>
      </c>
      <c r="D11450">
        <f>VLOOKUP(B11450, Tabelas!A:C,3,FALSE())</f>
        <v/>
      </c>
      <c r="E11450">
        <f>VLOOKUP(B11450, Tabelas!A:C,2,FALSE())</f>
        <v/>
      </c>
    </row>
    <row r="11451">
      <c r="A11451" t="inlineStr">
        <is>
          <t>PEDIATRIA I MEDYCYNA RODZINNA</t>
        </is>
      </c>
      <c r="B11451" t="inlineStr">
        <is>
          <t>B3</t>
        </is>
      </c>
      <c r="C11451">
        <f>IF(B11451&lt;&gt;"NI",1,0)</f>
        <v/>
      </c>
      <c r="D11451">
        <f>VLOOKUP(B11451, Tabelas!A:C,3,FALSE())</f>
        <v/>
      </c>
      <c r="E11451">
        <f>VLOOKUP(B11451, Tabelas!A:C,2,FALSE())</f>
        <v/>
      </c>
    </row>
    <row r="11452">
      <c r="A11452" t="inlineStr">
        <is>
          <t>PEDIATRIC ALLERGY AND IMMUNOLOGY</t>
        </is>
      </c>
      <c r="B11452" t="inlineStr">
        <is>
          <t>A1</t>
        </is>
      </c>
      <c r="C11452">
        <f>IF(B11452&lt;&gt;"NI",1,0)</f>
        <v/>
      </c>
      <c r="D11452">
        <f>VLOOKUP(B11452, Tabelas!A:C,3,FALSE())</f>
        <v/>
      </c>
      <c r="E11452">
        <f>VLOOKUP(B11452, Tabelas!A:C,2,FALSE())</f>
        <v/>
      </c>
    </row>
    <row r="11453">
      <c r="A11453" t="inlineStr">
        <is>
          <t>PEDIATRIC BLOOD &amp; CANCER</t>
        </is>
      </c>
      <c r="B11453" t="inlineStr">
        <is>
          <t>A3</t>
        </is>
      </c>
      <c r="C11453">
        <f>IF(B11453&lt;&gt;"NI",1,0)</f>
        <v/>
      </c>
      <c r="D11453">
        <f>VLOOKUP(B11453, Tabelas!A:C,3,FALSE())</f>
        <v/>
      </c>
      <c r="E11453">
        <f>VLOOKUP(B11453, Tabelas!A:C,2,FALSE())</f>
        <v/>
      </c>
    </row>
    <row r="11454">
      <c r="A11454" t="inlineStr">
        <is>
          <t>PEDIATRIC CARDIOLOGY (JOURNAL. PRINT)</t>
        </is>
      </c>
      <c r="B11454" t="inlineStr">
        <is>
          <t>A3</t>
        </is>
      </c>
      <c r="C11454">
        <f>IF(B11454&lt;&gt;"NI",1,0)</f>
        <v/>
      </c>
      <c r="D11454">
        <f>VLOOKUP(B11454, Tabelas!A:C,3,FALSE())</f>
        <v/>
      </c>
      <c r="E11454">
        <f>VLOOKUP(B11454, Tabelas!A:C,2,FALSE())</f>
        <v/>
      </c>
    </row>
    <row r="11455">
      <c r="A11455" t="inlineStr">
        <is>
          <t>PEDIATRIC CRITICAL CARE MEDICINE</t>
        </is>
      </c>
      <c r="B11455" t="inlineStr">
        <is>
          <t>A2</t>
        </is>
      </c>
      <c r="C11455">
        <f>IF(B11455&lt;&gt;"NI",1,0)</f>
        <v/>
      </c>
      <c r="D11455">
        <f>VLOOKUP(B11455, Tabelas!A:C,3,FALSE())</f>
        <v/>
      </c>
      <c r="E11455">
        <f>VLOOKUP(B11455, Tabelas!A:C,2,FALSE())</f>
        <v/>
      </c>
    </row>
    <row r="11456">
      <c r="A11456" t="inlineStr">
        <is>
          <t>PEDIATRIC DENTAL JOURNAL</t>
        </is>
      </c>
      <c r="B11456" t="inlineStr">
        <is>
          <t>B3</t>
        </is>
      </c>
      <c r="C11456">
        <f>IF(B11456&lt;&gt;"NI",1,0)</f>
        <v/>
      </c>
      <c r="D11456">
        <f>VLOOKUP(B11456, Tabelas!A:C,3,FALSE())</f>
        <v/>
      </c>
      <c r="E11456">
        <f>VLOOKUP(B11456, Tabelas!A:C,2,FALSE())</f>
        <v/>
      </c>
    </row>
    <row r="11457">
      <c r="A11457" t="inlineStr">
        <is>
          <t>PEDIATRIC DENTISTRY</t>
        </is>
      </c>
      <c r="B11457" t="inlineStr">
        <is>
          <t>A4</t>
        </is>
      </c>
      <c r="C11457">
        <f>IF(B11457&lt;&gt;"NI",1,0)</f>
        <v/>
      </c>
      <c r="D11457">
        <f>VLOOKUP(B11457, Tabelas!A:C,3,FALSE())</f>
        <v/>
      </c>
      <c r="E11457">
        <f>VLOOKUP(B11457, Tabelas!A:C,2,FALSE())</f>
        <v/>
      </c>
    </row>
    <row r="11458">
      <c r="A11458" t="inlineStr">
        <is>
          <t>PEDIATRIC DERMATOLOGY</t>
        </is>
      </c>
      <c r="B11458" t="inlineStr">
        <is>
          <t>B1</t>
        </is>
      </c>
      <c r="C11458">
        <f>IF(B11458&lt;&gt;"NI",1,0)</f>
        <v/>
      </c>
      <c r="D11458">
        <f>VLOOKUP(B11458, Tabelas!A:C,3,FALSE())</f>
        <v/>
      </c>
      <c r="E11458">
        <f>VLOOKUP(B11458, Tabelas!A:C,2,FALSE())</f>
        <v/>
      </c>
    </row>
    <row r="11459">
      <c r="A11459" t="inlineStr">
        <is>
          <t>PEDIATRIC DIABETES (PRINT)</t>
        </is>
      </c>
      <c r="B11459" t="inlineStr">
        <is>
          <t>A1</t>
        </is>
      </c>
      <c r="C11459">
        <f>IF(B11459&lt;&gt;"NI",1,0)</f>
        <v/>
      </c>
      <c r="D11459">
        <f>VLOOKUP(B11459, Tabelas!A:C,3,FALSE())</f>
        <v/>
      </c>
      <c r="E11459">
        <f>VLOOKUP(B11459, Tabelas!A:C,2,FALSE())</f>
        <v/>
      </c>
    </row>
    <row r="11460">
      <c r="A11460" t="inlineStr">
        <is>
          <t>PEDIATRIC EMERGENCY CARE</t>
        </is>
      </c>
      <c r="B11460" t="inlineStr">
        <is>
          <t>B2</t>
        </is>
      </c>
      <c r="C11460">
        <f>IF(B11460&lt;&gt;"NI",1,0)</f>
        <v/>
      </c>
      <c r="D11460">
        <f>VLOOKUP(B11460, Tabelas!A:C,3,FALSE())</f>
        <v/>
      </c>
      <c r="E11460">
        <f>VLOOKUP(B11460, Tabelas!A:C,2,FALSE())</f>
        <v/>
      </c>
    </row>
    <row r="11461">
      <c r="A11461" t="inlineStr">
        <is>
          <t>PEDIATRIC ENDOCRINOLOGY REVIEWS: DIABETES, NUTRITION, METABOLISM</t>
        </is>
      </c>
      <c r="B11461" t="inlineStr">
        <is>
          <t>A2</t>
        </is>
      </c>
      <c r="C11461">
        <f>IF(B11461&lt;&gt;"NI",1,0)</f>
        <v/>
      </c>
      <c r="D11461">
        <f>VLOOKUP(B11461, Tabelas!A:C,3,FALSE())</f>
        <v/>
      </c>
      <c r="E11461">
        <f>VLOOKUP(B11461, Tabelas!A:C,2,FALSE())</f>
        <v/>
      </c>
    </row>
    <row r="11462">
      <c r="A11462" t="inlineStr">
        <is>
          <t>PEDIATRIC ENDOCRINOLOGY, DIABETES AND METABOLISM</t>
        </is>
      </c>
      <c r="B11462" t="inlineStr">
        <is>
          <t>B4</t>
        </is>
      </c>
      <c r="C11462">
        <f>IF(B11462&lt;&gt;"NI",1,0)</f>
        <v/>
      </c>
      <c r="D11462">
        <f>VLOOKUP(B11462, Tabelas!A:C,3,FALSE())</f>
        <v/>
      </c>
      <c r="E11462">
        <f>VLOOKUP(B11462, Tabelas!A:C,2,FALSE())</f>
        <v/>
      </c>
    </row>
    <row r="11463">
      <c r="A11463" t="inlineStr">
        <is>
          <t>PEDIATRIC EXERCISE SCIENCE</t>
        </is>
      </c>
      <c r="B11463" t="inlineStr">
        <is>
          <t>A3</t>
        </is>
      </c>
      <c r="C11463">
        <f>IF(B11463&lt;&gt;"NI",1,0)</f>
        <v/>
      </c>
      <c r="D11463">
        <f>VLOOKUP(B11463, Tabelas!A:C,3,FALSE())</f>
        <v/>
      </c>
      <c r="E11463">
        <f>VLOOKUP(B11463, Tabelas!A:C,2,FALSE())</f>
        <v/>
      </c>
    </row>
    <row r="11464">
      <c r="A11464" t="inlineStr">
        <is>
          <t>PEDIATRIC HEMATOLOGY AND ONCOLOGY</t>
        </is>
      </c>
      <c r="B11464" t="inlineStr">
        <is>
          <t>A4</t>
        </is>
      </c>
      <c r="C11464">
        <f>IF(B11464&lt;&gt;"NI",1,0)</f>
        <v/>
      </c>
      <c r="D11464">
        <f>VLOOKUP(B11464, Tabelas!A:C,3,FALSE())</f>
        <v/>
      </c>
      <c r="E11464">
        <f>VLOOKUP(B11464, Tabelas!A:C,2,FALSE())</f>
        <v/>
      </c>
    </row>
    <row r="11465">
      <c r="A11465" t="inlineStr">
        <is>
          <t>PEDIATRIC NEPHROLOGY (BERLIN, WEST)</t>
        </is>
      </c>
      <c r="B11465" t="inlineStr">
        <is>
          <t>A2</t>
        </is>
      </c>
      <c r="C11465">
        <f>IF(B11465&lt;&gt;"NI",1,0)</f>
        <v/>
      </c>
      <c r="D11465">
        <f>VLOOKUP(B11465, Tabelas!A:C,3,FALSE())</f>
        <v/>
      </c>
      <c r="E11465">
        <f>VLOOKUP(B11465, Tabelas!A:C,2,FALSE())</f>
        <v/>
      </c>
    </row>
    <row r="11466">
      <c r="A11466" t="inlineStr">
        <is>
          <t>PEDIATRIC NEUROLOGY</t>
        </is>
      </c>
      <c r="B11466" t="inlineStr">
        <is>
          <t>A3</t>
        </is>
      </c>
      <c r="C11466">
        <f>IF(B11466&lt;&gt;"NI",1,0)</f>
        <v/>
      </c>
      <c r="D11466">
        <f>VLOOKUP(B11466, Tabelas!A:C,3,FALSE())</f>
        <v/>
      </c>
      <c r="E11466">
        <f>VLOOKUP(B11466, Tabelas!A:C,2,FALSE())</f>
        <v/>
      </c>
    </row>
    <row r="11467">
      <c r="A11467" t="inlineStr">
        <is>
          <t>PEDIATRIC NEUROSURGERY</t>
        </is>
      </c>
      <c r="B11467" t="inlineStr">
        <is>
          <t>B2</t>
        </is>
      </c>
      <c r="C11467">
        <f>IF(B11467&lt;&gt;"NI",1,0)</f>
        <v/>
      </c>
      <c r="D11467">
        <f>VLOOKUP(B11467, Tabelas!A:C,3,FALSE())</f>
        <v/>
      </c>
      <c r="E11467">
        <f>VLOOKUP(B11467, Tabelas!A:C,2,FALSE())</f>
        <v/>
      </c>
    </row>
    <row r="11468">
      <c r="A11468" t="inlineStr">
        <is>
          <t>PEDIATRIC PHYSICAL THERAPY</t>
        </is>
      </c>
      <c r="B11468" t="inlineStr">
        <is>
          <t>B1</t>
        </is>
      </c>
      <c r="C11468">
        <f>IF(B11468&lt;&gt;"NI",1,0)</f>
        <v/>
      </c>
      <c r="D11468">
        <f>VLOOKUP(B11468, Tabelas!A:C,3,FALSE())</f>
        <v/>
      </c>
      <c r="E11468">
        <f>VLOOKUP(B11468, Tabelas!A:C,2,FALSE())</f>
        <v/>
      </c>
    </row>
    <row r="11469">
      <c r="A11469" t="inlineStr">
        <is>
          <t>PEDIATRIC PULMONOLOGY</t>
        </is>
      </c>
      <c r="B11469" t="inlineStr">
        <is>
          <t>A1</t>
        </is>
      </c>
      <c r="C11469">
        <f>IF(B11469&lt;&gt;"NI",1,0)</f>
        <v/>
      </c>
      <c r="D11469">
        <f>VLOOKUP(B11469, Tabelas!A:C,3,FALSE())</f>
        <v/>
      </c>
      <c r="E11469">
        <f>VLOOKUP(B11469, Tabelas!A:C,2,FALSE())</f>
        <v/>
      </c>
    </row>
    <row r="11470">
      <c r="A11470" t="inlineStr">
        <is>
          <t>PEDIATRIC PULMONOLOGY (ONLINE)</t>
        </is>
      </c>
      <c r="B11470" t="inlineStr">
        <is>
          <t>A1</t>
        </is>
      </c>
      <c r="C11470">
        <f>IF(B11470&lt;&gt;"NI",1,0)</f>
        <v/>
      </c>
      <c r="D11470">
        <f>VLOOKUP(B11470, Tabelas!A:C,3,FALSE())</f>
        <v/>
      </c>
      <c r="E11470">
        <f>VLOOKUP(B11470, Tabelas!A:C,2,FALSE())</f>
        <v/>
      </c>
    </row>
    <row r="11471">
      <c r="A11471" t="inlineStr">
        <is>
          <t>PEDIATRIC RADIOLOGY</t>
        </is>
      </c>
      <c r="B11471" t="inlineStr">
        <is>
          <t>A3</t>
        </is>
      </c>
      <c r="C11471">
        <f>IF(B11471&lt;&gt;"NI",1,0)</f>
        <v/>
      </c>
      <c r="D11471">
        <f>VLOOKUP(B11471, Tabelas!A:C,3,FALSE())</f>
        <v/>
      </c>
      <c r="E11471">
        <f>VLOOKUP(B11471, Tabelas!A:C,2,FALSE())</f>
        <v/>
      </c>
    </row>
    <row r="11472">
      <c r="A11472" t="inlineStr">
        <is>
          <t>PEDIATRIC REPORTS</t>
        </is>
      </c>
      <c r="B11472" t="inlineStr">
        <is>
          <t>A4</t>
        </is>
      </c>
      <c r="C11472">
        <f>IF(B11472&lt;&gt;"NI",1,0)</f>
        <v/>
      </c>
      <c r="D11472">
        <f>VLOOKUP(B11472, Tabelas!A:C,3,FALSE())</f>
        <v/>
      </c>
      <c r="E11472">
        <f>VLOOKUP(B11472, Tabelas!A:C,2,FALSE())</f>
        <v/>
      </c>
    </row>
    <row r="11473">
      <c r="A11473" t="inlineStr">
        <is>
          <t>PEDIATRIC RESEARCH</t>
        </is>
      </c>
      <c r="B11473" t="inlineStr">
        <is>
          <t>A1</t>
        </is>
      </c>
      <c r="C11473">
        <f>IF(B11473&lt;&gt;"NI",1,0)</f>
        <v/>
      </c>
      <c r="D11473">
        <f>VLOOKUP(B11473, Tabelas!A:C,3,FALSE())</f>
        <v/>
      </c>
      <c r="E11473">
        <f>VLOOKUP(B11473, Tabelas!A:C,2,FALSE())</f>
        <v/>
      </c>
    </row>
    <row r="11474">
      <c r="A11474" t="inlineStr">
        <is>
          <t>PEDIATRIC RHEUMATOLOGY ONLINE JOURNAL</t>
        </is>
      </c>
      <c r="B11474" t="inlineStr">
        <is>
          <t>A2</t>
        </is>
      </c>
      <c r="C11474">
        <f>IF(B11474&lt;&gt;"NI",1,0)</f>
        <v/>
      </c>
      <c r="D11474">
        <f>VLOOKUP(B11474, Tabelas!A:C,3,FALSE())</f>
        <v/>
      </c>
      <c r="E11474">
        <f>VLOOKUP(B11474, Tabelas!A:C,2,FALSE())</f>
        <v/>
      </c>
    </row>
    <row r="11475">
      <c r="A11475" t="inlineStr">
        <is>
          <t>PEDIATRIC SURGERY INTERNATIONAL (PRINT)</t>
        </is>
      </c>
      <c r="B11475" t="inlineStr">
        <is>
          <t>A4</t>
        </is>
      </c>
      <c r="C11475">
        <f>IF(B11475&lt;&gt;"NI",1,0)</f>
        <v/>
      </c>
      <c r="D11475">
        <f>VLOOKUP(B11475, Tabelas!A:C,3,FALSE())</f>
        <v/>
      </c>
      <c r="E11475">
        <f>VLOOKUP(B11475, Tabelas!A:C,2,FALSE())</f>
        <v/>
      </c>
    </row>
    <row r="11476">
      <c r="A11476" t="inlineStr">
        <is>
          <t>PEDIATRIC TRANSPLANTATION</t>
        </is>
      </c>
      <c r="B11476" t="inlineStr">
        <is>
          <t>A4</t>
        </is>
      </c>
      <c r="C11476">
        <f>IF(B11476&lt;&gt;"NI",1,0)</f>
        <v/>
      </c>
      <c r="D11476">
        <f>VLOOKUP(B11476, Tabelas!A:C,3,FALSE())</f>
        <v/>
      </c>
      <c r="E11476">
        <f>VLOOKUP(B11476, Tabelas!A:C,2,FALSE())</f>
        <v/>
      </c>
    </row>
    <row r="11477">
      <c r="A11477" t="inlineStr">
        <is>
          <t>PEDIATRICS (EVANSTON)</t>
        </is>
      </c>
      <c r="B11477" t="inlineStr">
        <is>
          <t>A1</t>
        </is>
      </c>
      <c r="C11477">
        <f>IF(B11477&lt;&gt;"NI",1,0)</f>
        <v/>
      </c>
      <c r="D11477">
        <f>VLOOKUP(B11477, Tabelas!A:C,3,FALSE())</f>
        <v/>
      </c>
      <c r="E11477">
        <f>VLOOKUP(B11477, Tabelas!A:C,2,FALSE())</f>
        <v/>
      </c>
    </row>
    <row r="11478">
      <c r="A11478" t="inlineStr">
        <is>
          <t>PEDIATRICS IN REVIEW</t>
        </is>
      </c>
      <c r="B11478" t="inlineStr">
        <is>
          <t>B2</t>
        </is>
      </c>
      <c r="C11478">
        <f>IF(B11478&lt;&gt;"NI",1,0)</f>
        <v/>
      </c>
      <c r="D11478">
        <f>VLOOKUP(B11478, Tabelas!A:C,3,FALSE())</f>
        <v/>
      </c>
      <c r="E11478">
        <f>VLOOKUP(B11478, Tabelas!A:C,2,FALSE())</f>
        <v/>
      </c>
    </row>
    <row r="11479">
      <c r="A11479" t="inlineStr">
        <is>
          <t>PEDOBIOLOGIA (JENA, PRINT)</t>
        </is>
      </c>
      <c r="B11479" t="inlineStr">
        <is>
          <t>A2</t>
        </is>
      </c>
      <c r="C11479">
        <f>IF(B11479&lt;&gt;"NI",1,0)</f>
        <v/>
      </c>
      <c r="D11479">
        <f>VLOOKUP(B11479, Tabelas!A:C,3,FALSE())</f>
        <v/>
      </c>
      <c r="E11479">
        <f>VLOOKUP(B11479, Tabelas!A:C,2,FALSE())</f>
        <v/>
      </c>
    </row>
    <row r="11480">
      <c r="A11480" t="inlineStr">
        <is>
          <t>PEDOSPHERE</t>
        </is>
      </c>
      <c r="B11480" t="inlineStr">
        <is>
          <t>A2</t>
        </is>
      </c>
      <c r="C11480">
        <f>IF(B11480&lt;&gt;"NI",1,0)</f>
        <v/>
      </c>
      <c r="D11480">
        <f>VLOOKUP(B11480, Tabelas!A:C,3,FALSE())</f>
        <v/>
      </c>
      <c r="E11480">
        <f>VLOOKUP(B11480, Tabelas!A:C,2,FALSE())</f>
        <v/>
      </c>
    </row>
    <row r="11481">
      <c r="A11481" t="inlineStr">
        <is>
          <t>PEER REVIEW</t>
        </is>
      </c>
      <c r="B11481" t="inlineStr">
        <is>
          <t>A4</t>
        </is>
      </c>
      <c r="C11481">
        <f>IF(B11481&lt;&gt;"NI",1,0)</f>
        <v/>
      </c>
      <c r="D11481">
        <f>VLOOKUP(B11481, Tabelas!A:C,3,FALSE())</f>
        <v/>
      </c>
      <c r="E11481">
        <f>VLOOKUP(B11481, Tabelas!A:C,2,FALSE())</f>
        <v/>
      </c>
    </row>
    <row r="11482">
      <c r="A11482" t="inlineStr">
        <is>
          <t>PEERJ</t>
        </is>
      </c>
      <c r="B11482" t="inlineStr">
        <is>
          <t>A2</t>
        </is>
      </c>
      <c r="C11482">
        <f>IF(B11482&lt;&gt;"NI",1,0)</f>
        <v/>
      </c>
      <c r="D11482">
        <f>VLOOKUP(B11482, Tabelas!A:C,3,FALSE())</f>
        <v/>
      </c>
      <c r="E11482">
        <f>VLOOKUP(B11482, Tabelas!A:C,2,FALSE())</f>
        <v/>
      </c>
    </row>
    <row r="11483">
      <c r="A11483" t="inlineStr">
        <is>
          <t>PEERJ COMPUTER SCIENCE</t>
        </is>
      </c>
      <c r="B11483" t="inlineStr">
        <is>
          <t>A2</t>
        </is>
      </c>
      <c r="C11483">
        <f>IF(B11483&lt;&gt;"NI",1,0)</f>
        <v/>
      </c>
      <c r="D11483">
        <f>VLOOKUP(B11483, Tabelas!A:C,3,FALSE())</f>
        <v/>
      </c>
      <c r="E11483">
        <f>VLOOKUP(B11483, Tabelas!A:C,2,FALSE())</f>
        <v/>
      </c>
    </row>
    <row r="11484">
      <c r="A11484" t="inlineStr">
        <is>
          <t>PEER-TO-PEER NETWORKING AND APPLICATIONS (PRINT)</t>
        </is>
      </c>
      <c r="B11484" t="inlineStr">
        <is>
          <t>A4</t>
        </is>
      </c>
      <c r="C11484">
        <f>IF(B11484&lt;&gt;"NI",1,0)</f>
        <v/>
      </c>
      <c r="D11484">
        <f>VLOOKUP(B11484, Tabelas!A:C,3,FALSE())</f>
        <v/>
      </c>
      <c r="E11484">
        <f>VLOOKUP(B11484, Tabelas!A:C,2,FALSE())</f>
        <v/>
      </c>
    </row>
    <row r="11485">
      <c r="A11485" t="inlineStr">
        <is>
          <t>PEITHO. EXAMINA ANTIQUA</t>
        </is>
      </c>
      <c r="B11485" t="inlineStr">
        <is>
          <t>B1</t>
        </is>
      </c>
      <c r="C11485">
        <f>IF(B11485&lt;&gt;"NI",1,0)</f>
        <v/>
      </c>
      <c r="D11485">
        <f>VLOOKUP(B11485, Tabelas!A:C,3,FALSE())</f>
        <v/>
      </c>
      <c r="E11485">
        <f>VLOOKUP(B11485, Tabelas!A:C,2,FALSE())</f>
        <v/>
      </c>
    </row>
    <row r="11486">
      <c r="A11486" t="inlineStr">
        <is>
          <t>PENS@R ACADÊMICO</t>
        </is>
      </c>
      <c r="B11486" t="inlineStr">
        <is>
          <t>B2</t>
        </is>
      </c>
      <c r="C11486">
        <f>IF(B11486&lt;&gt;"NI",1,0)</f>
        <v/>
      </c>
      <c r="D11486">
        <f>VLOOKUP(B11486, Tabelas!A:C,3,FALSE())</f>
        <v/>
      </c>
      <c r="E11486">
        <f>VLOOKUP(B11486, Tabelas!A:C,2,FALSE())</f>
        <v/>
      </c>
    </row>
    <row r="11487">
      <c r="A11487" t="inlineStr">
        <is>
          <t>PENSAMENTO &amp; REALIDADE</t>
        </is>
      </c>
      <c r="B11487" t="inlineStr">
        <is>
          <t>B1</t>
        </is>
      </c>
      <c r="C11487">
        <f>IF(B11487&lt;&gt;"NI",1,0)</f>
        <v/>
      </c>
      <c r="D11487">
        <f>VLOOKUP(B11487, Tabelas!A:C,3,FALSE())</f>
        <v/>
      </c>
      <c r="E11487">
        <f>VLOOKUP(B11487, Tabelas!A:C,2,FALSE())</f>
        <v/>
      </c>
    </row>
    <row r="11488">
      <c r="A11488" t="inlineStr">
        <is>
          <t>PENSAMENTO JURÍDICO - REVISTA DA FACULDADE AUTÔNOMA DE DIREITO</t>
        </is>
      </c>
      <c r="B11488" t="inlineStr">
        <is>
          <t>B1</t>
        </is>
      </c>
      <c r="C11488">
        <f>IF(B11488&lt;&gt;"NI",1,0)</f>
        <v/>
      </c>
      <c r="D11488">
        <f>VLOOKUP(B11488, Tabelas!A:C,3,FALSE())</f>
        <v/>
      </c>
      <c r="E11488">
        <f>VLOOKUP(B11488, Tabelas!A:C,2,FALSE())</f>
        <v/>
      </c>
    </row>
    <row r="11489">
      <c r="A11489" t="inlineStr">
        <is>
          <t>PENSAMIENTO JURIDICO</t>
        </is>
      </c>
      <c r="B11489" t="inlineStr">
        <is>
          <t>B1</t>
        </is>
      </c>
      <c r="C11489">
        <f>IF(B11489&lt;&gt;"NI",1,0)</f>
        <v/>
      </c>
      <c r="D11489">
        <f>VLOOKUP(B11489, Tabelas!A:C,3,FALSE())</f>
        <v/>
      </c>
      <c r="E11489">
        <f>VLOOKUP(B11489, Tabelas!A:C,2,FALSE())</f>
        <v/>
      </c>
    </row>
    <row r="11490">
      <c r="A11490" t="inlineStr">
        <is>
          <t>PENSAMIENTO PROPIO</t>
        </is>
      </c>
      <c r="B11490" t="inlineStr">
        <is>
          <t>B3</t>
        </is>
      </c>
      <c r="C11490">
        <f>IF(B11490&lt;&gt;"NI",1,0)</f>
        <v/>
      </c>
      <c r="D11490">
        <f>VLOOKUP(B11490, Tabelas!A:C,3,FALSE())</f>
        <v/>
      </c>
      <c r="E11490">
        <f>VLOOKUP(B11490, Tabelas!A:C,2,FALSE())</f>
        <v/>
      </c>
    </row>
    <row r="11491">
      <c r="A11491" t="inlineStr">
        <is>
          <t>PENSAMIENTO PROPIO (ONLINE)</t>
        </is>
      </c>
      <c r="B11491" t="inlineStr">
        <is>
          <t>B3</t>
        </is>
      </c>
      <c r="C11491">
        <f>IF(B11491&lt;&gt;"NI",1,0)</f>
        <v/>
      </c>
      <c r="D11491">
        <f>VLOOKUP(B11491, Tabelas!A:C,3,FALSE())</f>
        <v/>
      </c>
      <c r="E11491">
        <f>VLOOKUP(B11491, Tabelas!A:C,2,FALSE())</f>
        <v/>
      </c>
    </row>
    <row r="11492">
      <c r="A11492" t="inlineStr">
        <is>
          <t>PENSAMIENTO PSICOLOGICO</t>
        </is>
      </c>
      <c r="B11492" t="inlineStr">
        <is>
          <t>A3</t>
        </is>
      </c>
      <c r="C11492">
        <f>IF(B11492&lt;&gt;"NI",1,0)</f>
        <v/>
      </c>
      <c r="D11492">
        <f>VLOOKUP(B11492, Tabelas!A:C,3,FALSE())</f>
        <v/>
      </c>
      <c r="E11492">
        <f>VLOOKUP(B11492, Tabelas!A:C,2,FALSE())</f>
        <v/>
      </c>
    </row>
    <row r="11493">
      <c r="A11493" t="inlineStr">
        <is>
          <t>PENSAMIENTO Y GESTION</t>
        </is>
      </c>
      <c r="B11493" t="inlineStr">
        <is>
          <t>B1</t>
        </is>
      </c>
      <c r="C11493">
        <f>IF(B11493&lt;&gt;"NI",1,0)</f>
        <v/>
      </c>
      <c r="D11493">
        <f>VLOOKUP(B11493, Tabelas!A:C,3,FALSE())</f>
        <v/>
      </c>
      <c r="E11493">
        <f>VLOOKUP(B11493, Tabelas!A:C,2,FALSE())</f>
        <v/>
      </c>
    </row>
    <row r="11494">
      <c r="A11494" t="inlineStr">
        <is>
          <t>PENSANDO FAMÍLIAS</t>
        </is>
      </c>
      <c r="B11494" t="inlineStr">
        <is>
          <t>A4</t>
        </is>
      </c>
      <c r="C11494">
        <f>IF(B11494&lt;&gt;"NI",1,0)</f>
        <v/>
      </c>
      <c r="D11494">
        <f>VLOOKUP(B11494, Tabelas!A:C,3,FALSE())</f>
        <v/>
      </c>
      <c r="E11494">
        <f>VLOOKUP(B11494, Tabelas!A:C,2,FALSE())</f>
        <v/>
      </c>
    </row>
    <row r="11495">
      <c r="A11495" t="inlineStr">
        <is>
          <t>PENSANDO PSICOLOGÍA</t>
        </is>
      </c>
      <c r="B11495" t="inlineStr">
        <is>
          <t>B1</t>
        </is>
      </c>
      <c r="C11495">
        <f>IF(B11495&lt;&gt;"NI",1,0)</f>
        <v/>
      </c>
      <c r="D11495">
        <f>VLOOKUP(B11495, Tabelas!A:C,3,FALSE())</f>
        <v/>
      </c>
      <c r="E11495">
        <f>VLOOKUP(B11495, Tabelas!A:C,2,FALSE())</f>
        <v/>
      </c>
    </row>
    <row r="11496">
      <c r="A11496" t="inlineStr">
        <is>
          <t>PENSANDO: REVISTA DE FILOSOFIA (UFPI)</t>
        </is>
      </c>
      <c r="B11496" t="inlineStr">
        <is>
          <t>A4</t>
        </is>
      </c>
      <c r="C11496">
        <f>IF(B11496&lt;&gt;"NI",1,0)</f>
        <v/>
      </c>
      <c r="D11496">
        <f>VLOOKUP(B11496, Tabelas!A:C,3,FALSE())</f>
        <v/>
      </c>
      <c r="E11496">
        <f>VLOOKUP(B11496, Tabelas!A:C,2,FALSE())</f>
        <v/>
      </c>
    </row>
    <row r="11497">
      <c r="A11497" t="inlineStr">
        <is>
          <t>PENSAR - REVISTA DE CIÊNCIAS JURÍDICAS</t>
        </is>
      </c>
      <c r="B11497" t="inlineStr">
        <is>
          <t>A1</t>
        </is>
      </c>
      <c r="C11497">
        <f>IF(B11497&lt;&gt;"NI",1,0)</f>
        <v/>
      </c>
      <c r="D11497">
        <f>VLOOKUP(B11497, Tabelas!A:C,3,FALSE())</f>
        <v/>
      </c>
      <c r="E11497">
        <f>VLOOKUP(B11497, Tabelas!A:C,2,FALSE())</f>
        <v/>
      </c>
    </row>
    <row r="11498">
      <c r="A11498" t="inlineStr">
        <is>
          <t>PENSAR A EDUCAÇÃO EM REVISTA</t>
        </is>
      </c>
      <c r="B11498" t="inlineStr">
        <is>
          <t>B4</t>
        </is>
      </c>
      <c r="C11498">
        <f>IF(B11498&lt;&gt;"NI",1,0)</f>
        <v/>
      </c>
      <c r="D11498">
        <f>VLOOKUP(B11498, Tabelas!A:C,3,FALSE())</f>
        <v/>
      </c>
      <c r="E11498">
        <f>VLOOKUP(B11498, Tabelas!A:C,2,FALSE())</f>
        <v/>
      </c>
    </row>
    <row r="11499">
      <c r="A11499" t="inlineStr">
        <is>
          <t>PENSAR CONTÁBIL</t>
        </is>
      </c>
      <c r="B11499" t="inlineStr">
        <is>
          <t>A4</t>
        </is>
      </c>
      <c r="C11499">
        <f>IF(B11499&lt;&gt;"NI",1,0)</f>
        <v/>
      </c>
      <c r="D11499">
        <f>VLOOKUP(B11499, Tabelas!A:C,3,FALSE())</f>
        <v/>
      </c>
      <c r="E11499">
        <f>VLOOKUP(B11499, Tabelas!A:C,2,FALSE())</f>
        <v/>
      </c>
    </row>
    <row r="11500">
      <c r="A11500" t="inlineStr">
        <is>
          <t>PENSAR EN MOVIMIENTO: REVISTA DE CIENCIAS DEL EJERCICIO Y LA SALUD</t>
        </is>
      </c>
      <c r="B11500" t="inlineStr">
        <is>
          <t>B3</t>
        </is>
      </c>
      <c r="C11500">
        <f>IF(B11500&lt;&gt;"NI",1,0)</f>
        <v/>
      </c>
      <c r="D11500">
        <f>VLOOKUP(B11500, Tabelas!A:C,3,FALSE())</f>
        <v/>
      </c>
      <c r="E11500">
        <f>VLOOKUP(B11500, Tabelas!A:C,2,FALSE())</f>
        <v/>
      </c>
    </row>
    <row r="11501">
      <c r="A11501" t="inlineStr">
        <is>
          <t>PENSAR ENFERMAGEM</t>
        </is>
      </c>
      <c r="B11501" t="inlineStr">
        <is>
          <t>B4</t>
        </is>
      </c>
      <c r="C11501">
        <f>IF(B11501&lt;&gt;"NI",1,0)</f>
        <v/>
      </c>
      <c r="D11501">
        <f>VLOOKUP(B11501, Tabelas!A:C,3,FALSE())</f>
        <v/>
      </c>
      <c r="E11501">
        <f>VLOOKUP(B11501, Tabelas!A:C,2,FALSE())</f>
        <v/>
      </c>
    </row>
    <row r="11502">
      <c r="A11502" t="inlineStr">
        <is>
          <t>PENSARES EM REVISTA</t>
        </is>
      </c>
      <c r="B11502" t="inlineStr">
        <is>
          <t>A4</t>
        </is>
      </c>
      <c r="C11502">
        <f>IF(B11502&lt;&gt;"NI",1,0)</f>
        <v/>
      </c>
      <c r="D11502">
        <f>VLOOKUP(B11502, Tabelas!A:C,3,FALSE())</f>
        <v/>
      </c>
      <c r="E11502">
        <f>VLOOKUP(B11502, Tabelas!A:C,2,FALSE())</f>
        <v/>
      </c>
    </row>
    <row r="11503">
      <c r="A11503" t="inlineStr">
        <is>
          <t>PENSATA</t>
        </is>
      </c>
      <c r="B11503" t="inlineStr">
        <is>
          <t>B4</t>
        </is>
      </c>
      <c r="C11503">
        <f>IF(B11503&lt;&gt;"NI",1,0)</f>
        <v/>
      </c>
      <c r="D11503">
        <f>VLOOKUP(B11503, Tabelas!A:C,3,FALSE())</f>
        <v/>
      </c>
      <c r="E11503">
        <f>VLOOKUP(B11503, Tabelas!A:C,2,FALSE())</f>
        <v/>
      </c>
    </row>
    <row r="11504">
      <c r="A11504" t="inlineStr">
        <is>
          <t>PEPTIDES (NEW YORK, N.Y. 1980)</t>
        </is>
      </c>
      <c r="B11504" t="inlineStr">
        <is>
          <t>A3</t>
        </is>
      </c>
      <c r="C11504">
        <f>IF(B11504&lt;&gt;"NI",1,0)</f>
        <v/>
      </c>
      <c r="D11504">
        <f>VLOOKUP(B11504, Tabelas!A:C,3,FALSE())</f>
        <v/>
      </c>
      <c r="E11504">
        <f>VLOOKUP(B11504, Tabelas!A:C,2,FALSE())</f>
        <v/>
      </c>
    </row>
    <row r="11505">
      <c r="A11505" t="inlineStr">
        <is>
          <t>PERCEPTA - REVISTA DE COGNIÇÃO MUSICAL</t>
        </is>
      </c>
      <c r="B11505" t="inlineStr">
        <is>
          <t>B2</t>
        </is>
      </c>
      <c r="C11505">
        <f>IF(B11505&lt;&gt;"NI",1,0)</f>
        <v/>
      </c>
      <c r="D11505">
        <f>VLOOKUP(B11505, Tabelas!A:C,3,FALSE())</f>
        <v/>
      </c>
      <c r="E11505">
        <f>VLOOKUP(B11505, Tabelas!A:C,2,FALSE())</f>
        <v/>
      </c>
    </row>
    <row r="11506">
      <c r="A11506" t="inlineStr">
        <is>
          <t>PERCEPTION (LONDON. PRINT)</t>
        </is>
      </c>
      <c r="B11506" t="inlineStr">
        <is>
          <t>B1</t>
        </is>
      </c>
      <c r="C11506">
        <f>IF(B11506&lt;&gt;"NI",1,0)</f>
        <v/>
      </c>
      <c r="D11506">
        <f>VLOOKUP(B11506, Tabelas!A:C,3,FALSE())</f>
        <v/>
      </c>
      <c r="E11506">
        <f>VLOOKUP(B11506, Tabelas!A:C,2,FALSE())</f>
        <v/>
      </c>
    </row>
    <row r="11507">
      <c r="A11507" t="inlineStr">
        <is>
          <t>PERCEPTUAL AND MOTOR SKILLS</t>
        </is>
      </c>
      <c r="B11507" t="inlineStr">
        <is>
          <t>B2</t>
        </is>
      </c>
      <c r="C11507">
        <f>IF(B11507&lt;&gt;"NI",1,0)</f>
        <v/>
      </c>
      <c r="D11507">
        <f>VLOOKUP(B11507, Tabelas!A:C,3,FALSE())</f>
        <v/>
      </c>
      <c r="E11507">
        <f>VLOOKUP(B11507, Tabelas!A:C,2,FALSE())</f>
        <v/>
      </c>
    </row>
    <row r="11508">
      <c r="A11508" t="inlineStr">
        <is>
          <t>PERCURSO (CURITIBA)</t>
        </is>
      </c>
      <c r="B11508" t="inlineStr">
        <is>
          <t>B4</t>
        </is>
      </c>
      <c r="C11508">
        <f>IF(B11508&lt;&gt;"NI",1,0)</f>
        <v/>
      </c>
      <c r="D11508">
        <f>VLOOKUP(B11508, Tabelas!A:C,3,FALSE())</f>
        <v/>
      </c>
      <c r="E11508">
        <f>VLOOKUP(B11508, Tabelas!A:C,2,FALSE())</f>
        <v/>
      </c>
    </row>
    <row r="11509">
      <c r="A11509" t="inlineStr">
        <is>
          <t>PERCURSO (SÃO PAULO)</t>
        </is>
      </c>
      <c r="B11509" t="inlineStr">
        <is>
          <t>B4</t>
        </is>
      </c>
      <c r="C11509">
        <f>IF(B11509&lt;&gt;"NI",1,0)</f>
        <v/>
      </c>
      <c r="D11509">
        <f>VLOOKUP(B11509, Tabelas!A:C,3,FALSE())</f>
        <v/>
      </c>
      <c r="E11509">
        <f>VLOOKUP(B11509, Tabelas!A:C,2,FALSE())</f>
        <v/>
      </c>
    </row>
    <row r="11510">
      <c r="A11510" t="inlineStr">
        <is>
          <t>PERCURSOS (UDESC) IMPRESSA</t>
        </is>
      </c>
      <c r="B11510" t="inlineStr">
        <is>
          <t>A3</t>
        </is>
      </c>
      <c r="C11510">
        <f>IF(B11510&lt;&gt;"NI",1,0)</f>
        <v/>
      </c>
      <c r="D11510">
        <f>VLOOKUP(B11510, Tabelas!A:C,3,FALSE())</f>
        <v/>
      </c>
      <c r="E11510">
        <f>VLOOKUP(B11510, Tabelas!A:C,2,FALSE())</f>
        <v/>
      </c>
    </row>
    <row r="11511">
      <c r="A11511" t="inlineStr">
        <is>
          <t>PERCURSOS (UDESC) ONLINE</t>
        </is>
      </c>
      <c r="B11511" t="inlineStr">
        <is>
          <t>B3</t>
        </is>
      </c>
      <c r="C11511">
        <f>IF(B11511&lt;&gt;"NI",1,0)</f>
        <v/>
      </c>
      <c r="D11511">
        <f>VLOOKUP(B11511, Tabelas!A:C,3,FALSE())</f>
        <v/>
      </c>
      <c r="E11511">
        <f>VLOOKUP(B11511, Tabelas!A:C,2,FALSE())</f>
        <v/>
      </c>
    </row>
    <row r="11512">
      <c r="A11512" t="inlineStr">
        <is>
          <t>PERCURSOS LINGUÍSTICOS</t>
        </is>
      </c>
      <c r="B11512" t="inlineStr">
        <is>
          <t>B1</t>
        </is>
      </c>
      <c r="C11512">
        <f>IF(B11512&lt;&gt;"NI",1,0)</f>
        <v/>
      </c>
      <c r="D11512">
        <f>VLOOKUP(B11512, Tabelas!A:C,3,FALSE())</f>
        <v/>
      </c>
      <c r="E11512">
        <f>VLOOKUP(B11512, Tabelas!A:C,2,FALSE())</f>
        <v/>
      </c>
    </row>
    <row r="11513">
      <c r="A11513" t="inlineStr">
        <is>
          <t>PERFILES DE LA CULTURA CUBANA</t>
        </is>
      </c>
      <c r="B11513" t="inlineStr">
        <is>
          <t>B3</t>
        </is>
      </c>
      <c r="C11513">
        <f>IF(B11513&lt;&gt;"NI",1,0)</f>
        <v/>
      </c>
      <c r="D11513">
        <f>VLOOKUP(B11513, Tabelas!A:C,3,FALSE())</f>
        <v/>
      </c>
      <c r="E11513">
        <f>VLOOKUP(B11513, Tabelas!A:C,2,FALSE())</f>
        <v/>
      </c>
    </row>
    <row r="11514">
      <c r="A11514" t="inlineStr">
        <is>
          <t>PERFILES ECONÓMICOS</t>
        </is>
      </c>
      <c r="B11514" t="inlineStr">
        <is>
          <t>B2</t>
        </is>
      </c>
      <c r="C11514">
        <f>IF(B11514&lt;&gt;"NI",1,0)</f>
        <v/>
      </c>
      <c r="D11514">
        <f>VLOOKUP(B11514, Tabelas!A:C,3,FALSE())</f>
        <v/>
      </c>
      <c r="E11514">
        <f>VLOOKUP(B11514, Tabelas!A:C,2,FALSE())</f>
        <v/>
      </c>
    </row>
    <row r="11515">
      <c r="A11515" t="inlineStr">
        <is>
          <t>PERFILES LATINOAMERICANOS</t>
        </is>
      </c>
      <c r="B11515" t="inlineStr">
        <is>
          <t>A2</t>
        </is>
      </c>
      <c r="C11515">
        <f>IF(B11515&lt;&gt;"NI",1,0)</f>
        <v/>
      </c>
      <c r="D11515">
        <f>VLOOKUP(B11515, Tabelas!A:C,3,FALSE())</f>
        <v/>
      </c>
      <c r="E11515">
        <f>VLOOKUP(B11515, Tabelas!A:C,2,FALSE())</f>
        <v/>
      </c>
    </row>
    <row r="11516">
      <c r="A11516" t="inlineStr">
        <is>
          <t>PERFORMANCE EVALUATION</t>
        </is>
      </c>
      <c r="B11516" t="inlineStr">
        <is>
          <t>A3</t>
        </is>
      </c>
      <c r="C11516">
        <f>IF(B11516&lt;&gt;"NI",1,0)</f>
        <v/>
      </c>
      <c r="D11516">
        <f>VLOOKUP(B11516, Tabelas!A:C,3,FALSE())</f>
        <v/>
      </c>
      <c r="E11516">
        <f>VLOOKUP(B11516, Tabelas!A:C,2,FALSE())</f>
        <v/>
      </c>
    </row>
    <row r="11517">
      <c r="A11517" t="inlineStr">
        <is>
          <t>PERFORMANCE EVALUATION REVIEW</t>
        </is>
      </c>
      <c r="B11517" t="inlineStr">
        <is>
          <t>A4</t>
        </is>
      </c>
      <c r="C11517">
        <f>IF(B11517&lt;&gt;"NI",1,0)</f>
        <v/>
      </c>
      <c r="D11517">
        <f>VLOOKUP(B11517, Tabelas!A:C,3,FALSE())</f>
        <v/>
      </c>
      <c r="E11517">
        <f>VLOOKUP(B11517, Tabelas!A:C,2,FALSE())</f>
        <v/>
      </c>
    </row>
    <row r="11518">
      <c r="A11518" t="inlineStr">
        <is>
          <t>PERFORMANCE IMPROVEMENT QUARTERLY</t>
        </is>
      </c>
      <c r="B11518" t="inlineStr">
        <is>
          <t>A3</t>
        </is>
      </c>
      <c r="C11518">
        <f>IF(B11518&lt;&gt;"NI",1,0)</f>
        <v/>
      </c>
      <c r="D11518">
        <f>VLOOKUP(B11518, Tabelas!A:C,3,FALSE())</f>
        <v/>
      </c>
      <c r="E11518">
        <f>VLOOKUP(B11518, Tabelas!A:C,2,FALSE())</f>
        <v/>
      </c>
    </row>
    <row r="11519">
      <c r="A11519" t="inlineStr">
        <is>
          <t>PERGAMINHO: REVISTA DE ESTUDOS HISTÓRICOS E PEDAGÓGICOS</t>
        </is>
      </c>
      <c r="B11519" t="inlineStr">
        <is>
          <t>B4</t>
        </is>
      </c>
      <c r="C11519">
        <f>IF(B11519&lt;&gt;"NI",1,0)</f>
        <v/>
      </c>
      <c r="D11519">
        <f>VLOOKUP(B11519, Tabelas!A:C,3,FALSE())</f>
        <v/>
      </c>
      <c r="E11519">
        <f>VLOOKUP(B11519, Tabelas!A:C,2,FALSE())</f>
        <v/>
      </c>
    </row>
    <row r="11520">
      <c r="A11520" t="inlineStr">
        <is>
          <t>PERI</t>
        </is>
      </c>
      <c r="B11520" t="inlineStr">
        <is>
          <t>B2</t>
        </is>
      </c>
      <c r="C11520">
        <f>IF(B11520&lt;&gt;"NI",1,0)</f>
        <v/>
      </c>
      <c r="D11520">
        <f>VLOOKUP(B11520, Tabelas!A:C,3,FALSE())</f>
        <v/>
      </c>
      <c r="E11520">
        <f>VLOOKUP(B11520, Tabelas!A:C,2,FALSE())</f>
        <v/>
      </c>
    </row>
    <row r="11521">
      <c r="A11521" t="inlineStr">
        <is>
          <t>PERIFERIA (DUQUE DE CAXIAS)</t>
        </is>
      </c>
      <c r="B11521" t="inlineStr">
        <is>
          <t>B1</t>
        </is>
      </c>
      <c r="C11521">
        <f>IF(B11521&lt;&gt;"NI",1,0)</f>
        <v/>
      </c>
      <c r="D11521">
        <f>VLOOKUP(B11521, Tabelas!A:C,3,FALSE())</f>
        <v/>
      </c>
      <c r="E11521">
        <f>VLOOKUP(B11521, Tabelas!A:C,2,FALSE())</f>
        <v/>
      </c>
    </row>
    <row r="11522">
      <c r="A11522" t="inlineStr">
        <is>
          <t>PERIODICA MATHEMATICA HUNGARICA (PRINT)</t>
        </is>
      </c>
      <c r="B11522" t="inlineStr">
        <is>
          <t>B2</t>
        </is>
      </c>
      <c r="C11522">
        <f>IF(B11522&lt;&gt;"NI",1,0)</f>
        <v/>
      </c>
      <c r="D11522">
        <f>VLOOKUP(B11522, Tabelas!A:C,3,FALSE())</f>
        <v/>
      </c>
      <c r="E11522">
        <f>VLOOKUP(B11522, Tabelas!A:C,2,FALSE())</f>
        <v/>
      </c>
    </row>
    <row r="11523">
      <c r="A11523" t="inlineStr">
        <is>
          <t>PERIÓDICO TCHÊ QUÍMICA (IMPRESSO)</t>
        </is>
      </c>
      <c r="B11523" t="inlineStr">
        <is>
          <t>B4</t>
        </is>
      </c>
      <c r="C11523">
        <f>IF(B11523&lt;&gt;"NI",1,0)</f>
        <v/>
      </c>
      <c r="D11523">
        <f>VLOOKUP(B11523, Tabelas!A:C,3,FALSE())</f>
        <v/>
      </c>
      <c r="E11523">
        <f>VLOOKUP(B11523, Tabelas!A:C,2,FALSE())</f>
        <v/>
      </c>
    </row>
    <row r="11524">
      <c r="A11524" t="inlineStr">
        <is>
          <t>PERIÓDICO TCHÊ QUÍMICA (MEIO ELETRÔNICO)</t>
        </is>
      </c>
      <c r="B11524" t="inlineStr">
        <is>
          <t>B4</t>
        </is>
      </c>
      <c r="C11524">
        <f>IF(B11524&lt;&gt;"NI",1,0)</f>
        <v/>
      </c>
      <c r="D11524">
        <f>VLOOKUP(B11524, Tabelas!A:C,3,FALSE())</f>
        <v/>
      </c>
      <c r="E11524">
        <f>VLOOKUP(B11524, Tabelas!A:C,2,FALSE())</f>
        <v/>
      </c>
    </row>
    <row r="11525">
      <c r="A11525" t="inlineStr">
        <is>
          <t>PERIODONTOLOGY 2000</t>
        </is>
      </c>
      <c r="B11525" t="inlineStr">
        <is>
          <t>A1</t>
        </is>
      </c>
      <c r="C11525">
        <f>IF(B11525&lt;&gt;"NI",1,0)</f>
        <v/>
      </c>
      <c r="D11525">
        <f>VLOOKUP(B11525, Tabelas!A:C,3,FALSE())</f>
        <v/>
      </c>
      <c r="E11525">
        <f>VLOOKUP(B11525, Tabelas!A:C,2,FALSE())</f>
        <v/>
      </c>
    </row>
    <row r="11526">
      <c r="A11526" t="inlineStr">
        <is>
          <t>PERIOPERATIVE MEDICINE</t>
        </is>
      </c>
      <c r="B11526" t="inlineStr">
        <is>
          <t>A2</t>
        </is>
      </c>
      <c r="C11526">
        <f>IF(B11526&lt;&gt;"NI",1,0)</f>
        <v/>
      </c>
      <c r="D11526">
        <f>VLOOKUP(B11526, Tabelas!A:C,3,FALSE())</f>
        <v/>
      </c>
      <c r="E11526">
        <f>VLOOKUP(B11526, Tabelas!A:C,2,FALSE())</f>
        <v/>
      </c>
    </row>
    <row r="11527">
      <c r="A11527" t="inlineStr">
        <is>
          <t>PÉRIPLOS. REVISTA DE PESQUISA SOBRE MIGRAÇÕES</t>
        </is>
      </c>
      <c r="B11527" t="inlineStr">
        <is>
          <t>B3</t>
        </is>
      </c>
      <c r="C11527">
        <f>IF(B11527&lt;&gt;"NI",1,0)</f>
        <v/>
      </c>
      <c r="D11527">
        <f>VLOOKUP(B11527, Tabelas!A:C,3,FALSE())</f>
        <v/>
      </c>
      <c r="E11527">
        <f>VLOOKUP(B11527, Tabelas!A:C,2,FALSE())</f>
        <v/>
      </c>
    </row>
    <row r="11528">
      <c r="A11528" t="inlineStr">
        <is>
          <t>PERITONEAL DIALYSIS INTERNATIONAL</t>
        </is>
      </c>
      <c r="B11528" t="inlineStr">
        <is>
          <t>A4</t>
        </is>
      </c>
      <c r="C11528">
        <f>IF(B11528&lt;&gt;"NI",1,0)</f>
        <v/>
      </c>
      <c r="D11528">
        <f>VLOOKUP(B11528, Tabelas!A:C,3,FALSE())</f>
        <v/>
      </c>
      <c r="E11528">
        <f>VLOOKUP(B11528, Tabelas!A:C,2,FALSE())</f>
        <v/>
      </c>
    </row>
    <row r="11529">
      <c r="A11529" t="inlineStr">
        <is>
          <t>PERQUIRERE (UNIPAM)</t>
        </is>
      </c>
      <c r="B11529" t="inlineStr">
        <is>
          <t>B4</t>
        </is>
      </c>
      <c r="C11529">
        <f>IF(B11529&lt;&gt;"NI",1,0)</f>
        <v/>
      </c>
      <c r="D11529">
        <f>VLOOKUP(B11529, Tabelas!A:C,3,FALSE())</f>
        <v/>
      </c>
      <c r="E11529">
        <f>VLOOKUP(B11529, Tabelas!A:C,2,FALSE())</f>
        <v/>
      </c>
    </row>
    <row r="11530">
      <c r="A11530" t="inlineStr">
        <is>
          <t>PERSEU: HISTÓRIA, MEMÓRIA E POLÍTICA</t>
        </is>
      </c>
      <c r="B11530" t="inlineStr">
        <is>
          <t>B2</t>
        </is>
      </c>
      <c r="C11530">
        <f>IF(B11530&lt;&gt;"NI",1,0)</f>
        <v/>
      </c>
      <c r="D11530">
        <f>VLOOKUP(B11530, Tabelas!A:C,3,FALSE())</f>
        <v/>
      </c>
      <c r="E11530">
        <f>VLOOKUP(B11530, Tabelas!A:C,2,FALSE())</f>
        <v/>
      </c>
    </row>
    <row r="11531">
      <c r="A11531" t="inlineStr">
        <is>
          <t>PERSONA Y BIOETICA</t>
        </is>
      </c>
      <c r="B11531" t="inlineStr">
        <is>
          <t>B1</t>
        </is>
      </c>
      <c r="C11531">
        <f>IF(B11531&lt;&gt;"NI",1,0)</f>
        <v/>
      </c>
      <c r="D11531">
        <f>VLOOKUP(B11531, Tabelas!A:C,3,FALSE())</f>
        <v/>
      </c>
      <c r="E11531">
        <f>VLOOKUP(B11531, Tabelas!A:C,2,FALSE())</f>
        <v/>
      </c>
    </row>
    <row r="11532">
      <c r="A11532" t="inlineStr">
        <is>
          <t>PERSONAL AND UBIQUITOUS COMPUTING (PRINT)</t>
        </is>
      </c>
      <c r="B11532" t="inlineStr">
        <is>
          <t>A2</t>
        </is>
      </c>
      <c r="C11532">
        <f>IF(B11532&lt;&gt;"NI",1,0)</f>
        <v/>
      </c>
      <c r="D11532">
        <f>VLOOKUP(B11532, Tabelas!A:C,3,FALSE())</f>
        <v/>
      </c>
      <c r="E11532">
        <f>VLOOKUP(B11532, Tabelas!A:C,2,FALSE())</f>
        <v/>
      </c>
    </row>
    <row r="11533">
      <c r="A11533" t="inlineStr">
        <is>
          <t>PERSONALITY &amp; SOCIAL PSYCHOLOGY BULLETIN</t>
        </is>
      </c>
      <c r="B11533" t="inlineStr">
        <is>
          <t>A1</t>
        </is>
      </c>
      <c r="C11533">
        <f>IF(B11533&lt;&gt;"NI",1,0)</f>
        <v/>
      </c>
      <c r="D11533">
        <f>VLOOKUP(B11533, Tabelas!A:C,3,FALSE())</f>
        <v/>
      </c>
      <c r="E11533">
        <f>VLOOKUP(B11533, Tabelas!A:C,2,FALSE())</f>
        <v/>
      </c>
    </row>
    <row r="11534">
      <c r="A11534" t="inlineStr">
        <is>
          <t>PERSONALITY AND INDIVIDUAL DIFFERENCES</t>
        </is>
      </c>
      <c r="B11534" t="inlineStr">
        <is>
          <t>A1</t>
        </is>
      </c>
      <c r="C11534">
        <f>IF(B11534&lt;&gt;"NI",1,0)</f>
        <v/>
      </c>
      <c r="D11534">
        <f>VLOOKUP(B11534, Tabelas!A:C,3,FALSE())</f>
        <v/>
      </c>
      <c r="E11534">
        <f>VLOOKUP(B11534, Tabelas!A:C,2,FALSE())</f>
        <v/>
      </c>
    </row>
    <row r="11535">
      <c r="A11535" t="inlineStr">
        <is>
          <t>PERSON-CENTERED AND EXPERIENTIAL PSYCHOTHERAPIES</t>
        </is>
      </c>
      <c r="B11535" t="inlineStr">
        <is>
          <t>A3</t>
        </is>
      </c>
      <c r="C11535">
        <f>IF(B11535&lt;&gt;"NI",1,0)</f>
        <v/>
      </c>
      <c r="D11535">
        <f>VLOOKUP(B11535, Tabelas!A:C,3,FALSE())</f>
        <v/>
      </c>
      <c r="E11535">
        <f>VLOOKUP(B11535, Tabelas!A:C,2,FALSE())</f>
        <v/>
      </c>
    </row>
    <row r="11536">
      <c r="A11536" t="inlineStr">
        <is>
          <t>PERSONNEL REVIEW</t>
        </is>
      </c>
      <c r="B11536" t="inlineStr">
        <is>
          <t>A1</t>
        </is>
      </c>
      <c r="C11536">
        <f>IF(B11536&lt;&gt;"NI",1,0)</f>
        <v/>
      </c>
      <c r="D11536">
        <f>VLOOKUP(B11536, Tabelas!A:C,3,FALSE())</f>
        <v/>
      </c>
      <c r="E11536">
        <f>VLOOKUP(B11536, Tabelas!A:C,2,FALSE())</f>
        <v/>
      </c>
    </row>
    <row r="11537">
      <c r="A11537" t="inlineStr">
        <is>
          <t>PERSOONIA (LEIDEN)</t>
        </is>
      </c>
      <c r="B11537" t="inlineStr">
        <is>
          <t>A1</t>
        </is>
      </c>
      <c r="C11537">
        <f>IF(B11537&lt;&gt;"NI",1,0)</f>
        <v/>
      </c>
      <c r="D11537">
        <f>VLOOKUP(B11537, Tabelas!A:C,3,FALSE())</f>
        <v/>
      </c>
      <c r="E11537">
        <f>VLOOKUP(B11537, Tabelas!A:C,2,FALSE())</f>
        <v/>
      </c>
    </row>
    <row r="11538">
      <c r="A11538" t="inlineStr">
        <is>
          <t>PERSPECTIVA</t>
        </is>
      </c>
      <c r="B11538" t="inlineStr">
        <is>
          <t>A2</t>
        </is>
      </c>
      <c r="C11538">
        <f>IF(B11538&lt;&gt;"NI",1,0)</f>
        <v/>
      </c>
      <c r="D11538">
        <f>VLOOKUP(B11538, Tabelas!A:C,3,FALSE())</f>
        <v/>
      </c>
      <c r="E11538">
        <f>VLOOKUP(B11538, Tabelas!A:C,2,FALSE())</f>
        <v/>
      </c>
    </row>
    <row r="11539">
      <c r="A11539" t="inlineStr">
        <is>
          <t>PERSPECTIVA (EREXIM)</t>
        </is>
      </c>
      <c r="B11539" t="inlineStr">
        <is>
          <t>B4</t>
        </is>
      </c>
      <c r="C11539">
        <f>IF(B11539&lt;&gt;"NI",1,0)</f>
        <v/>
      </c>
      <c r="D11539">
        <f>VLOOKUP(B11539, Tabelas!A:C,3,FALSE())</f>
        <v/>
      </c>
      <c r="E11539">
        <f>VLOOKUP(B11539, Tabelas!A:C,2,FALSE())</f>
        <v/>
      </c>
    </row>
    <row r="11540">
      <c r="A11540" t="inlineStr">
        <is>
          <t>PERSPECTIVA ECONÔMICA (UNISINOS. IMPRESSO)</t>
        </is>
      </c>
      <c r="B11540" t="inlineStr">
        <is>
          <t>B4</t>
        </is>
      </c>
      <c r="C11540">
        <f>IF(B11540&lt;&gt;"NI",1,0)</f>
        <v/>
      </c>
      <c r="D11540">
        <f>VLOOKUP(B11540, Tabelas!A:C,3,FALSE())</f>
        <v/>
      </c>
      <c r="E11540">
        <f>VLOOKUP(B11540, Tabelas!A:C,2,FALSE())</f>
        <v/>
      </c>
    </row>
    <row r="11541">
      <c r="A11541" t="inlineStr">
        <is>
          <t>PERSPECTIVA ESCOLAR</t>
        </is>
      </c>
      <c r="B11541" t="inlineStr">
        <is>
          <t>B4</t>
        </is>
      </c>
      <c r="C11541">
        <f>IF(B11541&lt;&gt;"NI",1,0)</f>
        <v/>
      </c>
      <c r="D11541">
        <f>VLOOKUP(B11541, Tabelas!A:C,3,FALSE())</f>
        <v/>
      </c>
      <c r="E11541">
        <f>VLOOKUP(B11541, Tabelas!A:C,2,FALSE())</f>
        <v/>
      </c>
    </row>
    <row r="11542">
      <c r="A11542" t="inlineStr">
        <is>
          <t>PERSPECTIVA FILOSOFICA (UFPE)</t>
        </is>
      </c>
      <c r="B11542" t="inlineStr">
        <is>
          <t>B2</t>
        </is>
      </c>
      <c r="C11542">
        <f>IF(B11542&lt;&gt;"NI",1,0)</f>
        <v/>
      </c>
      <c r="D11542">
        <f>VLOOKUP(B11542, Tabelas!A:C,3,FALSE())</f>
        <v/>
      </c>
      <c r="E11542">
        <f>VLOOKUP(B11542, Tabelas!A:C,2,FALSE())</f>
        <v/>
      </c>
    </row>
    <row r="11543">
      <c r="A11543" t="inlineStr">
        <is>
          <t>PERSPECTIVA HISTÓRICA</t>
        </is>
      </c>
      <c r="B11543" t="inlineStr">
        <is>
          <t>B3</t>
        </is>
      </c>
      <c r="C11543">
        <f>IF(B11543&lt;&gt;"NI",1,0)</f>
        <v/>
      </c>
      <c r="D11543">
        <f>VLOOKUP(B11543, Tabelas!A:C,3,FALSE())</f>
        <v/>
      </c>
      <c r="E11543">
        <f>VLOOKUP(B11543, Tabelas!A:C,2,FALSE())</f>
        <v/>
      </c>
    </row>
    <row r="11544">
      <c r="A11544" t="inlineStr">
        <is>
          <t>PERSPECTIVA TEOLÓGICA</t>
        </is>
      </c>
      <c r="B11544" t="inlineStr">
        <is>
          <t>A2</t>
        </is>
      </c>
      <c r="C11544">
        <f>IF(B11544&lt;&gt;"NI",1,0)</f>
        <v/>
      </c>
      <c r="D11544">
        <f>VLOOKUP(B11544, Tabelas!A:C,3,FALSE())</f>
        <v/>
      </c>
      <c r="E11544">
        <f>VLOOKUP(B11544, Tabelas!A:C,2,FALSE())</f>
        <v/>
      </c>
    </row>
    <row r="11545">
      <c r="A11545" t="inlineStr">
        <is>
          <t>PERSPECTIVAS - PORTUGUESE JOURNAL OF POLITICAL SCIENCE AND INTERNATIONAL RELATIONS</t>
        </is>
      </c>
      <c r="B11545" t="inlineStr">
        <is>
          <t>B3</t>
        </is>
      </c>
      <c r="C11545">
        <f>IF(B11545&lt;&gt;"NI",1,0)</f>
        <v/>
      </c>
      <c r="D11545">
        <f>VLOOKUP(B11545, Tabelas!A:C,3,FALSE())</f>
        <v/>
      </c>
      <c r="E11545">
        <f>VLOOKUP(B11545, Tabelas!A:C,2,FALSE())</f>
        <v/>
      </c>
    </row>
    <row r="11546">
      <c r="A11546" t="inlineStr">
        <is>
          <t>PERSPECTIVAS CONTEMPORÂNEAS</t>
        </is>
      </c>
      <c r="B11546" t="inlineStr">
        <is>
          <t>B2</t>
        </is>
      </c>
      <c r="C11546">
        <f>IF(B11546&lt;&gt;"NI",1,0)</f>
        <v/>
      </c>
      <c r="D11546">
        <f>VLOOKUP(B11546, Tabelas!A:C,3,FALSE())</f>
        <v/>
      </c>
      <c r="E11546">
        <f>VLOOKUP(B11546, Tabelas!A:C,2,FALSE())</f>
        <v/>
      </c>
    </row>
    <row r="11547">
      <c r="A11547" t="inlineStr">
        <is>
          <t>PERSPECTIVAS DA EDUCAÇÃO MATEMÁTICA</t>
        </is>
      </c>
      <c r="B11547" t="inlineStr">
        <is>
          <t>A3</t>
        </is>
      </c>
      <c r="C11547">
        <f>IF(B11547&lt;&gt;"NI",1,0)</f>
        <v/>
      </c>
      <c r="D11547">
        <f>VLOOKUP(B11547, Tabelas!A:C,3,FALSE())</f>
        <v/>
      </c>
      <c r="E11547">
        <f>VLOOKUP(B11547, Tabelas!A:C,2,FALSE())</f>
        <v/>
      </c>
    </row>
    <row r="11548">
      <c r="A11548" t="inlineStr">
        <is>
          <t>PERSPECTIVAS E DIÁLOGOS</t>
        </is>
      </c>
      <c r="B11548" t="inlineStr">
        <is>
          <t>B4</t>
        </is>
      </c>
      <c r="C11548">
        <f>IF(B11548&lt;&gt;"NI",1,0)</f>
        <v/>
      </c>
      <c r="D11548">
        <f>VLOOKUP(B11548, Tabelas!A:C,3,FALSE())</f>
        <v/>
      </c>
      <c r="E11548">
        <f>VLOOKUP(B11548, Tabelas!A:C,2,FALSE())</f>
        <v/>
      </c>
    </row>
    <row r="11549">
      <c r="A11549" t="inlineStr">
        <is>
          <t>PERSPECTIVAS EM CIÊNCIA DA INFORMAÇÃO</t>
        </is>
      </c>
      <c r="B11549" t="inlineStr">
        <is>
          <t>A2</t>
        </is>
      </c>
      <c r="C11549">
        <f>IF(B11549&lt;&gt;"NI",1,0)</f>
        <v/>
      </c>
      <c r="D11549">
        <f>VLOOKUP(B11549, Tabelas!A:C,3,FALSE())</f>
        <v/>
      </c>
      <c r="E11549">
        <f>VLOOKUP(B11549, Tabelas!A:C,2,FALSE())</f>
        <v/>
      </c>
    </row>
    <row r="11550">
      <c r="A11550" t="inlineStr">
        <is>
          <t>PERSPECTIVAS EM CIÊNCIAS TECNOLÓGICAS</t>
        </is>
      </c>
      <c r="B11550" t="inlineStr">
        <is>
          <t>B3</t>
        </is>
      </c>
      <c r="C11550">
        <f>IF(B11550&lt;&gt;"NI",1,0)</f>
        <v/>
      </c>
      <c r="D11550">
        <f>VLOOKUP(B11550, Tabelas!A:C,3,FALSE())</f>
        <v/>
      </c>
      <c r="E11550">
        <f>VLOOKUP(B11550, Tabelas!A:C,2,FALSE())</f>
        <v/>
      </c>
    </row>
    <row r="11551">
      <c r="A11551" t="inlineStr">
        <is>
          <t>PERSPECTIVAS EM DIÁLOGO: REVISTA DE EDUCAÇÃO E SOCIEDADE</t>
        </is>
      </c>
      <c r="B11551" t="inlineStr">
        <is>
          <t>B2</t>
        </is>
      </c>
      <c r="C11551">
        <f>IF(B11551&lt;&gt;"NI",1,0)</f>
        <v/>
      </c>
      <c r="D11551">
        <f>VLOOKUP(B11551, Tabelas!A:C,3,FALSE())</f>
        <v/>
      </c>
      <c r="E11551">
        <f>VLOOKUP(B11551, Tabelas!A:C,2,FALSE())</f>
        <v/>
      </c>
    </row>
    <row r="11552">
      <c r="A11552" t="inlineStr">
        <is>
          <t>PERSPECTIVAS EM GESTÃO &amp; CONHECIMENTO</t>
        </is>
      </c>
      <c r="B11552" t="inlineStr">
        <is>
          <t>A4</t>
        </is>
      </c>
      <c r="C11552">
        <f>IF(B11552&lt;&gt;"NI",1,0)</f>
        <v/>
      </c>
      <c r="D11552">
        <f>VLOOKUP(B11552, Tabelas!A:C,3,FALSE())</f>
        <v/>
      </c>
      <c r="E11552">
        <f>VLOOKUP(B11552, Tabelas!A:C,2,FALSE())</f>
        <v/>
      </c>
    </row>
    <row r="11553">
      <c r="A11553" t="inlineStr">
        <is>
          <t>PERSPECTIVAS EM POLÍTICAS PÚBLICAS</t>
        </is>
      </c>
      <c r="B11553" t="inlineStr">
        <is>
          <t>B3</t>
        </is>
      </c>
      <c r="C11553">
        <f>IF(B11553&lt;&gt;"NI",1,0)</f>
        <v/>
      </c>
      <c r="D11553">
        <f>VLOOKUP(B11553, Tabelas!A:C,3,FALSE())</f>
        <v/>
      </c>
      <c r="E11553">
        <f>VLOOKUP(B11553, Tabelas!A:C,2,FALSE())</f>
        <v/>
      </c>
    </row>
    <row r="11554">
      <c r="A11554" t="inlineStr">
        <is>
          <t>PERSPECTIVAS EN PSICOLOGIA</t>
        </is>
      </c>
      <c r="B11554" t="inlineStr">
        <is>
          <t>B2</t>
        </is>
      </c>
      <c r="C11554">
        <f>IF(B11554&lt;&gt;"NI",1,0)</f>
        <v/>
      </c>
      <c r="D11554">
        <f>VLOOKUP(B11554, Tabelas!A:C,3,FALSE())</f>
        <v/>
      </c>
      <c r="E11554">
        <f>VLOOKUP(B11554, Tabelas!A:C,2,FALSE())</f>
        <v/>
      </c>
    </row>
    <row r="11555">
      <c r="A11555" t="inlineStr">
        <is>
          <t>PERSPECTIVAS EN PSICOLOGÍA (MAR DEL PLATA)</t>
        </is>
      </c>
      <c r="B11555" t="inlineStr">
        <is>
          <t>B2</t>
        </is>
      </c>
      <c r="C11555">
        <f>IF(B11555&lt;&gt;"NI",1,0)</f>
        <v/>
      </c>
      <c r="D11555">
        <f>VLOOKUP(B11555, Tabelas!A:C,3,FALSE())</f>
        <v/>
      </c>
      <c r="E11555">
        <f>VLOOKUP(B11555, Tabelas!A:C,2,FALSE())</f>
        <v/>
      </c>
    </row>
    <row r="11556">
      <c r="A11556" t="inlineStr">
        <is>
          <t>PERSPECTIVAS ONLINE: HUMANAS E SOCIAIS APLICADAS</t>
        </is>
      </c>
      <c r="B11556" t="inlineStr">
        <is>
          <t>B1</t>
        </is>
      </c>
      <c r="C11556">
        <f>IF(B11556&lt;&gt;"NI",1,0)</f>
        <v/>
      </c>
      <c r="D11556">
        <f>VLOOKUP(B11556, Tabelas!A:C,3,FALSE())</f>
        <v/>
      </c>
      <c r="E11556">
        <f>VLOOKUP(B11556, Tabelas!A:C,2,FALSE())</f>
        <v/>
      </c>
    </row>
    <row r="11557">
      <c r="A11557" t="inlineStr">
        <is>
          <t>PERSPECTIVAS SOCIALES</t>
        </is>
      </c>
      <c r="B11557" t="inlineStr">
        <is>
          <t>B4</t>
        </is>
      </c>
      <c r="C11557">
        <f>IF(B11557&lt;&gt;"NI",1,0)</f>
        <v/>
      </c>
      <c r="D11557">
        <f>VLOOKUP(B11557, Tabelas!A:C,3,FALSE())</f>
        <v/>
      </c>
      <c r="E11557">
        <f>VLOOKUP(B11557, Tabelas!A:C,2,FALSE())</f>
        <v/>
      </c>
    </row>
    <row r="11558">
      <c r="A11558" t="inlineStr">
        <is>
          <t>PERSPECTIVE, LA REVUE DE L'INHA</t>
        </is>
      </c>
      <c r="B11558" t="inlineStr">
        <is>
          <t>B1</t>
        </is>
      </c>
      <c r="C11558">
        <f>IF(B11558&lt;&gt;"NI",1,0)</f>
        <v/>
      </c>
      <c r="D11558">
        <f>VLOOKUP(B11558, Tabelas!A:C,3,FALSE())</f>
        <v/>
      </c>
      <c r="E11558">
        <f>VLOOKUP(B11558, Tabelas!A:C,2,FALSE())</f>
        <v/>
      </c>
    </row>
    <row r="11559">
      <c r="A11559" t="inlineStr">
        <is>
          <t>PERSPECTIVES IN AGRICULTURE, VETERINARY SCIENCE, NUTRITION AND NATURAL RESOURCES</t>
        </is>
      </c>
      <c r="B11559" t="inlineStr">
        <is>
          <t>B1</t>
        </is>
      </c>
      <c r="C11559">
        <f>IF(B11559&lt;&gt;"NI",1,0)</f>
        <v/>
      </c>
      <c r="D11559">
        <f>VLOOKUP(B11559, Tabelas!A:C,3,FALSE())</f>
        <v/>
      </c>
      <c r="E11559">
        <f>VLOOKUP(B11559, Tabelas!A:C,2,FALSE())</f>
        <v/>
      </c>
    </row>
    <row r="11560">
      <c r="A11560" t="inlineStr">
        <is>
          <t>PERSPECTIVES IN ECOLOGY AND CONSERVATION</t>
        </is>
      </c>
      <c r="B11560" t="inlineStr">
        <is>
          <t>A2</t>
        </is>
      </c>
      <c r="C11560">
        <f>IF(B11560&lt;&gt;"NI",1,0)</f>
        <v/>
      </c>
      <c r="D11560">
        <f>VLOOKUP(B11560, Tabelas!A:C,3,FALSE())</f>
        <v/>
      </c>
      <c r="E11560">
        <f>VLOOKUP(B11560, Tabelas!A:C,2,FALSE())</f>
        <v/>
      </c>
    </row>
    <row r="11561">
      <c r="A11561" t="inlineStr">
        <is>
          <t>PERSPECTIVES IN PLANT ECOLOGY, EVOLUTION AND SYSTEMATICS (PRINT)</t>
        </is>
      </c>
      <c r="B11561" t="inlineStr">
        <is>
          <t>A1</t>
        </is>
      </c>
      <c r="C11561">
        <f>IF(B11561&lt;&gt;"NI",1,0)</f>
        <v/>
      </c>
      <c r="D11561">
        <f>VLOOKUP(B11561, Tabelas!A:C,3,FALSE())</f>
        <v/>
      </c>
      <c r="E11561">
        <f>VLOOKUP(B11561, Tabelas!A:C,2,FALSE())</f>
        <v/>
      </c>
    </row>
    <row r="11562">
      <c r="A11562" t="inlineStr">
        <is>
          <t>PERSPECTIVES IN PSYCHIATRIC CARE</t>
        </is>
      </c>
      <c r="B11562" t="inlineStr">
        <is>
          <t>A4</t>
        </is>
      </c>
      <c r="C11562">
        <f>IF(B11562&lt;&gt;"NI",1,0)</f>
        <v/>
      </c>
      <c r="D11562">
        <f>VLOOKUP(B11562, Tabelas!A:C,3,FALSE())</f>
        <v/>
      </c>
      <c r="E11562">
        <f>VLOOKUP(B11562, Tabelas!A:C,2,FALSE())</f>
        <v/>
      </c>
    </row>
    <row r="11563">
      <c r="A11563" t="inlineStr">
        <is>
          <t>PERSPECTIVES IN PUBLIC HEALTH (PRINT)</t>
        </is>
      </c>
      <c r="B11563" t="inlineStr">
        <is>
          <t>B1</t>
        </is>
      </c>
      <c r="C11563">
        <f>IF(B11563&lt;&gt;"NI",1,0)</f>
        <v/>
      </c>
      <c r="D11563">
        <f>VLOOKUP(B11563, Tabelas!A:C,3,FALSE())</f>
        <v/>
      </c>
      <c r="E11563">
        <f>VLOOKUP(B11563, Tabelas!A:C,2,FALSE())</f>
        <v/>
      </c>
    </row>
    <row r="11564">
      <c r="A11564" t="inlineStr">
        <is>
          <t>PERSPECTIVES OF THE ASHA SPECIAL INTEREST GROUPS</t>
        </is>
      </c>
      <c r="B11564" t="inlineStr">
        <is>
          <t>B3</t>
        </is>
      </c>
      <c r="C11564">
        <f>IF(B11564&lt;&gt;"NI",1,0)</f>
        <v/>
      </c>
      <c r="D11564">
        <f>VLOOKUP(B11564, Tabelas!A:C,3,FALSE())</f>
        <v/>
      </c>
      <c r="E11564">
        <f>VLOOKUP(B11564, Tabelas!A:C,2,FALSE())</f>
        <v/>
      </c>
    </row>
    <row r="11565">
      <c r="A11565" t="inlineStr">
        <is>
          <t>PERSPECTIVES ON GLOBAL DEVELOPMENT AND TECHNOLOGY (PRINT)</t>
        </is>
      </c>
      <c r="B11565" t="inlineStr">
        <is>
          <t>B3</t>
        </is>
      </c>
      <c r="C11565">
        <f>IF(B11565&lt;&gt;"NI",1,0)</f>
        <v/>
      </c>
      <c r="D11565">
        <f>VLOOKUP(B11565, Tabelas!A:C,3,FALSE())</f>
        <v/>
      </c>
      <c r="E11565">
        <f>VLOOKUP(B11565, Tabelas!A:C,2,FALSE())</f>
        <v/>
      </c>
    </row>
    <row r="11566">
      <c r="A11566" t="inlineStr">
        <is>
          <t>PERSPECTIVES ON POLITICS (PRINT)</t>
        </is>
      </c>
      <c r="B11566" t="inlineStr">
        <is>
          <t>A1</t>
        </is>
      </c>
      <c r="C11566">
        <f>IF(B11566&lt;&gt;"NI",1,0)</f>
        <v/>
      </c>
      <c r="D11566">
        <f>VLOOKUP(B11566, Tabelas!A:C,3,FALSE())</f>
        <v/>
      </c>
      <c r="E11566">
        <f>VLOOKUP(B11566, Tabelas!A:C,2,FALSE())</f>
        <v/>
      </c>
    </row>
    <row r="11567">
      <c r="A11567" t="inlineStr">
        <is>
          <t>PERSPECTIVES ON PSYCHOLOGICAL SCIENCE (PRINT)</t>
        </is>
      </c>
      <c r="B11567" t="inlineStr">
        <is>
          <t>A1</t>
        </is>
      </c>
      <c r="C11567">
        <f>IF(B11567&lt;&gt;"NI",1,0)</f>
        <v/>
      </c>
      <c r="D11567">
        <f>VLOOKUP(B11567, Tabelas!A:C,3,FALSE())</f>
        <v/>
      </c>
      <c r="E11567">
        <f>VLOOKUP(B11567, Tabelas!A:C,2,FALSE())</f>
        <v/>
      </c>
    </row>
    <row r="11568">
      <c r="A11568" t="inlineStr">
        <is>
          <t>PERSPECTIVES ON SCIENCE</t>
        </is>
      </c>
      <c r="B11568" t="inlineStr">
        <is>
          <t>A3</t>
        </is>
      </c>
      <c r="C11568">
        <f>IF(B11568&lt;&gt;"NI",1,0)</f>
        <v/>
      </c>
      <c r="D11568">
        <f>VLOOKUP(B11568, Tabelas!A:C,3,FALSE())</f>
        <v/>
      </c>
      <c r="E11568">
        <f>VLOOKUP(B11568, Tabelas!A:C,2,FALSE())</f>
        <v/>
      </c>
    </row>
    <row r="11569">
      <c r="A11569" t="inlineStr">
        <is>
          <t>PERSPECTIVES:JOURNAL OF THE EARLY CHILDHOOD MUSIC &amp; MOVEMENT ASSOCIATION (ONLINE)</t>
        </is>
      </c>
      <c r="B11569" t="inlineStr">
        <is>
          <t>B3</t>
        </is>
      </c>
      <c r="C11569">
        <f>IF(B11569&lt;&gt;"NI",1,0)</f>
        <v/>
      </c>
      <c r="D11569">
        <f>VLOOKUP(B11569, Tabelas!A:C,3,FALSE())</f>
        <v/>
      </c>
      <c r="E11569">
        <f>VLOOKUP(B11569, Tabelas!A:C,2,FALSE())</f>
        <v/>
      </c>
    </row>
    <row r="11570">
      <c r="A11570" t="inlineStr">
        <is>
          <t>PERSUASIONS (VICTORIA)</t>
        </is>
      </c>
      <c r="B11570" t="inlineStr">
        <is>
          <t>A2</t>
        </is>
      </c>
      <c r="C11570">
        <f>IF(B11570&lt;&gt;"NI",1,0)</f>
        <v/>
      </c>
      <c r="D11570">
        <f>VLOOKUP(B11570, Tabelas!A:C,3,FALSE())</f>
        <v/>
      </c>
      <c r="E11570">
        <f>VLOOKUP(B11570, Tabelas!A:C,2,FALSE())</f>
        <v/>
      </c>
    </row>
    <row r="11571">
      <c r="A11571" t="inlineStr">
        <is>
          <t>PERVASIVE AND MOBILE COMPUTING (PRINT)</t>
        </is>
      </c>
      <c r="B11571" t="inlineStr">
        <is>
          <t>A1</t>
        </is>
      </c>
      <c r="C11571">
        <f>IF(B11571&lt;&gt;"NI",1,0)</f>
        <v/>
      </c>
      <c r="D11571">
        <f>VLOOKUP(B11571, Tabelas!A:C,3,FALSE())</f>
        <v/>
      </c>
      <c r="E11571">
        <f>VLOOKUP(B11571, Tabelas!A:C,2,FALSE())</f>
        <v/>
      </c>
    </row>
    <row r="11572">
      <c r="A11572" t="inlineStr">
        <is>
          <t>PESQUISA &amp; DEBATE (SÃO PAULO. 1985. ONLINE)</t>
        </is>
      </c>
      <c r="B11572" t="inlineStr">
        <is>
          <t>B2</t>
        </is>
      </c>
      <c r="C11572">
        <f>IF(B11572&lt;&gt;"NI",1,0)</f>
        <v/>
      </c>
      <c r="D11572">
        <f>VLOOKUP(B11572, Tabelas!A:C,3,FALSE())</f>
        <v/>
      </c>
      <c r="E11572">
        <f>VLOOKUP(B11572, Tabelas!A:C,2,FALSE())</f>
        <v/>
      </c>
    </row>
    <row r="11573">
      <c r="A11573" t="inlineStr">
        <is>
          <t>PESQUISA AGROPECUÁRIA BRASILEIRA (ONLINE)</t>
        </is>
      </c>
      <c r="B11573" t="inlineStr">
        <is>
          <t>A4</t>
        </is>
      </c>
      <c r="C11573">
        <f>IF(B11573&lt;&gt;"NI",1,0)</f>
        <v/>
      </c>
      <c r="D11573">
        <f>VLOOKUP(B11573, Tabelas!A:C,3,FALSE())</f>
        <v/>
      </c>
      <c r="E11573">
        <f>VLOOKUP(B11573, Tabelas!A:C,2,FALSE())</f>
        <v/>
      </c>
    </row>
    <row r="11574">
      <c r="A11574" t="inlineStr">
        <is>
          <t>PESQUISA AGROPECUÁRIA TROPICAL (ONLINE)</t>
        </is>
      </c>
      <c r="B11574" t="inlineStr">
        <is>
          <t>B2</t>
        </is>
      </c>
      <c r="C11574">
        <f>IF(B11574&lt;&gt;"NI",1,0)</f>
        <v/>
      </c>
      <c r="D11574">
        <f>VLOOKUP(B11574, Tabelas!A:C,3,FALSE())</f>
        <v/>
      </c>
      <c r="E11574">
        <f>VLOOKUP(B11574, Tabelas!A:C,2,FALSE())</f>
        <v/>
      </c>
    </row>
    <row r="11575">
      <c r="A11575" t="inlineStr">
        <is>
          <t>PESQUISA BRASILEIRA EM CIÊNCIA DA INFORMAÇÃO E BIBLIOTECONOMIA</t>
        </is>
      </c>
      <c r="B11575" t="inlineStr">
        <is>
          <t>B4</t>
        </is>
      </c>
      <c r="C11575">
        <f>IF(B11575&lt;&gt;"NI",1,0)</f>
        <v/>
      </c>
      <c r="D11575">
        <f>VLOOKUP(B11575, Tabelas!A:C,3,FALSE())</f>
        <v/>
      </c>
      <c r="E11575">
        <f>VLOOKUP(B11575, Tabelas!A:C,2,FALSE())</f>
        <v/>
      </c>
    </row>
    <row r="11576">
      <c r="A11576" t="inlineStr">
        <is>
          <t>PESQUISA BRASILEIRA EM ODONTOPEDIATRIA E CLÍNICA INTEGRADA (IMPRESSO)</t>
        </is>
      </c>
      <c r="B11576" t="inlineStr">
        <is>
          <t>B2</t>
        </is>
      </c>
      <c r="C11576">
        <f>IF(B11576&lt;&gt;"NI",1,0)</f>
        <v/>
      </c>
      <c r="D11576">
        <f>VLOOKUP(B11576, Tabelas!A:C,3,FALSE())</f>
        <v/>
      </c>
      <c r="E11576">
        <f>VLOOKUP(B11576, Tabelas!A:C,2,FALSE())</f>
        <v/>
      </c>
    </row>
    <row r="11577">
      <c r="A11577" t="inlineStr">
        <is>
          <t>PESQUISA E DEBATE EM EDUCAÇÃO</t>
        </is>
      </c>
      <c r="B11577" t="inlineStr">
        <is>
          <t>B3</t>
        </is>
      </c>
      <c r="C11577">
        <f>IF(B11577&lt;&gt;"NI",1,0)</f>
        <v/>
      </c>
      <c r="D11577">
        <f>VLOOKUP(B11577, Tabelas!A:C,3,FALSE())</f>
        <v/>
      </c>
      <c r="E11577">
        <f>VLOOKUP(B11577, Tabelas!A:C,2,FALSE())</f>
        <v/>
      </c>
    </row>
    <row r="11578">
      <c r="A11578" t="inlineStr">
        <is>
          <t>PESQUISA E PLANEJAMENTO ECONÔMICO (ONLINE)</t>
        </is>
      </c>
      <c r="B11578" t="inlineStr">
        <is>
          <t>A3</t>
        </is>
      </c>
      <c r="C11578">
        <f>IF(B11578&lt;&gt;"NI",1,0)</f>
        <v/>
      </c>
      <c r="D11578">
        <f>VLOOKUP(B11578, Tabelas!A:C,3,FALSE())</f>
        <v/>
      </c>
      <c r="E11578">
        <f>VLOOKUP(B11578, Tabelas!A:C,2,FALSE())</f>
        <v/>
      </c>
    </row>
    <row r="11579">
      <c r="A11579" t="inlineStr">
        <is>
          <t>PESQUISA EM EDUCAÇÃO AMBIENTAL</t>
        </is>
      </c>
      <c r="B11579" t="inlineStr">
        <is>
          <t>B1</t>
        </is>
      </c>
      <c r="C11579">
        <f>IF(B11579&lt;&gt;"NI",1,0)</f>
        <v/>
      </c>
      <c r="D11579">
        <f>VLOOKUP(B11579, Tabelas!A:C,3,FALSE())</f>
        <v/>
      </c>
      <c r="E11579">
        <f>VLOOKUP(B11579, Tabelas!A:C,2,FALSE())</f>
        <v/>
      </c>
    </row>
    <row r="11580">
      <c r="A11580" t="inlineStr">
        <is>
          <t>PESQUISA EM EDUCAÇÃO AMBIENTAL (UFSCAR)</t>
        </is>
      </c>
      <c r="B11580" t="inlineStr">
        <is>
          <t>B1</t>
        </is>
      </c>
      <c r="C11580">
        <f>IF(B11580&lt;&gt;"NI",1,0)</f>
        <v/>
      </c>
      <c r="D11580">
        <f>VLOOKUP(B11580, Tabelas!A:C,3,FALSE())</f>
        <v/>
      </c>
      <c r="E11580">
        <f>VLOOKUP(B11580, Tabelas!A:C,2,FALSE())</f>
        <v/>
      </c>
    </row>
    <row r="11581">
      <c r="A11581" t="inlineStr">
        <is>
          <t>PESQUISA EM FOCO (UEMA)</t>
        </is>
      </c>
      <c r="B11581" t="inlineStr">
        <is>
          <t>B4</t>
        </is>
      </c>
      <c r="C11581">
        <f>IF(B11581&lt;&gt;"NI",1,0)</f>
        <v/>
      </c>
      <c r="D11581">
        <f>VLOOKUP(B11581, Tabelas!A:C,3,FALSE())</f>
        <v/>
      </c>
      <c r="E11581">
        <f>VLOOKUP(B11581, Tabelas!A:C,2,FALSE())</f>
        <v/>
      </c>
    </row>
    <row r="11582">
      <c r="A11582" t="inlineStr">
        <is>
          <t>PESQUISA FLORESTAL BRASILEIRA (ONLINE)</t>
        </is>
      </c>
      <c r="B11582" t="inlineStr">
        <is>
          <t>B4</t>
        </is>
      </c>
      <c r="C11582">
        <f>IF(B11582&lt;&gt;"NI",1,0)</f>
        <v/>
      </c>
      <c r="D11582">
        <f>VLOOKUP(B11582, Tabelas!A:C,3,FALSE())</f>
        <v/>
      </c>
      <c r="E11582">
        <f>VLOOKUP(B11582, Tabelas!A:C,2,FALSE())</f>
        <v/>
      </c>
    </row>
    <row r="11583">
      <c r="A11583" t="inlineStr">
        <is>
          <t>PESQUISA OPERACIONAL (IMPRESSO)</t>
        </is>
      </c>
      <c r="B11583" t="inlineStr">
        <is>
          <t>B3</t>
        </is>
      </c>
      <c r="C11583">
        <f>IF(B11583&lt;&gt;"NI",1,0)</f>
        <v/>
      </c>
      <c r="D11583">
        <f>VLOOKUP(B11583, Tabelas!A:C,3,FALSE())</f>
        <v/>
      </c>
      <c r="E11583">
        <f>VLOOKUP(B11583, Tabelas!A:C,2,FALSE())</f>
        <v/>
      </c>
    </row>
    <row r="11584">
      <c r="A11584" t="inlineStr">
        <is>
          <t>PESQUISA VETERINÁRIA BRASILEIRA</t>
        </is>
      </c>
      <c r="B11584" t="inlineStr">
        <is>
          <t>A4</t>
        </is>
      </c>
      <c r="C11584">
        <f>IF(B11584&lt;&gt;"NI",1,0)</f>
        <v/>
      </c>
      <c r="D11584">
        <f>VLOOKUP(B11584, Tabelas!A:C,3,FALSE())</f>
        <v/>
      </c>
      <c r="E11584">
        <f>VLOOKUP(B11584, Tabelas!A:C,2,FALSE())</f>
        <v/>
      </c>
    </row>
    <row r="11585">
      <c r="A11585" t="inlineStr">
        <is>
          <t>PESQUISAR - REVISTA DE ESTUDOS E PESQUISAS EM ENSINO DE GEOGRAFIA</t>
        </is>
      </c>
      <c r="B11585" t="inlineStr">
        <is>
          <t>B2</t>
        </is>
      </c>
      <c r="C11585">
        <f>IF(B11585&lt;&gt;"NI",1,0)</f>
        <v/>
      </c>
      <c r="D11585">
        <f>VLOOKUP(B11585, Tabelas!A:C,3,FALSE())</f>
        <v/>
      </c>
      <c r="E11585">
        <f>VLOOKUP(B11585, Tabelas!A:C,2,FALSE())</f>
        <v/>
      </c>
    </row>
    <row r="11586">
      <c r="A11586" t="inlineStr">
        <is>
          <t>PESQUISAS BOTÂNICA</t>
        </is>
      </c>
      <c r="B11586" t="inlineStr">
        <is>
          <t>B1</t>
        </is>
      </c>
      <c r="C11586">
        <f>IF(B11586&lt;&gt;"NI",1,0)</f>
        <v/>
      </c>
      <c r="D11586">
        <f>VLOOKUP(B11586, Tabelas!A:C,3,FALSE())</f>
        <v/>
      </c>
      <c r="E11586">
        <f>VLOOKUP(B11586, Tabelas!A:C,2,FALSE())</f>
        <v/>
      </c>
    </row>
    <row r="11587">
      <c r="A11587" t="inlineStr">
        <is>
          <t>PESQUISAS E PRÁTICAS PSICOSSOCIAIS</t>
        </is>
      </c>
      <c r="B11587" t="inlineStr">
        <is>
          <t>B1</t>
        </is>
      </c>
      <c r="C11587">
        <f>IF(B11587&lt;&gt;"NI",1,0)</f>
        <v/>
      </c>
      <c r="D11587">
        <f>VLOOKUP(B11587, Tabelas!A:C,3,FALSE())</f>
        <v/>
      </c>
      <c r="E11587">
        <f>VLOOKUP(B11587, Tabelas!A:C,2,FALSE())</f>
        <v/>
      </c>
    </row>
    <row r="11588">
      <c r="A11588" t="inlineStr">
        <is>
          <t>PESQUISAS EM DISCURSO PEDAGÓGICO (ONLINE)</t>
        </is>
      </c>
      <c r="B11588" t="inlineStr">
        <is>
          <t>B3</t>
        </is>
      </c>
      <c r="C11588">
        <f>IF(B11588&lt;&gt;"NI",1,0)</f>
        <v/>
      </c>
      <c r="D11588">
        <f>VLOOKUP(B11588, Tabelas!A:C,3,FALSE())</f>
        <v/>
      </c>
      <c r="E11588">
        <f>VLOOKUP(B11588, Tabelas!A:C,2,FALSE())</f>
        <v/>
      </c>
    </row>
    <row r="11589">
      <c r="A11589" t="inlineStr">
        <is>
          <t>PESQUISAS EM GEOCIÊNCIAS (UFRGS. IMPRESSO)</t>
        </is>
      </c>
      <c r="B11589" t="inlineStr">
        <is>
          <t>B2</t>
        </is>
      </c>
      <c r="C11589">
        <f>IF(B11589&lt;&gt;"NI",1,0)</f>
        <v/>
      </c>
      <c r="D11589">
        <f>VLOOKUP(B11589, Tabelas!A:C,3,FALSE())</f>
        <v/>
      </c>
      <c r="E11589">
        <f>VLOOKUP(B11589, Tabelas!A:C,2,FALSE())</f>
        <v/>
      </c>
    </row>
    <row r="11590">
      <c r="A11590" t="inlineStr">
        <is>
          <t>PESQUISAS. ANTROPOLOGIA</t>
        </is>
      </c>
      <c r="B11590" t="inlineStr">
        <is>
          <t>B3</t>
        </is>
      </c>
      <c r="C11590">
        <f>IF(B11590&lt;&gt;"NI",1,0)</f>
        <v/>
      </c>
      <c r="D11590">
        <f>VLOOKUP(B11590, Tabelas!A:C,3,FALSE())</f>
        <v/>
      </c>
      <c r="E11590">
        <f>VLOOKUP(B11590, Tabelas!A:C,2,FALSE())</f>
        <v/>
      </c>
    </row>
    <row r="11591">
      <c r="A11591" t="inlineStr">
        <is>
          <t>PESQUISEDUCA</t>
        </is>
      </c>
      <c r="B11591" t="inlineStr">
        <is>
          <t>B1</t>
        </is>
      </c>
      <c r="C11591">
        <f>IF(B11591&lt;&gt;"NI",1,0)</f>
        <v/>
      </c>
      <c r="D11591">
        <f>VLOOKUP(B11591, Tabelas!A:C,3,FALSE())</f>
        <v/>
      </c>
      <c r="E11591">
        <f>VLOOKUP(B11591, Tabelas!A:C,2,FALSE())</f>
        <v/>
      </c>
    </row>
    <row r="11592">
      <c r="A11592" t="inlineStr">
        <is>
          <t>PESSOA - REVISTA DE LITERATURA LUSÓFONA</t>
        </is>
      </c>
      <c r="B11592" t="inlineStr">
        <is>
          <t>B1</t>
        </is>
      </c>
      <c r="C11592">
        <f>IF(B11592&lt;&gt;"NI",1,0)</f>
        <v/>
      </c>
      <c r="D11592">
        <f>VLOOKUP(B11592, Tabelas!A:C,3,FALSE())</f>
        <v/>
      </c>
      <c r="E11592">
        <f>VLOOKUP(B11592, Tabelas!A:C,2,FALSE())</f>
        <v/>
      </c>
    </row>
    <row r="11593">
      <c r="A11593" t="inlineStr">
        <is>
          <t>PESSOA PLURAL</t>
        </is>
      </c>
      <c r="B11593" t="inlineStr">
        <is>
          <t>B1</t>
        </is>
      </c>
      <c r="C11593">
        <f>IF(B11593&lt;&gt;"NI",1,0)</f>
        <v/>
      </c>
      <c r="D11593">
        <f>VLOOKUP(B11593, Tabelas!A:C,3,FALSE())</f>
        <v/>
      </c>
      <c r="E11593">
        <f>VLOOKUP(B11593, Tabelas!A:C,2,FALSE())</f>
        <v/>
      </c>
    </row>
    <row r="11594">
      <c r="A11594" t="inlineStr">
        <is>
          <t>PEST MANAGEMENT SCIENCE (PRINT)</t>
        </is>
      </c>
      <c r="B11594" t="inlineStr">
        <is>
          <t>A1</t>
        </is>
      </c>
      <c r="C11594">
        <f>IF(B11594&lt;&gt;"NI",1,0)</f>
        <v/>
      </c>
      <c r="D11594">
        <f>VLOOKUP(B11594, Tabelas!A:C,3,FALSE())</f>
        <v/>
      </c>
      <c r="E11594">
        <f>VLOOKUP(B11594, Tabelas!A:C,2,FALSE())</f>
        <v/>
      </c>
    </row>
    <row r="11595">
      <c r="A11595" t="inlineStr">
        <is>
          <t>PESTICIDE BIOCHEMISTRY AND PHYSIOLOGY</t>
        </is>
      </c>
      <c r="B11595" t="inlineStr">
        <is>
          <t>A2</t>
        </is>
      </c>
      <c r="C11595">
        <f>IF(B11595&lt;&gt;"NI",1,0)</f>
        <v/>
      </c>
      <c r="D11595">
        <f>VLOOKUP(B11595, Tabelas!A:C,3,FALSE())</f>
        <v/>
      </c>
      <c r="E11595">
        <f>VLOOKUP(B11595, Tabelas!A:C,2,FALSE())</f>
        <v/>
      </c>
    </row>
    <row r="11596">
      <c r="A11596" t="inlineStr">
        <is>
          <t>PETRÓLEO, ROYALTIES E REGIÃO</t>
        </is>
      </c>
      <c r="B11596" t="inlineStr">
        <is>
          <t>B2</t>
        </is>
      </c>
      <c r="C11596">
        <f>IF(B11596&lt;&gt;"NI",1,0)</f>
        <v/>
      </c>
      <c r="D11596">
        <f>VLOOKUP(B11596, Tabelas!A:C,3,FALSE())</f>
        <v/>
      </c>
      <c r="E11596">
        <f>VLOOKUP(B11596, Tabelas!A:C,2,FALSE())</f>
        <v/>
      </c>
    </row>
    <row r="11597">
      <c r="A11597" t="inlineStr">
        <is>
          <t>PETROLEUM GEOSCIENCE</t>
        </is>
      </c>
      <c r="B11597" t="inlineStr">
        <is>
          <t>A2</t>
        </is>
      </c>
      <c r="C11597">
        <f>IF(B11597&lt;&gt;"NI",1,0)</f>
        <v/>
      </c>
      <c r="D11597">
        <f>VLOOKUP(B11597, Tabelas!A:C,3,FALSE())</f>
        <v/>
      </c>
      <c r="E11597">
        <f>VLOOKUP(B11597, Tabelas!A:C,2,FALSE())</f>
        <v/>
      </c>
    </row>
    <row r="11598">
      <c r="A11598" t="inlineStr">
        <is>
          <t>PETROLEUM SCIENCE</t>
        </is>
      </c>
      <c r="B11598" t="inlineStr">
        <is>
          <t>A2</t>
        </is>
      </c>
      <c r="C11598">
        <f>IF(B11598&lt;&gt;"NI",1,0)</f>
        <v/>
      </c>
      <c r="D11598">
        <f>VLOOKUP(B11598, Tabelas!A:C,3,FALSE())</f>
        <v/>
      </c>
      <c r="E11598">
        <f>VLOOKUP(B11598, Tabelas!A:C,2,FALSE())</f>
        <v/>
      </c>
    </row>
    <row r="11599">
      <c r="A11599" t="inlineStr">
        <is>
          <t>PETROLEUM SCIENCE AND TECHNOLOGY</t>
        </is>
      </c>
      <c r="B11599" t="inlineStr">
        <is>
          <t>A4</t>
        </is>
      </c>
      <c r="C11599">
        <f>IF(B11599&lt;&gt;"NI",1,0)</f>
        <v/>
      </c>
      <c r="D11599">
        <f>VLOOKUP(B11599, Tabelas!A:C,3,FALSE())</f>
        <v/>
      </c>
      <c r="E11599">
        <f>VLOOKUP(B11599, Tabelas!A:C,2,FALSE())</f>
        <v/>
      </c>
    </row>
    <row r="11600">
      <c r="A11600" t="inlineStr">
        <is>
          <t>PETROPHYSICS (HOUSTON, TEX.)</t>
        </is>
      </c>
      <c r="B11600" t="inlineStr">
        <is>
          <t>A4</t>
        </is>
      </c>
      <c r="C11600">
        <f>IF(B11600&lt;&gt;"NI",1,0)</f>
        <v/>
      </c>
      <c r="D11600">
        <f>VLOOKUP(B11600, Tabelas!A:C,3,FALSE())</f>
        <v/>
      </c>
      <c r="E11600">
        <f>VLOOKUP(B11600, Tabelas!A:C,2,FALSE())</f>
        <v/>
      </c>
    </row>
    <row r="11601">
      <c r="A11601" t="inlineStr">
        <is>
          <t>PFERDEHEILKUNDE</t>
        </is>
      </c>
      <c r="B11601" t="inlineStr">
        <is>
          <t>B3</t>
        </is>
      </c>
      <c r="C11601">
        <f>IF(B11601&lt;&gt;"NI",1,0)</f>
        <v/>
      </c>
      <c r="D11601">
        <f>VLOOKUP(B11601, Tabelas!A:C,3,FALSE())</f>
        <v/>
      </c>
      <c r="E11601">
        <f>VLOOKUP(B11601, Tabelas!A:C,2,FALSE())</f>
        <v/>
      </c>
    </row>
    <row r="11602">
      <c r="A11602" t="inlineStr">
        <is>
          <t>PFLEGE UND GESELLSCHAFT</t>
        </is>
      </c>
      <c r="B11602" t="inlineStr">
        <is>
          <t>B4</t>
        </is>
      </c>
      <c r="C11602">
        <f>IF(B11602&lt;&gt;"NI",1,0)</f>
        <v/>
      </c>
      <c r="D11602">
        <f>VLOOKUP(B11602, Tabelas!A:C,3,FALSE())</f>
        <v/>
      </c>
      <c r="E11602">
        <f>VLOOKUP(B11602, Tabelas!A:C,2,FALSE())</f>
        <v/>
      </c>
    </row>
    <row r="11603">
      <c r="A11603" t="inlineStr">
        <is>
          <t>PFLUEGERS ARCHIV</t>
        </is>
      </c>
      <c r="B11603" t="inlineStr">
        <is>
          <t>A2</t>
        </is>
      </c>
      <c r="C11603">
        <f>IF(B11603&lt;&gt;"NI",1,0)</f>
        <v/>
      </c>
      <c r="D11603">
        <f>VLOOKUP(B11603, Tabelas!A:C,3,FALSE())</f>
        <v/>
      </c>
      <c r="E11603">
        <f>VLOOKUP(B11603, Tabelas!A:C,2,FALSE())</f>
        <v/>
      </c>
    </row>
    <row r="11604">
      <c r="A11604" t="inlineStr">
        <is>
          <t>PFLUEGERS ARCHIV</t>
        </is>
      </c>
      <c r="B11604" t="inlineStr">
        <is>
          <t>A2</t>
        </is>
      </c>
      <c r="C11604">
        <f>IF(B11604&lt;&gt;"NI",1,0)</f>
        <v/>
      </c>
      <c r="D11604">
        <f>VLOOKUP(B11604, Tabelas!A:C,3,FALSE())</f>
        <v/>
      </c>
      <c r="E11604">
        <f>VLOOKUP(B11604, Tabelas!A:C,2,FALSE())</f>
        <v/>
      </c>
    </row>
    <row r="11605">
      <c r="A11605" t="inlineStr">
        <is>
          <t>PHAINE: REVISTA DE ESTUDOS SOBRE A ANTIGUIDADE</t>
        </is>
      </c>
      <c r="B11605" t="inlineStr">
        <is>
          <t>B4</t>
        </is>
      </c>
      <c r="C11605">
        <f>IF(B11605&lt;&gt;"NI",1,0)</f>
        <v/>
      </c>
      <c r="D11605">
        <f>VLOOKUP(B11605, Tabelas!A:C,3,FALSE())</f>
        <v/>
      </c>
      <c r="E11605">
        <f>VLOOKUP(B11605, Tabelas!A:C,2,FALSE())</f>
        <v/>
      </c>
    </row>
    <row r="11606">
      <c r="A11606" t="inlineStr">
        <is>
          <t>PHAOS - REVISTA DE ESTUDOS CLÁSSICOS</t>
        </is>
      </c>
      <c r="B11606" t="inlineStr">
        <is>
          <t>B1</t>
        </is>
      </c>
      <c r="C11606">
        <f>IF(B11606&lt;&gt;"NI",1,0)</f>
        <v/>
      </c>
      <c r="D11606">
        <f>VLOOKUP(B11606, Tabelas!A:C,3,FALSE())</f>
        <v/>
      </c>
      <c r="E11606">
        <f>VLOOKUP(B11606, Tabelas!A:C,2,FALSE())</f>
        <v/>
      </c>
    </row>
    <row r="11607">
      <c r="A11607" t="inlineStr">
        <is>
          <t>PHAOS (UNICAMP)</t>
        </is>
      </c>
      <c r="B11607" t="inlineStr">
        <is>
          <t>B1</t>
        </is>
      </c>
      <c r="C11607">
        <f>IF(B11607&lt;&gt;"NI",1,0)</f>
        <v/>
      </c>
      <c r="D11607">
        <f>VLOOKUP(B11607, Tabelas!A:C,3,FALSE())</f>
        <v/>
      </c>
      <c r="E11607">
        <f>VLOOKUP(B11607, Tabelas!A:C,2,FALSE())</f>
        <v/>
      </c>
    </row>
    <row r="11608">
      <c r="A11608" t="inlineStr">
        <is>
          <t>PHARMACEUTICAL AND BIOLOGICAL EVALUATIONS</t>
        </is>
      </c>
      <c r="B11608" t="inlineStr">
        <is>
          <t>B4</t>
        </is>
      </c>
      <c r="C11608">
        <f>IF(B11608&lt;&gt;"NI",1,0)</f>
        <v/>
      </c>
      <c r="D11608">
        <f>VLOOKUP(B11608, Tabelas!A:C,3,FALSE())</f>
        <v/>
      </c>
      <c r="E11608">
        <f>VLOOKUP(B11608, Tabelas!A:C,2,FALSE())</f>
        <v/>
      </c>
    </row>
    <row r="11609">
      <c r="A11609" t="inlineStr">
        <is>
          <t>PHARMACEUTICAL BIOLOGY</t>
        </is>
      </c>
      <c r="B11609" t="inlineStr">
        <is>
          <t>A4</t>
        </is>
      </c>
      <c r="C11609">
        <f>IF(B11609&lt;&gt;"NI",1,0)</f>
        <v/>
      </c>
      <c r="D11609">
        <f>VLOOKUP(B11609, Tabelas!A:C,3,FALSE())</f>
        <v/>
      </c>
      <c r="E11609">
        <f>VLOOKUP(B11609, Tabelas!A:C,2,FALSE())</f>
        <v/>
      </c>
    </row>
    <row r="11610">
      <c r="A11610" t="inlineStr">
        <is>
          <t>PHARMACEUTICAL DEVELOPMENT AND TECHNOLOGY (PRINT)</t>
        </is>
      </c>
      <c r="B11610" t="inlineStr">
        <is>
          <t>A4</t>
        </is>
      </c>
      <c r="C11610">
        <f>IF(B11610&lt;&gt;"NI",1,0)</f>
        <v/>
      </c>
      <c r="D11610">
        <f>VLOOKUP(B11610, Tabelas!A:C,3,FALSE())</f>
        <v/>
      </c>
      <c r="E11610">
        <f>VLOOKUP(B11610, Tabelas!A:C,2,FALSE())</f>
        <v/>
      </c>
    </row>
    <row r="11611">
      <c r="A11611" t="inlineStr">
        <is>
          <t>PHARMACEUTICAL MEDICINE</t>
        </is>
      </c>
      <c r="B11611" t="inlineStr">
        <is>
          <t>B2</t>
        </is>
      </c>
      <c r="C11611">
        <f>IF(B11611&lt;&gt;"NI",1,0)</f>
        <v/>
      </c>
      <c r="D11611">
        <f>VLOOKUP(B11611, Tabelas!A:C,3,FALSE())</f>
        <v/>
      </c>
      <c r="E11611">
        <f>VLOOKUP(B11611, Tabelas!A:C,2,FALSE())</f>
        <v/>
      </c>
    </row>
    <row r="11612">
      <c r="A11612" t="inlineStr">
        <is>
          <t>PHARMACEUTICAL RESEARCH</t>
        </is>
      </c>
      <c r="B11612" t="inlineStr">
        <is>
          <t>A1</t>
        </is>
      </c>
      <c r="C11612">
        <f>IF(B11612&lt;&gt;"NI",1,0)</f>
        <v/>
      </c>
      <c r="D11612">
        <f>VLOOKUP(B11612, Tabelas!A:C,3,FALSE())</f>
        <v/>
      </c>
      <c r="E11612">
        <f>VLOOKUP(B11612, Tabelas!A:C,2,FALSE())</f>
        <v/>
      </c>
    </row>
    <row r="11613">
      <c r="A11613" t="inlineStr">
        <is>
          <t>PHARMACEUTICALS</t>
        </is>
      </c>
      <c r="B11613" t="inlineStr">
        <is>
          <t>A1</t>
        </is>
      </c>
      <c r="C11613">
        <f>IF(B11613&lt;&gt;"NI",1,0)</f>
        <v/>
      </c>
      <c r="D11613">
        <f>VLOOKUP(B11613, Tabelas!A:C,3,FALSE())</f>
        <v/>
      </c>
      <c r="E11613">
        <f>VLOOKUP(B11613, Tabelas!A:C,2,FALSE())</f>
        <v/>
      </c>
    </row>
    <row r="11614">
      <c r="A11614" t="inlineStr">
        <is>
          <t>PHARMACEUTICALS POLICY AND LAW</t>
        </is>
      </c>
      <c r="B11614" t="inlineStr">
        <is>
          <t>B2</t>
        </is>
      </c>
      <c r="C11614">
        <f>IF(B11614&lt;&gt;"NI",1,0)</f>
        <v/>
      </c>
      <c r="D11614">
        <f>VLOOKUP(B11614, Tabelas!A:C,3,FALSE())</f>
        <v/>
      </c>
      <c r="E11614">
        <f>VLOOKUP(B11614, Tabelas!A:C,2,FALSE())</f>
        <v/>
      </c>
    </row>
    <row r="11615">
      <c r="A11615" t="inlineStr">
        <is>
          <t>PHARMACEUTICS</t>
        </is>
      </c>
      <c r="B11615" t="inlineStr">
        <is>
          <t>A1</t>
        </is>
      </c>
      <c r="C11615">
        <f>IF(B11615&lt;&gt;"NI",1,0)</f>
        <v/>
      </c>
      <c r="D11615">
        <f>VLOOKUP(B11615, Tabelas!A:C,3,FALSE())</f>
        <v/>
      </c>
      <c r="E11615">
        <f>VLOOKUP(B11615, Tabelas!A:C,2,FALSE())</f>
        <v/>
      </c>
    </row>
    <row r="11616">
      <c r="A11616" t="inlineStr">
        <is>
          <t>PHARMACOECONOMICS (AUCKLAND)</t>
        </is>
      </c>
      <c r="B11616" t="inlineStr">
        <is>
          <t>A1</t>
        </is>
      </c>
      <c r="C11616">
        <f>IF(B11616&lt;&gt;"NI",1,0)</f>
        <v/>
      </c>
      <c r="D11616">
        <f>VLOOKUP(B11616, Tabelas!A:C,3,FALSE())</f>
        <v/>
      </c>
      <c r="E11616">
        <f>VLOOKUP(B11616, Tabelas!A:C,2,FALSE())</f>
        <v/>
      </c>
    </row>
    <row r="11617">
      <c r="A11617" t="inlineStr">
        <is>
          <t>PHARMACOGENETICS AND GENOMICS (PRINT)</t>
        </is>
      </c>
      <c r="B11617" t="inlineStr">
        <is>
          <t>A4</t>
        </is>
      </c>
      <c r="C11617">
        <f>IF(B11617&lt;&gt;"NI",1,0)</f>
        <v/>
      </c>
      <c r="D11617">
        <f>VLOOKUP(B11617, Tabelas!A:C,3,FALSE())</f>
        <v/>
      </c>
      <c r="E11617">
        <f>VLOOKUP(B11617, Tabelas!A:C,2,FALSE())</f>
        <v/>
      </c>
    </row>
    <row r="11618">
      <c r="A11618" t="inlineStr">
        <is>
          <t>PHARMACOGENOMICS (LONDON)</t>
        </is>
      </c>
      <c r="B11618" t="inlineStr">
        <is>
          <t>A4</t>
        </is>
      </c>
      <c r="C11618">
        <f>IF(B11618&lt;&gt;"NI",1,0)</f>
        <v/>
      </c>
      <c r="D11618">
        <f>VLOOKUP(B11618, Tabelas!A:C,3,FALSE())</f>
        <v/>
      </c>
      <c r="E11618">
        <f>VLOOKUP(B11618, Tabelas!A:C,2,FALSE())</f>
        <v/>
      </c>
    </row>
    <row r="11619">
      <c r="A11619" t="inlineStr">
        <is>
          <t>PHARMACOGENOMICS AND PERSONALIZED MEDICINE</t>
        </is>
      </c>
      <c r="B11619" t="inlineStr">
        <is>
          <t>A1</t>
        </is>
      </c>
      <c r="C11619">
        <f>IF(B11619&lt;&gt;"NI",1,0)</f>
        <v/>
      </c>
      <c r="D11619">
        <f>VLOOKUP(B11619, Tabelas!A:C,3,FALSE())</f>
        <v/>
      </c>
      <c r="E11619">
        <f>VLOOKUP(B11619, Tabelas!A:C,2,FALSE())</f>
        <v/>
      </c>
    </row>
    <row r="11620">
      <c r="A11620" t="inlineStr">
        <is>
          <t>PHARMACOGENOMICS JOURNAL (ONLINE)</t>
        </is>
      </c>
      <c r="B11620" t="inlineStr">
        <is>
          <t>A2</t>
        </is>
      </c>
      <c r="C11620">
        <f>IF(B11620&lt;&gt;"NI",1,0)</f>
        <v/>
      </c>
      <c r="D11620">
        <f>VLOOKUP(B11620, Tabelas!A:C,3,FALSE())</f>
        <v/>
      </c>
      <c r="E11620">
        <f>VLOOKUP(B11620, Tabelas!A:C,2,FALSE())</f>
        <v/>
      </c>
    </row>
    <row r="11621">
      <c r="A11621" t="inlineStr">
        <is>
          <t>PHARMACOGENOMICS JOURNAL (PRINT)</t>
        </is>
      </c>
      <c r="B11621" t="inlineStr">
        <is>
          <t>A2</t>
        </is>
      </c>
      <c r="C11621">
        <f>IF(B11621&lt;&gt;"NI",1,0)</f>
        <v/>
      </c>
      <c r="D11621">
        <f>VLOOKUP(B11621, Tabelas!A:C,3,FALSE())</f>
        <v/>
      </c>
      <c r="E11621">
        <f>VLOOKUP(B11621, Tabelas!A:C,2,FALSE())</f>
        <v/>
      </c>
    </row>
    <row r="11622">
      <c r="A11622" t="inlineStr">
        <is>
          <t>PHARMACOGNOSY JOURNAL</t>
        </is>
      </c>
      <c r="B11622" t="inlineStr">
        <is>
          <t>B3</t>
        </is>
      </c>
      <c r="C11622">
        <f>IF(B11622&lt;&gt;"NI",1,0)</f>
        <v/>
      </c>
      <c r="D11622">
        <f>VLOOKUP(B11622, Tabelas!A:C,3,FALSE())</f>
        <v/>
      </c>
      <c r="E11622">
        <f>VLOOKUP(B11622, Tabelas!A:C,2,FALSE())</f>
        <v/>
      </c>
    </row>
    <row r="11623">
      <c r="A11623" t="inlineStr">
        <is>
          <t>PHARMACOGNOSY MAGAZINE</t>
        </is>
      </c>
      <c r="B11623" t="inlineStr">
        <is>
          <t>A4</t>
        </is>
      </c>
      <c r="C11623">
        <f>IF(B11623&lt;&gt;"NI",1,0)</f>
        <v/>
      </c>
      <c r="D11623">
        <f>VLOOKUP(B11623, Tabelas!A:C,3,FALSE())</f>
        <v/>
      </c>
      <c r="E11623">
        <f>VLOOKUP(B11623, Tabelas!A:C,2,FALSE())</f>
        <v/>
      </c>
    </row>
    <row r="11624">
      <c r="A11624" t="inlineStr">
        <is>
          <t>PHARMACOGNOSY RESEARCH</t>
        </is>
      </c>
      <c r="B11624" t="inlineStr">
        <is>
          <t>B1</t>
        </is>
      </c>
      <c r="C11624">
        <f>IF(B11624&lt;&gt;"NI",1,0)</f>
        <v/>
      </c>
      <c r="D11624">
        <f>VLOOKUP(B11624, Tabelas!A:C,3,FALSE())</f>
        <v/>
      </c>
      <c r="E11624">
        <f>VLOOKUP(B11624, Tabelas!A:C,2,FALSE())</f>
        <v/>
      </c>
    </row>
    <row r="11625">
      <c r="A11625" t="inlineStr">
        <is>
          <t>PHARMACOGNOSY REVIEWS</t>
        </is>
      </c>
      <c r="B11625" t="inlineStr">
        <is>
          <t>A2</t>
        </is>
      </c>
      <c r="C11625">
        <f>IF(B11625&lt;&gt;"NI",1,0)</f>
        <v/>
      </c>
      <c r="D11625">
        <f>VLOOKUP(B11625, Tabelas!A:C,3,FALSE())</f>
        <v/>
      </c>
      <c r="E11625">
        <f>VLOOKUP(B11625, Tabelas!A:C,2,FALSE())</f>
        <v/>
      </c>
    </row>
    <row r="11626">
      <c r="A11626" t="inlineStr">
        <is>
          <t>PHARMACOLOGICAL REPORTS</t>
        </is>
      </c>
      <c r="B11626" t="inlineStr">
        <is>
          <t>A3</t>
        </is>
      </c>
      <c r="C11626">
        <f>IF(B11626&lt;&gt;"NI",1,0)</f>
        <v/>
      </c>
      <c r="D11626">
        <f>VLOOKUP(B11626, Tabelas!A:C,3,FALSE())</f>
        <v/>
      </c>
      <c r="E11626">
        <f>VLOOKUP(B11626, Tabelas!A:C,2,FALSE())</f>
        <v/>
      </c>
    </row>
    <row r="11627">
      <c r="A11627" t="inlineStr">
        <is>
          <t>PHARMACOLOGICAL RESEARCH</t>
        </is>
      </c>
      <c r="B11627" t="inlineStr">
        <is>
          <t>A1</t>
        </is>
      </c>
      <c r="C11627">
        <f>IF(B11627&lt;&gt;"NI",1,0)</f>
        <v/>
      </c>
      <c r="D11627">
        <f>VLOOKUP(B11627, Tabelas!A:C,3,FALSE())</f>
        <v/>
      </c>
      <c r="E11627">
        <f>VLOOKUP(B11627, Tabelas!A:C,2,FALSE())</f>
        <v/>
      </c>
    </row>
    <row r="11628">
      <c r="A11628" t="inlineStr">
        <is>
          <t>PHARMACOLOGICAL REVIEWS</t>
        </is>
      </c>
      <c r="B11628" t="inlineStr">
        <is>
          <t>A1</t>
        </is>
      </c>
      <c r="C11628">
        <f>IF(B11628&lt;&gt;"NI",1,0)</f>
        <v/>
      </c>
      <c r="D11628">
        <f>VLOOKUP(B11628, Tabelas!A:C,3,FALSE())</f>
        <v/>
      </c>
      <c r="E11628">
        <f>VLOOKUP(B11628, Tabelas!A:C,2,FALSE())</f>
        <v/>
      </c>
    </row>
    <row r="11629">
      <c r="A11629" t="inlineStr">
        <is>
          <t>PHARMACOLOGY &amp; THERAPEUTICS (OXFORD)</t>
        </is>
      </c>
      <c r="B11629" t="inlineStr">
        <is>
          <t>A1</t>
        </is>
      </c>
      <c r="C11629">
        <f>IF(B11629&lt;&gt;"NI",1,0)</f>
        <v/>
      </c>
      <c r="D11629">
        <f>VLOOKUP(B11629, Tabelas!A:C,3,FALSE())</f>
        <v/>
      </c>
      <c r="E11629">
        <f>VLOOKUP(B11629, Tabelas!A:C,2,FALSE())</f>
        <v/>
      </c>
    </row>
    <row r="11630">
      <c r="A11630" t="inlineStr">
        <is>
          <t>PHARMACOLOGY, BIOCHEMISTRY AND BEHAVIOR</t>
        </is>
      </c>
      <c r="B11630" t="inlineStr">
        <is>
          <t>A2</t>
        </is>
      </c>
      <c r="C11630">
        <f>IF(B11630&lt;&gt;"NI",1,0)</f>
        <v/>
      </c>
      <c r="D11630">
        <f>VLOOKUP(B11630, Tabelas!A:C,3,FALSE())</f>
        <v/>
      </c>
      <c r="E11630">
        <f>VLOOKUP(B11630, Tabelas!A:C,2,FALSE())</f>
        <v/>
      </c>
    </row>
    <row r="11631">
      <c r="A11631" t="inlineStr">
        <is>
          <t>PHARMACOTHERAPY (CARLISLE, MA.)</t>
        </is>
      </c>
      <c r="B11631" t="inlineStr">
        <is>
          <t>A2</t>
        </is>
      </c>
      <c r="C11631">
        <f>IF(B11631&lt;&gt;"NI",1,0)</f>
        <v/>
      </c>
      <c r="D11631">
        <f>VLOOKUP(B11631, Tabelas!A:C,3,FALSE())</f>
        <v/>
      </c>
      <c r="E11631">
        <f>VLOOKUP(B11631, Tabelas!A:C,2,FALSE())</f>
        <v/>
      </c>
    </row>
    <row r="11632">
      <c r="A11632" t="inlineStr">
        <is>
          <t>PHARMACY EDUCATION (ONLINE)</t>
        </is>
      </c>
      <c r="B11632" t="inlineStr">
        <is>
          <t>B1</t>
        </is>
      </c>
      <c r="C11632">
        <f>IF(B11632&lt;&gt;"NI",1,0)</f>
        <v/>
      </c>
      <c r="D11632">
        <f>VLOOKUP(B11632, Tabelas!A:C,3,FALSE())</f>
        <v/>
      </c>
      <c r="E11632">
        <f>VLOOKUP(B11632, Tabelas!A:C,2,FALSE())</f>
        <v/>
      </c>
    </row>
    <row r="11633">
      <c r="A11633" t="inlineStr">
        <is>
          <t>PHARMACY PRACTICE</t>
        </is>
      </c>
      <c r="B11633" t="inlineStr">
        <is>
          <t>A4</t>
        </is>
      </c>
      <c r="C11633">
        <f>IF(B11633&lt;&gt;"NI",1,0)</f>
        <v/>
      </c>
      <c r="D11633">
        <f>VLOOKUP(B11633, Tabelas!A:C,3,FALSE())</f>
        <v/>
      </c>
      <c r="E11633">
        <f>VLOOKUP(B11633, Tabelas!A:C,2,FALSE())</f>
        <v/>
      </c>
    </row>
    <row r="11634">
      <c r="A11634" t="inlineStr">
        <is>
          <t>PHARMANUTRITION</t>
        </is>
      </c>
      <c r="B11634" t="inlineStr">
        <is>
          <t>A4</t>
        </is>
      </c>
      <c r="C11634">
        <f>IF(B11634&lt;&gt;"NI",1,0)</f>
        <v/>
      </c>
      <c r="D11634">
        <f>VLOOKUP(B11634, Tabelas!A:C,3,FALSE())</f>
        <v/>
      </c>
      <c r="E11634">
        <f>VLOOKUP(B11634, Tabelas!A:C,2,FALSE())</f>
        <v/>
      </c>
    </row>
    <row r="11635">
      <c r="A11635" t="inlineStr">
        <is>
          <t>PHASE TRANSITIONS (PRINT)</t>
        </is>
      </c>
      <c r="B11635" t="inlineStr">
        <is>
          <t>B1</t>
        </is>
      </c>
      <c r="C11635">
        <f>IF(B11635&lt;&gt;"NI",1,0)</f>
        <v/>
      </c>
      <c r="D11635">
        <f>VLOOKUP(B11635, Tabelas!A:C,3,FALSE())</f>
        <v/>
      </c>
      <c r="E11635">
        <f>VLOOKUP(B11635, Tabelas!A:C,2,FALSE())</f>
        <v/>
      </c>
    </row>
    <row r="11636">
      <c r="A11636" t="inlineStr">
        <is>
          <t>PHENOMENOLOGICAL REVIEW</t>
        </is>
      </c>
      <c r="B11636" t="inlineStr">
        <is>
          <t>B1</t>
        </is>
      </c>
      <c r="C11636">
        <f>IF(B11636&lt;&gt;"NI",1,0)</f>
        <v/>
      </c>
      <c r="D11636">
        <f>VLOOKUP(B11636, Tabelas!A:C,3,FALSE())</f>
        <v/>
      </c>
      <c r="E11636">
        <f>VLOOKUP(B11636, Tabelas!A:C,2,FALSE())</f>
        <v/>
      </c>
    </row>
    <row r="11637">
      <c r="A11637" t="inlineStr">
        <is>
          <t>PHENOMENOLOGY AND MIND</t>
        </is>
      </c>
      <c r="B11637" t="inlineStr">
        <is>
          <t>A4</t>
        </is>
      </c>
      <c r="C11637">
        <f>IF(B11637&lt;&gt;"NI",1,0)</f>
        <v/>
      </c>
      <c r="D11637">
        <f>VLOOKUP(B11637, Tabelas!A:C,3,FALSE())</f>
        <v/>
      </c>
      <c r="E11637">
        <f>VLOOKUP(B11637, Tabelas!A:C,2,FALSE())</f>
        <v/>
      </c>
    </row>
    <row r="11638">
      <c r="A11638" t="inlineStr">
        <is>
          <t>PHENOMENOLOGY AND THE COGNITIVE SCIENCES (PRINT)</t>
        </is>
      </c>
      <c r="B11638" t="inlineStr">
        <is>
          <t>A1</t>
        </is>
      </c>
      <c r="C11638">
        <f>IF(B11638&lt;&gt;"NI",1,0)</f>
        <v/>
      </c>
      <c r="D11638">
        <f>VLOOKUP(B11638, Tabelas!A:C,3,FALSE())</f>
        <v/>
      </c>
      <c r="E11638">
        <f>VLOOKUP(B11638, Tabelas!A:C,2,FALSE())</f>
        <v/>
      </c>
    </row>
    <row r="11639">
      <c r="A11639" t="inlineStr">
        <is>
          <t>PHILÍA (UERJ)</t>
        </is>
      </c>
      <c r="B11639" t="inlineStr">
        <is>
          <t>B3</t>
        </is>
      </c>
      <c r="C11639">
        <f>IF(B11639&lt;&gt;"NI",1,0)</f>
        <v/>
      </c>
      <c r="D11639">
        <f>VLOOKUP(B11639, Tabelas!A:C,3,FALSE())</f>
        <v/>
      </c>
      <c r="E11639">
        <f>VLOOKUP(B11639, Tabelas!A:C,2,FALSE())</f>
        <v/>
      </c>
    </row>
    <row r="11640">
      <c r="A11640" t="inlineStr">
        <is>
          <t>PHILOSOPHIA (RAMAT GAN)</t>
        </is>
      </c>
      <c r="B11640" t="inlineStr">
        <is>
          <t>A3</t>
        </is>
      </c>
      <c r="C11640">
        <f>IF(B11640&lt;&gt;"NI",1,0)</f>
        <v/>
      </c>
      <c r="D11640">
        <f>VLOOKUP(B11640, Tabelas!A:C,3,FALSE())</f>
        <v/>
      </c>
      <c r="E11640">
        <f>VLOOKUP(B11640, Tabelas!A:C,2,FALSE())</f>
        <v/>
      </c>
    </row>
    <row r="11641">
      <c r="A11641" t="inlineStr">
        <is>
          <t>PHILOSOPHIA MATHEMATICA</t>
        </is>
      </c>
      <c r="B11641" t="inlineStr">
        <is>
          <t>A4</t>
        </is>
      </c>
      <c r="C11641">
        <f>IF(B11641&lt;&gt;"NI",1,0)</f>
        <v/>
      </c>
      <c r="D11641">
        <f>VLOOKUP(B11641, Tabelas!A:C,3,FALSE())</f>
        <v/>
      </c>
      <c r="E11641">
        <f>VLOOKUP(B11641, Tabelas!A:C,2,FALSE())</f>
        <v/>
      </c>
    </row>
    <row r="11642">
      <c r="A11642" t="inlineStr">
        <is>
          <t>PHILOSOPHIA REFORMATA</t>
        </is>
      </c>
      <c r="B11642" t="inlineStr">
        <is>
          <t>B4</t>
        </is>
      </c>
      <c r="C11642">
        <f>IF(B11642&lt;&gt;"NI",1,0)</f>
        <v/>
      </c>
      <c r="D11642">
        <f>VLOOKUP(B11642, Tabelas!A:C,3,FALSE())</f>
        <v/>
      </c>
      <c r="E11642">
        <f>VLOOKUP(B11642, Tabelas!A:C,2,FALSE())</f>
        <v/>
      </c>
    </row>
    <row r="11643">
      <c r="A11643" t="inlineStr">
        <is>
          <t>PHILOSOPHIA. BOLLETTINO DELLA SOCIETÀ ITALIANA DI STORIA DELLA FILOSOFIA</t>
        </is>
      </c>
      <c r="B11643" t="inlineStr">
        <is>
          <t>B2</t>
        </is>
      </c>
      <c r="C11643">
        <f>IF(B11643&lt;&gt;"NI",1,0)</f>
        <v/>
      </c>
      <c r="D11643">
        <f>VLOOKUP(B11643, Tabelas!A:C,3,FALSE())</f>
        <v/>
      </c>
      <c r="E11643">
        <f>VLOOKUP(B11643, Tabelas!A:C,2,FALSE())</f>
        <v/>
      </c>
    </row>
    <row r="11644">
      <c r="A11644" t="inlineStr">
        <is>
          <t>PHILOSOPHICA (LISBOA)</t>
        </is>
      </c>
      <c r="B11644" t="inlineStr">
        <is>
          <t>A2</t>
        </is>
      </c>
      <c r="C11644">
        <f>IF(B11644&lt;&gt;"NI",1,0)</f>
        <v/>
      </c>
      <c r="D11644">
        <f>VLOOKUP(B11644, Tabelas!A:C,3,FALSE())</f>
        <v/>
      </c>
      <c r="E11644">
        <f>VLOOKUP(B11644, Tabelas!A:C,2,FALSE())</f>
        <v/>
      </c>
    </row>
    <row r="11645">
      <c r="A11645" t="inlineStr">
        <is>
          <t>PHILOSOPHICAL INVESTIGATIONS (PRINT)</t>
        </is>
      </c>
      <c r="B11645" t="inlineStr">
        <is>
          <t>A3</t>
        </is>
      </c>
      <c r="C11645">
        <f>IF(B11645&lt;&gt;"NI",1,0)</f>
        <v/>
      </c>
      <c r="D11645">
        <f>VLOOKUP(B11645, Tabelas!A:C,3,FALSE())</f>
        <v/>
      </c>
      <c r="E11645">
        <f>VLOOKUP(B11645, Tabelas!A:C,2,FALSE())</f>
        <v/>
      </c>
    </row>
    <row r="11646">
      <c r="A11646" t="inlineStr">
        <is>
          <t>PHILOSOPHICAL MAGAZINE (2003. PRINT)</t>
        </is>
      </c>
      <c r="B11646" t="inlineStr">
        <is>
          <t>A4</t>
        </is>
      </c>
      <c r="C11646">
        <f>IF(B11646&lt;&gt;"NI",1,0)</f>
        <v/>
      </c>
      <c r="D11646">
        <f>VLOOKUP(B11646, Tabelas!A:C,3,FALSE())</f>
        <v/>
      </c>
      <c r="E11646">
        <f>VLOOKUP(B11646, Tabelas!A:C,2,FALSE())</f>
        <v/>
      </c>
    </row>
    <row r="11647">
      <c r="A11647" t="inlineStr">
        <is>
          <t>PHILOSOPHICAL MAGAZINE LETTERS (PRINT)</t>
        </is>
      </c>
      <c r="B11647" t="inlineStr">
        <is>
          <t>B1</t>
        </is>
      </c>
      <c r="C11647">
        <f>IF(B11647&lt;&gt;"NI",1,0)</f>
        <v/>
      </c>
      <c r="D11647">
        <f>VLOOKUP(B11647, Tabelas!A:C,3,FALSE())</f>
        <v/>
      </c>
      <c r="E11647">
        <f>VLOOKUP(B11647, Tabelas!A:C,2,FALSE())</f>
        <v/>
      </c>
    </row>
    <row r="11648">
      <c r="A11648" t="inlineStr">
        <is>
          <t>PHILOSOPHICAL STUDIES</t>
        </is>
      </c>
      <c r="B11648" t="inlineStr">
        <is>
          <t>A1</t>
        </is>
      </c>
      <c r="C11648">
        <f>IF(B11648&lt;&gt;"NI",1,0)</f>
        <v/>
      </c>
      <c r="D11648">
        <f>VLOOKUP(B11648, Tabelas!A:C,3,FALSE())</f>
        <v/>
      </c>
      <c r="E11648">
        <f>VLOOKUP(B11648, Tabelas!A:C,2,FALSE())</f>
        <v/>
      </c>
    </row>
    <row r="11649">
      <c r="A11649" t="inlineStr">
        <is>
          <t>PHILOSOPHICAL TRANSACTIONS - ROYAL SOCIETY. MATHEMATICAL, PHYSICAL AND ENGINEERING SCIENCES (ONLINE)</t>
        </is>
      </c>
      <c r="B11649" t="inlineStr">
        <is>
          <t>A4</t>
        </is>
      </c>
      <c r="C11649">
        <f>IF(B11649&lt;&gt;"NI",1,0)</f>
        <v/>
      </c>
      <c r="D11649">
        <f>VLOOKUP(B11649, Tabelas!A:C,3,FALSE())</f>
        <v/>
      </c>
      <c r="E11649">
        <f>VLOOKUP(B11649, Tabelas!A:C,2,FALSE())</f>
        <v/>
      </c>
    </row>
    <row r="11650">
      <c r="A11650" t="inlineStr">
        <is>
          <t>PHILOSOPHICAL TRANSACTIONS - ROYAL SOCIETY. MATHEMATICAL, PHYSICAL AND ENGINEERING SCIENCES (PRINT)</t>
        </is>
      </c>
      <c r="B11650" t="inlineStr">
        <is>
          <t>A4</t>
        </is>
      </c>
      <c r="C11650">
        <f>IF(B11650&lt;&gt;"NI",1,0)</f>
        <v/>
      </c>
      <c r="D11650">
        <f>VLOOKUP(B11650, Tabelas!A:C,3,FALSE())</f>
        <v/>
      </c>
      <c r="E11650">
        <f>VLOOKUP(B11650, Tabelas!A:C,2,FALSE())</f>
        <v/>
      </c>
    </row>
    <row r="11651">
      <c r="A11651" t="inlineStr">
        <is>
          <t>PHILOSOPHICAL TRANSACTIONS OF THE ROYAL SOCIETY B: BIOLOGICAL SCIENCES</t>
        </is>
      </c>
      <c r="B11651" t="inlineStr">
        <is>
          <t>A1</t>
        </is>
      </c>
      <c r="C11651">
        <f>IF(B11651&lt;&gt;"NI",1,0)</f>
        <v/>
      </c>
      <c r="D11651">
        <f>VLOOKUP(B11651, Tabelas!A:C,3,FALSE())</f>
        <v/>
      </c>
      <c r="E11651">
        <f>VLOOKUP(B11651, Tabelas!A:C,2,FALSE())</f>
        <v/>
      </c>
    </row>
    <row r="11652">
      <c r="A11652" t="inlineStr">
        <is>
          <t>PHILOSOPHIES</t>
        </is>
      </c>
      <c r="B11652" t="inlineStr">
        <is>
          <t>B1</t>
        </is>
      </c>
      <c r="C11652">
        <f>IF(B11652&lt;&gt;"NI",1,0)</f>
        <v/>
      </c>
      <c r="D11652">
        <f>VLOOKUP(B11652, Tabelas!A:C,3,FALSE())</f>
        <v/>
      </c>
      <c r="E11652">
        <f>VLOOKUP(B11652, Tabelas!A:C,2,FALSE())</f>
        <v/>
      </c>
    </row>
    <row r="11653">
      <c r="A11653" t="inlineStr">
        <is>
          <t>PHILÓSOPHOS - REVISTA DE FILOSOFIA</t>
        </is>
      </c>
      <c r="B11653" t="inlineStr">
        <is>
          <t>A2</t>
        </is>
      </c>
      <c r="C11653">
        <f>IF(B11653&lt;&gt;"NI",1,0)</f>
        <v/>
      </c>
      <c r="D11653">
        <f>VLOOKUP(B11653, Tabelas!A:C,3,FALSE())</f>
        <v/>
      </c>
      <c r="E11653">
        <f>VLOOKUP(B11653, Tabelas!A:C,2,FALSE())</f>
        <v/>
      </c>
    </row>
    <row r="11654">
      <c r="A11654" t="inlineStr">
        <is>
          <t>PHILOSOPHY &amp; SOCIAL CRITICISM</t>
        </is>
      </c>
      <c r="B11654" t="inlineStr">
        <is>
          <t>A3</t>
        </is>
      </c>
      <c r="C11654">
        <f>IF(B11654&lt;&gt;"NI",1,0)</f>
        <v/>
      </c>
      <c r="D11654">
        <f>VLOOKUP(B11654, Tabelas!A:C,3,FALSE())</f>
        <v/>
      </c>
      <c r="E11654">
        <f>VLOOKUP(B11654, Tabelas!A:C,2,FALSE())</f>
        <v/>
      </c>
    </row>
    <row r="11655">
      <c r="A11655" t="inlineStr">
        <is>
          <t>PHILOSOPHY (LONDON. PRINT)</t>
        </is>
      </c>
      <c r="B11655" t="inlineStr">
        <is>
          <t>A1</t>
        </is>
      </c>
      <c r="C11655">
        <f>IF(B11655&lt;&gt;"NI",1,0)</f>
        <v/>
      </c>
      <c r="D11655">
        <f>VLOOKUP(B11655, Tabelas!A:C,3,FALSE())</f>
        <v/>
      </c>
      <c r="E11655">
        <f>VLOOKUP(B11655, Tabelas!A:C,2,FALSE())</f>
        <v/>
      </c>
    </row>
    <row r="11656">
      <c r="A11656" t="inlineStr">
        <is>
          <t>PHILOSOPHY OF EDUCATION - SCIENTIFIC JOURNAL</t>
        </is>
      </c>
      <c r="B11656" t="inlineStr">
        <is>
          <t>B4</t>
        </is>
      </c>
      <c r="C11656">
        <f>IF(B11656&lt;&gt;"NI",1,0)</f>
        <v/>
      </c>
      <c r="D11656">
        <f>VLOOKUP(B11656, Tabelas!A:C,3,FALSE())</f>
        <v/>
      </c>
      <c r="E11656">
        <f>VLOOKUP(B11656, Tabelas!A:C,2,FALSE())</f>
        <v/>
      </c>
    </row>
    <row r="11657">
      <c r="A11657" t="inlineStr">
        <is>
          <t>PHILOSOPHY OF MATHEMATICS EDUCATION JOURNAL</t>
        </is>
      </c>
      <c r="B11657" t="inlineStr">
        <is>
          <t>B4</t>
        </is>
      </c>
      <c r="C11657">
        <f>IF(B11657&lt;&gt;"NI",1,0)</f>
        <v/>
      </c>
      <c r="D11657">
        <f>VLOOKUP(B11657, Tabelas!A:C,3,FALSE())</f>
        <v/>
      </c>
      <c r="E11657">
        <f>VLOOKUP(B11657, Tabelas!A:C,2,FALSE())</f>
        <v/>
      </c>
    </row>
    <row r="11658">
      <c r="A11658" t="inlineStr">
        <is>
          <t>PHILOSOPHY OF SCIENCE (EAST LANSING)</t>
        </is>
      </c>
      <c r="B11658" t="inlineStr">
        <is>
          <t>A1</t>
        </is>
      </c>
      <c r="C11658">
        <f>IF(B11658&lt;&gt;"NI",1,0)</f>
        <v/>
      </c>
      <c r="D11658">
        <f>VLOOKUP(B11658, Tabelas!A:C,3,FALSE())</f>
        <v/>
      </c>
      <c r="E11658">
        <f>VLOOKUP(B11658, Tabelas!A:C,2,FALSE())</f>
        <v/>
      </c>
    </row>
    <row r="11659">
      <c r="A11659" t="inlineStr">
        <is>
          <t>PHILOSOPHY STUDY</t>
        </is>
      </c>
      <c r="B11659" t="inlineStr">
        <is>
          <t>A4</t>
        </is>
      </c>
      <c r="C11659">
        <f>IF(B11659&lt;&gt;"NI",1,0)</f>
        <v/>
      </c>
      <c r="D11659">
        <f>VLOOKUP(B11659, Tabelas!A:C,3,FALSE())</f>
        <v/>
      </c>
      <c r="E11659">
        <f>VLOOKUP(B11659, Tabelas!A:C,2,FALSE())</f>
        <v/>
      </c>
    </row>
    <row r="11660">
      <c r="A11660" t="inlineStr">
        <is>
          <t>PHLEBOLOGY (LONDON)</t>
        </is>
      </c>
      <c r="B11660" t="inlineStr">
        <is>
          <t>A4</t>
        </is>
      </c>
      <c r="C11660">
        <f>IF(B11660&lt;&gt;"NI",1,0)</f>
        <v/>
      </c>
      <c r="D11660">
        <f>VLOOKUP(B11660, Tabelas!A:C,3,FALSE())</f>
        <v/>
      </c>
      <c r="E11660">
        <f>VLOOKUP(B11660, Tabelas!A:C,2,FALSE())</f>
        <v/>
      </c>
    </row>
    <row r="11661">
      <c r="A11661" t="inlineStr">
        <is>
          <t>PHOINIX</t>
        </is>
      </c>
      <c r="B11661" t="inlineStr">
        <is>
          <t>A4</t>
        </is>
      </c>
      <c r="C11661">
        <f>IF(B11661&lt;&gt;"NI",1,0)</f>
        <v/>
      </c>
      <c r="D11661">
        <f>VLOOKUP(B11661, Tabelas!A:C,3,FALSE())</f>
        <v/>
      </c>
      <c r="E11661">
        <f>VLOOKUP(B11661, Tabelas!A:C,2,FALSE())</f>
        <v/>
      </c>
    </row>
    <row r="11662">
      <c r="A11662" t="inlineStr">
        <is>
          <t>PHONETICA (BASEL)</t>
        </is>
      </c>
      <c r="B11662" t="inlineStr">
        <is>
          <t>A3</t>
        </is>
      </c>
      <c r="C11662">
        <f>IF(B11662&lt;&gt;"NI",1,0)</f>
        <v/>
      </c>
      <c r="D11662">
        <f>VLOOKUP(B11662, Tabelas!A:C,3,FALSE())</f>
        <v/>
      </c>
      <c r="E11662">
        <f>VLOOKUP(B11662, Tabelas!A:C,2,FALSE())</f>
        <v/>
      </c>
    </row>
    <row r="11663">
      <c r="A11663" t="inlineStr">
        <is>
          <t>PHONOLOGY (CAMBRIDGE. PRINT)</t>
        </is>
      </c>
      <c r="B11663" t="inlineStr">
        <is>
          <t>A2</t>
        </is>
      </c>
      <c r="C11663">
        <f>IF(B11663&lt;&gt;"NI",1,0)</f>
        <v/>
      </c>
      <c r="D11663">
        <f>VLOOKUP(B11663, Tabelas!A:C,3,FALSE())</f>
        <v/>
      </c>
      <c r="E11663">
        <f>VLOOKUP(B11663, Tabelas!A:C,2,FALSE())</f>
        <v/>
      </c>
    </row>
    <row r="11664">
      <c r="A11664" t="inlineStr">
        <is>
          <t>PHOSPHORUS, SULFUR AND SILICON AND THE RELATED ELEMENTS (PRINT)</t>
        </is>
      </c>
      <c r="B11664" t="inlineStr">
        <is>
          <t>B3</t>
        </is>
      </c>
      <c r="C11664">
        <f>IF(B11664&lt;&gt;"NI",1,0)</f>
        <v/>
      </c>
      <c r="D11664">
        <f>VLOOKUP(B11664, Tabelas!A:C,3,FALSE())</f>
        <v/>
      </c>
      <c r="E11664">
        <f>VLOOKUP(B11664, Tabelas!A:C,2,FALSE())</f>
        <v/>
      </c>
    </row>
    <row r="11665">
      <c r="A11665" t="inlineStr">
        <is>
          <t>PHOTOCHEMICAL &amp; PHOTOBIOLOGICAL SCIENCES (PRINT)</t>
        </is>
      </c>
      <c r="B11665" t="inlineStr">
        <is>
          <t>A3</t>
        </is>
      </c>
      <c r="C11665">
        <f>IF(B11665&lt;&gt;"NI",1,0)</f>
        <v/>
      </c>
      <c r="D11665">
        <f>VLOOKUP(B11665, Tabelas!A:C,3,FALSE())</f>
        <v/>
      </c>
      <c r="E11665">
        <f>VLOOKUP(B11665, Tabelas!A:C,2,FALSE())</f>
        <v/>
      </c>
    </row>
    <row r="11666">
      <c r="A11666" t="inlineStr">
        <is>
          <t>PHOTOCHEMICAL SCIENCES (ONLINE)</t>
        </is>
      </c>
      <c r="B11666" t="inlineStr">
        <is>
          <t>A3</t>
        </is>
      </c>
      <c r="C11666">
        <f>IF(B11666&lt;&gt;"NI",1,0)</f>
        <v/>
      </c>
      <c r="D11666">
        <f>VLOOKUP(B11666, Tabelas!A:C,3,FALSE())</f>
        <v/>
      </c>
      <c r="E11666">
        <f>VLOOKUP(B11666, Tabelas!A:C,2,FALSE())</f>
        <v/>
      </c>
    </row>
    <row r="11667">
      <c r="A11667" t="inlineStr">
        <is>
          <t>PHOTOCHEMISTRY AND PHOTOBIOLOGY</t>
        </is>
      </c>
      <c r="B11667" t="inlineStr">
        <is>
          <t>A4</t>
        </is>
      </c>
      <c r="C11667">
        <f>IF(B11667&lt;&gt;"NI",1,0)</f>
        <v/>
      </c>
      <c r="D11667">
        <f>VLOOKUP(B11667, Tabelas!A:C,3,FALSE())</f>
        <v/>
      </c>
      <c r="E11667">
        <f>VLOOKUP(B11667, Tabelas!A:C,2,FALSE())</f>
        <v/>
      </c>
    </row>
    <row r="11668">
      <c r="A11668" t="inlineStr">
        <is>
          <t>PHOTODERMATOLOGY, PHOTOIMMUNOLOGY &amp; PHOTOMEDICINE</t>
        </is>
      </c>
      <c r="B11668" t="inlineStr">
        <is>
          <t>A4</t>
        </is>
      </c>
      <c r="C11668">
        <f>IF(B11668&lt;&gt;"NI",1,0)</f>
        <v/>
      </c>
      <c r="D11668">
        <f>VLOOKUP(B11668, Tabelas!A:C,3,FALSE())</f>
        <v/>
      </c>
      <c r="E11668">
        <f>VLOOKUP(B11668, Tabelas!A:C,2,FALSE())</f>
        <v/>
      </c>
    </row>
    <row r="11669">
      <c r="A11669" t="inlineStr">
        <is>
          <t>PHOTODIAGNOSIS AND PHOTODYNAMIC THERAPY (PRINT)</t>
        </is>
      </c>
      <c r="B11669" t="inlineStr">
        <is>
          <t>A1</t>
        </is>
      </c>
      <c r="C11669">
        <f>IF(B11669&lt;&gt;"NI",1,0)</f>
        <v/>
      </c>
      <c r="D11669">
        <f>VLOOKUP(B11669, Tabelas!A:C,3,FALSE())</f>
        <v/>
      </c>
      <c r="E11669">
        <f>VLOOKUP(B11669, Tabelas!A:C,2,FALSE())</f>
        <v/>
      </c>
    </row>
    <row r="11670">
      <c r="A11670" t="inlineStr">
        <is>
          <t>PHOTOGRAMMETRIC ENGINEERING AND REMOTE SENSING</t>
        </is>
      </c>
      <c r="B11670" t="inlineStr">
        <is>
          <t>A2</t>
        </is>
      </c>
      <c r="C11670">
        <f>IF(B11670&lt;&gt;"NI",1,0)</f>
        <v/>
      </c>
      <c r="D11670">
        <f>VLOOKUP(B11670, Tabelas!A:C,3,FALSE())</f>
        <v/>
      </c>
      <c r="E11670">
        <f>VLOOKUP(B11670, Tabelas!A:C,2,FALSE())</f>
        <v/>
      </c>
    </row>
    <row r="11671">
      <c r="A11671" t="inlineStr">
        <is>
          <t>PHOTOGRAMMETRIC RECORD</t>
        </is>
      </c>
      <c r="B11671" t="inlineStr">
        <is>
          <t>A3</t>
        </is>
      </c>
      <c r="C11671">
        <f>IF(B11671&lt;&gt;"NI",1,0)</f>
        <v/>
      </c>
      <c r="D11671">
        <f>VLOOKUP(B11671, Tabelas!A:C,3,FALSE())</f>
        <v/>
      </c>
      <c r="E11671">
        <f>VLOOKUP(B11671, Tabelas!A:C,2,FALSE())</f>
        <v/>
      </c>
    </row>
    <row r="11672">
      <c r="A11672" t="inlineStr">
        <is>
          <t>PHOTOMEDICINE AND LASER SURGERY</t>
        </is>
      </c>
      <c r="B11672" t="inlineStr">
        <is>
          <t>A4</t>
        </is>
      </c>
      <c r="C11672">
        <f>IF(B11672&lt;&gt;"NI",1,0)</f>
        <v/>
      </c>
      <c r="D11672">
        <f>VLOOKUP(B11672, Tabelas!A:C,3,FALSE())</f>
        <v/>
      </c>
      <c r="E11672">
        <f>VLOOKUP(B11672, Tabelas!A:C,2,FALSE())</f>
        <v/>
      </c>
    </row>
    <row r="11673">
      <c r="A11673" t="inlineStr">
        <is>
          <t>PHOTONIC NETWORK COMMUNICATIONS</t>
        </is>
      </c>
      <c r="B11673" t="inlineStr">
        <is>
          <t>A4</t>
        </is>
      </c>
      <c r="C11673">
        <f>IF(B11673&lt;&gt;"NI",1,0)</f>
        <v/>
      </c>
      <c r="D11673">
        <f>VLOOKUP(B11673, Tabelas!A:C,3,FALSE())</f>
        <v/>
      </c>
      <c r="E11673">
        <f>VLOOKUP(B11673, Tabelas!A:C,2,FALSE())</f>
        <v/>
      </c>
    </row>
    <row r="11674">
      <c r="A11674" t="inlineStr">
        <is>
          <t>PHOTONICS</t>
        </is>
      </c>
      <c r="B11674" t="inlineStr">
        <is>
          <t>A3</t>
        </is>
      </c>
      <c r="C11674">
        <f>IF(B11674&lt;&gt;"NI",1,0)</f>
        <v/>
      </c>
      <c r="D11674">
        <f>VLOOKUP(B11674, Tabelas!A:C,3,FALSE())</f>
        <v/>
      </c>
      <c r="E11674">
        <f>VLOOKUP(B11674, Tabelas!A:C,2,FALSE())</f>
        <v/>
      </c>
    </row>
    <row r="11675">
      <c r="A11675" t="inlineStr">
        <is>
          <t>PHOTONICS AND NANOSTRUCTURES (PRINT)</t>
        </is>
      </c>
      <c r="B11675" t="inlineStr">
        <is>
          <t>A3</t>
        </is>
      </c>
      <c r="C11675">
        <f>IF(B11675&lt;&gt;"NI",1,0)</f>
        <v/>
      </c>
      <c r="D11675">
        <f>VLOOKUP(B11675, Tabelas!A:C,3,FALSE())</f>
        <v/>
      </c>
      <c r="E11675">
        <f>VLOOKUP(B11675, Tabelas!A:C,2,FALSE())</f>
        <v/>
      </c>
    </row>
    <row r="11676">
      <c r="A11676" t="inlineStr">
        <is>
          <t>PHOTONICS RESEARCH</t>
        </is>
      </c>
      <c r="B11676" t="inlineStr">
        <is>
          <t>A2</t>
        </is>
      </c>
      <c r="C11676">
        <f>IF(B11676&lt;&gt;"NI",1,0)</f>
        <v/>
      </c>
      <c r="D11676">
        <f>VLOOKUP(B11676, Tabelas!A:C,3,FALSE())</f>
        <v/>
      </c>
      <c r="E11676">
        <f>VLOOKUP(B11676, Tabelas!A:C,2,FALSE())</f>
        <v/>
      </c>
    </row>
    <row r="11677">
      <c r="A11677" t="inlineStr">
        <is>
          <t>PHOTOSYNTHESIS RESEARCH (PRINT)</t>
        </is>
      </c>
      <c r="B11677" t="inlineStr">
        <is>
          <t>A2</t>
        </is>
      </c>
      <c r="C11677">
        <f>IF(B11677&lt;&gt;"NI",1,0)</f>
        <v/>
      </c>
      <c r="D11677">
        <f>VLOOKUP(B11677, Tabelas!A:C,3,FALSE())</f>
        <v/>
      </c>
      <c r="E11677">
        <f>VLOOKUP(B11677, Tabelas!A:C,2,FALSE())</f>
        <v/>
      </c>
    </row>
    <row r="11678">
      <c r="A11678" t="inlineStr">
        <is>
          <t>PHOTOSYNTHETICA (PRAHA)</t>
        </is>
      </c>
      <c r="B11678" t="inlineStr">
        <is>
          <t>A3</t>
        </is>
      </c>
      <c r="C11678">
        <f>IF(B11678&lt;&gt;"NI",1,0)</f>
        <v/>
      </c>
      <c r="D11678">
        <f>VLOOKUP(B11678, Tabelas!A:C,3,FALSE())</f>
        <v/>
      </c>
      <c r="E11678">
        <f>VLOOKUP(B11678, Tabelas!A:C,2,FALSE())</f>
        <v/>
      </c>
    </row>
    <row r="11679">
      <c r="A11679" t="inlineStr">
        <is>
          <t>PHRONESIS (ONLINE)</t>
        </is>
      </c>
      <c r="B11679" t="inlineStr">
        <is>
          <t>B3</t>
        </is>
      </c>
      <c r="C11679">
        <f>IF(B11679&lt;&gt;"NI",1,0)</f>
        <v/>
      </c>
      <c r="D11679">
        <f>VLOOKUP(B11679, Tabelas!A:C,3,FALSE())</f>
        <v/>
      </c>
      <c r="E11679">
        <f>VLOOKUP(B11679, Tabelas!A:C,2,FALSE())</f>
        <v/>
      </c>
    </row>
    <row r="11680">
      <c r="A11680" t="inlineStr">
        <is>
          <t>PHYCOLOGIA (OXFORD)</t>
        </is>
      </c>
      <c r="B11680" t="inlineStr">
        <is>
          <t>A3</t>
        </is>
      </c>
      <c r="C11680">
        <f>IF(B11680&lt;&gt;"NI",1,0)</f>
        <v/>
      </c>
      <c r="D11680">
        <f>VLOOKUP(B11680, Tabelas!A:C,3,FALSE())</f>
        <v/>
      </c>
      <c r="E11680">
        <f>VLOOKUP(B11680, Tabelas!A:C,2,FALSE())</f>
        <v/>
      </c>
    </row>
    <row r="11681">
      <c r="A11681" t="inlineStr">
        <is>
          <t>PHYCOLOGICAL RESEARCH (PRINT)</t>
        </is>
      </c>
      <c r="B11681" t="inlineStr">
        <is>
          <t>A4</t>
        </is>
      </c>
      <c r="C11681">
        <f>IF(B11681&lt;&gt;"NI",1,0)</f>
        <v/>
      </c>
      <c r="D11681">
        <f>VLOOKUP(B11681, Tabelas!A:C,3,FALSE())</f>
        <v/>
      </c>
      <c r="E11681">
        <f>VLOOKUP(B11681, Tabelas!A:C,2,FALSE())</f>
        <v/>
      </c>
    </row>
    <row r="11682">
      <c r="A11682" t="inlineStr">
        <is>
          <t>PHYLLOMEDUSA (BELO HORIZONTE)</t>
        </is>
      </c>
      <c r="B11682" t="inlineStr">
        <is>
          <t>B2</t>
        </is>
      </c>
      <c r="C11682">
        <f>IF(B11682&lt;&gt;"NI",1,0)</f>
        <v/>
      </c>
      <c r="D11682">
        <f>VLOOKUP(B11682, Tabelas!A:C,3,FALSE())</f>
        <v/>
      </c>
      <c r="E11682">
        <f>VLOOKUP(B11682, Tabelas!A:C,2,FALSE())</f>
        <v/>
      </c>
    </row>
    <row r="11683">
      <c r="A11683" t="inlineStr">
        <is>
          <t>PHYSICA MEDICA (TESTO STAMPATO)</t>
        </is>
      </c>
      <c r="B11683" t="inlineStr">
        <is>
          <t>A3</t>
        </is>
      </c>
      <c r="C11683">
        <f>IF(B11683&lt;&gt;"NI",1,0)</f>
        <v/>
      </c>
      <c r="D11683">
        <f>VLOOKUP(B11683, Tabelas!A:C,3,FALSE())</f>
        <v/>
      </c>
      <c r="E11683">
        <f>VLOOKUP(B11683, Tabelas!A:C,2,FALSE())</f>
        <v/>
      </c>
    </row>
    <row r="11684">
      <c r="A11684" t="inlineStr">
        <is>
          <t>PHYSICA SCRIPTA (PRINT)</t>
        </is>
      </c>
      <c r="B11684" t="inlineStr">
        <is>
          <t>A4</t>
        </is>
      </c>
      <c r="C11684">
        <f>IF(B11684&lt;&gt;"NI",1,0)</f>
        <v/>
      </c>
      <c r="D11684">
        <f>VLOOKUP(B11684, Tabelas!A:C,3,FALSE())</f>
        <v/>
      </c>
      <c r="E11684">
        <f>VLOOKUP(B11684, Tabelas!A:C,2,FALSE())</f>
        <v/>
      </c>
    </row>
    <row r="11685">
      <c r="A11685" t="inlineStr">
        <is>
          <t>PHYSICA STATUS SOLIDI. A, APPLICATIONS AND MATERIALS SCIENCE (PRINT)</t>
        </is>
      </c>
      <c r="B11685" t="inlineStr">
        <is>
          <t>A4</t>
        </is>
      </c>
      <c r="C11685">
        <f>IF(B11685&lt;&gt;"NI",1,0)</f>
        <v/>
      </c>
      <c r="D11685">
        <f>VLOOKUP(B11685, Tabelas!A:C,3,FALSE())</f>
        <v/>
      </c>
      <c r="E11685">
        <f>VLOOKUP(B11685, Tabelas!A:C,2,FALSE())</f>
        <v/>
      </c>
    </row>
    <row r="11686">
      <c r="A11686" t="inlineStr">
        <is>
          <t>PHYSICA STATUS SOLIDI. B, BASIC RESEARCH</t>
        </is>
      </c>
      <c r="B11686" t="inlineStr">
        <is>
          <t>A4</t>
        </is>
      </c>
      <c r="C11686">
        <f>IF(B11686&lt;&gt;"NI",1,0)</f>
        <v/>
      </c>
      <c r="D11686">
        <f>VLOOKUP(B11686, Tabelas!A:C,3,FALSE())</f>
        <v/>
      </c>
      <c r="E11686">
        <f>VLOOKUP(B11686, Tabelas!A:C,2,FALSE())</f>
        <v/>
      </c>
    </row>
    <row r="11687">
      <c r="A11687" t="inlineStr">
        <is>
          <t>PHYSICA STATUS SOLIDI. RAPID RESEARCH LETTERS (PRINT)</t>
        </is>
      </c>
      <c r="B11687" t="inlineStr">
        <is>
          <t>A2</t>
        </is>
      </c>
      <c r="C11687">
        <f>IF(B11687&lt;&gt;"NI",1,0)</f>
        <v/>
      </c>
      <c r="D11687">
        <f>VLOOKUP(B11687, Tabelas!A:C,3,FALSE())</f>
        <v/>
      </c>
      <c r="E11687">
        <f>VLOOKUP(B11687, Tabelas!A:C,2,FALSE())</f>
        <v/>
      </c>
    </row>
    <row r="11688">
      <c r="A11688" t="inlineStr">
        <is>
          <t>PHYSICA. A (PRINT)</t>
        </is>
      </c>
      <c r="B11688" t="inlineStr">
        <is>
          <t>A3</t>
        </is>
      </c>
      <c r="C11688">
        <f>IF(B11688&lt;&gt;"NI",1,0)</f>
        <v/>
      </c>
      <c r="D11688">
        <f>VLOOKUP(B11688, Tabelas!A:C,3,FALSE())</f>
        <v/>
      </c>
      <c r="E11688">
        <f>VLOOKUP(B11688, Tabelas!A:C,2,FALSE())</f>
        <v/>
      </c>
    </row>
    <row r="11689">
      <c r="A11689" t="inlineStr">
        <is>
          <t>PHYSICA. B, CONDENSED MATTER (PRINT)</t>
        </is>
      </c>
      <c r="B11689" t="inlineStr">
        <is>
          <t>A4</t>
        </is>
      </c>
      <c r="C11689">
        <f>IF(B11689&lt;&gt;"NI",1,0)</f>
        <v/>
      </c>
      <c r="D11689">
        <f>VLOOKUP(B11689, Tabelas!A:C,3,FALSE())</f>
        <v/>
      </c>
      <c r="E11689">
        <f>VLOOKUP(B11689, Tabelas!A:C,2,FALSE())</f>
        <v/>
      </c>
    </row>
    <row r="11690">
      <c r="A11690" t="inlineStr">
        <is>
          <t>PHYSICA. C, SUPERCONDUCTIVITY (PRINT)</t>
        </is>
      </c>
      <c r="B11690" t="inlineStr">
        <is>
          <t>A4</t>
        </is>
      </c>
      <c r="C11690">
        <f>IF(B11690&lt;&gt;"NI",1,0)</f>
        <v/>
      </c>
      <c r="D11690">
        <f>VLOOKUP(B11690, Tabelas!A:C,3,FALSE())</f>
        <v/>
      </c>
      <c r="E11690">
        <f>VLOOKUP(B11690, Tabelas!A:C,2,FALSE())</f>
        <v/>
      </c>
    </row>
    <row r="11691">
      <c r="A11691" t="inlineStr">
        <is>
          <t>PHYSICA. D, NONLINEAR PHENOMENA (PRINT)</t>
        </is>
      </c>
      <c r="B11691" t="inlineStr">
        <is>
          <t>A1</t>
        </is>
      </c>
      <c r="C11691">
        <f>IF(B11691&lt;&gt;"NI",1,0)</f>
        <v/>
      </c>
      <c r="D11691">
        <f>VLOOKUP(B11691, Tabelas!A:C,3,FALSE())</f>
        <v/>
      </c>
      <c r="E11691">
        <f>VLOOKUP(B11691, Tabelas!A:C,2,FALSE())</f>
        <v/>
      </c>
    </row>
    <row r="11692">
      <c r="A11692" t="inlineStr">
        <is>
          <t>PHYSICA. E, LOW-DIMENSIONAL SYSTEMS AND NANOSTRUCTURES (PRINT)</t>
        </is>
      </c>
      <c r="B11692" t="inlineStr">
        <is>
          <t>B1</t>
        </is>
      </c>
      <c r="C11692">
        <f>IF(B11692&lt;&gt;"NI",1,0)</f>
        <v/>
      </c>
      <c r="D11692">
        <f>VLOOKUP(B11692, Tabelas!A:C,3,FALSE())</f>
        <v/>
      </c>
      <c r="E11692">
        <f>VLOOKUP(B11692, Tabelas!A:C,2,FALSE())</f>
        <v/>
      </c>
    </row>
    <row r="11693">
      <c r="A11693" t="inlineStr">
        <is>
          <t>PHYSICAL &amp; OCCUPATIONAL THERAPY IN PEDIATRICS</t>
        </is>
      </c>
      <c r="B11693" t="inlineStr">
        <is>
          <t>A1</t>
        </is>
      </c>
      <c r="C11693">
        <f>IF(B11693&lt;&gt;"NI",1,0)</f>
        <v/>
      </c>
      <c r="D11693">
        <f>VLOOKUP(B11693, Tabelas!A:C,3,FALSE())</f>
        <v/>
      </c>
      <c r="E11693">
        <f>VLOOKUP(B11693, Tabelas!A:C,2,FALSE())</f>
        <v/>
      </c>
    </row>
    <row r="11694">
      <c r="A11694" t="inlineStr">
        <is>
          <t>PHYSICAL COMMUNICATION (PRINT)</t>
        </is>
      </c>
      <c r="B11694" t="inlineStr">
        <is>
          <t>A3</t>
        </is>
      </c>
      <c r="C11694">
        <f>IF(B11694&lt;&gt;"NI",1,0)</f>
        <v/>
      </c>
      <c r="D11694">
        <f>VLOOKUP(B11694, Tabelas!A:C,3,FALSE())</f>
        <v/>
      </c>
      <c r="E11694">
        <f>VLOOKUP(B11694, Tabelas!A:C,2,FALSE())</f>
        <v/>
      </c>
    </row>
    <row r="11695">
      <c r="A11695" t="inlineStr">
        <is>
          <t>PHYSICAL CULTURE AND SPORT. STUDIES AND RESEARCH</t>
        </is>
      </c>
      <c r="B11695" t="inlineStr">
        <is>
          <t>B1</t>
        </is>
      </c>
      <c r="C11695">
        <f>IF(B11695&lt;&gt;"NI",1,0)</f>
        <v/>
      </c>
      <c r="D11695">
        <f>VLOOKUP(B11695, Tabelas!A:C,3,FALSE())</f>
        <v/>
      </c>
      <c r="E11695">
        <f>VLOOKUP(B11695, Tabelas!A:C,2,FALSE())</f>
        <v/>
      </c>
    </row>
    <row r="11696">
      <c r="A11696" t="inlineStr">
        <is>
          <t>PHYSICAL EDUCATION AND SPORT PEDAGOGY (PRINT)</t>
        </is>
      </c>
      <c r="B11696" t="inlineStr">
        <is>
          <t>A1</t>
        </is>
      </c>
      <c r="C11696">
        <f>IF(B11696&lt;&gt;"NI",1,0)</f>
        <v/>
      </c>
      <c r="D11696">
        <f>VLOOKUP(B11696, Tabelas!A:C,3,FALSE())</f>
        <v/>
      </c>
      <c r="E11696">
        <f>VLOOKUP(B11696, Tabelas!A:C,2,FALSE())</f>
        <v/>
      </c>
    </row>
    <row r="11697">
      <c r="A11697" t="inlineStr">
        <is>
          <t>PHYSICAL MEDICINE AND REHABILITATION - INTERNATIONAL</t>
        </is>
      </c>
      <c r="B11697" t="inlineStr">
        <is>
          <t>B4</t>
        </is>
      </c>
      <c r="C11697">
        <f>IF(B11697&lt;&gt;"NI",1,0)</f>
        <v/>
      </c>
      <c r="D11697">
        <f>VLOOKUP(B11697, Tabelas!A:C,3,FALSE())</f>
        <v/>
      </c>
      <c r="E11697">
        <f>VLOOKUP(B11697, Tabelas!A:C,2,FALSE())</f>
        <v/>
      </c>
    </row>
    <row r="11698">
      <c r="A11698" t="inlineStr">
        <is>
          <t>PHYSICAL REVIEW A</t>
        </is>
      </c>
      <c r="B11698" t="inlineStr">
        <is>
          <t>A2</t>
        </is>
      </c>
      <c r="C11698">
        <f>IF(B11698&lt;&gt;"NI",1,0)</f>
        <v/>
      </c>
      <c r="D11698">
        <f>VLOOKUP(B11698, Tabelas!A:C,3,FALSE())</f>
        <v/>
      </c>
      <c r="E11698">
        <f>VLOOKUP(B11698, Tabelas!A:C,2,FALSE())</f>
        <v/>
      </c>
    </row>
    <row r="11699">
      <c r="A11699" t="inlineStr">
        <is>
          <t>PHYSICAL REVIEW APPLIED</t>
        </is>
      </c>
      <c r="B11699" t="inlineStr">
        <is>
          <t>A2</t>
        </is>
      </c>
      <c r="C11699">
        <f>IF(B11699&lt;&gt;"NI",1,0)</f>
        <v/>
      </c>
      <c r="D11699">
        <f>VLOOKUP(B11699, Tabelas!A:C,3,FALSE())</f>
        <v/>
      </c>
      <c r="E11699">
        <f>VLOOKUP(B11699, Tabelas!A:C,2,FALSE())</f>
        <v/>
      </c>
    </row>
    <row r="11700">
      <c r="A11700" t="inlineStr">
        <is>
          <t>PHYSICAL REVIEW B</t>
        </is>
      </c>
      <c r="B11700" t="inlineStr">
        <is>
          <t>A2</t>
        </is>
      </c>
      <c r="C11700">
        <f>IF(B11700&lt;&gt;"NI",1,0)</f>
        <v/>
      </c>
      <c r="D11700">
        <f>VLOOKUP(B11700, Tabelas!A:C,3,FALSE())</f>
        <v/>
      </c>
      <c r="E11700">
        <f>VLOOKUP(B11700, Tabelas!A:C,2,FALSE())</f>
        <v/>
      </c>
    </row>
    <row r="11701">
      <c r="A11701" t="inlineStr">
        <is>
          <t>PHYSICAL REVIEW B</t>
        </is>
      </c>
      <c r="B11701" t="inlineStr">
        <is>
          <t>A2</t>
        </is>
      </c>
      <c r="C11701">
        <f>IF(B11701&lt;&gt;"NI",1,0)</f>
        <v/>
      </c>
      <c r="D11701">
        <f>VLOOKUP(B11701, Tabelas!A:C,3,FALSE())</f>
        <v/>
      </c>
      <c r="E11701">
        <f>VLOOKUP(B11701, Tabelas!A:C,2,FALSE())</f>
        <v/>
      </c>
    </row>
    <row r="11702">
      <c r="A11702" t="inlineStr">
        <is>
          <t>PHYSICAL REVIEW C</t>
        </is>
      </c>
      <c r="B11702" t="inlineStr">
        <is>
          <t>A2</t>
        </is>
      </c>
      <c r="C11702">
        <f>IF(B11702&lt;&gt;"NI",1,0)</f>
        <v/>
      </c>
      <c r="D11702">
        <f>VLOOKUP(B11702, Tabelas!A:C,3,FALSE())</f>
        <v/>
      </c>
      <c r="E11702">
        <f>VLOOKUP(B11702, Tabelas!A:C,2,FALSE())</f>
        <v/>
      </c>
    </row>
    <row r="11703">
      <c r="A11703" t="inlineStr">
        <is>
          <t>PHYSICAL REVIEW D</t>
        </is>
      </c>
      <c r="B11703" t="inlineStr">
        <is>
          <t>A2</t>
        </is>
      </c>
      <c r="C11703">
        <f>IF(B11703&lt;&gt;"NI",1,0)</f>
        <v/>
      </c>
      <c r="D11703">
        <f>VLOOKUP(B11703, Tabelas!A:C,3,FALSE())</f>
        <v/>
      </c>
      <c r="E11703">
        <f>VLOOKUP(B11703, Tabelas!A:C,2,FALSE())</f>
        <v/>
      </c>
    </row>
    <row r="11704">
      <c r="A11704" t="inlineStr">
        <is>
          <t>PHYSICAL REVIEW E - STATISTICAL PHYSICS, PLASMAS, FLUIDS AND RELATED INTERDISCIPLINARY TOPICS</t>
        </is>
      </c>
      <c r="B11704" t="inlineStr">
        <is>
          <t>A2</t>
        </is>
      </c>
      <c r="C11704">
        <f>IF(B11704&lt;&gt;"NI",1,0)</f>
        <v/>
      </c>
      <c r="D11704">
        <f>VLOOKUP(B11704, Tabelas!A:C,3,FALSE())</f>
        <v/>
      </c>
      <c r="E11704">
        <f>VLOOKUP(B11704, Tabelas!A:C,2,FALSE())</f>
        <v/>
      </c>
    </row>
    <row r="11705">
      <c r="A11705" t="inlineStr">
        <is>
          <t>PHYSICAL REVIEW FLUIDS (ONLINE)</t>
        </is>
      </c>
      <c r="B11705" t="inlineStr">
        <is>
          <t>A2</t>
        </is>
      </c>
      <c r="C11705">
        <f>IF(B11705&lt;&gt;"NI",1,0)</f>
        <v/>
      </c>
      <c r="D11705">
        <f>VLOOKUP(B11705, Tabelas!A:C,3,FALSE())</f>
        <v/>
      </c>
      <c r="E11705">
        <f>VLOOKUP(B11705, Tabelas!A:C,2,FALSE())</f>
        <v/>
      </c>
    </row>
    <row r="11706">
      <c r="A11706" t="inlineStr">
        <is>
          <t>PHYSICAL REVIEW LETTERS (PRINT)</t>
        </is>
      </c>
      <c r="B11706" t="inlineStr">
        <is>
          <t>A1</t>
        </is>
      </c>
      <c r="C11706">
        <f>IF(B11706&lt;&gt;"NI",1,0)</f>
        <v/>
      </c>
      <c r="D11706">
        <f>VLOOKUP(B11706, Tabelas!A:C,3,FALSE())</f>
        <v/>
      </c>
      <c r="E11706">
        <f>VLOOKUP(B11706, Tabelas!A:C,2,FALSE())</f>
        <v/>
      </c>
    </row>
    <row r="11707">
      <c r="A11707" t="inlineStr">
        <is>
          <t>PHYSICAL REVIEW MATERIALS</t>
        </is>
      </c>
      <c r="B11707" t="inlineStr">
        <is>
          <t>B4</t>
        </is>
      </c>
      <c r="C11707">
        <f>IF(B11707&lt;&gt;"NI",1,0)</f>
        <v/>
      </c>
      <c r="D11707">
        <f>VLOOKUP(B11707, Tabelas!A:C,3,FALSE())</f>
        <v/>
      </c>
      <c r="E11707">
        <f>VLOOKUP(B11707, Tabelas!A:C,2,FALSE())</f>
        <v/>
      </c>
    </row>
    <row r="11708">
      <c r="A11708" t="inlineStr">
        <is>
          <t>PHYSICAL REVIEW X</t>
        </is>
      </c>
      <c r="B11708" t="inlineStr">
        <is>
          <t>A1</t>
        </is>
      </c>
      <c r="C11708">
        <f>IF(B11708&lt;&gt;"NI",1,0)</f>
        <v/>
      </c>
      <c r="D11708">
        <f>VLOOKUP(B11708, Tabelas!A:C,3,FALSE())</f>
        <v/>
      </c>
      <c r="E11708">
        <f>VLOOKUP(B11708, Tabelas!A:C,2,FALSE())</f>
        <v/>
      </c>
    </row>
    <row r="11709">
      <c r="A11709" t="inlineStr">
        <is>
          <t>PHYSICAL REVIEW. E, STATISTICAL PHYSICS, PLASMAS, FLUIDS, AND RELATED INTERDISCIPLINARY TOPICS (ONLINE)</t>
        </is>
      </c>
      <c r="B11709" t="inlineStr">
        <is>
          <t>A2</t>
        </is>
      </c>
      <c r="C11709">
        <f>IF(B11709&lt;&gt;"NI",1,0)</f>
        <v/>
      </c>
      <c r="D11709">
        <f>VLOOKUP(B11709, Tabelas!A:C,3,FALSE())</f>
        <v/>
      </c>
      <c r="E11709">
        <f>VLOOKUP(B11709, Tabelas!A:C,2,FALSE())</f>
        <v/>
      </c>
    </row>
    <row r="11710">
      <c r="A11710" t="inlineStr">
        <is>
          <t>PHYSICAL THERAPY</t>
        </is>
      </c>
      <c r="B11710" t="inlineStr">
        <is>
          <t>A2</t>
        </is>
      </c>
      <c r="C11710">
        <f>IF(B11710&lt;&gt;"NI",1,0)</f>
        <v/>
      </c>
      <c r="D11710">
        <f>VLOOKUP(B11710, Tabelas!A:C,3,FALSE())</f>
        <v/>
      </c>
      <c r="E11710">
        <f>VLOOKUP(B11710, Tabelas!A:C,2,FALSE())</f>
        <v/>
      </c>
    </row>
    <row r="11711">
      <c r="A11711" t="inlineStr">
        <is>
          <t>PHYSICAL THERAPY IN SPORT</t>
        </is>
      </c>
      <c r="B11711" t="inlineStr">
        <is>
          <t>A2</t>
        </is>
      </c>
      <c r="C11711">
        <f>IF(B11711&lt;&gt;"NI",1,0)</f>
        <v/>
      </c>
      <c r="D11711">
        <f>VLOOKUP(B11711, Tabelas!A:C,3,FALSE())</f>
        <v/>
      </c>
      <c r="E11711">
        <f>VLOOKUP(B11711, Tabelas!A:C,2,FALSE())</f>
        <v/>
      </c>
    </row>
    <row r="11712">
      <c r="A11712" t="inlineStr">
        <is>
          <t>PHYSICIAN AND SPORTSMEDICINE</t>
        </is>
      </c>
      <c r="B11712" t="inlineStr">
        <is>
          <t>A3</t>
        </is>
      </c>
      <c r="C11712">
        <f>IF(B11712&lt;&gt;"NI",1,0)</f>
        <v/>
      </c>
      <c r="D11712">
        <f>VLOOKUP(B11712, Tabelas!A:C,3,FALSE())</f>
        <v/>
      </c>
      <c r="E11712">
        <f>VLOOKUP(B11712, Tabelas!A:C,2,FALSE())</f>
        <v/>
      </c>
    </row>
    <row r="11713">
      <c r="A11713" t="inlineStr">
        <is>
          <t>PHYSICS AND CHEMISTRY OF MINERALS</t>
        </is>
      </c>
      <c r="B11713" t="inlineStr">
        <is>
          <t>A4</t>
        </is>
      </c>
      <c r="C11713">
        <f>IF(B11713&lt;&gt;"NI",1,0)</f>
        <v/>
      </c>
      <c r="D11713">
        <f>VLOOKUP(B11713, Tabelas!A:C,3,FALSE())</f>
        <v/>
      </c>
      <c r="E11713">
        <f>VLOOKUP(B11713, Tabelas!A:C,2,FALSE())</f>
        <v/>
      </c>
    </row>
    <row r="11714">
      <c r="A11714" t="inlineStr">
        <is>
          <t>PHYSICS AND CHEMISTRY OF THE EARTH (2002)</t>
        </is>
      </c>
      <c r="B11714" t="inlineStr">
        <is>
          <t>A3</t>
        </is>
      </c>
      <c r="C11714">
        <f>IF(B11714&lt;&gt;"NI",1,0)</f>
        <v/>
      </c>
      <c r="D11714">
        <f>VLOOKUP(B11714, Tabelas!A:C,3,FALSE())</f>
        <v/>
      </c>
      <c r="E11714">
        <f>VLOOKUP(B11714, Tabelas!A:C,2,FALSE())</f>
        <v/>
      </c>
    </row>
    <row r="11715">
      <c r="A11715" t="inlineStr">
        <is>
          <t>PHYSICS EDUCATION</t>
        </is>
      </c>
      <c r="B11715" t="inlineStr">
        <is>
          <t>B3</t>
        </is>
      </c>
      <c r="C11715">
        <f>IF(B11715&lt;&gt;"NI",1,0)</f>
        <v/>
      </c>
      <c r="D11715">
        <f>VLOOKUP(B11715, Tabelas!A:C,3,FALSE())</f>
        <v/>
      </c>
      <c r="E11715">
        <f>VLOOKUP(B11715, Tabelas!A:C,2,FALSE())</f>
        <v/>
      </c>
    </row>
    <row r="11716">
      <c r="A11716" t="inlineStr">
        <is>
          <t>PHYSICS EDUCATION (BRISTOL. PRINT)</t>
        </is>
      </c>
      <c r="B11716" t="inlineStr">
        <is>
          <t>A1</t>
        </is>
      </c>
      <c r="C11716">
        <f>IF(B11716&lt;&gt;"NI",1,0)</f>
        <v/>
      </c>
      <c r="D11716">
        <f>VLOOKUP(B11716, Tabelas!A:C,3,FALSE())</f>
        <v/>
      </c>
      <c r="E11716">
        <f>VLOOKUP(B11716, Tabelas!A:C,2,FALSE())</f>
        <v/>
      </c>
    </row>
    <row r="11717">
      <c r="A11717" t="inlineStr">
        <is>
          <t>PHYSICS EDUCATION (ONLINE)</t>
        </is>
      </c>
      <c r="B11717" t="inlineStr">
        <is>
          <t>A1</t>
        </is>
      </c>
      <c r="C11717">
        <f>IF(B11717&lt;&gt;"NI",1,0)</f>
        <v/>
      </c>
      <c r="D11717">
        <f>VLOOKUP(B11717, Tabelas!A:C,3,FALSE())</f>
        <v/>
      </c>
      <c r="E11717">
        <f>VLOOKUP(B11717, Tabelas!A:C,2,FALSE())</f>
        <v/>
      </c>
    </row>
    <row r="11718">
      <c r="A11718" t="inlineStr">
        <is>
          <t>PHYSICS IN MEDICINE AND BIOLOGY (PRINT)</t>
        </is>
      </c>
      <c r="B11718" t="inlineStr">
        <is>
          <t>A2</t>
        </is>
      </c>
      <c r="C11718">
        <f>IF(B11718&lt;&gt;"NI",1,0)</f>
        <v/>
      </c>
      <c r="D11718">
        <f>VLOOKUP(B11718, Tabelas!A:C,3,FALSE())</f>
        <v/>
      </c>
      <c r="E11718">
        <f>VLOOKUP(B11718, Tabelas!A:C,2,FALSE())</f>
        <v/>
      </c>
    </row>
    <row r="11719">
      <c r="A11719" t="inlineStr">
        <is>
          <t>PHYSICS LETTERS. A (PRINT)</t>
        </is>
      </c>
      <c r="B11719" t="inlineStr">
        <is>
          <t>A3</t>
        </is>
      </c>
      <c r="C11719">
        <f>IF(B11719&lt;&gt;"NI",1,0)</f>
        <v/>
      </c>
      <c r="D11719">
        <f>VLOOKUP(B11719, Tabelas!A:C,3,FALSE())</f>
        <v/>
      </c>
      <c r="E11719">
        <f>VLOOKUP(B11719, Tabelas!A:C,2,FALSE())</f>
        <v/>
      </c>
    </row>
    <row r="11720">
      <c r="A11720" t="inlineStr">
        <is>
          <t>PHYSICS LETTERS. B (PRINT)</t>
        </is>
      </c>
      <c r="B11720" t="inlineStr">
        <is>
          <t>A2</t>
        </is>
      </c>
      <c r="C11720">
        <f>IF(B11720&lt;&gt;"NI",1,0)</f>
        <v/>
      </c>
      <c r="D11720">
        <f>VLOOKUP(B11720, Tabelas!A:C,3,FALSE())</f>
        <v/>
      </c>
      <c r="E11720">
        <f>VLOOKUP(B11720, Tabelas!A:C,2,FALSE())</f>
        <v/>
      </c>
    </row>
    <row r="11721">
      <c r="A11721" t="inlineStr">
        <is>
          <t>PHYSICS OF ATOMIC NUCLEI</t>
        </is>
      </c>
      <c r="B11721" t="inlineStr">
        <is>
          <t>B2</t>
        </is>
      </c>
      <c r="C11721">
        <f>IF(B11721&lt;&gt;"NI",1,0)</f>
        <v/>
      </c>
      <c r="D11721">
        <f>VLOOKUP(B11721, Tabelas!A:C,3,FALSE())</f>
        <v/>
      </c>
      <c r="E11721">
        <f>VLOOKUP(B11721, Tabelas!A:C,2,FALSE())</f>
        <v/>
      </c>
    </row>
    <row r="11722">
      <c r="A11722" t="inlineStr">
        <is>
          <t>PHYSICS OF ATOMIC NUCLEI (PRINT)</t>
        </is>
      </c>
      <c r="B11722" t="inlineStr">
        <is>
          <t>B2</t>
        </is>
      </c>
      <c r="C11722">
        <f>IF(B11722&lt;&gt;"NI",1,0)</f>
        <v/>
      </c>
      <c r="D11722">
        <f>VLOOKUP(B11722, Tabelas!A:C,3,FALSE())</f>
        <v/>
      </c>
      <c r="E11722">
        <f>VLOOKUP(B11722, Tabelas!A:C,2,FALSE())</f>
        <v/>
      </c>
    </row>
    <row r="11723">
      <c r="A11723" t="inlineStr">
        <is>
          <t>PHYSICS OF FLUIDS (1994)</t>
        </is>
      </c>
      <c r="B11723" t="inlineStr">
        <is>
          <t>A2</t>
        </is>
      </c>
      <c r="C11723">
        <f>IF(B11723&lt;&gt;"NI",1,0)</f>
        <v/>
      </c>
      <c r="D11723">
        <f>VLOOKUP(B11723, Tabelas!A:C,3,FALSE())</f>
        <v/>
      </c>
      <c r="E11723">
        <f>VLOOKUP(B11723, Tabelas!A:C,2,FALSE())</f>
        <v/>
      </c>
    </row>
    <row r="11724">
      <c r="A11724" t="inlineStr">
        <is>
          <t>PHYSICS OF PLASMAS</t>
        </is>
      </c>
      <c r="B11724" t="inlineStr">
        <is>
          <t>A4</t>
        </is>
      </c>
      <c r="C11724">
        <f>IF(B11724&lt;&gt;"NI",1,0)</f>
        <v/>
      </c>
      <c r="D11724">
        <f>VLOOKUP(B11724, Tabelas!A:C,3,FALSE())</f>
        <v/>
      </c>
      <c r="E11724">
        <f>VLOOKUP(B11724, Tabelas!A:C,2,FALSE())</f>
        <v/>
      </c>
    </row>
    <row r="11725">
      <c r="A11725" t="inlineStr">
        <is>
          <t>PHYSICS OF THE DARK UNIVERSE</t>
        </is>
      </c>
      <c r="B11725" t="inlineStr">
        <is>
          <t>A3</t>
        </is>
      </c>
      <c r="C11725">
        <f>IF(B11725&lt;&gt;"NI",1,0)</f>
        <v/>
      </c>
      <c r="D11725">
        <f>VLOOKUP(B11725, Tabelas!A:C,3,FALSE())</f>
        <v/>
      </c>
      <c r="E11725">
        <f>VLOOKUP(B11725, Tabelas!A:C,2,FALSE())</f>
        <v/>
      </c>
    </row>
    <row r="11726">
      <c r="A11726" t="inlineStr">
        <is>
          <t>PHYSICS OF THE EARTH AND PLANETARY INTERIORS</t>
        </is>
      </c>
      <c r="B11726" t="inlineStr">
        <is>
          <t>A2</t>
        </is>
      </c>
      <c r="C11726">
        <f>IF(B11726&lt;&gt;"NI",1,0)</f>
        <v/>
      </c>
      <c r="D11726">
        <f>VLOOKUP(B11726, Tabelas!A:C,3,FALSE())</f>
        <v/>
      </c>
      <c r="E11726">
        <f>VLOOKUP(B11726, Tabelas!A:C,2,FALSE())</f>
        <v/>
      </c>
    </row>
    <row r="11727">
      <c r="A11727" t="inlineStr">
        <is>
          <t>PHYSICS REPORTS</t>
        </is>
      </c>
      <c r="B11727" t="inlineStr">
        <is>
          <t>A1</t>
        </is>
      </c>
      <c r="C11727">
        <f>IF(B11727&lt;&gt;"NI",1,0)</f>
        <v/>
      </c>
      <c r="D11727">
        <f>VLOOKUP(B11727, Tabelas!A:C,3,FALSE())</f>
        <v/>
      </c>
      <c r="E11727">
        <f>VLOOKUP(B11727, Tabelas!A:C,2,FALSE())</f>
        <v/>
      </c>
    </row>
    <row r="11728">
      <c r="A11728" t="inlineStr">
        <is>
          <t>PHYSICS TODAY</t>
        </is>
      </c>
      <c r="B11728" t="inlineStr">
        <is>
          <t>A1</t>
        </is>
      </c>
      <c r="C11728">
        <f>IF(B11728&lt;&gt;"NI",1,0)</f>
        <v/>
      </c>
      <c r="D11728">
        <f>VLOOKUP(B11728, Tabelas!A:C,3,FALSE())</f>
        <v/>
      </c>
      <c r="E11728">
        <f>VLOOKUP(B11728, Tabelas!A:C,2,FALSE())</f>
        <v/>
      </c>
    </row>
    <row r="11729">
      <c r="A11729" t="inlineStr">
        <is>
          <t>PHYSIOLOGIA PLANTARUM</t>
        </is>
      </c>
      <c r="B11729" t="inlineStr">
        <is>
          <t>A2</t>
        </is>
      </c>
      <c r="C11729">
        <f>IF(B11729&lt;&gt;"NI",1,0)</f>
        <v/>
      </c>
      <c r="D11729">
        <f>VLOOKUP(B11729, Tabelas!A:C,3,FALSE())</f>
        <v/>
      </c>
      <c r="E11729">
        <f>VLOOKUP(B11729, Tabelas!A:C,2,FALSE())</f>
        <v/>
      </c>
    </row>
    <row r="11730">
      <c r="A11730" t="inlineStr">
        <is>
          <t>PHYSIOLOGIA PLANTARUM (KOBENHAVN. 1948)</t>
        </is>
      </c>
      <c r="B11730" t="inlineStr">
        <is>
          <t>A2</t>
        </is>
      </c>
      <c r="C11730">
        <f>IF(B11730&lt;&gt;"NI",1,0)</f>
        <v/>
      </c>
      <c r="D11730">
        <f>VLOOKUP(B11730, Tabelas!A:C,3,FALSE())</f>
        <v/>
      </c>
      <c r="E11730">
        <f>VLOOKUP(B11730, Tabelas!A:C,2,FALSE())</f>
        <v/>
      </c>
    </row>
    <row r="11731">
      <c r="A11731" t="inlineStr">
        <is>
          <t>PHYSIOLOGICAL AND BIOCHEMICAL ZOOLOGY</t>
        </is>
      </c>
      <c r="B11731" t="inlineStr">
        <is>
          <t>A2</t>
        </is>
      </c>
      <c r="C11731">
        <f>IF(B11731&lt;&gt;"NI",1,0)</f>
        <v/>
      </c>
      <c r="D11731">
        <f>VLOOKUP(B11731, Tabelas!A:C,3,FALSE())</f>
        <v/>
      </c>
      <c r="E11731">
        <f>VLOOKUP(B11731, Tabelas!A:C,2,FALSE())</f>
        <v/>
      </c>
    </row>
    <row r="11732">
      <c r="A11732" t="inlineStr">
        <is>
          <t>PHYSIOLOGICAL AND MOLECULAR PLANT PATHOLOGY</t>
        </is>
      </c>
      <c r="B11732" t="inlineStr">
        <is>
          <t>A3</t>
        </is>
      </c>
      <c r="C11732">
        <f>IF(B11732&lt;&gt;"NI",1,0)</f>
        <v/>
      </c>
      <c r="D11732">
        <f>VLOOKUP(B11732, Tabelas!A:C,3,FALSE())</f>
        <v/>
      </c>
      <c r="E11732">
        <f>VLOOKUP(B11732, Tabelas!A:C,2,FALSE())</f>
        <v/>
      </c>
    </row>
    <row r="11733">
      <c r="A11733" t="inlineStr">
        <is>
          <t>PHYSIOLOGICAL ENTOMOLOGY (PRINT)</t>
        </is>
      </c>
      <c r="B11733" t="inlineStr">
        <is>
          <t>B1</t>
        </is>
      </c>
      <c r="C11733">
        <f>IF(B11733&lt;&gt;"NI",1,0)</f>
        <v/>
      </c>
      <c r="D11733">
        <f>VLOOKUP(B11733, Tabelas!A:C,3,FALSE())</f>
        <v/>
      </c>
      <c r="E11733">
        <f>VLOOKUP(B11733, Tabelas!A:C,2,FALSE())</f>
        <v/>
      </c>
    </row>
    <row r="11734">
      <c r="A11734" t="inlineStr">
        <is>
          <t>PHYSIOLOGICAL GENOMICS (PRINT)</t>
        </is>
      </c>
      <c r="B11734" t="inlineStr">
        <is>
          <t>A3</t>
        </is>
      </c>
      <c r="C11734">
        <f>IF(B11734&lt;&gt;"NI",1,0)</f>
        <v/>
      </c>
      <c r="D11734">
        <f>VLOOKUP(B11734, Tabelas!A:C,3,FALSE())</f>
        <v/>
      </c>
      <c r="E11734">
        <f>VLOOKUP(B11734, Tabelas!A:C,2,FALSE())</f>
        <v/>
      </c>
    </row>
    <row r="11735">
      <c r="A11735" t="inlineStr">
        <is>
          <t>PHYSIOLOGICAL MEASUREMENT</t>
        </is>
      </c>
      <c r="B11735" t="inlineStr">
        <is>
          <t>A3</t>
        </is>
      </c>
      <c r="C11735">
        <f>IF(B11735&lt;&gt;"NI",1,0)</f>
        <v/>
      </c>
      <c r="D11735">
        <f>VLOOKUP(B11735, Tabelas!A:C,3,FALSE())</f>
        <v/>
      </c>
      <c r="E11735">
        <f>VLOOKUP(B11735, Tabelas!A:C,2,FALSE())</f>
        <v/>
      </c>
    </row>
    <row r="11736">
      <c r="A11736" t="inlineStr">
        <is>
          <t>PHYSIOLOGICAL MEASUREMENT (PRINT)</t>
        </is>
      </c>
      <c r="B11736" t="inlineStr">
        <is>
          <t>A3</t>
        </is>
      </c>
      <c r="C11736">
        <f>IF(B11736&lt;&gt;"NI",1,0)</f>
        <v/>
      </c>
      <c r="D11736">
        <f>VLOOKUP(B11736, Tabelas!A:C,3,FALSE())</f>
        <v/>
      </c>
      <c r="E11736">
        <f>VLOOKUP(B11736, Tabelas!A:C,2,FALSE())</f>
        <v/>
      </c>
    </row>
    <row r="11737">
      <c r="A11737" t="inlineStr">
        <is>
          <t>PHYSIOLOGICAL REPORTS</t>
        </is>
      </c>
      <c r="B11737" t="inlineStr">
        <is>
          <t>B1</t>
        </is>
      </c>
      <c r="C11737">
        <f>IF(B11737&lt;&gt;"NI",1,0)</f>
        <v/>
      </c>
      <c r="D11737">
        <f>VLOOKUP(B11737, Tabelas!A:C,3,FALSE())</f>
        <v/>
      </c>
      <c r="E11737">
        <f>VLOOKUP(B11737, Tabelas!A:C,2,FALSE())</f>
        <v/>
      </c>
    </row>
    <row r="11738">
      <c r="A11738" t="inlineStr">
        <is>
          <t>PHYSIOLOGICAL RESEARCH</t>
        </is>
      </c>
      <c r="B11738" t="inlineStr">
        <is>
          <t>B2</t>
        </is>
      </c>
      <c r="C11738">
        <f>IF(B11738&lt;&gt;"NI",1,0)</f>
        <v/>
      </c>
      <c r="D11738">
        <f>VLOOKUP(B11738, Tabelas!A:C,3,FALSE())</f>
        <v/>
      </c>
      <c r="E11738">
        <f>VLOOKUP(B11738, Tabelas!A:C,2,FALSE())</f>
        <v/>
      </c>
    </row>
    <row r="11739">
      <c r="A11739" t="inlineStr">
        <is>
          <t>PHYSIOLOGICAL RESEARCH (PRINT)</t>
        </is>
      </c>
      <c r="B11739" t="inlineStr">
        <is>
          <t>B2</t>
        </is>
      </c>
      <c r="C11739">
        <f>IF(B11739&lt;&gt;"NI",1,0)</f>
        <v/>
      </c>
      <c r="D11739">
        <f>VLOOKUP(B11739, Tabelas!A:C,3,FALSE())</f>
        <v/>
      </c>
      <c r="E11739">
        <f>VLOOKUP(B11739, Tabelas!A:C,2,FALSE())</f>
        <v/>
      </c>
    </row>
    <row r="11740">
      <c r="A11740" t="inlineStr">
        <is>
          <t>PHYSIOLOGICAL REVIEWS</t>
        </is>
      </c>
      <c r="B11740" t="inlineStr">
        <is>
          <t>A1</t>
        </is>
      </c>
      <c r="C11740">
        <f>IF(B11740&lt;&gt;"NI",1,0)</f>
        <v/>
      </c>
      <c r="D11740">
        <f>VLOOKUP(B11740, Tabelas!A:C,3,FALSE())</f>
        <v/>
      </c>
      <c r="E11740">
        <f>VLOOKUP(B11740, Tabelas!A:C,2,FALSE())</f>
        <v/>
      </c>
    </row>
    <row r="11741">
      <c r="A11741" t="inlineStr">
        <is>
          <t>PHYSIOLOGY</t>
        </is>
      </c>
      <c r="B11741" t="inlineStr">
        <is>
          <t>A1</t>
        </is>
      </c>
      <c r="C11741">
        <f>IF(B11741&lt;&gt;"NI",1,0)</f>
        <v/>
      </c>
      <c r="D11741">
        <f>VLOOKUP(B11741, Tabelas!A:C,3,FALSE())</f>
        <v/>
      </c>
      <c r="E11741">
        <f>VLOOKUP(B11741, Tabelas!A:C,2,FALSE())</f>
        <v/>
      </c>
    </row>
    <row r="11742">
      <c r="A11742" t="inlineStr">
        <is>
          <t>PHYSIOLOGY &amp; BEHAVIOR</t>
        </is>
      </c>
      <c r="B11742" t="inlineStr">
        <is>
          <t>A2</t>
        </is>
      </c>
      <c r="C11742">
        <f>IF(B11742&lt;&gt;"NI",1,0)</f>
        <v/>
      </c>
      <c r="D11742">
        <f>VLOOKUP(B11742, Tabelas!A:C,3,FALSE())</f>
        <v/>
      </c>
      <c r="E11742">
        <f>VLOOKUP(B11742, Tabelas!A:C,2,FALSE())</f>
        <v/>
      </c>
    </row>
    <row r="11743">
      <c r="A11743" t="inlineStr">
        <is>
          <t>PHYSIOLOGY AND MOLECULAR BIOLOGY OF PLANTS</t>
        </is>
      </c>
      <c r="B11743" t="inlineStr">
        <is>
          <t>A3</t>
        </is>
      </c>
      <c r="C11743">
        <f>IF(B11743&lt;&gt;"NI",1,0)</f>
        <v/>
      </c>
      <c r="D11743">
        <f>VLOOKUP(B11743, Tabelas!A:C,3,FALSE())</f>
        <v/>
      </c>
      <c r="E11743">
        <f>VLOOKUP(B11743, Tabelas!A:C,2,FALSE())</f>
        <v/>
      </c>
    </row>
    <row r="11744">
      <c r="A11744" t="inlineStr">
        <is>
          <t>PHYSIOLOGY INTERNATIONAL</t>
        </is>
      </c>
      <c r="B11744" t="inlineStr">
        <is>
          <t>B2</t>
        </is>
      </c>
      <c r="C11744">
        <f>IF(B11744&lt;&gt;"NI",1,0)</f>
        <v/>
      </c>
      <c r="D11744">
        <f>VLOOKUP(B11744, Tabelas!A:C,3,FALSE())</f>
        <v/>
      </c>
      <c r="E11744">
        <f>VLOOKUP(B11744, Tabelas!A:C,2,FALSE())</f>
        <v/>
      </c>
    </row>
    <row r="11745">
      <c r="A11745" t="inlineStr">
        <is>
          <t>PHYSIOTHERAPY</t>
        </is>
      </c>
      <c r="B11745" t="inlineStr">
        <is>
          <t>A1</t>
        </is>
      </c>
      <c r="C11745">
        <f>IF(B11745&lt;&gt;"NI",1,0)</f>
        <v/>
      </c>
      <c r="D11745">
        <f>VLOOKUP(B11745, Tabelas!A:C,3,FALSE())</f>
        <v/>
      </c>
      <c r="E11745">
        <f>VLOOKUP(B11745, Tabelas!A:C,2,FALSE())</f>
        <v/>
      </c>
    </row>
    <row r="11746">
      <c r="A11746" t="inlineStr">
        <is>
          <t>PHYSIOTHERAPY CANADA</t>
        </is>
      </c>
      <c r="B11746" t="inlineStr">
        <is>
          <t>B1</t>
        </is>
      </c>
      <c r="C11746">
        <f>IF(B11746&lt;&gt;"NI",1,0)</f>
        <v/>
      </c>
      <c r="D11746">
        <f>VLOOKUP(B11746, Tabelas!A:C,3,FALSE())</f>
        <v/>
      </c>
      <c r="E11746">
        <f>VLOOKUP(B11746, Tabelas!A:C,2,FALSE())</f>
        <v/>
      </c>
    </row>
    <row r="11747">
      <c r="A11747" t="inlineStr">
        <is>
          <t>PHYSIOTHERAPY RESEARCH INTERNATIONAL</t>
        </is>
      </c>
      <c r="B11747" t="inlineStr">
        <is>
          <t>A4</t>
        </is>
      </c>
      <c r="C11747">
        <f>IF(B11747&lt;&gt;"NI",1,0)</f>
        <v/>
      </c>
      <c r="D11747">
        <f>VLOOKUP(B11747, Tabelas!A:C,3,FALSE())</f>
        <v/>
      </c>
      <c r="E11747">
        <f>VLOOKUP(B11747, Tabelas!A:C,2,FALSE())</f>
        <v/>
      </c>
    </row>
    <row r="11748">
      <c r="A11748" t="inlineStr">
        <is>
          <t>PHYSIOTHERAPY RESEARCH INTERNATIONAL</t>
        </is>
      </c>
      <c r="B11748" t="inlineStr">
        <is>
          <t>A4</t>
        </is>
      </c>
      <c r="C11748">
        <f>IF(B11748&lt;&gt;"NI",1,0)</f>
        <v/>
      </c>
      <c r="D11748">
        <f>VLOOKUP(B11748, Tabelas!A:C,3,FALSE())</f>
        <v/>
      </c>
      <c r="E11748">
        <f>VLOOKUP(B11748, Tabelas!A:C,2,FALSE())</f>
        <v/>
      </c>
    </row>
    <row r="11749">
      <c r="A11749" t="inlineStr">
        <is>
          <t>PHYSIOTHERAPY THEORY AND PRACTICE</t>
        </is>
      </c>
      <c r="B11749" t="inlineStr">
        <is>
          <t>A4</t>
        </is>
      </c>
      <c r="C11749">
        <f>IF(B11749&lt;&gt;"NI",1,0)</f>
        <v/>
      </c>
      <c r="D11749">
        <f>VLOOKUP(B11749, Tabelas!A:C,3,FALSE())</f>
        <v/>
      </c>
      <c r="E11749">
        <f>VLOOKUP(B11749, Tabelas!A:C,2,FALSE())</f>
        <v/>
      </c>
    </row>
    <row r="11750">
      <c r="A11750" t="inlineStr">
        <is>
          <t>PHYSIS [ON LINE]</t>
        </is>
      </c>
      <c r="B11750" t="inlineStr">
        <is>
          <t>B2</t>
        </is>
      </c>
      <c r="C11750">
        <f>IF(B11750&lt;&gt;"NI",1,0)</f>
        <v/>
      </c>
      <c r="D11750">
        <f>VLOOKUP(B11750, Tabelas!A:C,3,FALSE())</f>
        <v/>
      </c>
      <c r="E11750">
        <f>VLOOKUP(B11750, Tabelas!A:C,2,FALSE())</f>
        <v/>
      </c>
    </row>
    <row r="11751">
      <c r="A11751" t="inlineStr">
        <is>
          <t>PHYTOCHEMICAL ANALYSIS</t>
        </is>
      </c>
      <c r="B11751" t="inlineStr">
        <is>
          <t>A1</t>
        </is>
      </c>
      <c r="C11751">
        <f>IF(B11751&lt;&gt;"NI",1,0)</f>
        <v/>
      </c>
      <c r="D11751">
        <f>VLOOKUP(B11751, Tabelas!A:C,3,FALSE())</f>
        <v/>
      </c>
      <c r="E11751">
        <f>VLOOKUP(B11751, Tabelas!A:C,2,FALSE())</f>
        <v/>
      </c>
    </row>
    <row r="11752">
      <c r="A11752" t="inlineStr">
        <is>
          <t>PHYTOCHEMICAL ANALYSIS ON LINE</t>
        </is>
      </c>
      <c r="B11752" t="inlineStr">
        <is>
          <t>A1</t>
        </is>
      </c>
      <c r="C11752">
        <f>IF(B11752&lt;&gt;"NI",1,0)</f>
        <v/>
      </c>
      <c r="D11752">
        <f>VLOOKUP(B11752, Tabelas!A:C,3,FALSE())</f>
        <v/>
      </c>
      <c r="E11752">
        <f>VLOOKUP(B11752, Tabelas!A:C,2,FALSE())</f>
        <v/>
      </c>
    </row>
    <row r="11753">
      <c r="A11753" t="inlineStr">
        <is>
          <t>PHYTOCHEMISTRY</t>
        </is>
      </c>
      <c r="B11753" t="inlineStr">
        <is>
          <t>A2</t>
        </is>
      </c>
      <c r="C11753">
        <f>IF(B11753&lt;&gt;"NI",1,0)</f>
        <v/>
      </c>
      <c r="D11753">
        <f>VLOOKUP(B11753, Tabelas!A:C,3,FALSE())</f>
        <v/>
      </c>
      <c r="E11753">
        <f>VLOOKUP(B11753, Tabelas!A:C,2,FALSE())</f>
        <v/>
      </c>
    </row>
    <row r="11754">
      <c r="A11754" t="inlineStr">
        <is>
          <t>PHYTOCHEMISTRY LETTERS (PRINT)</t>
        </is>
      </c>
      <c r="B11754" t="inlineStr">
        <is>
          <t>A3</t>
        </is>
      </c>
      <c r="C11754">
        <f>IF(B11754&lt;&gt;"NI",1,0)</f>
        <v/>
      </c>
      <c r="D11754">
        <f>VLOOKUP(B11754, Tabelas!A:C,3,FALSE())</f>
        <v/>
      </c>
      <c r="E11754">
        <f>VLOOKUP(B11754, Tabelas!A:C,2,FALSE())</f>
        <v/>
      </c>
    </row>
    <row r="11755">
      <c r="A11755" t="inlineStr">
        <is>
          <t>PHYTOCHEMISTRY REVIEWS (PRINT)</t>
        </is>
      </c>
      <c r="B11755" t="inlineStr">
        <is>
          <t>A1</t>
        </is>
      </c>
      <c r="C11755">
        <f>IF(B11755&lt;&gt;"NI",1,0)</f>
        <v/>
      </c>
      <c r="D11755">
        <f>VLOOKUP(B11755, Tabelas!A:C,3,FALSE())</f>
        <v/>
      </c>
      <c r="E11755">
        <f>VLOOKUP(B11755, Tabelas!A:C,2,FALSE())</f>
        <v/>
      </c>
    </row>
    <row r="11756">
      <c r="A11756" t="inlineStr">
        <is>
          <t>PHYTOKEYS</t>
        </is>
      </c>
      <c r="B11756" t="inlineStr">
        <is>
          <t>A4</t>
        </is>
      </c>
      <c r="C11756">
        <f>IF(B11756&lt;&gt;"NI",1,0)</f>
        <v/>
      </c>
      <c r="D11756">
        <f>VLOOKUP(B11756, Tabelas!A:C,3,FALSE())</f>
        <v/>
      </c>
      <c r="E11756">
        <f>VLOOKUP(B11756, Tabelas!A:C,2,FALSE())</f>
        <v/>
      </c>
    </row>
    <row r="11757">
      <c r="A11757" t="inlineStr">
        <is>
          <t>PHYTOMEDICINE (STUTTGART)</t>
        </is>
      </c>
      <c r="B11757" t="inlineStr">
        <is>
          <t>A1</t>
        </is>
      </c>
      <c r="C11757">
        <f>IF(B11757&lt;&gt;"NI",1,0)</f>
        <v/>
      </c>
      <c r="D11757">
        <f>VLOOKUP(B11757, Tabelas!A:C,3,FALSE())</f>
        <v/>
      </c>
      <c r="E11757">
        <f>VLOOKUP(B11757, Tabelas!A:C,2,FALSE())</f>
        <v/>
      </c>
    </row>
    <row r="11758">
      <c r="A11758" t="inlineStr">
        <is>
          <t>PHYTON (HORN)</t>
        </is>
      </c>
      <c r="B11758" t="inlineStr">
        <is>
          <t>B4</t>
        </is>
      </c>
      <c r="C11758">
        <f>IF(B11758&lt;&gt;"NI",1,0)</f>
        <v/>
      </c>
      <c r="D11758">
        <f>VLOOKUP(B11758, Tabelas!A:C,3,FALSE())</f>
        <v/>
      </c>
      <c r="E11758">
        <f>VLOOKUP(B11758, Tabelas!A:C,2,FALSE())</f>
        <v/>
      </c>
    </row>
    <row r="11759">
      <c r="A11759" t="inlineStr">
        <is>
          <t>PHYTONEURON</t>
        </is>
      </c>
      <c r="B11759" t="inlineStr">
        <is>
          <t>B4</t>
        </is>
      </c>
      <c r="C11759">
        <f>IF(B11759&lt;&gt;"NI",1,0)</f>
        <v/>
      </c>
      <c r="D11759">
        <f>VLOOKUP(B11759, Tabelas!A:C,3,FALSE())</f>
        <v/>
      </c>
      <c r="E11759">
        <f>VLOOKUP(B11759, Tabelas!A:C,2,FALSE())</f>
        <v/>
      </c>
    </row>
    <row r="11760">
      <c r="A11760" t="inlineStr">
        <is>
          <t>PHYTOPARASITICA</t>
        </is>
      </c>
      <c r="B11760" t="inlineStr">
        <is>
          <t>A4</t>
        </is>
      </c>
      <c r="C11760">
        <f>IF(B11760&lt;&gt;"NI",1,0)</f>
        <v/>
      </c>
      <c r="D11760">
        <f>VLOOKUP(B11760, Tabelas!A:C,3,FALSE())</f>
        <v/>
      </c>
      <c r="E11760">
        <f>VLOOKUP(B11760, Tabelas!A:C,2,FALSE())</f>
        <v/>
      </c>
    </row>
    <row r="11761">
      <c r="A11761" t="inlineStr">
        <is>
          <t>PHYTOPATHOGENIC MOLLICUTES</t>
        </is>
      </c>
      <c r="B11761" t="inlineStr">
        <is>
          <t>B3</t>
        </is>
      </c>
      <c r="C11761">
        <f>IF(B11761&lt;&gt;"NI",1,0)</f>
        <v/>
      </c>
      <c r="D11761">
        <f>VLOOKUP(B11761, Tabelas!A:C,3,FALSE())</f>
        <v/>
      </c>
      <c r="E11761">
        <f>VLOOKUP(B11761, Tabelas!A:C,2,FALSE())</f>
        <v/>
      </c>
    </row>
    <row r="11762">
      <c r="A11762" t="inlineStr">
        <is>
          <t>PHYTOPATHOLOGIA MEDITERRANEA</t>
        </is>
      </c>
      <c r="B11762" t="inlineStr">
        <is>
          <t>A2</t>
        </is>
      </c>
      <c r="C11762">
        <f>IF(B11762&lt;&gt;"NI",1,0)</f>
        <v/>
      </c>
      <c r="D11762">
        <f>VLOOKUP(B11762, Tabelas!A:C,3,FALSE())</f>
        <v/>
      </c>
      <c r="E11762">
        <f>VLOOKUP(B11762, Tabelas!A:C,2,FALSE())</f>
        <v/>
      </c>
    </row>
    <row r="11763">
      <c r="A11763" t="inlineStr">
        <is>
          <t>PHYTOPATHOLOGY</t>
        </is>
      </c>
      <c r="B11763" t="inlineStr">
        <is>
          <t>A1</t>
        </is>
      </c>
      <c r="C11763">
        <f>IF(B11763&lt;&gt;"NI",1,0)</f>
        <v/>
      </c>
      <c r="D11763">
        <f>VLOOKUP(B11763, Tabelas!A:C,3,FALSE())</f>
        <v/>
      </c>
      <c r="E11763">
        <f>VLOOKUP(B11763, Tabelas!A:C,2,FALSE())</f>
        <v/>
      </c>
    </row>
    <row r="11764">
      <c r="A11764" t="inlineStr">
        <is>
          <t>PHYTOTAXA: A RAPID INTERNATIONAL JOURNAL FOR ACCELERATING THE PUBLICATION OF BOTANICAL TAXONOMY</t>
        </is>
      </c>
      <c r="B11764" t="inlineStr">
        <is>
          <t>A4</t>
        </is>
      </c>
      <c r="C11764">
        <f>IF(B11764&lt;&gt;"NI",1,0)</f>
        <v/>
      </c>
      <c r="D11764">
        <f>VLOOKUP(B11764, Tabelas!A:C,3,FALSE())</f>
        <v/>
      </c>
      <c r="E11764">
        <f>VLOOKUP(B11764, Tabelas!A:C,2,FALSE())</f>
        <v/>
      </c>
    </row>
    <row r="11765">
      <c r="A11765" t="inlineStr">
        <is>
          <t>PIGMENT CELL &amp; MELANOMA RESEARCH (ONLINE)</t>
        </is>
      </c>
      <c r="B11765" t="inlineStr">
        <is>
          <t>A1</t>
        </is>
      </c>
      <c r="C11765">
        <f>IF(B11765&lt;&gt;"NI",1,0)</f>
        <v/>
      </c>
      <c r="D11765">
        <f>VLOOKUP(B11765, Tabelas!A:C,3,FALSE())</f>
        <v/>
      </c>
      <c r="E11765">
        <f>VLOOKUP(B11765, Tabelas!A:C,2,FALSE())</f>
        <v/>
      </c>
    </row>
    <row r="11766">
      <c r="A11766" t="inlineStr">
        <is>
          <t>PIGMENT CELL &amp; MELANOMA RESEARCH (PRINT)</t>
        </is>
      </c>
      <c r="B11766" t="inlineStr">
        <is>
          <t>A1</t>
        </is>
      </c>
      <c r="C11766">
        <f>IF(B11766&lt;&gt;"NI",1,0)</f>
        <v/>
      </c>
      <c r="D11766">
        <f>VLOOKUP(B11766, Tabelas!A:C,3,FALSE())</f>
        <v/>
      </c>
      <c r="E11766">
        <f>VLOOKUP(B11766, Tabelas!A:C,2,FALSE())</f>
        <v/>
      </c>
    </row>
    <row r="11767">
      <c r="A11767" t="inlineStr">
        <is>
          <t>PILOT AND FEASIBILITY STUDIES</t>
        </is>
      </c>
      <c r="B11767" t="inlineStr">
        <is>
          <t>B3</t>
        </is>
      </c>
      <c r="C11767">
        <f>IF(B11767&lt;&gt;"NI",1,0)</f>
        <v/>
      </c>
      <c r="D11767">
        <f>VLOOKUP(B11767, Tabelas!A:C,3,FALSE())</f>
        <v/>
      </c>
      <c r="E11767">
        <f>VLOOKUP(B11767, Tabelas!A:C,2,FALSE())</f>
        <v/>
      </c>
    </row>
    <row r="11768">
      <c r="A11768" t="inlineStr">
        <is>
          <t>PINDORAMA - REVISTA ELETRÔNICA CIENTÍFICA DO IFBA.</t>
        </is>
      </c>
      <c r="B11768" t="inlineStr">
        <is>
          <t>B4</t>
        </is>
      </c>
      <c r="C11768">
        <f>IF(B11768&lt;&gt;"NI",1,0)</f>
        <v/>
      </c>
      <c r="D11768">
        <f>VLOOKUP(B11768, Tabelas!A:C,3,FALSE())</f>
        <v/>
      </c>
      <c r="E11768">
        <f>VLOOKUP(B11768, Tabelas!A:C,2,FALSE())</f>
        <v/>
      </c>
    </row>
    <row r="11769">
      <c r="A11769" t="inlineStr">
        <is>
          <t>PIRANDELLO STUDIES</t>
        </is>
      </c>
      <c r="B11769" t="inlineStr">
        <is>
          <t>B3</t>
        </is>
      </c>
      <c r="C11769">
        <f>IF(B11769&lt;&gt;"NI",1,0)</f>
        <v/>
      </c>
      <c r="D11769">
        <f>VLOOKUP(B11769, Tabelas!A:C,3,FALSE())</f>
        <v/>
      </c>
      <c r="E11769">
        <f>VLOOKUP(B11769, Tabelas!A:C,2,FALSE())</f>
        <v/>
      </c>
    </row>
    <row r="11770">
      <c r="A11770" t="inlineStr">
        <is>
          <t>PITÁGORAS 500 - REVISTA DE ESTUDOS TEATRAIS</t>
        </is>
      </c>
      <c r="B11770" t="inlineStr">
        <is>
          <t>A4</t>
        </is>
      </c>
      <c r="C11770">
        <f>IF(B11770&lt;&gt;"NI",1,0)</f>
        <v/>
      </c>
      <c r="D11770">
        <f>VLOOKUP(B11770, Tabelas!A:C,3,FALSE())</f>
        <v/>
      </c>
      <c r="E11770">
        <f>VLOOKUP(B11770, Tabelas!A:C,2,FALSE())</f>
        <v/>
      </c>
    </row>
    <row r="11771">
      <c r="A11771" t="inlineStr">
        <is>
          <t>PITUITARY (NEW YORK)</t>
        </is>
      </c>
      <c r="B11771" t="inlineStr">
        <is>
          <t>A4</t>
        </is>
      </c>
      <c r="C11771">
        <f>IF(B11771&lt;&gt;"NI",1,0)</f>
        <v/>
      </c>
      <c r="D11771">
        <f>VLOOKUP(B11771, Tabelas!A:C,3,FALSE())</f>
        <v/>
      </c>
      <c r="E11771">
        <f>VLOOKUP(B11771, Tabelas!A:C,2,FALSE())</f>
        <v/>
      </c>
    </row>
    <row r="11772">
      <c r="A11772" t="inlineStr">
        <is>
          <t>PIXO - REVISTA DE ARQUITETURA, CIDADE E CONTEMPORANEIDADE</t>
        </is>
      </c>
      <c r="B11772" t="inlineStr">
        <is>
          <t>A4</t>
        </is>
      </c>
      <c r="C11772">
        <f>IF(B11772&lt;&gt;"NI",1,0)</f>
        <v/>
      </c>
      <c r="D11772">
        <f>VLOOKUP(B11772, Tabelas!A:C,3,FALSE())</f>
        <v/>
      </c>
      <c r="E11772">
        <f>VLOOKUP(B11772, Tabelas!A:C,2,FALSE())</f>
        <v/>
      </c>
    </row>
    <row r="11773">
      <c r="A11773" t="inlineStr">
        <is>
          <t>PLACENTA (EASTBOURNE)</t>
        </is>
      </c>
      <c r="B11773" t="inlineStr">
        <is>
          <t>A1</t>
        </is>
      </c>
      <c r="C11773">
        <f>IF(B11773&lt;&gt;"NI",1,0)</f>
        <v/>
      </c>
      <c r="D11773">
        <f>VLOOKUP(B11773, Tabelas!A:C,3,FALSE())</f>
        <v/>
      </c>
      <c r="E11773">
        <f>VLOOKUP(B11773, Tabelas!A:C,2,FALSE())</f>
        <v/>
      </c>
    </row>
    <row r="11774">
      <c r="A11774" t="inlineStr">
        <is>
          <t>PLANEJAMENTO E POLITICAS PUBLICAS</t>
        </is>
      </c>
      <c r="B11774" t="inlineStr">
        <is>
          <t>A4</t>
        </is>
      </c>
      <c r="C11774">
        <f>IF(B11774&lt;&gt;"NI",1,0)</f>
        <v/>
      </c>
      <c r="D11774">
        <f>VLOOKUP(B11774, Tabelas!A:C,3,FALSE())</f>
        <v/>
      </c>
      <c r="E11774">
        <f>VLOOKUP(B11774, Tabelas!A:C,2,FALSE())</f>
        <v/>
      </c>
    </row>
    <row r="11775">
      <c r="A11775" t="inlineStr">
        <is>
          <t>PLANETA AMAZÔNIA: REVISTA INTERNACIONAL DE DIREITO AMBIENTAL E POLÍTICAS PÚBLICAS</t>
        </is>
      </c>
      <c r="B11775" t="inlineStr">
        <is>
          <t>B2</t>
        </is>
      </c>
      <c r="C11775">
        <f>IF(B11775&lt;&gt;"NI",1,0)</f>
        <v/>
      </c>
      <c r="D11775">
        <f>VLOOKUP(B11775, Tabelas!A:C,3,FALSE())</f>
        <v/>
      </c>
      <c r="E11775">
        <f>VLOOKUP(B11775, Tabelas!A:C,2,FALSE())</f>
        <v/>
      </c>
    </row>
    <row r="11776">
      <c r="A11776" t="inlineStr">
        <is>
          <t>PLANETARIA</t>
        </is>
      </c>
      <c r="B11776" t="inlineStr">
        <is>
          <t>B4</t>
        </is>
      </c>
      <c r="C11776">
        <f>IF(B11776&lt;&gt;"NI",1,0)</f>
        <v/>
      </c>
      <c r="D11776">
        <f>VLOOKUP(B11776, Tabelas!A:C,3,FALSE())</f>
        <v/>
      </c>
      <c r="E11776">
        <f>VLOOKUP(B11776, Tabelas!A:C,2,FALSE())</f>
        <v/>
      </c>
    </row>
    <row r="11777">
      <c r="A11777" t="inlineStr">
        <is>
          <t>PLANETARY AND SPACE SCIENCE</t>
        </is>
      </c>
      <c r="B11777" t="inlineStr">
        <is>
          <t>A4</t>
        </is>
      </c>
      <c r="C11777">
        <f>IF(B11777&lt;&gt;"NI",1,0)</f>
        <v/>
      </c>
      <c r="D11777">
        <f>VLOOKUP(B11777, Tabelas!A:C,3,FALSE())</f>
        <v/>
      </c>
      <c r="E11777">
        <f>VLOOKUP(B11777, Tabelas!A:C,2,FALSE())</f>
        <v/>
      </c>
    </row>
    <row r="11778">
      <c r="A11778" t="inlineStr">
        <is>
          <t>PLANEXT</t>
        </is>
      </c>
      <c r="B11778" t="inlineStr">
        <is>
          <t>B4</t>
        </is>
      </c>
      <c r="C11778">
        <f>IF(B11778&lt;&gt;"NI",1,0)</f>
        <v/>
      </c>
      <c r="D11778">
        <f>VLOOKUP(B11778, Tabelas!A:C,3,FALSE())</f>
        <v/>
      </c>
      <c r="E11778">
        <f>VLOOKUP(B11778, Tabelas!A:C,2,FALSE())</f>
        <v/>
      </c>
    </row>
    <row r="11779">
      <c r="A11779" t="inlineStr">
        <is>
          <t>PLANKTON &amp; BENTHOS RESEARCH</t>
        </is>
      </c>
      <c r="B11779" t="inlineStr">
        <is>
          <t>B2</t>
        </is>
      </c>
      <c r="C11779">
        <f>IF(B11779&lt;&gt;"NI",1,0)</f>
        <v/>
      </c>
      <c r="D11779">
        <f>VLOOKUP(B11779, Tabelas!A:C,3,FALSE())</f>
        <v/>
      </c>
      <c r="E11779">
        <f>VLOOKUP(B11779, Tabelas!A:C,2,FALSE())</f>
        <v/>
      </c>
    </row>
    <row r="11780">
      <c r="A11780" t="inlineStr">
        <is>
          <t>PLANNING PERSPECTIVES (PRINT)</t>
        </is>
      </c>
      <c r="B11780" t="inlineStr">
        <is>
          <t>A3</t>
        </is>
      </c>
      <c r="C11780">
        <f>IF(B11780&lt;&gt;"NI",1,0)</f>
        <v/>
      </c>
      <c r="D11780">
        <f>VLOOKUP(B11780, Tabelas!A:C,3,FALSE())</f>
        <v/>
      </c>
      <c r="E11780">
        <f>VLOOKUP(B11780, Tabelas!A:C,2,FALSE())</f>
        <v/>
      </c>
    </row>
    <row r="11781">
      <c r="A11781" t="inlineStr">
        <is>
          <t>PLANT AND CELL PHYSIOLOGY</t>
        </is>
      </c>
      <c r="B11781" t="inlineStr">
        <is>
          <t>A1</t>
        </is>
      </c>
      <c r="C11781">
        <f>IF(B11781&lt;&gt;"NI",1,0)</f>
        <v/>
      </c>
      <c r="D11781">
        <f>VLOOKUP(B11781, Tabelas!A:C,3,FALSE())</f>
        <v/>
      </c>
      <c r="E11781">
        <f>VLOOKUP(B11781, Tabelas!A:C,2,FALSE())</f>
        <v/>
      </c>
    </row>
    <row r="11782">
      <c r="A11782" t="inlineStr">
        <is>
          <t>PLANT AND SOIL (DORDRECHT. ONLINE)</t>
        </is>
      </c>
      <c r="B11782" t="inlineStr">
        <is>
          <t>A1</t>
        </is>
      </c>
      <c r="C11782">
        <f>IF(B11782&lt;&gt;"NI",1,0)</f>
        <v/>
      </c>
      <c r="D11782">
        <f>VLOOKUP(B11782, Tabelas!A:C,3,FALSE())</f>
        <v/>
      </c>
      <c r="E11782">
        <f>VLOOKUP(B11782, Tabelas!A:C,2,FALSE())</f>
        <v/>
      </c>
    </row>
    <row r="11783">
      <c r="A11783" t="inlineStr">
        <is>
          <t>PLANT BIOLOGY</t>
        </is>
      </c>
      <c r="B11783" t="inlineStr">
        <is>
          <t>A2</t>
        </is>
      </c>
      <c r="C11783">
        <f>IF(B11783&lt;&gt;"NI",1,0)</f>
        <v/>
      </c>
      <c r="D11783">
        <f>VLOOKUP(B11783, Tabelas!A:C,3,FALSE())</f>
        <v/>
      </c>
      <c r="E11783">
        <f>VLOOKUP(B11783, Tabelas!A:C,2,FALSE())</f>
        <v/>
      </c>
    </row>
    <row r="11784">
      <c r="A11784" t="inlineStr">
        <is>
          <t>PLANT BIOLOGY (STUTTGART)</t>
        </is>
      </c>
      <c r="B11784" t="inlineStr">
        <is>
          <t>A2</t>
        </is>
      </c>
      <c r="C11784">
        <f>IF(B11784&lt;&gt;"NI",1,0)</f>
        <v/>
      </c>
      <c r="D11784">
        <f>VLOOKUP(B11784, Tabelas!A:C,3,FALSE())</f>
        <v/>
      </c>
      <c r="E11784">
        <f>VLOOKUP(B11784, Tabelas!A:C,2,FALSE())</f>
        <v/>
      </c>
    </row>
    <row r="11785">
      <c r="A11785" t="inlineStr">
        <is>
          <t>PLANT BIOSYSTEMS (FIRENZE. TESTO STAMPATO)</t>
        </is>
      </c>
      <c r="B11785" t="inlineStr">
        <is>
          <t>A4</t>
        </is>
      </c>
      <c r="C11785">
        <f>IF(B11785&lt;&gt;"NI",1,0)</f>
        <v/>
      </c>
      <c r="D11785">
        <f>VLOOKUP(B11785, Tabelas!A:C,3,FALSE())</f>
        <v/>
      </c>
      <c r="E11785">
        <f>VLOOKUP(B11785, Tabelas!A:C,2,FALSE())</f>
        <v/>
      </c>
    </row>
    <row r="11786">
      <c r="A11786" t="inlineStr">
        <is>
          <t>PLANT BIOTECHNOLOGY JOURNAL (PRINT)</t>
        </is>
      </c>
      <c r="B11786" t="inlineStr">
        <is>
          <t>A1</t>
        </is>
      </c>
      <c r="C11786">
        <f>IF(B11786&lt;&gt;"NI",1,0)</f>
        <v/>
      </c>
      <c r="D11786">
        <f>VLOOKUP(B11786, Tabelas!A:C,3,FALSE())</f>
        <v/>
      </c>
      <c r="E11786">
        <f>VLOOKUP(B11786, Tabelas!A:C,2,FALSE())</f>
        <v/>
      </c>
    </row>
    <row r="11787">
      <c r="A11787" t="inlineStr">
        <is>
          <t>PLANT BREEDING</t>
        </is>
      </c>
      <c r="B11787" t="inlineStr">
        <is>
          <t>A3</t>
        </is>
      </c>
      <c r="C11787">
        <f>IF(B11787&lt;&gt;"NI",1,0)</f>
        <v/>
      </c>
      <c r="D11787">
        <f>VLOOKUP(B11787, Tabelas!A:C,3,FALSE())</f>
        <v/>
      </c>
      <c r="E11787">
        <f>VLOOKUP(B11787, Tabelas!A:C,2,FALSE())</f>
        <v/>
      </c>
    </row>
    <row r="11788">
      <c r="A11788" t="inlineStr">
        <is>
          <t>PLANT CELL REPORTS (PRINT)</t>
        </is>
      </c>
      <c r="B11788" t="inlineStr">
        <is>
          <t>A1</t>
        </is>
      </c>
      <c r="C11788">
        <f>IF(B11788&lt;&gt;"NI",1,0)</f>
        <v/>
      </c>
      <c r="D11788">
        <f>VLOOKUP(B11788, Tabelas!A:C,3,FALSE())</f>
        <v/>
      </c>
      <c r="E11788">
        <f>VLOOKUP(B11788, Tabelas!A:C,2,FALSE())</f>
        <v/>
      </c>
    </row>
    <row r="11789">
      <c r="A11789" t="inlineStr">
        <is>
          <t>PLANT CELL, TISSUE AND ORGAN CULTURE (PRINT)</t>
        </is>
      </c>
      <c r="B11789" t="inlineStr">
        <is>
          <t>A1</t>
        </is>
      </c>
      <c r="C11789">
        <f>IF(B11789&lt;&gt;"NI",1,0)</f>
        <v/>
      </c>
      <c r="D11789">
        <f>VLOOKUP(B11789, Tabelas!A:C,3,FALSE())</f>
        <v/>
      </c>
      <c r="E11789">
        <f>VLOOKUP(B11789, Tabelas!A:C,2,FALSE())</f>
        <v/>
      </c>
    </row>
    <row r="11790">
      <c r="A11790" t="inlineStr">
        <is>
          <t>PLANT DISEASE</t>
        </is>
      </c>
      <c r="B11790" t="inlineStr">
        <is>
          <t>A2</t>
        </is>
      </c>
      <c r="C11790">
        <f>IF(B11790&lt;&gt;"NI",1,0)</f>
        <v/>
      </c>
      <c r="D11790">
        <f>VLOOKUP(B11790, Tabelas!A:C,3,FALSE())</f>
        <v/>
      </c>
      <c r="E11790">
        <f>VLOOKUP(B11790, Tabelas!A:C,2,FALSE())</f>
        <v/>
      </c>
    </row>
    <row r="11791">
      <c r="A11791" t="inlineStr">
        <is>
          <t>PLANT ECOLOGY &amp; DIVERSITY (PRINT)</t>
        </is>
      </c>
      <c r="B11791" t="inlineStr">
        <is>
          <t>A3</t>
        </is>
      </c>
      <c r="C11791">
        <f>IF(B11791&lt;&gt;"NI",1,0)</f>
        <v/>
      </c>
      <c r="D11791">
        <f>VLOOKUP(B11791, Tabelas!A:C,3,FALSE())</f>
        <v/>
      </c>
      <c r="E11791">
        <f>VLOOKUP(B11791, Tabelas!A:C,2,FALSE())</f>
        <v/>
      </c>
    </row>
    <row r="11792">
      <c r="A11792" t="inlineStr">
        <is>
          <t>PLANT ECOLOGY (DORDRECHT)</t>
        </is>
      </c>
      <c r="B11792" t="inlineStr">
        <is>
          <t>A2</t>
        </is>
      </c>
      <c r="C11792">
        <f>IF(B11792&lt;&gt;"NI",1,0)</f>
        <v/>
      </c>
      <c r="D11792">
        <f>VLOOKUP(B11792, Tabelas!A:C,3,FALSE())</f>
        <v/>
      </c>
      <c r="E11792">
        <f>VLOOKUP(B11792, Tabelas!A:C,2,FALSE())</f>
        <v/>
      </c>
    </row>
    <row r="11793">
      <c r="A11793" t="inlineStr">
        <is>
          <t>PLANT ECOLOGY AND EVOLUTION</t>
        </is>
      </c>
      <c r="B11793" t="inlineStr">
        <is>
          <t>A4</t>
        </is>
      </c>
      <c r="C11793">
        <f>IF(B11793&lt;&gt;"NI",1,0)</f>
        <v/>
      </c>
      <c r="D11793">
        <f>VLOOKUP(B11793, Tabelas!A:C,3,FALSE())</f>
        <v/>
      </c>
      <c r="E11793">
        <f>VLOOKUP(B11793, Tabelas!A:C,2,FALSE())</f>
        <v/>
      </c>
    </row>
    <row r="11794">
      <c r="A11794" t="inlineStr">
        <is>
          <t>PLANT FOODS FOR HUMAN NUTRITION (DORDRECHT)</t>
        </is>
      </c>
      <c r="B11794" t="inlineStr">
        <is>
          <t>A2</t>
        </is>
      </c>
      <c r="C11794">
        <f>IF(B11794&lt;&gt;"NI",1,0)</f>
        <v/>
      </c>
      <c r="D11794">
        <f>VLOOKUP(B11794, Tabelas!A:C,3,FALSE())</f>
        <v/>
      </c>
      <c r="E11794">
        <f>VLOOKUP(B11794, Tabelas!A:C,2,FALSE())</f>
        <v/>
      </c>
    </row>
    <row r="11795">
      <c r="A11795" t="inlineStr">
        <is>
          <t>PLANT GENE</t>
        </is>
      </c>
      <c r="B11795" t="inlineStr">
        <is>
          <t>A2</t>
        </is>
      </c>
      <c r="C11795">
        <f>IF(B11795&lt;&gt;"NI",1,0)</f>
        <v/>
      </c>
      <c r="D11795">
        <f>VLOOKUP(B11795, Tabelas!A:C,3,FALSE())</f>
        <v/>
      </c>
      <c r="E11795">
        <f>VLOOKUP(B11795, Tabelas!A:C,2,FALSE())</f>
        <v/>
      </c>
    </row>
    <row r="11796">
      <c r="A11796" t="inlineStr">
        <is>
          <t>PLANT GENETIC RESOURCES (PRINT)</t>
        </is>
      </c>
      <c r="B11796" t="inlineStr">
        <is>
          <t>B1</t>
        </is>
      </c>
      <c r="C11796">
        <f>IF(B11796&lt;&gt;"NI",1,0)</f>
        <v/>
      </c>
      <c r="D11796">
        <f>VLOOKUP(B11796, Tabelas!A:C,3,FALSE())</f>
        <v/>
      </c>
      <c r="E11796">
        <f>VLOOKUP(B11796, Tabelas!A:C,2,FALSE())</f>
        <v/>
      </c>
    </row>
    <row r="11797">
      <c r="A11797" t="inlineStr">
        <is>
          <t>PLANT GROWTH REGULATION</t>
        </is>
      </c>
      <c r="B11797" t="inlineStr">
        <is>
          <t>A2</t>
        </is>
      </c>
      <c r="C11797">
        <f>IF(B11797&lt;&gt;"NI",1,0)</f>
        <v/>
      </c>
      <c r="D11797">
        <f>VLOOKUP(B11797, Tabelas!A:C,3,FALSE())</f>
        <v/>
      </c>
      <c r="E11797">
        <f>VLOOKUP(B11797, Tabelas!A:C,2,FALSE())</f>
        <v/>
      </c>
    </row>
    <row r="11798">
      <c r="A11798" t="inlineStr">
        <is>
          <t>PLANT GROWTH REGULATION (PRINT)</t>
        </is>
      </c>
      <c r="B11798" t="inlineStr">
        <is>
          <t>A2</t>
        </is>
      </c>
      <c r="C11798">
        <f>IF(B11798&lt;&gt;"NI",1,0)</f>
        <v/>
      </c>
      <c r="D11798">
        <f>VLOOKUP(B11798, Tabelas!A:C,3,FALSE())</f>
        <v/>
      </c>
      <c r="E11798">
        <f>VLOOKUP(B11798, Tabelas!A:C,2,FALSE())</f>
        <v/>
      </c>
    </row>
    <row r="11799">
      <c r="A11799" t="inlineStr">
        <is>
          <t>PLANT JOURNAL (PRINT)</t>
        </is>
      </c>
      <c r="B11799" t="inlineStr">
        <is>
          <t>A1</t>
        </is>
      </c>
      <c r="C11799">
        <f>IF(B11799&lt;&gt;"NI",1,0)</f>
        <v/>
      </c>
      <c r="D11799">
        <f>VLOOKUP(B11799, Tabelas!A:C,3,FALSE())</f>
        <v/>
      </c>
      <c r="E11799">
        <f>VLOOKUP(B11799, Tabelas!A:C,2,FALSE())</f>
        <v/>
      </c>
    </row>
    <row r="11800">
      <c r="A11800" t="inlineStr">
        <is>
          <t>PLANT METHODS</t>
        </is>
      </c>
      <c r="B11800" t="inlineStr">
        <is>
          <t>A1</t>
        </is>
      </c>
      <c r="C11800">
        <f>IF(B11800&lt;&gt;"NI",1,0)</f>
        <v/>
      </c>
      <c r="D11800">
        <f>VLOOKUP(B11800, Tabelas!A:C,3,FALSE())</f>
        <v/>
      </c>
      <c r="E11800">
        <f>VLOOKUP(B11800, Tabelas!A:C,2,FALSE())</f>
        <v/>
      </c>
    </row>
    <row r="11801">
      <c r="A11801" t="inlineStr">
        <is>
          <t>PLANT MOLECULAR BIOLOGY</t>
        </is>
      </c>
      <c r="B11801" t="inlineStr">
        <is>
          <t>A1</t>
        </is>
      </c>
      <c r="C11801">
        <f>IF(B11801&lt;&gt;"NI",1,0)</f>
        <v/>
      </c>
      <c r="D11801">
        <f>VLOOKUP(B11801, Tabelas!A:C,3,FALSE())</f>
        <v/>
      </c>
      <c r="E11801">
        <f>VLOOKUP(B11801, Tabelas!A:C,2,FALSE())</f>
        <v/>
      </c>
    </row>
    <row r="11802">
      <c r="A11802" t="inlineStr">
        <is>
          <t>PLANT MOLECULAR BIOLOGY REPORTER</t>
        </is>
      </c>
      <c r="B11802" t="inlineStr">
        <is>
          <t>A2</t>
        </is>
      </c>
      <c r="C11802">
        <f>IF(B11802&lt;&gt;"NI",1,0)</f>
        <v/>
      </c>
      <c r="D11802">
        <f>VLOOKUP(B11802, Tabelas!A:C,3,FALSE())</f>
        <v/>
      </c>
      <c r="E11802">
        <f>VLOOKUP(B11802, Tabelas!A:C,2,FALSE())</f>
        <v/>
      </c>
    </row>
    <row r="11803">
      <c r="A11803" t="inlineStr">
        <is>
          <t>PLANT PATHOLOGY (ONLINE)</t>
        </is>
      </c>
      <c r="B11803" t="inlineStr">
        <is>
          <t>A1</t>
        </is>
      </c>
      <c r="C11803">
        <f>IF(B11803&lt;&gt;"NI",1,0)</f>
        <v/>
      </c>
      <c r="D11803">
        <f>VLOOKUP(B11803, Tabelas!A:C,3,FALSE())</f>
        <v/>
      </c>
      <c r="E11803">
        <f>VLOOKUP(B11803, Tabelas!A:C,2,FALSE())</f>
        <v/>
      </c>
    </row>
    <row r="11804">
      <c r="A11804" t="inlineStr">
        <is>
          <t>PLANT PHYSIOLOGY (BETHESDA)</t>
        </is>
      </c>
      <c r="B11804" t="inlineStr">
        <is>
          <t>A1</t>
        </is>
      </c>
      <c r="C11804">
        <f>IF(B11804&lt;&gt;"NI",1,0)</f>
        <v/>
      </c>
      <c r="D11804">
        <f>VLOOKUP(B11804, Tabelas!A:C,3,FALSE())</f>
        <v/>
      </c>
      <c r="E11804">
        <f>VLOOKUP(B11804, Tabelas!A:C,2,FALSE())</f>
        <v/>
      </c>
    </row>
    <row r="11805">
      <c r="A11805" t="inlineStr">
        <is>
          <t>PLANT PHYSIOLOGY AND BIOCHEMISTRY (PARIS)</t>
        </is>
      </c>
      <c r="B11805" t="inlineStr">
        <is>
          <t>A1</t>
        </is>
      </c>
      <c r="C11805">
        <f>IF(B11805&lt;&gt;"NI",1,0)</f>
        <v/>
      </c>
      <c r="D11805">
        <f>VLOOKUP(B11805, Tabelas!A:C,3,FALSE())</f>
        <v/>
      </c>
      <c r="E11805">
        <f>VLOOKUP(B11805, Tabelas!A:C,2,FALSE())</f>
        <v/>
      </c>
    </row>
    <row r="11806">
      <c r="A11806" t="inlineStr">
        <is>
          <t>PLANT PRODUCTION SCIENCE</t>
        </is>
      </c>
      <c r="B11806" t="inlineStr">
        <is>
          <t>A4</t>
        </is>
      </c>
      <c r="C11806">
        <f>IF(B11806&lt;&gt;"NI",1,0)</f>
        <v/>
      </c>
      <c r="D11806">
        <f>VLOOKUP(B11806, Tabelas!A:C,3,FALSE())</f>
        <v/>
      </c>
      <c r="E11806">
        <f>VLOOKUP(B11806, Tabelas!A:C,2,FALSE())</f>
        <v/>
      </c>
    </row>
    <row r="11807">
      <c r="A11807" t="inlineStr">
        <is>
          <t>PLANT REPRODUCTION</t>
        </is>
      </c>
      <c r="B11807" t="inlineStr">
        <is>
          <t>A2</t>
        </is>
      </c>
      <c r="C11807">
        <f>IF(B11807&lt;&gt;"NI",1,0)</f>
        <v/>
      </c>
      <c r="D11807">
        <f>VLOOKUP(B11807, Tabelas!A:C,3,FALSE())</f>
        <v/>
      </c>
      <c r="E11807">
        <f>VLOOKUP(B11807, Tabelas!A:C,2,FALSE())</f>
        <v/>
      </c>
    </row>
    <row r="11808">
      <c r="A11808" t="inlineStr">
        <is>
          <t>PLANT SCIENCE (LIMERICK)</t>
        </is>
      </c>
      <c r="B11808" t="inlineStr">
        <is>
          <t>A1</t>
        </is>
      </c>
      <c r="C11808">
        <f>IF(B11808&lt;&gt;"NI",1,0)</f>
        <v/>
      </c>
      <c r="D11808">
        <f>VLOOKUP(B11808, Tabelas!A:C,3,FALSE())</f>
        <v/>
      </c>
      <c r="E11808">
        <f>VLOOKUP(B11808, Tabelas!A:C,2,FALSE())</f>
        <v/>
      </c>
    </row>
    <row r="11809">
      <c r="A11809" t="inlineStr">
        <is>
          <t>PLANT SCIENCE TODAY</t>
        </is>
      </c>
      <c r="B11809" t="inlineStr">
        <is>
          <t>B4</t>
        </is>
      </c>
      <c r="C11809">
        <f>IF(B11809&lt;&gt;"NI",1,0)</f>
        <v/>
      </c>
      <c r="D11809">
        <f>VLOOKUP(B11809, Tabelas!A:C,3,FALSE())</f>
        <v/>
      </c>
      <c r="E11809">
        <f>VLOOKUP(B11809, Tabelas!A:C,2,FALSE())</f>
        <v/>
      </c>
    </row>
    <row r="11810">
      <c r="A11810" t="inlineStr">
        <is>
          <t>PLANT SIGNALING &amp; BEHAVIOR</t>
        </is>
      </c>
      <c r="B11810" t="inlineStr">
        <is>
          <t>A3</t>
        </is>
      </c>
      <c r="C11810">
        <f>IF(B11810&lt;&gt;"NI",1,0)</f>
        <v/>
      </c>
      <c r="D11810">
        <f>VLOOKUP(B11810, Tabelas!A:C,3,FALSE())</f>
        <v/>
      </c>
      <c r="E11810">
        <f>VLOOKUP(B11810, Tabelas!A:C,2,FALSE())</f>
        <v/>
      </c>
    </row>
    <row r="11811">
      <c r="A11811" t="inlineStr">
        <is>
          <t>PLANT SPECIES BIOLOGY</t>
        </is>
      </c>
      <c r="B11811" t="inlineStr">
        <is>
          <t>A4</t>
        </is>
      </c>
      <c r="C11811">
        <f>IF(B11811&lt;&gt;"NI",1,0)</f>
        <v/>
      </c>
      <c r="D11811">
        <f>VLOOKUP(B11811, Tabelas!A:C,3,FALSE())</f>
        <v/>
      </c>
      <c r="E11811">
        <f>VLOOKUP(B11811, Tabelas!A:C,2,FALSE())</f>
        <v/>
      </c>
    </row>
    <row r="11812">
      <c r="A11812" t="inlineStr">
        <is>
          <t>PLANT SYSTEMATICS AND EVOLUTION</t>
        </is>
      </c>
      <c r="B11812" t="inlineStr">
        <is>
          <t>A3</t>
        </is>
      </c>
      <c r="C11812">
        <f>IF(B11812&lt;&gt;"NI",1,0)</f>
        <v/>
      </c>
      <c r="D11812">
        <f>VLOOKUP(B11812, Tabelas!A:C,3,FALSE())</f>
        <v/>
      </c>
      <c r="E11812">
        <f>VLOOKUP(B11812, Tabelas!A:C,2,FALSE())</f>
        <v/>
      </c>
    </row>
    <row r="11813">
      <c r="A11813" t="inlineStr">
        <is>
          <t>PLANT, CELL AND ENVIRONMENT</t>
        </is>
      </c>
      <c r="B11813" t="inlineStr">
        <is>
          <t>A1</t>
        </is>
      </c>
      <c r="C11813">
        <f>IF(B11813&lt;&gt;"NI",1,0)</f>
        <v/>
      </c>
      <c r="D11813">
        <f>VLOOKUP(B11813, Tabelas!A:C,3,FALSE())</f>
        <v/>
      </c>
      <c r="E11813">
        <f>VLOOKUP(B11813, Tabelas!A:C,2,FALSE())</f>
        <v/>
      </c>
    </row>
    <row r="11814">
      <c r="A11814" t="inlineStr">
        <is>
          <t>PLANT, CELL AND ENVIRONMENT (PRINT)</t>
        </is>
      </c>
      <c r="B11814" t="inlineStr">
        <is>
          <t>A1</t>
        </is>
      </c>
      <c r="C11814">
        <f>IF(B11814&lt;&gt;"NI",1,0)</f>
        <v/>
      </c>
      <c r="D11814">
        <f>VLOOKUP(B11814, Tabelas!A:C,3,FALSE())</f>
        <v/>
      </c>
      <c r="E11814">
        <f>VLOOKUP(B11814, Tabelas!A:C,2,FALSE())</f>
        <v/>
      </c>
    </row>
    <row r="11815">
      <c r="A11815" t="inlineStr">
        <is>
          <t>PLANT, SOIL AND ENVIRONMENT (PRAHA)</t>
        </is>
      </c>
      <c r="B11815" t="inlineStr">
        <is>
          <t>A4</t>
        </is>
      </c>
      <c r="C11815">
        <f>IF(B11815&lt;&gt;"NI",1,0)</f>
        <v/>
      </c>
      <c r="D11815">
        <f>VLOOKUP(B11815, Tabelas!A:C,3,FALSE())</f>
        <v/>
      </c>
      <c r="E11815">
        <f>VLOOKUP(B11815, Tabelas!A:C,2,FALSE())</f>
        <v/>
      </c>
    </row>
    <row r="11816">
      <c r="A11816" t="inlineStr">
        <is>
          <t>PLANT. PATHOL. J.</t>
        </is>
      </c>
      <c r="B11816" t="inlineStr">
        <is>
          <t>A2</t>
        </is>
      </c>
      <c r="C11816">
        <f>IF(B11816&lt;&gt;"NI",1,0)</f>
        <v/>
      </c>
      <c r="D11816">
        <f>VLOOKUP(B11816, Tabelas!A:C,3,FALSE())</f>
        <v/>
      </c>
      <c r="E11816">
        <f>VLOOKUP(B11816, Tabelas!A:C,2,FALSE())</f>
        <v/>
      </c>
    </row>
    <row r="11817">
      <c r="A11817" t="inlineStr">
        <is>
          <t>PLANTA (HEIDELBERG</t>
        </is>
      </c>
      <c r="B11817" t="inlineStr">
        <is>
          <t>A1</t>
        </is>
      </c>
      <c r="C11817">
        <f>IF(B11817&lt;&gt;"NI",1,0)</f>
        <v/>
      </c>
      <c r="D11817">
        <f>VLOOKUP(B11817, Tabelas!A:C,3,FALSE())</f>
        <v/>
      </c>
      <c r="E11817">
        <f>VLOOKUP(B11817, Tabelas!A:C,2,FALSE())</f>
        <v/>
      </c>
    </row>
    <row r="11818">
      <c r="A11818" t="inlineStr">
        <is>
          <t>PLANTA DANINHA</t>
        </is>
      </c>
      <c r="B11818" t="inlineStr">
        <is>
          <t>B1</t>
        </is>
      </c>
      <c r="C11818">
        <f>IF(B11818&lt;&gt;"NI",1,0)</f>
        <v/>
      </c>
      <c r="D11818">
        <f>VLOOKUP(B11818, Tabelas!A:C,3,FALSE())</f>
        <v/>
      </c>
      <c r="E11818">
        <f>VLOOKUP(B11818, Tabelas!A:C,2,FALSE())</f>
        <v/>
      </c>
    </row>
    <row r="11819">
      <c r="A11819" t="inlineStr">
        <is>
          <t>PLANTA MEDICA (INTERNET)</t>
        </is>
      </c>
      <c r="B11819" t="inlineStr">
        <is>
          <t>A3</t>
        </is>
      </c>
      <c r="C11819">
        <f>IF(B11819&lt;&gt;"NI",1,0)</f>
        <v/>
      </c>
      <c r="D11819">
        <f>VLOOKUP(B11819, Tabelas!A:C,3,FALSE())</f>
        <v/>
      </c>
      <c r="E11819">
        <f>VLOOKUP(B11819, Tabelas!A:C,2,FALSE())</f>
        <v/>
      </c>
    </row>
    <row r="11820">
      <c r="A11820" t="inlineStr">
        <is>
          <t>PLANTS</t>
        </is>
      </c>
      <c r="B11820" t="inlineStr">
        <is>
          <t>A2</t>
        </is>
      </c>
      <c r="C11820">
        <f>IF(B11820&lt;&gt;"NI",1,0)</f>
        <v/>
      </c>
      <c r="D11820">
        <f>VLOOKUP(B11820, Tabelas!A:C,3,FALSE())</f>
        <v/>
      </c>
      <c r="E11820">
        <f>VLOOKUP(B11820, Tabelas!A:C,2,FALSE())</f>
        <v/>
      </c>
    </row>
    <row r="11821">
      <c r="A11821" t="inlineStr">
        <is>
          <t>PLANUM THE JOURNAL OF URBANISM</t>
        </is>
      </c>
      <c r="B11821" t="inlineStr">
        <is>
          <t>B4</t>
        </is>
      </c>
      <c r="C11821">
        <f>IF(B11821&lt;&gt;"NI",1,0)</f>
        <v/>
      </c>
      <c r="D11821">
        <f>VLOOKUP(B11821, Tabelas!A:C,3,FALSE())</f>
        <v/>
      </c>
      <c r="E11821">
        <f>VLOOKUP(B11821, Tabelas!A:C,2,FALSE())</f>
        <v/>
      </c>
    </row>
    <row r="11822">
      <c r="A11822" t="inlineStr">
        <is>
          <t>PLASMA CHEMISTRY AND PLASMA PROCESSING</t>
        </is>
      </c>
      <c r="B11822" t="inlineStr">
        <is>
          <t>A2</t>
        </is>
      </c>
      <c r="C11822">
        <f>IF(B11822&lt;&gt;"NI",1,0)</f>
        <v/>
      </c>
      <c r="D11822">
        <f>VLOOKUP(B11822, Tabelas!A:C,3,FALSE())</f>
        <v/>
      </c>
      <c r="E11822">
        <f>VLOOKUP(B11822, Tabelas!A:C,2,FALSE())</f>
        <v/>
      </c>
    </row>
    <row r="11823">
      <c r="A11823" t="inlineStr">
        <is>
          <t>PLASMA MEDICINE</t>
        </is>
      </c>
      <c r="B11823" t="inlineStr">
        <is>
          <t>B2</t>
        </is>
      </c>
      <c r="C11823">
        <f>IF(B11823&lt;&gt;"NI",1,0)</f>
        <v/>
      </c>
      <c r="D11823">
        <f>VLOOKUP(B11823, Tabelas!A:C,3,FALSE())</f>
        <v/>
      </c>
      <c r="E11823">
        <f>VLOOKUP(B11823, Tabelas!A:C,2,FALSE())</f>
        <v/>
      </c>
    </row>
    <row r="11824">
      <c r="A11824" t="inlineStr">
        <is>
          <t>PLASMA PHYSICS AND CONTROLLED FUSION (PRINT)</t>
        </is>
      </c>
      <c r="B11824" t="inlineStr">
        <is>
          <t>A2</t>
        </is>
      </c>
      <c r="C11824">
        <f>IF(B11824&lt;&gt;"NI",1,0)</f>
        <v/>
      </c>
      <c r="D11824">
        <f>VLOOKUP(B11824, Tabelas!A:C,3,FALSE())</f>
        <v/>
      </c>
      <c r="E11824">
        <f>VLOOKUP(B11824, Tabelas!A:C,2,FALSE())</f>
        <v/>
      </c>
    </row>
    <row r="11825">
      <c r="A11825" t="inlineStr">
        <is>
          <t>PLASMA SOURCES SCIENCE &amp; TECHNOLOGY (PRINT)</t>
        </is>
      </c>
      <c r="B11825" t="inlineStr">
        <is>
          <t>A2</t>
        </is>
      </c>
      <c r="C11825">
        <f>IF(B11825&lt;&gt;"NI",1,0)</f>
        <v/>
      </c>
      <c r="D11825">
        <f>VLOOKUP(B11825, Tabelas!A:C,3,FALSE())</f>
        <v/>
      </c>
      <c r="E11825">
        <f>VLOOKUP(B11825, Tabelas!A:C,2,FALSE())</f>
        <v/>
      </c>
    </row>
    <row r="11826">
      <c r="A11826" t="inlineStr">
        <is>
          <t>PLASMID (SAN DIEGO. PRINT)</t>
        </is>
      </c>
      <c r="B11826" t="inlineStr">
        <is>
          <t>B1</t>
        </is>
      </c>
      <c r="C11826">
        <f>IF(B11826&lt;&gt;"NI",1,0)</f>
        <v/>
      </c>
      <c r="D11826">
        <f>VLOOKUP(B11826, Tabelas!A:C,3,FALSE())</f>
        <v/>
      </c>
      <c r="E11826">
        <f>VLOOKUP(B11826, Tabelas!A:C,2,FALSE())</f>
        <v/>
      </c>
    </row>
    <row r="11827">
      <c r="A11827" t="inlineStr">
        <is>
          <t>PLASMONICS (NORWELL, MASS.)</t>
        </is>
      </c>
      <c r="B11827" t="inlineStr">
        <is>
          <t>A3</t>
        </is>
      </c>
      <c r="C11827">
        <f>IF(B11827&lt;&gt;"NI",1,0)</f>
        <v/>
      </c>
      <c r="D11827">
        <f>VLOOKUP(B11827, Tabelas!A:C,3,FALSE())</f>
        <v/>
      </c>
      <c r="E11827">
        <f>VLOOKUP(B11827, Tabelas!A:C,2,FALSE())</f>
        <v/>
      </c>
    </row>
    <row r="11828">
      <c r="A11828" t="inlineStr">
        <is>
          <t>PLASTIC AND RECONSTRUCTIVE SURGERY - GLOBAL OPEN</t>
        </is>
      </c>
      <c r="B11828" t="inlineStr">
        <is>
          <t>B2</t>
        </is>
      </c>
      <c r="C11828">
        <f>IF(B11828&lt;&gt;"NI",1,0)</f>
        <v/>
      </c>
      <c r="D11828">
        <f>VLOOKUP(B11828, Tabelas!A:C,3,FALSE())</f>
        <v/>
      </c>
      <c r="E11828">
        <f>VLOOKUP(B11828, Tabelas!A:C,2,FALSE())</f>
        <v/>
      </c>
    </row>
    <row r="11829">
      <c r="A11829" t="inlineStr">
        <is>
          <t>PLASTIC AND RECONSTRUCTIVE SURGERY (1963)</t>
        </is>
      </c>
      <c r="B11829" t="inlineStr">
        <is>
          <t>A1</t>
        </is>
      </c>
      <c r="C11829">
        <f>IF(B11829&lt;&gt;"NI",1,0)</f>
        <v/>
      </c>
      <c r="D11829">
        <f>VLOOKUP(B11829, Tabelas!A:C,3,FALSE())</f>
        <v/>
      </c>
      <c r="E11829">
        <f>VLOOKUP(B11829, Tabelas!A:C,2,FALSE())</f>
        <v/>
      </c>
    </row>
    <row r="11830">
      <c r="A11830" t="inlineStr">
        <is>
          <t>PLASTIC SURGICAL NURSING</t>
        </is>
      </c>
      <c r="B11830" t="inlineStr">
        <is>
          <t>B1</t>
        </is>
      </c>
      <c r="C11830">
        <f>IF(B11830&lt;&gt;"NI",1,0)</f>
        <v/>
      </c>
      <c r="D11830">
        <f>VLOOKUP(B11830, Tabelas!A:C,3,FALSE())</f>
        <v/>
      </c>
      <c r="E11830">
        <f>VLOOKUP(B11830, Tabelas!A:C,2,FALSE())</f>
        <v/>
      </c>
    </row>
    <row r="11831">
      <c r="A11831" t="inlineStr">
        <is>
          <t>PLASTICS, RUBBER AND COMPOSITES</t>
        </is>
      </c>
      <c r="B11831" t="inlineStr">
        <is>
          <t>B1</t>
        </is>
      </c>
      <c r="C11831">
        <f>IF(B11831&lt;&gt;"NI",1,0)</f>
        <v/>
      </c>
      <c r="D11831">
        <f>VLOOKUP(B11831, Tabelas!A:C,3,FALSE())</f>
        <v/>
      </c>
      <c r="E11831">
        <f>VLOOKUP(B11831, Tabelas!A:C,2,FALSE())</f>
        <v/>
      </c>
    </row>
    <row r="11832">
      <c r="A11832" t="inlineStr">
        <is>
          <t>PLASTIR - LA REVUE TRANSDISCIPLINAIRE DE PLASTICITÉ HUMAINE</t>
        </is>
      </c>
      <c r="B11832" t="inlineStr">
        <is>
          <t>B4</t>
        </is>
      </c>
      <c r="C11832">
        <f>IF(B11832&lt;&gt;"NI",1,0)</f>
        <v/>
      </c>
      <c r="D11832">
        <f>VLOOKUP(B11832, Tabelas!A:C,3,FALSE())</f>
        <v/>
      </c>
      <c r="E11832">
        <f>VLOOKUP(B11832, Tabelas!A:C,2,FALSE())</f>
        <v/>
      </c>
    </row>
    <row r="11833">
      <c r="A11833" t="inlineStr">
        <is>
          <t>PLATAFORMA BARÓMETRO SOCIAL</t>
        </is>
      </c>
      <c r="B11833" t="inlineStr">
        <is>
          <t>B4</t>
        </is>
      </c>
      <c r="C11833">
        <f>IF(B11833&lt;&gt;"NI",1,0)</f>
        <v/>
      </c>
      <c r="D11833">
        <f>VLOOKUP(B11833, Tabelas!A:C,3,FALSE())</f>
        <v/>
      </c>
      <c r="E11833">
        <f>VLOOKUP(B11833, Tabelas!A:C,2,FALSE())</f>
        <v/>
      </c>
    </row>
    <row r="11834">
      <c r="A11834" t="inlineStr">
        <is>
          <t>PLATELETS (ABINGDON. ONLINE)</t>
        </is>
      </c>
      <c r="B11834" t="inlineStr">
        <is>
          <t>A4</t>
        </is>
      </c>
      <c r="C11834">
        <f>IF(B11834&lt;&gt;"NI",1,0)</f>
        <v/>
      </c>
      <c r="D11834">
        <f>VLOOKUP(B11834, Tabelas!A:C,3,FALSE())</f>
        <v/>
      </c>
      <c r="E11834">
        <f>VLOOKUP(B11834, Tabelas!A:C,2,FALSE())</f>
        <v/>
      </c>
    </row>
    <row r="11835">
      <c r="A11835" t="inlineStr">
        <is>
          <t>PLATÔ - REVISTA DO INSTITUTO INTERNACIONAL DA LÍNGUA PORTUGUESA</t>
        </is>
      </c>
      <c r="B11835" t="inlineStr">
        <is>
          <t>B3</t>
        </is>
      </c>
      <c r="C11835">
        <f>IF(B11835&lt;&gt;"NI",1,0)</f>
        <v/>
      </c>
      <c r="D11835">
        <f>VLOOKUP(B11835, Tabelas!A:C,3,FALSE())</f>
        <v/>
      </c>
      <c r="E11835">
        <f>VLOOKUP(B11835, Tabelas!A:C,2,FALSE())</f>
        <v/>
      </c>
    </row>
    <row r="11836">
      <c r="A11836" t="inlineStr">
        <is>
          <t>PLOS BIOLOGY</t>
        </is>
      </c>
      <c r="B11836" t="inlineStr">
        <is>
          <t>A1</t>
        </is>
      </c>
      <c r="C11836">
        <f>IF(B11836&lt;&gt;"NI",1,0)</f>
        <v/>
      </c>
      <c r="D11836">
        <f>VLOOKUP(B11836, Tabelas!A:C,3,FALSE())</f>
        <v/>
      </c>
      <c r="E11836">
        <f>VLOOKUP(B11836, Tabelas!A:C,2,FALSE())</f>
        <v/>
      </c>
    </row>
    <row r="11837">
      <c r="A11837" t="inlineStr">
        <is>
          <t>PLOS BIOLOGY</t>
        </is>
      </c>
      <c r="B11837" t="inlineStr">
        <is>
          <t>A1</t>
        </is>
      </c>
      <c r="C11837">
        <f>IF(B11837&lt;&gt;"NI",1,0)</f>
        <v/>
      </c>
      <c r="D11837">
        <f>VLOOKUP(B11837, Tabelas!A:C,3,FALSE())</f>
        <v/>
      </c>
      <c r="E11837">
        <f>VLOOKUP(B11837, Tabelas!A:C,2,FALSE())</f>
        <v/>
      </c>
    </row>
    <row r="11838">
      <c r="A11838" t="inlineStr">
        <is>
          <t>PLOS COMPUTATIONAL BIOLOGY</t>
        </is>
      </c>
      <c r="B11838" t="inlineStr">
        <is>
          <t>A1</t>
        </is>
      </c>
      <c r="C11838">
        <f>IF(B11838&lt;&gt;"NI",1,0)</f>
        <v/>
      </c>
      <c r="D11838">
        <f>VLOOKUP(B11838, Tabelas!A:C,3,FALSE())</f>
        <v/>
      </c>
      <c r="E11838">
        <f>VLOOKUP(B11838, Tabelas!A:C,2,FALSE())</f>
        <v/>
      </c>
    </row>
    <row r="11839">
      <c r="A11839" t="inlineStr">
        <is>
          <t>PLOS COMPUTATIONAL BIOLOGY (ONLINE)</t>
        </is>
      </c>
      <c r="B11839" t="inlineStr">
        <is>
          <t>A1</t>
        </is>
      </c>
      <c r="C11839">
        <f>IF(B11839&lt;&gt;"NI",1,0)</f>
        <v/>
      </c>
      <c r="D11839">
        <f>VLOOKUP(B11839, Tabelas!A:C,3,FALSE())</f>
        <v/>
      </c>
      <c r="E11839">
        <f>VLOOKUP(B11839, Tabelas!A:C,2,FALSE())</f>
        <v/>
      </c>
    </row>
    <row r="11840">
      <c r="A11840" t="inlineStr">
        <is>
          <t>PLOS CURRENTS: TREE OF LIFE</t>
        </is>
      </c>
      <c r="B11840" t="inlineStr">
        <is>
          <t>A4</t>
        </is>
      </c>
      <c r="C11840">
        <f>IF(B11840&lt;&gt;"NI",1,0)</f>
        <v/>
      </c>
      <c r="D11840">
        <f>VLOOKUP(B11840, Tabelas!A:C,3,FALSE())</f>
        <v/>
      </c>
      <c r="E11840">
        <f>VLOOKUP(B11840, Tabelas!A:C,2,FALSE())</f>
        <v/>
      </c>
    </row>
    <row r="11841">
      <c r="A11841" t="inlineStr">
        <is>
          <t>PLOS GENETICS (ONLINE)</t>
        </is>
      </c>
      <c r="B11841" t="inlineStr">
        <is>
          <t>A1</t>
        </is>
      </c>
      <c r="C11841">
        <f>IF(B11841&lt;&gt;"NI",1,0)</f>
        <v/>
      </c>
      <c r="D11841">
        <f>VLOOKUP(B11841, Tabelas!A:C,3,FALSE())</f>
        <v/>
      </c>
      <c r="E11841">
        <f>VLOOKUP(B11841, Tabelas!A:C,2,FALSE())</f>
        <v/>
      </c>
    </row>
    <row r="11842">
      <c r="A11842" t="inlineStr">
        <is>
          <t>PLOS MEDICINE</t>
        </is>
      </c>
      <c r="B11842" t="inlineStr">
        <is>
          <t>A1</t>
        </is>
      </c>
      <c r="C11842">
        <f>IF(B11842&lt;&gt;"NI",1,0)</f>
        <v/>
      </c>
      <c r="D11842">
        <f>VLOOKUP(B11842, Tabelas!A:C,3,FALSE())</f>
        <v/>
      </c>
      <c r="E11842">
        <f>VLOOKUP(B11842, Tabelas!A:C,2,FALSE())</f>
        <v/>
      </c>
    </row>
    <row r="11843">
      <c r="A11843" t="inlineStr">
        <is>
          <t>PLOS MEDICINE (ONLINE)</t>
        </is>
      </c>
      <c r="B11843" t="inlineStr">
        <is>
          <t>A1</t>
        </is>
      </c>
      <c r="C11843">
        <f>IF(B11843&lt;&gt;"NI",1,0)</f>
        <v/>
      </c>
      <c r="D11843">
        <f>VLOOKUP(B11843, Tabelas!A:C,3,FALSE())</f>
        <v/>
      </c>
      <c r="E11843">
        <f>VLOOKUP(B11843, Tabelas!A:C,2,FALSE())</f>
        <v/>
      </c>
    </row>
    <row r="11844">
      <c r="A11844" t="inlineStr">
        <is>
          <t>PLOS NEGLECTED TROPICAL DISEASES</t>
        </is>
      </c>
      <c r="B11844" t="inlineStr">
        <is>
          <t>A1</t>
        </is>
      </c>
      <c r="C11844">
        <f>IF(B11844&lt;&gt;"NI",1,0)</f>
        <v/>
      </c>
      <c r="D11844">
        <f>VLOOKUP(B11844, Tabelas!A:C,3,FALSE())</f>
        <v/>
      </c>
      <c r="E11844">
        <f>VLOOKUP(B11844, Tabelas!A:C,2,FALSE())</f>
        <v/>
      </c>
    </row>
    <row r="11845">
      <c r="A11845" t="inlineStr">
        <is>
          <t>PLOS ONE</t>
        </is>
      </c>
      <c r="B11845" t="inlineStr">
        <is>
          <t>A1</t>
        </is>
      </c>
      <c r="C11845">
        <f>IF(B11845&lt;&gt;"NI",1,0)</f>
        <v/>
      </c>
      <c r="D11845">
        <f>VLOOKUP(B11845, Tabelas!A:C,3,FALSE())</f>
        <v/>
      </c>
      <c r="E11845">
        <f>VLOOKUP(B11845, Tabelas!A:C,2,FALSE())</f>
        <v/>
      </c>
    </row>
    <row r="11846">
      <c r="A11846" t="inlineStr">
        <is>
          <t>PLOS PATHOGENS</t>
        </is>
      </c>
      <c r="B11846" t="inlineStr">
        <is>
          <t>A1</t>
        </is>
      </c>
      <c r="C11846">
        <f>IF(B11846&lt;&gt;"NI",1,0)</f>
        <v/>
      </c>
      <c r="D11846">
        <f>VLOOKUP(B11846, Tabelas!A:C,3,FALSE())</f>
        <v/>
      </c>
      <c r="E11846">
        <f>VLOOKUP(B11846, Tabelas!A:C,2,FALSE())</f>
        <v/>
      </c>
    </row>
    <row r="11847">
      <c r="A11847" t="inlineStr">
        <is>
          <t>PLURA, REVISTA DE ESTUDOS DE RELIGIÃO</t>
        </is>
      </c>
      <c r="B11847" t="inlineStr">
        <is>
          <t>B1</t>
        </is>
      </c>
      <c r="C11847">
        <f>IF(B11847&lt;&gt;"NI",1,0)</f>
        <v/>
      </c>
      <c r="D11847">
        <f>VLOOKUP(B11847, Tabelas!A:C,3,FALSE())</f>
        <v/>
      </c>
      <c r="E11847">
        <f>VLOOKUP(B11847, Tabelas!A:C,2,FALSE())</f>
        <v/>
      </c>
    </row>
    <row r="11848">
      <c r="A11848" t="inlineStr">
        <is>
          <t>PLURAIS (UNEB)</t>
        </is>
      </c>
      <c r="B11848" t="inlineStr">
        <is>
          <t>B3</t>
        </is>
      </c>
      <c r="C11848">
        <f>IF(B11848&lt;&gt;"NI",1,0)</f>
        <v/>
      </c>
      <c r="D11848">
        <f>VLOOKUP(B11848, Tabelas!A:C,3,FALSE())</f>
        <v/>
      </c>
      <c r="E11848">
        <f>VLOOKUP(B11848, Tabelas!A:C,2,FALSE())</f>
        <v/>
      </c>
    </row>
    <row r="11849">
      <c r="A11849" t="inlineStr">
        <is>
          <t>PLURAL PLURIEL - REVUE DES CULTURES DE LANGUE PORTUGAISE</t>
        </is>
      </c>
      <c r="B11849" t="inlineStr">
        <is>
          <t>B3</t>
        </is>
      </c>
      <c r="C11849">
        <f>IF(B11849&lt;&gt;"NI",1,0)</f>
        <v/>
      </c>
      <c r="D11849">
        <f>VLOOKUP(B11849, Tabelas!A:C,3,FALSE())</f>
        <v/>
      </c>
      <c r="E11849">
        <f>VLOOKUP(B11849, Tabelas!A:C,2,FALSE())</f>
        <v/>
      </c>
    </row>
    <row r="11850">
      <c r="A11850" t="inlineStr">
        <is>
          <t>PLURES HUMANUIDADES (RIBEIRÃO PRETO) ON LINE</t>
        </is>
      </c>
      <c r="B11850" t="inlineStr">
        <is>
          <t>B1</t>
        </is>
      </c>
      <c r="C11850">
        <f>IF(B11850&lt;&gt;"NI",1,0)</f>
        <v/>
      </c>
      <c r="D11850">
        <f>VLOOKUP(B11850, Tabelas!A:C,3,FALSE())</f>
        <v/>
      </c>
      <c r="E11850">
        <f>VLOOKUP(B11850, Tabelas!A:C,2,FALSE())</f>
        <v/>
      </c>
    </row>
    <row r="11851">
      <c r="A11851" t="inlineStr">
        <is>
          <t>PM &amp; R (PHILADELPHIA, 2009): THE JOURNAL OF INJURY, FUNCTION AND REHABILITATION</t>
        </is>
      </c>
      <c r="B11851" t="inlineStr">
        <is>
          <t>A3</t>
        </is>
      </c>
      <c r="C11851">
        <f>IF(B11851&lt;&gt;"NI",1,0)</f>
        <v/>
      </c>
      <c r="D11851">
        <f>VLOOKUP(B11851, Tabelas!A:C,3,FALSE())</f>
        <v/>
      </c>
      <c r="E11851">
        <f>VLOOKUP(B11851, Tabelas!A:C,2,FALSE())</f>
        <v/>
      </c>
    </row>
    <row r="11852">
      <c r="A11852" t="inlineStr">
        <is>
          <t>POBLACIÓN DE BUENOS AIRES</t>
        </is>
      </c>
      <c r="B11852" t="inlineStr">
        <is>
          <t>B3</t>
        </is>
      </c>
      <c r="C11852">
        <f>IF(B11852&lt;&gt;"NI",1,0)</f>
        <v/>
      </c>
      <c r="D11852">
        <f>VLOOKUP(B11852, Tabelas!A:C,3,FALSE())</f>
        <v/>
      </c>
      <c r="E11852">
        <f>VLOOKUP(B11852, Tabelas!A:C,2,FALSE())</f>
        <v/>
      </c>
    </row>
    <row r="11853">
      <c r="A11853" t="inlineStr">
        <is>
          <t>POBLACIÓN Y SALUD EN MESOAMÉRICA</t>
        </is>
      </c>
      <c r="B11853" t="inlineStr">
        <is>
          <t>A4</t>
        </is>
      </c>
      <c r="C11853">
        <f>IF(B11853&lt;&gt;"NI",1,0)</f>
        <v/>
      </c>
      <c r="D11853">
        <f>VLOOKUP(B11853, Tabelas!A:C,3,FALSE())</f>
        <v/>
      </c>
      <c r="E11853">
        <f>VLOOKUP(B11853, Tabelas!A:C,2,FALSE())</f>
        <v/>
      </c>
    </row>
    <row r="11854">
      <c r="A11854" t="inlineStr">
        <is>
          <t>PODER &amp; CULTURA</t>
        </is>
      </c>
      <c r="B11854" t="inlineStr">
        <is>
          <t>B4</t>
        </is>
      </c>
      <c r="C11854">
        <f>IF(B11854&lt;&gt;"NI",1,0)</f>
        <v/>
      </c>
      <c r="D11854">
        <f>VLOOKUP(B11854, Tabelas!A:C,3,FALSE())</f>
        <v/>
      </c>
      <c r="E11854">
        <f>VLOOKUP(B11854, Tabelas!A:C,2,FALSE())</f>
        <v/>
      </c>
    </row>
    <row r="11855">
      <c r="A11855" t="inlineStr">
        <is>
          <t>PODIUM: SPORT, LEISURE AND TOURISM REVIEW</t>
        </is>
      </c>
      <c r="B11855" t="inlineStr">
        <is>
          <t>A4</t>
        </is>
      </c>
      <c r="C11855">
        <f>IF(B11855&lt;&gt;"NI",1,0)</f>
        <v/>
      </c>
      <c r="D11855">
        <f>VLOOKUP(B11855, Tabelas!A:C,3,FALSE())</f>
        <v/>
      </c>
      <c r="E11855">
        <f>VLOOKUP(B11855, Tabelas!A:C,2,FALSE())</f>
        <v/>
      </c>
    </row>
    <row r="11856">
      <c r="A11856" t="inlineStr">
        <is>
          <t>POIÉSIS</t>
        </is>
      </c>
      <c r="B11856" t="inlineStr">
        <is>
          <t>B1</t>
        </is>
      </c>
      <c r="C11856">
        <f>IF(B11856&lt;&gt;"NI",1,0)</f>
        <v/>
      </c>
      <c r="D11856">
        <f>VLOOKUP(B11856, Tabelas!A:C,3,FALSE())</f>
        <v/>
      </c>
      <c r="E11856">
        <f>VLOOKUP(B11856, Tabelas!A:C,2,FALSE())</f>
        <v/>
      </c>
    </row>
    <row r="11857">
      <c r="A11857" t="inlineStr">
        <is>
          <t>POIESIS - REVISTA DE FILOSOFIA</t>
        </is>
      </c>
      <c r="B11857" t="inlineStr">
        <is>
          <t>B4</t>
        </is>
      </c>
      <c r="C11857">
        <f>IF(B11857&lt;&gt;"NI",1,0)</f>
        <v/>
      </c>
      <c r="D11857">
        <f>VLOOKUP(B11857, Tabelas!A:C,3,FALSE())</f>
        <v/>
      </c>
      <c r="E11857">
        <f>VLOOKUP(B11857, Tabelas!A:C,2,FALSE())</f>
        <v/>
      </c>
    </row>
    <row r="11858">
      <c r="A11858" t="inlineStr">
        <is>
          <t>POÍESIS PEDAGOGICA</t>
        </is>
      </c>
      <c r="B11858" t="inlineStr">
        <is>
          <t>B3</t>
        </is>
      </c>
      <c r="C11858">
        <f>IF(B11858&lt;&gt;"NI",1,0)</f>
        <v/>
      </c>
      <c r="D11858">
        <f>VLOOKUP(B11858, Tabelas!A:C,3,FALSE())</f>
        <v/>
      </c>
      <c r="E11858">
        <f>VLOOKUP(B11858, Tabelas!A:C,2,FALSE())</f>
        <v/>
      </c>
    </row>
    <row r="11859">
      <c r="A11859" t="inlineStr">
        <is>
          <t>POLAR BIOLOGY (PRINT)</t>
        </is>
      </c>
      <c r="B11859" t="inlineStr">
        <is>
          <t>A2</t>
        </is>
      </c>
      <c r="C11859">
        <f>IF(B11859&lt;&gt;"NI",1,0)</f>
        <v/>
      </c>
      <c r="D11859">
        <f>VLOOKUP(B11859, Tabelas!A:C,3,FALSE())</f>
        <v/>
      </c>
      <c r="E11859">
        <f>VLOOKUP(B11859, Tabelas!A:C,2,FALSE())</f>
        <v/>
      </c>
    </row>
    <row r="11860">
      <c r="A11860" t="inlineStr">
        <is>
          <t>POLAR RECORD</t>
        </is>
      </c>
      <c r="B11860" t="inlineStr">
        <is>
          <t>B1</t>
        </is>
      </c>
      <c r="C11860">
        <f>IF(B11860&lt;&gt;"NI",1,0)</f>
        <v/>
      </c>
      <c r="D11860">
        <f>VLOOKUP(B11860, Tabelas!A:C,3,FALSE())</f>
        <v/>
      </c>
      <c r="E11860">
        <f>VLOOKUP(B11860, Tabelas!A:C,2,FALSE())</f>
        <v/>
      </c>
    </row>
    <row r="11861">
      <c r="A11861" t="inlineStr">
        <is>
          <t>POLAR RESEARCH</t>
        </is>
      </c>
      <c r="B11861" t="inlineStr">
        <is>
          <t>A3</t>
        </is>
      </c>
      <c r="C11861">
        <f>IF(B11861&lt;&gt;"NI",1,0)</f>
        <v/>
      </c>
      <c r="D11861">
        <f>VLOOKUP(B11861, Tabelas!A:C,3,FALSE())</f>
        <v/>
      </c>
      <c r="E11861">
        <f>VLOOKUP(B11861, Tabelas!A:C,2,FALSE())</f>
        <v/>
      </c>
    </row>
    <row r="11862">
      <c r="A11862" t="inlineStr">
        <is>
          <t>POLARIS</t>
        </is>
      </c>
      <c r="B11862" t="inlineStr">
        <is>
          <t>B4</t>
        </is>
      </c>
      <c r="C11862">
        <f>IF(B11862&lt;&gt;"NI",1,0)</f>
        <v/>
      </c>
      <c r="D11862">
        <f>VLOOKUP(B11862, Tabelas!A:C,3,FALSE())</f>
        <v/>
      </c>
      <c r="E11862">
        <f>VLOOKUP(B11862, Tabelas!A:C,2,FALSE())</f>
        <v/>
      </c>
    </row>
    <row r="11863">
      <c r="A11863" t="inlineStr">
        <is>
          <t>POLÊM!CA</t>
        </is>
      </c>
      <c r="B11863" t="inlineStr">
        <is>
          <t>B4</t>
        </is>
      </c>
      <c r="C11863">
        <f>IF(B11863&lt;&gt;"NI",1,0)</f>
        <v/>
      </c>
      <c r="D11863">
        <f>VLOOKUP(B11863, Tabelas!A:C,3,FALSE())</f>
        <v/>
      </c>
      <c r="E11863">
        <f>VLOOKUP(B11863, Tabelas!A:C,2,FALSE())</f>
        <v/>
      </c>
    </row>
    <row r="11864">
      <c r="A11864" t="inlineStr">
        <is>
          <t>PÓLEMOS</t>
        </is>
      </c>
      <c r="B11864" t="inlineStr">
        <is>
          <t>B2</t>
        </is>
      </c>
      <c r="C11864">
        <f>IF(B11864&lt;&gt;"NI",1,0)</f>
        <v/>
      </c>
      <c r="D11864">
        <f>VLOOKUP(B11864, Tabelas!A:C,3,FALSE())</f>
        <v/>
      </c>
      <c r="E11864">
        <f>VLOOKUP(B11864, Tabelas!A:C,2,FALSE())</f>
        <v/>
      </c>
    </row>
    <row r="11865">
      <c r="A11865" t="inlineStr">
        <is>
          <t>POLHIS. REVISTA BIBLIOGRÁFICA DEL PROGRAMA INTERUNIVERSITARIO DE HISTORIA POLÍTICA</t>
        </is>
      </c>
      <c r="B11865" t="inlineStr">
        <is>
          <t>B2</t>
        </is>
      </c>
      <c r="C11865">
        <f>IF(B11865&lt;&gt;"NI",1,0)</f>
        <v/>
      </c>
      <c r="D11865">
        <f>VLOOKUP(B11865, Tabelas!A:C,3,FALSE())</f>
        <v/>
      </c>
      <c r="E11865">
        <f>VLOOKUP(B11865, Tabelas!A:C,2,FALSE())</f>
        <v/>
      </c>
    </row>
    <row r="11866">
      <c r="A11866" t="inlineStr">
        <is>
          <t>POLICE PRACTICE &amp; RESEARCH</t>
        </is>
      </c>
      <c r="B11866" t="inlineStr">
        <is>
          <t>A3</t>
        </is>
      </c>
      <c r="C11866">
        <f>IF(B11866&lt;&gt;"NI",1,0)</f>
        <v/>
      </c>
      <c r="D11866">
        <f>VLOOKUP(B11866, Tabelas!A:C,3,FALSE())</f>
        <v/>
      </c>
      <c r="E11866">
        <f>VLOOKUP(B11866, Tabelas!A:C,2,FALSE())</f>
        <v/>
      </c>
    </row>
    <row r="11867">
      <c r="A11867" t="inlineStr">
        <is>
          <t>POLICROMIAS - REVISTA DE ESTUDOS DO DISCURSO, IMAGEM E SOM</t>
        </is>
      </c>
      <c r="B11867" t="inlineStr">
        <is>
          <t>A4</t>
        </is>
      </c>
      <c r="C11867">
        <f>IF(B11867&lt;&gt;"NI",1,0)</f>
        <v/>
      </c>
      <c r="D11867">
        <f>VLOOKUP(B11867, Tabelas!A:C,3,FALSE())</f>
        <v/>
      </c>
      <c r="E11867">
        <f>VLOOKUP(B11867, Tabelas!A:C,2,FALSE())</f>
        <v/>
      </c>
    </row>
    <row r="11868">
      <c r="A11868" t="inlineStr">
        <is>
          <t>POLICY &amp; SOCIETY</t>
        </is>
      </c>
      <c r="B11868" t="inlineStr">
        <is>
          <t>A1</t>
        </is>
      </c>
      <c r="C11868">
        <f>IF(B11868&lt;&gt;"NI",1,0)</f>
        <v/>
      </c>
      <c r="D11868">
        <f>VLOOKUP(B11868, Tabelas!A:C,3,FALSE())</f>
        <v/>
      </c>
      <c r="E11868">
        <f>VLOOKUP(B11868, Tabelas!A:C,2,FALSE())</f>
        <v/>
      </c>
    </row>
    <row r="11869">
      <c r="A11869" t="inlineStr">
        <is>
          <t>POLICY BRIEF</t>
        </is>
      </c>
      <c r="B11869" t="inlineStr">
        <is>
          <t>A1</t>
        </is>
      </c>
      <c r="C11869">
        <f>IF(B11869&lt;&gt;"NI",1,0)</f>
        <v/>
      </c>
      <c r="D11869">
        <f>VLOOKUP(B11869, Tabelas!A:C,3,FALSE())</f>
        <v/>
      </c>
      <c r="E11869">
        <f>VLOOKUP(B11869, Tabelas!A:C,2,FALSE())</f>
        <v/>
      </c>
    </row>
    <row r="11870">
      <c r="A11870" t="inlineStr">
        <is>
          <t>POLICY FUTURES IN EDUCATION (ONLINE)</t>
        </is>
      </c>
      <c r="B11870" t="inlineStr">
        <is>
          <t>A1</t>
        </is>
      </c>
      <c r="C11870">
        <f>IF(B11870&lt;&gt;"NI",1,0)</f>
        <v/>
      </c>
      <c r="D11870">
        <f>VLOOKUP(B11870, Tabelas!A:C,3,FALSE())</f>
        <v/>
      </c>
      <c r="E11870">
        <f>VLOOKUP(B11870, Tabelas!A:C,2,FALSE())</f>
        <v/>
      </c>
    </row>
    <row r="11871">
      <c r="A11871" t="inlineStr">
        <is>
          <t>POLICY STUDIES</t>
        </is>
      </c>
      <c r="B11871" t="inlineStr">
        <is>
          <t>A2</t>
        </is>
      </c>
      <c r="C11871">
        <f>IF(B11871&lt;&gt;"NI",1,0)</f>
        <v/>
      </c>
      <c r="D11871">
        <f>VLOOKUP(B11871, Tabelas!A:C,3,FALSE())</f>
        <v/>
      </c>
      <c r="E11871">
        <f>VLOOKUP(B11871, Tabelas!A:C,2,FALSE())</f>
        <v/>
      </c>
    </row>
    <row r="11872">
      <c r="A11872" t="inlineStr">
        <is>
          <t>POLICY STUDIES JOURNAL</t>
        </is>
      </c>
      <c r="B11872" t="inlineStr">
        <is>
          <t>A1</t>
        </is>
      </c>
      <c r="C11872">
        <f>IF(B11872&lt;&gt;"NI",1,0)</f>
        <v/>
      </c>
      <c r="D11872">
        <f>VLOOKUP(B11872, Tabelas!A:C,3,FALSE())</f>
        <v/>
      </c>
      <c r="E11872">
        <f>VLOOKUP(B11872, Tabelas!A:C,2,FALSE())</f>
        <v/>
      </c>
    </row>
    <row r="11873">
      <c r="A11873" t="inlineStr">
        <is>
          <t>POLIÉTICA. REVISTA DE ÉTICA E FILOSOFIA POLÍTICA</t>
        </is>
      </c>
      <c r="B11873" t="inlineStr">
        <is>
          <t>B3</t>
        </is>
      </c>
      <c r="C11873">
        <f>IF(B11873&lt;&gt;"NI",1,0)</f>
        <v/>
      </c>
      <c r="D11873">
        <f>VLOOKUP(B11873, Tabelas!A:C,3,FALSE())</f>
        <v/>
      </c>
      <c r="E11873">
        <f>VLOOKUP(B11873, Tabelas!A:C,2,FALSE())</f>
        <v/>
      </c>
    </row>
    <row r="11874">
      <c r="A11874" t="inlineStr">
        <is>
          <t>POLIFONIA: ESTUDOS DA LINGUAGEM</t>
        </is>
      </c>
      <c r="B11874" t="inlineStr">
        <is>
          <t>B4</t>
        </is>
      </c>
      <c r="C11874">
        <f>IF(B11874&lt;&gt;"NI",1,0)</f>
        <v/>
      </c>
      <c r="D11874">
        <f>VLOOKUP(B11874, Tabelas!A:C,3,FALSE())</f>
        <v/>
      </c>
      <c r="E11874">
        <f>VLOOKUP(B11874, Tabelas!A:C,2,FALSE())</f>
        <v/>
      </c>
    </row>
    <row r="11875">
      <c r="A11875" t="inlineStr">
        <is>
          <t>POLIGRAMAS (CALI)</t>
        </is>
      </c>
      <c r="B11875" t="inlineStr">
        <is>
          <t>B3</t>
        </is>
      </c>
      <c r="C11875">
        <f>IF(B11875&lt;&gt;"NI",1,0)</f>
        <v/>
      </c>
      <c r="D11875">
        <f>VLOOKUP(B11875, Tabelas!A:C,3,FALSE())</f>
        <v/>
      </c>
      <c r="E11875">
        <f>VLOOKUP(B11875, Tabelas!A:C,2,FALSE())</f>
        <v/>
      </c>
    </row>
    <row r="11876">
      <c r="A11876" t="inlineStr">
        <is>
          <t>POLÍMEROS: CIÊNCIA E TECNOLOGIA (IMPRESSO)</t>
        </is>
      </c>
      <c r="B11876" t="inlineStr">
        <is>
          <t>A3</t>
        </is>
      </c>
      <c r="C11876">
        <f>IF(B11876&lt;&gt;"NI",1,0)</f>
        <v/>
      </c>
      <c r="D11876">
        <f>VLOOKUP(B11876, Tabelas!A:C,3,FALSE())</f>
        <v/>
      </c>
      <c r="E11876">
        <f>VLOOKUP(B11876, Tabelas!A:C,2,FALSE())</f>
        <v/>
      </c>
    </row>
    <row r="11877">
      <c r="A11877" t="inlineStr">
        <is>
          <t>POLIS (SANTIAGO. EN LÍNEA)</t>
        </is>
      </c>
      <c r="B11877" t="inlineStr">
        <is>
          <t>A1</t>
        </is>
      </c>
      <c r="C11877">
        <f>IF(B11877&lt;&gt;"NI",1,0)</f>
        <v/>
      </c>
      <c r="D11877">
        <f>VLOOKUP(B11877, Tabelas!A:C,3,FALSE())</f>
        <v/>
      </c>
      <c r="E11877">
        <f>VLOOKUP(B11877, Tabelas!A:C,2,FALSE())</f>
        <v/>
      </c>
    </row>
    <row r="11878">
      <c r="A11878" t="inlineStr">
        <is>
          <t>POLIS (SANTIAGO. IMPRESA)</t>
        </is>
      </c>
      <c r="B11878" t="inlineStr">
        <is>
          <t>A1</t>
        </is>
      </c>
      <c r="C11878">
        <f>IF(B11878&lt;&gt;"NI",1,0)</f>
        <v/>
      </c>
      <c r="D11878">
        <f>VLOOKUP(B11878, Tabelas!A:C,3,FALSE())</f>
        <v/>
      </c>
      <c r="E11878">
        <f>VLOOKUP(B11878, Tabelas!A:C,2,FALSE())</f>
        <v/>
      </c>
    </row>
    <row r="11879">
      <c r="A11879" t="inlineStr">
        <is>
          <t>POLIS E PSIQUE</t>
        </is>
      </c>
      <c r="B11879" t="inlineStr">
        <is>
          <t>A4</t>
        </is>
      </c>
      <c r="C11879">
        <f>IF(B11879&lt;&gt;"NI",1,0)</f>
        <v/>
      </c>
      <c r="D11879">
        <f>VLOOKUP(B11879, Tabelas!A:C,3,FALSE())</f>
        <v/>
      </c>
      <c r="E11879">
        <f>VLOOKUP(B11879, Tabelas!A:C,2,FALSE())</f>
        <v/>
      </c>
    </row>
    <row r="11880">
      <c r="A11880" t="inlineStr">
        <is>
          <t>POLISEMIA</t>
        </is>
      </c>
      <c r="B11880" t="inlineStr">
        <is>
          <t>B3</t>
        </is>
      </c>
      <c r="C11880">
        <f>IF(B11880&lt;&gt;"NI",1,0)</f>
        <v/>
      </c>
      <c r="D11880">
        <f>VLOOKUP(B11880, Tabelas!A:C,3,FALSE())</f>
        <v/>
      </c>
      <c r="E11880">
        <f>VLOOKUP(B11880, Tabelas!A:C,2,FALSE())</f>
        <v/>
      </c>
    </row>
    <row r="11881">
      <c r="A11881" t="inlineStr">
        <is>
          <t>POLISH AMERICAN STUDIES</t>
        </is>
      </c>
      <c r="B11881" t="inlineStr">
        <is>
          <t>A4</t>
        </is>
      </c>
      <c r="C11881">
        <f>IF(B11881&lt;&gt;"NI",1,0)</f>
        <v/>
      </c>
      <c r="D11881">
        <f>VLOOKUP(B11881, Tabelas!A:C,3,FALSE())</f>
        <v/>
      </c>
      <c r="E11881">
        <f>VLOOKUP(B11881, Tabelas!A:C,2,FALSE())</f>
        <v/>
      </c>
    </row>
    <row r="11882">
      <c r="A11882" t="inlineStr">
        <is>
          <t>POLISH ARCHIVES OF INTERNAL MEDICINE</t>
        </is>
      </c>
      <c r="B11882" t="inlineStr">
        <is>
          <t>A2</t>
        </is>
      </c>
      <c r="C11882">
        <f>IF(B11882&lt;&gt;"NI",1,0)</f>
        <v/>
      </c>
      <c r="D11882">
        <f>VLOOKUP(B11882, Tabelas!A:C,3,FALSE())</f>
        <v/>
      </c>
      <c r="E11882">
        <f>VLOOKUP(B11882, Tabelas!A:C,2,FALSE())</f>
        <v/>
      </c>
    </row>
    <row r="11883">
      <c r="A11883" t="inlineStr">
        <is>
          <t>POLISH JOURNAL OF ENVIRONMENTAL STUDIES</t>
        </is>
      </c>
      <c r="B11883" t="inlineStr">
        <is>
          <t>A4</t>
        </is>
      </c>
      <c r="C11883">
        <f>IF(B11883&lt;&gt;"NI",1,0)</f>
        <v/>
      </c>
      <c r="D11883">
        <f>VLOOKUP(B11883, Tabelas!A:C,3,FALSE())</f>
        <v/>
      </c>
      <c r="E11883">
        <f>VLOOKUP(B11883, Tabelas!A:C,2,FALSE())</f>
        <v/>
      </c>
    </row>
    <row r="11884">
      <c r="A11884" t="inlineStr">
        <is>
          <t>POLISH JOURNAL OF SPORT AND TOURISM</t>
        </is>
      </c>
      <c r="B11884" t="inlineStr">
        <is>
          <t>B3</t>
        </is>
      </c>
      <c r="C11884">
        <f>IF(B11884&lt;&gt;"NI",1,0)</f>
        <v/>
      </c>
      <c r="D11884">
        <f>VLOOKUP(B11884, Tabelas!A:C,3,FALSE())</f>
        <v/>
      </c>
      <c r="E11884">
        <f>VLOOKUP(B11884, Tabelas!A:C,2,FALSE())</f>
        <v/>
      </c>
    </row>
    <row r="11885">
      <c r="A11885" t="inlineStr">
        <is>
          <t>POLITÉIA (UESB)</t>
        </is>
      </c>
      <c r="B11885" t="inlineStr">
        <is>
          <t>B1</t>
        </is>
      </c>
      <c r="C11885">
        <f>IF(B11885&lt;&gt;"NI",1,0)</f>
        <v/>
      </c>
      <c r="D11885">
        <f>VLOOKUP(B11885, Tabelas!A:C,3,FALSE())</f>
        <v/>
      </c>
      <c r="E11885">
        <f>VLOOKUP(B11885, Tabelas!A:C,2,FALSE())</f>
        <v/>
      </c>
    </row>
    <row r="11886">
      <c r="A11886" t="inlineStr">
        <is>
          <t>POLÍTICA &amp; SOCIEDADE (IMPRESSO)</t>
        </is>
      </c>
      <c r="B11886" t="inlineStr">
        <is>
          <t>B1</t>
        </is>
      </c>
      <c r="C11886">
        <f>IF(B11886&lt;&gt;"NI",1,0)</f>
        <v/>
      </c>
      <c r="D11886">
        <f>VLOOKUP(B11886, Tabelas!A:C,3,FALSE())</f>
        <v/>
      </c>
      <c r="E11886">
        <f>VLOOKUP(B11886, Tabelas!A:C,2,FALSE())</f>
        <v/>
      </c>
    </row>
    <row r="11887">
      <c r="A11887" t="inlineStr">
        <is>
          <t>POLÍTICA &amp; TRABALHO</t>
        </is>
      </c>
      <c r="B11887" t="inlineStr">
        <is>
          <t>A4</t>
        </is>
      </c>
      <c r="C11887">
        <f>IF(B11887&lt;&gt;"NI",1,0)</f>
        <v/>
      </c>
      <c r="D11887">
        <f>VLOOKUP(B11887, Tabelas!A:C,3,FALSE())</f>
        <v/>
      </c>
      <c r="E11887">
        <f>VLOOKUP(B11887, Tabelas!A:C,2,FALSE())</f>
        <v/>
      </c>
    </row>
    <row r="11888">
      <c r="A11888" t="inlineStr">
        <is>
          <t>POLÍTICA (SANTIAGO)</t>
        </is>
      </c>
      <c r="B11888" t="inlineStr">
        <is>
          <t>B1</t>
        </is>
      </c>
      <c r="C11888">
        <f>IF(B11888&lt;&gt;"NI",1,0)</f>
        <v/>
      </c>
      <c r="D11888">
        <f>VLOOKUP(B11888, Tabelas!A:C,3,FALSE())</f>
        <v/>
      </c>
      <c r="E11888">
        <f>VLOOKUP(B11888, Tabelas!A:C,2,FALSE())</f>
        <v/>
      </c>
    </row>
    <row r="11889">
      <c r="A11889" t="inlineStr">
        <is>
          <t>POLITICA DEL DIRITTO</t>
        </is>
      </c>
      <c r="B11889" t="inlineStr">
        <is>
          <t>B4</t>
        </is>
      </c>
      <c r="C11889">
        <f>IF(B11889&lt;&gt;"NI",1,0)</f>
        <v/>
      </c>
      <c r="D11889">
        <f>VLOOKUP(B11889, Tabelas!A:C,3,FALSE())</f>
        <v/>
      </c>
      <c r="E11889">
        <f>VLOOKUP(B11889, Tabelas!A:C,2,FALSE())</f>
        <v/>
      </c>
    </row>
    <row r="11890">
      <c r="A11890" t="inlineStr">
        <is>
          <t>POLÍTICA E GESTÃO EDUCACIONAL (ONLINE)</t>
        </is>
      </c>
      <c r="B11890" t="inlineStr">
        <is>
          <t>A4</t>
        </is>
      </c>
      <c r="C11890">
        <f>IF(B11890&lt;&gt;"NI",1,0)</f>
        <v/>
      </c>
      <c r="D11890">
        <f>VLOOKUP(B11890, Tabelas!A:C,3,FALSE())</f>
        <v/>
      </c>
      <c r="E11890">
        <f>VLOOKUP(B11890, Tabelas!A:C,2,FALSE())</f>
        <v/>
      </c>
    </row>
    <row r="11891">
      <c r="A11891" t="inlineStr">
        <is>
          <t>POLITICA HOJE (UFPE. IMPRESSO)</t>
        </is>
      </c>
      <c r="B11891" t="inlineStr">
        <is>
          <t>A4</t>
        </is>
      </c>
      <c r="C11891">
        <f>IF(B11891&lt;&gt;"NI",1,0)</f>
        <v/>
      </c>
      <c r="D11891">
        <f>VLOOKUP(B11891, Tabelas!A:C,3,FALSE())</f>
        <v/>
      </c>
      <c r="E11891">
        <f>VLOOKUP(B11891, Tabelas!A:C,2,FALSE())</f>
        <v/>
      </c>
    </row>
    <row r="11892">
      <c r="A11892" t="inlineStr">
        <is>
          <t>POLÍTICA Y SOCIEDAD</t>
        </is>
      </c>
      <c r="B11892" t="inlineStr">
        <is>
          <t>B2</t>
        </is>
      </c>
      <c r="C11892">
        <f>IF(B11892&lt;&gt;"NI",1,0)</f>
        <v/>
      </c>
      <c r="D11892">
        <f>VLOOKUP(B11892, Tabelas!A:C,3,FALSE())</f>
        <v/>
      </c>
      <c r="E11892">
        <f>VLOOKUP(B11892, Tabelas!A:C,2,FALSE())</f>
        <v/>
      </c>
    </row>
    <row r="11893">
      <c r="A11893" t="inlineStr">
        <is>
          <t>POLITICAL ANALYSIS</t>
        </is>
      </c>
      <c r="B11893" t="inlineStr">
        <is>
          <t>A1</t>
        </is>
      </c>
      <c r="C11893">
        <f>IF(B11893&lt;&gt;"NI",1,0)</f>
        <v/>
      </c>
      <c r="D11893">
        <f>VLOOKUP(B11893, Tabelas!A:C,3,FALSE())</f>
        <v/>
      </c>
      <c r="E11893">
        <f>VLOOKUP(B11893, Tabelas!A:C,2,FALSE())</f>
        <v/>
      </c>
    </row>
    <row r="11894">
      <c r="A11894" t="inlineStr">
        <is>
          <t>POLITICAL PSYCHOLOGY</t>
        </is>
      </c>
      <c r="B11894" t="inlineStr">
        <is>
          <t>A1</t>
        </is>
      </c>
      <c r="C11894">
        <f>IF(B11894&lt;&gt;"NI",1,0)</f>
        <v/>
      </c>
      <c r="D11894">
        <f>VLOOKUP(B11894, Tabelas!A:C,3,FALSE())</f>
        <v/>
      </c>
      <c r="E11894">
        <f>VLOOKUP(B11894, Tabelas!A:C,2,FALSE())</f>
        <v/>
      </c>
    </row>
    <row r="11895">
      <c r="A11895" t="inlineStr">
        <is>
          <t>POLITICAL STUDIES REVIEW (PRINT)</t>
        </is>
      </c>
      <c r="B11895" t="inlineStr">
        <is>
          <t>A3</t>
        </is>
      </c>
      <c r="C11895">
        <f>IF(B11895&lt;&gt;"NI",1,0)</f>
        <v/>
      </c>
      <c r="D11895">
        <f>VLOOKUP(B11895, Tabelas!A:C,3,FALSE())</f>
        <v/>
      </c>
      <c r="E11895">
        <f>VLOOKUP(B11895, Tabelas!A:C,2,FALSE())</f>
        <v/>
      </c>
    </row>
    <row r="11896">
      <c r="A11896" t="inlineStr">
        <is>
          <t>POLÍTICAS CULTURAIS EM REVISTA</t>
        </is>
      </c>
      <c r="B11896" t="inlineStr">
        <is>
          <t>B3</t>
        </is>
      </c>
      <c r="C11896">
        <f>IF(B11896&lt;&gt;"NI",1,0)</f>
        <v/>
      </c>
      <c r="D11896">
        <f>VLOOKUP(B11896, Tabelas!A:C,3,FALSE())</f>
        <v/>
      </c>
      <c r="E11896">
        <f>VLOOKUP(B11896, Tabelas!A:C,2,FALSE())</f>
        <v/>
      </c>
    </row>
    <row r="11897">
      <c r="A11897" t="inlineStr">
        <is>
          <t>POLÍTICAS EDUCATIVAS</t>
        </is>
      </c>
      <c r="B11897" t="inlineStr">
        <is>
          <t>B3</t>
        </is>
      </c>
      <c r="C11897">
        <f>IF(B11897&lt;&gt;"NI",1,0)</f>
        <v/>
      </c>
      <c r="D11897">
        <f>VLOOKUP(B11897, Tabelas!A:C,3,FALSE())</f>
        <v/>
      </c>
      <c r="E11897">
        <f>VLOOKUP(B11897, Tabelas!A:C,2,FALSE())</f>
        <v/>
      </c>
    </row>
    <row r="11898">
      <c r="A11898" t="inlineStr">
        <is>
          <t>POLÍTICAS SOCIAIS (IPEA)</t>
        </is>
      </c>
      <c r="B11898" t="inlineStr">
        <is>
          <t>B3</t>
        </is>
      </c>
      <c r="C11898">
        <f>IF(B11898&lt;&gt;"NI",1,0)</f>
        <v/>
      </c>
      <c r="D11898">
        <f>VLOOKUP(B11898, Tabelas!A:C,3,FALSE())</f>
        <v/>
      </c>
      <c r="E11898">
        <f>VLOOKUP(B11898, Tabelas!A:C,2,FALSE())</f>
        <v/>
      </c>
    </row>
    <row r="11899">
      <c r="A11899" t="inlineStr">
        <is>
          <t>POLITICS &amp; GENDER (PRINT)</t>
        </is>
      </c>
      <c r="B11899" t="inlineStr">
        <is>
          <t>A2</t>
        </is>
      </c>
      <c r="C11899">
        <f>IF(B11899&lt;&gt;"NI",1,0)</f>
        <v/>
      </c>
      <c r="D11899">
        <f>VLOOKUP(B11899, Tabelas!A:C,3,FALSE())</f>
        <v/>
      </c>
      <c r="E11899">
        <f>VLOOKUP(B11899, Tabelas!A:C,2,FALSE())</f>
        <v/>
      </c>
    </row>
    <row r="11900">
      <c r="A11900" t="inlineStr">
        <is>
          <t>POLITICS (IMPRESSO)</t>
        </is>
      </c>
      <c r="B11900" t="inlineStr">
        <is>
          <t>A1</t>
        </is>
      </c>
      <c r="C11900">
        <f>IF(B11900&lt;&gt;"NI",1,0)</f>
        <v/>
      </c>
      <c r="D11900">
        <f>VLOOKUP(B11900, Tabelas!A:C,3,FALSE())</f>
        <v/>
      </c>
      <c r="E11900">
        <f>VLOOKUP(B11900, Tabelas!A:C,2,FALSE())</f>
        <v/>
      </c>
    </row>
    <row r="11901">
      <c r="A11901" t="inlineStr">
        <is>
          <t>POLITICS (MANCHESTER. PRINT)</t>
        </is>
      </c>
      <c r="B11901" t="inlineStr">
        <is>
          <t>A2</t>
        </is>
      </c>
      <c r="C11901">
        <f>IF(B11901&lt;&gt;"NI",1,0)</f>
        <v/>
      </c>
      <c r="D11901">
        <f>VLOOKUP(B11901, Tabelas!A:C,3,FALSE())</f>
        <v/>
      </c>
      <c r="E11901">
        <f>VLOOKUP(B11901, Tabelas!A:C,2,FALSE())</f>
        <v/>
      </c>
    </row>
    <row r="11902">
      <c r="A11902" t="inlineStr">
        <is>
          <t>POLITICS AND RELIGION JOURNAL</t>
        </is>
      </c>
      <c r="B11902" t="inlineStr">
        <is>
          <t>B3</t>
        </is>
      </c>
      <c r="C11902">
        <f>IF(B11902&lt;&gt;"NI",1,0)</f>
        <v/>
      </c>
      <c r="D11902">
        <f>VLOOKUP(B11902, Tabelas!A:C,3,FALSE())</f>
        <v/>
      </c>
      <c r="E11902">
        <f>VLOOKUP(B11902, Tabelas!A:C,2,FALSE())</f>
        <v/>
      </c>
    </row>
    <row r="11903">
      <c r="A11903" t="inlineStr">
        <is>
          <t>POLITICS AND THE LIFE SCIENCES</t>
        </is>
      </c>
      <c r="B11903" t="inlineStr">
        <is>
          <t>A4</t>
        </is>
      </c>
      <c r="C11903">
        <f>IF(B11903&lt;&gt;"NI",1,0)</f>
        <v/>
      </c>
      <c r="D11903">
        <f>VLOOKUP(B11903, Tabelas!A:C,3,FALSE())</f>
        <v/>
      </c>
      <c r="E11903">
        <f>VLOOKUP(B11903, Tabelas!A:C,2,FALSE())</f>
        <v/>
      </c>
    </row>
    <row r="11904">
      <c r="A11904" t="inlineStr">
        <is>
          <t>POLITIQUES DE COMMUNICATION</t>
        </is>
      </c>
      <c r="B11904" t="inlineStr">
        <is>
          <t>A3</t>
        </is>
      </c>
      <c r="C11904">
        <f>IF(B11904&lt;&gt;"NI",1,0)</f>
        <v/>
      </c>
      <c r="D11904">
        <f>VLOOKUP(B11904, Tabelas!A:C,3,FALSE())</f>
        <v/>
      </c>
      <c r="E11904">
        <f>VLOOKUP(B11904, Tabelas!A:C,2,FALSE())</f>
        <v/>
      </c>
    </row>
    <row r="11905">
      <c r="A11905" t="inlineStr">
        <is>
          <t>POLONICUS</t>
        </is>
      </c>
      <c r="B11905" t="inlineStr">
        <is>
          <t>B4</t>
        </is>
      </c>
      <c r="C11905">
        <f>IF(B11905&lt;&gt;"NI",1,0)</f>
        <v/>
      </c>
      <c r="D11905">
        <f>VLOOKUP(B11905, Tabelas!A:C,3,FALSE())</f>
        <v/>
      </c>
      <c r="E11905">
        <f>VLOOKUP(B11905, Tabelas!A:C,2,FALSE())</f>
        <v/>
      </c>
    </row>
    <row r="11906">
      <c r="A11906" t="inlineStr">
        <is>
          <t>POLYCYCLIC AROMATIC COMPOUNDS (PRINT)</t>
        </is>
      </c>
      <c r="B11906" t="inlineStr">
        <is>
          <t>A3</t>
        </is>
      </c>
      <c r="C11906">
        <f>IF(B11906&lt;&gt;"NI",1,0)</f>
        <v/>
      </c>
      <c r="D11906">
        <f>VLOOKUP(B11906, Tabelas!A:C,3,FALSE())</f>
        <v/>
      </c>
      <c r="E11906">
        <f>VLOOKUP(B11906, Tabelas!A:C,2,FALSE())</f>
        <v/>
      </c>
    </row>
    <row r="11907">
      <c r="A11907" t="inlineStr">
        <is>
          <t>POLYHEDRON</t>
        </is>
      </c>
      <c r="B11907" t="inlineStr">
        <is>
          <t>A3</t>
        </is>
      </c>
      <c r="C11907">
        <f>IF(B11907&lt;&gt;"NI",1,0)</f>
        <v/>
      </c>
      <c r="D11907">
        <f>VLOOKUP(B11907, Tabelas!A:C,3,FALSE())</f>
        <v/>
      </c>
      <c r="E11907">
        <f>VLOOKUP(B11907, Tabelas!A:C,2,FALSE())</f>
        <v/>
      </c>
    </row>
    <row r="11908">
      <c r="A11908" t="inlineStr">
        <is>
          <t>POLYMATHEIA (ONLINE)</t>
        </is>
      </c>
      <c r="B11908" t="inlineStr">
        <is>
          <t>B4</t>
        </is>
      </c>
      <c r="C11908">
        <f>IF(B11908&lt;&gt;"NI",1,0)</f>
        <v/>
      </c>
      <c r="D11908">
        <f>VLOOKUP(B11908, Tabelas!A:C,3,FALSE())</f>
        <v/>
      </c>
      <c r="E11908">
        <f>VLOOKUP(B11908, Tabelas!A:C,2,FALSE())</f>
        <v/>
      </c>
    </row>
    <row r="11909">
      <c r="A11909" t="inlineStr">
        <is>
          <t>POLYMER (GUILDFORD)</t>
        </is>
      </c>
      <c r="B11909" t="inlineStr">
        <is>
          <t>A1</t>
        </is>
      </c>
      <c r="C11909">
        <f>IF(B11909&lt;&gt;"NI",1,0)</f>
        <v/>
      </c>
      <c r="D11909">
        <f>VLOOKUP(B11909, Tabelas!A:C,3,FALSE())</f>
        <v/>
      </c>
      <c r="E11909">
        <f>VLOOKUP(B11909, Tabelas!A:C,2,FALSE())</f>
        <v/>
      </c>
    </row>
    <row r="11910">
      <c r="A11910" t="inlineStr">
        <is>
          <t>POLYMER BULLETIN (BERLIN. PRINT)</t>
        </is>
      </c>
      <c r="B11910" t="inlineStr">
        <is>
          <t>A2</t>
        </is>
      </c>
      <c r="C11910">
        <f>IF(B11910&lt;&gt;"NI",1,0)</f>
        <v/>
      </c>
      <c r="D11910">
        <f>VLOOKUP(B11910, Tabelas!A:C,3,FALSE())</f>
        <v/>
      </c>
      <c r="E11910">
        <f>VLOOKUP(B11910, Tabelas!A:C,2,FALSE())</f>
        <v/>
      </c>
    </row>
    <row r="11911">
      <c r="A11911" t="inlineStr">
        <is>
          <t>POLYMER CHEMISTRY</t>
        </is>
      </c>
      <c r="B11911" t="inlineStr">
        <is>
          <t>A1</t>
        </is>
      </c>
      <c r="C11911">
        <f>IF(B11911&lt;&gt;"NI",1,0)</f>
        <v/>
      </c>
      <c r="D11911">
        <f>VLOOKUP(B11911, Tabelas!A:C,3,FALSE())</f>
        <v/>
      </c>
      <c r="E11911">
        <f>VLOOKUP(B11911, Tabelas!A:C,2,FALSE())</f>
        <v/>
      </c>
    </row>
    <row r="11912">
      <c r="A11912" t="inlineStr">
        <is>
          <t>POLYMER COMPOSITES</t>
        </is>
      </c>
      <c r="B11912" t="inlineStr">
        <is>
          <t>A2</t>
        </is>
      </c>
      <c r="C11912">
        <f>IF(B11912&lt;&gt;"NI",1,0)</f>
        <v/>
      </c>
      <c r="D11912">
        <f>VLOOKUP(B11912, Tabelas!A:C,3,FALSE())</f>
        <v/>
      </c>
      <c r="E11912">
        <f>VLOOKUP(B11912, Tabelas!A:C,2,FALSE())</f>
        <v/>
      </c>
    </row>
    <row r="11913">
      <c r="A11913" t="inlineStr">
        <is>
          <t>POLYMER DEGRADATION AND STABILITY</t>
        </is>
      </c>
      <c r="B11913" t="inlineStr">
        <is>
          <t>A1</t>
        </is>
      </c>
      <c r="C11913">
        <f>IF(B11913&lt;&gt;"NI",1,0)</f>
        <v/>
      </c>
      <c r="D11913">
        <f>VLOOKUP(B11913, Tabelas!A:C,3,FALSE())</f>
        <v/>
      </c>
      <c r="E11913">
        <f>VLOOKUP(B11913, Tabelas!A:C,2,FALSE())</f>
        <v/>
      </c>
    </row>
    <row r="11914">
      <c r="A11914" t="inlineStr">
        <is>
          <t>POLYMER ENGINEERING AND SCIENCE</t>
        </is>
      </c>
      <c r="B11914" t="inlineStr">
        <is>
          <t>A2</t>
        </is>
      </c>
      <c r="C11914">
        <f>IF(B11914&lt;&gt;"NI",1,0)</f>
        <v/>
      </c>
      <c r="D11914">
        <f>VLOOKUP(B11914, Tabelas!A:C,3,FALSE())</f>
        <v/>
      </c>
      <c r="E11914">
        <f>VLOOKUP(B11914, Tabelas!A:C,2,FALSE())</f>
        <v/>
      </c>
    </row>
    <row r="11915">
      <c r="A11915" t="inlineStr">
        <is>
          <t>POLYMER ENGINEERING AND SCIENCE (ONLINE)</t>
        </is>
      </c>
      <c r="B11915" t="inlineStr">
        <is>
          <t>A2</t>
        </is>
      </c>
      <c r="C11915">
        <f>IF(B11915&lt;&gt;"NI",1,0)</f>
        <v/>
      </c>
      <c r="D11915">
        <f>VLOOKUP(B11915, Tabelas!A:C,3,FALSE())</f>
        <v/>
      </c>
      <c r="E11915">
        <f>VLOOKUP(B11915, Tabelas!A:C,2,FALSE())</f>
        <v/>
      </c>
    </row>
    <row r="11916">
      <c r="A11916" t="inlineStr">
        <is>
          <t>POLYMER INTERNATIONAL</t>
        </is>
      </c>
      <c r="B11916" t="inlineStr">
        <is>
          <t>A2</t>
        </is>
      </c>
      <c r="C11916">
        <f>IF(B11916&lt;&gt;"NI",1,0)</f>
        <v/>
      </c>
      <c r="D11916">
        <f>VLOOKUP(B11916, Tabelas!A:C,3,FALSE())</f>
        <v/>
      </c>
      <c r="E11916">
        <f>VLOOKUP(B11916, Tabelas!A:C,2,FALSE())</f>
        <v/>
      </c>
    </row>
    <row r="11917">
      <c r="A11917" t="inlineStr">
        <is>
          <t>POLYMER INTERNATIONAL</t>
        </is>
      </c>
      <c r="B11917" t="inlineStr">
        <is>
          <t>A2</t>
        </is>
      </c>
      <c r="C11917">
        <f>IF(B11917&lt;&gt;"NI",1,0)</f>
        <v/>
      </c>
      <c r="D11917">
        <f>VLOOKUP(B11917, Tabelas!A:C,3,FALSE())</f>
        <v/>
      </c>
      <c r="E11917">
        <f>VLOOKUP(B11917, Tabelas!A:C,2,FALSE())</f>
        <v/>
      </c>
    </row>
    <row r="11918">
      <c r="A11918" t="inlineStr">
        <is>
          <t>POLYMER SCIENCE. SERIES B</t>
        </is>
      </c>
      <c r="B11918" t="inlineStr">
        <is>
          <t>B2</t>
        </is>
      </c>
      <c r="C11918">
        <f>IF(B11918&lt;&gt;"NI",1,0)</f>
        <v/>
      </c>
      <c r="D11918">
        <f>VLOOKUP(B11918, Tabelas!A:C,3,FALSE())</f>
        <v/>
      </c>
      <c r="E11918">
        <f>VLOOKUP(B11918, Tabelas!A:C,2,FALSE())</f>
        <v/>
      </c>
    </row>
    <row r="11919">
      <c r="A11919" t="inlineStr">
        <is>
          <t>POLYMER TESTING</t>
        </is>
      </c>
      <c r="B11919" t="inlineStr">
        <is>
          <t>A1</t>
        </is>
      </c>
      <c r="C11919">
        <f>IF(B11919&lt;&gt;"NI",1,0)</f>
        <v/>
      </c>
      <c r="D11919">
        <f>VLOOKUP(B11919, Tabelas!A:C,3,FALSE())</f>
        <v/>
      </c>
      <c r="E11919">
        <f>VLOOKUP(B11919, Tabelas!A:C,2,FALSE())</f>
        <v/>
      </c>
    </row>
    <row r="11920">
      <c r="A11920" t="inlineStr">
        <is>
          <t>POLYMER-PLASTICS TECHNOLOGY AND ENGINEERING (SOFTCOVER ED.)</t>
        </is>
      </c>
      <c r="B11920" t="inlineStr">
        <is>
          <t>A4</t>
        </is>
      </c>
      <c r="C11920">
        <f>IF(B11920&lt;&gt;"NI",1,0)</f>
        <v/>
      </c>
      <c r="D11920">
        <f>VLOOKUP(B11920, Tabelas!A:C,3,FALSE())</f>
        <v/>
      </c>
      <c r="E11920">
        <f>VLOOKUP(B11920, Tabelas!A:C,2,FALSE())</f>
        <v/>
      </c>
    </row>
    <row r="11921">
      <c r="A11921" t="inlineStr">
        <is>
          <t>POLYMERS</t>
        </is>
      </c>
      <c r="B11921" t="inlineStr">
        <is>
          <t>A2</t>
        </is>
      </c>
      <c r="C11921">
        <f>IF(B11921&lt;&gt;"NI",1,0)</f>
        <v/>
      </c>
      <c r="D11921">
        <f>VLOOKUP(B11921, Tabelas!A:C,3,FALSE())</f>
        <v/>
      </c>
      <c r="E11921">
        <f>VLOOKUP(B11921, Tabelas!A:C,2,FALSE())</f>
        <v/>
      </c>
    </row>
    <row r="11922">
      <c r="A11922" t="inlineStr">
        <is>
          <t>POLYMERS &amp; POLYMER COMPOSITES</t>
        </is>
      </c>
      <c r="B11922" t="inlineStr">
        <is>
          <t>B1</t>
        </is>
      </c>
      <c r="C11922">
        <f>IF(B11922&lt;&gt;"NI",1,0)</f>
        <v/>
      </c>
      <c r="D11922">
        <f>VLOOKUP(B11922, Tabelas!A:C,3,FALSE())</f>
        <v/>
      </c>
      <c r="E11922">
        <f>VLOOKUP(B11922, Tabelas!A:C,2,FALSE())</f>
        <v/>
      </c>
    </row>
    <row r="11923">
      <c r="A11923" t="inlineStr">
        <is>
          <t>POLYMERS FOR ADVANCED TECHNOLOGIES (PRINT)</t>
        </is>
      </c>
      <c r="B11923" t="inlineStr">
        <is>
          <t>A2</t>
        </is>
      </c>
      <c r="C11923">
        <f>IF(B11923&lt;&gt;"NI",1,0)</f>
        <v/>
      </c>
      <c r="D11923">
        <f>VLOOKUP(B11923, Tabelas!A:C,3,FALSE())</f>
        <v/>
      </c>
      <c r="E11923">
        <f>VLOOKUP(B11923, Tabelas!A:C,2,FALSE())</f>
        <v/>
      </c>
    </row>
    <row r="11924">
      <c r="A11924" t="inlineStr">
        <is>
          <t>POLYMERS FROM RENEWABLE RESOURCES</t>
        </is>
      </c>
      <c r="B11924" t="inlineStr">
        <is>
          <t>B3</t>
        </is>
      </c>
      <c r="C11924">
        <f>IF(B11924&lt;&gt;"NI",1,0)</f>
        <v/>
      </c>
      <c r="D11924">
        <f>VLOOKUP(B11924, Tabelas!A:C,3,FALSE())</f>
        <v/>
      </c>
      <c r="E11924">
        <f>VLOOKUP(B11924, Tabelas!A:C,2,FALSE())</f>
        <v/>
      </c>
    </row>
    <row r="11925">
      <c r="A11925" t="inlineStr">
        <is>
          <t>POLYOLEFINS JOURNAL (PRINT)</t>
        </is>
      </c>
      <c r="B11925" t="inlineStr">
        <is>
          <t>B4</t>
        </is>
      </c>
      <c r="C11925">
        <f>IF(B11925&lt;&gt;"NI",1,0)</f>
        <v/>
      </c>
      <c r="D11925">
        <f>VLOOKUP(B11925, Tabelas!A:C,3,FALSE())</f>
        <v/>
      </c>
      <c r="E11925">
        <f>VLOOKUP(B11925, Tabelas!A:C,2,FALSE())</f>
        <v/>
      </c>
    </row>
    <row r="11926">
      <c r="A11926" t="inlineStr">
        <is>
          <t>POLYPH¿NÍA</t>
        </is>
      </c>
      <c r="B11926" t="inlineStr">
        <is>
          <t>B1</t>
        </is>
      </c>
      <c r="C11926">
        <f>IF(B11926&lt;&gt;"NI",1,0)</f>
        <v/>
      </c>
      <c r="D11926">
        <f>VLOOKUP(B11926, Tabelas!A:C,3,FALSE())</f>
        <v/>
      </c>
      <c r="E11926">
        <f>VLOOKUP(B11926, Tabelas!A:C,2,FALSE())</f>
        <v/>
      </c>
    </row>
    <row r="11927">
      <c r="A11927" t="inlineStr">
        <is>
          <t>PONTA DE LANÇA (UFS)</t>
        </is>
      </c>
      <c r="B11927" t="inlineStr">
        <is>
          <t>A3</t>
        </is>
      </c>
      <c r="C11927">
        <f>IF(B11927&lt;&gt;"NI",1,0)</f>
        <v/>
      </c>
      <c r="D11927">
        <f>VLOOKUP(B11927, Tabelas!A:C,3,FALSE())</f>
        <v/>
      </c>
      <c r="E11927">
        <f>VLOOKUP(B11927, Tabelas!A:C,2,FALSE())</f>
        <v/>
      </c>
    </row>
    <row r="11928">
      <c r="A11928" t="inlineStr">
        <is>
          <t>PONTES: INFORMAÇÕES E ANÁLISES SOBRE COMÉRCIO E DESENVOLVIMENTO SUSTENTÁVEL</t>
        </is>
      </c>
      <c r="B11928" t="inlineStr">
        <is>
          <t>B3</t>
        </is>
      </c>
      <c r="C11928">
        <f>IF(B11928&lt;&gt;"NI",1,0)</f>
        <v/>
      </c>
      <c r="D11928">
        <f>VLOOKUP(B11928, Tabelas!A:C,3,FALSE())</f>
        <v/>
      </c>
      <c r="E11928">
        <f>VLOOKUP(B11928, Tabelas!A:C,2,FALSE())</f>
        <v/>
      </c>
    </row>
    <row r="11929">
      <c r="A11929" t="inlineStr">
        <is>
          <t>PONTO DE VISTA (RIO DE JANEIRO)</t>
        </is>
      </c>
      <c r="B11929" t="inlineStr">
        <is>
          <t>B4</t>
        </is>
      </c>
      <c r="C11929">
        <f>IF(B11929&lt;&gt;"NI",1,0)</f>
        <v/>
      </c>
      <c r="D11929">
        <f>VLOOKUP(B11929, Tabelas!A:C,3,FALSE())</f>
        <v/>
      </c>
      <c r="E11929">
        <f>VLOOKUP(B11929, Tabelas!A:C,2,FALSE())</f>
        <v/>
      </c>
    </row>
    <row r="11930">
      <c r="A11930" t="inlineStr">
        <is>
          <t>PONTO.URBE (USP)</t>
        </is>
      </c>
      <c r="B11930" t="inlineStr">
        <is>
          <t>A3</t>
        </is>
      </c>
      <c r="C11930">
        <f>IF(B11930&lt;&gt;"NI",1,0)</f>
        <v/>
      </c>
      <c r="D11930">
        <f>VLOOKUP(B11930, Tabelas!A:C,3,FALSE())</f>
        <v/>
      </c>
      <c r="E11930">
        <f>VLOOKUP(B11930, Tabelas!A:C,2,FALSE())</f>
        <v/>
      </c>
    </row>
    <row r="11931">
      <c r="A11931" t="inlineStr">
        <is>
          <t>PONTODEACESSO (UFBA)</t>
        </is>
      </c>
      <c r="B11931" t="inlineStr">
        <is>
          <t>A3</t>
        </is>
      </c>
      <c r="C11931">
        <f>IF(B11931&lt;&gt;"NI",1,0)</f>
        <v/>
      </c>
      <c r="D11931">
        <f>VLOOKUP(B11931, Tabelas!A:C,3,FALSE())</f>
        <v/>
      </c>
      <c r="E11931">
        <f>VLOOKUP(B11931, Tabelas!A:C,2,FALSE())</f>
        <v/>
      </c>
    </row>
    <row r="11932">
      <c r="A11932" t="inlineStr">
        <is>
          <t>PONTO-E-VÍRGULA (PUCSP)</t>
        </is>
      </c>
      <c r="B11932" t="inlineStr">
        <is>
          <t>B3</t>
        </is>
      </c>
      <c r="C11932">
        <f>IF(B11932&lt;&gt;"NI",1,0)</f>
        <v/>
      </c>
      <c r="D11932">
        <f>VLOOKUP(B11932, Tabelas!A:C,3,FALSE())</f>
        <v/>
      </c>
      <c r="E11932">
        <f>VLOOKUP(B11932, Tabelas!A:C,2,FALSE())</f>
        <v/>
      </c>
    </row>
    <row r="11933">
      <c r="A11933" t="inlineStr">
        <is>
          <t>PONTOS DE INTERROGAÇÃO (ONLINE)</t>
        </is>
      </c>
      <c r="B11933" t="inlineStr">
        <is>
          <t>A4</t>
        </is>
      </c>
      <c r="C11933">
        <f>IF(B11933&lt;&gt;"NI",1,0)</f>
        <v/>
      </c>
      <c r="D11933">
        <f>VLOOKUP(B11933, Tabelas!A:C,3,FALSE())</f>
        <v/>
      </c>
      <c r="E11933">
        <f>VLOOKUP(B11933, Tabelas!A:C,2,FALSE())</f>
        <v/>
      </c>
    </row>
    <row r="11934">
      <c r="A11934" t="inlineStr">
        <is>
          <t>POPULAÇÃO E SOCIEDADE</t>
        </is>
      </c>
      <c r="B11934" t="inlineStr">
        <is>
          <t>B4</t>
        </is>
      </c>
      <c r="C11934">
        <f>IF(B11934&lt;&gt;"NI",1,0)</f>
        <v/>
      </c>
      <c r="D11934">
        <f>VLOOKUP(B11934, Tabelas!A:C,3,FALSE())</f>
        <v/>
      </c>
      <c r="E11934">
        <f>VLOOKUP(B11934, Tabelas!A:C,2,FALSE())</f>
        <v/>
      </c>
    </row>
    <row r="11935">
      <c r="A11935" t="inlineStr">
        <is>
          <t>POPULAR COMMUNICATION. THE INTERNATIONAL JOURNAL OF MEDIA AND CULTURE</t>
        </is>
      </c>
      <c r="B11935" t="inlineStr">
        <is>
          <t>A4</t>
        </is>
      </c>
      <c r="C11935">
        <f>IF(B11935&lt;&gt;"NI",1,0)</f>
        <v/>
      </c>
      <c r="D11935">
        <f>VLOOKUP(B11935, Tabelas!A:C,3,FALSE())</f>
        <v/>
      </c>
      <c r="E11935">
        <f>VLOOKUP(B11935, Tabelas!A:C,2,FALSE())</f>
        <v/>
      </c>
    </row>
    <row r="11936">
      <c r="A11936" t="inlineStr">
        <is>
          <t>POPULATION AND DEVELOPMENT REVIEW</t>
        </is>
      </c>
      <c r="B11936" t="inlineStr">
        <is>
          <t>A1</t>
        </is>
      </c>
      <c r="C11936">
        <f>IF(B11936&lt;&gt;"NI",1,0)</f>
        <v/>
      </c>
      <c r="D11936">
        <f>VLOOKUP(B11936, Tabelas!A:C,3,FALSE())</f>
        <v/>
      </c>
      <c r="E11936">
        <f>VLOOKUP(B11936, Tabelas!A:C,2,FALSE())</f>
        <v/>
      </c>
    </row>
    <row r="11937">
      <c r="A11937" t="inlineStr">
        <is>
          <t>POPULATION ECOLOGY</t>
        </is>
      </c>
      <c r="B11937" t="inlineStr">
        <is>
          <t>A4</t>
        </is>
      </c>
      <c r="C11937">
        <f>IF(B11937&lt;&gt;"NI",1,0)</f>
        <v/>
      </c>
      <c r="D11937">
        <f>VLOOKUP(B11937, Tabelas!A:C,3,FALSE())</f>
        <v/>
      </c>
      <c r="E11937">
        <f>VLOOKUP(B11937, Tabelas!A:C,2,FALSE())</f>
        <v/>
      </c>
    </row>
    <row r="11938">
      <c r="A11938" t="inlineStr">
        <is>
          <t>POPULATION HEALTH MANAGEMENT</t>
        </is>
      </c>
      <c r="B11938" t="inlineStr">
        <is>
          <t>A4</t>
        </is>
      </c>
      <c r="C11938">
        <f>IF(B11938&lt;&gt;"NI",1,0)</f>
        <v/>
      </c>
      <c r="D11938">
        <f>VLOOKUP(B11938, Tabelas!A:C,3,FALSE())</f>
        <v/>
      </c>
      <c r="E11938">
        <f>VLOOKUP(B11938, Tabelas!A:C,2,FALSE())</f>
        <v/>
      </c>
    </row>
    <row r="11939">
      <c r="A11939" t="inlineStr">
        <is>
          <t>POPULATION HEALTH METRICS</t>
        </is>
      </c>
      <c r="B11939" t="inlineStr">
        <is>
          <t>A1</t>
        </is>
      </c>
      <c r="C11939">
        <f>IF(B11939&lt;&gt;"NI",1,0)</f>
        <v/>
      </c>
      <c r="D11939">
        <f>VLOOKUP(B11939, Tabelas!A:C,3,FALSE())</f>
        <v/>
      </c>
      <c r="E11939">
        <f>VLOOKUP(B11939, Tabelas!A:C,2,FALSE())</f>
        <v/>
      </c>
    </row>
    <row r="11940">
      <c r="A11940" t="inlineStr">
        <is>
          <t>POPULATION REVIEW (ONLINE)</t>
        </is>
      </c>
      <c r="B11940" t="inlineStr">
        <is>
          <t>A2</t>
        </is>
      </c>
      <c r="C11940">
        <f>IF(B11940&lt;&gt;"NI",1,0)</f>
        <v/>
      </c>
      <c r="D11940">
        <f>VLOOKUP(B11940, Tabelas!A:C,3,FALSE())</f>
        <v/>
      </c>
      <c r="E11940">
        <f>VLOOKUP(B11940, Tabelas!A:C,2,FALSE())</f>
        <v/>
      </c>
    </row>
    <row r="11941">
      <c r="A11941" t="inlineStr">
        <is>
          <t>PORTO ARTE (ONLINE)</t>
        </is>
      </c>
      <c r="B11941" t="inlineStr">
        <is>
          <t>A3</t>
        </is>
      </c>
      <c r="C11941">
        <f>IF(B11941&lt;&gt;"NI",1,0)</f>
        <v/>
      </c>
      <c r="D11941">
        <f>VLOOKUP(B11941, Tabelas!A:C,3,FALSE())</f>
        <v/>
      </c>
      <c r="E11941">
        <f>VLOOKUP(B11941, Tabelas!A:C,2,FALSE())</f>
        <v/>
      </c>
    </row>
    <row r="11942">
      <c r="A11942" t="inlineStr">
        <is>
          <t>PORTO ARTE (UFRGS)</t>
        </is>
      </c>
      <c r="B11942" t="inlineStr">
        <is>
          <t>A3</t>
        </is>
      </c>
      <c r="C11942">
        <f>IF(B11942&lt;&gt;"NI",1,0)</f>
        <v/>
      </c>
      <c r="D11942">
        <f>VLOOKUP(B11942, Tabelas!A:C,3,FALSE())</f>
        <v/>
      </c>
      <c r="E11942">
        <f>VLOOKUP(B11942, Tabelas!A:C,2,FALSE())</f>
        <v/>
      </c>
    </row>
    <row r="11943">
      <c r="A11943" t="inlineStr">
        <is>
          <t>PORTO BIOMEDICAL JOURNAL</t>
        </is>
      </c>
      <c r="B11943" t="inlineStr">
        <is>
          <t>B3</t>
        </is>
      </c>
      <c r="C11943">
        <f>IF(B11943&lt;&gt;"NI",1,0)</f>
        <v/>
      </c>
      <c r="D11943">
        <f>VLOOKUP(B11943, Tabelas!A:C,3,FALSE())</f>
        <v/>
      </c>
      <c r="E11943">
        <f>VLOOKUP(B11943, Tabelas!A:C,2,FALSE())</f>
        <v/>
      </c>
    </row>
    <row r="11944">
      <c r="A11944" t="inlineStr">
        <is>
          <t>PORTO DAS LETRAS</t>
        </is>
      </c>
      <c r="B11944" t="inlineStr">
        <is>
          <t>B1</t>
        </is>
      </c>
      <c r="C11944">
        <f>IF(B11944&lt;&gt;"NI",1,0)</f>
        <v/>
      </c>
      <c r="D11944">
        <f>VLOOKUP(B11944, Tabelas!A:C,3,FALSE())</f>
        <v/>
      </c>
      <c r="E11944">
        <f>VLOOKUP(B11944, Tabelas!A:C,2,FALSE())</f>
        <v/>
      </c>
    </row>
    <row r="11945">
      <c r="A11945" t="inlineStr">
        <is>
          <t>PORTUGALIAE MATHEMATICA</t>
        </is>
      </c>
      <c r="B11945" t="inlineStr">
        <is>
          <t>A4</t>
        </is>
      </c>
      <c r="C11945">
        <f>IF(B11945&lt;&gt;"NI",1,0)</f>
        <v/>
      </c>
      <c r="D11945">
        <f>VLOOKUP(B11945, Tabelas!A:C,3,FALSE())</f>
        <v/>
      </c>
      <c r="E11945">
        <f>VLOOKUP(B11945, Tabelas!A:C,2,FALSE())</f>
        <v/>
      </c>
    </row>
    <row r="11946">
      <c r="A11946" t="inlineStr">
        <is>
          <t>PORTUGUESE JOURNAL OF FINANCE, MANAGEMENT AND ACCOUNTING</t>
        </is>
      </c>
      <c r="B11946" t="inlineStr">
        <is>
          <t>B3</t>
        </is>
      </c>
      <c r="C11946">
        <f>IF(B11946&lt;&gt;"NI",1,0)</f>
        <v/>
      </c>
      <c r="D11946">
        <f>VLOOKUP(B11946, Tabelas!A:C,3,FALSE())</f>
        <v/>
      </c>
      <c r="E11946">
        <f>VLOOKUP(B11946, Tabelas!A:C,2,FALSE())</f>
        <v/>
      </c>
    </row>
    <row r="11947">
      <c r="A11947" t="inlineStr">
        <is>
          <t>PORTUGUESE JOURNAL OF PUBLIC HEALTH</t>
        </is>
      </c>
      <c r="B11947" t="inlineStr">
        <is>
          <t>B3</t>
        </is>
      </c>
      <c r="C11947">
        <f>IF(B11947&lt;&gt;"NI",1,0)</f>
        <v/>
      </c>
      <c r="D11947">
        <f>VLOOKUP(B11947, Tabelas!A:C,3,FALSE())</f>
        <v/>
      </c>
      <c r="E11947">
        <f>VLOOKUP(B11947, Tabelas!A:C,2,FALSE())</f>
        <v/>
      </c>
    </row>
    <row r="11948">
      <c r="A11948" t="inlineStr">
        <is>
          <t>PORTUGUESE JOURNAL OF SOCIAL SCIENCE</t>
        </is>
      </c>
      <c r="B11948" t="inlineStr">
        <is>
          <t>A2</t>
        </is>
      </c>
      <c r="C11948">
        <f>IF(B11948&lt;&gt;"NI",1,0)</f>
        <v/>
      </c>
      <c r="D11948">
        <f>VLOOKUP(B11948, Tabelas!A:C,3,FALSE())</f>
        <v/>
      </c>
      <c r="E11948">
        <f>VLOOKUP(B11948, Tabelas!A:C,2,FALSE())</f>
        <v/>
      </c>
    </row>
    <row r="11949">
      <c r="A11949" t="inlineStr">
        <is>
          <t>PORTUGUESE STUDIES</t>
        </is>
      </c>
      <c r="B11949" t="inlineStr">
        <is>
          <t>A2</t>
        </is>
      </c>
      <c r="C11949">
        <f>IF(B11949&lt;&gt;"NI",1,0)</f>
        <v/>
      </c>
      <c r="D11949">
        <f>VLOOKUP(B11949, Tabelas!A:C,3,FALSE())</f>
        <v/>
      </c>
      <c r="E11949">
        <f>VLOOKUP(B11949, Tabelas!A:C,2,FALSE())</f>
        <v/>
      </c>
    </row>
    <row r="11950">
      <c r="A11950" t="inlineStr">
        <is>
          <t>PORTUGUESE STUDIES REVIEW</t>
        </is>
      </c>
      <c r="B11950" t="inlineStr">
        <is>
          <t>B2</t>
        </is>
      </c>
      <c r="C11950">
        <f>IF(B11950&lt;&gt;"NI",1,0)</f>
        <v/>
      </c>
      <c r="D11950">
        <f>VLOOKUP(B11950, Tabelas!A:C,3,FALSE())</f>
        <v/>
      </c>
      <c r="E11950">
        <f>VLOOKUP(B11950, Tabelas!A:C,2,FALSE())</f>
        <v/>
      </c>
    </row>
    <row r="11951">
      <c r="A11951" t="inlineStr">
        <is>
          <t>PÓS. REVISTA DO PROGRAMA DE PÓS-GRADUAÇÃO EM ARQUITETURA E URBANISMO DA FAUUSP</t>
        </is>
      </c>
      <c r="B11951" t="inlineStr">
        <is>
          <t>A3</t>
        </is>
      </c>
      <c r="C11951">
        <f>IF(B11951&lt;&gt;"NI",1,0)</f>
        <v/>
      </c>
      <c r="D11951">
        <f>VLOOKUP(B11951, Tabelas!A:C,3,FALSE())</f>
        <v/>
      </c>
      <c r="E11951">
        <f>VLOOKUP(B11951, Tabelas!A:C,2,FALSE())</f>
        <v/>
      </c>
    </row>
    <row r="11952">
      <c r="A11952" t="inlineStr">
        <is>
          <t>PÓS: REVISTA DO PROGRAMA DE PÓS-GRADUAÇÃO EM ARTES</t>
        </is>
      </c>
      <c r="B11952" t="inlineStr">
        <is>
          <t>A3</t>
        </is>
      </c>
      <c r="C11952">
        <f>IF(B11952&lt;&gt;"NI",1,0)</f>
        <v/>
      </c>
      <c r="D11952">
        <f>VLOOKUP(B11952, Tabelas!A:C,3,FALSE())</f>
        <v/>
      </c>
      <c r="E11952">
        <f>VLOOKUP(B11952, Tabelas!A:C,2,FALSE())</f>
        <v/>
      </c>
    </row>
    <row r="11953">
      <c r="A11953" t="inlineStr">
        <is>
          <t>POSITIVITY (DORDRECHT)</t>
        </is>
      </c>
      <c r="B11953" t="inlineStr">
        <is>
          <t>A3</t>
        </is>
      </c>
      <c r="C11953">
        <f>IF(B11953&lt;&gt;"NI",1,0)</f>
        <v/>
      </c>
      <c r="D11953">
        <f>VLOOKUP(B11953, Tabelas!A:C,3,FALSE())</f>
        <v/>
      </c>
      <c r="E11953">
        <f>VLOOKUP(B11953, Tabelas!A:C,2,FALSE())</f>
        <v/>
      </c>
    </row>
    <row r="11954">
      <c r="A11954" t="inlineStr">
        <is>
          <t>PÓS-LIMIAR</t>
        </is>
      </c>
      <c r="B11954" t="inlineStr">
        <is>
          <t>B4</t>
        </is>
      </c>
      <c r="C11954">
        <f>IF(B11954&lt;&gt;"NI",1,0)</f>
        <v/>
      </c>
      <c r="D11954">
        <f>VLOOKUP(B11954, Tabelas!A:C,3,FALSE())</f>
        <v/>
      </c>
      <c r="E11954">
        <f>VLOOKUP(B11954, Tabelas!A:C,2,FALSE())</f>
        <v/>
      </c>
    </row>
    <row r="11955">
      <c r="A11955" t="inlineStr">
        <is>
          <t>POSTCOLONIAL STUDIES (PRINT)</t>
        </is>
      </c>
      <c r="B11955" t="inlineStr">
        <is>
          <t>A3</t>
        </is>
      </c>
      <c r="C11955">
        <f>IF(B11955&lt;&gt;"NI",1,0)</f>
        <v/>
      </c>
      <c r="D11955">
        <f>VLOOKUP(B11955, Tabelas!A:C,3,FALSE())</f>
        <v/>
      </c>
      <c r="E11955">
        <f>VLOOKUP(B11955, Tabelas!A:C,2,FALSE())</f>
        <v/>
      </c>
    </row>
    <row r="11956">
      <c r="A11956" t="inlineStr">
        <is>
          <t>POSTDATA</t>
        </is>
      </c>
      <c r="B11956" t="inlineStr">
        <is>
          <t>A2</t>
        </is>
      </c>
      <c r="C11956">
        <f>IF(B11956&lt;&gt;"NI",1,0)</f>
        <v/>
      </c>
      <c r="D11956">
        <f>VLOOKUP(B11956, Tabelas!A:C,3,FALSE())</f>
        <v/>
      </c>
      <c r="E11956">
        <f>VLOOKUP(B11956, Tabelas!A:C,2,FALSE())</f>
        <v/>
      </c>
    </row>
    <row r="11957">
      <c r="A11957" t="inlineStr">
        <is>
          <t>POSTDATA (BUENOS AIRES)</t>
        </is>
      </c>
      <c r="B11957" t="inlineStr">
        <is>
          <t>A2</t>
        </is>
      </c>
      <c r="C11957">
        <f>IF(B11957&lt;&gt;"NI",1,0)</f>
        <v/>
      </c>
      <c r="D11957">
        <f>VLOOKUP(B11957, Tabelas!A:C,3,FALSE())</f>
        <v/>
      </c>
      <c r="E11957">
        <f>VLOOKUP(B11957, Tabelas!A:C,2,FALSE())</f>
        <v/>
      </c>
    </row>
    <row r="11958">
      <c r="A11958" t="inlineStr">
        <is>
          <t>POSTGRADUATE MEDICAL JOURNAL</t>
        </is>
      </c>
      <c r="B11958" t="inlineStr">
        <is>
          <t>A3</t>
        </is>
      </c>
      <c r="C11958">
        <f>IF(B11958&lt;&gt;"NI",1,0)</f>
        <v/>
      </c>
      <c r="D11958">
        <f>VLOOKUP(B11958, Tabelas!A:C,3,FALSE())</f>
        <v/>
      </c>
      <c r="E11958">
        <f>VLOOKUP(B11958, Tabelas!A:C,2,FALSE())</f>
        <v/>
      </c>
    </row>
    <row r="11959">
      <c r="A11959" t="inlineStr">
        <is>
          <t>POSTGRADUATE MEDICINE</t>
        </is>
      </c>
      <c r="B11959" t="inlineStr">
        <is>
          <t>A2</t>
        </is>
      </c>
      <c r="C11959">
        <f>IF(B11959&lt;&gt;"NI",1,0)</f>
        <v/>
      </c>
      <c r="D11959">
        <f>VLOOKUP(B11959, Tabelas!A:C,3,FALSE())</f>
        <v/>
      </c>
      <c r="E11959">
        <f>VLOOKUP(B11959, Tabelas!A:C,2,FALSE())</f>
        <v/>
      </c>
    </row>
    <row r="11960">
      <c r="A11960" t="inlineStr">
        <is>
          <t>POSTHARVEST BIOLOGY AND TECHNOLOGY (PRINT)</t>
        </is>
      </c>
      <c r="B11960" t="inlineStr">
        <is>
          <t>A1</t>
        </is>
      </c>
      <c r="C11960">
        <f>IF(B11960&lt;&gt;"NI",1,0)</f>
        <v/>
      </c>
      <c r="D11960">
        <f>VLOOKUP(B11960, Tabelas!A:C,3,FALSE())</f>
        <v/>
      </c>
      <c r="E11960">
        <f>VLOOKUP(B11960, Tabelas!A:C,2,FALSE())</f>
        <v/>
      </c>
    </row>
    <row r="11961">
      <c r="A11961" t="inlineStr">
        <is>
          <t>POTATO RESEARCH</t>
        </is>
      </c>
      <c r="B11961" t="inlineStr">
        <is>
          <t>A4</t>
        </is>
      </c>
      <c r="C11961">
        <f>IF(B11961&lt;&gt;"NI",1,0)</f>
        <v/>
      </c>
      <c r="D11961">
        <f>VLOOKUP(B11961, Tabelas!A:C,3,FALSE())</f>
        <v/>
      </c>
      <c r="E11961">
        <f>VLOOKUP(B11961, Tabelas!A:C,2,FALSE())</f>
        <v/>
      </c>
    </row>
    <row r="11962">
      <c r="A11962" t="inlineStr">
        <is>
          <t>POTENTIAL ANALYSIS</t>
        </is>
      </c>
      <c r="B11962" t="inlineStr">
        <is>
          <t>A2</t>
        </is>
      </c>
      <c r="C11962">
        <f>IF(B11962&lt;&gt;"NI",1,0)</f>
        <v/>
      </c>
      <c r="D11962">
        <f>VLOOKUP(B11962, Tabelas!A:C,3,FALSE())</f>
        <v/>
      </c>
      <c r="E11962">
        <f>VLOOKUP(B11962, Tabelas!A:C,2,FALSE())</f>
        <v/>
      </c>
    </row>
    <row r="11963">
      <c r="A11963" t="inlineStr">
        <is>
          <t>POULTRY SCIENCE (PRINT)</t>
        </is>
      </c>
      <c r="B11963" t="inlineStr">
        <is>
          <t>A1</t>
        </is>
      </c>
      <c r="C11963">
        <f>IF(B11963&lt;&gt;"NI",1,0)</f>
        <v/>
      </c>
      <c r="D11963">
        <f>VLOOKUP(B11963, Tabelas!A:C,3,FALSE())</f>
        <v/>
      </c>
      <c r="E11963">
        <f>VLOOKUP(B11963, Tabelas!A:C,2,FALSE())</f>
        <v/>
      </c>
    </row>
    <row r="11964">
      <c r="A11964" t="inlineStr">
        <is>
          <t>PÓVOA DE VARZIM</t>
        </is>
      </c>
      <c r="B11964" t="inlineStr">
        <is>
          <t>B4</t>
        </is>
      </c>
      <c r="C11964">
        <f>IF(B11964&lt;&gt;"NI",1,0)</f>
        <v/>
      </c>
      <c r="D11964">
        <f>VLOOKUP(B11964, Tabelas!A:C,3,FALSE())</f>
        <v/>
      </c>
      <c r="E11964">
        <f>VLOOKUP(B11964, Tabelas!A:C,2,FALSE())</f>
        <v/>
      </c>
    </row>
    <row r="11965">
      <c r="A11965" t="inlineStr">
        <is>
          <t>POWDER DIFFRACTION</t>
        </is>
      </c>
      <c r="B11965" t="inlineStr">
        <is>
          <t>B2</t>
        </is>
      </c>
      <c r="C11965">
        <f>IF(B11965&lt;&gt;"NI",1,0)</f>
        <v/>
      </c>
      <c r="D11965">
        <f>VLOOKUP(B11965, Tabelas!A:C,3,FALSE())</f>
        <v/>
      </c>
      <c r="E11965">
        <f>VLOOKUP(B11965, Tabelas!A:C,2,FALSE())</f>
        <v/>
      </c>
    </row>
    <row r="11966">
      <c r="A11966" t="inlineStr">
        <is>
          <t>POWDER TECHNOLOGY (PRINT)</t>
        </is>
      </c>
      <c r="B11966" t="inlineStr">
        <is>
          <t>A1</t>
        </is>
      </c>
      <c r="C11966">
        <f>IF(B11966&lt;&gt;"NI",1,0)</f>
        <v/>
      </c>
      <c r="D11966">
        <f>VLOOKUP(B11966, Tabelas!A:C,3,FALSE())</f>
        <v/>
      </c>
      <c r="E11966">
        <f>VLOOKUP(B11966, Tabelas!A:C,2,FALSE())</f>
        <v/>
      </c>
    </row>
    <row r="11967">
      <c r="A11967" t="inlineStr">
        <is>
          <t>PPAR RES</t>
        </is>
      </c>
      <c r="B11967" t="inlineStr">
        <is>
          <t>A2</t>
        </is>
      </c>
      <c r="C11967">
        <f>IF(B11967&lt;&gt;"NI",1,0)</f>
        <v/>
      </c>
      <c r="D11967">
        <f>VLOOKUP(B11967, Tabelas!A:C,3,FALSE())</f>
        <v/>
      </c>
      <c r="E11967">
        <f>VLOOKUP(B11967, Tabelas!A:C,2,FALSE())</f>
        <v/>
      </c>
    </row>
    <row r="11968">
      <c r="A11968" t="inlineStr">
        <is>
          <t>PRACS: REVISTA ELETRÔNICA DE HUMANIDADES DO CURSO DE CIÊNCIAS SOCIAIS DA UNIFAP</t>
        </is>
      </c>
      <c r="B11968" t="inlineStr">
        <is>
          <t>B1</t>
        </is>
      </c>
      <c r="C11968">
        <f>IF(B11968&lt;&gt;"NI",1,0)</f>
        <v/>
      </c>
      <c r="D11968">
        <f>VLOOKUP(B11968, Tabelas!A:C,3,FALSE())</f>
        <v/>
      </c>
      <c r="E11968">
        <f>VLOOKUP(B11968, Tabelas!A:C,2,FALSE())</f>
        <v/>
      </c>
    </row>
    <row r="11969">
      <c r="A11969" t="inlineStr">
        <is>
          <t>PRACTICAL ASSESSMENT, RESEARCH &amp; EVALUATION (ONLINE)</t>
        </is>
      </c>
      <c r="B11969" t="inlineStr">
        <is>
          <t>A3</t>
        </is>
      </c>
      <c r="C11969">
        <f>IF(B11969&lt;&gt;"NI",1,0)</f>
        <v/>
      </c>
      <c r="D11969">
        <f>VLOOKUP(B11969, Tabelas!A:C,3,FALSE())</f>
        <v/>
      </c>
      <c r="E11969">
        <f>VLOOKUP(B11969, Tabelas!A:C,2,FALSE())</f>
        <v/>
      </c>
    </row>
    <row r="11970">
      <c r="A11970" t="inlineStr">
        <is>
          <t>PRACTICAL NEUROLOGY (PRINT)</t>
        </is>
      </c>
      <c r="B11970" t="inlineStr">
        <is>
          <t>B1</t>
        </is>
      </c>
      <c r="C11970">
        <f>IF(B11970&lt;&gt;"NI",1,0)</f>
        <v/>
      </c>
      <c r="D11970">
        <f>VLOOKUP(B11970, Tabelas!A:C,3,FALSE())</f>
        <v/>
      </c>
      <c r="E11970">
        <f>VLOOKUP(B11970, Tabelas!A:C,2,FALSE())</f>
        <v/>
      </c>
    </row>
    <row r="11971">
      <c r="A11971" t="inlineStr">
        <is>
          <t>PRACTICE INNOVATIONS</t>
        </is>
      </c>
      <c r="B11971" t="inlineStr">
        <is>
          <t>B1</t>
        </is>
      </c>
      <c r="C11971">
        <f>IF(B11971&lt;&gt;"NI",1,0)</f>
        <v/>
      </c>
      <c r="D11971">
        <f>VLOOKUP(B11971, Tabelas!A:C,3,FALSE())</f>
        <v/>
      </c>
      <c r="E11971">
        <f>VLOOKUP(B11971, Tabelas!A:C,2,FALSE())</f>
        <v/>
      </c>
    </row>
    <row r="11972">
      <c r="A11972" t="inlineStr">
        <is>
          <t>PRACTICE NURSE</t>
        </is>
      </c>
      <c r="B11972" t="inlineStr">
        <is>
          <t>B3</t>
        </is>
      </c>
      <c r="C11972">
        <f>IF(B11972&lt;&gt;"NI",1,0)</f>
        <v/>
      </c>
      <c r="D11972">
        <f>VLOOKUP(B11972, Tabelas!A:C,3,FALSE())</f>
        <v/>
      </c>
      <c r="E11972">
        <f>VLOOKUP(B11972, Tabelas!A:C,2,FALSE())</f>
        <v/>
      </c>
    </row>
    <row r="11973">
      <c r="A11973" t="inlineStr">
        <is>
          <t>PRACTICE NURSING</t>
        </is>
      </c>
      <c r="B11973" t="inlineStr">
        <is>
          <t>B4</t>
        </is>
      </c>
      <c r="C11973">
        <f>IF(B11973&lt;&gt;"NI",1,0)</f>
        <v/>
      </c>
      <c r="D11973">
        <f>VLOOKUP(B11973, Tabelas!A:C,3,FALSE())</f>
        <v/>
      </c>
      <c r="E11973">
        <f>VLOOKUP(B11973, Tabelas!A:C,2,FALSE())</f>
        <v/>
      </c>
    </row>
    <row r="11974">
      <c r="A11974" t="inlineStr">
        <is>
          <t>PRAGMATICS (WILRIJK)</t>
        </is>
      </c>
      <c r="B11974" t="inlineStr">
        <is>
          <t>A1</t>
        </is>
      </c>
      <c r="C11974">
        <f>IF(B11974&lt;&gt;"NI",1,0)</f>
        <v/>
      </c>
      <c r="D11974">
        <f>VLOOKUP(B11974, Tabelas!A:C,3,FALSE())</f>
        <v/>
      </c>
      <c r="E11974">
        <f>VLOOKUP(B11974, Tabelas!A:C,2,FALSE())</f>
        <v/>
      </c>
    </row>
    <row r="11975">
      <c r="A11975" t="inlineStr">
        <is>
          <t>PRAGMATIZES- REVISTA LATINO AMERICANA DE ESTUDOS EM CULTURA</t>
        </is>
      </c>
      <c r="B11975" t="inlineStr">
        <is>
          <t>B2</t>
        </is>
      </c>
      <c r="C11975">
        <f>IF(B11975&lt;&gt;"NI",1,0)</f>
        <v/>
      </c>
      <c r="D11975">
        <f>VLOOKUP(B11975, Tabelas!A:C,3,FALSE())</f>
        <v/>
      </c>
      <c r="E11975">
        <f>VLOOKUP(B11975, Tabelas!A:C,2,FALSE())</f>
        <v/>
      </c>
    </row>
    <row r="11976">
      <c r="A11976" t="inlineStr">
        <is>
          <t>PRAGMATIZES REVISTA LATINO-AMERICANA DE ESTUDOS EM CULTURA</t>
        </is>
      </c>
      <c r="B11976" t="inlineStr">
        <is>
          <t>B1</t>
        </is>
      </c>
      <c r="C11976">
        <f>IF(B11976&lt;&gt;"NI",1,0)</f>
        <v/>
      </c>
      <c r="D11976">
        <f>VLOOKUP(B11976, Tabelas!A:C,3,FALSE())</f>
        <v/>
      </c>
      <c r="E11976">
        <f>VLOOKUP(B11976, Tabelas!A:C,2,FALSE())</f>
        <v/>
      </c>
    </row>
    <row r="11977">
      <c r="A11977" t="inlineStr">
        <is>
          <t>PRAIA VERMELHA (UFRJ)</t>
        </is>
      </c>
      <c r="B11977" t="inlineStr">
        <is>
          <t>B3</t>
        </is>
      </c>
      <c r="C11977">
        <f>IF(B11977&lt;&gt;"NI",1,0)</f>
        <v/>
      </c>
      <c r="D11977">
        <f>VLOOKUP(B11977, Tabelas!A:C,3,FALSE())</f>
        <v/>
      </c>
      <c r="E11977">
        <f>VLOOKUP(B11977, Tabelas!A:C,2,FALSE())</f>
        <v/>
      </c>
    </row>
    <row r="11978">
      <c r="A11978" t="inlineStr">
        <is>
          <t>PRAKTISCHE METALLOGRAPHIE</t>
        </is>
      </c>
      <c r="B11978" t="inlineStr">
        <is>
          <t>B2</t>
        </is>
      </c>
      <c r="C11978">
        <f>IF(B11978&lt;&gt;"NI",1,0)</f>
        <v/>
      </c>
      <c r="D11978">
        <f>VLOOKUP(B11978, Tabelas!A:C,3,FALSE())</f>
        <v/>
      </c>
      <c r="E11978">
        <f>VLOOKUP(B11978, Tabelas!A:C,2,FALSE())</f>
        <v/>
      </c>
    </row>
    <row r="11979">
      <c r="A11979" t="inlineStr">
        <is>
          <t>PRAKTY KKATEORETYCZNA</t>
        </is>
      </c>
      <c r="B11979" t="inlineStr">
        <is>
          <t>A4</t>
        </is>
      </c>
      <c r="C11979">
        <f>IF(B11979&lt;&gt;"NI",1,0)</f>
        <v/>
      </c>
      <c r="D11979">
        <f>VLOOKUP(B11979, Tabelas!A:C,3,FALSE())</f>
        <v/>
      </c>
      <c r="E11979">
        <f>VLOOKUP(B11979, Tabelas!A:C,2,FALSE())</f>
        <v/>
      </c>
    </row>
    <row r="11980">
      <c r="A11980" t="inlineStr">
        <is>
          <t>PRAMANA (BANGALORE)</t>
        </is>
      </c>
      <c r="B11980" t="inlineStr">
        <is>
          <t>B2</t>
        </is>
      </c>
      <c r="C11980">
        <f>IF(B11980&lt;&gt;"NI",1,0)</f>
        <v/>
      </c>
      <c r="D11980">
        <f>VLOOKUP(B11980, Tabelas!A:C,3,FALSE())</f>
        <v/>
      </c>
      <c r="E11980">
        <f>VLOOKUP(B11980, Tabelas!A:C,2,FALSE())</f>
        <v/>
      </c>
    </row>
    <row r="11981">
      <c r="A11981" t="inlineStr">
        <is>
          <t>PRATICAL LABORATORY MEDICINE</t>
        </is>
      </c>
      <c r="B11981" t="inlineStr">
        <is>
          <t>B1</t>
        </is>
      </c>
      <c r="C11981">
        <f>IF(B11981&lt;&gt;"NI",1,0)</f>
        <v/>
      </c>
      <c r="D11981">
        <f>VLOOKUP(B11981, Tabelas!A:C,3,FALSE())</f>
        <v/>
      </c>
      <c r="E11981">
        <f>VLOOKUP(B11981, Tabelas!A:C,2,FALSE())</f>
        <v/>
      </c>
    </row>
    <row r="11982">
      <c r="A11982" t="inlineStr">
        <is>
          <t>PRÁTICAS DA HISTÓRIA</t>
        </is>
      </c>
      <c r="B11982" t="inlineStr">
        <is>
          <t>B1</t>
        </is>
      </c>
      <c r="C11982">
        <f>IF(B11982&lt;&gt;"NI",1,0)</f>
        <v/>
      </c>
      <c r="D11982">
        <f>VLOOKUP(B11982, Tabelas!A:C,3,FALSE())</f>
        <v/>
      </c>
      <c r="E11982">
        <f>VLOOKUP(B11982, Tabelas!A:C,2,FALSE())</f>
        <v/>
      </c>
    </row>
    <row r="11983">
      <c r="A11983" t="inlineStr">
        <is>
          <t>PRÁTICAS EM GESTÃO PÚBLICA UNIVERSITÁRIA</t>
        </is>
      </c>
      <c r="B11983" t="inlineStr">
        <is>
          <t>B3</t>
        </is>
      </c>
      <c r="C11983">
        <f>IF(B11983&lt;&gt;"NI",1,0)</f>
        <v/>
      </c>
      <c r="D11983">
        <f>VLOOKUP(B11983, Tabelas!A:C,3,FALSE())</f>
        <v/>
      </c>
      <c r="E11983">
        <f>VLOOKUP(B11983, Tabelas!A:C,2,FALSE())</f>
        <v/>
      </c>
    </row>
    <row r="11984">
      <c r="A11984" t="inlineStr">
        <is>
          <t>PRAXIS</t>
        </is>
      </c>
      <c r="B11984" t="inlineStr">
        <is>
          <t>A1</t>
        </is>
      </c>
      <c r="C11984">
        <f>IF(B11984&lt;&gt;"NI",1,0)</f>
        <v/>
      </c>
      <c r="D11984">
        <f>VLOOKUP(B11984, Tabelas!A:C,3,FALSE())</f>
        <v/>
      </c>
      <c r="E11984">
        <f>VLOOKUP(B11984, Tabelas!A:C,2,FALSE())</f>
        <v/>
      </c>
    </row>
    <row r="11985">
      <c r="A11985" t="inlineStr">
        <is>
          <t>PRAXIS E HEGEMONIA POPULAR</t>
        </is>
      </c>
      <c r="B11985" t="inlineStr">
        <is>
          <t>B4</t>
        </is>
      </c>
      <c r="C11985">
        <f>IF(B11985&lt;&gt;"NI",1,0)</f>
        <v/>
      </c>
      <c r="D11985">
        <f>VLOOKUP(B11985, Tabelas!A:C,3,FALSE())</f>
        <v/>
      </c>
      <c r="E11985">
        <f>VLOOKUP(B11985, Tabelas!A:C,2,FALSE())</f>
        <v/>
      </c>
    </row>
    <row r="11986">
      <c r="A11986" t="inlineStr">
        <is>
          <t>PRÁXIS EDUCACIONAL (ONLINE)</t>
        </is>
      </c>
      <c r="B11986" t="inlineStr">
        <is>
          <t>A2</t>
        </is>
      </c>
      <c r="C11986">
        <f>IF(B11986&lt;&gt;"NI",1,0)</f>
        <v/>
      </c>
      <c r="D11986">
        <f>VLOOKUP(B11986, Tabelas!A:C,3,FALSE())</f>
        <v/>
      </c>
      <c r="E11986">
        <f>VLOOKUP(B11986, Tabelas!A:C,2,FALSE())</f>
        <v/>
      </c>
    </row>
    <row r="11987">
      <c r="A11987" t="inlineStr">
        <is>
          <t>PRAXIS EDUCATIVA</t>
        </is>
      </c>
      <c r="B11987" t="inlineStr">
        <is>
          <t>A4</t>
        </is>
      </c>
      <c r="C11987">
        <f>IF(B11987&lt;&gt;"NI",1,0)</f>
        <v/>
      </c>
      <c r="D11987">
        <f>VLOOKUP(B11987, Tabelas!A:C,3,FALSE())</f>
        <v/>
      </c>
      <c r="E11987">
        <f>VLOOKUP(B11987, Tabelas!A:C,2,FALSE())</f>
        <v/>
      </c>
    </row>
    <row r="11988">
      <c r="A11988" t="inlineStr">
        <is>
          <t>PRAXIS EDUCATIVA</t>
        </is>
      </c>
      <c r="B11988" t="inlineStr">
        <is>
          <t>A4</t>
        </is>
      </c>
      <c r="C11988">
        <f>IF(B11988&lt;&gt;"NI",1,0)</f>
        <v/>
      </c>
      <c r="D11988">
        <f>VLOOKUP(B11988, Tabelas!A:C,3,FALSE())</f>
        <v/>
      </c>
      <c r="E11988">
        <f>VLOOKUP(B11988, Tabelas!A:C,2,FALSE())</f>
        <v/>
      </c>
    </row>
    <row r="11989">
      <c r="A11989" t="inlineStr">
        <is>
          <t>PRÁXIS EDUCATIVA (IMPRESSO)</t>
        </is>
      </c>
      <c r="B11989" t="inlineStr">
        <is>
          <t>A1</t>
        </is>
      </c>
      <c r="C11989">
        <f>IF(B11989&lt;&gt;"NI",1,0)</f>
        <v/>
      </c>
      <c r="D11989">
        <f>VLOOKUP(B11989, Tabelas!A:C,3,FALSE())</f>
        <v/>
      </c>
      <c r="E11989">
        <f>VLOOKUP(B11989, Tabelas!A:C,2,FALSE())</f>
        <v/>
      </c>
    </row>
    <row r="11990">
      <c r="A11990" t="inlineStr">
        <is>
          <t>PRAXIS PEDAGÓGICA</t>
        </is>
      </c>
      <c r="B11990" t="inlineStr">
        <is>
          <t>B3</t>
        </is>
      </c>
      <c r="C11990">
        <f>IF(B11990&lt;&gt;"NI",1,0)</f>
        <v/>
      </c>
      <c r="D11990">
        <f>VLOOKUP(B11990, Tabelas!A:C,3,FALSE())</f>
        <v/>
      </c>
      <c r="E11990">
        <f>VLOOKUP(B11990, Tabelas!A:C,2,FALSE())</f>
        <v/>
      </c>
    </row>
    <row r="11991">
      <c r="A11991" t="inlineStr">
        <is>
          <t>PRÁXIS PEDAGÓGICA</t>
        </is>
      </c>
      <c r="B11991" t="inlineStr">
        <is>
          <t>B3</t>
        </is>
      </c>
      <c r="C11991">
        <f>IF(B11991&lt;&gt;"NI",1,0)</f>
        <v/>
      </c>
      <c r="D11991">
        <f>VLOOKUP(B11991, Tabelas!A:C,3,FALSE())</f>
        <v/>
      </c>
      <c r="E11991">
        <f>VLOOKUP(B11991, Tabelas!A:C,2,FALSE())</f>
        <v/>
      </c>
    </row>
    <row r="11992">
      <c r="A11992" t="inlineStr">
        <is>
          <t>PRAXIS SOCIOLÓGICA (ONLINE)</t>
        </is>
      </c>
      <c r="B11992" t="inlineStr">
        <is>
          <t>B3</t>
        </is>
      </c>
      <c r="C11992">
        <f>IF(B11992&lt;&gt;"NI",1,0)</f>
        <v/>
      </c>
      <c r="D11992">
        <f>VLOOKUP(B11992, Tabelas!A:C,3,FALSE())</f>
        <v/>
      </c>
      <c r="E11992">
        <f>VLOOKUP(B11992, Tabelas!A:C,2,FALSE())</f>
        <v/>
      </c>
    </row>
    <row r="11993">
      <c r="A11993" t="inlineStr">
        <is>
          <t>PRECAMBRIAN RESEARCH</t>
        </is>
      </c>
      <c r="B11993" t="inlineStr">
        <is>
          <t>A1</t>
        </is>
      </c>
      <c r="C11993">
        <f>IF(B11993&lt;&gt;"NI",1,0)</f>
        <v/>
      </c>
      <c r="D11993">
        <f>VLOOKUP(B11993, Tabelas!A:C,3,FALSE())</f>
        <v/>
      </c>
      <c r="E11993">
        <f>VLOOKUP(B11993, Tabelas!A:C,2,FALSE())</f>
        <v/>
      </c>
    </row>
    <row r="11994">
      <c r="A11994" t="inlineStr">
        <is>
          <t>PRECISION AGRICULTURE (PRINT)</t>
        </is>
      </c>
      <c r="B11994" t="inlineStr">
        <is>
          <t>A1</t>
        </is>
      </c>
      <c r="C11994">
        <f>IF(B11994&lt;&gt;"NI",1,0)</f>
        <v/>
      </c>
      <c r="D11994">
        <f>VLOOKUP(B11994, Tabelas!A:C,3,FALSE())</f>
        <v/>
      </c>
      <c r="E11994">
        <f>VLOOKUP(B11994, Tabelas!A:C,2,FALSE())</f>
        <v/>
      </c>
    </row>
    <row r="11995">
      <c r="A11995" t="inlineStr">
        <is>
          <t>PRECISION ENGINEERING</t>
        </is>
      </c>
      <c r="B11995" t="inlineStr">
        <is>
          <t>A1</t>
        </is>
      </c>
      <c r="C11995">
        <f>IF(B11995&lt;&gt;"NI",1,0)</f>
        <v/>
      </c>
      <c r="D11995">
        <f>VLOOKUP(B11995, Tabelas!A:C,3,FALSE())</f>
        <v/>
      </c>
      <c r="E11995">
        <f>VLOOKUP(B11995, Tabelas!A:C,2,FALSE())</f>
        <v/>
      </c>
    </row>
    <row r="11996">
      <c r="A11996" t="inlineStr">
        <is>
          <t>PREGNANCY HYPERTENSION: AN INTERNATIONAL JOURNAL OF WOMEN'S CARDIOVASCULAR HEALTH</t>
        </is>
      </c>
      <c r="B11996" t="inlineStr">
        <is>
          <t>A2</t>
        </is>
      </c>
      <c r="C11996">
        <f>IF(B11996&lt;&gt;"NI",1,0)</f>
        <v/>
      </c>
      <c r="D11996">
        <f>VLOOKUP(B11996, Tabelas!A:C,3,FALSE())</f>
        <v/>
      </c>
      <c r="E11996">
        <f>VLOOKUP(B11996, Tabelas!A:C,2,FALSE())</f>
        <v/>
      </c>
    </row>
    <row r="11997">
      <c r="A11997" t="inlineStr">
        <is>
          <t>PREHOSPITAL AND DISASTER MEDICINE</t>
        </is>
      </c>
      <c r="B11997" t="inlineStr">
        <is>
          <t>B2</t>
        </is>
      </c>
      <c r="C11997">
        <f>IF(B11997&lt;&gt;"NI",1,0)</f>
        <v/>
      </c>
      <c r="D11997">
        <f>VLOOKUP(B11997, Tabelas!A:C,3,FALSE())</f>
        <v/>
      </c>
      <c r="E11997">
        <f>VLOOKUP(B11997, Tabelas!A:C,2,FALSE())</f>
        <v/>
      </c>
    </row>
    <row r="11998">
      <c r="A11998" t="inlineStr">
        <is>
          <t>PRENATAL DIAGNOSIS (PRINT)</t>
        </is>
      </c>
      <c r="B11998" t="inlineStr">
        <is>
          <t>A2</t>
        </is>
      </c>
      <c r="C11998">
        <f>IF(B11998&lt;&gt;"NI",1,0)</f>
        <v/>
      </c>
      <c r="D11998">
        <f>VLOOKUP(B11998, Tabelas!A:C,3,FALSE())</f>
        <v/>
      </c>
      <c r="E11998">
        <f>VLOOKUP(B11998, Tabelas!A:C,2,FALSE())</f>
        <v/>
      </c>
    </row>
    <row r="11999">
      <c r="A11999" t="inlineStr">
        <is>
          <t>PRENSA MEDICA ARGENTINA (PRINT)</t>
        </is>
      </c>
      <c r="B11999" t="inlineStr">
        <is>
          <t>B4</t>
        </is>
      </c>
      <c r="C11999">
        <f>IF(B11999&lt;&gt;"NI",1,0)</f>
        <v/>
      </c>
      <c r="D11999">
        <f>VLOOKUP(B11999, Tabelas!A:C,3,FALSE())</f>
        <v/>
      </c>
      <c r="E11999">
        <f>VLOOKUP(B11999, Tabelas!A:C,2,FALSE())</f>
        <v/>
      </c>
    </row>
    <row r="12000">
      <c r="A12000" t="inlineStr">
        <is>
          <t>PREPARATIVE BIOCHEMISTRY &amp; BIOTECHNOLOGY</t>
        </is>
      </c>
      <c r="B12000" t="inlineStr">
        <is>
          <t>B1</t>
        </is>
      </c>
      <c r="C12000">
        <f>IF(B12000&lt;&gt;"NI",1,0)</f>
        <v/>
      </c>
      <c r="D12000">
        <f>VLOOKUP(B12000, Tabelas!A:C,3,FALSE())</f>
        <v/>
      </c>
      <c r="E12000">
        <f>VLOOKUP(B12000, Tabelas!A:C,2,FALSE())</f>
        <v/>
      </c>
    </row>
    <row r="12001">
      <c r="A12001" t="inlineStr">
        <is>
          <t>PREPARATIVE BIOCHEMISTRY AND BIOTECHNOLOGY</t>
        </is>
      </c>
      <c r="B12001" t="inlineStr">
        <is>
          <t>B1</t>
        </is>
      </c>
      <c r="C12001">
        <f>IF(B12001&lt;&gt;"NI",1,0)</f>
        <v/>
      </c>
      <c r="D12001">
        <f>VLOOKUP(B12001, Tabelas!A:C,3,FALSE())</f>
        <v/>
      </c>
      <c r="E12001">
        <f>VLOOKUP(B12001, Tabelas!A:C,2,FALSE())</f>
        <v/>
      </c>
    </row>
    <row r="12002">
      <c r="A12002" t="inlineStr">
        <is>
          <t>PRESENCE (CAMBRIDGE, MASS.)</t>
        </is>
      </c>
      <c r="B12002" t="inlineStr">
        <is>
          <t>B1</t>
        </is>
      </c>
      <c r="C12002">
        <f>IF(B12002&lt;&gt;"NI",1,0)</f>
        <v/>
      </c>
      <c r="D12002">
        <f>VLOOKUP(B12002, Tabelas!A:C,3,FALSE())</f>
        <v/>
      </c>
      <c r="E12002">
        <f>VLOOKUP(B12002, Tabelas!A:C,2,FALSE())</f>
        <v/>
      </c>
    </row>
    <row r="12003">
      <c r="A12003" t="inlineStr">
        <is>
          <t>PRÉSENCE AFRICAINE</t>
        </is>
      </c>
      <c r="B12003" t="inlineStr">
        <is>
          <t>B1</t>
        </is>
      </c>
      <c r="C12003">
        <f>IF(B12003&lt;&gt;"NI",1,0)</f>
        <v/>
      </c>
      <c r="D12003">
        <f>VLOOKUP(B12003, Tabelas!A:C,3,FALSE())</f>
        <v/>
      </c>
      <c r="E12003">
        <f>VLOOKUP(B12003, Tabelas!A:C,2,FALSE())</f>
        <v/>
      </c>
    </row>
    <row r="12004">
      <c r="A12004" t="inlineStr">
        <is>
          <t>PRESENCIA</t>
        </is>
      </c>
      <c r="B12004" t="inlineStr">
        <is>
          <t>B4</t>
        </is>
      </c>
      <c r="C12004">
        <f>IF(B12004&lt;&gt;"NI",1,0)</f>
        <v/>
      </c>
      <c r="D12004">
        <f>VLOOKUP(B12004, Tabelas!A:C,3,FALSE())</f>
        <v/>
      </c>
      <c r="E12004">
        <f>VLOOKUP(B12004, Tabelas!A:C,2,FALSE())</f>
        <v/>
      </c>
    </row>
    <row r="12005">
      <c r="A12005" t="inlineStr">
        <is>
          <t>PRESLIA (PRAHA)</t>
        </is>
      </c>
      <c r="B12005" t="inlineStr">
        <is>
          <t>A1</t>
        </is>
      </c>
      <c r="C12005">
        <f>IF(B12005&lt;&gt;"NI",1,0)</f>
        <v/>
      </c>
      <c r="D12005">
        <f>VLOOKUP(B12005, Tabelas!A:C,3,FALSE())</f>
        <v/>
      </c>
      <c r="E12005">
        <f>VLOOKUP(B12005, Tabelas!A:C,2,FALSE())</f>
        <v/>
      </c>
    </row>
    <row r="12006">
      <c r="A12006" t="inlineStr">
        <is>
          <t>PRETEXTOS</t>
        </is>
      </c>
      <c r="B12006" t="inlineStr">
        <is>
          <t>B1</t>
        </is>
      </c>
      <c r="C12006">
        <f>IF(B12006&lt;&gt;"NI",1,0)</f>
        <v/>
      </c>
      <c r="D12006">
        <f>VLOOKUP(B12006, Tabelas!A:C,3,FALSE())</f>
        <v/>
      </c>
      <c r="E12006">
        <f>VLOOKUP(B12006, Tabelas!A:C,2,FALSE())</f>
        <v/>
      </c>
    </row>
    <row r="12007">
      <c r="A12007" t="inlineStr">
        <is>
          <t>PREVENTING CHRONIC DISEASES: PUBLIC HEALTH RESEARCH, PRACTICE, AND POLICY</t>
        </is>
      </c>
      <c r="B12007" t="inlineStr">
        <is>
          <t>A2</t>
        </is>
      </c>
      <c r="C12007">
        <f>IF(B12007&lt;&gt;"NI",1,0)</f>
        <v/>
      </c>
      <c r="D12007">
        <f>VLOOKUP(B12007, Tabelas!A:C,3,FALSE())</f>
        <v/>
      </c>
      <c r="E12007">
        <f>VLOOKUP(B12007, Tabelas!A:C,2,FALSE())</f>
        <v/>
      </c>
    </row>
    <row r="12008">
      <c r="A12008" t="inlineStr">
        <is>
          <t>PREVENTION SCIENCE (PRINT)</t>
        </is>
      </c>
      <c r="B12008" t="inlineStr">
        <is>
          <t>A2</t>
        </is>
      </c>
      <c r="C12008">
        <f>IF(B12008&lt;&gt;"NI",1,0)</f>
        <v/>
      </c>
      <c r="D12008">
        <f>VLOOKUP(B12008, Tabelas!A:C,3,FALSE())</f>
        <v/>
      </c>
      <c r="E12008">
        <f>VLOOKUP(B12008, Tabelas!A:C,2,FALSE())</f>
        <v/>
      </c>
    </row>
    <row r="12009">
      <c r="A12009" t="inlineStr">
        <is>
          <t>PREVENTIVE MEDICINE (1972. PRINT)</t>
        </is>
      </c>
      <c r="B12009" t="inlineStr">
        <is>
          <t>A1</t>
        </is>
      </c>
      <c r="C12009">
        <f>IF(B12009&lt;&gt;"NI",1,0)</f>
        <v/>
      </c>
      <c r="D12009">
        <f>VLOOKUP(B12009, Tabelas!A:C,3,FALSE())</f>
        <v/>
      </c>
      <c r="E12009">
        <f>VLOOKUP(B12009, Tabelas!A:C,2,FALSE())</f>
        <v/>
      </c>
    </row>
    <row r="12010">
      <c r="A12010" t="inlineStr">
        <is>
          <t>PREVENTIVE MEDICINE REPORTS</t>
        </is>
      </c>
      <c r="B12010" t="inlineStr">
        <is>
          <t>A3</t>
        </is>
      </c>
      <c r="C12010">
        <f>IF(B12010&lt;&gt;"NI",1,0)</f>
        <v/>
      </c>
      <c r="D12010">
        <f>VLOOKUP(B12010, Tabelas!A:C,3,FALSE())</f>
        <v/>
      </c>
      <c r="E12010">
        <f>VLOOKUP(B12010, Tabelas!A:C,2,FALSE())</f>
        <v/>
      </c>
    </row>
    <row r="12011">
      <c r="A12011" t="inlineStr">
        <is>
          <t>PREVENTIVE NUTRITION AND FOOD SCIENCE</t>
        </is>
      </c>
      <c r="B12011" t="inlineStr">
        <is>
          <t>A4</t>
        </is>
      </c>
      <c r="C12011">
        <f>IF(B12011&lt;&gt;"NI",1,0)</f>
        <v/>
      </c>
      <c r="D12011">
        <f>VLOOKUP(B12011, Tabelas!A:C,3,FALSE())</f>
        <v/>
      </c>
      <c r="E12011">
        <f>VLOOKUP(B12011, Tabelas!A:C,2,FALSE())</f>
        <v/>
      </c>
    </row>
    <row r="12012">
      <c r="A12012" t="inlineStr">
        <is>
          <t>PREVENTIVE VETERINARY MEDICINE (PRINT)</t>
        </is>
      </c>
      <c r="B12012" t="inlineStr">
        <is>
          <t>A1</t>
        </is>
      </c>
      <c r="C12012">
        <f>IF(B12012&lt;&gt;"NI",1,0)</f>
        <v/>
      </c>
      <c r="D12012">
        <f>VLOOKUP(B12012, Tabelas!A:C,3,FALSE())</f>
        <v/>
      </c>
      <c r="E12012">
        <f>VLOOKUP(B12012, Tabelas!A:C,2,FALSE())</f>
        <v/>
      </c>
    </row>
    <row r="12013">
      <c r="A12013" t="inlineStr">
        <is>
          <t>PRIM@ FACIE</t>
        </is>
      </c>
      <c r="B12013" t="inlineStr">
        <is>
          <t>A4</t>
        </is>
      </c>
      <c r="C12013">
        <f>IF(B12013&lt;&gt;"NI",1,0)</f>
        <v/>
      </c>
      <c r="D12013">
        <f>VLOOKUP(B12013, Tabelas!A:C,3,FALSE())</f>
        <v/>
      </c>
      <c r="E12013">
        <f>VLOOKUP(B12013, Tabelas!A:C,2,FALSE())</f>
        <v/>
      </c>
    </row>
    <row r="12014">
      <c r="A12014" t="inlineStr">
        <is>
          <t>PRIMA FACIE (FARO)</t>
        </is>
      </c>
      <c r="B12014" t="inlineStr">
        <is>
          <t>B2</t>
        </is>
      </c>
      <c r="C12014">
        <f>IF(B12014&lt;&gt;"NI",1,0)</f>
        <v/>
      </c>
      <c r="D12014">
        <f>VLOOKUP(B12014, Tabelas!A:C,3,FALSE())</f>
        <v/>
      </c>
      <c r="E12014">
        <f>VLOOKUP(B12014, Tabelas!A:C,2,FALSE())</f>
        <v/>
      </c>
    </row>
    <row r="12015">
      <c r="A12015" t="inlineStr">
        <is>
          <t>PRIMARY CARE COMPANION TO CNS DISORDERS</t>
        </is>
      </c>
      <c r="B12015" t="inlineStr">
        <is>
          <t>B1</t>
        </is>
      </c>
      <c r="C12015">
        <f>IF(B12015&lt;&gt;"NI",1,0)</f>
        <v/>
      </c>
      <c r="D12015">
        <f>VLOOKUP(B12015, Tabelas!A:C,3,FALSE())</f>
        <v/>
      </c>
      <c r="E12015">
        <f>VLOOKUP(B12015, Tabelas!A:C,2,FALSE())</f>
        <v/>
      </c>
    </row>
    <row r="12016">
      <c r="A12016" t="inlineStr">
        <is>
          <t>PRIMARY CARE DIABETES (PRINT)</t>
        </is>
      </c>
      <c r="B12016" t="inlineStr">
        <is>
          <t>A4</t>
        </is>
      </c>
      <c r="C12016">
        <f>IF(B12016&lt;&gt;"NI",1,0)</f>
        <v/>
      </c>
      <c r="D12016">
        <f>VLOOKUP(B12016, Tabelas!A:C,3,FALSE())</f>
        <v/>
      </c>
      <c r="E12016">
        <f>VLOOKUP(B12016, Tabelas!A:C,2,FALSE())</f>
        <v/>
      </c>
    </row>
    <row r="12017">
      <c r="A12017" t="inlineStr">
        <is>
          <t>PRIMARY HEALTH CARE RESEARCH &amp; DEVELOPMENT</t>
        </is>
      </c>
      <c r="B12017" t="inlineStr">
        <is>
          <t>A2</t>
        </is>
      </c>
      <c r="C12017">
        <f>IF(B12017&lt;&gt;"NI",1,0)</f>
        <v/>
      </c>
      <c r="D12017">
        <f>VLOOKUP(B12017, Tabelas!A:C,3,FALSE())</f>
        <v/>
      </c>
      <c r="E12017">
        <f>VLOOKUP(B12017, Tabelas!A:C,2,FALSE())</f>
        <v/>
      </c>
    </row>
    <row r="12018">
      <c r="A12018" t="inlineStr">
        <is>
          <t>PRIMATE BIOLOGY</t>
        </is>
      </c>
      <c r="B12018" t="inlineStr">
        <is>
          <t>B3</t>
        </is>
      </c>
      <c r="C12018">
        <f>IF(B12018&lt;&gt;"NI",1,0)</f>
        <v/>
      </c>
      <c r="D12018">
        <f>VLOOKUP(B12018, Tabelas!A:C,3,FALSE())</f>
        <v/>
      </c>
      <c r="E12018">
        <f>VLOOKUP(B12018, Tabelas!A:C,2,FALSE())</f>
        <v/>
      </c>
    </row>
    <row r="12019">
      <c r="A12019" t="inlineStr">
        <is>
          <t>PRIMATE CONSERVATION</t>
        </is>
      </c>
      <c r="B12019" t="inlineStr">
        <is>
          <t>B1</t>
        </is>
      </c>
      <c r="C12019">
        <f>IF(B12019&lt;&gt;"NI",1,0)</f>
        <v/>
      </c>
      <c r="D12019">
        <f>VLOOKUP(B12019, Tabelas!A:C,3,FALSE())</f>
        <v/>
      </c>
      <c r="E12019">
        <f>VLOOKUP(B12019, Tabelas!A:C,2,FALSE())</f>
        <v/>
      </c>
    </row>
    <row r="12020">
      <c r="A12020" t="inlineStr">
        <is>
          <t>PRIMATES</t>
        </is>
      </c>
      <c r="B12020" t="inlineStr">
        <is>
          <t>A4</t>
        </is>
      </c>
      <c r="C12020">
        <f>IF(B12020&lt;&gt;"NI",1,0)</f>
        <v/>
      </c>
      <c r="D12020">
        <f>VLOOKUP(B12020, Tabelas!A:C,3,FALSE())</f>
        <v/>
      </c>
      <c r="E12020">
        <f>VLOOKUP(B12020, Tabelas!A:C,2,FALSE())</f>
        <v/>
      </c>
    </row>
    <row r="12021">
      <c r="A12021" t="inlineStr">
        <is>
          <t>PRIMEIRA ESCRITA</t>
        </is>
      </c>
      <c r="B12021" t="inlineStr">
        <is>
          <t>B3</t>
        </is>
      </c>
      <c r="C12021">
        <f>IF(B12021&lt;&gt;"NI",1,0)</f>
        <v/>
      </c>
      <c r="D12021">
        <f>VLOOKUP(B12021, Tabelas!A:C,3,FALSE())</f>
        <v/>
      </c>
      <c r="E12021">
        <f>VLOOKUP(B12021, Tabelas!A:C,2,FALSE())</f>
        <v/>
      </c>
    </row>
    <row r="12022">
      <c r="A12022" t="inlineStr">
        <is>
          <t>PRIMEIROS ESCRITOS</t>
        </is>
      </c>
      <c r="B12022" t="inlineStr">
        <is>
          <t>B4</t>
        </is>
      </c>
      <c r="C12022">
        <f>IF(B12022&lt;&gt;"NI",1,0)</f>
        <v/>
      </c>
      <c r="D12022">
        <f>VLOOKUP(B12022, Tabelas!A:C,3,FALSE())</f>
        <v/>
      </c>
      <c r="E12022">
        <f>VLOOKUP(B12022, Tabelas!A:C,2,FALSE())</f>
        <v/>
      </c>
    </row>
    <row r="12023">
      <c r="A12023" t="inlineStr">
        <is>
          <t>PRINCIPIA (JOÃO PESSOA)</t>
        </is>
      </c>
      <c r="B12023" t="inlineStr">
        <is>
          <t>A3</t>
        </is>
      </c>
      <c r="C12023">
        <f>IF(B12023&lt;&gt;"NI",1,0)</f>
        <v/>
      </c>
      <c r="D12023">
        <f>VLOOKUP(B12023, Tabelas!A:C,3,FALSE())</f>
        <v/>
      </c>
      <c r="E12023">
        <f>VLOOKUP(B12023, Tabelas!A:C,2,FALSE())</f>
        <v/>
      </c>
    </row>
    <row r="12024">
      <c r="A12024" t="inlineStr">
        <is>
          <t>PRINCIPIA (RIO DE JANEIRO)</t>
        </is>
      </c>
      <c r="B12024" t="inlineStr">
        <is>
          <t>B1</t>
        </is>
      </c>
      <c r="C12024">
        <f>IF(B12024&lt;&gt;"NI",1,0)</f>
        <v/>
      </c>
      <c r="D12024">
        <f>VLOOKUP(B12024, Tabelas!A:C,3,FALSE())</f>
        <v/>
      </c>
      <c r="E12024">
        <f>VLOOKUP(B12024, Tabelas!A:C,2,FALSE())</f>
        <v/>
      </c>
    </row>
    <row r="12025">
      <c r="A12025" t="inlineStr">
        <is>
          <t>PRINCIPIA (UFSC)</t>
        </is>
      </c>
      <c r="B12025" t="inlineStr">
        <is>
          <t>A2</t>
        </is>
      </c>
      <c r="C12025">
        <f>IF(B12025&lt;&gt;"NI",1,0)</f>
        <v/>
      </c>
      <c r="D12025">
        <f>VLOOKUP(B12025, Tabelas!A:C,3,FALSE())</f>
        <v/>
      </c>
      <c r="E12025">
        <f>VLOOKUP(B12025, Tabelas!A:C,2,FALSE())</f>
        <v/>
      </c>
    </row>
    <row r="12026">
      <c r="A12026" t="inlineStr">
        <is>
          <t>PRINCIPIOS</t>
        </is>
      </c>
      <c r="B12026" t="inlineStr">
        <is>
          <t>A4</t>
        </is>
      </c>
      <c r="C12026">
        <f>IF(B12026&lt;&gt;"NI",1,0)</f>
        <v/>
      </c>
      <c r="D12026">
        <f>VLOOKUP(B12026, Tabelas!A:C,3,FALSE())</f>
        <v/>
      </c>
      <c r="E12026">
        <f>VLOOKUP(B12026, Tabelas!A:C,2,FALSE())</f>
        <v/>
      </c>
    </row>
    <row r="12027">
      <c r="A12027" t="inlineStr">
        <is>
          <t>PRINCÍPIOS (SÃO PAULO)</t>
        </is>
      </c>
      <c r="B12027" t="inlineStr">
        <is>
          <t>A4</t>
        </is>
      </c>
      <c r="C12027">
        <f>IF(B12027&lt;&gt;"NI",1,0)</f>
        <v/>
      </c>
      <c r="D12027">
        <f>VLOOKUP(B12027, Tabelas!A:C,3,FALSE())</f>
        <v/>
      </c>
      <c r="E12027">
        <f>VLOOKUP(B12027, Tabelas!A:C,2,FALSE())</f>
        <v/>
      </c>
    </row>
    <row r="12028">
      <c r="A12028" t="inlineStr">
        <is>
          <t>PRION</t>
        </is>
      </c>
      <c r="B12028" t="inlineStr">
        <is>
          <t>A4</t>
        </is>
      </c>
      <c r="C12028">
        <f>IF(B12028&lt;&gt;"NI",1,0)</f>
        <v/>
      </c>
      <c r="D12028">
        <f>VLOOKUP(B12028, Tabelas!A:C,3,FALSE())</f>
        <v/>
      </c>
      <c r="E12028">
        <f>VLOOKUP(B12028, Tabelas!A:C,2,FALSE())</f>
        <v/>
      </c>
    </row>
    <row r="12029">
      <c r="A12029" t="inlineStr">
        <is>
          <t>PRISMA JURÍDICO (ONLINE)</t>
        </is>
      </c>
      <c r="B12029" t="inlineStr">
        <is>
          <t>A4</t>
        </is>
      </c>
      <c r="C12029">
        <f>IF(B12029&lt;&gt;"NI",1,0)</f>
        <v/>
      </c>
      <c r="D12029">
        <f>VLOOKUP(B12029, Tabelas!A:C,3,FALSE())</f>
        <v/>
      </c>
      <c r="E12029">
        <f>VLOOKUP(B12029, Tabelas!A:C,2,FALSE())</f>
        <v/>
      </c>
    </row>
    <row r="12030">
      <c r="A12030" t="inlineStr">
        <is>
          <t>PRISMA SOCIAL: SOCIOLOGÍA DE LA VIDA COTIDIANA</t>
        </is>
      </c>
      <c r="B12030" t="inlineStr">
        <is>
          <t>B3</t>
        </is>
      </c>
      <c r="C12030">
        <f>IF(B12030&lt;&gt;"NI",1,0)</f>
        <v/>
      </c>
      <c r="D12030">
        <f>VLOOKUP(B12030, Tabelas!A:C,3,FALSE())</f>
        <v/>
      </c>
      <c r="E12030">
        <f>VLOOKUP(B12030, Tabelas!A:C,2,FALSE())</f>
        <v/>
      </c>
    </row>
    <row r="12031">
      <c r="A12031" t="inlineStr">
        <is>
          <t>PRISMA.COM</t>
        </is>
      </c>
      <c r="B12031" t="inlineStr">
        <is>
          <t>A4</t>
        </is>
      </c>
      <c r="C12031">
        <f>IF(B12031&lt;&gt;"NI",1,0)</f>
        <v/>
      </c>
      <c r="D12031">
        <f>VLOOKUP(B12031, Tabelas!A:C,3,FALSE())</f>
        <v/>
      </c>
      <c r="E12031">
        <f>VLOOKUP(B12031, Tabelas!A:C,2,FALSE())</f>
        <v/>
      </c>
    </row>
    <row r="12032">
      <c r="A12032" t="inlineStr">
        <is>
          <t>PRISMAS</t>
        </is>
      </c>
      <c r="B12032" t="inlineStr">
        <is>
          <t>B1</t>
        </is>
      </c>
      <c r="C12032">
        <f>IF(B12032&lt;&gt;"NI",1,0)</f>
        <v/>
      </c>
      <c r="D12032">
        <f>VLOOKUP(B12032, Tabelas!A:C,3,FALSE())</f>
        <v/>
      </c>
      <c r="E12032">
        <f>VLOOKUP(B12032, Tabelas!A:C,2,FALSE())</f>
        <v/>
      </c>
    </row>
    <row r="12033">
      <c r="A12033" t="inlineStr">
        <is>
          <t>PRISMAS (BERNAL)</t>
        </is>
      </c>
      <c r="B12033" t="inlineStr">
        <is>
          <t>B1</t>
        </is>
      </c>
      <c r="C12033">
        <f>IF(B12033&lt;&gt;"NI",1,0)</f>
        <v/>
      </c>
      <c r="D12033">
        <f>VLOOKUP(B12033, Tabelas!A:C,3,FALSE())</f>
        <v/>
      </c>
      <c r="E12033">
        <f>VLOOKUP(B12033, Tabelas!A:C,2,FALSE())</f>
        <v/>
      </c>
    </row>
    <row r="12034">
      <c r="A12034" t="inlineStr">
        <is>
          <t>PRISON SERVICE JOURNAL</t>
        </is>
      </c>
      <c r="B12034" t="inlineStr">
        <is>
          <t>A3</t>
        </is>
      </c>
      <c r="C12034">
        <f>IF(B12034&lt;&gt;"NI",1,0)</f>
        <v/>
      </c>
      <c r="D12034">
        <f>VLOOKUP(B12034, Tabelas!A:C,3,FALSE())</f>
        <v/>
      </c>
      <c r="E12034">
        <f>VLOOKUP(B12034, Tabelas!A:C,2,FALSE())</f>
        <v/>
      </c>
    </row>
    <row r="12035">
      <c r="A12035" t="inlineStr">
        <is>
          <t>PRO SCIENCES</t>
        </is>
      </c>
      <c r="B12035" t="inlineStr">
        <is>
          <t>B4</t>
        </is>
      </c>
      <c r="C12035">
        <f>IF(B12035&lt;&gt;"NI",1,0)</f>
        <v/>
      </c>
      <c r="D12035">
        <f>VLOOKUP(B12035, Tabelas!A:C,3,FALSE())</f>
        <v/>
      </c>
      <c r="E12035">
        <f>VLOOKUP(B12035, Tabelas!A:C,2,FALSE())</f>
        <v/>
      </c>
    </row>
    <row r="12036">
      <c r="A12036" t="inlineStr">
        <is>
          <t>PROA: REVISTA DE ANTROPOLOGIA E ARTE</t>
        </is>
      </c>
      <c r="B12036" t="inlineStr">
        <is>
          <t>B1</t>
        </is>
      </c>
      <c r="C12036">
        <f>IF(B12036&lt;&gt;"NI",1,0)</f>
        <v/>
      </c>
      <c r="D12036">
        <f>VLOOKUP(B12036, Tabelas!A:C,3,FALSE())</f>
        <v/>
      </c>
      <c r="E12036">
        <f>VLOOKUP(B12036, Tabelas!A:C,2,FALSE())</f>
        <v/>
      </c>
    </row>
    <row r="12037">
      <c r="A12037" t="inlineStr">
        <is>
          <t>PROBABILISTIC ENGINEERING MECHANICS</t>
        </is>
      </c>
      <c r="B12037" t="inlineStr">
        <is>
          <t>A1</t>
        </is>
      </c>
      <c r="C12037">
        <f>IF(B12037&lt;&gt;"NI",1,0)</f>
        <v/>
      </c>
      <c r="D12037">
        <f>VLOOKUP(B12037, Tabelas!A:C,3,FALSE())</f>
        <v/>
      </c>
      <c r="E12037">
        <f>VLOOKUP(B12037, Tabelas!A:C,2,FALSE())</f>
        <v/>
      </c>
    </row>
    <row r="12038">
      <c r="A12038" t="inlineStr">
        <is>
          <t>PROBABILITY THEORY AND RELATED FIELDS</t>
        </is>
      </c>
      <c r="B12038" t="inlineStr">
        <is>
          <t>A1</t>
        </is>
      </c>
      <c r="C12038">
        <f>IF(B12038&lt;&gt;"NI",1,0)</f>
        <v/>
      </c>
      <c r="D12038">
        <f>VLOOKUP(B12038, Tabelas!A:C,3,FALSE())</f>
        <v/>
      </c>
      <c r="E12038">
        <f>VLOOKUP(B12038, Tabelas!A:C,2,FALSE())</f>
        <v/>
      </c>
    </row>
    <row r="12039">
      <c r="A12039" t="inlineStr">
        <is>
          <t>PROBIOTICS AND ANTIMICROBIAL PROTEINS</t>
        </is>
      </c>
      <c r="B12039" t="inlineStr">
        <is>
          <t>A4</t>
        </is>
      </c>
      <c r="C12039">
        <f>IF(B12039&lt;&gt;"NI",1,0)</f>
        <v/>
      </c>
      <c r="D12039">
        <f>VLOOKUP(B12039, Tabelas!A:C,3,FALSE())</f>
        <v/>
      </c>
      <c r="E12039">
        <f>VLOOKUP(B12039, Tabelas!A:C,2,FALSE())</f>
        <v/>
      </c>
    </row>
    <row r="12040">
      <c r="A12040" t="inlineStr">
        <is>
          <t>PROBLEMATA: REVISTA INTERNACIONAL DE FILOSOFIA</t>
        </is>
      </c>
      <c r="B12040" t="inlineStr">
        <is>
          <t>B1</t>
        </is>
      </c>
      <c r="C12040">
        <f>IF(B12040&lt;&gt;"NI",1,0)</f>
        <v/>
      </c>
      <c r="D12040">
        <f>VLOOKUP(B12040, Tabelas!A:C,3,FALSE())</f>
        <v/>
      </c>
      <c r="E12040">
        <f>VLOOKUP(B12040, Tabelas!A:C,2,FALSE())</f>
        <v/>
      </c>
    </row>
    <row r="12041">
      <c r="A12041" t="inlineStr">
        <is>
          <t>PROBLÈMES D'AMÉRIQUE LATINE</t>
        </is>
      </c>
      <c r="B12041" t="inlineStr">
        <is>
          <t>B1</t>
        </is>
      </c>
      <c r="C12041">
        <f>IF(B12041&lt;&gt;"NI",1,0)</f>
        <v/>
      </c>
      <c r="D12041">
        <f>VLOOKUP(B12041, Tabelas!A:C,3,FALSE())</f>
        <v/>
      </c>
      <c r="E12041">
        <f>VLOOKUP(B12041, Tabelas!A:C,2,FALSE())</f>
        <v/>
      </c>
    </row>
    <row r="12042">
      <c r="A12042" t="inlineStr">
        <is>
          <t>PROBLEMI DELL'INFORMAZIONE</t>
        </is>
      </c>
      <c r="B12042" t="inlineStr">
        <is>
          <t>B2</t>
        </is>
      </c>
      <c r="C12042">
        <f>IF(B12042&lt;&gt;"NI",1,0)</f>
        <v/>
      </c>
      <c r="D12042">
        <f>VLOOKUP(B12042, Tabelas!A:C,3,FALSE())</f>
        <v/>
      </c>
      <c r="E12042">
        <f>VLOOKUP(B12042, Tabelas!A:C,2,FALSE())</f>
        <v/>
      </c>
    </row>
    <row r="12043">
      <c r="A12043" t="inlineStr">
        <is>
          <t>PROBLEMS OF EDUCATION IN THE TWENTY FIRST CENTURY</t>
        </is>
      </c>
      <c r="B12043" t="inlineStr">
        <is>
          <t>A1</t>
        </is>
      </c>
      <c r="C12043">
        <f>IF(B12043&lt;&gt;"NI",1,0)</f>
        <v/>
      </c>
      <c r="D12043">
        <f>VLOOKUP(B12043, Tabelas!A:C,3,FALSE())</f>
        <v/>
      </c>
      <c r="E12043">
        <f>VLOOKUP(B12043, Tabelas!A:C,2,FALSE())</f>
        <v/>
      </c>
    </row>
    <row r="12044">
      <c r="A12044" t="inlineStr">
        <is>
          <t>PROBLEMS OF INFORMATION TRANSMISSION</t>
        </is>
      </c>
      <c r="B12044" t="inlineStr">
        <is>
          <t>B3</t>
        </is>
      </c>
      <c r="C12044">
        <f>IF(B12044&lt;&gt;"NI",1,0)</f>
        <v/>
      </c>
      <c r="D12044">
        <f>VLOOKUP(B12044, Tabelas!A:C,3,FALSE())</f>
        <v/>
      </c>
      <c r="E12044">
        <f>VLOOKUP(B12044, Tabelas!A:C,2,FALSE())</f>
        <v/>
      </c>
    </row>
    <row r="12045">
      <c r="A12045" t="inlineStr">
        <is>
          <t>PROBLEMY ZARZADZANIA</t>
        </is>
      </c>
      <c r="B12045" t="inlineStr">
        <is>
          <t>B3</t>
        </is>
      </c>
      <c r="C12045">
        <f>IF(B12045&lt;&gt;"NI",1,0)</f>
        <v/>
      </c>
      <c r="D12045">
        <f>VLOOKUP(B12045, Tabelas!A:C,3,FALSE())</f>
        <v/>
      </c>
      <c r="E12045">
        <f>VLOOKUP(B12045, Tabelas!A:C,2,FALSE())</f>
        <v/>
      </c>
    </row>
    <row r="12046">
      <c r="A12046" t="inlineStr">
        <is>
          <t>PROCEDIA EARTH AND PLANETARY SCIENCE</t>
        </is>
      </c>
      <c r="B12046" t="inlineStr">
        <is>
          <t>B3</t>
        </is>
      </c>
      <c r="C12046">
        <f>IF(B12046&lt;&gt;"NI",1,0)</f>
        <v/>
      </c>
      <c r="D12046">
        <f>VLOOKUP(B12046, Tabelas!A:C,3,FALSE())</f>
        <v/>
      </c>
      <c r="E12046">
        <f>VLOOKUP(B12046, Tabelas!A:C,2,FALSE())</f>
        <v/>
      </c>
    </row>
    <row r="12047">
      <c r="A12047" t="inlineStr">
        <is>
          <t>PROCEDIA ENVIRONMENTAL SCIENCES</t>
        </is>
      </c>
      <c r="B12047" t="inlineStr">
        <is>
          <t>A1</t>
        </is>
      </c>
      <c r="C12047">
        <f>IF(B12047&lt;&gt;"NI",1,0)</f>
        <v/>
      </c>
      <c r="D12047">
        <f>VLOOKUP(B12047, Tabelas!A:C,3,FALSE())</f>
        <v/>
      </c>
      <c r="E12047">
        <f>VLOOKUP(B12047, Tabelas!A:C,2,FALSE())</f>
        <v/>
      </c>
    </row>
    <row r="12048">
      <c r="A12048" t="inlineStr">
        <is>
          <t>PROCEDIA TECHNOLOGY</t>
        </is>
      </c>
      <c r="B12048" t="inlineStr">
        <is>
          <t>A4</t>
        </is>
      </c>
      <c r="C12048">
        <f>IF(B12048&lt;&gt;"NI",1,0)</f>
        <v/>
      </c>
      <c r="D12048">
        <f>VLOOKUP(B12048, Tabelas!A:C,3,FALSE())</f>
        <v/>
      </c>
      <c r="E12048">
        <f>VLOOKUP(B12048, Tabelas!A:C,2,FALSE())</f>
        <v/>
      </c>
    </row>
    <row r="12049">
      <c r="A12049" t="inlineStr">
        <is>
          <t>PROCEEDING SERIES OF THE BRAZILIAN SOCIETY OF COMPUTATIONAL AND APPLIED MATHEMATICS</t>
        </is>
      </c>
      <c r="B12049" t="inlineStr">
        <is>
          <t>B2</t>
        </is>
      </c>
      <c r="C12049">
        <f>IF(B12049&lt;&gt;"NI",1,0)</f>
        <v/>
      </c>
      <c r="D12049">
        <f>VLOOKUP(B12049, Tabelas!A:C,3,FALSE())</f>
        <v/>
      </c>
      <c r="E12049">
        <f>VLOOKUP(B12049, Tabelas!A:C,2,FALSE())</f>
        <v/>
      </c>
    </row>
    <row r="12050">
      <c r="A12050" t="inlineStr">
        <is>
          <t>PROCEEDINGS - ROYAL SOCIETY. BIOLOGICAL SCIENCES (PRINT)</t>
        </is>
      </c>
      <c r="B12050" t="inlineStr">
        <is>
          <t>A1</t>
        </is>
      </c>
      <c r="C12050">
        <f>IF(B12050&lt;&gt;"NI",1,0)</f>
        <v/>
      </c>
      <c r="D12050">
        <f>VLOOKUP(B12050, Tabelas!A:C,3,FALSE())</f>
        <v/>
      </c>
      <c r="E12050">
        <f>VLOOKUP(B12050, Tabelas!A:C,2,FALSE())</f>
        <v/>
      </c>
    </row>
    <row r="12051">
      <c r="A12051" t="inlineStr">
        <is>
          <t>PROCEEDINGS - ROYAL SOCIETY. MATHEMATICAL, PHYSICAL AND ENGINEERING SCIENCES (PRINT)</t>
        </is>
      </c>
      <c r="B12051" t="inlineStr">
        <is>
          <t>A4</t>
        </is>
      </c>
      <c r="C12051">
        <f>IF(B12051&lt;&gt;"NI",1,0)</f>
        <v/>
      </c>
      <c r="D12051">
        <f>VLOOKUP(B12051, Tabelas!A:C,3,FALSE())</f>
        <v/>
      </c>
      <c r="E12051">
        <f>VLOOKUP(B12051, Tabelas!A:C,2,FALSE())</f>
        <v/>
      </c>
    </row>
    <row r="12052">
      <c r="A12052" t="inlineStr">
        <is>
          <t>PROCEEDINGS - SPIE</t>
        </is>
      </c>
      <c r="B12052" t="inlineStr">
        <is>
          <t>B1</t>
        </is>
      </c>
      <c r="C12052">
        <f>IF(B12052&lt;&gt;"NI",1,0)</f>
        <v/>
      </c>
      <c r="D12052">
        <f>VLOOKUP(B12052, Tabelas!A:C,3,FALSE())</f>
        <v/>
      </c>
      <c r="E12052">
        <f>VLOOKUP(B12052, Tabelas!A:C,2,FALSE())</f>
        <v/>
      </c>
    </row>
    <row r="12053">
      <c r="A12053" t="inlineStr">
        <is>
          <t>PROCEEDINGS IN FOOD SYSTEM DYNAMICS</t>
        </is>
      </c>
      <c r="B12053" t="inlineStr">
        <is>
          <t>B1</t>
        </is>
      </c>
      <c r="C12053">
        <f>IF(B12053&lt;&gt;"NI",1,0)</f>
        <v/>
      </c>
      <c r="D12053">
        <f>VLOOKUP(B12053, Tabelas!A:C,3,FALSE())</f>
        <v/>
      </c>
      <c r="E12053">
        <f>VLOOKUP(B12053, Tabelas!A:C,2,FALSE())</f>
        <v/>
      </c>
    </row>
    <row r="12054">
      <c r="A12054" t="inlineStr">
        <is>
          <t>PROCEEDINGS OF ICE. GEOTECHNICAL ENGINEERING (ONLINE)</t>
        </is>
      </c>
      <c r="B12054" t="inlineStr">
        <is>
          <t>A4</t>
        </is>
      </c>
      <c r="C12054">
        <f>IF(B12054&lt;&gt;"NI",1,0)</f>
        <v/>
      </c>
      <c r="D12054">
        <f>VLOOKUP(B12054, Tabelas!A:C,3,FALSE())</f>
        <v/>
      </c>
      <c r="E12054">
        <f>VLOOKUP(B12054, Tabelas!A:C,2,FALSE())</f>
        <v/>
      </c>
    </row>
    <row r="12055">
      <c r="A12055" t="inlineStr">
        <is>
          <t>PROCEEDINGS OF ICE. TRANSPORT (ONLINE)</t>
        </is>
      </c>
      <c r="B12055" t="inlineStr">
        <is>
          <t>B3</t>
        </is>
      </c>
      <c r="C12055">
        <f>IF(B12055&lt;&gt;"NI",1,0)</f>
        <v/>
      </c>
      <c r="D12055">
        <f>VLOOKUP(B12055, Tabelas!A:C,3,FALSE())</f>
        <v/>
      </c>
      <c r="E12055">
        <f>VLOOKUP(B12055, Tabelas!A:C,2,FALSE())</f>
        <v/>
      </c>
    </row>
    <row r="12056">
      <c r="A12056" t="inlineStr">
        <is>
          <t>PROCEEDINGS OF ICE. WATER MANAGEMENT (ONLINE)</t>
        </is>
      </c>
      <c r="B12056" t="inlineStr">
        <is>
          <t>B2</t>
        </is>
      </c>
      <c r="C12056">
        <f>IF(B12056&lt;&gt;"NI",1,0)</f>
        <v/>
      </c>
      <c r="D12056">
        <f>VLOOKUP(B12056, Tabelas!A:C,3,FALSE())</f>
        <v/>
      </c>
      <c r="E12056">
        <f>VLOOKUP(B12056, Tabelas!A:C,2,FALSE())</f>
        <v/>
      </c>
    </row>
    <row r="12057">
      <c r="A12057" t="inlineStr">
        <is>
          <t>PROCEEDINGS OF THE ... LACCEI INTERNATIONAL MULTI-CONFERENCE FOR ENGINEERING, EDUCATION AND TECHNOLOGY</t>
        </is>
      </c>
      <c r="B12057" t="inlineStr">
        <is>
          <t>B3</t>
        </is>
      </c>
      <c r="C12057">
        <f>IF(B12057&lt;&gt;"NI",1,0)</f>
        <v/>
      </c>
      <c r="D12057">
        <f>VLOOKUP(B12057, Tabelas!A:C,3,FALSE())</f>
        <v/>
      </c>
      <c r="E12057">
        <f>VLOOKUP(B12057, Tabelas!A:C,2,FALSE())</f>
        <v/>
      </c>
    </row>
    <row r="12058">
      <c r="A12058" t="inlineStr">
        <is>
          <t>PROCEEDINGS OF THE ACADEMY OF NATURAL SCIENCES OF PHILADELPHIA</t>
        </is>
      </c>
      <c r="B12058" t="inlineStr">
        <is>
          <t>B1</t>
        </is>
      </c>
      <c r="C12058">
        <f>IF(B12058&lt;&gt;"NI",1,0)</f>
        <v/>
      </c>
      <c r="D12058">
        <f>VLOOKUP(B12058, Tabelas!A:C,3,FALSE())</f>
        <v/>
      </c>
      <c r="E12058">
        <f>VLOOKUP(B12058, Tabelas!A:C,2,FALSE())</f>
        <v/>
      </c>
    </row>
    <row r="12059">
      <c r="A12059" t="inlineStr">
        <is>
          <t>PROCEEDINGS OF THE AMERICAN MATHEMATICAL SOCIETY</t>
        </is>
      </c>
      <c r="B12059" t="inlineStr">
        <is>
          <t>A3</t>
        </is>
      </c>
      <c r="C12059">
        <f>IF(B12059&lt;&gt;"NI",1,0)</f>
        <v/>
      </c>
      <c r="D12059">
        <f>VLOOKUP(B12059, Tabelas!A:C,3,FALSE())</f>
        <v/>
      </c>
      <c r="E12059">
        <f>VLOOKUP(B12059, Tabelas!A:C,2,FALSE())</f>
        <v/>
      </c>
    </row>
    <row r="12060">
      <c r="A12060" t="inlineStr">
        <is>
          <t>PROCEEDINGS OF THE ASSOCIATION FOR INFORMATION SCIENCE AND TECHNOLOGY (ONLINE)</t>
        </is>
      </c>
      <c r="B12060" t="inlineStr">
        <is>
          <t>A4</t>
        </is>
      </c>
      <c r="C12060">
        <f>IF(B12060&lt;&gt;"NI",1,0)</f>
        <v/>
      </c>
      <c r="D12060">
        <f>VLOOKUP(B12060, Tabelas!A:C,3,FALSE())</f>
        <v/>
      </c>
      <c r="E12060">
        <f>VLOOKUP(B12060, Tabelas!A:C,2,FALSE())</f>
        <v/>
      </c>
    </row>
    <row r="12061">
      <c r="A12061" t="inlineStr">
        <is>
          <t>PROCEEDINGS OF THE BIOLOGICAL SOCIETY OF WASHINGTON</t>
        </is>
      </c>
      <c r="B12061" t="inlineStr">
        <is>
          <t>B2</t>
        </is>
      </c>
      <c r="C12061">
        <f>IF(B12061&lt;&gt;"NI",1,0)</f>
        <v/>
      </c>
      <c r="D12061">
        <f>VLOOKUP(B12061, Tabelas!A:C,3,FALSE())</f>
        <v/>
      </c>
      <c r="E12061">
        <f>VLOOKUP(B12061, Tabelas!A:C,2,FALSE())</f>
        <v/>
      </c>
    </row>
    <row r="12062">
      <c r="A12062" t="inlineStr">
        <is>
          <t>PROCEEDINGS OF THE COMBUSTION INSTITUTE</t>
        </is>
      </c>
      <c r="B12062" t="inlineStr">
        <is>
          <t>A1</t>
        </is>
      </c>
      <c r="C12062">
        <f>IF(B12062&lt;&gt;"NI",1,0)</f>
        <v/>
      </c>
      <c r="D12062">
        <f>VLOOKUP(B12062, Tabelas!A:C,3,FALSE())</f>
        <v/>
      </c>
      <c r="E12062">
        <f>VLOOKUP(B12062, Tabelas!A:C,2,FALSE())</f>
        <v/>
      </c>
    </row>
    <row r="12063">
      <c r="A12063" t="inlineStr">
        <is>
          <t>PROCEEDINGS OF THE EDINBURGH MATHEMATICAL SOCIETY</t>
        </is>
      </c>
      <c r="B12063" t="inlineStr">
        <is>
          <t>A4</t>
        </is>
      </c>
      <c r="C12063">
        <f>IF(B12063&lt;&gt;"NI",1,0)</f>
        <v/>
      </c>
      <c r="D12063">
        <f>VLOOKUP(B12063, Tabelas!A:C,3,FALSE())</f>
        <v/>
      </c>
      <c r="E12063">
        <f>VLOOKUP(B12063, Tabelas!A:C,2,FALSE())</f>
        <v/>
      </c>
    </row>
    <row r="12064">
      <c r="A12064" t="inlineStr">
        <is>
          <t>PROCEEDINGS OF THE ENTOMOLOGICAL SOCIETY OF WASHINGTON</t>
        </is>
      </c>
      <c r="B12064" t="inlineStr">
        <is>
          <t>B2</t>
        </is>
      </c>
      <c r="C12064">
        <f>IF(B12064&lt;&gt;"NI",1,0)</f>
        <v/>
      </c>
      <c r="D12064">
        <f>VLOOKUP(B12064, Tabelas!A:C,3,FALSE())</f>
        <v/>
      </c>
      <c r="E12064">
        <f>VLOOKUP(B12064, Tabelas!A:C,2,FALSE())</f>
        <v/>
      </c>
    </row>
    <row r="12065">
      <c r="A12065" t="inlineStr">
        <is>
          <t>PROCEEDINGS OF THE INSTITUTION OF CIVIL ENGINEERS. CONSTRUCTION MATERIALS (ONLINE)</t>
        </is>
      </c>
      <c r="B12065" t="inlineStr">
        <is>
          <t>B2</t>
        </is>
      </c>
      <c r="C12065">
        <f>IF(B12065&lt;&gt;"NI",1,0)</f>
        <v/>
      </c>
      <c r="D12065">
        <f>VLOOKUP(B12065, Tabelas!A:C,3,FALSE())</f>
        <v/>
      </c>
      <c r="E12065">
        <f>VLOOKUP(B12065, Tabelas!A:C,2,FALSE())</f>
        <v/>
      </c>
    </row>
    <row r="12066">
      <c r="A12066" t="inlineStr">
        <is>
          <t>PROCEEDINGS OF THE INSTITUTION OF CIVIL ENGINEERS. ENERGY (ONLINE)</t>
        </is>
      </c>
      <c r="B12066" t="inlineStr">
        <is>
          <t>A4</t>
        </is>
      </c>
      <c r="C12066">
        <f>IF(B12066&lt;&gt;"NI",1,0)</f>
        <v/>
      </c>
      <c r="D12066">
        <f>VLOOKUP(B12066, Tabelas!A:C,3,FALSE())</f>
        <v/>
      </c>
      <c r="E12066">
        <f>VLOOKUP(B12066, Tabelas!A:C,2,FALSE())</f>
        <v/>
      </c>
    </row>
    <row r="12067">
      <c r="A12067" t="inlineStr">
        <is>
          <t>PROCEEDINGS OF THE INSTITUTION OF CIVIL ENGINEERS. GEOTECHNICAL ENGINEERING</t>
        </is>
      </c>
      <c r="B12067" t="inlineStr">
        <is>
          <t>A4</t>
        </is>
      </c>
      <c r="C12067">
        <f>IF(B12067&lt;&gt;"NI",1,0)</f>
        <v/>
      </c>
      <c r="D12067">
        <f>VLOOKUP(B12067, Tabelas!A:C,3,FALSE())</f>
        <v/>
      </c>
      <c r="E12067">
        <f>VLOOKUP(B12067, Tabelas!A:C,2,FALSE())</f>
        <v/>
      </c>
    </row>
    <row r="12068">
      <c r="A12068" t="inlineStr">
        <is>
          <t>PROCEEDINGS OF THE INSTITUTION OF CIVIL ENGINEERS. GROUND IMPROVEMENT (PRINT)</t>
        </is>
      </c>
      <c r="B12068" t="inlineStr">
        <is>
          <t>B1</t>
        </is>
      </c>
      <c r="C12068">
        <f>IF(B12068&lt;&gt;"NI",1,0)</f>
        <v/>
      </c>
      <c r="D12068">
        <f>VLOOKUP(B12068, Tabelas!A:C,3,FALSE())</f>
        <v/>
      </c>
      <c r="E12068">
        <f>VLOOKUP(B12068, Tabelas!A:C,2,FALSE())</f>
        <v/>
      </c>
    </row>
    <row r="12069">
      <c r="A12069" t="inlineStr">
        <is>
          <t>PROCEEDINGS OF THE INSTITUTION OF CIVIL ENGINEERS. MUNICIPAL ENGINEER</t>
        </is>
      </c>
      <c r="B12069" t="inlineStr">
        <is>
          <t>B2</t>
        </is>
      </c>
      <c r="C12069">
        <f>IF(B12069&lt;&gt;"NI",1,0)</f>
        <v/>
      </c>
      <c r="D12069">
        <f>VLOOKUP(B12069, Tabelas!A:C,3,FALSE())</f>
        <v/>
      </c>
      <c r="E12069">
        <f>VLOOKUP(B12069, Tabelas!A:C,2,FALSE())</f>
        <v/>
      </c>
    </row>
    <row r="12070">
      <c r="A12070" t="inlineStr">
        <is>
          <t>PROCEEDINGS OF THE INSTITUTION OF CIVIL ENGINEERS. STRUCTURES AND BUILDINGS</t>
        </is>
      </c>
      <c r="B12070" t="inlineStr">
        <is>
          <t>B1</t>
        </is>
      </c>
      <c r="C12070">
        <f>IF(B12070&lt;&gt;"NI",1,0)</f>
        <v/>
      </c>
      <c r="D12070">
        <f>VLOOKUP(B12070, Tabelas!A:C,3,FALSE())</f>
        <v/>
      </c>
      <c r="E12070">
        <f>VLOOKUP(B12070, Tabelas!A:C,2,FALSE())</f>
        <v/>
      </c>
    </row>
    <row r="12071">
      <c r="A12071" t="inlineStr">
        <is>
          <t>PROCEEDINGS OF THE INSTITUTION OF CIVIL ENGINEERS. TRANSPORT</t>
        </is>
      </c>
      <c r="B12071" t="inlineStr">
        <is>
          <t>B3</t>
        </is>
      </c>
      <c r="C12071">
        <f>IF(B12071&lt;&gt;"NI",1,0)</f>
        <v/>
      </c>
      <c r="D12071">
        <f>VLOOKUP(B12071, Tabelas!A:C,3,FALSE())</f>
        <v/>
      </c>
      <c r="E12071">
        <f>VLOOKUP(B12071, Tabelas!A:C,2,FALSE())</f>
        <v/>
      </c>
    </row>
    <row r="12072">
      <c r="A12072" t="inlineStr">
        <is>
          <t>PROCEEDINGS OF THE INSTITUTION OF CIVIL ENGINEERS. WASTE AND RESOURCE MANAGEMENT (PRINT)</t>
        </is>
      </c>
      <c r="B12072" t="inlineStr">
        <is>
          <t>B3</t>
        </is>
      </c>
      <c r="C12072">
        <f>IF(B12072&lt;&gt;"NI",1,0)</f>
        <v/>
      </c>
      <c r="D12072">
        <f>VLOOKUP(B12072, Tabelas!A:C,3,FALSE())</f>
        <v/>
      </c>
      <c r="E12072">
        <f>VLOOKUP(B12072, Tabelas!A:C,2,FALSE())</f>
        <v/>
      </c>
    </row>
    <row r="12073">
      <c r="A12073" t="inlineStr">
        <is>
          <t>PROCEEDINGS OF THE INSTITUTION OF MECHANICAL ENGINEERS, PART J, JOURNAL OF ENGINEERING TRIBOLOGY</t>
        </is>
      </c>
      <c r="B12073" t="inlineStr">
        <is>
          <t>A3</t>
        </is>
      </c>
      <c r="C12073">
        <f>IF(B12073&lt;&gt;"NI",1,0)</f>
        <v/>
      </c>
      <c r="D12073">
        <f>VLOOKUP(B12073, Tabelas!A:C,3,FALSE())</f>
        <v/>
      </c>
      <c r="E12073">
        <f>VLOOKUP(B12073, Tabelas!A:C,2,FALSE())</f>
        <v/>
      </c>
    </row>
    <row r="12074">
      <c r="A12074" t="inlineStr">
        <is>
          <t>PROCEEDINGS OF THE INSTITUTION OF MECHANICAL ENGINEERS. PART B, JOURNAL OF ENGINEERING MANUFACTURE</t>
        </is>
      </c>
      <c r="B12074" t="inlineStr">
        <is>
          <t>A3</t>
        </is>
      </c>
      <c r="C12074">
        <f>IF(B12074&lt;&gt;"NI",1,0)</f>
        <v/>
      </c>
      <c r="D12074">
        <f>VLOOKUP(B12074, Tabelas!A:C,3,FALSE())</f>
        <v/>
      </c>
      <c r="E12074">
        <f>VLOOKUP(B12074, Tabelas!A:C,2,FALSE())</f>
        <v/>
      </c>
    </row>
    <row r="12075">
      <c r="A12075" t="inlineStr">
        <is>
          <t>PROCEEDINGS OF THE INSTITUTION OF MECHANICAL ENGINEERS. PART C, JOURNAL OF MECHANICAL ENGINEERING SCIENCE</t>
        </is>
      </c>
      <c r="B12075" t="inlineStr">
        <is>
          <t>A4</t>
        </is>
      </c>
      <c r="C12075">
        <f>IF(B12075&lt;&gt;"NI",1,0)</f>
        <v/>
      </c>
      <c r="D12075">
        <f>VLOOKUP(B12075, Tabelas!A:C,3,FALSE())</f>
        <v/>
      </c>
      <c r="E12075">
        <f>VLOOKUP(B12075, Tabelas!A:C,2,FALSE())</f>
        <v/>
      </c>
    </row>
    <row r="12076">
      <c r="A12076" t="inlineStr">
        <is>
          <t>PROCEEDINGS OF THE INSTITUTION OF MECHANICAL ENGINEERS. PART D, JOURNAL OF AUTOMOBILE ENGINEERING</t>
        </is>
      </c>
      <c r="B12076" t="inlineStr">
        <is>
          <t>A2</t>
        </is>
      </c>
      <c r="C12076">
        <f>IF(B12076&lt;&gt;"NI",1,0)</f>
        <v/>
      </c>
      <c r="D12076">
        <f>VLOOKUP(B12076, Tabelas!A:C,3,FALSE())</f>
        <v/>
      </c>
      <c r="E12076">
        <f>VLOOKUP(B12076, Tabelas!A:C,2,FALSE())</f>
        <v/>
      </c>
    </row>
    <row r="12077">
      <c r="A12077" t="inlineStr">
        <is>
          <t>PROCEEDINGS OF THE INSTITUTION OF MECHANICAL ENGINEERS. PART G, JOURNAL OF AEROSPACE ENGINEERING</t>
        </is>
      </c>
      <c r="B12077" t="inlineStr">
        <is>
          <t>A4</t>
        </is>
      </c>
      <c r="C12077">
        <f>IF(B12077&lt;&gt;"NI",1,0)</f>
        <v/>
      </c>
      <c r="D12077">
        <f>VLOOKUP(B12077, Tabelas!A:C,3,FALSE())</f>
        <v/>
      </c>
      <c r="E12077">
        <f>VLOOKUP(B12077, Tabelas!A:C,2,FALSE())</f>
        <v/>
      </c>
    </row>
    <row r="12078">
      <c r="A12078" t="inlineStr">
        <is>
          <t>PROCEEDINGS OF THE INSTITUTION OF MECHANICAL ENGINEERS. PART I, JOURNAL OF SYSTEMS AND CONTROL ENGINEERING</t>
        </is>
      </c>
      <c r="B12078" t="inlineStr">
        <is>
          <t>A4</t>
        </is>
      </c>
      <c r="C12078">
        <f>IF(B12078&lt;&gt;"NI",1,0)</f>
        <v/>
      </c>
      <c r="D12078">
        <f>VLOOKUP(B12078, Tabelas!A:C,3,FALSE())</f>
        <v/>
      </c>
      <c r="E12078">
        <f>VLOOKUP(B12078, Tabelas!A:C,2,FALSE())</f>
        <v/>
      </c>
    </row>
    <row r="12079">
      <c r="A12079" t="inlineStr">
        <is>
          <t>PROCEEDINGS OF THE INSTITUTION OF MECHANICAL ENGINEERS. PART O, JOURNAL OF RISK AND RELIABILITY (PRINT)</t>
        </is>
      </c>
      <c r="B12079" t="inlineStr">
        <is>
          <t>B1</t>
        </is>
      </c>
      <c r="C12079">
        <f>IF(B12079&lt;&gt;"NI",1,0)</f>
        <v/>
      </c>
      <c r="D12079">
        <f>VLOOKUP(B12079, Tabelas!A:C,3,FALSE())</f>
        <v/>
      </c>
      <c r="E12079">
        <f>VLOOKUP(B12079, Tabelas!A:C,2,FALSE())</f>
        <v/>
      </c>
    </row>
    <row r="12080">
      <c r="A12080" t="inlineStr">
        <is>
          <t>PROCEEDINGS OF THE INSTITUTION OF MECHANICAL ENGINEERS. PROCEEDINGS PART L, JOURNAL OF MATERIALS: DESIGN AND APPLICATIONS</t>
        </is>
      </c>
      <c r="B12080" t="inlineStr">
        <is>
          <t>B1</t>
        </is>
      </c>
      <c r="C12080">
        <f>IF(B12080&lt;&gt;"NI",1,0)</f>
        <v/>
      </c>
      <c r="D12080">
        <f>VLOOKUP(B12080, Tabelas!A:C,3,FALSE())</f>
        <v/>
      </c>
      <c r="E12080">
        <f>VLOOKUP(B12080, Tabelas!A:C,2,FALSE())</f>
        <v/>
      </c>
    </row>
    <row r="12081">
      <c r="A12081" t="inlineStr">
        <is>
          <t>PROCEEDINGS OF THE INTERNATIONAL ASSOCIATION OF HYDROLOGICAL SCIENCES</t>
        </is>
      </c>
      <c r="B12081" t="inlineStr">
        <is>
          <t>B4</t>
        </is>
      </c>
      <c r="C12081">
        <f>IF(B12081&lt;&gt;"NI",1,0)</f>
        <v/>
      </c>
      <c r="D12081">
        <f>VLOOKUP(B12081, Tabelas!A:C,3,FALSE())</f>
        <v/>
      </c>
      <c r="E12081">
        <f>VLOOKUP(B12081, Tabelas!A:C,2,FALSE())</f>
        <v/>
      </c>
    </row>
    <row r="12082">
      <c r="A12082" t="inlineStr">
        <is>
          <t>PROCEEDINGS OF THE INTERNATIONAL ASTRONOMICAL UNION (PRINT)</t>
        </is>
      </c>
      <c r="B12082" t="inlineStr">
        <is>
          <t>B4</t>
        </is>
      </c>
      <c r="C12082">
        <f>IF(B12082&lt;&gt;"NI",1,0)</f>
        <v/>
      </c>
      <c r="D12082">
        <f>VLOOKUP(B12082, Tabelas!A:C,3,FALSE())</f>
        <v/>
      </c>
      <c r="E12082">
        <f>VLOOKUP(B12082, Tabelas!A:C,2,FALSE())</f>
        <v/>
      </c>
    </row>
    <row r="12083">
      <c r="A12083" t="inlineStr">
        <is>
          <t>PROCEEDINGS OF THE JAPAN ACADEMY. SERIES A MATHEMATICAL SCIENCES</t>
        </is>
      </c>
      <c r="B12083" t="inlineStr">
        <is>
          <t>B2</t>
        </is>
      </c>
      <c r="C12083">
        <f>IF(B12083&lt;&gt;"NI",1,0)</f>
        <v/>
      </c>
      <c r="D12083">
        <f>VLOOKUP(B12083, Tabelas!A:C,3,FALSE())</f>
        <v/>
      </c>
      <c r="E12083">
        <f>VLOOKUP(B12083, Tabelas!A:C,2,FALSE())</f>
        <v/>
      </c>
    </row>
    <row r="12084">
      <c r="A12084" t="inlineStr">
        <is>
          <t>PROCEEDINGS OF THE LONDON MATHEMATICAL SOCIETY (PRINT)</t>
        </is>
      </c>
      <c r="B12084" t="inlineStr">
        <is>
          <t>A1</t>
        </is>
      </c>
      <c r="C12084">
        <f>IF(B12084&lt;&gt;"NI",1,0)</f>
        <v/>
      </c>
      <c r="D12084">
        <f>VLOOKUP(B12084, Tabelas!A:C,3,FALSE())</f>
        <v/>
      </c>
      <c r="E12084">
        <f>VLOOKUP(B12084, Tabelas!A:C,2,FALSE())</f>
        <v/>
      </c>
    </row>
    <row r="12085">
      <c r="A12085" t="inlineStr">
        <is>
          <t>PROCEEDINGS OF THE NATIONAL ACADEMY OF SCIENCES OF THE UNITED STATES OF AMERICA (ONLINE)</t>
        </is>
      </c>
      <c r="B12085" t="inlineStr">
        <is>
          <t>A1</t>
        </is>
      </c>
      <c r="C12085">
        <f>IF(B12085&lt;&gt;"NI",1,0)</f>
        <v/>
      </c>
      <c r="D12085">
        <f>VLOOKUP(B12085, Tabelas!A:C,3,FALSE())</f>
        <v/>
      </c>
      <c r="E12085">
        <f>VLOOKUP(B12085, Tabelas!A:C,2,FALSE())</f>
        <v/>
      </c>
    </row>
    <row r="12086">
      <c r="A12086" t="inlineStr">
        <is>
          <t>PROCEEDINGS OF THE ROMANIAN ACADEMY - SERIES A: MATHEMATICS, PHYSICS, TECHNICAL SCIENCES, INFORMATION SCIENCE</t>
        </is>
      </c>
      <c r="B12086" t="inlineStr">
        <is>
          <t>A1</t>
        </is>
      </c>
      <c r="C12086">
        <f>IF(B12086&lt;&gt;"NI",1,0)</f>
        <v/>
      </c>
      <c r="D12086">
        <f>VLOOKUP(B12086, Tabelas!A:C,3,FALSE())</f>
        <v/>
      </c>
      <c r="E12086">
        <f>VLOOKUP(B12086, Tabelas!A:C,2,FALSE())</f>
        <v/>
      </c>
    </row>
    <row r="12087">
      <c r="A12087" t="inlineStr">
        <is>
          <t>PROCEEDINGS OF THE ROYAL SOCIETY B: BIOLOGICAL SCIENCES</t>
        </is>
      </c>
      <c r="B12087" t="inlineStr">
        <is>
          <t>A1</t>
        </is>
      </c>
      <c r="C12087">
        <f>IF(B12087&lt;&gt;"NI",1,0)</f>
        <v/>
      </c>
      <c r="D12087">
        <f>VLOOKUP(B12087, Tabelas!A:C,3,FALSE())</f>
        <v/>
      </c>
      <c r="E12087">
        <f>VLOOKUP(B12087, Tabelas!A:C,2,FALSE())</f>
        <v/>
      </c>
    </row>
    <row r="12088">
      <c r="A12088" t="inlineStr">
        <is>
          <t>PROCEEDINGS OF THE STEKLOV INSTITUTE OF MATHEMATICS</t>
        </is>
      </c>
      <c r="B12088" t="inlineStr">
        <is>
          <t>B2</t>
        </is>
      </c>
      <c r="C12088">
        <f>IF(B12088&lt;&gt;"NI",1,0)</f>
        <v/>
      </c>
      <c r="D12088">
        <f>VLOOKUP(B12088, Tabelas!A:C,3,FALSE())</f>
        <v/>
      </c>
      <c r="E12088">
        <f>VLOOKUP(B12088, Tabelas!A:C,2,FALSE())</f>
        <v/>
      </c>
    </row>
    <row r="12089">
      <c r="A12089" t="inlineStr">
        <is>
          <t>PROCEEDINGS OF THE VLDB ENDOWNMENT</t>
        </is>
      </c>
      <c r="B12089" t="inlineStr">
        <is>
          <t>A1</t>
        </is>
      </c>
      <c r="C12089">
        <f>IF(B12089&lt;&gt;"NI",1,0)</f>
        <v/>
      </c>
      <c r="D12089">
        <f>VLOOKUP(B12089, Tabelas!A:C,3,FALSE())</f>
        <v/>
      </c>
      <c r="E12089">
        <f>VLOOKUP(B12089, Tabelas!A:C,2,FALSE())</f>
        <v/>
      </c>
    </row>
    <row r="12090">
      <c r="A12090" t="inlineStr">
        <is>
          <t>PROCEEDINGS. ANNUAL RELIABILITY AND MAINTAINABILITY SYMPOSIUM</t>
        </is>
      </c>
      <c r="B12090" t="inlineStr">
        <is>
          <t>A3</t>
        </is>
      </c>
      <c r="C12090">
        <f>IF(B12090&lt;&gt;"NI",1,0)</f>
        <v/>
      </c>
      <c r="D12090">
        <f>VLOOKUP(B12090, Tabelas!A:C,3,FALSE())</f>
        <v/>
      </c>
      <c r="E12090">
        <f>VLOOKUP(B12090, Tabelas!A:C,2,FALSE())</f>
        <v/>
      </c>
    </row>
    <row r="12091">
      <c r="A12091" t="inlineStr">
        <is>
          <t>PROCEEDINGS. SECTION A. MATHEMATICS</t>
        </is>
      </c>
      <c r="B12091" t="inlineStr">
        <is>
          <t>A1</t>
        </is>
      </c>
      <c r="C12091">
        <f>IF(B12091&lt;&gt;"NI",1,0)</f>
        <v/>
      </c>
      <c r="D12091">
        <f>VLOOKUP(B12091, Tabelas!A:C,3,FALSE())</f>
        <v/>
      </c>
      <c r="E12091">
        <f>VLOOKUP(B12091, Tabelas!A:C,2,FALSE())</f>
        <v/>
      </c>
    </row>
    <row r="12092">
      <c r="A12092" t="inlineStr">
        <is>
          <t>PROCESAMIENTO DEL LENGUAJE NATURAL</t>
        </is>
      </c>
      <c r="B12092" t="inlineStr">
        <is>
          <t>A3</t>
        </is>
      </c>
      <c r="C12092">
        <f>IF(B12092&lt;&gt;"NI",1,0)</f>
        <v/>
      </c>
      <c r="D12092">
        <f>VLOOKUP(B12092, Tabelas!A:C,3,FALSE())</f>
        <v/>
      </c>
      <c r="E12092">
        <f>VLOOKUP(B12092, Tabelas!A:C,2,FALSE())</f>
        <v/>
      </c>
    </row>
    <row r="12093">
      <c r="A12093" t="inlineStr">
        <is>
          <t>PROCESOS: REVISTA ECUATORIANA DE HISTORIA</t>
        </is>
      </c>
      <c r="B12093" t="inlineStr">
        <is>
          <t>A2</t>
        </is>
      </c>
      <c r="C12093">
        <f>IF(B12093&lt;&gt;"NI",1,0)</f>
        <v/>
      </c>
      <c r="D12093">
        <f>VLOOKUP(B12093, Tabelas!A:C,3,FALSE())</f>
        <v/>
      </c>
      <c r="E12093">
        <f>VLOOKUP(B12093, Tabelas!A:C,2,FALSE())</f>
        <v/>
      </c>
    </row>
    <row r="12094">
      <c r="A12094" t="inlineStr">
        <is>
          <t>PROCESS BIOCHEMISTRY</t>
        </is>
      </c>
      <c r="B12094" t="inlineStr">
        <is>
          <t>A4</t>
        </is>
      </c>
      <c r="C12094">
        <f>IF(B12094&lt;&gt;"NI",1,0)</f>
        <v/>
      </c>
      <c r="D12094">
        <f>VLOOKUP(B12094, Tabelas!A:C,3,FALSE())</f>
        <v/>
      </c>
      <c r="E12094">
        <f>VLOOKUP(B12094, Tabelas!A:C,2,FALSE())</f>
        <v/>
      </c>
    </row>
    <row r="12095">
      <c r="A12095" t="inlineStr">
        <is>
          <t>PROCESS BIOCHEMISTRY</t>
        </is>
      </c>
      <c r="B12095" t="inlineStr">
        <is>
          <t>A4</t>
        </is>
      </c>
      <c r="C12095">
        <f>IF(B12095&lt;&gt;"NI",1,0)</f>
        <v/>
      </c>
      <c r="D12095">
        <f>VLOOKUP(B12095, Tabelas!A:C,3,FALSE())</f>
        <v/>
      </c>
      <c r="E12095">
        <f>VLOOKUP(B12095, Tabelas!A:C,2,FALSE())</f>
        <v/>
      </c>
    </row>
    <row r="12096">
      <c r="A12096" t="inlineStr">
        <is>
          <t>PROCESS SAFETY AND ENVIRONMENTAL PROTECTION</t>
        </is>
      </c>
      <c r="B12096" t="inlineStr">
        <is>
          <t>A1</t>
        </is>
      </c>
      <c r="C12096">
        <f>IF(B12096&lt;&gt;"NI",1,0)</f>
        <v/>
      </c>
      <c r="D12096">
        <f>VLOOKUP(B12096, Tabelas!A:C,3,FALSE())</f>
        <v/>
      </c>
      <c r="E12096">
        <f>VLOOKUP(B12096, Tabelas!A:C,2,FALSE())</f>
        <v/>
      </c>
    </row>
    <row r="12097">
      <c r="A12097" t="inlineStr">
        <is>
          <t>PROCESS SAFETY PROGRESS</t>
        </is>
      </c>
      <c r="B12097" t="inlineStr">
        <is>
          <t>A4</t>
        </is>
      </c>
      <c r="C12097">
        <f>IF(B12097&lt;&gt;"NI",1,0)</f>
        <v/>
      </c>
      <c r="D12097">
        <f>VLOOKUP(B12097, Tabelas!A:C,3,FALSE())</f>
        <v/>
      </c>
      <c r="E12097">
        <f>VLOOKUP(B12097, Tabelas!A:C,2,FALSE())</f>
        <v/>
      </c>
    </row>
    <row r="12098">
      <c r="A12098" t="inlineStr">
        <is>
          <t>PROCESSES</t>
        </is>
      </c>
      <c r="B12098" t="inlineStr">
        <is>
          <t>B1</t>
        </is>
      </c>
      <c r="C12098">
        <f>IF(B12098&lt;&gt;"NI",1,0)</f>
        <v/>
      </c>
      <c r="D12098">
        <f>VLOOKUP(B12098, Tabelas!A:C,3,FALSE())</f>
        <v/>
      </c>
      <c r="E12098">
        <f>VLOOKUP(B12098, Tabelas!A:C,2,FALSE())</f>
        <v/>
      </c>
    </row>
    <row r="12099">
      <c r="A12099" t="inlineStr">
        <is>
          <t>PROCESSING AND APPLICATION OF CERAMICS</t>
        </is>
      </c>
      <c r="B12099" t="inlineStr">
        <is>
          <t>A3</t>
        </is>
      </c>
      <c r="C12099">
        <f>IF(B12099&lt;&gt;"NI",1,0)</f>
        <v/>
      </c>
      <c r="D12099">
        <f>VLOOKUP(B12099, Tabelas!A:C,3,FALSE())</f>
        <v/>
      </c>
      <c r="E12099">
        <f>VLOOKUP(B12099, Tabelas!A:C,2,FALSE())</f>
        <v/>
      </c>
    </row>
    <row r="12100">
      <c r="A12100" t="inlineStr">
        <is>
          <t>PRÓ-DISCENTE (UFES) - IMPRESSO</t>
        </is>
      </c>
      <c r="B12100" t="inlineStr">
        <is>
          <t>B4</t>
        </is>
      </c>
      <c r="C12100">
        <f>IF(B12100&lt;&gt;"NI",1,0)</f>
        <v/>
      </c>
      <c r="D12100">
        <f>VLOOKUP(B12100, Tabelas!A:C,3,FALSE())</f>
        <v/>
      </c>
      <c r="E12100">
        <f>VLOOKUP(B12100, Tabelas!A:C,2,FALSE())</f>
        <v/>
      </c>
    </row>
    <row r="12101">
      <c r="A12101" t="inlineStr">
        <is>
          <t>PRÓ-DISCENTE (UFES) - ONLINE</t>
        </is>
      </c>
      <c r="B12101" t="inlineStr">
        <is>
          <t>B4</t>
        </is>
      </c>
      <c r="C12101">
        <f>IF(B12101&lt;&gt;"NI",1,0)</f>
        <v/>
      </c>
      <c r="D12101">
        <f>VLOOKUP(B12101, Tabelas!A:C,3,FALSE())</f>
        <v/>
      </c>
      <c r="E12101">
        <f>VLOOKUP(B12101, Tabelas!A:C,2,FALSE())</f>
        <v/>
      </c>
    </row>
    <row r="12102">
      <c r="A12102" t="inlineStr">
        <is>
          <t>PRODUÇÃO ACADÊMICA (UFT)</t>
        </is>
      </c>
      <c r="B12102" t="inlineStr">
        <is>
          <t>B2</t>
        </is>
      </c>
      <c r="C12102">
        <f>IF(B12102&lt;&gt;"NI",1,0)</f>
        <v/>
      </c>
      <c r="D12102">
        <f>VLOOKUP(B12102, Tabelas!A:C,3,FALSE())</f>
        <v/>
      </c>
      <c r="E12102">
        <f>VLOOKUP(B12102, Tabelas!A:C,2,FALSE())</f>
        <v/>
      </c>
    </row>
    <row r="12103">
      <c r="A12103" t="inlineStr">
        <is>
          <t>PRODUCTION</t>
        </is>
      </c>
      <c r="B12103" t="inlineStr">
        <is>
          <t>B2</t>
        </is>
      </c>
      <c r="C12103">
        <f>IF(B12103&lt;&gt;"NI",1,0)</f>
        <v/>
      </c>
      <c r="D12103">
        <f>VLOOKUP(B12103, Tabelas!A:C,3,FALSE())</f>
        <v/>
      </c>
      <c r="E12103">
        <f>VLOOKUP(B12103, Tabelas!A:C,2,FALSE())</f>
        <v/>
      </c>
    </row>
    <row r="12104">
      <c r="A12104" t="inlineStr">
        <is>
          <t>PRODUCTION ENGINEERING</t>
        </is>
      </c>
      <c r="B12104" t="inlineStr">
        <is>
          <t>A3</t>
        </is>
      </c>
      <c r="C12104">
        <f>IF(B12104&lt;&gt;"NI",1,0)</f>
        <v/>
      </c>
      <c r="D12104">
        <f>VLOOKUP(B12104, Tabelas!A:C,3,FALSE())</f>
        <v/>
      </c>
      <c r="E12104">
        <f>VLOOKUP(B12104, Tabelas!A:C,2,FALSE())</f>
        <v/>
      </c>
    </row>
    <row r="12105">
      <c r="A12105" t="inlineStr">
        <is>
          <t>PRODUCTION PLANNING &amp; CONTROL (PRINT)</t>
        </is>
      </c>
      <c r="B12105" t="inlineStr">
        <is>
          <t>A2</t>
        </is>
      </c>
      <c r="C12105">
        <f>IF(B12105&lt;&gt;"NI",1,0)</f>
        <v/>
      </c>
      <c r="D12105">
        <f>VLOOKUP(B12105, Tabelas!A:C,3,FALSE())</f>
        <v/>
      </c>
      <c r="E12105">
        <f>VLOOKUP(B12105, Tabelas!A:C,2,FALSE())</f>
        <v/>
      </c>
    </row>
    <row r="12106">
      <c r="A12106" t="inlineStr">
        <is>
          <t>PROFESSOR DE MATEMÁTICA ONLINE</t>
        </is>
      </c>
      <c r="B12106" t="inlineStr">
        <is>
          <t>B3</t>
        </is>
      </c>
      <c r="C12106">
        <f>IF(B12106&lt;&gt;"NI",1,0)</f>
        <v/>
      </c>
      <c r="D12106">
        <f>VLOOKUP(B12106, Tabelas!A:C,3,FALSE())</f>
        <v/>
      </c>
      <c r="E12106">
        <f>VLOOKUP(B12106, Tabelas!A:C,2,FALSE())</f>
        <v/>
      </c>
    </row>
    <row r="12107">
      <c r="A12107" t="inlineStr">
        <is>
          <t>PROGRAM (LONDON. 1966)</t>
        </is>
      </c>
      <c r="B12107" t="inlineStr">
        <is>
          <t>A2</t>
        </is>
      </c>
      <c r="C12107">
        <f>IF(B12107&lt;&gt;"NI",1,0)</f>
        <v/>
      </c>
      <c r="D12107">
        <f>VLOOKUP(B12107, Tabelas!A:C,3,FALSE())</f>
        <v/>
      </c>
      <c r="E12107">
        <f>VLOOKUP(B12107, Tabelas!A:C,2,FALSE())</f>
        <v/>
      </c>
    </row>
    <row r="12108">
      <c r="A12108" t="inlineStr">
        <is>
          <t>PROGRESS IN BIOPHYSICS AND MOLECULAR BIOLOGY</t>
        </is>
      </c>
      <c r="B12108" t="inlineStr">
        <is>
          <t>A2</t>
        </is>
      </c>
      <c r="C12108">
        <f>IF(B12108&lt;&gt;"NI",1,0)</f>
        <v/>
      </c>
      <c r="D12108">
        <f>VLOOKUP(B12108, Tabelas!A:C,3,FALSE())</f>
        <v/>
      </c>
      <c r="E12108">
        <f>VLOOKUP(B12108, Tabelas!A:C,2,FALSE())</f>
        <v/>
      </c>
    </row>
    <row r="12109">
      <c r="A12109" t="inlineStr">
        <is>
          <t>PROGRESS IN BRAIN RESEARCH</t>
        </is>
      </c>
      <c r="B12109" t="inlineStr">
        <is>
          <t>A4</t>
        </is>
      </c>
      <c r="C12109">
        <f>IF(B12109&lt;&gt;"NI",1,0)</f>
        <v/>
      </c>
      <c r="D12109">
        <f>VLOOKUP(B12109, Tabelas!A:C,3,FALSE())</f>
        <v/>
      </c>
      <c r="E12109">
        <f>VLOOKUP(B12109, Tabelas!A:C,2,FALSE())</f>
        <v/>
      </c>
    </row>
    <row r="12110">
      <c r="A12110" t="inlineStr">
        <is>
          <t>PROGRESS IN CARDIOVASCULAR DISEASES</t>
        </is>
      </c>
      <c r="B12110" t="inlineStr">
        <is>
          <t>A1</t>
        </is>
      </c>
      <c r="C12110">
        <f>IF(B12110&lt;&gt;"NI",1,0)</f>
        <v/>
      </c>
      <c r="D12110">
        <f>VLOOKUP(B12110, Tabelas!A:C,3,FALSE())</f>
        <v/>
      </c>
      <c r="E12110">
        <f>VLOOKUP(B12110, Tabelas!A:C,2,FALSE())</f>
        <v/>
      </c>
    </row>
    <row r="12111">
      <c r="A12111" t="inlineStr">
        <is>
          <t>PROGRESS IN COMMUNITY HEALTH PARTNERSHIPS</t>
        </is>
      </c>
      <c r="B12111" t="inlineStr">
        <is>
          <t>A4</t>
        </is>
      </c>
      <c r="C12111">
        <f>IF(B12111&lt;&gt;"NI",1,0)</f>
        <v/>
      </c>
      <c r="D12111">
        <f>VLOOKUP(B12111, Tabelas!A:C,3,FALSE())</f>
        <v/>
      </c>
      <c r="E12111">
        <f>VLOOKUP(B12111, Tabelas!A:C,2,FALSE())</f>
        <v/>
      </c>
    </row>
    <row r="12112">
      <c r="A12112" t="inlineStr">
        <is>
          <t>PROGRESS IN EARTH AND PLANETARY SCIENCE (ONLINE)</t>
        </is>
      </c>
      <c r="B12112" t="inlineStr">
        <is>
          <t>A2</t>
        </is>
      </c>
      <c r="C12112">
        <f>IF(B12112&lt;&gt;"NI",1,0)</f>
        <v/>
      </c>
      <c r="D12112">
        <f>VLOOKUP(B12112, Tabelas!A:C,3,FALSE())</f>
        <v/>
      </c>
      <c r="E12112">
        <f>VLOOKUP(B12112, Tabelas!A:C,2,FALSE())</f>
        <v/>
      </c>
    </row>
    <row r="12113">
      <c r="A12113" t="inlineStr">
        <is>
          <t>PROGRESS IN ELECTROMAGNETICS RESEARCH B</t>
        </is>
      </c>
      <c r="B12113" t="inlineStr">
        <is>
          <t>A4</t>
        </is>
      </c>
      <c r="C12113">
        <f>IF(B12113&lt;&gt;"NI",1,0)</f>
        <v/>
      </c>
      <c r="D12113">
        <f>VLOOKUP(B12113, Tabelas!A:C,3,FALSE())</f>
        <v/>
      </c>
      <c r="E12113">
        <f>VLOOKUP(B12113, Tabelas!A:C,2,FALSE())</f>
        <v/>
      </c>
    </row>
    <row r="12114">
      <c r="A12114" t="inlineStr">
        <is>
          <t>PROGRESS IN ELECTROMAGNETICS RESEARCH C</t>
        </is>
      </c>
      <c r="B12114" t="inlineStr">
        <is>
          <t>B1</t>
        </is>
      </c>
      <c r="C12114">
        <f>IF(B12114&lt;&gt;"NI",1,0)</f>
        <v/>
      </c>
      <c r="D12114">
        <f>VLOOKUP(B12114, Tabelas!A:C,3,FALSE())</f>
        <v/>
      </c>
      <c r="E12114">
        <f>VLOOKUP(B12114, Tabelas!A:C,2,FALSE())</f>
        <v/>
      </c>
    </row>
    <row r="12115">
      <c r="A12115" t="inlineStr">
        <is>
          <t>PROGRESS IN ELECTROMAGNETICS RESEARCH LETTERS</t>
        </is>
      </c>
      <c r="B12115" t="inlineStr">
        <is>
          <t>B2</t>
        </is>
      </c>
      <c r="C12115">
        <f>IF(B12115&lt;&gt;"NI",1,0)</f>
        <v/>
      </c>
      <c r="D12115">
        <f>VLOOKUP(B12115, Tabelas!A:C,3,FALSE())</f>
        <v/>
      </c>
      <c r="E12115">
        <f>VLOOKUP(B12115, Tabelas!A:C,2,FALSE())</f>
        <v/>
      </c>
    </row>
    <row r="12116">
      <c r="A12116" t="inlineStr">
        <is>
          <t>PROGRESS IN ELECTROMAGNETICS RESEARCH M</t>
        </is>
      </c>
      <c r="B12116" t="inlineStr">
        <is>
          <t>B2</t>
        </is>
      </c>
      <c r="C12116">
        <f>IF(B12116&lt;&gt;"NI",1,0)</f>
        <v/>
      </c>
      <c r="D12116">
        <f>VLOOKUP(B12116, Tabelas!A:C,3,FALSE())</f>
        <v/>
      </c>
      <c r="E12116">
        <f>VLOOKUP(B12116, Tabelas!A:C,2,FALSE())</f>
        <v/>
      </c>
    </row>
    <row r="12117">
      <c r="A12117" t="inlineStr">
        <is>
          <t>PROGRESS IN ENERGY AND COMBUSTION SCIENCE</t>
        </is>
      </c>
      <c r="B12117" t="inlineStr">
        <is>
          <t>A1</t>
        </is>
      </c>
      <c r="C12117">
        <f>IF(B12117&lt;&gt;"NI",1,0)</f>
        <v/>
      </c>
      <c r="D12117">
        <f>VLOOKUP(B12117, Tabelas!A:C,3,FALSE())</f>
        <v/>
      </c>
      <c r="E12117">
        <f>VLOOKUP(B12117, Tabelas!A:C,2,FALSE())</f>
        <v/>
      </c>
    </row>
    <row r="12118">
      <c r="A12118" t="inlineStr">
        <is>
          <t>PROGRESS IN LIPID RESEARCH</t>
        </is>
      </c>
      <c r="B12118" t="inlineStr">
        <is>
          <t>A1</t>
        </is>
      </c>
      <c r="C12118">
        <f>IF(B12118&lt;&gt;"NI",1,0)</f>
        <v/>
      </c>
      <c r="D12118">
        <f>VLOOKUP(B12118, Tabelas!A:C,3,FALSE())</f>
        <v/>
      </c>
      <c r="E12118">
        <f>VLOOKUP(B12118, Tabelas!A:C,2,FALSE())</f>
        <v/>
      </c>
    </row>
    <row r="12119">
      <c r="A12119" t="inlineStr">
        <is>
          <t>PROGRESS IN MATERIALS SCIENCE</t>
        </is>
      </c>
      <c r="B12119" t="inlineStr">
        <is>
          <t>A1</t>
        </is>
      </c>
      <c r="C12119">
        <f>IF(B12119&lt;&gt;"NI",1,0)</f>
        <v/>
      </c>
      <c r="D12119">
        <f>VLOOKUP(B12119, Tabelas!A:C,3,FALSE())</f>
        <v/>
      </c>
      <c r="E12119">
        <f>VLOOKUP(B12119, Tabelas!A:C,2,FALSE())</f>
        <v/>
      </c>
    </row>
    <row r="12120">
      <c r="A12120" t="inlineStr">
        <is>
          <t>PROGRESS IN NEUROBIOLOGY</t>
        </is>
      </c>
      <c r="B12120" t="inlineStr">
        <is>
          <t>A1</t>
        </is>
      </c>
      <c r="C12120">
        <f>IF(B12120&lt;&gt;"NI",1,0)</f>
        <v/>
      </c>
      <c r="D12120">
        <f>VLOOKUP(B12120, Tabelas!A:C,3,FALSE())</f>
        <v/>
      </c>
      <c r="E12120">
        <f>VLOOKUP(B12120, Tabelas!A:C,2,FALSE())</f>
        <v/>
      </c>
    </row>
    <row r="12121">
      <c r="A12121" t="inlineStr">
        <is>
          <t>PROGRESS IN NEURO-PSYCHOPHARMACOLOGY &amp; BIOLOGICAL PSYCHIATRY</t>
        </is>
      </c>
      <c r="B12121" t="inlineStr">
        <is>
          <t>A1</t>
        </is>
      </c>
      <c r="C12121">
        <f>IF(B12121&lt;&gt;"NI",1,0)</f>
        <v/>
      </c>
      <c r="D12121">
        <f>VLOOKUP(B12121, Tabelas!A:C,3,FALSE())</f>
        <v/>
      </c>
      <c r="E12121">
        <f>VLOOKUP(B12121, Tabelas!A:C,2,FALSE())</f>
        <v/>
      </c>
    </row>
    <row r="12122">
      <c r="A12122" t="inlineStr">
        <is>
          <t>PROGRESS IN NUCLEAR ENERGY (NEW SERIES)</t>
        </is>
      </c>
      <c r="B12122" t="inlineStr">
        <is>
          <t>A2</t>
        </is>
      </c>
      <c r="C12122">
        <f>IF(B12122&lt;&gt;"NI",1,0)</f>
        <v/>
      </c>
      <c r="D12122">
        <f>VLOOKUP(B12122, Tabelas!A:C,3,FALSE())</f>
        <v/>
      </c>
      <c r="E12122">
        <f>VLOOKUP(B12122, Tabelas!A:C,2,FALSE())</f>
        <v/>
      </c>
    </row>
    <row r="12123">
      <c r="A12123" t="inlineStr">
        <is>
          <t>PROGRESS IN OCEANOGRAPHY</t>
        </is>
      </c>
      <c r="B12123" t="inlineStr">
        <is>
          <t>A1</t>
        </is>
      </c>
      <c r="C12123">
        <f>IF(B12123&lt;&gt;"NI",1,0)</f>
        <v/>
      </c>
      <c r="D12123">
        <f>VLOOKUP(B12123, Tabelas!A:C,3,FALSE())</f>
        <v/>
      </c>
      <c r="E12123">
        <f>VLOOKUP(B12123, Tabelas!A:C,2,FALSE())</f>
        <v/>
      </c>
    </row>
    <row r="12124">
      <c r="A12124" t="inlineStr">
        <is>
          <t>PROGRESS IN ORGANIC COATINGS (PRINT)</t>
        </is>
      </c>
      <c r="B12124" t="inlineStr">
        <is>
          <t>A2</t>
        </is>
      </c>
      <c r="C12124">
        <f>IF(B12124&lt;&gt;"NI",1,0)</f>
        <v/>
      </c>
      <c r="D12124">
        <f>VLOOKUP(B12124, Tabelas!A:C,3,FALSE())</f>
        <v/>
      </c>
      <c r="E12124">
        <f>VLOOKUP(B12124, Tabelas!A:C,2,FALSE())</f>
        <v/>
      </c>
    </row>
    <row r="12125">
      <c r="A12125" t="inlineStr">
        <is>
          <t>PROGRESS IN ORTHODONTICS</t>
        </is>
      </c>
      <c r="B12125" t="inlineStr">
        <is>
          <t>A2</t>
        </is>
      </c>
      <c r="C12125">
        <f>IF(B12125&lt;&gt;"NI",1,0)</f>
        <v/>
      </c>
      <c r="D12125">
        <f>VLOOKUP(B12125, Tabelas!A:C,3,FALSE())</f>
        <v/>
      </c>
      <c r="E12125">
        <f>VLOOKUP(B12125, Tabelas!A:C,2,FALSE())</f>
        <v/>
      </c>
    </row>
    <row r="12126">
      <c r="A12126" t="inlineStr">
        <is>
          <t>PROGRESS IN PARTICLE AND NUCLEAR PHYSICS</t>
        </is>
      </c>
      <c r="B12126" t="inlineStr">
        <is>
          <t>A1</t>
        </is>
      </c>
      <c r="C12126">
        <f>IF(B12126&lt;&gt;"NI",1,0)</f>
        <v/>
      </c>
      <c r="D12126">
        <f>VLOOKUP(B12126, Tabelas!A:C,3,FALSE())</f>
        <v/>
      </c>
      <c r="E12126">
        <f>VLOOKUP(B12126, Tabelas!A:C,2,FALSE())</f>
        <v/>
      </c>
    </row>
    <row r="12127">
      <c r="A12127" t="inlineStr">
        <is>
          <t>PROGRESS IN PEDIATRIC CARDIOLOGY</t>
        </is>
      </c>
      <c r="B12127" t="inlineStr">
        <is>
          <t>B2</t>
        </is>
      </c>
      <c r="C12127">
        <f>IF(B12127&lt;&gt;"NI",1,0)</f>
        <v/>
      </c>
      <c r="D12127">
        <f>VLOOKUP(B12127, Tabelas!A:C,3,FALSE())</f>
        <v/>
      </c>
      <c r="E12127">
        <f>VLOOKUP(B12127, Tabelas!A:C,2,FALSE())</f>
        <v/>
      </c>
    </row>
    <row r="12128">
      <c r="A12128" t="inlineStr">
        <is>
          <t>PROGRESS IN QUANTUM ELECTRONICS</t>
        </is>
      </c>
      <c r="B12128" t="inlineStr">
        <is>
          <t>A1</t>
        </is>
      </c>
      <c r="C12128">
        <f>IF(B12128&lt;&gt;"NI",1,0)</f>
        <v/>
      </c>
      <c r="D12128">
        <f>VLOOKUP(B12128, Tabelas!A:C,3,FALSE())</f>
        <v/>
      </c>
      <c r="E12128">
        <f>VLOOKUP(B12128, Tabelas!A:C,2,FALSE())</f>
        <v/>
      </c>
    </row>
    <row r="12129">
      <c r="A12129" t="inlineStr">
        <is>
          <t>PROGRESS IN RETINAL AND EYE RESEARCH</t>
        </is>
      </c>
      <c r="B12129" t="inlineStr">
        <is>
          <t>A1</t>
        </is>
      </c>
      <c r="C12129">
        <f>IF(B12129&lt;&gt;"NI",1,0)</f>
        <v/>
      </c>
      <c r="D12129">
        <f>VLOOKUP(B12129, Tabelas!A:C,3,FALSE())</f>
        <v/>
      </c>
      <c r="E12129">
        <f>VLOOKUP(B12129, Tabelas!A:C,2,FALSE())</f>
        <v/>
      </c>
    </row>
    <row r="12130">
      <c r="A12130" t="inlineStr">
        <is>
          <t>PROGRESS IN RUBBER, PLASTICS AND RECYCLING TECHNOLOGY</t>
        </is>
      </c>
      <c r="B12130" t="inlineStr">
        <is>
          <t>B2</t>
        </is>
      </c>
      <c r="C12130">
        <f>IF(B12130&lt;&gt;"NI",1,0)</f>
        <v/>
      </c>
      <c r="D12130">
        <f>VLOOKUP(B12130, Tabelas!A:C,3,FALSE())</f>
        <v/>
      </c>
      <c r="E12130">
        <f>VLOOKUP(B12130, Tabelas!A:C,2,FALSE())</f>
        <v/>
      </c>
    </row>
    <row r="12131">
      <c r="A12131" t="inlineStr">
        <is>
          <t>PROGRESS IN TRANSPLANTATION</t>
        </is>
      </c>
      <c r="B12131" t="inlineStr">
        <is>
          <t>B2</t>
        </is>
      </c>
      <c r="C12131">
        <f>IF(B12131&lt;&gt;"NI",1,0)</f>
        <v/>
      </c>
      <c r="D12131">
        <f>VLOOKUP(B12131, Tabelas!A:C,3,FALSE())</f>
        <v/>
      </c>
      <c r="E12131">
        <f>VLOOKUP(B12131, Tabelas!A:C,2,FALSE())</f>
        <v/>
      </c>
    </row>
    <row r="12132">
      <c r="A12132" t="inlineStr">
        <is>
          <t>PROGRESS OF THEORETICAL AND EXPERIMENTAL PHYSICS</t>
        </is>
      </c>
      <c r="B12132" t="inlineStr">
        <is>
          <t>A3</t>
        </is>
      </c>
      <c r="C12132">
        <f>IF(B12132&lt;&gt;"NI",1,0)</f>
        <v/>
      </c>
      <c r="D12132">
        <f>VLOOKUP(B12132, Tabelas!A:C,3,FALSE())</f>
        <v/>
      </c>
      <c r="E12132">
        <f>VLOOKUP(B12132, Tabelas!A:C,2,FALSE())</f>
        <v/>
      </c>
    </row>
    <row r="12133">
      <c r="A12133" t="inlineStr">
        <is>
          <t>PROHISTORIA (ROSARIO)</t>
        </is>
      </c>
      <c r="B12133" t="inlineStr">
        <is>
          <t>A3</t>
        </is>
      </c>
      <c r="C12133">
        <f>IF(B12133&lt;&gt;"NI",1,0)</f>
        <v/>
      </c>
      <c r="D12133">
        <f>VLOOKUP(B12133, Tabelas!A:C,3,FALSE())</f>
        <v/>
      </c>
      <c r="E12133">
        <f>VLOOKUP(B12133, Tabelas!A:C,2,FALSE())</f>
        <v/>
      </c>
    </row>
    <row r="12134">
      <c r="A12134" t="inlineStr">
        <is>
          <t>PROJECT MANAGEMENT JOURNAL</t>
        </is>
      </c>
      <c r="B12134" t="inlineStr">
        <is>
          <t>A1</t>
        </is>
      </c>
      <c r="C12134">
        <f>IF(B12134&lt;&gt;"NI",1,0)</f>
        <v/>
      </c>
      <c r="D12134">
        <f>VLOOKUP(B12134, Tabelas!A:C,3,FALSE())</f>
        <v/>
      </c>
      <c r="E12134">
        <f>VLOOKUP(B12134, Tabelas!A:C,2,FALSE())</f>
        <v/>
      </c>
    </row>
    <row r="12135">
      <c r="A12135" t="inlineStr">
        <is>
          <t>PROJECTARE (PELOTAS)</t>
        </is>
      </c>
      <c r="B12135" t="inlineStr">
        <is>
          <t>B2</t>
        </is>
      </c>
      <c r="C12135">
        <f>IF(B12135&lt;&gt;"NI",1,0)</f>
        <v/>
      </c>
      <c r="D12135">
        <f>VLOOKUP(B12135, Tabelas!A:C,3,FALSE())</f>
        <v/>
      </c>
      <c r="E12135">
        <f>VLOOKUP(B12135, Tabelas!A:C,2,FALSE())</f>
        <v/>
      </c>
    </row>
    <row r="12136">
      <c r="A12136" t="inlineStr">
        <is>
          <t>PROJECTUS</t>
        </is>
      </c>
      <c r="B12136" t="inlineStr">
        <is>
          <t>B4</t>
        </is>
      </c>
      <c r="C12136">
        <f>IF(B12136&lt;&gt;"NI",1,0)</f>
        <v/>
      </c>
      <c r="D12136">
        <f>VLOOKUP(B12136, Tabelas!A:C,3,FALSE())</f>
        <v/>
      </c>
      <c r="E12136">
        <f>VLOOKUP(B12136, Tabelas!A:C,2,FALSE())</f>
        <v/>
      </c>
    </row>
    <row r="12137">
      <c r="A12137" t="inlineStr">
        <is>
          <t>PROJETICA</t>
        </is>
      </c>
      <c r="B12137" t="inlineStr">
        <is>
          <t>A4</t>
        </is>
      </c>
      <c r="C12137">
        <f>IF(B12137&lt;&gt;"NI",1,0)</f>
        <v/>
      </c>
      <c r="D12137">
        <f>VLOOKUP(B12137, Tabelas!A:C,3,FALSE())</f>
        <v/>
      </c>
      <c r="E12137">
        <f>VLOOKUP(B12137, Tabelas!A:C,2,FALSE())</f>
        <v/>
      </c>
    </row>
    <row r="12138">
      <c r="A12138" t="inlineStr">
        <is>
          <t>PROJETO HISTÓRIA (PUCSP)</t>
        </is>
      </c>
      <c r="B12138" t="inlineStr">
        <is>
          <t>A3</t>
        </is>
      </c>
      <c r="C12138">
        <f>IF(B12138&lt;&gt;"NI",1,0)</f>
        <v/>
      </c>
      <c r="D12138">
        <f>VLOOKUP(B12138, Tabelas!A:C,3,FALSE())</f>
        <v/>
      </c>
      <c r="E12138">
        <f>VLOOKUP(B12138, Tabelas!A:C,2,FALSE())</f>
        <v/>
      </c>
    </row>
    <row r="12139">
      <c r="A12139" t="inlineStr">
        <is>
          <t>PROLÍNGUA (JOÃO PESSOA)</t>
        </is>
      </c>
      <c r="B12139" t="inlineStr">
        <is>
          <t>A2</t>
        </is>
      </c>
      <c r="C12139">
        <f>IF(B12139&lt;&gt;"NI",1,0)</f>
        <v/>
      </c>
      <c r="D12139">
        <f>VLOOKUP(B12139, Tabelas!A:C,3,FALSE())</f>
        <v/>
      </c>
      <c r="E12139">
        <f>VLOOKUP(B12139, Tabelas!A:C,2,FALSE())</f>
        <v/>
      </c>
    </row>
    <row r="12140">
      <c r="A12140" t="inlineStr">
        <is>
          <t>PROMETEU (NATAL)</t>
        </is>
      </c>
      <c r="B12140" t="inlineStr">
        <is>
          <t>B3</t>
        </is>
      </c>
      <c r="C12140">
        <f>IF(B12140&lt;&gt;"NI",1,0)</f>
        <v/>
      </c>
      <c r="D12140">
        <f>VLOOKUP(B12140, Tabelas!A:C,3,FALSE())</f>
        <v/>
      </c>
      <c r="E12140">
        <f>VLOOKUP(B12140, Tabelas!A:C,2,FALSE())</f>
        <v/>
      </c>
    </row>
    <row r="12141">
      <c r="A12141" t="inlineStr">
        <is>
          <t>PROMETEUS FILOSOFIA EM REVISTA</t>
        </is>
      </c>
      <c r="B12141" t="inlineStr">
        <is>
          <t>B1</t>
        </is>
      </c>
      <c r="C12141">
        <f>IF(B12141&lt;&gt;"NI",1,0)</f>
        <v/>
      </c>
      <c r="D12141">
        <f>VLOOKUP(B12141, Tabelas!A:C,3,FALSE())</f>
        <v/>
      </c>
      <c r="E12141">
        <f>VLOOKUP(B12141, Tabelas!A:C,2,FALSE())</f>
        <v/>
      </c>
    </row>
    <row r="12142">
      <c r="A12142" t="inlineStr">
        <is>
          <t>PROPAGATION OF ORNAMENTAL PLANTS</t>
        </is>
      </c>
      <c r="B12142" t="inlineStr">
        <is>
          <t>B2</t>
        </is>
      </c>
      <c r="C12142">
        <f>IF(B12142&lt;&gt;"NI",1,0)</f>
        <v/>
      </c>
      <c r="D12142">
        <f>VLOOKUP(B12142, Tabelas!A:C,3,FALSE())</f>
        <v/>
      </c>
      <c r="E12142">
        <f>VLOOKUP(B12142, Tabelas!A:C,2,FALSE())</f>
        <v/>
      </c>
    </row>
    <row r="12143">
      <c r="A12143" t="inlineStr">
        <is>
          <t>PROPELLANTS, EXPLOSIVES, PYROTECHNICS</t>
        </is>
      </c>
      <c r="B12143" t="inlineStr">
        <is>
          <t>A4</t>
        </is>
      </c>
      <c r="C12143">
        <f>IF(B12143&lt;&gt;"NI",1,0)</f>
        <v/>
      </c>
      <c r="D12143">
        <f>VLOOKUP(B12143, Tabelas!A:C,3,FALSE())</f>
        <v/>
      </c>
      <c r="E12143">
        <f>VLOOKUP(B12143, Tabelas!A:C,2,FALSE())</f>
        <v/>
      </c>
    </row>
    <row r="12144">
      <c r="A12144" t="inlineStr">
        <is>
          <t>PRÓ-POSIÇÕES (UNICAMP. ONLINE)</t>
        </is>
      </c>
      <c r="B12144" t="inlineStr">
        <is>
          <t>A1</t>
        </is>
      </c>
      <c r="C12144">
        <f>IF(B12144&lt;&gt;"NI",1,0)</f>
        <v/>
      </c>
      <c r="D12144">
        <f>VLOOKUP(B12144, Tabelas!A:C,3,FALSE())</f>
        <v/>
      </c>
      <c r="E12144">
        <f>VLOOKUP(B12144, Tabelas!A:C,2,FALSE())</f>
        <v/>
      </c>
    </row>
    <row r="12145">
      <c r="A12145" t="inlineStr">
        <is>
          <t>PROSPECTIVA (PORTO ALEGRE)</t>
        </is>
      </c>
      <c r="B12145" t="inlineStr">
        <is>
          <t>A3</t>
        </is>
      </c>
      <c r="C12145">
        <f>IF(B12145&lt;&gt;"NI",1,0)</f>
        <v/>
      </c>
      <c r="D12145">
        <f>VLOOKUP(B12145, Tabelas!A:C,3,FALSE())</f>
        <v/>
      </c>
      <c r="E12145">
        <f>VLOOKUP(B12145, Tabelas!A:C,2,FALSE())</f>
        <v/>
      </c>
    </row>
    <row r="12146">
      <c r="A12146" t="inlineStr">
        <is>
          <t>PROSPECTS (PARIS)</t>
        </is>
      </c>
      <c r="B12146" t="inlineStr">
        <is>
          <t>B3</t>
        </is>
      </c>
      <c r="C12146">
        <f>IF(B12146&lt;&gt;"NI",1,0)</f>
        <v/>
      </c>
      <c r="D12146">
        <f>VLOOKUP(B12146, Tabelas!A:C,3,FALSE())</f>
        <v/>
      </c>
      <c r="E12146">
        <f>VLOOKUP(B12146, Tabelas!A:C,2,FALSE())</f>
        <v/>
      </c>
    </row>
    <row r="12147">
      <c r="A12147" t="inlineStr">
        <is>
          <t>PROSTAGLANDINS &amp; OTHER LIPID MEDIATORS</t>
        </is>
      </c>
      <c r="B12147" t="inlineStr">
        <is>
          <t>A3</t>
        </is>
      </c>
      <c r="C12147">
        <f>IF(B12147&lt;&gt;"NI",1,0)</f>
        <v/>
      </c>
      <c r="D12147">
        <f>VLOOKUP(B12147, Tabelas!A:C,3,FALSE())</f>
        <v/>
      </c>
      <c r="E12147">
        <f>VLOOKUP(B12147, Tabelas!A:C,2,FALSE())</f>
        <v/>
      </c>
    </row>
    <row r="12148">
      <c r="A12148" t="inlineStr">
        <is>
          <t>PROSTAGLANDINS, LEUKOTRIENES AND ESSENTIAL FATTY ACIDS</t>
        </is>
      </c>
      <c r="B12148" t="inlineStr">
        <is>
          <t>A3</t>
        </is>
      </c>
      <c r="C12148">
        <f>IF(B12148&lt;&gt;"NI",1,0)</f>
        <v/>
      </c>
      <c r="D12148">
        <f>VLOOKUP(B12148, Tabelas!A:C,3,FALSE())</f>
        <v/>
      </c>
      <c r="E12148">
        <f>VLOOKUP(B12148, Tabelas!A:C,2,FALSE())</f>
        <v/>
      </c>
    </row>
    <row r="12149">
      <c r="A12149" t="inlineStr">
        <is>
          <t>PROSTATE INTERNATIONAL</t>
        </is>
      </c>
      <c r="B12149" t="inlineStr">
        <is>
          <t>A3</t>
        </is>
      </c>
      <c r="C12149">
        <f>IF(B12149&lt;&gt;"NI",1,0)</f>
        <v/>
      </c>
      <c r="D12149">
        <f>VLOOKUP(B12149, Tabelas!A:C,3,FALSE())</f>
        <v/>
      </c>
      <c r="E12149">
        <f>VLOOKUP(B12149, Tabelas!A:C,2,FALSE())</f>
        <v/>
      </c>
    </row>
    <row r="12150">
      <c r="A12150" t="inlineStr">
        <is>
          <t>PROSTHETICS AND ORTHOTICS INTERNATIONAL</t>
        </is>
      </c>
      <c r="B12150" t="inlineStr">
        <is>
          <t>A4</t>
        </is>
      </c>
      <c r="C12150">
        <f>IF(B12150&lt;&gt;"NI",1,0)</f>
        <v/>
      </c>
      <c r="D12150">
        <f>VLOOKUP(B12150, Tabelas!A:C,3,FALSE())</f>
        <v/>
      </c>
      <c r="E12150">
        <f>VLOOKUP(B12150, Tabelas!A:C,2,FALSE())</f>
        <v/>
      </c>
    </row>
    <row r="12151">
      <c r="A12151" t="inlineStr">
        <is>
          <t>PROTECTION OF METALS AND PHYSICAL CHEMISTRY OF SURFACES</t>
        </is>
      </c>
      <c r="B12151" t="inlineStr">
        <is>
          <t>B1</t>
        </is>
      </c>
      <c r="C12151">
        <f>IF(B12151&lt;&gt;"NI",1,0)</f>
        <v/>
      </c>
      <c r="D12151">
        <f>VLOOKUP(B12151, Tabelas!A:C,3,FALSE())</f>
        <v/>
      </c>
      <c r="E12151">
        <f>VLOOKUP(B12151, Tabelas!A:C,2,FALSE())</f>
        <v/>
      </c>
    </row>
    <row r="12152">
      <c r="A12152" t="inlineStr">
        <is>
          <t>PROTEIN &amp; PEPTIDE LETTERS</t>
        </is>
      </c>
      <c r="B12152" t="inlineStr">
        <is>
          <t>B2</t>
        </is>
      </c>
      <c r="C12152">
        <f>IF(B12152&lt;&gt;"NI",1,0)</f>
        <v/>
      </c>
      <c r="D12152">
        <f>VLOOKUP(B12152, Tabelas!A:C,3,FALSE())</f>
        <v/>
      </c>
      <c r="E12152">
        <f>VLOOKUP(B12152, Tabelas!A:C,2,FALSE())</f>
        <v/>
      </c>
    </row>
    <row r="12153">
      <c r="A12153" t="inlineStr">
        <is>
          <t>PROTEIN AND PEPTIDE LETTERS</t>
        </is>
      </c>
      <c r="B12153" t="inlineStr">
        <is>
          <t>B2</t>
        </is>
      </c>
      <c r="C12153">
        <f>IF(B12153&lt;&gt;"NI",1,0)</f>
        <v/>
      </c>
      <c r="D12153">
        <f>VLOOKUP(B12153, Tabelas!A:C,3,FALSE())</f>
        <v/>
      </c>
      <c r="E12153">
        <f>VLOOKUP(B12153, Tabelas!A:C,2,FALSE())</f>
        <v/>
      </c>
    </row>
    <row r="12154">
      <c r="A12154" t="inlineStr">
        <is>
          <t>PROTEIN EXPRESSION AND PURIFICATION (PRINT)</t>
        </is>
      </c>
      <c r="B12154" t="inlineStr">
        <is>
          <t>B2</t>
        </is>
      </c>
      <c r="C12154">
        <f>IF(B12154&lt;&gt;"NI",1,0)</f>
        <v/>
      </c>
      <c r="D12154">
        <f>VLOOKUP(B12154, Tabelas!A:C,3,FALSE())</f>
        <v/>
      </c>
      <c r="E12154">
        <f>VLOOKUP(B12154, Tabelas!A:C,2,FALSE())</f>
        <v/>
      </c>
    </row>
    <row r="12155">
      <c r="A12155" t="inlineStr">
        <is>
          <t>PROTEIN SCIENCE (PRINT)</t>
        </is>
      </c>
      <c r="B12155" t="inlineStr">
        <is>
          <t>A4</t>
        </is>
      </c>
      <c r="C12155">
        <f>IF(B12155&lt;&gt;"NI",1,0)</f>
        <v/>
      </c>
      <c r="D12155">
        <f>VLOOKUP(B12155, Tabelas!A:C,3,FALSE())</f>
        <v/>
      </c>
      <c r="E12155">
        <f>VLOOKUP(B12155, Tabelas!A:C,2,FALSE())</f>
        <v/>
      </c>
    </row>
    <row r="12156">
      <c r="A12156" t="inlineStr">
        <is>
          <t>PROTEINS (ONLINE)</t>
        </is>
      </c>
      <c r="B12156" t="inlineStr">
        <is>
          <t>B1</t>
        </is>
      </c>
      <c r="C12156">
        <f>IF(B12156&lt;&gt;"NI",1,0)</f>
        <v/>
      </c>
      <c r="D12156">
        <f>VLOOKUP(B12156, Tabelas!A:C,3,FALSE())</f>
        <v/>
      </c>
      <c r="E12156">
        <f>VLOOKUP(B12156, Tabelas!A:C,2,FALSE())</f>
        <v/>
      </c>
    </row>
    <row r="12157">
      <c r="A12157" t="inlineStr">
        <is>
          <t>PROTEINS (PRINT)</t>
        </is>
      </c>
      <c r="B12157" t="inlineStr">
        <is>
          <t>B1</t>
        </is>
      </c>
      <c r="C12157">
        <f>IF(B12157&lt;&gt;"NI",1,0)</f>
        <v/>
      </c>
      <c r="D12157">
        <f>VLOOKUP(B12157, Tabelas!A:C,3,FALSE())</f>
        <v/>
      </c>
      <c r="E12157">
        <f>VLOOKUP(B12157, Tabelas!A:C,2,FALSE())</f>
        <v/>
      </c>
    </row>
    <row r="12158">
      <c r="A12158" t="inlineStr">
        <is>
          <t>PROTEOMES</t>
        </is>
      </c>
      <c r="B12158" t="inlineStr">
        <is>
          <t>B3</t>
        </is>
      </c>
      <c r="C12158">
        <f>IF(B12158&lt;&gt;"NI",1,0)</f>
        <v/>
      </c>
      <c r="D12158">
        <f>VLOOKUP(B12158, Tabelas!A:C,3,FALSE())</f>
        <v/>
      </c>
      <c r="E12158">
        <f>VLOOKUP(B12158, Tabelas!A:C,2,FALSE())</f>
        <v/>
      </c>
    </row>
    <row r="12159">
      <c r="A12159" t="inlineStr">
        <is>
          <t>PROTEOMICS</t>
        </is>
      </c>
      <c r="B12159" t="inlineStr">
        <is>
          <t>A2</t>
        </is>
      </c>
      <c r="C12159">
        <f>IF(B12159&lt;&gt;"NI",1,0)</f>
        <v/>
      </c>
      <c r="D12159">
        <f>VLOOKUP(B12159, Tabelas!A:C,3,FALSE())</f>
        <v/>
      </c>
      <c r="E12159">
        <f>VLOOKUP(B12159, Tabelas!A:C,2,FALSE())</f>
        <v/>
      </c>
    </row>
    <row r="12160">
      <c r="A12160" t="inlineStr">
        <is>
          <t>PROTEOMICS - CLINICAL APPLICATIONS</t>
        </is>
      </c>
      <c r="B12160" t="inlineStr">
        <is>
          <t>A2</t>
        </is>
      </c>
      <c r="C12160">
        <f>IF(B12160&lt;&gt;"NI",1,0)</f>
        <v/>
      </c>
      <c r="D12160">
        <f>VLOOKUP(B12160, Tabelas!A:C,3,FALSE())</f>
        <v/>
      </c>
      <c r="E12160">
        <f>VLOOKUP(B12160, Tabelas!A:C,2,FALSE())</f>
        <v/>
      </c>
    </row>
    <row r="12161">
      <c r="A12161" t="inlineStr">
        <is>
          <t>PROTEOMICS - CLINICAL APPLICATIONS (PRINT)</t>
        </is>
      </c>
      <c r="B12161" t="inlineStr">
        <is>
          <t>A2</t>
        </is>
      </c>
      <c r="C12161">
        <f>IF(B12161&lt;&gt;"NI",1,0)</f>
        <v/>
      </c>
      <c r="D12161">
        <f>VLOOKUP(B12161, Tabelas!A:C,3,FALSE())</f>
        <v/>
      </c>
      <c r="E12161">
        <f>VLOOKUP(B12161, Tabelas!A:C,2,FALSE())</f>
        <v/>
      </c>
    </row>
    <row r="12162">
      <c r="A12162" t="inlineStr">
        <is>
          <t>PROTEOMICS (WEINHEIM. PRINT)</t>
        </is>
      </c>
      <c r="B12162" t="inlineStr">
        <is>
          <t>A2</t>
        </is>
      </c>
      <c r="C12162">
        <f>IF(B12162&lt;&gt;"NI",1,0)</f>
        <v/>
      </c>
      <c r="D12162">
        <f>VLOOKUP(B12162, Tabelas!A:C,3,FALSE())</f>
        <v/>
      </c>
      <c r="E12162">
        <f>VLOOKUP(B12162, Tabelas!A:C,2,FALSE())</f>
        <v/>
      </c>
    </row>
    <row r="12163">
      <c r="A12163" t="inlineStr">
        <is>
          <t>PROTESTANTISMO EM REVISTA</t>
        </is>
      </c>
      <c r="B12163" t="inlineStr">
        <is>
          <t>A4</t>
        </is>
      </c>
      <c r="C12163">
        <f>IF(B12163&lt;&gt;"NI",1,0)</f>
        <v/>
      </c>
      <c r="D12163">
        <f>VLOOKUP(B12163, Tabelas!A:C,3,FALSE())</f>
        <v/>
      </c>
      <c r="E12163">
        <f>VLOOKUP(B12163, Tabelas!A:C,2,FALSE())</f>
        <v/>
      </c>
    </row>
    <row r="12164">
      <c r="A12164" t="inlineStr">
        <is>
          <t>PROTIST (JENA. PRINT)</t>
        </is>
      </c>
      <c r="B12164" t="inlineStr">
        <is>
          <t>A3</t>
        </is>
      </c>
      <c r="C12164">
        <f>IF(B12164&lt;&gt;"NI",1,0)</f>
        <v/>
      </c>
      <c r="D12164">
        <f>VLOOKUP(B12164, Tabelas!A:C,3,FALSE())</f>
        <v/>
      </c>
      <c r="E12164">
        <f>VLOOKUP(B12164, Tabelas!A:C,2,FALSE())</f>
        <v/>
      </c>
    </row>
    <row r="12165">
      <c r="A12165" t="inlineStr">
        <is>
          <t>PROTOPLASMA</t>
        </is>
      </c>
      <c r="B12165" t="inlineStr">
        <is>
          <t>A2</t>
        </is>
      </c>
      <c r="C12165">
        <f>IF(B12165&lt;&gt;"NI",1,0)</f>
        <v/>
      </c>
      <c r="D12165">
        <f>VLOOKUP(B12165, Tabelas!A:C,3,FALSE())</f>
        <v/>
      </c>
      <c r="E12165">
        <f>VLOOKUP(B12165, Tabelas!A:C,2,FALSE())</f>
        <v/>
      </c>
    </row>
    <row r="12166">
      <c r="A12166" t="inlineStr">
        <is>
          <t>PROYECCIÓN (MENDOZA. EN LÍNEA)</t>
        </is>
      </c>
      <c r="B12166" t="inlineStr">
        <is>
          <t>B3</t>
        </is>
      </c>
      <c r="C12166">
        <f>IF(B12166&lt;&gt;"NI",1,0)</f>
        <v/>
      </c>
      <c r="D12166">
        <f>VLOOKUP(B12166, Tabelas!A:C,3,FALSE())</f>
        <v/>
      </c>
      <c r="E12166">
        <f>VLOOKUP(B12166, Tabelas!A:C,2,FALSE())</f>
        <v/>
      </c>
    </row>
    <row r="12167">
      <c r="A12167" t="inlineStr">
        <is>
          <t>PROYECCIONES (ANTOFAGASTA. IMPRESA)</t>
        </is>
      </c>
      <c r="B12167" t="inlineStr">
        <is>
          <t>B4</t>
        </is>
      </c>
      <c r="C12167">
        <f>IF(B12167&lt;&gt;"NI",1,0)</f>
        <v/>
      </c>
      <c r="D12167">
        <f>VLOOKUP(B12167, Tabelas!A:C,3,FALSE())</f>
        <v/>
      </c>
      <c r="E12167">
        <f>VLOOKUP(B12167, Tabelas!A:C,2,FALSE())</f>
        <v/>
      </c>
    </row>
    <row r="12168">
      <c r="A12168" t="inlineStr">
        <is>
          <t>PROYECIONES UTN-BA</t>
        </is>
      </c>
      <c r="B12168" t="inlineStr">
        <is>
          <t>B4</t>
        </is>
      </c>
      <c r="C12168">
        <f>IF(B12168&lt;&gt;"NI",1,0)</f>
        <v/>
      </c>
      <c r="D12168">
        <f>VLOOKUP(B12168, Tabelas!A:C,3,FALSE())</f>
        <v/>
      </c>
      <c r="E12168">
        <f>VLOOKUP(B12168, Tabelas!A:C,2,FALSE())</f>
        <v/>
      </c>
    </row>
    <row r="12169">
      <c r="A12169" t="inlineStr">
        <is>
          <t>PRUDENTIA IURIS</t>
        </is>
      </c>
      <c r="B12169" t="inlineStr">
        <is>
          <t>B2</t>
        </is>
      </c>
      <c r="C12169">
        <f>IF(B12169&lt;&gt;"NI",1,0)</f>
        <v/>
      </c>
      <c r="D12169">
        <f>VLOOKUP(B12169, Tabelas!A:C,3,FALSE())</f>
        <v/>
      </c>
      <c r="E12169">
        <f>VLOOKUP(B12169, Tabelas!A:C,2,FALSE())</f>
        <v/>
      </c>
    </row>
    <row r="12170">
      <c r="A12170" t="inlineStr">
        <is>
          <t>PRUMO</t>
        </is>
      </c>
      <c r="B12170" t="inlineStr">
        <is>
          <t>B2</t>
        </is>
      </c>
      <c r="C12170">
        <f>IF(B12170&lt;&gt;"NI",1,0)</f>
        <v/>
      </c>
      <c r="D12170">
        <f>VLOOKUP(B12170, Tabelas!A:C,3,FALSE())</f>
        <v/>
      </c>
      <c r="E12170">
        <f>VLOOKUP(B12170, Tabelas!A:C,2,FALSE())</f>
        <v/>
      </c>
    </row>
    <row r="12171">
      <c r="A12171" t="inlineStr">
        <is>
          <t>PRZEGL¿D PRAWA KONSTYTUCYJNEGO</t>
        </is>
      </c>
      <c r="B12171" t="inlineStr">
        <is>
          <t>B2</t>
        </is>
      </c>
      <c r="C12171">
        <f>IF(B12171&lt;&gt;"NI",1,0)</f>
        <v/>
      </c>
      <c r="D12171">
        <f>VLOOKUP(B12171, Tabelas!A:C,3,FALSE())</f>
        <v/>
      </c>
      <c r="E12171">
        <f>VLOOKUP(B12171, Tabelas!A:C,2,FALSE())</f>
        <v/>
      </c>
    </row>
    <row r="12172">
      <c r="A12172" t="inlineStr">
        <is>
          <t>PRZEGLAD ELEKTROTECHNICZNY</t>
        </is>
      </c>
      <c r="B12172" t="inlineStr">
        <is>
          <t>B3</t>
        </is>
      </c>
      <c r="C12172">
        <f>IF(B12172&lt;&gt;"NI",1,0)</f>
        <v/>
      </c>
      <c r="D12172">
        <f>VLOOKUP(B12172, Tabelas!A:C,3,FALSE())</f>
        <v/>
      </c>
      <c r="E12172">
        <f>VLOOKUP(B12172, Tabelas!A:C,2,FALSE())</f>
        <v/>
      </c>
    </row>
    <row r="12173">
      <c r="A12173" t="inlineStr">
        <is>
          <t>PSI UNISC</t>
        </is>
      </c>
      <c r="B12173" t="inlineStr">
        <is>
          <t>B4</t>
        </is>
      </c>
      <c r="C12173">
        <f>IF(B12173&lt;&gt;"NI",1,0)</f>
        <v/>
      </c>
      <c r="D12173">
        <f>VLOOKUP(B12173, Tabelas!A:C,3,FALSE())</f>
        <v/>
      </c>
      <c r="E12173">
        <f>VLOOKUP(B12173, Tabelas!A:C,2,FALSE())</f>
        <v/>
      </c>
    </row>
    <row r="12174">
      <c r="A12174" t="inlineStr">
        <is>
          <t>PSICANÁLISE &amp; BARROCO EM REVISTA</t>
        </is>
      </c>
      <c r="B12174" t="inlineStr">
        <is>
          <t>B3</t>
        </is>
      </c>
      <c r="C12174">
        <f>IF(B12174&lt;&gt;"NI",1,0)</f>
        <v/>
      </c>
      <c r="D12174">
        <f>VLOOKUP(B12174, Tabelas!A:C,3,FALSE())</f>
        <v/>
      </c>
      <c r="E12174">
        <f>VLOOKUP(B12174, Tabelas!A:C,2,FALSE())</f>
        <v/>
      </c>
    </row>
    <row r="12175">
      <c r="A12175" t="inlineStr">
        <is>
          <t>PSICANÁLISE EM REVISTA</t>
        </is>
      </c>
      <c r="B12175" t="inlineStr">
        <is>
          <t>B4</t>
        </is>
      </c>
      <c r="C12175">
        <f>IF(B12175&lt;&gt;"NI",1,0)</f>
        <v/>
      </c>
      <c r="D12175">
        <f>VLOOKUP(B12175, Tabelas!A:C,3,FALSE())</f>
        <v/>
      </c>
      <c r="E12175">
        <f>VLOOKUP(B12175, Tabelas!A:C,2,FALSE())</f>
        <v/>
      </c>
    </row>
    <row r="12176">
      <c r="A12176" t="inlineStr">
        <is>
          <t>PSICO (PUCRS. IMPRESSO)</t>
        </is>
      </c>
      <c r="B12176" t="inlineStr">
        <is>
          <t>A1</t>
        </is>
      </c>
      <c r="C12176">
        <f>IF(B12176&lt;&gt;"NI",1,0)</f>
        <v/>
      </c>
      <c r="D12176">
        <f>VLOOKUP(B12176, Tabelas!A:C,3,FALSE())</f>
        <v/>
      </c>
      <c r="E12176">
        <f>VLOOKUP(B12176, Tabelas!A:C,2,FALSE())</f>
        <v/>
      </c>
    </row>
    <row r="12177">
      <c r="A12177" t="inlineStr">
        <is>
          <t>PSICOGENTE</t>
        </is>
      </c>
      <c r="B12177" t="inlineStr">
        <is>
          <t>A4</t>
        </is>
      </c>
      <c r="C12177">
        <f>IF(B12177&lt;&gt;"NI",1,0)</f>
        <v/>
      </c>
      <c r="D12177">
        <f>VLOOKUP(B12177, Tabelas!A:C,3,FALSE())</f>
        <v/>
      </c>
      <c r="E12177">
        <f>VLOOKUP(B12177, Tabelas!A:C,2,FALSE())</f>
        <v/>
      </c>
    </row>
    <row r="12178">
      <c r="A12178" t="inlineStr">
        <is>
          <t>PSICOLOGIA &amp; SABERES</t>
        </is>
      </c>
      <c r="B12178" t="inlineStr">
        <is>
          <t>B4</t>
        </is>
      </c>
      <c r="C12178">
        <f>IF(B12178&lt;&gt;"NI",1,0)</f>
        <v/>
      </c>
      <c r="D12178">
        <f>VLOOKUP(B12178, Tabelas!A:C,3,FALSE())</f>
        <v/>
      </c>
      <c r="E12178">
        <f>VLOOKUP(B12178, Tabelas!A:C,2,FALSE())</f>
        <v/>
      </c>
    </row>
    <row r="12179">
      <c r="A12179" t="inlineStr">
        <is>
          <t>PSICOLOGIA &amp; SOCIEDADE (ONLINE)</t>
        </is>
      </c>
      <c r="B12179" t="inlineStr">
        <is>
          <t>A1</t>
        </is>
      </c>
      <c r="C12179">
        <f>IF(B12179&lt;&gt;"NI",1,0)</f>
        <v/>
      </c>
      <c r="D12179">
        <f>VLOOKUP(B12179, Tabelas!A:C,3,FALSE())</f>
        <v/>
      </c>
      <c r="E12179">
        <f>VLOOKUP(B12179, Tabelas!A:C,2,FALSE())</f>
        <v/>
      </c>
    </row>
    <row r="12180">
      <c r="A12180" t="inlineStr">
        <is>
          <t>PSICOLOGIA (LISBOA)</t>
        </is>
      </c>
      <c r="B12180" t="inlineStr">
        <is>
          <t>A4</t>
        </is>
      </c>
      <c r="C12180">
        <f>IF(B12180&lt;&gt;"NI",1,0)</f>
        <v/>
      </c>
      <c r="D12180">
        <f>VLOOKUP(B12180, Tabelas!A:C,3,FALSE())</f>
        <v/>
      </c>
      <c r="E12180">
        <f>VLOOKUP(B12180, Tabelas!A:C,2,FALSE())</f>
        <v/>
      </c>
    </row>
    <row r="12181">
      <c r="A12181" t="inlineStr">
        <is>
          <t>PSICOLOGIA ARGUMENTO (PUCPR. IMPRESSO)</t>
        </is>
      </c>
      <c r="B12181" t="inlineStr">
        <is>
          <t>B1</t>
        </is>
      </c>
      <c r="C12181">
        <f>IF(B12181&lt;&gt;"NI",1,0)</f>
        <v/>
      </c>
      <c r="D12181">
        <f>VLOOKUP(B12181, Tabelas!A:C,3,FALSE())</f>
        <v/>
      </c>
      <c r="E12181">
        <f>VLOOKUP(B12181, Tabelas!A:C,2,FALSE())</f>
        <v/>
      </c>
    </row>
    <row r="12182">
      <c r="A12182" t="inlineStr">
        <is>
          <t>PSICOLOGIA CLINICA (ONLINE)</t>
        </is>
      </c>
      <c r="B12182" t="inlineStr">
        <is>
          <t>A2</t>
        </is>
      </c>
      <c r="C12182">
        <f>IF(B12182&lt;&gt;"NI",1,0)</f>
        <v/>
      </c>
      <c r="D12182">
        <f>VLOOKUP(B12182, Tabelas!A:C,3,FALSE())</f>
        <v/>
      </c>
      <c r="E12182">
        <f>VLOOKUP(B12182, Tabelas!A:C,2,FALSE())</f>
        <v/>
      </c>
    </row>
    <row r="12183">
      <c r="A12183" t="inlineStr">
        <is>
          <t>PSICOLOGIA CLINICA DELLO SVILUPPO</t>
        </is>
      </c>
      <c r="B12183" t="inlineStr">
        <is>
          <t>B1</t>
        </is>
      </c>
      <c r="C12183">
        <f>IF(B12183&lt;&gt;"NI",1,0)</f>
        <v/>
      </c>
      <c r="D12183">
        <f>VLOOKUP(B12183, Tabelas!A:C,3,FALSE())</f>
        <v/>
      </c>
      <c r="E12183">
        <f>VLOOKUP(B12183, Tabelas!A:C,2,FALSE())</f>
        <v/>
      </c>
    </row>
    <row r="12184">
      <c r="A12184" t="inlineStr">
        <is>
          <t>PSICOLOGIA DA EDUCAÇÃO (IMPRESSO)</t>
        </is>
      </c>
      <c r="B12184" t="inlineStr">
        <is>
          <t>B1</t>
        </is>
      </c>
      <c r="C12184">
        <f>IF(B12184&lt;&gt;"NI",1,0)</f>
        <v/>
      </c>
      <c r="D12184">
        <f>VLOOKUP(B12184, Tabelas!A:C,3,FALSE())</f>
        <v/>
      </c>
      <c r="E12184">
        <f>VLOOKUP(B12184, Tabelas!A:C,2,FALSE())</f>
        <v/>
      </c>
    </row>
    <row r="12185">
      <c r="A12185" t="inlineStr">
        <is>
          <t>PSICOLOGIA DESDE EL CARIBE</t>
        </is>
      </c>
      <c r="B12185" t="inlineStr">
        <is>
          <t>A3</t>
        </is>
      </c>
      <c r="C12185">
        <f>IF(B12185&lt;&gt;"NI",1,0)</f>
        <v/>
      </c>
      <c r="D12185">
        <f>VLOOKUP(B12185, Tabelas!A:C,3,FALSE())</f>
        <v/>
      </c>
      <c r="E12185">
        <f>VLOOKUP(B12185, Tabelas!A:C,2,FALSE())</f>
        <v/>
      </c>
    </row>
    <row r="12186">
      <c r="A12186" t="inlineStr">
        <is>
          <t>PSICOLOGIA DESDE EL CARIBE</t>
        </is>
      </c>
      <c r="B12186" t="inlineStr">
        <is>
          <t>A3</t>
        </is>
      </c>
      <c r="C12186">
        <f>IF(B12186&lt;&gt;"NI",1,0)</f>
        <v/>
      </c>
      <c r="D12186">
        <f>VLOOKUP(B12186, Tabelas!A:C,3,FALSE())</f>
        <v/>
      </c>
      <c r="E12186">
        <f>VLOOKUP(B12186, Tabelas!A:C,2,FALSE())</f>
        <v/>
      </c>
    </row>
    <row r="12187">
      <c r="A12187" t="inlineStr">
        <is>
          <t>PSICOLOGIA E SABER SOCIAL</t>
        </is>
      </c>
      <c r="B12187" t="inlineStr">
        <is>
          <t>B1</t>
        </is>
      </c>
      <c r="C12187">
        <f>IF(B12187&lt;&gt;"NI",1,0)</f>
        <v/>
      </c>
      <c r="D12187">
        <f>VLOOKUP(B12187, Tabelas!A:C,3,FALSE())</f>
        <v/>
      </c>
      <c r="E12187">
        <f>VLOOKUP(B12187, Tabelas!A:C,2,FALSE())</f>
        <v/>
      </c>
    </row>
    <row r="12188">
      <c r="A12188" t="inlineStr">
        <is>
          <t>PSICOLOGIA E SAÚDE EM DEBATE</t>
        </is>
      </c>
      <c r="B12188" t="inlineStr">
        <is>
          <t>B3</t>
        </is>
      </c>
      <c r="C12188">
        <f>IF(B12188&lt;&gt;"NI",1,0)</f>
        <v/>
      </c>
      <c r="D12188">
        <f>VLOOKUP(B12188, Tabelas!A:C,3,FALSE())</f>
        <v/>
      </c>
      <c r="E12188">
        <f>VLOOKUP(B12188, Tabelas!A:C,2,FALSE())</f>
        <v/>
      </c>
    </row>
    <row r="12189">
      <c r="A12189" t="inlineStr">
        <is>
          <t>PSICOLOGIA E SOCIEDADE (IMPRESSO)</t>
        </is>
      </c>
      <c r="B12189" t="inlineStr">
        <is>
          <t>A1</t>
        </is>
      </c>
      <c r="C12189">
        <f>IF(B12189&lt;&gt;"NI",1,0)</f>
        <v/>
      </c>
      <c r="D12189">
        <f>VLOOKUP(B12189, Tabelas!A:C,3,FALSE())</f>
        <v/>
      </c>
      <c r="E12189">
        <f>VLOOKUP(B12189, Tabelas!A:C,2,FALSE())</f>
        <v/>
      </c>
    </row>
    <row r="12190">
      <c r="A12190" t="inlineStr">
        <is>
          <t>PSICOLOGIA EM ESTUDO (IMPRESSO)</t>
        </is>
      </c>
      <c r="B12190" t="inlineStr">
        <is>
          <t>A1</t>
        </is>
      </c>
      <c r="C12190">
        <f>IF(B12190&lt;&gt;"NI",1,0)</f>
        <v/>
      </c>
      <c r="D12190">
        <f>VLOOKUP(B12190, Tabelas!A:C,3,FALSE())</f>
        <v/>
      </c>
      <c r="E12190">
        <f>VLOOKUP(B12190, Tabelas!A:C,2,FALSE())</f>
        <v/>
      </c>
    </row>
    <row r="12191">
      <c r="A12191" t="inlineStr">
        <is>
          <t>PSICOLOGIA EM FOCO (ARACAJU)</t>
        </is>
      </c>
      <c r="B12191" t="inlineStr">
        <is>
          <t>B4</t>
        </is>
      </c>
      <c r="C12191">
        <f>IF(B12191&lt;&gt;"NI",1,0)</f>
        <v/>
      </c>
      <c r="D12191">
        <f>VLOOKUP(B12191, Tabelas!A:C,3,FALSE())</f>
        <v/>
      </c>
      <c r="E12191">
        <f>VLOOKUP(B12191, Tabelas!A:C,2,FALSE())</f>
        <v/>
      </c>
    </row>
    <row r="12192">
      <c r="A12192" t="inlineStr">
        <is>
          <t>PSICOLOGIA EM PESQUISA (UFJF)</t>
        </is>
      </c>
      <c r="B12192" t="inlineStr">
        <is>
          <t>A4</t>
        </is>
      </c>
      <c r="C12192">
        <f>IF(B12192&lt;&gt;"NI",1,0)</f>
        <v/>
      </c>
      <c r="D12192">
        <f>VLOOKUP(B12192, Tabelas!A:C,3,FALSE())</f>
        <v/>
      </c>
      <c r="E12192">
        <f>VLOOKUP(B12192, Tabelas!A:C,2,FALSE())</f>
        <v/>
      </c>
    </row>
    <row r="12193">
      <c r="A12193" t="inlineStr">
        <is>
          <t>PSICOLOGIA EM REVISTA (IMPRESSA)</t>
        </is>
      </c>
      <c r="B12193" t="inlineStr">
        <is>
          <t>A3</t>
        </is>
      </c>
      <c r="C12193">
        <f>IF(B12193&lt;&gt;"NI",1,0)</f>
        <v/>
      </c>
      <c r="D12193">
        <f>VLOOKUP(B12193, Tabelas!A:C,3,FALSE())</f>
        <v/>
      </c>
      <c r="E12193">
        <f>VLOOKUP(B12193, Tabelas!A:C,2,FALSE())</f>
        <v/>
      </c>
    </row>
    <row r="12194">
      <c r="A12194" t="inlineStr">
        <is>
          <t>PSICOLOGIA ENSINO &amp; FORMAÇÃO</t>
        </is>
      </c>
      <c r="B12194" t="inlineStr">
        <is>
          <t>B3</t>
        </is>
      </c>
      <c r="C12194">
        <f>IF(B12194&lt;&gt;"NI",1,0)</f>
        <v/>
      </c>
      <c r="D12194">
        <f>VLOOKUP(B12194, Tabelas!A:C,3,FALSE())</f>
        <v/>
      </c>
      <c r="E12194">
        <f>VLOOKUP(B12194, Tabelas!A:C,2,FALSE())</f>
        <v/>
      </c>
    </row>
    <row r="12195">
      <c r="A12195" t="inlineStr">
        <is>
          <t>PSICOLOGÍA PARA AMÉRICA LATINA</t>
        </is>
      </c>
      <c r="B12195" t="inlineStr">
        <is>
          <t>B3</t>
        </is>
      </c>
      <c r="C12195">
        <f>IF(B12195&lt;&gt;"NI",1,0)</f>
        <v/>
      </c>
      <c r="D12195">
        <f>VLOOKUP(B12195, Tabelas!A:C,3,FALSE())</f>
        <v/>
      </c>
      <c r="E12195">
        <f>VLOOKUP(B12195, Tabelas!A:C,2,FALSE())</f>
        <v/>
      </c>
    </row>
    <row r="12196">
      <c r="A12196" t="inlineStr">
        <is>
          <t>PSICOLOGÍA POLÍTICA</t>
        </is>
      </c>
      <c r="B12196" t="inlineStr">
        <is>
          <t>B2</t>
        </is>
      </c>
      <c r="C12196">
        <f>IF(B12196&lt;&gt;"NI",1,0)</f>
        <v/>
      </c>
      <c r="D12196">
        <f>VLOOKUP(B12196, Tabelas!A:C,3,FALSE())</f>
        <v/>
      </c>
      <c r="E12196">
        <f>VLOOKUP(B12196, Tabelas!A:C,2,FALSE())</f>
        <v/>
      </c>
    </row>
    <row r="12197">
      <c r="A12197" t="inlineStr">
        <is>
          <t>PSICOLOGIA REVISTA</t>
        </is>
      </c>
      <c r="B12197" t="inlineStr">
        <is>
          <t>B1</t>
        </is>
      </c>
      <c r="C12197">
        <f>IF(B12197&lt;&gt;"NI",1,0)</f>
        <v/>
      </c>
      <c r="D12197">
        <f>VLOOKUP(B12197, Tabelas!A:C,3,FALSE())</f>
        <v/>
      </c>
      <c r="E12197">
        <f>VLOOKUP(B12197, Tabelas!A:C,2,FALSE())</f>
        <v/>
      </c>
    </row>
    <row r="12198">
      <c r="A12198" t="inlineStr">
        <is>
          <t>PSICOLOGIA REVISTA (ONLINE)</t>
        </is>
      </c>
      <c r="B12198" t="inlineStr">
        <is>
          <t>B1</t>
        </is>
      </c>
      <c r="C12198">
        <f>IF(B12198&lt;&gt;"NI",1,0)</f>
        <v/>
      </c>
      <c r="D12198">
        <f>VLOOKUP(B12198, Tabelas!A:C,3,FALSE())</f>
        <v/>
      </c>
      <c r="E12198">
        <f>VLOOKUP(B12198, Tabelas!A:C,2,FALSE())</f>
        <v/>
      </c>
    </row>
    <row r="12199">
      <c r="A12199" t="inlineStr">
        <is>
          <t>PSICOLOGIA USP</t>
        </is>
      </c>
      <c r="B12199" t="inlineStr">
        <is>
          <t>A2</t>
        </is>
      </c>
      <c r="C12199">
        <f>IF(B12199&lt;&gt;"NI",1,0)</f>
        <v/>
      </c>
      <c r="D12199">
        <f>VLOOKUP(B12199, Tabelas!A:C,3,FALSE())</f>
        <v/>
      </c>
      <c r="E12199">
        <f>VLOOKUP(B12199, Tabelas!A:C,2,FALSE())</f>
        <v/>
      </c>
    </row>
    <row r="12200">
      <c r="A12200" t="inlineStr">
        <is>
          <t>PSICOLOGÍA, CONOCIMIENTO Y SOCIEDAD</t>
        </is>
      </c>
      <c r="B12200" t="inlineStr">
        <is>
          <t>B1</t>
        </is>
      </c>
      <c r="C12200">
        <f>IF(B12200&lt;&gt;"NI",1,0)</f>
        <v/>
      </c>
      <c r="D12200">
        <f>VLOOKUP(B12200, Tabelas!A:C,3,FALSE())</f>
        <v/>
      </c>
      <c r="E12200">
        <f>VLOOKUP(B12200, Tabelas!A:C,2,FALSE())</f>
        <v/>
      </c>
    </row>
    <row r="12201">
      <c r="A12201" t="inlineStr">
        <is>
          <t>PSICOLOGIA, EDUCAÇÃO E CULTURA</t>
        </is>
      </c>
      <c r="B12201" t="inlineStr">
        <is>
          <t>B1</t>
        </is>
      </c>
      <c r="C12201">
        <f>IF(B12201&lt;&gt;"NI",1,0)</f>
        <v/>
      </c>
      <c r="D12201">
        <f>VLOOKUP(B12201, Tabelas!A:C,3,FALSE())</f>
        <v/>
      </c>
      <c r="E12201">
        <f>VLOOKUP(B12201, Tabelas!A:C,2,FALSE())</f>
        <v/>
      </c>
    </row>
    <row r="12202">
      <c r="A12202" t="inlineStr">
        <is>
          <t>PSICOLOGIA, SAÚDE &amp; DOENÇAS</t>
        </is>
      </c>
      <c r="B12202" t="inlineStr">
        <is>
          <t>A3</t>
        </is>
      </c>
      <c r="C12202">
        <f>IF(B12202&lt;&gt;"NI",1,0)</f>
        <v/>
      </c>
      <c r="D12202">
        <f>VLOOKUP(B12202, Tabelas!A:C,3,FALSE())</f>
        <v/>
      </c>
      <c r="E12202">
        <f>VLOOKUP(B12202, Tabelas!A:C,2,FALSE())</f>
        <v/>
      </c>
    </row>
    <row r="12203">
      <c r="A12203" t="inlineStr">
        <is>
          <t>PSICOLOGIA: CIÊNCIA E PROFISSÃO (ONLINE)</t>
        </is>
      </c>
      <c r="B12203" t="inlineStr">
        <is>
          <t>A2</t>
        </is>
      </c>
      <c r="C12203">
        <f>IF(B12203&lt;&gt;"NI",1,0)</f>
        <v/>
      </c>
      <c r="D12203">
        <f>VLOOKUP(B12203, Tabelas!A:C,3,FALSE())</f>
        <v/>
      </c>
      <c r="E12203">
        <f>VLOOKUP(B12203, Tabelas!A:C,2,FALSE())</f>
        <v/>
      </c>
    </row>
    <row r="12204">
      <c r="A12204" t="inlineStr">
        <is>
          <t>PSICOLOGIA: REFLEXÃO E CRÍTICA</t>
        </is>
      </c>
      <c r="B12204" t="inlineStr">
        <is>
          <t>A1</t>
        </is>
      </c>
      <c r="C12204">
        <f>IF(B12204&lt;&gt;"NI",1,0)</f>
        <v/>
      </c>
      <c r="D12204">
        <f>VLOOKUP(B12204, Tabelas!A:C,3,FALSE())</f>
        <v/>
      </c>
      <c r="E12204">
        <f>VLOOKUP(B12204, Tabelas!A:C,2,FALSE())</f>
        <v/>
      </c>
    </row>
    <row r="12205">
      <c r="A12205" t="inlineStr">
        <is>
          <t>PSICOLOGIA: TEORIA E PESQUISA (BRASÍLIA. ONLINE)</t>
        </is>
      </c>
      <c r="B12205" t="inlineStr">
        <is>
          <t>A1</t>
        </is>
      </c>
      <c r="C12205">
        <f>IF(B12205&lt;&gt;"NI",1,0)</f>
        <v/>
      </c>
      <c r="D12205">
        <f>VLOOKUP(B12205, Tabelas!A:C,3,FALSE())</f>
        <v/>
      </c>
      <c r="E12205">
        <f>VLOOKUP(B12205, Tabelas!A:C,2,FALSE())</f>
        <v/>
      </c>
    </row>
    <row r="12206">
      <c r="A12206" t="inlineStr">
        <is>
          <t>PSICÓLOGO INFORMAÇÃO</t>
        </is>
      </c>
      <c r="B12206" t="inlineStr">
        <is>
          <t>B4</t>
        </is>
      </c>
      <c r="C12206">
        <f>IF(B12206&lt;&gt;"NI",1,0)</f>
        <v/>
      </c>
      <c r="D12206">
        <f>VLOOKUP(B12206, Tabelas!A:C,3,FALSE())</f>
        <v/>
      </c>
      <c r="E12206">
        <f>VLOOKUP(B12206, Tabelas!A:C,2,FALSE())</f>
        <v/>
      </c>
    </row>
    <row r="12207">
      <c r="A12207" t="inlineStr">
        <is>
          <t>PSICOONCOLOGÍA</t>
        </is>
      </c>
      <c r="B12207" t="inlineStr">
        <is>
          <t>A3</t>
        </is>
      </c>
      <c r="C12207">
        <f>IF(B12207&lt;&gt;"NI",1,0)</f>
        <v/>
      </c>
      <c r="D12207">
        <f>VLOOKUP(B12207, Tabelas!A:C,3,FALSE())</f>
        <v/>
      </c>
      <c r="E12207">
        <f>VLOOKUP(B12207, Tabelas!A:C,2,FALSE())</f>
        <v/>
      </c>
    </row>
    <row r="12208">
      <c r="A12208" t="inlineStr">
        <is>
          <t>PSICOPEDAGOGIA (SÃO PAULO)</t>
        </is>
      </c>
      <c r="B12208" t="inlineStr">
        <is>
          <t>B1</t>
        </is>
      </c>
      <c r="C12208">
        <f>IF(B12208&lt;&gt;"NI",1,0)</f>
        <v/>
      </c>
      <c r="D12208">
        <f>VLOOKUP(B12208, Tabelas!A:C,3,FALSE())</f>
        <v/>
      </c>
      <c r="E12208">
        <f>VLOOKUP(B12208, Tabelas!A:C,2,FALSE())</f>
        <v/>
      </c>
    </row>
    <row r="12209">
      <c r="A12209" t="inlineStr">
        <is>
          <t>PSICOPEDAGOGIA ON LINE</t>
        </is>
      </c>
      <c r="B12209" t="inlineStr">
        <is>
          <t>B2</t>
        </is>
      </c>
      <c r="C12209">
        <f>IF(B12209&lt;&gt;"NI",1,0)</f>
        <v/>
      </c>
      <c r="D12209">
        <f>VLOOKUP(B12209, Tabelas!A:C,3,FALSE())</f>
        <v/>
      </c>
      <c r="E12209">
        <f>VLOOKUP(B12209, Tabelas!A:C,2,FALSE())</f>
        <v/>
      </c>
    </row>
    <row r="12210">
      <c r="A12210" t="inlineStr">
        <is>
          <t>PSICOPERSPECTIVAS. INDIVIDUO Y SOCIEDAD</t>
        </is>
      </c>
      <c r="B12210" t="inlineStr">
        <is>
          <t>A3</t>
        </is>
      </c>
      <c r="C12210">
        <f>IF(B12210&lt;&gt;"NI",1,0)</f>
        <v/>
      </c>
      <c r="D12210">
        <f>VLOOKUP(B12210, Tabelas!A:C,3,FALSE())</f>
        <v/>
      </c>
      <c r="E12210">
        <f>VLOOKUP(B12210, Tabelas!A:C,2,FALSE())</f>
        <v/>
      </c>
    </row>
    <row r="12211">
      <c r="A12211" t="inlineStr">
        <is>
          <t>PSICOTHEMA (OVIEDO)</t>
        </is>
      </c>
      <c r="B12211" t="inlineStr">
        <is>
          <t>A2</t>
        </is>
      </c>
      <c r="C12211">
        <f>IF(B12211&lt;&gt;"NI",1,0)</f>
        <v/>
      </c>
      <c r="D12211">
        <f>VLOOKUP(B12211, Tabelas!A:C,3,FALSE())</f>
        <v/>
      </c>
      <c r="E12211">
        <f>VLOOKUP(B12211, Tabelas!A:C,2,FALSE())</f>
        <v/>
      </c>
    </row>
    <row r="12212">
      <c r="A12212" t="inlineStr">
        <is>
          <t>PSICO-USF (IMPRESSO)</t>
        </is>
      </c>
      <c r="B12212" t="inlineStr">
        <is>
          <t>A2</t>
        </is>
      </c>
      <c r="C12212">
        <f>IF(B12212&lt;&gt;"NI",1,0)</f>
        <v/>
      </c>
      <c r="D12212">
        <f>VLOOKUP(B12212, Tabelas!A:C,3,FALSE())</f>
        <v/>
      </c>
      <c r="E12212">
        <f>VLOOKUP(B12212, Tabelas!A:C,2,FALSE())</f>
        <v/>
      </c>
    </row>
    <row r="12213">
      <c r="A12213" t="inlineStr">
        <is>
          <t>PSIENCIA. REVISTA LATINOAMERICANA DE CIENCIA PSICOLÓGICA</t>
        </is>
      </c>
      <c r="B12213" t="inlineStr">
        <is>
          <t>B2</t>
        </is>
      </c>
      <c r="C12213">
        <f>IF(B12213&lt;&gt;"NI",1,0)</f>
        <v/>
      </c>
      <c r="D12213">
        <f>VLOOKUP(B12213, Tabelas!A:C,3,FALSE())</f>
        <v/>
      </c>
      <c r="E12213">
        <f>VLOOKUP(B12213, Tabelas!A:C,2,FALSE())</f>
        <v/>
      </c>
    </row>
    <row r="12214">
      <c r="A12214" t="inlineStr">
        <is>
          <t>PSIQUE (SÃO PAULO)</t>
        </is>
      </c>
      <c r="B12214" t="inlineStr">
        <is>
          <t>B4</t>
        </is>
      </c>
      <c r="C12214">
        <f>IF(B12214&lt;&gt;"NI",1,0)</f>
        <v/>
      </c>
      <c r="D12214">
        <f>VLOOKUP(B12214, Tabelas!A:C,3,FALSE())</f>
        <v/>
      </c>
      <c r="E12214">
        <f>VLOOKUP(B12214, Tabelas!A:C,2,FALSE())</f>
        <v/>
      </c>
    </row>
    <row r="12215">
      <c r="A12215" t="inlineStr">
        <is>
          <t>PSL QUARTERLY REVIEW</t>
        </is>
      </c>
      <c r="B12215" t="inlineStr">
        <is>
          <t>A3</t>
        </is>
      </c>
      <c r="C12215">
        <f>IF(B12215&lt;&gt;"NI",1,0)</f>
        <v/>
      </c>
      <c r="D12215">
        <f>VLOOKUP(B12215, Tabelas!A:C,3,FALSE())</f>
        <v/>
      </c>
      <c r="E12215">
        <f>VLOOKUP(B12215, Tabelas!A:C,2,FALSE())</f>
        <v/>
      </c>
    </row>
    <row r="12216">
      <c r="A12216" t="inlineStr">
        <is>
          <t>PSYCHE (STUTTGART) / PSYCHOANALYSE (STUTTGART)</t>
        </is>
      </c>
      <c r="B12216" t="inlineStr">
        <is>
          <t>B2</t>
        </is>
      </c>
      <c r="C12216">
        <f>IF(B12216&lt;&gt;"NI",1,0)</f>
        <v/>
      </c>
      <c r="D12216">
        <f>VLOOKUP(B12216, Tabelas!A:C,3,FALSE())</f>
        <v/>
      </c>
      <c r="E12216">
        <f>VLOOKUP(B12216, Tabelas!A:C,2,FALSE())</f>
        <v/>
      </c>
    </row>
    <row r="12217">
      <c r="A12217" t="inlineStr">
        <is>
          <t>PSYCHE: A JOURNAL OF ENTOMOLOGY (CAMBRIDGE)</t>
        </is>
      </c>
      <c r="B12217" t="inlineStr">
        <is>
          <t>B3</t>
        </is>
      </c>
      <c r="C12217">
        <f>IF(B12217&lt;&gt;"NI",1,0)</f>
        <v/>
      </c>
      <c r="D12217">
        <f>VLOOKUP(B12217, Tabelas!A:C,3,FALSE())</f>
        <v/>
      </c>
      <c r="E12217">
        <f>VLOOKUP(B12217, Tabelas!A:C,2,FALSE())</f>
        <v/>
      </c>
    </row>
    <row r="12218">
      <c r="A12218" t="inlineStr">
        <is>
          <t>PSYCHIATRIA DANUBINA</t>
        </is>
      </c>
      <c r="B12218" t="inlineStr">
        <is>
          <t>B3</t>
        </is>
      </c>
      <c r="C12218">
        <f>IF(B12218&lt;&gt;"NI",1,0)</f>
        <v/>
      </c>
      <c r="D12218">
        <f>VLOOKUP(B12218, Tabelas!A:C,3,FALSE())</f>
        <v/>
      </c>
      <c r="E12218">
        <f>VLOOKUP(B12218, Tabelas!A:C,2,FALSE())</f>
        <v/>
      </c>
    </row>
    <row r="12219">
      <c r="A12219" t="inlineStr">
        <is>
          <t>PSYCHIATRIC ANNALS</t>
        </is>
      </c>
      <c r="B12219" t="inlineStr">
        <is>
          <t>A2</t>
        </is>
      </c>
      <c r="C12219">
        <f>IF(B12219&lt;&gt;"NI",1,0)</f>
        <v/>
      </c>
      <c r="D12219">
        <f>VLOOKUP(B12219, Tabelas!A:C,3,FALSE())</f>
        <v/>
      </c>
      <c r="E12219">
        <f>VLOOKUP(B12219, Tabelas!A:C,2,FALSE())</f>
        <v/>
      </c>
    </row>
    <row r="12220">
      <c r="A12220" t="inlineStr">
        <is>
          <t>PSYCHIATRIC GENETICS</t>
        </is>
      </c>
      <c r="B12220" t="inlineStr">
        <is>
          <t>B1</t>
        </is>
      </c>
      <c r="C12220">
        <f>IF(B12220&lt;&gt;"NI",1,0)</f>
        <v/>
      </c>
      <c r="D12220">
        <f>VLOOKUP(B12220, Tabelas!A:C,3,FALSE())</f>
        <v/>
      </c>
      <c r="E12220">
        <f>VLOOKUP(B12220, Tabelas!A:C,2,FALSE())</f>
        <v/>
      </c>
    </row>
    <row r="12221">
      <c r="A12221" t="inlineStr">
        <is>
          <t>PSYCHIATRIC QUARTERLY</t>
        </is>
      </c>
      <c r="B12221" t="inlineStr">
        <is>
          <t>A4</t>
        </is>
      </c>
      <c r="C12221">
        <f>IF(B12221&lt;&gt;"NI",1,0)</f>
        <v/>
      </c>
      <c r="D12221">
        <f>VLOOKUP(B12221, Tabelas!A:C,3,FALSE())</f>
        <v/>
      </c>
      <c r="E12221">
        <f>VLOOKUP(B12221, Tabelas!A:C,2,FALSE())</f>
        <v/>
      </c>
    </row>
    <row r="12222">
      <c r="A12222" t="inlineStr">
        <is>
          <t>PSYCHIATRY AND CLINICAL NEUROSCIENCES (CARLTON, VIC. PRINT)</t>
        </is>
      </c>
      <c r="B12222" t="inlineStr">
        <is>
          <t>A3</t>
        </is>
      </c>
      <c r="C12222">
        <f>IF(B12222&lt;&gt;"NI",1,0)</f>
        <v/>
      </c>
      <c r="D12222">
        <f>VLOOKUP(B12222, Tabelas!A:C,3,FALSE())</f>
        <v/>
      </c>
      <c r="E12222">
        <f>VLOOKUP(B12222, Tabelas!A:C,2,FALSE())</f>
        <v/>
      </c>
    </row>
    <row r="12223">
      <c r="A12223" t="inlineStr">
        <is>
          <t>PSYCHIATRY INVESTIGATION</t>
        </is>
      </c>
      <c r="B12223" t="inlineStr">
        <is>
          <t>B1</t>
        </is>
      </c>
      <c r="C12223">
        <f>IF(B12223&lt;&gt;"NI",1,0)</f>
        <v/>
      </c>
      <c r="D12223">
        <f>VLOOKUP(B12223, Tabelas!A:C,3,FALSE())</f>
        <v/>
      </c>
      <c r="E12223">
        <f>VLOOKUP(B12223, Tabelas!A:C,2,FALSE())</f>
        <v/>
      </c>
    </row>
    <row r="12224">
      <c r="A12224" t="inlineStr">
        <is>
          <t>PSYCHIATRY RESEARCH (PRINT)</t>
        </is>
      </c>
      <c r="B12224" t="inlineStr">
        <is>
          <t>A4</t>
        </is>
      </c>
      <c r="C12224">
        <f>IF(B12224&lt;&gt;"NI",1,0)</f>
        <v/>
      </c>
      <c r="D12224">
        <f>VLOOKUP(B12224, Tabelas!A:C,3,FALSE())</f>
        <v/>
      </c>
      <c r="E12224">
        <f>VLOOKUP(B12224, Tabelas!A:C,2,FALSE())</f>
        <v/>
      </c>
    </row>
    <row r="12225">
      <c r="A12225" t="inlineStr">
        <is>
          <t>PSYCHIATRY RESEARCH. NEUROIMAGING (PRINT)</t>
        </is>
      </c>
      <c r="B12225" t="inlineStr">
        <is>
          <t>A3</t>
        </is>
      </c>
      <c r="C12225">
        <f>IF(B12225&lt;&gt;"NI",1,0)</f>
        <v/>
      </c>
      <c r="D12225">
        <f>VLOOKUP(B12225, Tabelas!A:C,3,FALSE())</f>
        <v/>
      </c>
      <c r="E12225">
        <f>VLOOKUP(B12225, Tabelas!A:C,2,FALSE())</f>
        <v/>
      </c>
    </row>
    <row r="12226">
      <c r="A12226" t="inlineStr">
        <is>
          <t>PSYCHOANALYSIS AND HISTORY</t>
        </is>
      </c>
      <c r="B12226" t="inlineStr">
        <is>
          <t>A4</t>
        </is>
      </c>
      <c r="C12226">
        <f>IF(B12226&lt;&gt;"NI",1,0)</f>
        <v/>
      </c>
      <c r="D12226">
        <f>VLOOKUP(B12226, Tabelas!A:C,3,FALSE())</f>
        <v/>
      </c>
      <c r="E12226">
        <f>VLOOKUP(B12226, Tabelas!A:C,2,FALSE())</f>
        <v/>
      </c>
    </row>
    <row r="12227">
      <c r="A12227" t="inlineStr">
        <is>
          <t>PSYCHOANALYTIC PSYCHOLOGY</t>
        </is>
      </c>
      <c r="B12227" t="inlineStr">
        <is>
          <t>A2</t>
        </is>
      </c>
      <c r="C12227">
        <f>IF(B12227&lt;&gt;"NI",1,0)</f>
        <v/>
      </c>
      <c r="D12227">
        <f>VLOOKUP(B12227, Tabelas!A:C,3,FALSE())</f>
        <v/>
      </c>
      <c r="E12227">
        <f>VLOOKUP(B12227, Tabelas!A:C,2,FALSE())</f>
        <v/>
      </c>
    </row>
    <row r="12228">
      <c r="A12228" t="inlineStr">
        <is>
          <t>PSYCHOANALYTIC PSYCHOTHERAPY</t>
        </is>
      </c>
      <c r="B12228" t="inlineStr">
        <is>
          <t>A3</t>
        </is>
      </c>
      <c r="C12228">
        <f>IF(B12228&lt;&gt;"NI",1,0)</f>
        <v/>
      </c>
      <c r="D12228">
        <f>VLOOKUP(B12228, Tabelas!A:C,3,FALSE())</f>
        <v/>
      </c>
      <c r="E12228">
        <f>VLOOKUP(B12228, Tabelas!A:C,2,FALSE())</f>
        <v/>
      </c>
    </row>
    <row r="12229">
      <c r="A12229" t="inlineStr">
        <is>
          <t>PSYCHOGERIATRICS (ONLINE)</t>
        </is>
      </c>
      <c r="B12229" t="inlineStr">
        <is>
          <t>B1</t>
        </is>
      </c>
      <c r="C12229">
        <f>IF(B12229&lt;&gt;"NI",1,0)</f>
        <v/>
      </c>
      <c r="D12229">
        <f>VLOOKUP(B12229, Tabelas!A:C,3,FALSE())</f>
        <v/>
      </c>
      <c r="E12229">
        <f>VLOOKUP(B12229, Tabelas!A:C,2,FALSE())</f>
        <v/>
      </c>
    </row>
    <row r="12230">
      <c r="A12230" t="inlineStr">
        <is>
          <t>PSYCHOGERIATRICS (TOKYO)</t>
        </is>
      </c>
      <c r="B12230" t="inlineStr">
        <is>
          <t>B1</t>
        </is>
      </c>
      <c r="C12230">
        <f>IF(B12230&lt;&gt;"NI",1,0)</f>
        <v/>
      </c>
      <c r="D12230">
        <f>VLOOKUP(B12230, Tabelas!A:C,3,FALSE())</f>
        <v/>
      </c>
      <c r="E12230">
        <f>VLOOKUP(B12230, Tabelas!A:C,2,FALSE())</f>
        <v/>
      </c>
    </row>
    <row r="12231">
      <c r="A12231" t="inlineStr">
        <is>
          <t>PSYCHOLOGICA</t>
        </is>
      </c>
      <c r="B12231" t="inlineStr">
        <is>
          <t>B1</t>
        </is>
      </c>
      <c r="C12231">
        <f>IF(B12231&lt;&gt;"NI",1,0)</f>
        <v/>
      </c>
      <c r="D12231">
        <f>VLOOKUP(B12231, Tabelas!A:C,3,FALSE())</f>
        <v/>
      </c>
      <c r="E12231">
        <f>VLOOKUP(B12231, Tabelas!A:C,2,FALSE())</f>
        <v/>
      </c>
    </row>
    <row r="12232">
      <c r="A12232" t="inlineStr">
        <is>
          <t>PSYCHOLOGICAL ASSESSMENT</t>
        </is>
      </c>
      <c r="B12232" t="inlineStr">
        <is>
          <t>A2</t>
        </is>
      </c>
      <c r="C12232">
        <f>IF(B12232&lt;&gt;"NI",1,0)</f>
        <v/>
      </c>
      <c r="D12232">
        <f>VLOOKUP(B12232, Tabelas!A:C,3,FALSE())</f>
        <v/>
      </c>
      <c r="E12232">
        <f>VLOOKUP(B12232, Tabelas!A:C,2,FALSE())</f>
        <v/>
      </c>
    </row>
    <row r="12233">
      <c r="A12233" t="inlineStr">
        <is>
          <t>PSYCHOLOGICAL MEDICINE (PRINT)</t>
        </is>
      </c>
      <c r="B12233" t="inlineStr">
        <is>
          <t>A1</t>
        </is>
      </c>
      <c r="C12233">
        <f>IF(B12233&lt;&gt;"NI",1,0)</f>
        <v/>
      </c>
      <c r="D12233">
        <f>VLOOKUP(B12233, Tabelas!A:C,3,FALSE())</f>
        <v/>
      </c>
      <c r="E12233">
        <f>VLOOKUP(B12233, Tabelas!A:C,2,FALSE())</f>
        <v/>
      </c>
    </row>
    <row r="12234">
      <c r="A12234" t="inlineStr">
        <is>
          <t>PSYCHOLOGICAL REPORTS</t>
        </is>
      </c>
      <c r="B12234" t="inlineStr">
        <is>
          <t>A2</t>
        </is>
      </c>
      <c r="C12234">
        <f>IF(B12234&lt;&gt;"NI",1,0)</f>
        <v/>
      </c>
      <c r="D12234">
        <f>VLOOKUP(B12234, Tabelas!A:C,3,FALSE())</f>
        <v/>
      </c>
      <c r="E12234">
        <f>VLOOKUP(B12234, Tabelas!A:C,2,FALSE())</f>
        <v/>
      </c>
    </row>
    <row r="12235">
      <c r="A12235" t="inlineStr">
        <is>
          <t>PSYCHOLOGIE CLINIQUE (REVUE)</t>
        </is>
      </c>
      <c r="B12235" t="inlineStr">
        <is>
          <t>B4</t>
        </is>
      </c>
      <c r="C12235">
        <f>IF(B12235&lt;&gt;"NI",1,0)</f>
        <v/>
      </c>
      <c r="D12235">
        <f>VLOOKUP(B12235, Tabelas!A:C,3,FALSE())</f>
        <v/>
      </c>
      <c r="E12235">
        <f>VLOOKUP(B12235, Tabelas!A:C,2,FALSE())</f>
        <v/>
      </c>
    </row>
    <row r="12236">
      <c r="A12236" t="inlineStr">
        <is>
          <t>PSYCHOLOGIE CLINIQUE ET PROJECTIVE (ONLINE)</t>
        </is>
      </c>
      <c r="B12236" t="inlineStr">
        <is>
          <t>B2</t>
        </is>
      </c>
      <c r="C12236">
        <f>IF(B12236&lt;&gt;"NI",1,0)</f>
        <v/>
      </c>
      <c r="D12236">
        <f>VLOOKUP(B12236, Tabelas!A:C,3,FALSE())</f>
        <v/>
      </c>
      <c r="E12236">
        <f>VLOOKUP(B12236, Tabelas!A:C,2,FALSE())</f>
        <v/>
      </c>
    </row>
    <row r="12237">
      <c r="A12237" t="inlineStr">
        <is>
          <t>PSYCHOLOGIE DU TRAVAIL ET DES ORGANISATIONS</t>
        </is>
      </c>
      <c r="B12237" t="inlineStr">
        <is>
          <t>B1</t>
        </is>
      </c>
      <c r="C12237">
        <f>IF(B12237&lt;&gt;"NI",1,0)</f>
        <v/>
      </c>
      <c r="D12237">
        <f>VLOOKUP(B12237, Tabelas!A:C,3,FALSE())</f>
        <v/>
      </c>
      <c r="E12237">
        <f>VLOOKUP(B12237, Tabelas!A:C,2,FALSE())</f>
        <v/>
      </c>
    </row>
    <row r="12238">
      <c r="A12238" t="inlineStr">
        <is>
          <t>PSYCHOLOGY &amp; HEALTH</t>
        </is>
      </c>
      <c r="B12238" t="inlineStr">
        <is>
          <t>A1</t>
        </is>
      </c>
      <c r="C12238">
        <f>IF(B12238&lt;&gt;"NI",1,0)</f>
        <v/>
      </c>
      <c r="D12238">
        <f>VLOOKUP(B12238, Tabelas!A:C,3,FALSE())</f>
        <v/>
      </c>
      <c r="E12238">
        <f>VLOOKUP(B12238, Tabelas!A:C,2,FALSE())</f>
        <v/>
      </c>
    </row>
    <row r="12239">
      <c r="A12239" t="inlineStr">
        <is>
          <t>PSYCHOLOGY &amp; NEUROSCIENCE (ONLINE)</t>
        </is>
      </c>
      <c r="B12239" t="inlineStr">
        <is>
          <t>A1</t>
        </is>
      </c>
      <c r="C12239">
        <f>IF(B12239&lt;&gt;"NI",1,0)</f>
        <v/>
      </c>
      <c r="D12239">
        <f>VLOOKUP(B12239, Tabelas!A:C,3,FALSE())</f>
        <v/>
      </c>
      <c r="E12239">
        <f>VLOOKUP(B12239, Tabelas!A:C,2,FALSE())</f>
        <v/>
      </c>
    </row>
    <row r="12240">
      <c r="A12240" t="inlineStr">
        <is>
          <t>PSYCHOLOGY (IRVINE)</t>
        </is>
      </c>
      <c r="B12240" t="inlineStr">
        <is>
          <t>B3</t>
        </is>
      </c>
      <c r="C12240">
        <f>IF(B12240&lt;&gt;"NI",1,0)</f>
        <v/>
      </c>
      <c r="D12240">
        <f>VLOOKUP(B12240, Tabelas!A:C,3,FALSE())</f>
        <v/>
      </c>
      <c r="E12240">
        <f>VLOOKUP(B12240, Tabelas!A:C,2,FALSE())</f>
        <v/>
      </c>
    </row>
    <row r="12241">
      <c r="A12241" t="inlineStr">
        <is>
          <t>PSYCHOLOGY AND PSYCHOTHERAPY</t>
        </is>
      </c>
      <c r="B12241" t="inlineStr">
        <is>
          <t>A3</t>
        </is>
      </c>
      <c r="C12241">
        <f>IF(B12241&lt;&gt;"NI",1,0)</f>
        <v/>
      </c>
      <c r="D12241">
        <f>VLOOKUP(B12241, Tabelas!A:C,3,FALSE())</f>
        <v/>
      </c>
      <c r="E12241">
        <f>VLOOKUP(B12241, Tabelas!A:C,2,FALSE())</f>
        <v/>
      </c>
    </row>
    <row r="12242">
      <c r="A12242" t="inlineStr">
        <is>
          <t>PSYCHOLOGY OF ADDICTIVE BEHAVIORS</t>
        </is>
      </c>
      <c r="B12242" t="inlineStr">
        <is>
          <t>A2</t>
        </is>
      </c>
      <c r="C12242">
        <f>IF(B12242&lt;&gt;"NI",1,0)</f>
        <v/>
      </c>
      <c r="D12242">
        <f>VLOOKUP(B12242, Tabelas!A:C,3,FALSE())</f>
        <v/>
      </c>
      <c r="E12242">
        <f>VLOOKUP(B12242, Tabelas!A:C,2,FALSE())</f>
        <v/>
      </c>
    </row>
    <row r="12243">
      <c r="A12243" t="inlineStr">
        <is>
          <t>PSYCHOLOGY OF CONSCIOUSNESS: THEORY, RESEARCH, AND PRACTICE</t>
        </is>
      </c>
      <c r="B12243" t="inlineStr">
        <is>
          <t>A2</t>
        </is>
      </c>
      <c r="C12243">
        <f>IF(B12243&lt;&gt;"NI",1,0)</f>
        <v/>
      </c>
      <c r="D12243">
        <f>VLOOKUP(B12243, Tabelas!A:C,3,FALSE())</f>
        <v/>
      </c>
      <c r="E12243">
        <f>VLOOKUP(B12243, Tabelas!A:C,2,FALSE())</f>
        <v/>
      </c>
    </row>
    <row r="12244">
      <c r="A12244" t="inlineStr">
        <is>
          <t>PSYCHOLOGY OF LANGUAGE AND COMMUNICATION</t>
        </is>
      </c>
      <c r="B12244" t="inlineStr">
        <is>
          <t>A4</t>
        </is>
      </c>
      <c r="C12244">
        <f>IF(B12244&lt;&gt;"NI",1,0)</f>
        <v/>
      </c>
      <c r="D12244">
        <f>VLOOKUP(B12244, Tabelas!A:C,3,FALSE())</f>
        <v/>
      </c>
      <c r="E12244">
        <f>VLOOKUP(B12244, Tabelas!A:C,2,FALSE())</f>
        <v/>
      </c>
    </row>
    <row r="12245">
      <c r="A12245" t="inlineStr">
        <is>
          <t>PSYCHOLOGY OF MUSIC</t>
        </is>
      </c>
      <c r="B12245" t="inlineStr">
        <is>
          <t>A2</t>
        </is>
      </c>
      <c r="C12245">
        <f>IF(B12245&lt;&gt;"NI",1,0)</f>
        <v/>
      </c>
      <c r="D12245">
        <f>VLOOKUP(B12245, Tabelas!A:C,3,FALSE())</f>
        <v/>
      </c>
      <c r="E12245">
        <f>VLOOKUP(B12245, Tabelas!A:C,2,FALSE())</f>
        <v/>
      </c>
    </row>
    <row r="12246">
      <c r="A12246" t="inlineStr">
        <is>
          <t>PSYCHOLOGY OF SPORT AND EXERCISE</t>
        </is>
      </c>
      <c r="B12246" t="inlineStr">
        <is>
          <t>A1</t>
        </is>
      </c>
      <c r="C12246">
        <f>IF(B12246&lt;&gt;"NI",1,0)</f>
        <v/>
      </c>
      <c r="D12246">
        <f>VLOOKUP(B12246, Tabelas!A:C,3,FALSE())</f>
        <v/>
      </c>
      <c r="E12246">
        <f>VLOOKUP(B12246, Tabelas!A:C,2,FALSE())</f>
        <v/>
      </c>
    </row>
    <row r="12247">
      <c r="A12247" t="inlineStr">
        <is>
          <t>PSYCHOLOGY RESEARCH</t>
        </is>
      </c>
      <c r="B12247" t="inlineStr">
        <is>
          <t>A4</t>
        </is>
      </c>
      <c r="C12247">
        <f>IF(B12247&lt;&gt;"NI",1,0)</f>
        <v/>
      </c>
      <c r="D12247">
        <f>VLOOKUP(B12247, Tabelas!A:C,3,FALSE())</f>
        <v/>
      </c>
      <c r="E12247">
        <f>VLOOKUP(B12247, Tabelas!A:C,2,FALSE())</f>
        <v/>
      </c>
    </row>
    <row r="12248">
      <c r="A12248" t="inlineStr">
        <is>
          <t>PSYCHOLOGY RESEARCH</t>
        </is>
      </c>
      <c r="B12248" t="inlineStr">
        <is>
          <t>A4</t>
        </is>
      </c>
      <c r="C12248">
        <f>IF(B12248&lt;&gt;"NI",1,0)</f>
        <v/>
      </c>
      <c r="D12248">
        <f>VLOOKUP(B12248, Tabelas!A:C,3,FALSE())</f>
        <v/>
      </c>
      <c r="E12248">
        <f>VLOOKUP(B12248, Tabelas!A:C,2,FALSE())</f>
        <v/>
      </c>
    </row>
    <row r="12249">
      <c r="A12249" t="inlineStr">
        <is>
          <t>PSYCHOLOGY RESEARCH AND BEHAVIOR MANAGEMENT</t>
        </is>
      </c>
      <c r="B12249" t="inlineStr">
        <is>
          <t>A2</t>
        </is>
      </c>
      <c r="C12249">
        <f>IF(B12249&lt;&gt;"NI",1,0)</f>
        <v/>
      </c>
      <c r="D12249">
        <f>VLOOKUP(B12249, Tabelas!A:C,3,FALSE())</f>
        <v/>
      </c>
      <c r="E12249">
        <f>VLOOKUP(B12249, Tabelas!A:C,2,FALSE())</f>
        <v/>
      </c>
    </row>
    <row r="12250">
      <c r="A12250" t="inlineStr">
        <is>
          <t>PSYCHOLOGY, COMMUNITY &amp; HEALTH</t>
        </is>
      </c>
      <c r="B12250" t="inlineStr">
        <is>
          <t>B1</t>
        </is>
      </c>
      <c r="C12250">
        <f>IF(B12250&lt;&gt;"NI",1,0)</f>
        <v/>
      </c>
      <c r="D12250">
        <f>VLOOKUP(B12250, Tabelas!A:C,3,FALSE())</f>
        <v/>
      </c>
      <c r="E12250">
        <f>VLOOKUP(B12250, Tabelas!A:C,2,FALSE())</f>
        <v/>
      </c>
    </row>
    <row r="12251">
      <c r="A12251" t="inlineStr">
        <is>
          <t>PSYCHOLOGY, HEALTH &amp; MEDICINE</t>
        </is>
      </c>
      <c r="B12251" t="inlineStr">
        <is>
          <t>A4</t>
        </is>
      </c>
      <c r="C12251">
        <f>IF(B12251&lt;&gt;"NI",1,0)</f>
        <v/>
      </c>
      <c r="D12251">
        <f>VLOOKUP(B12251, Tabelas!A:C,3,FALSE())</f>
        <v/>
      </c>
      <c r="E12251">
        <f>VLOOKUP(B12251, Tabelas!A:C,2,FALSE())</f>
        <v/>
      </c>
    </row>
    <row r="12252">
      <c r="A12252" t="inlineStr">
        <is>
          <t>PSYCHOLOGY, HEALTH &amp; MEDICINE</t>
        </is>
      </c>
      <c r="B12252" t="inlineStr">
        <is>
          <t>A4</t>
        </is>
      </c>
      <c r="C12252">
        <f>IF(B12252&lt;&gt;"NI",1,0)</f>
        <v/>
      </c>
      <c r="D12252">
        <f>VLOOKUP(B12252, Tabelas!A:C,3,FALSE())</f>
        <v/>
      </c>
      <c r="E12252">
        <f>VLOOKUP(B12252, Tabelas!A:C,2,FALSE())</f>
        <v/>
      </c>
    </row>
    <row r="12253">
      <c r="A12253" t="inlineStr">
        <is>
          <t>PSYCHOLOGY, SOCIETY &amp; EDUCATION</t>
        </is>
      </c>
      <c r="B12253" t="inlineStr">
        <is>
          <t>A4</t>
        </is>
      </c>
      <c r="C12253">
        <f>IF(B12253&lt;&gt;"NI",1,0)</f>
        <v/>
      </c>
      <c r="D12253">
        <f>VLOOKUP(B12253, Tabelas!A:C,3,FALSE())</f>
        <v/>
      </c>
      <c r="E12253">
        <f>VLOOKUP(B12253, Tabelas!A:C,2,FALSE())</f>
        <v/>
      </c>
    </row>
    <row r="12254">
      <c r="A12254" t="inlineStr">
        <is>
          <t>PSYCHONEUROENDOCRINOLOGY</t>
        </is>
      </c>
      <c r="B12254" t="inlineStr">
        <is>
          <t>A1</t>
        </is>
      </c>
      <c r="C12254">
        <f>IF(B12254&lt;&gt;"NI",1,0)</f>
        <v/>
      </c>
      <c r="D12254">
        <f>VLOOKUP(B12254, Tabelas!A:C,3,FALSE())</f>
        <v/>
      </c>
      <c r="E12254">
        <f>VLOOKUP(B12254, Tabelas!A:C,2,FALSE())</f>
        <v/>
      </c>
    </row>
    <row r="12255">
      <c r="A12255" t="inlineStr">
        <is>
          <t>PSYCHO-ONCOLOGY (CHICHESTER, ENGLAND)</t>
        </is>
      </c>
      <c r="B12255" t="inlineStr">
        <is>
          <t>A1</t>
        </is>
      </c>
      <c r="C12255">
        <f>IF(B12255&lt;&gt;"NI",1,0)</f>
        <v/>
      </c>
      <c r="D12255">
        <f>VLOOKUP(B12255, Tabelas!A:C,3,FALSE())</f>
        <v/>
      </c>
      <c r="E12255">
        <f>VLOOKUP(B12255, Tabelas!A:C,2,FALSE())</f>
        <v/>
      </c>
    </row>
    <row r="12256">
      <c r="A12256" t="inlineStr">
        <is>
          <t>PSYCHOPATHOLOGY</t>
        </is>
      </c>
      <c r="B12256" t="inlineStr">
        <is>
          <t>A2</t>
        </is>
      </c>
      <c r="C12256">
        <f>IF(B12256&lt;&gt;"NI",1,0)</f>
        <v/>
      </c>
      <c r="D12256">
        <f>VLOOKUP(B12256, Tabelas!A:C,3,FALSE())</f>
        <v/>
      </c>
      <c r="E12256">
        <f>VLOOKUP(B12256, Tabelas!A:C,2,FALSE())</f>
        <v/>
      </c>
    </row>
    <row r="12257">
      <c r="A12257" t="inlineStr">
        <is>
          <t>PSYCHOPHARMACOLOGY</t>
        </is>
      </c>
      <c r="B12257" t="inlineStr">
        <is>
          <t>A2</t>
        </is>
      </c>
      <c r="C12257">
        <f>IF(B12257&lt;&gt;"NI",1,0)</f>
        <v/>
      </c>
      <c r="D12257">
        <f>VLOOKUP(B12257, Tabelas!A:C,3,FALSE())</f>
        <v/>
      </c>
      <c r="E12257">
        <f>VLOOKUP(B12257, Tabelas!A:C,2,FALSE())</f>
        <v/>
      </c>
    </row>
    <row r="12258">
      <c r="A12258" t="inlineStr">
        <is>
          <t>PSYCHOPHARMACOLOGY (BERLIN. INTERNET)</t>
        </is>
      </c>
      <c r="B12258" t="inlineStr">
        <is>
          <t>A2</t>
        </is>
      </c>
      <c r="C12258">
        <f>IF(B12258&lt;&gt;"NI",1,0)</f>
        <v/>
      </c>
      <c r="D12258">
        <f>VLOOKUP(B12258, Tabelas!A:C,3,FALSE())</f>
        <v/>
      </c>
      <c r="E12258">
        <f>VLOOKUP(B12258, Tabelas!A:C,2,FALSE())</f>
        <v/>
      </c>
    </row>
    <row r="12259">
      <c r="A12259" t="inlineStr">
        <is>
          <t>PSYCHOPHYSIOLOGY (CAMBRIDGE. ONLINE)</t>
        </is>
      </c>
      <c r="B12259" t="inlineStr">
        <is>
          <t>A3</t>
        </is>
      </c>
      <c r="C12259">
        <f>IF(B12259&lt;&gt;"NI",1,0)</f>
        <v/>
      </c>
      <c r="D12259">
        <f>VLOOKUP(B12259, Tabelas!A:C,3,FALSE())</f>
        <v/>
      </c>
      <c r="E12259">
        <f>VLOOKUP(B12259, Tabelas!A:C,2,FALSE())</f>
        <v/>
      </c>
    </row>
    <row r="12260">
      <c r="A12260" t="inlineStr">
        <is>
          <t>PSYCHOPHYSIOLOGY (NEW YORK. PRINT)</t>
        </is>
      </c>
      <c r="B12260" t="inlineStr">
        <is>
          <t>A3</t>
        </is>
      </c>
      <c r="C12260">
        <f>IF(B12260&lt;&gt;"NI",1,0)</f>
        <v/>
      </c>
      <c r="D12260">
        <f>VLOOKUP(B12260, Tabelas!A:C,3,FALSE())</f>
        <v/>
      </c>
      <c r="E12260">
        <f>VLOOKUP(B12260, Tabelas!A:C,2,FALSE())</f>
        <v/>
      </c>
    </row>
    <row r="12261">
      <c r="A12261" t="inlineStr">
        <is>
          <t>PSYCHOSOMATIC MEDICINE</t>
        </is>
      </c>
      <c r="B12261" t="inlineStr">
        <is>
          <t>A1</t>
        </is>
      </c>
      <c r="C12261">
        <f>IF(B12261&lt;&gt;"NI",1,0)</f>
        <v/>
      </c>
      <c r="D12261">
        <f>VLOOKUP(B12261, Tabelas!A:C,3,FALSE())</f>
        <v/>
      </c>
      <c r="E12261">
        <f>VLOOKUP(B12261, Tabelas!A:C,2,FALSE())</f>
        <v/>
      </c>
    </row>
    <row r="12262">
      <c r="A12262" t="inlineStr">
        <is>
          <t>PSYCHOSOMATICS (WASHINGTON, D.C. PRINT)</t>
        </is>
      </c>
      <c r="B12262" t="inlineStr">
        <is>
          <t>A2</t>
        </is>
      </c>
      <c r="C12262">
        <f>IF(B12262&lt;&gt;"NI",1,0)</f>
        <v/>
      </c>
      <c r="D12262">
        <f>VLOOKUP(B12262, Tabelas!A:C,3,FALSE())</f>
        <v/>
      </c>
      <c r="E12262">
        <f>VLOOKUP(B12262, Tabelas!A:C,2,FALSE())</f>
        <v/>
      </c>
    </row>
    <row r="12263">
      <c r="A12263" t="inlineStr">
        <is>
          <t>PSYCHOTHERAPY AND POLITICS INTERNATIONAL</t>
        </is>
      </c>
      <c r="B12263" t="inlineStr">
        <is>
          <t>B1</t>
        </is>
      </c>
      <c r="C12263">
        <f>IF(B12263&lt;&gt;"NI",1,0)</f>
        <v/>
      </c>
      <c r="D12263">
        <f>VLOOKUP(B12263, Tabelas!A:C,3,FALSE())</f>
        <v/>
      </c>
      <c r="E12263">
        <f>VLOOKUP(B12263, Tabelas!A:C,2,FALSE())</f>
        <v/>
      </c>
    </row>
    <row r="12264">
      <c r="A12264" t="inlineStr">
        <is>
          <t>PSYCHOTHERAPY AND PSYCHOSOMATICS</t>
        </is>
      </c>
      <c r="B12264" t="inlineStr">
        <is>
          <t>A1</t>
        </is>
      </c>
      <c r="C12264">
        <f>IF(B12264&lt;&gt;"NI",1,0)</f>
        <v/>
      </c>
      <c r="D12264">
        <f>VLOOKUP(B12264, Tabelas!A:C,3,FALSE())</f>
        <v/>
      </c>
      <c r="E12264">
        <f>VLOOKUP(B12264, Tabelas!A:C,2,FALSE())</f>
        <v/>
      </c>
    </row>
    <row r="12265">
      <c r="A12265" t="inlineStr">
        <is>
          <t>PSYCOLOQUY (WASHINGTON, D.C.)</t>
        </is>
      </c>
      <c r="B12265" t="inlineStr">
        <is>
          <t>A3</t>
        </is>
      </c>
      <c r="C12265">
        <f>IF(B12265&lt;&gt;"NI",1,0)</f>
        <v/>
      </c>
      <c r="D12265">
        <f>VLOOKUP(B12265, Tabelas!A:C,3,FALSE())</f>
        <v/>
      </c>
      <c r="E12265">
        <f>VLOOKUP(B12265, Tabelas!A:C,2,FALSE())</f>
        <v/>
      </c>
    </row>
    <row r="12266">
      <c r="A12266" t="inlineStr">
        <is>
          <t>PSYECOLOGY: REVISTA BILINGUE DE PSICOLOGIA AMBIENTAL</t>
        </is>
      </c>
      <c r="B12266" t="inlineStr">
        <is>
          <t>B1</t>
        </is>
      </c>
      <c r="C12266">
        <f>IF(B12266&lt;&gt;"NI",1,0)</f>
        <v/>
      </c>
      <c r="D12266">
        <f>VLOOKUP(B12266, Tabelas!A:C,3,FALSE())</f>
        <v/>
      </c>
      <c r="E12266">
        <f>VLOOKUP(B12266, Tabelas!A:C,2,FALSE())</f>
        <v/>
      </c>
    </row>
    <row r="12267">
      <c r="A12267" t="inlineStr">
        <is>
          <t>PTR. PHYTOTHERAPY RESEARCH</t>
        </is>
      </c>
      <c r="B12267" t="inlineStr">
        <is>
          <t>A2</t>
        </is>
      </c>
      <c r="C12267">
        <f>IF(B12267&lt;&gt;"NI",1,0)</f>
        <v/>
      </c>
      <c r="D12267">
        <f>VLOOKUP(B12267, Tabelas!A:C,3,FALSE())</f>
        <v/>
      </c>
      <c r="E12267">
        <f>VLOOKUP(B12267, Tabelas!A:C,2,FALSE())</f>
        <v/>
      </c>
    </row>
    <row r="12268">
      <c r="A12268" t="inlineStr">
        <is>
          <t>PUBLIC ADMINISTRATION RESEARCH</t>
        </is>
      </c>
      <c r="B12268" t="inlineStr">
        <is>
          <t>B2</t>
        </is>
      </c>
      <c r="C12268">
        <f>IF(B12268&lt;&gt;"NI",1,0)</f>
        <v/>
      </c>
      <c r="D12268">
        <f>VLOOKUP(B12268, Tabelas!A:C,3,FALSE())</f>
        <v/>
      </c>
      <c r="E12268">
        <f>VLOOKUP(B12268, Tabelas!A:C,2,FALSE())</f>
        <v/>
      </c>
    </row>
    <row r="12269">
      <c r="A12269" t="inlineStr">
        <is>
          <t>PUBLIC CHOICE</t>
        </is>
      </c>
      <c r="B12269" t="inlineStr">
        <is>
          <t>A1</t>
        </is>
      </c>
      <c r="C12269">
        <f>IF(B12269&lt;&gt;"NI",1,0)</f>
        <v/>
      </c>
      <c r="D12269">
        <f>VLOOKUP(B12269, Tabelas!A:C,3,FALSE())</f>
        <v/>
      </c>
      <c r="E12269">
        <f>VLOOKUP(B12269, Tabelas!A:C,2,FALSE())</f>
        <v/>
      </c>
    </row>
    <row r="12270">
      <c r="A12270" t="inlineStr">
        <is>
          <t>PUBLIC FINANCE REVIEW</t>
        </is>
      </c>
      <c r="B12270" t="inlineStr">
        <is>
          <t>A4</t>
        </is>
      </c>
      <c r="C12270">
        <f>IF(B12270&lt;&gt;"NI",1,0)</f>
        <v/>
      </c>
      <c r="D12270">
        <f>VLOOKUP(B12270, Tabelas!A:C,3,FALSE())</f>
        <v/>
      </c>
      <c r="E12270">
        <f>VLOOKUP(B12270, Tabelas!A:C,2,FALSE())</f>
        <v/>
      </c>
    </row>
    <row r="12271">
      <c r="A12271" t="inlineStr">
        <is>
          <t>PUBLIC HEALTH (LONDON)</t>
        </is>
      </c>
      <c r="B12271" t="inlineStr">
        <is>
          <t>A4</t>
        </is>
      </c>
      <c r="C12271">
        <f>IF(B12271&lt;&gt;"NI",1,0)</f>
        <v/>
      </c>
      <c r="D12271">
        <f>VLOOKUP(B12271, Tabelas!A:C,3,FALSE())</f>
        <v/>
      </c>
      <c r="E12271">
        <f>VLOOKUP(B12271, Tabelas!A:C,2,FALSE())</f>
        <v/>
      </c>
    </row>
    <row r="12272">
      <c r="A12272" t="inlineStr">
        <is>
          <t>PUBLIC HEALTH GENOMICS (ONLINE)</t>
        </is>
      </c>
      <c r="B12272" t="inlineStr">
        <is>
          <t>A3</t>
        </is>
      </c>
      <c r="C12272">
        <f>IF(B12272&lt;&gt;"NI",1,0)</f>
        <v/>
      </c>
      <c r="D12272">
        <f>VLOOKUP(B12272, Tabelas!A:C,3,FALSE())</f>
        <v/>
      </c>
      <c r="E12272">
        <f>VLOOKUP(B12272, Tabelas!A:C,2,FALSE())</f>
        <v/>
      </c>
    </row>
    <row r="12273">
      <c r="A12273" t="inlineStr">
        <is>
          <t>PUBLIC HEALTH GENOMICS (PRINT)</t>
        </is>
      </c>
      <c r="B12273" t="inlineStr">
        <is>
          <t>A3</t>
        </is>
      </c>
      <c r="C12273">
        <f>IF(B12273&lt;&gt;"NI",1,0)</f>
        <v/>
      </c>
      <c r="D12273">
        <f>VLOOKUP(B12273, Tabelas!A:C,3,FALSE())</f>
        <v/>
      </c>
      <c r="E12273">
        <f>VLOOKUP(B12273, Tabelas!A:C,2,FALSE())</f>
        <v/>
      </c>
    </row>
    <row r="12274">
      <c r="A12274" t="inlineStr">
        <is>
          <t>PUBLIC HEALTH NURSING</t>
        </is>
      </c>
      <c r="B12274" t="inlineStr">
        <is>
          <t>A4</t>
        </is>
      </c>
      <c r="C12274">
        <f>IF(B12274&lt;&gt;"NI",1,0)</f>
        <v/>
      </c>
      <c r="D12274">
        <f>VLOOKUP(B12274, Tabelas!A:C,3,FALSE())</f>
        <v/>
      </c>
      <c r="E12274">
        <f>VLOOKUP(B12274, Tabelas!A:C,2,FALSE())</f>
        <v/>
      </c>
    </row>
    <row r="12275">
      <c r="A12275" t="inlineStr">
        <is>
          <t>PUBLIC HEALTH NURSING (BOSTON, MASS.)</t>
        </is>
      </c>
      <c r="B12275" t="inlineStr">
        <is>
          <t>A4</t>
        </is>
      </c>
      <c r="C12275">
        <f>IF(B12275&lt;&gt;"NI",1,0)</f>
        <v/>
      </c>
      <c r="D12275">
        <f>VLOOKUP(B12275, Tabelas!A:C,3,FALSE())</f>
        <v/>
      </c>
      <c r="E12275">
        <f>VLOOKUP(B12275, Tabelas!A:C,2,FALSE())</f>
        <v/>
      </c>
    </row>
    <row r="12276">
      <c r="A12276" t="inlineStr">
        <is>
          <t>PUBLIC HEALTH NUTRITION</t>
        </is>
      </c>
      <c r="B12276" t="inlineStr">
        <is>
          <t>A2</t>
        </is>
      </c>
      <c r="C12276">
        <f>IF(B12276&lt;&gt;"NI",1,0)</f>
        <v/>
      </c>
      <c r="D12276">
        <f>VLOOKUP(B12276, Tabelas!A:C,3,FALSE())</f>
        <v/>
      </c>
      <c r="E12276">
        <f>VLOOKUP(B12276, Tabelas!A:C,2,FALSE())</f>
        <v/>
      </c>
    </row>
    <row r="12277">
      <c r="A12277" t="inlineStr">
        <is>
          <t>PUBLIC HEALTH REPORTS (1974)</t>
        </is>
      </c>
      <c r="B12277" t="inlineStr">
        <is>
          <t>A4</t>
        </is>
      </c>
      <c r="C12277">
        <f>IF(B12277&lt;&gt;"NI",1,0)</f>
        <v/>
      </c>
      <c r="D12277">
        <f>VLOOKUP(B12277, Tabelas!A:C,3,FALSE())</f>
        <v/>
      </c>
      <c r="E12277">
        <f>VLOOKUP(B12277, Tabelas!A:C,2,FALSE())</f>
        <v/>
      </c>
    </row>
    <row r="12278">
      <c r="A12278" t="inlineStr">
        <is>
          <t>PUBLIC MANAGEMENT REVIEW (PRINT)</t>
        </is>
      </c>
      <c r="B12278" t="inlineStr">
        <is>
          <t>A1</t>
        </is>
      </c>
      <c r="C12278">
        <f>IF(B12278&lt;&gt;"NI",1,0)</f>
        <v/>
      </c>
      <c r="D12278">
        <f>VLOOKUP(B12278, Tabelas!A:C,3,FALSE())</f>
        <v/>
      </c>
      <c r="E12278">
        <f>VLOOKUP(B12278, Tabelas!A:C,2,FALSE())</f>
        <v/>
      </c>
    </row>
    <row r="12279">
      <c r="A12279" t="inlineStr">
        <is>
          <t>PUBLIC ORGANIZATION REVIEW</t>
        </is>
      </c>
      <c r="B12279" t="inlineStr">
        <is>
          <t>B1</t>
        </is>
      </c>
      <c r="C12279">
        <f>IF(B12279&lt;&gt;"NI",1,0)</f>
        <v/>
      </c>
      <c r="D12279">
        <f>VLOOKUP(B12279, Tabelas!A:C,3,FALSE())</f>
        <v/>
      </c>
      <c r="E12279">
        <f>VLOOKUP(B12279, Tabelas!A:C,2,FALSE())</f>
        <v/>
      </c>
    </row>
    <row r="12280">
      <c r="A12280" t="inlineStr">
        <is>
          <t>PUBLIC RELATIONS REVIEW (RIVERDALE, N.Y.)</t>
        </is>
      </c>
      <c r="B12280" t="inlineStr">
        <is>
          <t>A2</t>
        </is>
      </c>
      <c r="C12280">
        <f>IF(B12280&lt;&gt;"NI",1,0)</f>
        <v/>
      </c>
      <c r="D12280">
        <f>VLOOKUP(B12280, Tabelas!A:C,3,FALSE())</f>
        <v/>
      </c>
      <c r="E12280">
        <f>VLOOKUP(B12280, Tabelas!A:C,2,FALSE())</f>
        <v/>
      </c>
    </row>
    <row r="12281">
      <c r="A12281" t="inlineStr">
        <is>
          <t>PUBLIC UNDERSTANDING OF SCIENCE (PRINT)</t>
        </is>
      </c>
      <c r="B12281" t="inlineStr">
        <is>
          <t>A1</t>
        </is>
      </c>
      <c r="C12281">
        <f>IF(B12281&lt;&gt;"NI",1,0)</f>
        <v/>
      </c>
      <c r="D12281">
        <f>VLOOKUP(B12281, Tabelas!A:C,3,FALSE())</f>
        <v/>
      </c>
      <c r="E12281">
        <f>VLOOKUP(B12281, Tabelas!A:C,2,FALSE())</f>
        <v/>
      </c>
    </row>
    <row r="12282">
      <c r="A12282" t="inlineStr">
        <is>
          <t>PUBLICACIONES Y INVESTIGACION</t>
        </is>
      </c>
      <c r="B12282" t="inlineStr">
        <is>
          <t>B2</t>
        </is>
      </c>
      <c r="C12282">
        <f>IF(B12282&lt;&gt;"NI",1,0)</f>
        <v/>
      </c>
      <c r="D12282">
        <f>VLOOKUP(B12282, Tabelas!A:C,3,FALSE())</f>
        <v/>
      </c>
      <c r="E12282">
        <f>VLOOKUP(B12282, Tabelas!A:C,2,FALSE())</f>
        <v/>
      </c>
    </row>
    <row r="12283">
      <c r="A12283" t="inlineStr">
        <is>
          <t>PUBLICACIONS MATEMÀTIQUES</t>
        </is>
      </c>
      <c r="B12283" t="inlineStr">
        <is>
          <t>A2</t>
        </is>
      </c>
      <c r="C12283">
        <f>IF(B12283&lt;&gt;"NI",1,0)</f>
        <v/>
      </c>
      <c r="D12283">
        <f>VLOOKUP(B12283, Tabelas!A:C,3,FALSE())</f>
        <v/>
      </c>
      <c r="E12283">
        <f>VLOOKUP(B12283, Tabelas!A:C,2,FALSE())</f>
        <v/>
      </c>
    </row>
    <row r="12284">
      <c r="A12284" t="inlineStr">
        <is>
          <t>PUBLICATIO UEPG. CIÊNCIAS HUMANAS, CIÊNCIAS SOCIAIS APLICADAS, LINGUÍSTICA, LETRAS E ARTES (IMPRESSO)</t>
        </is>
      </c>
      <c r="B12284" t="inlineStr">
        <is>
          <t>B4</t>
        </is>
      </c>
      <c r="C12284">
        <f>IF(B12284&lt;&gt;"NI",1,0)</f>
        <v/>
      </c>
      <c r="D12284">
        <f>VLOOKUP(B12284, Tabelas!A:C,3,FALSE())</f>
        <v/>
      </c>
      <c r="E12284">
        <f>VLOOKUP(B12284, Tabelas!A:C,2,FALSE())</f>
        <v/>
      </c>
    </row>
    <row r="12285">
      <c r="A12285" t="inlineStr">
        <is>
          <t>PUBLICATIONES MATHEMATICAE (DEBRECEN)</t>
        </is>
      </c>
      <c r="B12285" t="inlineStr">
        <is>
          <t>B1</t>
        </is>
      </c>
      <c r="C12285">
        <f>IF(B12285&lt;&gt;"NI",1,0)</f>
        <v/>
      </c>
      <c r="D12285">
        <f>VLOOKUP(B12285, Tabelas!A:C,3,FALSE())</f>
        <v/>
      </c>
      <c r="E12285">
        <f>VLOOKUP(B12285, Tabelas!A:C,2,FALSE())</f>
        <v/>
      </c>
    </row>
    <row r="12286">
      <c r="A12286" t="inlineStr">
        <is>
          <t>PUBLICATIONS OF THE ASTRONOMICAL SOCIETY OF AUSTRALIA</t>
        </is>
      </c>
      <c r="B12286" t="inlineStr">
        <is>
          <t>A4</t>
        </is>
      </c>
      <c r="C12286">
        <f>IF(B12286&lt;&gt;"NI",1,0)</f>
        <v/>
      </c>
      <c r="D12286">
        <f>VLOOKUP(B12286, Tabelas!A:C,3,FALSE())</f>
        <v/>
      </c>
      <c r="E12286">
        <f>VLOOKUP(B12286, Tabelas!A:C,2,FALSE())</f>
        <v/>
      </c>
    </row>
    <row r="12287">
      <c r="A12287" t="inlineStr">
        <is>
          <t>PUBLICATIONS OF THE ASTRONOMICAL SOCIETY OF JAPAN</t>
        </is>
      </c>
      <c r="B12287" t="inlineStr">
        <is>
          <t>A4</t>
        </is>
      </c>
      <c r="C12287">
        <f>IF(B12287&lt;&gt;"NI",1,0)</f>
        <v/>
      </c>
      <c r="D12287">
        <f>VLOOKUP(B12287, Tabelas!A:C,3,FALSE())</f>
        <v/>
      </c>
      <c r="E12287">
        <f>VLOOKUP(B12287, Tabelas!A:C,2,FALSE())</f>
        <v/>
      </c>
    </row>
    <row r="12288">
      <c r="A12288" t="inlineStr">
        <is>
          <t>PUBLICATIONS OF THE ASTRONOMICAL SOCIETY OF THE PACIFIC</t>
        </is>
      </c>
      <c r="B12288" t="inlineStr">
        <is>
          <t>A4</t>
        </is>
      </c>
      <c r="C12288">
        <f>IF(B12288&lt;&gt;"NI",1,0)</f>
        <v/>
      </c>
      <c r="D12288">
        <f>VLOOKUP(B12288, Tabelas!A:C,3,FALSE())</f>
        <v/>
      </c>
      <c r="E12288">
        <f>VLOOKUP(B12288, Tabelas!A:C,2,FALSE())</f>
        <v/>
      </c>
    </row>
    <row r="12289">
      <c r="A12289" t="inlineStr">
        <is>
          <t>PUBLIUS (ONLINE)</t>
        </is>
      </c>
      <c r="B12289" t="inlineStr">
        <is>
          <t>A2</t>
        </is>
      </c>
      <c r="C12289">
        <f>IF(B12289&lt;&gt;"NI",1,0)</f>
        <v/>
      </c>
      <c r="D12289">
        <f>VLOOKUP(B12289, Tabelas!A:C,3,FALSE())</f>
        <v/>
      </c>
      <c r="E12289">
        <f>VLOOKUP(B12289, Tabelas!A:C,2,FALSE())</f>
        <v/>
      </c>
    </row>
    <row r="12290">
      <c r="A12290" t="inlineStr">
        <is>
          <t>PUBLIUS (PHILADELPHIA)</t>
        </is>
      </c>
      <c r="B12290" t="inlineStr">
        <is>
          <t>A2</t>
        </is>
      </c>
      <c r="C12290">
        <f>IF(B12290&lt;&gt;"NI",1,0)</f>
        <v/>
      </c>
      <c r="D12290">
        <f>VLOOKUP(B12290, Tabelas!A:C,3,FALSE())</f>
        <v/>
      </c>
      <c r="E12290">
        <f>VLOOKUP(B12290, Tabelas!A:C,2,FALSE())</f>
        <v/>
      </c>
    </row>
    <row r="12291">
      <c r="A12291" t="inlineStr">
        <is>
          <t>PUBVET (LONDRINA)</t>
        </is>
      </c>
      <c r="B12291" t="inlineStr">
        <is>
          <t>B4</t>
        </is>
      </c>
      <c r="C12291">
        <f>IF(B12291&lt;&gt;"NI",1,0)</f>
        <v/>
      </c>
      <c r="D12291">
        <f>VLOOKUP(B12291, Tabelas!A:C,3,FALSE())</f>
        <v/>
      </c>
      <c r="E12291">
        <f>VLOOKUP(B12291, Tabelas!A:C,2,FALSE())</f>
        <v/>
      </c>
    </row>
    <row r="12292">
      <c r="A12292" t="inlineStr">
        <is>
          <t>PUENTES</t>
        </is>
      </c>
      <c r="B12292" t="inlineStr">
        <is>
          <t>B3</t>
        </is>
      </c>
      <c r="C12292">
        <f>IF(B12292&lt;&gt;"NI",1,0)</f>
        <v/>
      </c>
      <c r="D12292">
        <f>VLOOKUP(B12292, Tabelas!A:C,3,FALSE())</f>
        <v/>
      </c>
      <c r="E12292">
        <f>VLOOKUP(B12292, Tabelas!A:C,2,FALSE())</f>
        <v/>
      </c>
    </row>
    <row r="12293">
      <c r="A12293" t="inlineStr">
        <is>
          <t>PUENTES (LA PLATA)</t>
        </is>
      </c>
      <c r="B12293" t="inlineStr">
        <is>
          <t>B4</t>
        </is>
      </c>
      <c r="C12293">
        <f>IF(B12293&lt;&gt;"NI",1,0)</f>
        <v/>
      </c>
      <c r="D12293">
        <f>VLOOKUP(B12293, Tabelas!A:C,3,FALSE())</f>
        <v/>
      </c>
      <c r="E12293">
        <f>VLOOKUP(B12293, Tabelas!A:C,2,FALSE())</f>
        <v/>
      </c>
    </row>
    <row r="12294">
      <c r="A12294" t="inlineStr">
        <is>
          <t>PULMONARY AND CRITICAL CARE MEDICINE</t>
        </is>
      </c>
      <c r="B12294" t="inlineStr">
        <is>
          <t>B4</t>
        </is>
      </c>
      <c r="C12294">
        <f>IF(B12294&lt;&gt;"NI",1,0)</f>
        <v/>
      </c>
      <c r="D12294">
        <f>VLOOKUP(B12294, Tabelas!A:C,3,FALSE())</f>
        <v/>
      </c>
      <c r="E12294">
        <f>VLOOKUP(B12294, Tabelas!A:C,2,FALSE())</f>
        <v/>
      </c>
    </row>
    <row r="12295">
      <c r="A12295" t="inlineStr">
        <is>
          <t>PULMONARY CIRCULATION</t>
        </is>
      </c>
      <c r="B12295" t="inlineStr">
        <is>
          <t>A3</t>
        </is>
      </c>
      <c r="C12295">
        <f>IF(B12295&lt;&gt;"NI",1,0)</f>
        <v/>
      </c>
      <c r="D12295">
        <f>VLOOKUP(B12295, Tabelas!A:C,3,FALSE())</f>
        <v/>
      </c>
      <c r="E12295">
        <f>VLOOKUP(B12295, Tabelas!A:C,2,FALSE())</f>
        <v/>
      </c>
    </row>
    <row r="12296">
      <c r="A12296" t="inlineStr">
        <is>
          <t>PULMONARY MEDICINE</t>
        </is>
      </c>
      <c r="B12296" t="inlineStr">
        <is>
          <t>B2</t>
        </is>
      </c>
      <c r="C12296">
        <f>IF(B12296&lt;&gt;"NI",1,0)</f>
        <v/>
      </c>
      <c r="D12296">
        <f>VLOOKUP(B12296, Tabelas!A:C,3,FALSE())</f>
        <v/>
      </c>
      <c r="E12296">
        <f>VLOOKUP(B12296, Tabelas!A:C,2,FALSE())</f>
        <v/>
      </c>
    </row>
    <row r="12297">
      <c r="A12297" t="inlineStr">
        <is>
          <t>PULMONARY PHARMACOLOGY &amp; THERAPEUTICS</t>
        </is>
      </c>
      <c r="B12297" t="inlineStr">
        <is>
          <t>A3</t>
        </is>
      </c>
      <c r="C12297">
        <f>IF(B12297&lt;&gt;"NI",1,0)</f>
        <v/>
      </c>
      <c r="D12297">
        <f>VLOOKUP(B12297, Tabelas!A:C,3,FALSE())</f>
        <v/>
      </c>
      <c r="E12297">
        <f>VLOOKUP(B12297, Tabelas!A:C,2,FALSE())</f>
        <v/>
      </c>
    </row>
    <row r="12298">
      <c r="A12298" t="inlineStr">
        <is>
          <t>PUÑADO</t>
        </is>
      </c>
      <c r="B12298" t="inlineStr">
        <is>
          <t>B3</t>
        </is>
      </c>
      <c r="C12298">
        <f>IF(B12298&lt;&gt;"NI",1,0)</f>
        <v/>
      </c>
      <c r="D12298">
        <f>VLOOKUP(B12298, Tabelas!A:C,3,FALSE())</f>
        <v/>
      </c>
      <c r="E12298">
        <f>VLOOKUP(B12298, Tabelas!A:C,2,FALSE())</f>
        <v/>
      </c>
    </row>
    <row r="12299">
      <c r="A12299" t="inlineStr">
        <is>
          <t>PURE AND APPLIED CHEMISTRY (ONLINE)</t>
        </is>
      </c>
      <c r="B12299" t="inlineStr">
        <is>
          <t>A2</t>
        </is>
      </c>
      <c r="C12299">
        <f>IF(B12299&lt;&gt;"NI",1,0)</f>
        <v/>
      </c>
      <c r="D12299">
        <f>VLOOKUP(B12299, Tabelas!A:C,3,FALSE())</f>
        <v/>
      </c>
      <c r="E12299">
        <f>VLOOKUP(B12299, Tabelas!A:C,2,FALSE())</f>
        <v/>
      </c>
    </row>
    <row r="12300">
      <c r="A12300" t="inlineStr">
        <is>
          <t>PURE AND APPLIED CHEMISTRY (PRINT)</t>
        </is>
      </c>
      <c r="B12300" t="inlineStr">
        <is>
          <t>A2</t>
        </is>
      </c>
      <c r="C12300">
        <f>IF(B12300&lt;&gt;"NI",1,0)</f>
        <v/>
      </c>
      <c r="D12300">
        <f>VLOOKUP(B12300, Tabelas!A:C,3,FALSE())</f>
        <v/>
      </c>
      <c r="E12300">
        <f>VLOOKUP(B12300, Tabelas!A:C,2,FALSE())</f>
        <v/>
      </c>
    </row>
    <row r="12301">
      <c r="A12301" t="inlineStr">
        <is>
          <t>PURE AND APPLIED GEOPHYSICS</t>
        </is>
      </c>
      <c r="B12301" t="inlineStr">
        <is>
          <t>A3</t>
        </is>
      </c>
      <c r="C12301">
        <f>IF(B12301&lt;&gt;"NI",1,0)</f>
        <v/>
      </c>
      <c r="D12301">
        <f>VLOOKUP(B12301, Tabelas!A:C,3,FALSE())</f>
        <v/>
      </c>
      <c r="E12301">
        <f>VLOOKUP(B12301, Tabelas!A:C,2,FALSE())</f>
        <v/>
      </c>
    </row>
    <row r="12302">
      <c r="A12302" t="inlineStr">
        <is>
          <t>PURINERGIC SIGNALLING (PRINT)</t>
        </is>
      </c>
      <c r="B12302" t="inlineStr">
        <is>
          <t>A2</t>
        </is>
      </c>
      <c r="C12302">
        <f>IF(B12302&lt;&gt;"NI",1,0)</f>
        <v/>
      </c>
      <c r="D12302">
        <f>VLOOKUP(B12302, Tabelas!A:C,3,FALSE())</f>
        <v/>
      </c>
      <c r="E12302">
        <f>VLOOKUP(B12302, Tabelas!A:C,2,FALSE())</f>
        <v/>
      </c>
    </row>
    <row r="12303">
      <c r="A12303" t="inlineStr">
        <is>
          <t>QJM (OXFORD. 1994. ONLINE)</t>
        </is>
      </c>
      <c r="B12303" t="inlineStr">
        <is>
          <t>A2</t>
        </is>
      </c>
      <c r="C12303">
        <f>IF(B12303&lt;&gt;"NI",1,0)</f>
        <v/>
      </c>
      <c r="D12303">
        <f>VLOOKUP(B12303, Tabelas!A:C,3,FALSE())</f>
        <v/>
      </c>
      <c r="E12303">
        <f>VLOOKUP(B12303, Tabelas!A:C,2,FALSE())</f>
        <v/>
      </c>
    </row>
    <row r="12304">
      <c r="A12304" t="inlineStr">
        <is>
          <t>QJM (OXFORD. 1994. PRINT)</t>
        </is>
      </c>
      <c r="B12304" t="inlineStr">
        <is>
          <t>A2</t>
        </is>
      </c>
      <c r="C12304">
        <f>IF(B12304&lt;&gt;"NI",1,0)</f>
        <v/>
      </c>
      <c r="D12304">
        <f>VLOOKUP(B12304, Tabelas!A:C,3,FALSE())</f>
        <v/>
      </c>
      <c r="E12304">
        <f>VLOOKUP(B12304, Tabelas!A:C,2,FALSE())</f>
        <v/>
      </c>
    </row>
    <row r="12305">
      <c r="A12305" t="inlineStr">
        <is>
          <t>QUADERNI DI RICERCA IN DIDATTICA</t>
        </is>
      </c>
      <c r="B12305" t="inlineStr">
        <is>
          <t>B4</t>
        </is>
      </c>
      <c r="C12305">
        <f>IF(B12305&lt;&gt;"NI",1,0)</f>
        <v/>
      </c>
      <c r="D12305">
        <f>VLOOKUP(B12305, Tabelas!A:C,3,FALSE())</f>
        <v/>
      </c>
      <c r="E12305">
        <f>VLOOKUP(B12305, Tabelas!A:C,2,FALSE())</f>
        <v/>
      </c>
    </row>
    <row r="12306">
      <c r="A12306" t="inlineStr">
        <is>
          <t>QUADERNI FIORENTINI PER LA STORIA DEL PENSIERO GIURIDICO MODERNO</t>
        </is>
      </c>
      <c r="B12306" t="inlineStr">
        <is>
          <t>A2</t>
        </is>
      </c>
      <c r="C12306">
        <f>IF(B12306&lt;&gt;"NI",1,0)</f>
        <v/>
      </c>
      <c r="D12306">
        <f>VLOOKUP(B12306, Tabelas!A:C,3,FALSE())</f>
        <v/>
      </c>
      <c r="E12306">
        <f>VLOOKUP(B12306, Tabelas!A:C,2,FALSE())</f>
        <v/>
      </c>
    </row>
    <row r="12307">
      <c r="A12307" t="inlineStr">
        <is>
          <t>QUADERNS DEL CAC</t>
        </is>
      </c>
      <c r="B12307" t="inlineStr">
        <is>
          <t>B1</t>
        </is>
      </c>
      <c r="C12307">
        <f>IF(B12307&lt;&gt;"NI",1,0)</f>
        <v/>
      </c>
      <c r="D12307">
        <f>VLOOKUP(B12307, Tabelas!A:C,3,FALSE())</f>
        <v/>
      </c>
      <c r="E12307">
        <f>VLOOKUP(B12307, Tabelas!A:C,2,FALSE())</f>
        <v/>
      </c>
    </row>
    <row r="12308">
      <c r="A12308" t="inlineStr">
        <is>
          <t>QUADERNS D'HISTÒRIA DE L'ENGINYERIA</t>
        </is>
      </c>
      <c r="B12308" t="inlineStr">
        <is>
          <t>B4</t>
        </is>
      </c>
      <c r="C12308">
        <f>IF(B12308&lt;&gt;"NI",1,0)</f>
        <v/>
      </c>
      <c r="D12308">
        <f>VLOOKUP(B12308, Tabelas!A:C,3,FALSE())</f>
        <v/>
      </c>
      <c r="E12308">
        <f>VLOOKUP(B12308, Tabelas!A:C,2,FALSE())</f>
        <v/>
      </c>
    </row>
    <row r="12309">
      <c r="A12309" t="inlineStr">
        <is>
          <t>QUADERNS-E (INSTITUT CATALÁ D'ANTROPOLOGIA)</t>
        </is>
      </c>
      <c r="B12309" t="inlineStr">
        <is>
          <t>A3</t>
        </is>
      </c>
      <c r="C12309">
        <f>IF(B12309&lt;&gt;"NI",1,0)</f>
        <v/>
      </c>
      <c r="D12309">
        <f>VLOOKUP(B12309, Tabelas!A:C,3,FALSE())</f>
        <v/>
      </c>
      <c r="E12309">
        <f>VLOOKUP(B12309, Tabelas!A:C,2,FALSE())</f>
        <v/>
      </c>
    </row>
    <row r="12310">
      <c r="A12310" t="inlineStr">
        <is>
          <t>QUADRANTE (LISBOA)</t>
        </is>
      </c>
      <c r="B12310" t="inlineStr">
        <is>
          <t>B1</t>
        </is>
      </c>
      <c r="C12310">
        <f>IF(B12310&lt;&gt;"NI",1,0)</f>
        <v/>
      </c>
      <c r="D12310">
        <f>VLOOKUP(B12310, Tabelas!A:C,3,FALSE())</f>
        <v/>
      </c>
      <c r="E12310">
        <f>VLOOKUP(B12310, Tabelas!A:C,2,FALSE())</f>
        <v/>
      </c>
    </row>
    <row r="12311">
      <c r="A12311" t="inlineStr">
        <is>
          <t>QUADRANTI - RIVISTA INTERNAZIONALE DI FILOSOFIA CONTEMPORANEA</t>
        </is>
      </c>
      <c r="B12311" t="inlineStr">
        <is>
          <t>B1</t>
        </is>
      </c>
      <c r="C12311">
        <f>IF(B12311&lt;&gt;"NI",1,0)</f>
        <v/>
      </c>
      <c r="D12311">
        <f>VLOOKUP(B12311, Tabelas!A:C,3,FALSE())</f>
        <v/>
      </c>
      <c r="E12311">
        <f>VLOOKUP(B12311, Tabelas!A:C,2,FALSE())</f>
        <v/>
      </c>
    </row>
    <row r="12312">
      <c r="A12312" t="inlineStr">
        <is>
          <t>QUADRIPARTITA RATIO</t>
        </is>
      </c>
      <c r="B12312" t="inlineStr">
        <is>
          <t>B1</t>
        </is>
      </c>
      <c r="C12312">
        <f>IF(B12312&lt;&gt;"NI",1,0)</f>
        <v/>
      </c>
      <c r="D12312">
        <f>VLOOKUP(B12312, Tabelas!A:C,3,FALSE())</f>
        <v/>
      </c>
      <c r="E12312">
        <f>VLOOKUP(B12312, Tabelas!A:C,2,FALSE())</f>
        <v/>
      </c>
    </row>
    <row r="12313">
      <c r="A12313" t="inlineStr">
        <is>
          <t>QUAESTIO (UNISO)</t>
        </is>
      </c>
      <c r="B12313" t="inlineStr">
        <is>
          <t>A4</t>
        </is>
      </c>
      <c r="C12313">
        <f>IF(B12313&lt;&gt;"NI",1,0)</f>
        <v/>
      </c>
      <c r="D12313">
        <f>VLOOKUP(B12313, Tabelas!A:C,3,FALSE())</f>
        <v/>
      </c>
      <c r="E12313">
        <f>VLOOKUP(B12313, Tabelas!A:C,2,FALSE())</f>
        <v/>
      </c>
    </row>
    <row r="12314">
      <c r="A12314" t="inlineStr">
        <is>
          <t>QUAESTIO IURIS (IMPRESSO)</t>
        </is>
      </c>
      <c r="B12314" t="inlineStr">
        <is>
          <t>B2</t>
        </is>
      </c>
      <c r="C12314">
        <f>IF(B12314&lt;&gt;"NI",1,0)</f>
        <v/>
      </c>
      <c r="D12314">
        <f>VLOOKUP(B12314, Tabelas!A:C,3,FALSE())</f>
        <v/>
      </c>
      <c r="E12314">
        <f>VLOOKUP(B12314, Tabelas!A:C,2,FALSE())</f>
        <v/>
      </c>
    </row>
    <row r="12315">
      <c r="A12315" t="inlineStr">
        <is>
          <t>QUAESTIONES MATHEMATICAE (GRAHAMSTOWN. PRINT)</t>
        </is>
      </c>
      <c r="B12315" t="inlineStr">
        <is>
          <t>B2</t>
        </is>
      </c>
      <c r="C12315">
        <f>IF(B12315&lt;&gt;"NI",1,0)</f>
        <v/>
      </c>
      <c r="D12315">
        <f>VLOOKUP(B12315, Tabelas!A:C,3,FALSE())</f>
        <v/>
      </c>
      <c r="E12315">
        <f>VLOOKUP(B12315, Tabelas!A:C,2,FALSE())</f>
        <v/>
      </c>
    </row>
    <row r="12316">
      <c r="A12316" t="inlineStr">
        <is>
          <t>QUÆSTIONIS DOCUMENTA</t>
        </is>
      </c>
      <c r="B12316" t="inlineStr">
        <is>
          <t>B4</t>
        </is>
      </c>
      <c r="C12316">
        <f>IF(B12316&lt;&gt;"NI",1,0)</f>
        <v/>
      </c>
      <c r="D12316">
        <f>VLOOKUP(B12316, Tabelas!A:C,3,FALSE())</f>
        <v/>
      </c>
      <c r="E12316">
        <f>VLOOKUP(B12316, Tabelas!A:C,2,FALSE())</f>
        <v/>
      </c>
    </row>
    <row r="12317">
      <c r="A12317" t="inlineStr">
        <is>
          <t>QUALIT@S (UEPB)</t>
        </is>
      </c>
      <c r="B12317" t="inlineStr">
        <is>
          <t>B2</t>
        </is>
      </c>
      <c r="C12317">
        <f>IF(B12317&lt;&gt;"NI",1,0)</f>
        <v/>
      </c>
      <c r="D12317">
        <f>VLOOKUP(B12317, Tabelas!A:C,3,FALSE())</f>
        <v/>
      </c>
      <c r="E12317">
        <f>VLOOKUP(B12317, Tabelas!A:C,2,FALSE())</f>
        <v/>
      </c>
    </row>
    <row r="12318">
      <c r="A12318" t="inlineStr">
        <is>
          <t>QUALITATIVE HEALTH RESEARCH</t>
        </is>
      </c>
      <c r="B12318" t="inlineStr">
        <is>
          <t>A1</t>
        </is>
      </c>
      <c r="C12318">
        <f>IF(B12318&lt;&gt;"NI",1,0)</f>
        <v/>
      </c>
      <c r="D12318">
        <f>VLOOKUP(B12318, Tabelas!A:C,3,FALSE())</f>
        <v/>
      </c>
      <c r="E12318">
        <f>VLOOKUP(B12318, Tabelas!A:C,2,FALSE())</f>
        <v/>
      </c>
    </row>
    <row r="12319">
      <c r="A12319" t="inlineStr">
        <is>
          <t>QUALITATIVE MARKET RESEARCH</t>
        </is>
      </c>
      <c r="B12319" t="inlineStr">
        <is>
          <t>A2</t>
        </is>
      </c>
      <c r="C12319">
        <f>IF(B12319&lt;&gt;"NI",1,0)</f>
        <v/>
      </c>
      <c r="D12319">
        <f>VLOOKUP(B12319, Tabelas!A:C,3,FALSE())</f>
        <v/>
      </c>
      <c r="E12319">
        <f>VLOOKUP(B12319, Tabelas!A:C,2,FALSE())</f>
        <v/>
      </c>
    </row>
    <row r="12320">
      <c r="A12320" t="inlineStr">
        <is>
          <t>QUALITATIVE REPORT</t>
        </is>
      </c>
      <c r="B12320" t="inlineStr">
        <is>
          <t>A3</t>
        </is>
      </c>
      <c r="C12320">
        <f>IF(B12320&lt;&gt;"NI",1,0)</f>
        <v/>
      </c>
      <c r="D12320">
        <f>VLOOKUP(B12320, Tabelas!A:C,3,FALSE())</f>
        <v/>
      </c>
      <c r="E12320">
        <f>VLOOKUP(B12320, Tabelas!A:C,2,FALSE())</f>
        <v/>
      </c>
    </row>
    <row r="12321">
      <c r="A12321" t="inlineStr">
        <is>
          <t>QUALITATIVE RESEARCH IN ACCOUNTING &amp; MANAGEMENT</t>
        </is>
      </c>
      <c r="B12321" t="inlineStr">
        <is>
          <t>A2</t>
        </is>
      </c>
      <c r="C12321">
        <f>IF(B12321&lt;&gt;"NI",1,0)</f>
        <v/>
      </c>
      <c r="D12321">
        <f>VLOOKUP(B12321, Tabelas!A:C,3,FALSE())</f>
        <v/>
      </c>
      <c r="E12321">
        <f>VLOOKUP(B12321, Tabelas!A:C,2,FALSE())</f>
        <v/>
      </c>
    </row>
    <row r="12322">
      <c r="A12322" t="inlineStr">
        <is>
          <t>QUALITATIVE RESEARCH IN ORGANIZATIONS AND MANAGEMENT (PRINT)</t>
        </is>
      </c>
      <c r="B12322" t="inlineStr">
        <is>
          <t>A4</t>
        </is>
      </c>
      <c r="C12322">
        <f>IF(B12322&lt;&gt;"NI",1,0)</f>
        <v/>
      </c>
      <c r="D12322">
        <f>VLOOKUP(B12322, Tabelas!A:C,3,FALSE())</f>
        <v/>
      </c>
      <c r="E12322">
        <f>VLOOKUP(B12322, Tabelas!A:C,2,FALSE())</f>
        <v/>
      </c>
    </row>
    <row r="12323">
      <c r="A12323" t="inlineStr">
        <is>
          <t>QUALITATIVE RESEARCH IN PSYCHOLOGY (PRINT)</t>
        </is>
      </c>
      <c r="B12323" t="inlineStr">
        <is>
          <t>A3</t>
        </is>
      </c>
      <c r="C12323">
        <f>IF(B12323&lt;&gt;"NI",1,0)</f>
        <v/>
      </c>
      <c r="D12323">
        <f>VLOOKUP(B12323, Tabelas!A:C,3,FALSE())</f>
        <v/>
      </c>
      <c r="E12323">
        <f>VLOOKUP(B12323, Tabelas!A:C,2,FALSE())</f>
        <v/>
      </c>
    </row>
    <row r="12324">
      <c r="A12324" t="inlineStr">
        <is>
          <t>QUALITATIVE RESEARCH JOURNAL</t>
        </is>
      </c>
      <c r="B12324" t="inlineStr">
        <is>
          <t>A3</t>
        </is>
      </c>
      <c r="C12324">
        <f>IF(B12324&lt;&gt;"NI",1,0)</f>
        <v/>
      </c>
      <c r="D12324">
        <f>VLOOKUP(B12324, Tabelas!A:C,3,FALSE())</f>
        <v/>
      </c>
      <c r="E12324">
        <f>VLOOKUP(B12324, Tabelas!A:C,2,FALSE())</f>
        <v/>
      </c>
    </row>
    <row r="12325">
      <c r="A12325" t="inlineStr">
        <is>
          <t>QUALITATIVE THEORY OF DYNAMICAL SYSTEMS</t>
        </is>
      </c>
      <c r="B12325" t="inlineStr">
        <is>
          <t>B2</t>
        </is>
      </c>
      <c r="C12325">
        <f>IF(B12325&lt;&gt;"NI",1,0)</f>
        <v/>
      </c>
      <c r="D12325">
        <f>VLOOKUP(B12325, Tabelas!A:C,3,FALSE())</f>
        <v/>
      </c>
      <c r="E12325">
        <f>VLOOKUP(B12325, Tabelas!A:C,2,FALSE())</f>
        <v/>
      </c>
    </row>
    <row r="12326">
      <c r="A12326" t="inlineStr">
        <is>
          <t>QUALITY AND QUANTITY</t>
        </is>
      </c>
      <c r="B12326" t="inlineStr">
        <is>
          <t>A2</t>
        </is>
      </c>
      <c r="C12326">
        <f>IF(B12326&lt;&gt;"NI",1,0)</f>
        <v/>
      </c>
      <c r="D12326">
        <f>VLOOKUP(B12326, Tabelas!A:C,3,FALSE())</f>
        <v/>
      </c>
      <c r="E12326">
        <f>VLOOKUP(B12326, Tabelas!A:C,2,FALSE())</f>
        <v/>
      </c>
    </row>
    <row r="12327">
      <c r="A12327" t="inlineStr">
        <is>
          <t>QUALITY AND RELIABILITY ENGINEERING INTERNATIONAL (PRINT)</t>
        </is>
      </c>
      <c r="B12327" t="inlineStr">
        <is>
          <t>A3</t>
        </is>
      </c>
      <c r="C12327">
        <f>IF(B12327&lt;&gt;"NI",1,0)</f>
        <v/>
      </c>
      <c r="D12327">
        <f>VLOOKUP(B12327, Tabelas!A:C,3,FALSE())</f>
        <v/>
      </c>
      <c r="E12327">
        <f>VLOOKUP(B12327, Tabelas!A:C,2,FALSE())</f>
        <v/>
      </c>
    </row>
    <row r="12328">
      <c r="A12328" t="inlineStr">
        <is>
          <t>QUALITY ASSURANCE AND SAFETY OF CROPS &amp; FOODS</t>
        </is>
      </c>
      <c r="B12328" t="inlineStr">
        <is>
          <t>B2</t>
        </is>
      </c>
      <c r="C12328">
        <f>IF(B12328&lt;&gt;"NI",1,0)</f>
        <v/>
      </c>
      <c r="D12328">
        <f>VLOOKUP(B12328, Tabelas!A:C,3,FALSE())</f>
        <v/>
      </c>
      <c r="E12328">
        <f>VLOOKUP(B12328, Tabelas!A:C,2,FALSE())</f>
        <v/>
      </c>
    </row>
    <row r="12329">
      <c r="A12329" t="inlineStr">
        <is>
          <t>QUALITY ASSURANCE IN EDUCATION</t>
        </is>
      </c>
      <c r="B12329" t="inlineStr">
        <is>
          <t>A2</t>
        </is>
      </c>
      <c r="C12329">
        <f>IF(B12329&lt;&gt;"NI",1,0)</f>
        <v/>
      </c>
      <c r="D12329">
        <f>VLOOKUP(B12329, Tabelas!A:C,3,FALSE())</f>
        <v/>
      </c>
      <c r="E12329">
        <f>VLOOKUP(B12329, Tabelas!A:C,2,FALSE())</f>
        <v/>
      </c>
    </row>
    <row r="12330">
      <c r="A12330" t="inlineStr">
        <is>
          <t>QUALITY ENGINEERING</t>
        </is>
      </c>
      <c r="B12330" t="inlineStr">
        <is>
          <t>A3</t>
        </is>
      </c>
      <c r="C12330">
        <f>IF(B12330&lt;&gt;"NI",1,0)</f>
        <v/>
      </c>
      <c r="D12330">
        <f>VLOOKUP(B12330, Tabelas!A:C,3,FALSE())</f>
        <v/>
      </c>
      <c r="E12330">
        <f>VLOOKUP(B12330, Tabelas!A:C,2,FALSE())</f>
        <v/>
      </c>
    </row>
    <row r="12331">
      <c r="A12331" t="inlineStr">
        <is>
          <t>QUALITY OF LIFE RESEARCH</t>
        </is>
      </c>
      <c r="B12331" t="inlineStr">
        <is>
          <t>A2</t>
        </is>
      </c>
      <c r="C12331">
        <f>IF(B12331&lt;&gt;"NI",1,0)</f>
        <v/>
      </c>
      <c r="D12331">
        <f>VLOOKUP(B12331, Tabelas!A:C,3,FALSE())</f>
        <v/>
      </c>
      <c r="E12331">
        <f>VLOOKUP(B12331, Tabelas!A:C,2,FALSE())</f>
        <v/>
      </c>
    </row>
    <row r="12332">
      <c r="A12332" t="inlineStr">
        <is>
          <t>QUANTITATIVE ECONOMICS</t>
        </is>
      </c>
      <c r="B12332" t="inlineStr">
        <is>
          <t>A1</t>
        </is>
      </c>
      <c r="C12332">
        <f>IF(B12332&lt;&gt;"NI",1,0)</f>
        <v/>
      </c>
      <c r="D12332">
        <f>VLOOKUP(B12332, Tabelas!A:C,3,FALSE())</f>
        <v/>
      </c>
      <c r="E12332">
        <f>VLOOKUP(B12332, Tabelas!A:C,2,FALSE())</f>
        <v/>
      </c>
    </row>
    <row r="12333">
      <c r="A12333" t="inlineStr">
        <is>
          <t>QUANTITATIVE FINANCE (PRINT)</t>
        </is>
      </c>
      <c r="B12333" t="inlineStr">
        <is>
          <t>A4</t>
        </is>
      </c>
      <c r="C12333">
        <f>IF(B12333&lt;&gt;"NI",1,0)</f>
        <v/>
      </c>
      <c r="D12333">
        <f>VLOOKUP(B12333, Tabelas!A:C,3,FALSE())</f>
        <v/>
      </c>
      <c r="E12333">
        <f>VLOOKUP(B12333, Tabelas!A:C,2,FALSE())</f>
        <v/>
      </c>
    </row>
    <row r="12334">
      <c r="A12334" t="inlineStr">
        <is>
          <t>QUANTITATIVE IMAGING IN MEDICINE AND SURGERY</t>
        </is>
      </c>
      <c r="B12334" t="inlineStr">
        <is>
          <t>A4</t>
        </is>
      </c>
      <c r="C12334">
        <f>IF(B12334&lt;&gt;"NI",1,0)</f>
        <v/>
      </c>
      <c r="D12334">
        <f>VLOOKUP(B12334, Tabelas!A:C,3,FALSE())</f>
        <v/>
      </c>
      <c r="E12334">
        <f>VLOOKUP(B12334, Tabelas!A:C,2,FALSE())</f>
        <v/>
      </c>
    </row>
    <row r="12335">
      <c r="A12335" t="inlineStr">
        <is>
          <t>QUANTUM INFORMATION &amp; COMPUTATION</t>
        </is>
      </c>
      <c r="B12335" t="inlineStr">
        <is>
          <t>A3</t>
        </is>
      </c>
      <c r="C12335">
        <f>IF(B12335&lt;&gt;"NI",1,0)</f>
        <v/>
      </c>
      <c r="D12335">
        <f>VLOOKUP(B12335, Tabelas!A:C,3,FALSE())</f>
        <v/>
      </c>
      <c r="E12335">
        <f>VLOOKUP(B12335, Tabelas!A:C,2,FALSE())</f>
        <v/>
      </c>
    </row>
    <row r="12336">
      <c r="A12336" t="inlineStr">
        <is>
          <t>QUANTUM INFORMATION PROCESSING (PRINT)</t>
        </is>
      </c>
      <c r="B12336" t="inlineStr">
        <is>
          <t>A3</t>
        </is>
      </c>
      <c r="C12336">
        <f>IF(B12336&lt;&gt;"NI",1,0)</f>
        <v/>
      </c>
      <c r="D12336">
        <f>VLOOKUP(B12336, Tabelas!A:C,3,FALSE())</f>
        <v/>
      </c>
      <c r="E12336">
        <f>VLOOKUP(B12336, Tabelas!A:C,2,FALSE())</f>
        <v/>
      </c>
    </row>
    <row r="12337">
      <c r="A12337" t="inlineStr">
        <is>
          <t>QUARTERLY JOURNAL OF EXPERIMENTAL PSYCHOLOGY</t>
        </is>
      </c>
      <c r="B12337" t="inlineStr">
        <is>
          <t>A2</t>
        </is>
      </c>
      <c r="C12337">
        <f>IF(B12337&lt;&gt;"NI",1,0)</f>
        <v/>
      </c>
      <c r="D12337">
        <f>VLOOKUP(B12337, Tabelas!A:C,3,FALSE())</f>
        <v/>
      </c>
      <c r="E12337">
        <f>VLOOKUP(B12337, Tabelas!A:C,2,FALSE())</f>
        <v/>
      </c>
    </row>
    <row r="12338">
      <c r="A12338" t="inlineStr">
        <is>
          <t>QUARTERLY JOURNAL OF MATHEMATICS</t>
        </is>
      </c>
      <c r="B12338" t="inlineStr">
        <is>
          <t>A3</t>
        </is>
      </c>
      <c r="C12338">
        <f>IF(B12338&lt;&gt;"NI",1,0)</f>
        <v/>
      </c>
      <c r="D12338">
        <f>VLOOKUP(B12338, Tabelas!A:C,3,FALSE())</f>
        <v/>
      </c>
      <c r="E12338">
        <f>VLOOKUP(B12338, Tabelas!A:C,2,FALSE())</f>
        <v/>
      </c>
    </row>
    <row r="12339">
      <c r="A12339" t="inlineStr">
        <is>
          <t>QUARTERLY JOURNAL OF THE ROYAL METEOROLOGICAL SOCIETY</t>
        </is>
      </c>
      <c r="B12339" t="inlineStr">
        <is>
          <t>A2</t>
        </is>
      </c>
      <c r="C12339">
        <f>IF(B12339&lt;&gt;"NI",1,0)</f>
        <v/>
      </c>
      <c r="D12339">
        <f>VLOOKUP(B12339, Tabelas!A:C,3,FALSE())</f>
        <v/>
      </c>
      <c r="E12339">
        <f>VLOOKUP(B12339, Tabelas!A:C,2,FALSE())</f>
        <v/>
      </c>
    </row>
    <row r="12340">
      <c r="A12340" t="inlineStr">
        <is>
          <t>QUARTERLY OF APPLIED MATHEMATICS</t>
        </is>
      </c>
      <c r="B12340" t="inlineStr">
        <is>
          <t>B1</t>
        </is>
      </c>
      <c r="C12340">
        <f>IF(B12340&lt;&gt;"NI",1,0)</f>
        <v/>
      </c>
      <c r="D12340">
        <f>VLOOKUP(B12340, Tabelas!A:C,3,FALSE())</f>
        <v/>
      </c>
      <c r="E12340">
        <f>VLOOKUP(B12340, Tabelas!A:C,2,FALSE())</f>
        <v/>
      </c>
    </row>
    <row r="12341">
      <c r="A12341" t="inlineStr">
        <is>
          <t>QUATERNAIRE</t>
        </is>
      </c>
      <c r="B12341" t="inlineStr">
        <is>
          <t>A1</t>
        </is>
      </c>
      <c r="C12341">
        <f>IF(B12341&lt;&gt;"NI",1,0)</f>
        <v/>
      </c>
      <c r="D12341">
        <f>VLOOKUP(B12341, Tabelas!A:C,3,FALSE())</f>
        <v/>
      </c>
      <c r="E12341">
        <f>VLOOKUP(B12341, Tabelas!A:C,2,FALSE())</f>
        <v/>
      </c>
    </row>
    <row r="12342">
      <c r="A12342" t="inlineStr">
        <is>
          <t>QUATERNARY AND ENVIRONMENTAL GEOSCIENCES</t>
        </is>
      </c>
      <c r="B12342" t="inlineStr">
        <is>
          <t>B3</t>
        </is>
      </c>
      <c r="C12342">
        <f>IF(B12342&lt;&gt;"NI",1,0)</f>
        <v/>
      </c>
      <c r="D12342">
        <f>VLOOKUP(B12342, Tabelas!A:C,3,FALSE())</f>
        <v/>
      </c>
      <c r="E12342">
        <f>VLOOKUP(B12342, Tabelas!A:C,2,FALSE())</f>
        <v/>
      </c>
    </row>
    <row r="12343">
      <c r="A12343" t="inlineStr">
        <is>
          <t>QUATERNARY GEOCHRONOLOGY (PRINT)</t>
        </is>
      </c>
      <c r="B12343" t="inlineStr">
        <is>
          <t>A1</t>
        </is>
      </c>
      <c r="C12343">
        <f>IF(B12343&lt;&gt;"NI",1,0)</f>
        <v/>
      </c>
      <c r="D12343">
        <f>VLOOKUP(B12343, Tabelas!A:C,3,FALSE())</f>
        <v/>
      </c>
      <c r="E12343">
        <f>VLOOKUP(B12343, Tabelas!A:C,2,FALSE())</f>
        <v/>
      </c>
    </row>
    <row r="12344">
      <c r="A12344" t="inlineStr">
        <is>
          <t>QUATERNARY INTERNATIONAL</t>
        </is>
      </c>
      <c r="B12344" t="inlineStr">
        <is>
          <t>A3</t>
        </is>
      </c>
      <c r="C12344">
        <f>IF(B12344&lt;&gt;"NI",1,0)</f>
        <v/>
      </c>
      <c r="D12344">
        <f>VLOOKUP(B12344, Tabelas!A:C,3,FALSE())</f>
        <v/>
      </c>
      <c r="E12344">
        <f>VLOOKUP(B12344, Tabelas!A:C,2,FALSE())</f>
        <v/>
      </c>
    </row>
    <row r="12345">
      <c r="A12345" t="inlineStr">
        <is>
          <t>QUATERNARY RESEARCH (PRINT)</t>
        </is>
      </c>
      <c r="B12345" t="inlineStr">
        <is>
          <t>A2</t>
        </is>
      </c>
      <c r="C12345">
        <f>IF(B12345&lt;&gt;"NI",1,0)</f>
        <v/>
      </c>
      <c r="D12345">
        <f>VLOOKUP(B12345, Tabelas!A:C,3,FALSE())</f>
        <v/>
      </c>
      <c r="E12345">
        <f>VLOOKUP(B12345, Tabelas!A:C,2,FALSE())</f>
        <v/>
      </c>
    </row>
    <row r="12346">
      <c r="A12346" t="inlineStr">
        <is>
          <t>QUATERNARY SCIENCE REVIEWS</t>
        </is>
      </c>
      <c r="B12346" t="inlineStr">
        <is>
          <t>A1</t>
        </is>
      </c>
      <c r="C12346">
        <f>IF(B12346&lt;&gt;"NI",1,0)</f>
        <v/>
      </c>
      <c r="D12346">
        <f>VLOOKUP(B12346, Tabelas!A:C,3,FALSE())</f>
        <v/>
      </c>
      <c r="E12346">
        <f>VLOOKUP(B12346, Tabelas!A:C,2,FALSE())</f>
        <v/>
      </c>
    </row>
    <row r="12347">
      <c r="A12347" t="inlineStr">
        <is>
          <t>QUEIROSIANA</t>
        </is>
      </c>
      <c r="B12347" t="inlineStr">
        <is>
          <t>B3</t>
        </is>
      </c>
      <c r="C12347">
        <f>IF(B12347&lt;&gt;"NI",1,0)</f>
        <v/>
      </c>
      <c r="D12347">
        <f>VLOOKUP(B12347, Tabelas!A:C,3,FALSE())</f>
        <v/>
      </c>
      <c r="E12347">
        <f>VLOOKUP(B12347, Tabelas!A:C,2,FALSE())</f>
        <v/>
      </c>
    </row>
    <row r="12348">
      <c r="A12348" t="inlineStr">
        <is>
          <t>QUESTIONS AND ANSWERS IN GENERAL TOPOLOGY</t>
        </is>
      </c>
      <c r="B12348" t="inlineStr">
        <is>
          <t>B4</t>
        </is>
      </c>
      <c r="C12348">
        <f>IF(B12348&lt;&gt;"NI",1,0)</f>
        <v/>
      </c>
      <c r="D12348">
        <f>VLOOKUP(B12348, Tabelas!A:C,3,FALSE())</f>
        <v/>
      </c>
      <c r="E12348">
        <f>VLOOKUP(B12348, Tabelas!A:C,2,FALSE())</f>
        <v/>
      </c>
    </row>
    <row r="12349">
      <c r="A12349" t="inlineStr">
        <is>
          <t>QUESTIONS LITURGIQUES (IMPRESSO)</t>
        </is>
      </c>
      <c r="B12349" t="inlineStr">
        <is>
          <t>A4</t>
        </is>
      </c>
      <c r="C12349">
        <f>IF(B12349&lt;&gt;"NI",1,0)</f>
        <v/>
      </c>
      <c r="D12349">
        <f>VLOOKUP(B12349, Tabelas!A:C,3,FALSE())</f>
        <v/>
      </c>
      <c r="E12349">
        <f>VLOOKUP(B12349, Tabelas!A:C,2,FALSE())</f>
        <v/>
      </c>
    </row>
    <row r="12350">
      <c r="A12350" t="inlineStr">
        <is>
          <t>QUESTÕES TRANSVERSAIS - REVISTA DE EPISTEMOLOGIAS DA COMUNICAÇÃO</t>
        </is>
      </c>
      <c r="B12350" t="inlineStr">
        <is>
          <t>A3</t>
        </is>
      </c>
      <c r="C12350">
        <f>IF(B12350&lt;&gt;"NI",1,0)</f>
        <v/>
      </c>
      <c r="D12350">
        <f>VLOOKUP(B12350, Tabelas!A:C,3,FALSE())</f>
        <v/>
      </c>
      <c r="E12350">
        <f>VLOOKUP(B12350, Tabelas!A:C,2,FALSE())</f>
        <v/>
      </c>
    </row>
    <row r="12351">
      <c r="A12351" t="inlineStr">
        <is>
          <t>QUID 16</t>
        </is>
      </c>
      <c r="B12351" t="inlineStr">
        <is>
          <t>B4</t>
        </is>
      </c>
      <c r="C12351">
        <f>IF(B12351&lt;&gt;"NI",1,0)</f>
        <v/>
      </c>
      <c r="D12351">
        <f>VLOOKUP(B12351, Tabelas!A:C,3,FALSE())</f>
        <v/>
      </c>
      <c r="E12351">
        <f>VLOOKUP(B12351, Tabelas!A:C,2,FALSE())</f>
        <v/>
      </c>
    </row>
    <row r="12352">
      <c r="A12352" t="inlineStr">
        <is>
          <t>QUIMERA (BARCELONA)</t>
        </is>
      </c>
      <c r="B12352" t="inlineStr">
        <is>
          <t>B1</t>
        </is>
      </c>
      <c r="C12352">
        <f>IF(B12352&lt;&gt;"NI",1,0)</f>
        <v/>
      </c>
      <c r="D12352">
        <f>VLOOKUP(B12352, Tabelas!A:C,3,FALSE())</f>
        <v/>
      </c>
      <c r="E12352">
        <f>VLOOKUP(B12352, Tabelas!A:C,2,FALSE())</f>
        <v/>
      </c>
    </row>
    <row r="12353">
      <c r="A12353" t="inlineStr">
        <is>
          <t>QUÍMICA &amp; DERIVADOS</t>
        </is>
      </c>
      <c r="B12353" t="inlineStr">
        <is>
          <t>B4</t>
        </is>
      </c>
      <c r="C12353">
        <f>IF(B12353&lt;&gt;"NI",1,0)</f>
        <v/>
      </c>
      <c r="D12353">
        <f>VLOOKUP(B12353, Tabelas!A:C,3,FALSE())</f>
        <v/>
      </c>
      <c r="E12353">
        <f>VLOOKUP(B12353, Tabelas!A:C,2,FALSE())</f>
        <v/>
      </c>
    </row>
    <row r="12354">
      <c r="A12354" t="inlineStr">
        <is>
          <t>QUÍMICA NOVA (IMPRESSO)</t>
        </is>
      </c>
      <c r="B12354" t="inlineStr">
        <is>
          <t>A4</t>
        </is>
      </c>
      <c r="C12354">
        <f>IF(B12354&lt;&gt;"NI",1,0)</f>
        <v/>
      </c>
      <c r="D12354">
        <f>VLOOKUP(B12354, Tabelas!A:C,3,FALSE())</f>
        <v/>
      </c>
      <c r="E12354">
        <f>VLOOKUP(B12354, Tabelas!A:C,2,FALSE())</f>
        <v/>
      </c>
    </row>
    <row r="12355">
      <c r="A12355" t="inlineStr">
        <is>
          <t>QUIMICA NOVA NA ESCOLA</t>
        </is>
      </c>
      <c r="B12355" t="inlineStr">
        <is>
          <t>B2</t>
        </is>
      </c>
      <c r="C12355">
        <f>IF(B12355&lt;&gt;"NI",1,0)</f>
        <v/>
      </c>
      <c r="D12355">
        <f>VLOOKUP(B12355, Tabelas!A:C,3,FALSE())</f>
        <v/>
      </c>
      <c r="E12355">
        <f>VLOOKUP(B12355, Tabelas!A:C,2,FALSE())</f>
        <v/>
      </c>
    </row>
    <row r="12356">
      <c r="A12356" t="inlineStr">
        <is>
          <t>QUÍMICA TÊXTIL</t>
        </is>
      </c>
      <c r="B12356" t="inlineStr">
        <is>
          <t>B3</t>
        </is>
      </c>
      <c r="C12356">
        <f>IF(B12356&lt;&gt;"NI",1,0)</f>
        <v/>
      </c>
      <c r="D12356">
        <f>VLOOKUP(B12356, Tabelas!A:C,3,FALSE())</f>
        <v/>
      </c>
      <c r="E12356">
        <f>VLOOKUP(B12356, Tabelas!A:C,2,FALSE())</f>
        <v/>
      </c>
    </row>
    <row r="12357">
      <c r="A12357" t="inlineStr">
        <is>
          <t>QUINTESSENCE INTERNATIONAL</t>
        </is>
      </c>
      <c r="B12357" t="inlineStr">
        <is>
          <t>A4</t>
        </is>
      </c>
      <c r="C12357">
        <f>IF(B12357&lt;&gt;"NI",1,0)</f>
        <v/>
      </c>
      <c r="D12357">
        <f>VLOOKUP(B12357, Tabelas!A:C,3,FALSE())</f>
        <v/>
      </c>
      <c r="E12357">
        <f>VLOOKUP(B12357, Tabelas!A:C,2,FALSE())</f>
        <v/>
      </c>
    </row>
    <row r="12358">
      <c r="A12358" t="inlineStr">
        <is>
          <t>QUÓRUM ACADÉMICO</t>
        </is>
      </c>
      <c r="B12358" t="inlineStr">
        <is>
          <t>B2</t>
        </is>
      </c>
      <c r="C12358">
        <f>IF(B12358&lt;&gt;"NI",1,0)</f>
        <v/>
      </c>
      <c r="D12358">
        <f>VLOOKUP(B12358, Tabelas!A:C,3,FALSE())</f>
        <v/>
      </c>
      <c r="E12358">
        <f>VLOOKUP(B12358, Tabelas!A:C,2,FALSE())</f>
        <v/>
      </c>
    </row>
    <row r="12359">
      <c r="A12359" t="inlineStr">
        <is>
          <t>R &amp; D MANAGEMENT (PRINT)</t>
        </is>
      </c>
      <c r="B12359" t="inlineStr">
        <is>
          <t>A1</t>
        </is>
      </c>
      <c r="C12359">
        <f>IF(B12359&lt;&gt;"NI",1,0)</f>
        <v/>
      </c>
      <c r="D12359">
        <f>VLOOKUP(B12359, Tabelas!A:C,3,FALSE())</f>
        <v/>
      </c>
      <c r="E12359">
        <f>VLOOKUP(B12359, Tabelas!A:C,2,FALSE())</f>
        <v/>
      </c>
    </row>
    <row r="12360">
      <c r="A12360" t="inlineStr">
        <is>
          <t>R.E.V.I. REVISTA DE ESTUDOS DO VALE IGUAÇU</t>
        </is>
      </c>
      <c r="B12360" t="inlineStr">
        <is>
          <t>B3</t>
        </is>
      </c>
      <c r="C12360">
        <f>IF(B12360&lt;&gt;"NI",1,0)</f>
        <v/>
      </c>
      <c r="D12360">
        <f>VLOOKUP(B12360, Tabelas!A:C,3,FALSE())</f>
        <v/>
      </c>
      <c r="E12360">
        <f>VLOOKUP(B12360, Tabelas!A:C,2,FALSE())</f>
        <v/>
      </c>
    </row>
    <row r="12361">
      <c r="A12361" t="inlineStr">
        <is>
          <t>R@U: REVISTA DE @NTROPOLOGIA DA UFSCAR</t>
        </is>
      </c>
      <c r="B12361" t="inlineStr">
        <is>
          <t>B3</t>
        </is>
      </c>
      <c r="C12361">
        <f>IF(B12361&lt;&gt;"NI",1,0)</f>
        <v/>
      </c>
      <c r="D12361">
        <f>VLOOKUP(B12361, Tabelas!A:C,3,FALSE())</f>
        <v/>
      </c>
      <c r="E12361">
        <f>VLOOKUP(B12361, Tabelas!A:C,2,FALSE())</f>
        <v/>
      </c>
    </row>
    <row r="12362">
      <c r="A12362" t="inlineStr">
        <is>
          <t>RACE : REVISTA DE ADMINISTRAÇÃO, CONTABILIDADE E ECONOMIA</t>
        </is>
      </c>
      <c r="B12362" t="inlineStr">
        <is>
          <t>A4</t>
        </is>
      </c>
      <c r="C12362">
        <f>IF(B12362&lt;&gt;"NI",1,0)</f>
        <v/>
      </c>
      <c r="D12362">
        <f>VLOOKUP(B12362, Tabelas!A:C,3,FALSE())</f>
        <v/>
      </c>
      <c r="E12362">
        <f>VLOOKUP(B12362, Tabelas!A:C,2,FALSE())</f>
        <v/>
      </c>
    </row>
    <row r="12363">
      <c r="A12363" t="inlineStr">
        <is>
          <t>RACE AND SOCIAL PROBLEMS</t>
        </is>
      </c>
      <c r="B12363" t="inlineStr">
        <is>
          <t>A2</t>
        </is>
      </c>
      <c r="C12363">
        <f>IF(B12363&lt;&gt;"NI",1,0)</f>
        <v/>
      </c>
      <c r="D12363">
        <f>VLOOKUP(B12363, Tabelas!A:C,3,FALSE())</f>
        <v/>
      </c>
      <c r="E12363">
        <f>VLOOKUP(B12363, Tabelas!A:C,2,FALSE())</f>
        <v/>
      </c>
    </row>
    <row r="12364">
      <c r="A12364" t="inlineStr">
        <is>
          <t>RACE, ETHNICITY AND EDUCATION</t>
        </is>
      </c>
      <c r="B12364" t="inlineStr">
        <is>
          <t>A1</t>
        </is>
      </c>
      <c r="C12364">
        <f>IF(B12364&lt;&gt;"NI",1,0)</f>
        <v/>
      </c>
      <c r="D12364">
        <f>VLOOKUP(B12364, Tabelas!A:C,3,FALSE())</f>
        <v/>
      </c>
      <c r="E12364">
        <f>VLOOKUP(B12364, Tabelas!A:C,2,FALSE())</f>
        <v/>
      </c>
    </row>
    <row r="12365">
      <c r="A12365" t="inlineStr">
        <is>
          <t>RACEF ¿ REVISTA DE ADMINISTRAÇÃO, CONTABILIDADE E ECONOMIA DA FUNDACE</t>
        </is>
      </c>
      <c r="B12365" t="inlineStr">
        <is>
          <t>A4</t>
        </is>
      </c>
      <c r="C12365">
        <f>IF(B12365&lt;&gt;"NI",1,0)</f>
        <v/>
      </c>
      <c r="D12365">
        <f>VLOOKUP(B12365, Tabelas!A:C,3,FALSE())</f>
        <v/>
      </c>
      <c r="E12365">
        <f>VLOOKUP(B12365, Tabelas!A:C,2,FALSE())</f>
        <v/>
      </c>
    </row>
    <row r="12366">
      <c r="A12366" t="inlineStr">
        <is>
          <t>RACRE (CREUPI)</t>
        </is>
      </c>
      <c r="B12366" t="inlineStr">
        <is>
          <t>B4</t>
        </is>
      </c>
      <c r="C12366">
        <f>IF(B12366&lt;&gt;"NI",1,0)</f>
        <v/>
      </c>
      <c r="D12366">
        <f>VLOOKUP(B12366, Tabelas!A:C,3,FALSE())</f>
        <v/>
      </c>
      <c r="E12366">
        <f>VLOOKUP(B12366, Tabelas!A:C,2,FALSE())</f>
        <v/>
      </c>
    </row>
    <row r="12367">
      <c r="A12367" t="inlineStr">
        <is>
          <t>RADIATION AND ENVIRONMENTAL BIOPHYSICS</t>
        </is>
      </c>
      <c r="B12367" t="inlineStr">
        <is>
          <t>A3</t>
        </is>
      </c>
      <c r="C12367">
        <f>IF(B12367&lt;&gt;"NI",1,0)</f>
        <v/>
      </c>
      <c r="D12367">
        <f>VLOOKUP(B12367, Tabelas!A:C,3,FALSE())</f>
        <v/>
      </c>
      <c r="E12367">
        <f>VLOOKUP(B12367, Tabelas!A:C,2,FALSE())</f>
        <v/>
      </c>
    </row>
    <row r="12368">
      <c r="A12368" t="inlineStr">
        <is>
          <t>RADIATION MEASUREMENTS</t>
        </is>
      </c>
      <c r="B12368" t="inlineStr">
        <is>
          <t>A2</t>
        </is>
      </c>
      <c r="C12368">
        <f>IF(B12368&lt;&gt;"NI",1,0)</f>
        <v/>
      </c>
      <c r="D12368">
        <f>VLOOKUP(B12368, Tabelas!A:C,3,FALSE())</f>
        <v/>
      </c>
      <c r="E12368">
        <f>VLOOKUP(B12368, Tabelas!A:C,2,FALSE())</f>
        <v/>
      </c>
    </row>
    <row r="12369">
      <c r="A12369" t="inlineStr">
        <is>
          <t>RADIATION ONCOLOGY (ONLINE)</t>
        </is>
      </c>
      <c r="B12369" t="inlineStr">
        <is>
          <t>A2</t>
        </is>
      </c>
      <c r="C12369">
        <f>IF(B12369&lt;&gt;"NI",1,0)</f>
        <v/>
      </c>
      <c r="D12369">
        <f>VLOOKUP(B12369, Tabelas!A:C,3,FALSE())</f>
        <v/>
      </c>
      <c r="E12369">
        <f>VLOOKUP(B12369, Tabelas!A:C,2,FALSE())</f>
        <v/>
      </c>
    </row>
    <row r="12370">
      <c r="A12370" t="inlineStr">
        <is>
          <t>RADIATION PHYSICS AND CHEMISTRY (1993)</t>
        </is>
      </c>
      <c r="B12370" t="inlineStr">
        <is>
          <t>A2</t>
        </is>
      </c>
      <c r="C12370">
        <f>IF(B12370&lt;&gt;"NI",1,0)</f>
        <v/>
      </c>
      <c r="D12370">
        <f>VLOOKUP(B12370, Tabelas!A:C,3,FALSE())</f>
        <v/>
      </c>
      <c r="E12370">
        <f>VLOOKUP(B12370, Tabelas!A:C,2,FALSE())</f>
        <v/>
      </c>
    </row>
    <row r="12371">
      <c r="A12371" t="inlineStr">
        <is>
          <t>RADIATION PROTECTION DOSIMETRY</t>
        </is>
      </c>
      <c r="B12371" t="inlineStr">
        <is>
          <t>B2</t>
        </is>
      </c>
      <c r="C12371">
        <f>IF(B12371&lt;&gt;"NI",1,0)</f>
        <v/>
      </c>
      <c r="D12371">
        <f>VLOOKUP(B12371, Tabelas!A:C,3,FALSE())</f>
        <v/>
      </c>
      <c r="E12371">
        <f>VLOOKUP(B12371, Tabelas!A:C,2,FALSE())</f>
        <v/>
      </c>
    </row>
    <row r="12372">
      <c r="A12372" t="inlineStr">
        <is>
          <t>RADIATION RESEARCH</t>
        </is>
      </c>
      <c r="B12372" t="inlineStr">
        <is>
          <t>A2</t>
        </is>
      </c>
      <c r="C12372">
        <f>IF(B12372&lt;&gt;"NI",1,0)</f>
        <v/>
      </c>
      <c r="D12372">
        <f>VLOOKUP(B12372, Tabelas!A:C,3,FALSE())</f>
        <v/>
      </c>
      <c r="E12372">
        <f>VLOOKUP(B12372, Tabelas!A:C,2,FALSE())</f>
        <v/>
      </c>
    </row>
    <row r="12373">
      <c r="A12373" t="inlineStr">
        <is>
          <t>RADIO SCIENCE</t>
        </is>
      </c>
      <c r="B12373" t="inlineStr">
        <is>
          <t>A3</t>
        </is>
      </c>
      <c r="C12373">
        <f>IF(B12373&lt;&gt;"NI",1,0)</f>
        <v/>
      </c>
      <c r="D12373">
        <f>VLOOKUP(B12373, Tabelas!A:C,3,FALSE())</f>
        <v/>
      </c>
      <c r="E12373">
        <f>VLOOKUP(B12373, Tabelas!A:C,2,FALSE())</f>
        <v/>
      </c>
    </row>
    <row r="12374">
      <c r="A12374" t="inlineStr">
        <is>
          <t>RADIOCARBON</t>
        </is>
      </c>
      <c r="B12374" t="inlineStr">
        <is>
          <t>A1</t>
        </is>
      </c>
      <c r="C12374">
        <f>IF(B12374&lt;&gt;"NI",1,0)</f>
        <v/>
      </c>
      <c r="D12374">
        <f>VLOOKUP(B12374, Tabelas!A:C,3,FALSE())</f>
        <v/>
      </c>
      <c r="E12374">
        <f>VLOOKUP(B12374, Tabelas!A:C,2,FALSE())</f>
        <v/>
      </c>
    </row>
    <row r="12375">
      <c r="A12375" t="inlineStr">
        <is>
          <t>RADIOCHEMISTRY (NEW YORK, N.Y.)</t>
        </is>
      </c>
      <c r="B12375" t="inlineStr">
        <is>
          <t>B3</t>
        </is>
      </c>
      <c r="C12375">
        <f>IF(B12375&lt;&gt;"NI",1,0)</f>
        <v/>
      </c>
      <c r="D12375">
        <f>VLOOKUP(B12375, Tabelas!A:C,3,FALSE())</f>
        <v/>
      </c>
      <c r="E12375">
        <f>VLOOKUP(B12375, Tabelas!A:C,2,FALSE())</f>
        <v/>
      </c>
    </row>
    <row r="12376">
      <c r="A12376" t="inlineStr">
        <is>
          <t>RADIOENGINEERING</t>
        </is>
      </c>
      <c r="B12376" t="inlineStr">
        <is>
          <t>A4</t>
        </is>
      </c>
      <c r="C12376">
        <f>IF(B12376&lt;&gt;"NI",1,0)</f>
        <v/>
      </c>
      <c r="D12376">
        <f>VLOOKUP(B12376, Tabelas!A:C,3,FALSE())</f>
        <v/>
      </c>
      <c r="E12376">
        <f>VLOOKUP(B12376, Tabelas!A:C,2,FALSE())</f>
        <v/>
      </c>
    </row>
    <row r="12377">
      <c r="A12377" t="inlineStr">
        <is>
          <t>RADIOGRAPHICS</t>
        </is>
      </c>
      <c r="B12377" t="inlineStr">
        <is>
          <t>A2</t>
        </is>
      </c>
      <c r="C12377">
        <f>IF(B12377&lt;&gt;"NI",1,0)</f>
        <v/>
      </c>
      <c r="D12377">
        <f>VLOOKUP(B12377, Tabelas!A:C,3,FALSE())</f>
        <v/>
      </c>
      <c r="E12377">
        <f>VLOOKUP(B12377, Tabelas!A:C,2,FALSE())</f>
        <v/>
      </c>
    </row>
    <row r="12378">
      <c r="A12378" t="inlineStr">
        <is>
          <t>RADIOGRAPHY (LONDON. 1995)</t>
        </is>
      </c>
      <c r="B12378" t="inlineStr">
        <is>
          <t>B2</t>
        </is>
      </c>
      <c r="C12378">
        <f>IF(B12378&lt;&gt;"NI",1,0)</f>
        <v/>
      </c>
      <c r="D12378">
        <f>VLOOKUP(B12378, Tabelas!A:C,3,FALSE())</f>
        <v/>
      </c>
      <c r="E12378">
        <f>VLOOKUP(B12378, Tabelas!A:C,2,FALSE())</f>
        <v/>
      </c>
    </row>
    <row r="12379">
      <c r="A12379" t="inlineStr">
        <is>
          <t>RADIOLOGY</t>
        </is>
      </c>
      <c r="B12379" t="inlineStr">
        <is>
          <t>A1</t>
        </is>
      </c>
      <c r="C12379">
        <f>IF(B12379&lt;&gt;"NI",1,0)</f>
        <v/>
      </c>
      <c r="D12379">
        <f>VLOOKUP(B12379, Tabelas!A:C,3,FALSE())</f>
        <v/>
      </c>
      <c r="E12379">
        <f>VLOOKUP(B12379, Tabelas!A:C,2,FALSE())</f>
        <v/>
      </c>
    </row>
    <row r="12380">
      <c r="A12380" t="inlineStr">
        <is>
          <t>RADIOLOGY AND DIAGNOSTIC IMAGING</t>
        </is>
      </c>
      <c r="B12380" t="inlineStr">
        <is>
          <t>B3</t>
        </is>
      </c>
      <c r="C12380">
        <f>IF(B12380&lt;&gt;"NI",1,0)</f>
        <v/>
      </c>
      <c r="D12380">
        <f>VLOOKUP(B12380, Tabelas!A:C,3,FALSE())</f>
        <v/>
      </c>
      <c r="E12380">
        <f>VLOOKUP(B12380, Tabelas!A:C,2,FALSE())</f>
        <v/>
      </c>
    </row>
    <row r="12381">
      <c r="A12381" t="inlineStr">
        <is>
          <t>RADIOLOGY AND ONCOLOGY</t>
        </is>
      </c>
      <c r="B12381" t="inlineStr">
        <is>
          <t>A4</t>
        </is>
      </c>
      <c r="C12381">
        <f>IF(B12381&lt;&gt;"NI",1,0)</f>
        <v/>
      </c>
      <c r="D12381">
        <f>VLOOKUP(B12381, Tabelas!A:C,3,FALSE())</f>
        <v/>
      </c>
      <c r="E12381">
        <f>VLOOKUP(B12381, Tabelas!A:C,2,FALSE())</f>
        <v/>
      </c>
    </row>
    <row r="12382">
      <c r="A12382" t="inlineStr">
        <is>
          <t>RADIOPROTECTION (PARIS. 1966)</t>
        </is>
      </c>
      <c r="B12382" t="inlineStr">
        <is>
          <t>B3</t>
        </is>
      </c>
      <c r="C12382">
        <f>IF(B12382&lt;&gt;"NI",1,0)</f>
        <v/>
      </c>
      <c r="D12382">
        <f>VLOOKUP(B12382, Tabelas!A:C,3,FALSE())</f>
        <v/>
      </c>
      <c r="E12382">
        <f>VLOOKUP(B12382, Tabelas!A:C,2,FALSE())</f>
        <v/>
      </c>
    </row>
    <row r="12383">
      <c r="A12383" t="inlineStr">
        <is>
          <t>RADIOTERAPIA MINEIRA</t>
        </is>
      </c>
      <c r="B12383" t="inlineStr">
        <is>
          <t>B4</t>
        </is>
      </c>
      <c r="C12383">
        <f>IF(B12383&lt;&gt;"NI",1,0)</f>
        <v/>
      </c>
      <c r="D12383">
        <f>VLOOKUP(B12383, Tabelas!A:C,3,FALSE())</f>
        <v/>
      </c>
      <c r="E12383">
        <f>VLOOKUP(B12383, Tabelas!A:C,2,FALSE())</f>
        <v/>
      </c>
    </row>
    <row r="12384">
      <c r="A12384" t="inlineStr">
        <is>
          <t>RADIOTHERAPY AND ONCOLOGY</t>
        </is>
      </c>
      <c r="B12384" t="inlineStr">
        <is>
          <t>A1</t>
        </is>
      </c>
      <c r="C12384">
        <f>IF(B12384&lt;&gt;"NI",1,0)</f>
        <v/>
      </c>
      <c r="D12384">
        <f>VLOOKUP(B12384, Tabelas!A:C,3,FALSE())</f>
        <v/>
      </c>
      <c r="E12384">
        <f>VLOOKUP(B12384, Tabelas!A:C,2,FALSE())</f>
        <v/>
      </c>
    </row>
    <row r="12385">
      <c r="A12385" t="inlineStr">
        <is>
          <t>RA'E GA: O ESPAÇO GEOGRÁFICO EM ANÁLISE</t>
        </is>
      </c>
      <c r="B12385" t="inlineStr">
        <is>
          <t>A3</t>
        </is>
      </c>
      <c r="C12385">
        <f>IF(B12385&lt;&gt;"NI",1,0)</f>
        <v/>
      </c>
      <c r="D12385">
        <f>VLOOKUP(B12385, Tabelas!A:C,3,FALSE())</f>
        <v/>
      </c>
      <c r="E12385">
        <f>VLOOKUP(B12385, Tabelas!A:C,2,FALSE())</f>
        <v/>
      </c>
    </row>
    <row r="12386">
      <c r="A12386" t="inlineStr">
        <is>
          <t>RAE. REVISTA DE ADMINISTRAÇÃO DE EMPRESAS</t>
        </is>
      </c>
      <c r="B12386" t="inlineStr">
        <is>
          <t>A2</t>
        </is>
      </c>
      <c r="C12386">
        <f>IF(B12386&lt;&gt;"NI",1,0)</f>
        <v/>
      </c>
      <c r="D12386">
        <f>VLOOKUP(B12386, Tabelas!A:C,3,FALSE())</f>
        <v/>
      </c>
      <c r="E12386">
        <f>VLOOKUP(B12386, Tabelas!A:C,2,FALSE())</f>
        <v/>
      </c>
    </row>
    <row r="12387">
      <c r="A12387" t="inlineStr">
        <is>
          <t>RAES REVISTA ARGENTINA DE EDUCACIÓN SUPERIOR</t>
        </is>
      </c>
      <c r="B12387" t="inlineStr">
        <is>
          <t>B4</t>
        </is>
      </c>
      <c r="C12387">
        <f>IF(B12387&lt;&gt;"NI",1,0)</f>
        <v/>
      </c>
      <c r="D12387">
        <f>VLOOKUP(B12387, Tabelas!A:C,3,FALSE())</f>
        <v/>
      </c>
      <c r="E12387">
        <f>VLOOKUP(B12387, Tabelas!A:C,2,FALSE())</f>
        <v/>
      </c>
    </row>
    <row r="12388">
      <c r="A12388" t="inlineStr">
        <is>
          <t>RAHIS. REVISTA DE ADMINISTRAÇÃO HOSPITALAR E INOVAÇÃO EM SAÚDE</t>
        </is>
      </c>
      <c r="B12388" t="inlineStr">
        <is>
          <t>B1</t>
        </is>
      </c>
      <c r="C12388">
        <f>IF(B12388&lt;&gt;"NI",1,0)</f>
        <v/>
      </c>
      <c r="D12388">
        <f>VLOOKUP(B12388, Tabelas!A:C,3,FALSE())</f>
        <v/>
      </c>
      <c r="E12388">
        <f>VLOOKUP(B12388, Tabelas!A:C,2,FALSE())</f>
        <v/>
      </c>
    </row>
    <row r="12389">
      <c r="A12389" t="inlineStr">
        <is>
          <t>RAI : REVISTA DE ADMINISTRAÇÃO E INOVAÇÃO</t>
        </is>
      </c>
      <c r="B12389" t="inlineStr">
        <is>
          <t>A2</t>
        </is>
      </c>
      <c r="C12389">
        <f>IF(B12389&lt;&gt;"NI",1,0)</f>
        <v/>
      </c>
      <c r="D12389">
        <f>VLOOKUP(B12389, Tabelas!A:C,3,FALSE())</f>
        <v/>
      </c>
      <c r="E12389">
        <f>VLOOKUP(B12389, Tabelas!A:C,2,FALSE())</f>
        <v/>
      </c>
    </row>
    <row r="12390">
      <c r="A12390" t="inlineStr">
        <is>
          <t>RAÍDO (ONLINE)</t>
        </is>
      </c>
      <c r="B12390" t="inlineStr">
        <is>
          <t>A2</t>
        </is>
      </c>
      <c r="C12390">
        <f>IF(B12390&lt;&gt;"NI",1,0)</f>
        <v/>
      </c>
      <c r="D12390">
        <f>VLOOKUP(B12390, Tabelas!A:C,3,FALSE())</f>
        <v/>
      </c>
      <c r="E12390">
        <f>VLOOKUP(B12390, Tabelas!A:C,2,FALSE())</f>
        <v/>
      </c>
    </row>
    <row r="12391">
      <c r="A12391" t="inlineStr">
        <is>
          <t>RAIRO. RECHERCHE OPÉRATIONNELLE</t>
        </is>
      </c>
      <c r="B12391" t="inlineStr">
        <is>
          <t>B2</t>
        </is>
      </c>
      <c r="C12391">
        <f>IF(B12391&lt;&gt;"NI",1,0)</f>
        <v/>
      </c>
      <c r="D12391">
        <f>VLOOKUP(B12391, Tabelas!A:C,3,FALSE())</f>
        <v/>
      </c>
      <c r="E12391">
        <f>VLOOKUP(B12391, Tabelas!A:C,2,FALSE())</f>
        <v/>
      </c>
    </row>
    <row r="12392">
      <c r="A12392" t="inlineStr">
        <is>
          <t>RAÍZES JURÍDICAS (UNIVERSIDADE POSITIVO. ONLINE)</t>
        </is>
      </c>
      <c r="B12392" t="inlineStr">
        <is>
          <t>B4</t>
        </is>
      </c>
      <c r="C12392">
        <f>IF(B12392&lt;&gt;"NI",1,0)</f>
        <v/>
      </c>
      <c r="D12392">
        <f>VLOOKUP(B12392, Tabelas!A:C,3,FALSE())</f>
        <v/>
      </c>
      <c r="E12392">
        <f>VLOOKUP(B12392, Tabelas!A:C,2,FALSE())</f>
        <v/>
      </c>
    </row>
    <row r="12393">
      <c r="A12393" t="inlineStr">
        <is>
          <t>RAIZES. REVISTA DE CIÊNCIAS SOCIAIS E ECONÔMICAS</t>
        </is>
      </c>
      <c r="B12393" t="inlineStr">
        <is>
          <t>A4</t>
        </is>
      </c>
      <c r="C12393">
        <f>IF(B12393&lt;&gt;"NI",1,0)</f>
        <v/>
      </c>
      <c r="D12393">
        <f>VLOOKUP(B12393, Tabelas!A:C,3,FALSE())</f>
        <v/>
      </c>
      <c r="E12393">
        <f>VLOOKUP(B12393, Tabelas!A:C,2,FALSE())</f>
        <v/>
      </c>
    </row>
    <row r="12394">
      <c r="A12394" t="inlineStr">
        <is>
          <t>RAM. REVISTA DE ADMINISTRAÇÃO MACKENZIE</t>
        </is>
      </c>
      <c r="B12394" t="inlineStr">
        <is>
          <t>A2</t>
        </is>
      </c>
      <c r="C12394">
        <f>IF(B12394&lt;&gt;"NI",1,0)</f>
        <v/>
      </c>
      <c r="D12394">
        <f>VLOOKUP(B12394, Tabelas!A:C,3,FALSE())</f>
        <v/>
      </c>
      <c r="E12394">
        <f>VLOOKUP(B12394, Tabelas!A:C,2,FALSE())</f>
        <v/>
      </c>
    </row>
    <row r="12395">
      <c r="A12395" t="inlineStr">
        <is>
          <t>RAMA : REVISTA EM AGRONEGÓCIO E MEIO AMBIENTE</t>
        </is>
      </c>
      <c r="B12395" t="inlineStr">
        <is>
          <t>A4</t>
        </is>
      </c>
      <c r="C12395">
        <f>IF(B12395&lt;&gt;"NI",1,0)</f>
        <v/>
      </c>
      <c r="D12395">
        <f>VLOOKUP(B12395, Tabelas!A:C,3,FALSE())</f>
        <v/>
      </c>
      <c r="E12395">
        <f>VLOOKUP(B12395, Tabelas!A:C,2,FALSE())</f>
        <v/>
      </c>
    </row>
    <row r="12396">
      <c r="A12396" t="inlineStr">
        <is>
          <t>RANDOM STRUCTURES &amp; ALGORITHMS (PRINT)</t>
        </is>
      </c>
      <c r="B12396" t="inlineStr">
        <is>
          <t>A2</t>
        </is>
      </c>
      <c r="C12396">
        <f>IF(B12396&lt;&gt;"NI",1,0)</f>
        <v/>
      </c>
      <c r="D12396">
        <f>VLOOKUP(B12396, Tabelas!A:C,3,FALSE())</f>
        <v/>
      </c>
      <c r="E12396">
        <f>VLOOKUP(B12396, Tabelas!A:C,2,FALSE())</f>
        <v/>
      </c>
    </row>
    <row r="12397">
      <c r="A12397" t="inlineStr">
        <is>
          <t>RAPID PROTOTYPING JOURNAL</t>
        </is>
      </c>
      <c r="B12397" t="inlineStr">
        <is>
          <t>A1</t>
        </is>
      </c>
      <c r="C12397">
        <f>IF(B12397&lt;&gt;"NI",1,0)</f>
        <v/>
      </c>
      <c r="D12397">
        <f>VLOOKUP(B12397, Tabelas!A:C,3,FALSE())</f>
        <v/>
      </c>
      <c r="E12397">
        <f>VLOOKUP(B12397, Tabelas!A:C,2,FALSE())</f>
        <v/>
      </c>
    </row>
    <row r="12398">
      <c r="A12398" t="inlineStr">
        <is>
          <t>RAPSÓDIA (USP)</t>
        </is>
      </c>
      <c r="B12398" t="inlineStr">
        <is>
          <t>B2</t>
        </is>
      </c>
      <c r="C12398">
        <f>IF(B12398&lt;&gt;"NI",1,0)</f>
        <v/>
      </c>
      <c r="D12398">
        <f>VLOOKUP(B12398, Tabelas!A:C,3,FALSE())</f>
        <v/>
      </c>
      <c r="E12398">
        <f>VLOOKUP(B12398, Tabelas!A:C,2,FALSE())</f>
        <v/>
      </c>
    </row>
    <row r="12399">
      <c r="A12399" t="inlineStr">
        <is>
          <t>RASCUNHOS - CAMINHOS DA PESQUISA EM ARTES CÊNICAS</t>
        </is>
      </c>
      <c r="B12399" t="inlineStr">
        <is>
          <t>A4</t>
        </is>
      </c>
      <c r="C12399">
        <f>IF(B12399&lt;&gt;"NI",1,0)</f>
        <v/>
      </c>
      <c r="D12399">
        <f>VLOOKUP(B12399, Tabelas!A:C,3,FALSE())</f>
        <v/>
      </c>
      <c r="E12399">
        <f>VLOOKUP(B12399, Tabelas!A:C,2,FALSE())</f>
        <v/>
      </c>
    </row>
    <row r="12400">
      <c r="A12400" t="inlineStr">
        <is>
          <t>RATIO IURIS</t>
        </is>
      </c>
      <c r="B12400" t="inlineStr">
        <is>
          <t>A4</t>
        </is>
      </c>
      <c r="C12400">
        <f>IF(B12400&lt;&gt;"NI",1,0)</f>
        <v/>
      </c>
      <c r="D12400">
        <f>VLOOKUP(B12400, Tabelas!A:C,3,FALSE())</f>
        <v/>
      </c>
      <c r="E12400">
        <f>VLOOKUP(B12400, Tabelas!A:C,2,FALSE())</f>
        <v/>
      </c>
    </row>
    <row r="12401">
      <c r="A12401" t="inlineStr">
        <is>
          <t>RATIO JURIS</t>
        </is>
      </c>
      <c r="B12401" t="inlineStr">
        <is>
          <t>A2</t>
        </is>
      </c>
      <c r="C12401">
        <f>IF(B12401&lt;&gt;"NI",1,0)</f>
        <v/>
      </c>
      <c r="D12401">
        <f>VLOOKUP(B12401, Tabelas!A:C,3,FALSE())</f>
        <v/>
      </c>
      <c r="E12401">
        <f>VLOOKUP(B12401, Tabelas!A:C,2,FALSE())</f>
        <v/>
      </c>
    </row>
    <row r="12402">
      <c r="A12402" t="inlineStr">
        <is>
          <t>RATIO JURIS (PRINT)</t>
        </is>
      </c>
      <c r="B12402" t="inlineStr">
        <is>
          <t>B2</t>
        </is>
      </c>
      <c r="C12402">
        <f>IF(B12402&lt;&gt;"NI",1,0)</f>
        <v/>
      </c>
      <c r="D12402">
        <f>VLOOKUP(B12402, Tabelas!A:C,3,FALSE())</f>
        <v/>
      </c>
      <c r="E12402">
        <f>VLOOKUP(B12402, Tabelas!A:C,2,FALSE())</f>
        <v/>
      </c>
    </row>
    <row r="12403">
      <c r="A12403" t="inlineStr">
        <is>
          <t>RATIO JURIS ¿ UNIVERSIDAD AUTÓNOMA LATINOAMERICANA</t>
        </is>
      </c>
      <c r="B12403" t="inlineStr">
        <is>
          <t>A2</t>
        </is>
      </c>
      <c r="C12403">
        <f>IF(B12403&lt;&gt;"NI",1,0)</f>
        <v/>
      </c>
      <c r="D12403">
        <f>VLOOKUP(B12403, Tabelas!A:C,3,FALSE())</f>
        <v/>
      </c>
      <c r="E12403">
        <f>VLOOKUP(B12403, Tabelas!A:C,2,FALSE())</f>
        <v/>
      </c>
    </row>
    <row r="12404">
      <c r="A12404" t="inlineStr">
        <is>
          <t>RAU. REVISTA DE ADMINISTRAÇÃO DA UNIME</t>
        </is>
      </c>
      <c r="B12404" t="inlineStr">
        <is>
          <t>B4</t>
        </is>
      </c>
      <c r="C12404">
        <f>IF(B12404&lt;&gt;"NI",1,0)</f>
        <v/>
      </c>
      <c r="D12404">
        <f>VLOOKUP(B12404, Tabelas!A:C,3,FALSE())</f>
        <v/>
      </c>
      <c r="E12404">
        <f>VLOOKUP(B12404, Tabelas!A:C,2,FALSE())</f>
        <v/>
      </c>
    </row>
    <row r="12405">
      <c r="A12405" t="inlineStr">
        <is>
          <t>RAU. REVISTA DE ADMINISTRAÇÃO UNISAL</t>
        </is>
      </c>
      <c r="B12405" t="inlineStr">
        <is>
          <t>B4</t>
        </is>
      </c>
      <c r="C12405">
        <f>IF(B12405&lt;&gt;"NI",1,0)</f>
        <v/>
      </c>
      <c r="D12405">
        <f>VLOOKUP(B12405, Tabelas!A:C,3,FALSE())</f>
        <v/>
      </c>
      <c r="E12405">
        <f>VLOOKUP(B12405, Tabelas!A:C,2,FALSE())</f>
        <v/>
      </c>
    </row>
    <row r="12406">
      <c r="A12406" t="inlineStr">
        <is>
          <t>RAUSP MANAGEMENT JOURNAL</t>
        </is>
      </c>
      <c r="B12406" t="inlineStr">
        <is>
          <t>A2</t>
        </is>
      </c>
      <c r="C12406">
        <f>IF(B12406&lt;&gt;"NI",1,0)</f>
        <v/>
      </c>
      <c r="D12406">
        <f>VLOOKUP(B12406, Tabelas!A:C,3,FALSE())</f>
        <v/>
      </c>
      <c r="E12406">
        <f>VLOOKUP(B12406, Tabelas!A:C,2,FALSE())</f>
        <v/>
      </c>
    </row>
    <row r="12407">
      <c r="A12407" t="inlineStr">
        <is>
          <t>RAUSP-E - REVISTA DE ADMINISTRAÇÃO - ELETRÔNICA</t>
        </is>
      </c>
      <c r="B12407" t="inlineStr">
        <is>
          <t>A2</t>
        </is>
      </c>
      <c r="C12407">
        <f>IF(B12407&lt;&gt;"NI",1,0)</f>
        <v/>
      </c>
      <c r="D12407">
        <f>VLOOKUP(B12407, Tabelas!A:C,3,FALSE())</f>
        <v/>
      </c>
      <c r="E12407">
        <f>VLOOKUP(B12407, Tabelas!A:C,2,FALSE())</f>
        <v/>
      </c>
    </row>
    <row r="12408">
      <c r="A12408" t="inlineStr">
        <is>
          <t>RAZÓN Y PALABRA</t>
        </is>
      </c>
      <c r="B12408" t="inlineStr">
        <is>
          <t>A2</t>
        </is>
      </c>
      <c r="C12408">
        <f>IF(B12408&lt;&gt;"NI",1,0)</f>
        <v/>
      </c>
      <c r="D12408">
        <f>VLOOKUP(B12408, Tabelas!A:C,3,FALSE())</f>
        <v/>
      </c>
      <c r="E12408">
        <f>VLOOKUP(B12408, Tabelas!A:C,2,FALSE())</f>
        <v/>
      </c>
    </row>
    <row r="12409">
      <c r="A12409" t="inlineStr">
        <is>
          <t>RBB. REVISTA BRASILEIRA DE BIOÉTICA</t>
        </is>
      </c>
      <c r="B12409" t="inlineStr">
        <is>
          <t>B4</t>
        </is>
      </c>
      <c r="C12409">
        <f>IF(B12409&lt;&gt;"NI",1,0)</f>
        <v/>
      </c>
      <c r="D12409">
        <f>VLOOKUP(B12409, Tabelas!A:C,3,FALSE())</f>
        <v/>
      </c>
      <c r="E12409">
        <f>VLOOKUP(B12409, Tabelas!A:C,2,FALSE())</f>
        <v/>
      </c>
    </row>
    <row r="12410">
      <c r="A12410" t="inlineStr">
        <is>
          <t>RBBD. REVISTA BRASILEIRA DE BIBLIOTECONOMIA E DOCUMENTAÇÃO (ONLINE)</t>
        </is>
      </c>
      <c r="B12410" t="inlineStr">
        <is>
          <t>A4</t>
        </is>
      </c>
      <c r="C12410">
        <f>IF(B12410&lt;&gt;"NI",1,0)</f>
        <v/>
      </c>
      <c r="D12410">
        <f>VLOOKUP(B12410, Tabelas!A:C,3,FALSE())</f>
        <v/>
      </c>
      <c r="E12410">
        <f>VLOOKUP(B12410, Tabelas!A:C,2,FALSE())</f>
        <v/>
      </c>
    </row>
    <row r="12411">
      <c r="A12411" t="inlineStr">
        <is>
          <t>RBC. REVISTA BRASILEIRA DE CARTOGRAFIA (ONLINE)</t>
        </is>
      </c>
      <c r="B12411" t="inlineStr">
        <is>
          <t>B2</t>
        </is>
      </c>
      <c r="C12411">
        <f>IF(B12411&lt;&gt;"NI",1,0)</f>
        <v/>
      </c>
      <c r="D12411">
        <f>VLOOKUP(B12411, Tabelas!A:C,3,FALSE())</f>
        <v/>
      </c>
      <c r="E12411">
        <f>VLOOKUP(B12411, Tabelas!A:C,2,FALSE())</f>
        <v/>
      </c>
    </row>
    <row r="12412">
      <c r="A12412" t="inlineStr">
        <is>
          <t>RBCEH. REVISTA BRASILEIRA DE CIÊNCIAS DO ENVELHECIMENTO HUMANO</t>
        </is>
      </c>
      <c r="B12412" t="inlineStr">
        <is>
          <t>A4</t>
        </is>
      </c>
      <c r="C12412">
        <f>IF(B12412&lt;&gt;"NI",1,0)</f>
        <v/>
      </c>
      <c r="D12412">
        <f>VLOOKUP(B12412, Tabelas!A:C,3,FALSE())</f>
        <v/>
      </c>
      <c r="E12412">
        <f>VLOOKUP(B12412, Tabelas!A:C,2,FALSE())</f>
        <v/>
      </c>
    </row>
    <row r="12413">
      <c r="A12413" t="inlineStr">
        <is>
          <t>RBEE. REVISTA BRASILEIRA DE ECONOMIA DE EMPRESAS</t>
        </is>
      </c>
      <c r="B12413" t="inlineStr">
        <is>
          <t>B2</t>
        </is>
      </c>
      <c r="C12413">
        <f>IF(B12413&lt;&gt;"NI",1,0)</f>
        <v/>
      </c>
      <c r="D12413">
        <f>VLOOKUP(B12413, Tabelas!A:C,3,FALSE())</f>
        <v/>
      </c>
      <c r="E12413">
        <f>VLOOKUP(B12413, Tabelas!A:C,2,FALSE())</f>
        <v/>
      </c>
    </row>
    <row r="12414">
      <c r="A12414" t="inlineStr">
        <is>
          <t>RBM. REVISTA BRASILEIRA DE MEDICINA (RIO DE JANEIRO)</t>
        </is>
      </c>
      <c r="B12414" t="inlineStr">
        <is>
          <t>B3</t>
        </is>
      </c>
      <c r="C12414">
        <f>IF(B12414&lt;&gt;"NI",1,0)</f>
        <v/>
      </c>
      <c r="D12414">
        <f>VLOOKUP(B12414, Tabelas!A:C,3,FALSE())</f>
        <v/>
      </c>
      <c r="E12414">
        <f>VLOOKUP(B12414, Tabelas!A:C,2,FALSE())</f>
        <v/>
      </c>
    </row>
    <row r="12415">
      <c r="A12415" t="inlineStr">
        <is>
          <t>RBPG. REVISTA BRASILEIRA DE PÓS-GRADUAÇÃO</t>
        </is>
      </c>
      <c r="B12415" t="inlineStr">
        <is>
          <t>B1</t>
        </is>
      </c>
      <c r="C12415">
        <f>IF(B12415&lt;&gt;"NI",1,0)</f>
        <v/>
      </c>
      <c r="D12415">
        <f>VLOOKUP(B12415, Tabelas!A:C,3,FALSE())</f>
        <v/>
      </c>
      <c r="E12415">
        <f>VLOOKUP(B12415, Tabelas!A:C,2,FALSE())</f>
        <v/>
      </c>
    </row>
    <row r="12416">
      <c r="A12416" t="inlineStr">
        <is>
          <t>RBSE. REVISTA BRASILEIRA DE SOCIOLOGIA DA EMOÇÃO (ONLINE)</t>
        </is>
      </c>
      <c r="B12416" t="inlineStr">
        <is>
          <t>B1</t>
        </is>
      </c>
      <c r="C12416">
        <f>IF(B12416&lt;&gt;"NI",1,0)</f>
        <v/>
      </c>
      <c r="D12416">
        <f>VLOOKUP(B12416, Tabelas!A:C,3,FALSE())</f>
        <v/>
      </c>
      <c r="E12416">
        <f>VLOOKUP(B12416, Tabelas!A:C,2,FALSE())</f>
        <v/>
      </c>
    </row>
    <row r="12417">
      <c r="A12417" t="inlineStr">
        <is>
          <t>RC&amp;C. REVISTA DE CONTABILIDADE E CONTROLADORIA</t>
        </is>
      </c>
      <c r="B12417" t="inlineStr">
        <is>
          <t>B2</t>
        </is>
      </c>
      <c r="C12417">
        <f>IF(B12417&lt;&gt;"NI",1,0)</f>
        <v/>
      </c>
      <c r="D12417">
        <f>VLOOKUP(B12417, Tabelas!A:C,3,FALSE())</f>
        <v/>
      </c>
      <c r="E12417">
        <f>VLOOKUP(B12417, Tabelas!A:C,2,FALSE())</f>
        <v/>
      </c>
    </row>
    <row r="12418">
      <c r="A12418" t="inlineStr">
        <is>
          <t>RCA. REVISTA DE CIÊNCIAS AMBIENTAIS (UNILASALLE)</t>
        </is>
      </c>
      <c r="B12418" t="inlineStr">
        <is>
          <t>B1</t>
        </is>
      </c>
      <c r="C12418">
        <f>IF(B12418&lt;&gt;"NI",1,0)</f>
        <v/>
      </c>
      <c r="D12418">
        <f>VLOOKUP(B12418, Tabelas!A:C,3,FALSE())</f>
        <v/>
      </c>
      <c r="E12418">
        <f>VLOOKUP(B12418, Tabelas!A:C,2,FALSE())</f>
        <v/>
      </c>
    </row>
    <row r="12419">
      <c r="A12419" t="inlineStr">
        <is>
          <t>RCM. RAPID COMMUNICATIONS IN MASS SPECTROMETRY</t>
        </is>
      </c>
      <c r="B12419" t="inlineStr">
        <is>
          <t>A4</t>
        </is>
      </c>
      <c r="C12419">
        <f>IF(B12419&lt;&gt;"NI",1,0)</f>
        <v/>
      </c>
      <c r="D12419">
        <f>VLOOKUP(B12419, Tabelas!A:C,3,FALSE())</f>
        <v/>
      </c>
      <c r="E12419">
        <f>VLOOKUP(B12419, Tabelas!A:C,2,FALSE())</f>
        <v/>
      </c>
    </row>
    <row r="12420">
      <c r="A12420" t="inlineStr">
        <is>
          <t>RCM. REVISTA DE CIÊNCIAS MÉDICAS</t>
        </is>
      </c>
      <c r="B12420" t="inlineStr">
        <is>
          <t>B4</t>
        </is>
      </c>
      <c r="C12420">
        <f>IF(B12420&lt;&gt;"NI",1,0)</f>
        <v/>
      </c>
      <c r="D12420">
        <f>VLOOKUP(B12420, Tabelas!A:C,3,FALSE())</f>
        <v/>
      </c>
      <c r="E12420">
        <f>VLOOKUP(B12420, Tabelas!A:C,2,FALSE())</f>
        <v/>
      </c>
    </row>
    <row r="12421">
      <c r="A12421" t="inlineStr">
        <is>
          <t>RCT: REVISTA DE CIÊNCIA E TECNOLOGIA</t>
        </is>
      </c>
      <c r="B12421" t="inlineStr">
        <is>
          <t>B4</t>
        </is>
      </c>
      <c r="C12421">
        <f>IF(B12421&lt;&gt;"NI",1,0)</f>
        <v/>
      </c>
      <c r="D12421">
        <f>VLOOKUP(B12421, Tabelas!A:C,3,FALSE())</f>
        <v/>
      </c>
      <c r="E12421">
        <f>VLOOKUP(B12421, Tabelas!A:C,2,FALSE())</f>
        <v/>
      </c>
    </row>
    <row r="12422">
      <c r="A12422" t="inlineStr">
        <is>
          <t>REA REVISTA DE ADMINISTRAÇÃO DA UFSM</t>
        </is>
      </c>
      <c r="B12422" t="inlineStr">
        <is>
          <t>A4</t>
        </is>
      </c>
      <c r="C12422">
        <f>IF(B12422&lt;&gt;"NI",1,0)</f>
        <v/>
      </c>
      <c r="D12422">
        <f>VLOOKUP(B12422, Tabelas!A:C,3,FALSE())</f>
        <v/>
      </c>
      <c r="E12422">
        <f>VLOOKUP(B12422, Tabelas!A:C,2,FALSE())</f>
        <v/>
      </c>
    </row>
    <row r="12423">
      <c r="A12423" t="inlineStr">
        <is>
          <t>REA. REVISTA ELETRÔNICA DE ADMINISTRAÇÃO (FRANCA. ONLINE)</t>
        </is>
      </c>
      <c r="B12423" t="inlineStr">
        <is>
          <t>B1</t>
        </is>
      </c>
      <c r="C12423">
        <f>IF(B12423&lt;&gt;"NI",1,0)</f>
        <v/>
      </c>
      <c r="D12423">
        <f>VLOOKUP(B12423, Tabelas!A:C,3,FALSE())</f>
        <v/>
      </c>
      <c r="E12423">
        <f>VLOOKUP(B12423, Tabelas!A:C,2,FALSE())</f>
        <v/>
      </c>
    </row>
    <row r="12424">
      <c r="A12424" t="inlineStr">
        <is>
          <t>REACTION CHEMISTRY &amp; ENGINEERING</t>
        </is>
      </c>
      <c r="B12424" t="inlineStr">
        <is>
          <t>A1</t>
        </is>
      </c>
      <c r="C12424">
        <f>IF(B12424&lt;&gt;"NI",1,0)</f>
        <v/>
      </c>
      <c r="D12424">
        <f>VLOOKUP(B12424, Tabelas!A:C,3,FALSE())</f>
        <v/>
      </c>
      <c r="E12424">
        <f>VLOOKUP(B12424, Tabelas!A:C,2,FALSE())</f>
        <v/>
      </c>
    </row>
    <row r="12425">
      <c r="A12425" t="inlineStr">
        <is>
          <t>REACTION KINETICS, MECHANISMS AND CATALYSIS</t>
        </is>
      </c>
      <c r="B12425" t="inlineStr">
        <is>
          <t>A3</t>
        </is>
      </c>
      <c r="C12425">
        <f>IF(B12425&lt;&gt;"NI",1,0)</f>
        <v/>
      </c>
      <c r="D12425">
        <f>VLOOKUP(B12425, Tabelas!A:C,3,FALSE())</f>
        <v/>
      </c>
      <c r="E12425">
        <f>VLOOKUP(B12425, Tabelas!A:C,2,FALSE())</f>
        <v/>
      </c>
    </row>
    <row r="12426">
      <c r="A12426" t="inlineStr">
        <is>
          <t>REACTIVE &amp; FUNCTIONAL POLYMERS (PRINT)</t>
        </is>
      </c>
      <c r="B12426" t="inlineStr">
        <is>
          <t>A2</t>
        </is>
      </c>
      <c r="C12426">
        <f>IF(B12426&lt;&gt;"NI",1,0)</f>
        <v/>
      </c>
      <c r="D12426">
        <f>VLOOKUP(B12426, Tabelas!A:C,3,FALSE())</f>
        <v/>
      </c>
      <c r="E12426">
        <f>VLOOKUP(B12426, Tabelas!A:C,2,FALSE())</f>
        <v/>
      </c>
    </row>
    <row r="12427">
      <c r="A12427" t="inlineStr">
        <is>
          <t>READ. REVISTA ELETRÔNICA DE ADMINISTRAÇÃO</t>
        </is>
      </c>
      <c r="B12427" t="inlineStr">
        <is>
          <t>A2</t>
        </is>
      </c>
      <c r="C12427">
        <f>IF(B12427&lt;&gt;"NI",1,0)</f>
        <v/>
      </c>
      <c r="D12427">
        <f>VLOOKUP(B12427, Tabelas!A:C,3,FALSE())</f>
        <v/>
      </c>
      <c r="E12427">
        <f>VLOOKUP(B12427, Tabelas!A:C,2,FALSE())</f>
        <v/>
      </c>
    </row>
    <row r="12428">
      <c r="A12428" t="inlineStr">
        <is>
          <t>REAGRO - REVISTA ELETRÔNICA DE AGRONEGÓCIO</t>
        </is>
      </c>
      <c r="B12428" t="inlineStr">
        <is>
          <t>B4</t>
        </is>
      </c>
      <c r="C12428">
        <f>IF(B12428&lt;&gt;"NI",1,0)</f>
        <v/>
      </c>
      <c r="D12428">
        <f>VLOOKUP(B12428, Tabelas!A:C,3,FALSE())</f>
        <v/>
      </c>
      <c r="E12428">
        <f>VLOOKUP(B12428, Tabelas!A:C,2,FALSE())</f>
        <v/>
      </c>
    </row>
    <row r="12429">
      <c r="A12429" t="inlineStr">
        <is>
          <t>REALIS REVISTA DE ESTUDOS ANTIUTILITARISTAS E POSCOLONIAIS</t>
        </is>
      </c>
      <c r="B12429" t="inlineStr">
        <is>
          <t>B2</t>
        </is>
      </c>
      <c r="C12429">
        <f>IF(B12429&lt;&gt;"NI",1,0)</f>
        <v/>
      </c>
      <c r="D12429">
        <f>VLOOKUP(B12429, Tabelas!A:C,3,FALSE())</f>
        <v/>
      </c>
      <c r="E12429">
        <f>VLOOKUP(B12429, Tabelas!A:C,2,FALSE())</f>
        <v/>
      </c>
    </row>
    <row r="12430">
      <c r="A12430" t="inlineStr">
        <is>
          <t>REAL-TIME SYSTEMS</t>
        </is>
      </c>
      <c r="B12430" t="inlineStr">
        <is>
          <t>A3</t>
        </is>
      </c>
      <c r="C12430">
        <f>IF(B12430&lt;&gt;"NI",1,0)</f>
        <v/>
      </c>
      <c r="D12430">
        <f>VLOOKUP(B12430, Tabelas!A:C,3,FALSE())</f>
        <v/>
      </c>
      <c r="E12430">
        <f>VLOOKUP(B12430, Tabelas!A:C,2,FALSE())</f>
        <v/>
      </c>
    </row>
    <row r="12431">
      <c r="A12431" t="inlineStr">
        <is>
          <t>REAT - REVISTA ELETRÔNICA DE ADMINISTRAÇÃO E TURISMO</t>
        </is>
      </c>
      <c r="B12431" t="inlineStr">
        <is>
          <t>B2</t>
        </is>
      </c>
      <c r="C12431">
        <f>IF(B12431&lt;&gt;"NI",1,0)</f>
        <v/>
      </c>
      <c r="D12431">
        <f>VLOOKUP(B12431, Tabelas!A:C,3,FALSE())</f>
        <v/>
      </c>
      <c r="E12431">
        <f>VLOOKUP(B12431, Tabelas!A:C,2,FALSE())</f>
        <v/>
      </c>
    </row>
    <row r="12432">
      <c r="A12432" t="inlineStr">
        <is>
          <t>REAVI - REVISTA ELETRÔNICA DO ALTO VALE DO ITAJAÍ</t>
        </is>
      </c>
      <c r="B12432" t="inlineStr">
        <is>
          <t>B3</t>
        </is>
      </c>
      <c r="C12432">
        <f>IF(B12432&lt;&gt;"NI",1,0)</f>
        <v/>
      </c>
      <c r="D12432">
        <f>VLOOKUP(B12432, Tabelas!A:C,3,FALSE())</f>
        <v/>
      </c>
      <c r="E12432">
        <f>VLOOKUP(B12432, Tabelas!A:C,2,FALSE())</f>
        <v/>
      </c>
    </row>
    <row r="12433">
      <c r="A12433" t="inlineStr">
        <is>
          <t>REB. REVISTA ECLESIASTICA BRASILEIRA</t>
        </is>
      </c>
      <c r="B12433" t="inlineStr">
        <is>
          <t>A4</t>
        </is>
      </c>
      <c r="C12433">
        <f>IF(B12433&lt;&gt;"NI",1,0)</f>
        <v/>
      </c>
      <c r="D12433">
        <f>VLOOKUP(B12433, Tabelas!A:C,3,FALSE())</f>
        <v/>
      </c>
      <c r="E12433">
        <f>VLOOKUP(B12433, Tabelas!A:C,2,FALSE())</f>
        <v/>
      </c>
    </row>
    <row r="12434">
      <c r="A12434" t="inlineStr">
        <is>
          <t>REBAP - REVISTA BRASILEIRA DE ADMINISTRAÇÃO POLÍTICA</t>
        </is>
      </c>
      <c r="B12434" t="inlineStr">
        <is>
          <t>B4</t>
        </is>
      </c>
      <c r="C12434">
        <f>IF(B12434&lt;&gt;"NI",1,0)</f>
        <v/>
      </c>
      <c r="D12434">
        <f>VLOOKUP(B12434, Tabelas!A:C,3,FALSE())</f>
        <v/>
      </c>
      <c r="E12434">
        <f>VLOOKUP(B12434, Tabelas!A:C,2,FALSE())</f>
        <v/>
      </c>
    </row>
    <row r="12435">
      <c r="A12435" t="inlineStr">
        <is>
          <t>REBECA - REVISTA BRASILEIRA DE ESTUDOS DE CINEMA E AUDIOVISUAL</t>
        </is>
      </c>
      <c r="B12435" t="inlineStr">
        <is>
          <t>B1</t>
        </is>
      </c>
      <c r="C12435">
        <f>IF(B12435&lt;&gt;"NI",1,0)</f>
        <v/>
      </c>
      <c r="D12435">
        <f>VLOOKUP(B12435, Tabelas!A:C,3,FALSE())</f>
        <v/>
      </c>
      <c r="E12435">
        <f>VLOOKUP(B12435, Tabelas!A:C,2,FALSE())</f>
        <v/>
      </c>
    </row>
    <row r="12436">
      <c r="A12436" t="inlineStr">
        <is>
          <t>REBEH</t>
        </is>
      </c>
      <c r="B12436" t="inlineStr">
        <is>
          <t>B3</t>
        </is>
      </c>
      <c r="C12436">
        <f>IF(B12436&lt;&gt;"NI",1,0)</f>
        <v/>
      </c>
      <c r="D12436">
        <f>VLOOKUP(B12436, Tabelas!A:C,3,FALSE())</f>
        <v/>
      </c>
      <c r="E12436">
        <f>VLOOKUP(B12436, Tabelas!A:C,2,FALSE())</f>
        <v/>
      </c>
    </row>
    <row r="12437">
      <c r="A12437" t="inlineStr">
        <is>
          <t>REBEJ (BRASÍLIA)</t>
        </is>
      </c>
      <c r="B12437" t="inlineStr">
        <is>
          <t>B1</t>
        </is>
      </c>
      <c r="C12437">
        <f>IF(B12437&lt;&gt;"NI",1,0)</f>
        <v/>
      </c>
      <c r="D12437">
        <f>VLOOKUP(B12437, Tabelas!A:C,3,FALSE())</f>
        <v/>
      </c>
      <c r="E12437">
        <f>VLOOKUP(B12437, Tabelas!A:C,2,FALSE())</f>
        <v/>
      </c>
    </row>
    <row r="12438">
      <c r="A12438" t="inlineStr">
        <is>
          <t>REBENTO: REVISTA DAS ARTES DO ESPETÁCULO</t>
        </is>
      </c>
      <c r="B12438" t="inlineStr">
        <is>
          <t>B3</t>
        </is>
      </c>
      <c r="C12438">
        <f>IF(B12438&lt;&gt;"NI",1,0)</f>
        <v/>
      </c>
      <c r="D12438">
        <f>VLOOKUP(B12438, Tabelas!A:C,3,FALSE())</f>
        <v/>
      </c>
      <c r="E12438">
        <f>VLOOKUP(B12438, Tabelas!A:C,2,FALSE())</f>
        <v/>
      </c>
    </row>
    <row r="12439">
      <c r="A12439" t="inlineStr">
        <is>
          <t>REBRAE. REVISTA BRASILEIRA DE ESTRATÉGIA (IMPRESSO)</t>
        </is>
      </c>
      <c r="B12439" t="inlineStr">
        <is>
          <t>B1</t>
        </is>
      </c>
      <c r="C12439">
        <f>IF(B12439&lt;&gt;"NI",1,0)</f>
        <v/>
      </c>
      <c r="D12439">
        <f>VLOOKUP(B12439, Tabelas!A:C,3,FALSE())</f>
        <v/>
      </c>
      <c r="E12439">
        <f>VLOOKUP(B12439, Tabelas!A:C,2,FALSE())</f>
        <v/>
      </c>
    </row>
    <row r="12440">
      <c r="A12440" t="inlineStr">
        <is>
          <t>RECADM : REVISTA ELETRÔNICA DE CIÊNCIA ADMINISTRATIVA</t>
        </is>
      </c>
      <c r="B12440" t="inlineStr">
        <is>
          <t>A4</t>
        </is>
      </c>
      <c r="C12440">
        <f>IF(B12440&lt;&gt;"NI",1,0)</f>
        <v/>
      </c>
      <c r="D12440">
        <f>VLOOKUP(B12440, Tabelas!A:C,3,FALSE())</f>
        <v/>
      </c>
      <c r="E12440">
        <f>VLOOKUP(B12440, Tabelas!A:C,2,FALSE())</f>
        <v/>
      </c>
    </row>
    <row r="12441">
      <c r="A12441" t="inlineStr">
        <is>
          <t>RECALL (HULL)</t>
        </is>
      </c>
      <c r="B12441" t="inlineStr">
        <is>
          <t>A1</t>
        </is>
      </c>
      <c r="C12441">
        <f>IF(B12441&lt;&gt;"NI",1,0)</f>
        <v/>
      </c>
      <c r="D12441">
        <f>VLOOKUP(B12441, Tabelas!A:C,3,FALSE())</f>
        <v/>
      </c>
      <c r="E12441">
        <f>VLOOKUP(B12441, Tabelas!A:C,2,FALSE())</f>
        <v/>
      </c>
    </row>
    <row r="12442">
      <c r="A12442" t="inlineStr">
        <is>
          <t>RECAT - REVISTA ELETRÔNICA CIÊNCIAS DA ADMINISTRAÇÃO E TURISMO</t>
        </is>
      </c>
      <c r="B12442" t="inlineStr">
        <is>
          <t>B3</t>
        </is>
      </c>
      <c r="C12442">
        <f>IF(B12442&lt;&gt;"NI",1,0)</f>
        <v/>
      </c>
      <c r="D12442">
        <f>VLOOKUP(B12442, Tabelas!A:C,3,FALSE())</f>
        <v/>
      </c>
      <c r="E12442">
        <f>VLOOKUP(B12442, Tabelas!A:C,2,FALSE())</f>
        <v/>
      </c>
    </row>
    <row r="12443">
      <c r="A12443" t="inlineStr">
        <is>
          <t>RECE : REVISTA ELETRÔNICA DE CIÊNCIAS DA EDUCAÇÃO</t>
        </is>
      </c>
      <c r="B12443" t="inlineStr">
        <is>
          <t>B4</t>
        </is>
      </c>
      <c r="C12443">
        <f>IF(B12443&lt;&gt;"NI",1,0)</f>
        <v/>
      </c>
      <c r="D12443">
        <f>VLOOKUP(B12443, Tabelas!A:C,3,FALSE())</f>
        <v/>
      </c>
      <c r="E12443">
        <f>VLOOKUP(B12443, Tabelas!A:C,2,FALSE())</f>
        <v/>
      </c>
    </row>
    <row r="12444">
      <c r="A12444" t="inlineStr">
        <is>
          <t>RECENT PATENTS ON ANTI-INFECTIVE DRUG DISCOVERY (PRINT)</t>
        </is>
      </c>
      <c r="B12444" t="inlineStr">
        <is>
          <t>B1</t>
        </is>
      </c>
      <c r="C12444">
        <f>IF(B12444&lt;&gt;"NI",1,0)</f>
        <v/>
      </c>
      <c r="D12444">
        <f>VLOOKUP(B12444, Tabelas!A:C,3,FALSE())</f>
        <v/>
      </c>
      <c r="E12444">
        <f>VLOOKUP(B12444, Tabelas!A:C,2,FALSE())</f>
        <v/>
      </c>
    </row>
    <row r="12445">
      <c r="A12445" t="inlineStr">
        <is>
          <t>RECENT PATENTS ON BIOTECHNOLOGY</t>
        </is>
      </c>
      <c r="B12445" t="inlineStr">
        <is>
          <t>B2</t>
        </is>
      </c>
      <c r="C12445">
        <f>IF(B12445&lt;&gt;"NI",1,0)</f>
        <v/>
      </c>
      <c r="D12445">
        <f>VLOOKUP(B12445, Tabelas!A:C,3,FALSE())</f>
        <v/>
      </c>
      <c r="E12445">
        <f>VLOOKUP(B12445, Tabelas!A:C,2,FALSE())</f>
        <v/>
      </c>
    </row>
    <row r="12446">
      <c r="A12446" t="inlineStr">
        <is>
          <t>RECENT PATENTS ON DRUG DELIVERY &amp; FORMULATION</t>
        </is>
      </c>
      <c r="B12446" t="inlineStr">
        <is>
          <t>A4</t>
        </is>
      </c>
      <c r="C12446">
        <f>IF(B12446&lt;&gt;"NI",1,0)</f>
        <v/>
      </c>
      <c r="D12446">
        <f>VLOOKUP(B12446, Tabelas!A:C,3,FALSE())</f>
        <v/>
      </c>
      <c r="E12446">
        <f>VLOOKUP(B12446, Tabelas!A:C,2,FALSE())</f>
        <v/>
      </c>
    </row>
    <row r="12447">
      <c r="A12447" t="inlineStr">
        <is>
          <t>RECENT PATENTS ON ENDOCRINE, METABOLIC &amp; IMMUNE DRUG DISCOVERY</t>
        </is>
      </c>
      <c r="B12447" t="inlineStr">
        <is>
          <t>A2</t>
        </is>
      </c>
      <c r="C12447">
        <f>IF(B12447&lt;&gt;"NI",1,0)</f>
        <v/>
      </c>
      <c r="D12447">
        <f>VLOOKUP(B12447, Tabelas!A:C,3,FALSE())</f>
        <v/>
      </c>
      <c r="E12447">
        <f>VLOOKUP(B12447, Tabelas!A:C,2,FALSE())</f>
        <v/>
      </c>
    </row>
    <row r="12448">
      <c r="A12448" t="inlineStr">
        <is>
          <t>RECENT PATENTS ON MATERIALS SCIENCE (PRINT)</t>
        </is>
      </c>
      <c r="B12448" t="inlineStr">
        <is>
          <t>B2</t>
        </is>
      </c>
      <c r="C12448">
        <f>IF(B12448&lt;&gt;"NI",1,0)</f>
        <v/>
      </c>
      <c r="D12448">
        <f>VLOOKUP(B12448, Tabelas!A:C,3,FALSE())</f>
        <v/>
      </c>
      <c r="E12448">
        <f>VLOOKUP(B12448, Tabelas!A:C,2,FALSE())</f>
        <v/>
      </c>
    </row>
    <row r="12449">
      <c r="A12449" t="inlineStr">
        <is>
          <t>RECENT PATENTS ON NANOTECHNOLOGY</t>
        </is>
      </c>
      <c r="B12449" t="inlineStr">
        <is>
          <t>A3</t>
        </is>
      </c>
      <c r="C12449">
        <f>IF(B12449&lt;&gt;"NI",1,0)</f>
        <v/>
      </c>
      <c r="D12449">
        <f>VLOOKUP(B12449, Tabelas!A:C,3,FALSE())</f>
        <v/>
      </c>
      <c r="E12449">
        <f>VLOOKUP(B12449, Tabelas!A:C,2,FALSE())</f>
        <v/>
      </c>
    </row>
    <row r="12450">
      <c r="A12450" t="inlineStr">
        <is>
          <t>RECERCA REVISTA DE PENSAMENT I ANÀLISI</t>
        </is>
      </c>
      <c r="B12450" t="inlineStr">
        <is>
          <t>A1</t>
        </is>
      </c>
      <c r="C12450">
        <f>IF(B12450&lt;&gt;"NI",1,0)</f>
        <v/>
      </c>
      <c r="D12450">
        <f>VLOOKUP(B12450, Tabelas!A:C,3,FALSE())</f>
        <v/>
      </c>
      <c r="E12450">
        <f>VLOOKUP(B12450, Tabelas!A:C,2,FALSE())</f>
        <v/>
      </c>
    </row>
    <row r="12451">
      <c r="A12451" t="inlineStr">
        <is>
          <t>RECHERCHES &amp; ÉDUCATIONS</t>
        </is>
      </c>
      <c r="B12451" t="inlineStr">
        <is>
          <t>B4</t>
        </is>
      </c>
      <c r="C12451">
        <f>IF(B12451&lt;&gt;"NI",1,0)</f>
        <v/>
      </c>
      <c r="D12451">
        <f>VLOOKUP(B12451, Tabelas!A:C,3,FALSE())</f>
        <v/>
      </c>
      <c r="E12451">
        <f>VLOOKUP(B12451, Tabelas!A:C,2,FALSE())</f>
        <v/>
      </c>
    </row>
    <row r="12452">
      <c r="A12452" t="inlineStr">
        <is>
          <t>RECHERCHES AMÉRINDIENNES AU QUÉBEC</t>
        </is>
      </c>
      <c r="B12452" t="inlineStr">
        <is>
          <t>A3</t>
        </is>
      </c>
      <c r="C12452">
        <f>IF(B12452&lt;&gt;"NI",1,0)</f>
        <v/>
      </c>
      <c r="D12452">
        <f>VLOOKUP(B12452, Tabelas!A:C,3,FALSE())</f>
        <v/>
      </c>
      <c r="E12452">
        <f>VLOOKUP(B12452, Tabelas!A:C,2,FALSE())</f>
        <v/>
      </c>
    </row>
    <row r="12453">
      <c r="A12453" t="inlineStr">
        <is>
          <t>RECHERCHES EN ÉDUCATION</t>
        </is>
      </c>
      <c r="B12453" t="inlineStr">
        <is>
          <t>B4</t>
        </is>
      </c>
      <c r="C12453">
        <f>IF(B12453&lt;&gt;"NI",1,0)</f>
        <v/>
      </c>
      <c r="D12453">
        <f>VLOOKUP(B12453, Tabelas!A:C,3,FALSE())</f>
        <v/>
      </c>
      <c r="E12453">
        <f>VLOOKUP(B12453, Tabelas!A:C,2,FALSE())</f>
        <v/>
      </c>
    </row>
    <row r="12454">
      <c r="A12454" t="inlineStr">
        <is>
          <t>RECHERCHES EN PSYCHANALYSE</t>
        </is>
      </c>
      <c r="B12454" t="inlineStr">
        <is>
          <t>B1</t>
        </is>
      </c>
      <c r="C12454">
        <f>IF(B12454&lt;&gt;"NI",1,0)</f>
        <v/>
      </c>
      <c r="D12454">
        <f>VLOOKUP(B12454, Tabelas!A:C,3,FALSE())</f>
        <v/>
      </c>
      <c r="E12454">
        <f>VLOOKUP(B12454, Tabelas!A:C,2,FALSE())</f>
        <v/>
      </c>
    </row>
    <row r="12455">
      <c r="A12455" t="inlineStr">
        <is>
          <t>RECHTD. REVISTA DE ESTUDOS CONSTITUCIONAIS, HERMENÊUTICA E TEORIA DO DIREITO</t>
        </is>
      </c>
      <c r="B12455" t="inlineStr">
        <is>
          <t>A1</t>
        </is>
      </c>
      <c r="C12455">
        <f>IF(B12455&lt;&gt;"NI",1,0)</f>
        <v/>
      </c>
      <c r="D12455">
        <f>VLOOKUP(B12455, Tabelas!A:C,3,FALSE())</f>
        <v/>
      </c>
      <c r="E12455">
        <f>VLOOKUP(B12455, Tabelas!A:C,2,FALSE())</f>
        <v/>
      </c>
    </row>
    <row r="12456">
      <c r="A12456" t="inlineStr">
        <is>
          <t>RECHTSGESCHICHTE (FRANKFURT)</t>
        </is>
      </c>
      <c r="B12456" t="inlineStr">
        <is>
          <t>A4</t>
        </is>
      </c>
      <c r="C12456">
        <f>IF(B12456&lt;&gt;"NI",1,0)</f>
        <v/>
      </c>
      <c r="D12456">
        <f>VLOOKUP(B12456, Tabelas!A:C,3,FALSE())</f>
        <v/>
      </c>
      <c r="E12456">
        <f>VLOOKUP(B12456, Tabelas!A:C,2,FALSE())</f>
        <v/>
      </c>
    </row>
    <row r="12457">
      <c r="A12457" t="inlineStr">
        <is>
          <t>RECHTSTHEORIE</t>
        </is>
      </c>
      <c r="B12457" t="inlineStr">
        <is>
          <t>A1</t>
        </is>
      </c>
      <c r="C12457">
        <f>IF(B12457&lt;&gt;"NI",1,0)</f>
        <v/>
      </c>
      <c r="D12457">
        <f>VLOOKUP(B12457, Tabelas!A:C,3,FALSE())</f>
        <v/>
      </c>
      <c r="E12457">
        <f>VLOOKUP(B12457, Tabelas!A:C,2,FALSE())</f>
        <v/>
      </c>
    </row>
    <row r="12458">
      <c r="A12458" t="inlineStr">
        <is>
          <t>RECIAL</t>
        </is>
      </c>
      <c r="B12458" t="inlineStr">
        <is>
          <t>A4</t>
        </is>
      </c>
      <c r="C12458">
        <f>IF(B12458&lt;&gt;"NI",1,0)</f>
        <v/>
      </c>
      <c r="D12458">
        <f>VLOOKUP(B12458, Tabelas!A:C,3,FALSE())</f>
        <v/>
      </c>
      <c r="E12458">
        <f>VLOOKUP(B12458, Tabelas!A:C,2,FALSE())</f>
        <v/>
      </c>
    </row>
    <row r="12459">
      <c r="A12459" t="inlineStr">
        <is>
          <t>RECIIS</t>
        </is>
      </c>
      <c r="B12459" t="inlineStr">
        <is>
          <t>A3</t>
        </is>
      </c>
      <c r="C12459">
        <f>IF(B12459&lt;&gt;"NI",1,0)</f>
        <v/>
      </c>
      <c r="D12459">
        <f>VLOOKUP(B12459, Tabelas!A:C,3,FALSE())</f>
        <v/>
      </c>
      <c r="E12459">
        <f>VLOOKUP(B12459, Tabelas!A:C,2,FALSE())</f>
        <v/>
      </c>
    </row>
    <row r="12460">
      <c r="A12460" t="inlineStr">
        <is>
          <t>RECIIS-REVISTA ELETRÔNICA DE COM. INFORMAÇÃO &amp; INOVAÇÃO EM SAÚDE</t>
        </is>
      </c>
      <c r="B12460" t="inlineStr">
        <is>
          <t>B3</t>
        </is>
      </c>
      <c r="C12460">
        <f>IF(B12460&lt;&gt;"NI",1,0)</f>
        <v/>
      </c>
      <c r="D12460">
        <f>VLOOKUP(B12460, Tabelas!A:C,3,FALSE())</f>
        <v/>
      </c>
      <c r="E12460">
        <f>VLOOKUP(B12460, Tabelas!A:C,2,FALSE())</f>
        <v/>
      </c>
    </row>
    <row r="12461">
      <c r="A12461" t="inlineStr">
        <is>
          <t>RECONCAVO: REVISTA DE HISTÓRIA DA UNIABEU</t>
        </is>
      </c>
      <c r="B12461" t="inlineStr">
        <is>
          <t>B2</t>
        </is>
      </c>
      <c r="C12461">
        <f>IF(B12461&lt;&gt;"NI",1,0)</f>
        <v/>
      </c>
      <c r="D12461">
        <f>VLOOKUP(B12461, Tabelas!A:C,3,FALSE())</f>
        <v/>
      </c>
      <c r="E12461">
        <f>VLOOKUP(B12461, Tabelas!A:C,2,FALSE())</f>
        <v/>
      </c>
    </row>
    <row r="12462">
      <c r="A12462" t="inlineStr">
        <is>
          <t>RECORDE: REVISTA DE HISTÓRIA DO ESPORTE</t>
        </is>
      </c>
      <c r="B12462" t="inlineStr">
        <is>
          <t>B2</t>
        </is>
      </c>
      <c r="C12462">
        <f>IF(B12462&lt;&gt;"NI",1,0)</f>
        <v/>
      </c>
      <c r="D12462">
        <f>VLOOKUP(B12462, Tabelas!A:C,3,FALSE())</f>
        <v/>
      </c>
      <c r="E12462">
        <f>VLOOKUP(B12462, Tabelas!A:C,2,FALSE())</f>
        <v/>
      </c>
    </row>
    <row r="12463">
      <c r="A12463" t="inlineStr">
        <is>
          <t>RECORDS MANAGEMENT JOURNAL (LONDON)</t>
        </is>
      </c>
      <c r="B12463" t="inlineStr">
        <is>
          <t>A2</t>
        </is>
      </c>
      <c r="C12463">
        <f>IF(B12463&lt;&gt;"NI",1,0)</f>
        <v/>
      </c>
      <c r="D12463">
        <f>VLOOKUP(B12463, Tabelas!A:C,3,FALSE())</f>
        <v/>
      </c>
      <c r="E12463">
        <f>VLOOKUP(B12463, Tabelas!A:C,2,FALSE())</f>
        <v/>
      </c>
    </row>
    <row r="12464">
      <c r="A12464" t="inlineStr">
        <is>
          <t>RECORDS OF NATURAL PRODUCTS</t>
        </is>
      </c>
      <c r="B12464" t="inlineStr">
        <is>
          <t>A4</t>
        </is>
      </c>
      <c r="C12464">
        <f>IF(B12464&lt;&gt;"NI",1,0)</f>
        <v/>
      </c>
      <c r="D12464">
        <f>VLOOKUP(B12464, Tabelas!A:C,3,FALSE())</f>
        <v/>
      </c>
      <c r="E12464">
        <f>VLOOKUP(B12464, Tabelas!A:C,2,FALSE())</f>
        <v/>
      </c>
    </row>
    <row r="12465">
      <c r="A12465" t="inlineStr">
        <is>
          <t>RECORDS OF THE AUSTRALIAN MUSEUM</t>
        </is>
      </c>
      <c r="B12465" t="inlineStr">
        <is>
          <t>A2</t>
        </is>
      </c>
      <c r="C12465">
        <f>IF(B12465&lt;&gt;"NI",1,0)</f>
        <v/>
      </c>
      <c r="D12465">
        <f>VLOOKUP(B12465, Tabelas!A:C,3,FALSE())</f>
        <v/>
      </c>
      <c r="E12465">
        <f>VLOOKUP(B12465, Tabelas!A:C,2,FALSE())</f>
        <v/>
      </c>
    </row>
    <row r="12466">
      <c r="A12466" t="inlineStr">
        <is>
          <t>RECORTE (UNINCOR)</t>
        </is>
      </c>
      <c r="B12466" t="inlineStr">
        <is>
          <t>A3</t>
        </is>
      </c>
      <c r="C12466">
        <f>IF(B12466&lt;&gt;"NI",1,0)</f>
        <v/>
      </c>
      <c r="D12466">
        <f>VLOOKUP(B12466, Tabelas!A:C,3,FALSE())</f>
        <v/>
      </c>
      <c r="E12466">
        <f>VLOOKUP(B12466, Tabelas!A:C,2,FALSE())</f>
        <v/>
      </c>
    </row>
    <row r="12467">
      <c r="A12467" t="inlineStr">
        <is>
          <t>RECYCLING</t>
        </is>
      </c>
      <c r="B12467" t="inlineStr">
        <is>
          <t>B3</t>
        </is>
      </c>
      <c r="C12467">
        <f>IF(B12467&lt;&gt;"NI",1,0)</f>
        <v/>
      </c>
      <c r="D12467">
        <f>VLOOKUP(B12467, Tabelas!A:C,3,FALSE())</f>
        <v/>
      </c>
      <c r="E12467">
        <f>VLOOKUP(B12467, Tabelas!A:C,2,FALSE())</f>
        <v/>
      </c>
    </row>
    <row r="12468">
      <c r="A12468" t="inlineStr">
        <is>
          <t>REDAP - REVISTA DE DIREITO DA ADMINISTRAÇÃO PÚBLICA</t>
        </is>
      </c>
      <c r="B12468" t="inlineStr">
        <is>
          <t>B3</t>
        </is>
      </c>
      <c r="C12468">
        <f>IF(B12468&lt;&gt;"NI",1,0)</f>
        <v/>
      </c>
      <c r="D12468">
        <f>VLOOKUP(B12468, Tabelas!A:C,3,FALSE())</f>
        <v/>
      </c>
      <c r="E12468">
        <f>VLOOKUP(B12468, Tabelas!A:C,2,FALSE())</f>
        <v/>
      </c>
    </row>
    <row r="12469">
      <c r="A12469" t="inlineStr">
        <is>
          <t>REDD - REVISTA ESPAÇO DE DIÁLOGO E DESCONEXÃO</t>
        </is>
      </c>
      <c r="B12469" t="inlineStr">
        <is>
          <t>B4</t>
        </is>
      </c>
      <c r="C12469">
        <f>IF(B12469&lt;&gt;"NI",1,0)</f>
        <v/>
      </c>
      <c r="D12469">
        <f>VLOOKUP(B12469, Tabelas!A:C,3,FALSE())</f>
        <v/>
      </c>
      <c r="E12469">
        <f>VLOOKUP(B12469, Tabelas!A:C,2,FALSE())</f>
        <v/>
      </c>
    </row>
    <row r="12470">
      <c r="A12470" t="inlineStr">
        <is>
          <t>REDE - REVISTA ELETRÔNICA DO PRODEMA</t>
        </is>
      </c>
      <c r="B12470" t="inlineStr">
        <is>
          <t>B1</t>
        </is>
      </c>
      <c r="C12470">
        <f>IF(B12470&lt;&gt;"NI",1,0)</f>
        <v/>
      </c>
      <c r="D12470">
        <f>VLOOKUP(B12470, Tabelas!A:C,3,FALSE())</f>
        <v/>
      </c>
      <c r="E12470">
        <f>VLOOKUP(B12470, Tabelas!A:C,2,FALSE())</f>
        <v/>
      </c>
    </row>
    <row r="12471">
      <c r="A12471" t="inlineStr">
        <is>
          <t>REDE DE CUIDADOS EM SAÚDE</t>
        </is>
      </c>
      <c r="B12471" t="inlineStr">
        <is>
          <t>B4</t>
        </is>
      </c>
      <c r="C12471">
        <f>IF(B12471&lt;&gt;"NI",1,0)</f>
        <v/>
      </c>
      <c r="D12471">
        <f>VLOOKUP(B12471, Tabelas!A:C,3,FALSE())</f>
        <v/>
      </c>
      <c r="E12471">
        <f>VLOOKUP(B12471, Tabelas!A:C,2,FALSE())</f>
        <v/>
      </c>
    </row>
    <row r="12472">
      <c r="A12472" t="inlineStr">
        <is>
          <t>REDES - REVISTA ELETRÔNICA DIREITO E SOCIEDADE</t>
        </is>
      </c>
      <c r="B12472" t="inlineStr">
        <is>
          <t>B1</t>
        </is>
      </c>
      <c r="C12472">
        <f>IF(B12472&lt;&gt;"NI",1,0)</f>
        <v/>
      </c>
      <c r="D12472">
        <f>VLOOKUP(B12472, Tabelas!A:C,3,FALSE())</f>
        <v/>
      </c>
      <c r="E12472">
        <f>VLOOKUP(B12472, Tabelas!A:C,2,FALSE())</f>
        <v/>
      </c>
    </row>
    <row r="12473">
      <c r="A12473" t="inlineStr">
        <is>
          <t>REDES (SANTA CRUZ DO SUL. IMPRESSO)</t>
        </is>
      </c>
      <c r="B12473" t="inlineStr">
        <is>
          <t>A3</t>
        </is>
      </c>
      <c r="C12473">
        <f>IF(B12473&lt;&gt;"NI",1,0)</f>
        <v/>
      </c>
      <c r="D12473">
        <f>VLOOKUP(B12473, Tabelas!A:C,3,FALSE())</f>
        <v/>
      </c>
      <c r="E12473">
        <f>VLOOKUP(B12473, Tabelas!A:C,2,FALSE())</f>
        <v/>
      </c>
    </row>
    <row r="12474">
      <c r="A12474" t="inlineStr">
        <is>
          <t>REDES (VITÓRIA)</t>
        </is>
      </c>
      <c r="B12474" t="inlineStr">
        <is>
          <t>B4</t>
        </is>
      </c>
      <c r="C12474">
        <f>IF(B12474&lt;&gt;"NI",1,0)</f>
        <v/>
      </c>
      <c r="D12474">
        <f>VLOOKUP(B12474, Tabelas!A:C,3,FALSE())</f>
        <v/>
      </c>
      <c r="E12474">
        <f>VLOOKUP(B12474, Tabelas!A:C,2,FALSE())</f>
        <v/>
      </c>
    </row>
    <row r="12475">
      <c r="A12475" t="inlineStr">
        <is>
          <t>REDES REVISTA DO DESENVOLVIMENTO REGIONAL</t>
        </is>
      </c>
      <c r="B12475" t="inlineStr">
        <is>
          <t>A3</t>
        </is>
      </c>
      <c r="C12475">
        <f>IF(B12475&lt;&gt;"NI",1,0)</f>
        <v/>
      </c>
      <c r="D12475">
        <f>VLOOKUP(B12475, Tabelas!A:C,3,FALSE())</f>
        <v/>
      </c>
      <c r="E12475">
        <f>VLOOKUP(B12475, Tabelas!A:C,2,FALSE())</f>
        <v/>
      </c>
    </row>
    <row r="12476">
      <c r="A12476" t="inlineStr">
        <is>
          <t>REDES, REVISTA HISPANA PARA EL ANÁLISIS DE REDES SOCIALES</t>
        </is>
      </c>
      <c r="B12476" t="inlineStr">
        <is>
          <t>B1</t>
        </is>
      </c>
      <c r="C12476">
        <f>IF(B12476&lt;&gt;"NI",1,0)</f>
        <v/>
      </c>
      <c r="D12476">
        <f>VLOOKUP(B12476, Tabelas!A:C,3,FALSE())</f>
        <v/>
      </c>
      <c r="E12476">
        <f>VLOOKUP(B12476, Tabelas!A:C,2,FALSE())</f>
        <v/>
      </c>
    </row>
    <row r="12477">
      <c r="A12477" t="inlineStr">
        <is>
          <t>REDES. REVISTA DE ESTUDIOS SOBRE LA CIENCIA Y LA TECNOLOGIA (BERNAL)</t>
        </is>
      </c>
      <c r="B12477" t="inlineStr">
        <is>
          <t>A4</t>
        </is>
      </c>
      <c r="C12477">
        <f>IF(B12477&lt;&gt;"NI",1,0)</f>
        <v/>
      </c>
      <c r="D12477">
        <f>VLOOKUP(B12477, Tabelas!A:C,3,FALSE())</f>
        <v/>
      </c>
      <c r="E12477">
        <f>VLOOKUP(B12477, Tabelas!A:C,2,FALSE())</f>
        <v/>
      </c>
    </row>
    <row r="12478">
      <c r="A12478" t="inlineStr">
        <is>
          <t>REDES.COM</t>
        </is>
      </c>
      <c r="B12478" t="inlineStr">
        <is>
          <t>A1</t>
        </is>
      </c>
      <c r="C12478">
        <f>IF(B12478&lt;&gt;"NI",1,0)</f>
        <v/>
      </c>
      <c r="D12478">
        <f>VLOOKUP(B12478, Tabelas!A:C,3,FALSE())</f>
        <v/>
      </c>
      <c r="E12478">
        <f>VLOOKUP(B12478, Tabelas!A:C,2,FALSE())</f>
        <v/>
      </c>
    </row>
    <row r="12479">
      <c r="A12479" t="inlineStr">
        <is>
          <t>REDES.COM (SEVILLA)</t>
        </is>
      </c>
      <c r="B12479" t="inlineStr">
        <is>
          <t>A1</t>
        </is>
      </c>
      <c r="C12479">
        <f>IF(B12479&lt;&gt;"NI",1,0)</f>
        <v/>
      </c>
      <c r="D12479">
        <f>VLOOKUP(B12479, Tabelas!A:C,3,FALSE())</f>
        <v/>
      </c>
      <c r="E12479">
        <f>VLOOKUP(B12479, Tabelas!A:C,2,FALSE())</f>
        <v/>
      </c>
    </row>
    <row r="12480">
      <c r="A12480" t="inlineStr">
        <is>
          <t>REDICONTI ONLINE DELLA SOCIETÀ GEOLOGICA ITALIANA</t>
        </is>
      </c>
      <c r="B12480" t="inlineStr">
        <is>
          <t>B4</t>
        </is>
      </c>
      <c r="C12480">
        <f>IF(B12480&lt;&gt;"NI",1,0)</f>
        <v/>
      </c>
      <c r="D12480">
        <f>VLOOKUP(B12480, Tabelas!A:C,3,FALSE())</f>
        <v/>
      </c>
      <c r="E12480">
        <f>VLOOKUP(B12480, Tabelas!A:C,2,FALSE())</f>
        <v/>
      </c>
    </row>
    <row r="12481">
      <c r="A12481" t="inlineStr">
        <is>
          <t>REDIMAT- REVISTA DE INVESTIGACIÓN EN DIDÁCTICA DE LAS MATEMÁTICAS</t>
        </is>
      </c>
      <c r="B12481" t="inlineStr">
        <is>
          <t>B4</t>
        </is>
      </c>
      <c r="C12481">
        <f>IF(B12481&lt;&gt;"NI",1,0)</f>
        <v/>
      </c>
      <c r="D12481">
        <f>VLOOKUP(B12481, Tabelas!A:C,3,FALSE())</f>
        <v/>
      </c>
      <c r="E12481">
        <f>VLOOKUP(B12481, Tabelas!A:C,2,FALSE())</f>
        <v/>
      </c>
    </row>
    <row r="12482">
      <c r="A12482" t="inlineStr">
        <is>
          <t>REDIN REVISTA EDUCACIONAL INTERDISCIPLINAR</t>
        </is>
      </c>
      <c r="B12482" t="inlineStr">
        <is>
          <t>B3</t>
        </is>
      </c>
      <c r="C12482">
        <f>IF(B12482&lt;&gt;"NI",1,0)</f>
        <v/>
      </c>
      <c r="D12482">
        <f>VLOOKUP(B12482, Tabelas!A:C,3,FALSE())</f>
        <v/>
      </c>
      <c r="E12482">
        <f>VLOOKUP(B12482, Tabelas!A:C,2,FALSE())</f>
        <v/>
      </c>
    </row>
    <row r="12483">
      <c r="A12483" t="inlineStr">
        <is>
          <t>REDISCO - REVISTA ELETRÔNICA DE ESTUDOS DO DISCURSO E DO CORPO</t>
        </is>
      </c>
      <c r="B12483" t="inlineStr">
        <is>
          <t>B3</t>
        </is>
      </c>
      <c r="C12483">
        <f>IF(B12483&lt;&gt;"NI",1,0)</f>
        <v/>
      </c>
      <c r="D12483">
        <f>VLOOKUP(B12483, Tabelas!A:C,3,FALSE())</f>
        <v/>
      </c>
      <c r="E12483">
        <f>VLOOKUP(B12483, Tabelas!A:C,2,FALSE())</f>
        <v/>
      </c>
    </row>
    <row r="12484">
      <c r="A12484" t="inlineStr">
        <is>
          <t>REDOX BIOLOGY</t>
        </is>
      </c>
      <c r="B12484" t="inlineStr">
        <is>
          <t>A1</t>
        </is>
      </c>
      <c r="C12484">
        <f>IF(B12484&lt;&gt;"NI",1,0)</f>
        <v/>
      </c>
      <c r="D12484">
        <f>VLOOKUP(B12484, Tabelas!A:C,3,FALSE())</f>
        <v/>
      </c>
      <c r="E12484">
        <f>VLOOKUP(B12484, Tabelas!A:C,2,FALSE())</f>
        <v/>
      </c>
    </row>
    <row r="12485">
      <c r="A12485" t="inlineStr">
        <is>
          <t>REDOX REPORT (EDINBURGH)</t>
        </is>
      </c>
      <c r="B12485" t="inlineStr">
        <is>
          <t>A4</t>
        </is>
      </c>
      <c r="C12485">
        <f>IF(B12485&lt;&gt;"NI",1,0)</f>
        <v/>
      </c>
      <c r="D12485">
        <f>VLOOKUP(B12485, Tabelas!A:C,3,FALSE())</f>
        <v/>
      </c>
      <c r="E12485">
        <f>VLOOKUP(B12485, Tabelas!A:C,2,FALSE())</f>
        <v/>
      </c>
    </row>
    <row r="12486">
      <c r="A12486" t="inlineStr">
        <is>
          <t>REDOX REPORT (ONLINE)</t>
        </is>
      </c>
      <c r="B12486" t="inlineStr">
        <is>
          <t>A4</t>
        </is>
      </c>
      <c r="C12486">
        <f>IF(B12486&lt;&gt;"NI",1,0)</f>
        <v/>
      </c>
      <c r="D12486">
        <f>VLOOKUP(B12486, Tabelas!A:C,3,FALSE())</f>
        <v/>
      </c>
      <c r="E12486">
        <f>VLOOKUP(B12486, Tabelas!A:C,2,FALSE())</f>
        <v/>
      </c>
    </row>
    <row r="12487">
      <c r="A12487" t="inlineStr">
        <is>
          <t>REEC. REVISTA ELECTRÓNICA DE ENSEÑANZA DE LAS CIENCIAS</t>
        </is>
      </c>
      <c r="B12487" t="inlineStr">
        <is>
          <t>B3</t>
        </is>
      </c>
      <c r="C12487">
        <f>IF(B12487&lt;&gt;"NI",1,0)</f>
        <v/>
      </c>
      <c r="D12487">
        <f>VLOOKUP(B12487, Tabelas!A:C,3,FALSE())</f>
        <v/>
      </c>
      <c r="E12487">
        <f>VLOOKUP(B12487, Tabelas!A:C,2,FALSE())</f>
        <v/>
      </c>
    </row>
    <row r="12488">
      <c r="A12488" t="inlineStr">
        <is>
          <t>REFACER - REVISTA ELETRÔNICA DA FACULDADE DE CERES</t>
        </is>
      </c>
      <c r="B12488" t="inlineStr">
        <is>
          <t>B2</t>
        </is>
      </c>
      <c r="C12488">
        <f>IF(B12488&lt;&gt;"NI",1,0)</f>
        <v/>
      </c>
      <c r="D12488">
        <f>VLOOKUP(B12488, Tabelas!A:C,3,FALSE())</f>
        <v/>
      </c>
      <c r="E12488">
        <f>VLOOKUP(B12488, Tabelas!A:C,2,FALSE())</f>
        <v/>
      </c>
    </row>
    <row r="12489">
      <c r="A12489" t="inlineStr">
        <is>
          <t>REFAS - REVISTA FATEC ZONA SUL</t>
        </is>
      </c>
      <c r="B12489" t="inlineStr">
        <is>
          <t>B2</t>
        </is>
      </c>
      <c r="C12489">
        <f>IF(B12489&lt;&gt;"NI",1,0)</f>
        <v/>
      </c>
      <c r="D12489">
        <f>VLOOKUP(B12489, Tabelas!A:C,3,FALSE())</f>
        <v/>
      </c>
      <c r="E12489">
        <f>VLOOKUP(B12489, Tabelas!A:C,2,FALSE())</f>
        <v/>
      </c>
    </row>
    <row r="12490">
      <c r="A12490" t="inlineStr">
        <is>
          <t>REFLEXÃO</t>
        </is>
      </c>
      <c r="B12490" t="inlineStr">
        <is>
          <t>B1</t>
        </is>
      </c>
      <c r="C12490">
        <f>IF(B12490&lt;&gt;"NI",1,0)</f>
        <v/>
      </c>
      <c r="D12490">
        <f>VLOOKUP(B12490, Tabelas!A:C,3,FALSE())</f>
        <v/>
      </c>
      <c r="E12490">
        <f>VLOOKUP(B12490, Tabelas!A:C,2,FALSE())</f>
        <v/>
      </c>
    </row>
    <row r="12491">
      <c r="A12491" t="inlineStr">
        <is>
          <t>REFLEXÃO (ONLINE)</t>
        </is>
      </c>
      <c r="B12491" t="inlineStr">
        <is>
          <t>B1</t>
        </is>
      </c>
      <c r="C12491">
        <f>IF(B12491&lt;&gt;"NI",1,0)</f>
        <v/>
      </c>
      <c r="D12491">
        <f>VLOOKUP(B12491, Tabelas!A:C,3,FALSE())</f>
        <v/>
      </c>
      <c r="E12491">
        <f>VLOOKUP(B12491, Tabelas!A:C,2,FALSE())</f>
        <v/>
      </c>
    </row>
    <row r="12492">
      <c r="A12492" t="inlineStr">
        <is>
          <t>REFLEXÃO E AÇÃO (ONLINE)</t>
        </is>
      </c>
      <c r="B12492" t="inlineStr">
        <is>
          <t>A4</t>
        </is>
      </c>
      <c r="C12492">
        <f>IF(B12492&lt;&gt;"NI",1,0)</f>
        <v/>
      </c>
      <c r="D12492">
        <f>VLOOKUP(B12492, Tabelas!A:C,3,FALSE())</f>
        <v/>
      </c>
      <c r="E12492">
        <f>VLOOKUP(B12492, Tabelas!A:C,2,FALSE())</f>
        <v/>
      </c>
    </row>
    <row r="12493">
      <c r="A12493" t="inlineStr">
        <is>
          <t>REFLEXÕES ECONÔMICAS</t>
        </is>
      </c>
      <c r="B12493" t="inlineStr">
        <is>
          <t>B4</t>
        </is>
      </c>
      <c r="C12493">
        <f>IF(B12493&lt;&gt;"NI",1,0)</f>
        <v/>
      </c>
      <c r="D12493">
        <f>VLOOKUP(B12493, Tabelas!A:C,3,FALSE())</f>
        <v/>
      </c>
      <c r="E12493">
        <f>VLOOKUP(B12493, Tabelas!A:C,2,FALSE())</f>
        <v/>
      </c>
    </row>
    <row r="12494">
      <c r="A12494" t="inlineStr">
        <is>
          <t>REFLEXUS</t>
        </is>
      </c>
      <c r="B12494" t="inlineStr">
        <is>
          <t>A4</t>
        </is>
      </c>
      <c r="C12494">
        <f>IF(B12494&lt;&gt;"NI",1,0)</f>
        <v/>
      </c>
      <c r="D12494">
        <f>VLOOKUP(B12494, Tabelas!A:C,3,FALSE())</f>
        <v/>
      </c>
      <c r="E12494">
        <f>VLOOKUP(B12494, Tabelas!A:C,2,FALSE())</f>
        <v/>
      </c>
    </row>
    <row r="12495">
      <c r="A12495" t="inlineStr">
        <is>
          <t>REFLEXUS: REVISTA SEMESTRAL DE TEOLOGIA E CIÊNCIAS DAS RELIGIÕES</t>
        </is>
      </c>
      <c r="B12495" t="inlineStr">
        <is>
          <t>A4</t>
        </is>
      </c>
      <c r="C12495">
        <f>IF(B12495&lt;&gt;"NI",1,0)</f>
        <v/>
      </c>
      <c r="D12495">
        <f>VLOOKUP(B12495, Tabelas!A:C,3,FALSE())</f>
        <v/>
      </c>
      <c r="E12495">
        <f>VLOOKUP(B12495, Tabelas!A:C,2,FALSE())</f>
        <v/>
      </c>
    </row>
    <row r="12496">
      <c r="A12496" t="inlineStr">
        <is>
          <t>REFUGEE SURVEY QUARTERLY</t>
        </is>
      </c>
      <c r="B12496" t="inlineStr">
        <is>
          <t>A3</t>
        </is>
      </c>
      <c r="C12496">
        <f>IF(B12496&lt;&gt;"NI",1,0)</f>
        <v/>
      </c>
      <c r="D12496">
        <f>VLOOKUP(B12496, Tabelas!A:C,3,FALSE())</f>
        <v/>
      </c>
      <c r="E12496">
        <f>VLOOKUP(B12496, Tabelas!A:C,2,FALSE())</f>
        <v/>
      </c>
    </row>
    <row r="12497">
      <c r="A12497" t="inlineStr">
        <is>
          <t>REGA - REVISTA DE GESTÃO DE ÁGUA DA AMÉRICA LATINA</t>
        </is>
      </c>
      <c r="B12497" t="inlineStr">
        <is>
          <t>B2</t>
        </is>
      </c>
      <c r="C12497">
        <f>IF(B12497&lt;&gt;"NI",1,0)</f>
        <v/>
      </c>
      <c r="D12497">
        <f>VLOOKUP(B12497, Tabelas!A:C,3,FALSE())</f>
        <v/>
      </c>
      <c r="E12497">
        <f>VLOOKUP(B12497, Tabelas!A:C,2,FALSE())</f>
        <v/>
      </c>
    </row>
    <row r="12498">
      <c r="A12498" t="inlineStr">
        <is>
          <t>REGAE: REVISTA DE GESTÃO E AVALIAÇÃO EDUCACIONAL</t>
        </is>
      </c>
      <c r="B12498" t="inlineStr">
        <is>
          <t>A4</t>
        </is>
      </c>
      <c r="C12498">
        <f>IF(B12498&lt;&gt;"NI",1,0)</f>
        <v/>
      </c>
      <c r="D12498">
        <f>VLOOKUP(B12498, Tabelas!A:C,3,FALSE())</f>
        <v/>
      </c>
      <c r="E12498">
        <f>VLOOKUP(B12498, Tabelas!A:C,2,FALSE())</f>
        <v/>
      </c>
    </row>
    <row r="12499">
      <c r="A12499" t="inlineStr">
        <is>
          <t>REGARDS CROISÉS SUR I'ÉCONOMIE</t>
        </is>
      </c>
      <c r="B12499" t="inlineStr">
        <is>
          <t>A3</t>
        </is>
      </c>
      <c r="C12499">
        <f>IF(B12499&lt;&gt;"NI",1,0)</f>
        <v/>
      </c>
      <c r="D12499">
        <f>VLOOKUP(B12499, Tabelas!A:C,3,FALSE())</f>
        <v/>
      </c>
      <c r="E12499">
        <f>VLOOKUP(B12499, Tabelas!A:C,2,FALSE())</f>
        <v/>
      </c>
    </row>
    <row r="12500">
      <c r="A12500" t="inlineStr">
        <is>
          <t>REGE. REVISTA DE GESTÃO USP</t>
        </is>
      </c>
      <c r="B12500" t="inlineStr">
        <is>
          <t>A3</t>
        </is>
      </c>
      <c r="C12500">
        <f>IF(B12500&lt;&gt;"NI",1,0)</f>
        <v/>
      </c>
      <c r="D12500">
        <f>VLOOKUP(B12500, Tabelas!A:C,3,FALSE())</f>
        <v/>
      </c>
      <c r="E12500">
        <f>VLOOKUP(B12500, Tabelas!A:C,2,FALSE())</f>
        <v/>
      </c>
    </row>
    <row r="12501">
      <c r="A12501" t="inlineStr">
        <is>
          <t>REGENERATIVE MEDICINE (PRINT)</t>
        </is>
      </c>
      <c r="B12501" t="inlineStr">
        <is>
          <t>A3</t>
        </is>
      </c>
      <c r="C12501">
        <f>IF(B12501&lt;&gt;"NI",1,0)</f>
        <v/>
      </c>
      <c r="D12501">
        <f>VLOOKUP(B12501, Tabelas!A:C,3,FALSE())</f>
        <v/>
      </c>
      <c r="E12501">
        <f>VLOOKUP(B12501, Tabelas!A:C,2,FALSE())</f>
        <v/>
      </c>
    </row>
    <row r="12502">
      <c r="A12502" t="inlineStr">
        <is>
          <t>REGEPE - REVISTA DE EMPREENDEDORISMO E GESTÃO DE PEQUENAS EMPRESAS</t>
        </is>
      </c>
      <c r="B12502" t="inlineStr">
        <is>
          <t>A3</t>
        </is>
      </c>
      <c r="C12502">
        <f>IF(B12502&lt;&gt;"NI",1,0)</f>
        <v/>
      </c>
      <c r="D12502">
        <f>VLOOKUP(B12502, Tabelas!A:C,3,FALSE())</f>
        <v/>
      </c>
      <c r="E12502">
        <f>VLOOKUP(B12502, Tabelas!A:C,2,FALSE())</f>
        <v/>
      </c>
    </row>
    <row r="12503">
      <c r="A12503" t="inlineStr">
        <is>
          <t>REGION</t>
        </is>
      </c>
      <c r="B12503" t="inlineStr">
        <is>
          <t>B2</t>
        </is>
      </c>
      <c r="C12503">
        <f>IF(B12503&lt;&gt;"NI",1,0)</f>
        <v/>
      </c>
      <c r="D12503">
        <f>VLOOKUP(B12503, Tabelas!A:C,3,FALSE())</f>
        <v/>
      </c>
      <c r="E12503">
        <f>VLOOKUP(B12503, Tabelas!A:C,2,FALSE())</f>
        <v/>
      </c>
    </row>
    <row r="12504">
      <c r="A12504" t="inlineStr">
        <is>
          <t>REGION Y SOCIEDAD</t>
        </is>
      </c>
      <c r="B12504" t="inlineStr">
        <is>
          <t>A3</t>
        </is>
      </c>
      <c r="C12504">
        <f>IF(B12504&lt;&gt;"NI",1,0)</f>
        <v/>
      </c>
      <c r="D12504">
        <f>VLOOKUP(B12504, Tabelas!A:C,3,FALSE())</f>
        <v/>
      </c>
      <c r="E12504">
        <f>VLOOKUP(B12504, Tabelas!A:C,2,FALSE())</f>
        <v/>
      </c>
    </row>
    <row r="12505">
      <c r="A12505" t="inlineStr">
        <is>
          <t>REGIONAL ENVIRONMENTAL CHANGE (ONLINE)</t>
        </is>
      </c>
      <c r="B12505" t="inlineStr">
        <is>
          <t>A2</t>
        </is>
      </c>
      <c r="C12505">
        <f>IF(B12505&lt;&gt;"NI",1,0)</f>
        <v/>
      </c>
      <c r="D12505">
        <f>VLOOKUP(B12505, Tabelas!A:C,3,FALSE())</f>
        <v/>
      </c>
      <c r="E12505">
        <f>VLOOKUP(B12505, Tabelas!A:C,2,FALSE())</f>
        <v/>
      </c>
    </row>
    <row r="12506">
      <c r="A12506" t="inlineStr">
        <is>
          <t>REGIONAL ENVIRONMENTAL CHANGE (PRINT)</t>
        </is>
      </c>
      <c r="B12506" t="inlineStr">
        <is>
          <t>A2</t>
        </is>
      </c>
      <c r="C12506">
        <f>IF(B12506&lt;&gt;"NI",1,0)</f>
        <v/>
      </c>
      <c r="D12506">
        <f>VLOOKUP(B12506, Tabelas!A:C,3,FALSE())</f>
        <v/>
      </c>
      <c r="E12506">
        <f>VLOOKUP(B12506, Tabelas!A:C,2,FALSE())</f>
        <v/>
      </c>
    </row>
    <row r="12507">
      <c r="A12507" t="inlineStr">
        <is>
          <t>REGIONAL SCIENCE POLICY AND PRACTICE</t>
        </is>
      </c>
      <c r="B12507" t="inlineStr">
        <is>
          <t>A4</t>
        </is>
      </c>
      <c r="C12507">
        <f>IF(B12507&lt;&gt;"NI",1,0)</f>
        <v/>
      </c>
      <c r="D12507">
        <f>VLOOKUP(B12507, Tabelas!A:C,3,FALSE())</f>
        <v/>
      </c>
      <c r="E12507">
        <f>VLOOKUP(B12507, Tabelas!A:C,2,FALSE())</f>
        <v/>
      </c>
    </row>
    <row r="12508">
      <c r="A12508" t="inlineStr">
        <is>
          <t>REGIONAL STUDIES</t>
        </is>
      </c>
      <c r="B12508" t="inlineStr">
        <is>
          <t>A1</t>
        </is>
      </c>
      <c r="C12508">
        <f>IF(B12508&lt;&gt;"NI",1,0)</f>
        <v/>
      </c>
      <c r="D12508">
        <f>VLOOKUP(B12508, Tabelas!A:C,3,FALSE())</f>
        <v/>
      </c>
      <c r="E12508">
        <f>VLOOKUP(B12508, Tabelas!A:C,2,FALSE())</f>
        <v/>
      </c>
    </row>
    <row r="12509">
      <c r="A12509" t="inlineStr">
        <is>
          <t>REGIONAL STUDIES (ONLINE)</t>
        </is>
      </c>
      <c r="B12509" t="inlineStr">
        <is>
          <t>A1</t>
        </is>
      </c>
      <c r="C12509">
        <f>IF(B12509&lt;&gt;"NI",1,0)</f>
        <v/>
      </c>
      <c r="D12509">
        <f>VLOOKUP(B12509, Tabelas!A:C,3,FALSE())</f>
        <v/>
      </c>
      <c r="E12509">
        <f>VLOOKUP(B12509, Tabelas!A:C,2,FALSE())</f>
        <v/>
      </c>
    </row>
    <row r="12510">
      <c r="A12510" t="inlineStr">
        <is>
          <t>REGIONAL STUDIES IN MARINE SCIENCE</t>
        </is>
      </c>
      <c r="B12510" t="inlineStr">
        <is>
          <t>A3</t>
        </is>
      </c>
      <c r="C12510">
        <f>IF(B12510&lt;&gt;"NI",1,0)</f>
        <v/>
      </c>
      <c r="D12510">
        <f>VLOOKUP(B12510, Tabelas!A:C,3,FALSE())</f>
        <v/>
      </c>
      <c r="E12510">
        <f>VLOOKUP(B12510, Tabelas!A:C,2,FALSE())</f>
        <v/>
      </c>
    </row>
    <row r="12511">
      <c r="A12511" t="inlineStr">
        <is>
          <t>REGIONAL STUDIES, REGIONAL SCIENCE</t>
        </is>
      </c>
      <c r="B12511" t="inlineStr">
        <is>
          <t>A2</t>
        </is>
      </c>
      <c r="C12511">
        <f>IF(B12511&lt;&gt;"NI",1,0)</f>
        <v/>
      </c>
      <c r="D12511">
        <f>VLOOKUP(B12511, Tabelas!A:C,3,FALSE())</f>
        <v/>
      </c>
      <c r="E12511">
        <f>VLOOKUP(B12511, Tabelas!A:C,2,FALSE())</f>
        <v/>
      </c>
    </row>
    <row r="12512">
      <c r="A12512" t="inlineStr">
        <is>
          <t>REGIONS AND COHESIONS</t>
        </is>
      </c>
      <c r="B12512" t="inlineStr">
        <is>
          <t>B2</t>
        </is>
      </c>
      <c r="C12512">
        <f>IF(B12512&lt;&gt;"NI",1,0)</f>
        <v/>
      </c>
      <c r="D12512">
        <f>VLOOKUP(B12512, Tabelas!A:C,3,FALSE())</f>
        <v/>
      </c>
      <c r="E12512">
        <f>VLOOKUP(B12512, Tabelas!A:C,2,FALSE())</f>
        <v/>
      </c>
    </row>
    <row r="12513">
      <c r="A12513" t="inlineStr">
        <is>
          <t>REGISTROS - REVISTA DE INVESTIGACIÓN HISTÓRICA</t>
        </is>
      </c>
      <c r="B12513" t="inlineStr">
        <is>
          <t>A2</t>
        </is>
      </c>
      <c r="C12513">
        <f>IF(B12513&lt;&gt;"NI",1,0)</f>
        <v/>
      </c>
      <c r="D12513">
        <f>VLOOKUP(B12513, Tabelas!A:C,3,FALSE())</f>
        <v/>
      </c>
      <c r="E12513">
        <f>VLOOKUP(B12513, Tabelas!A:C,2,FALSE())</f>
        <v/>
      </c>
    </row>
    <row r="12514">
      <c r="A12514" t="inlineStr">
        <is>
          <t>REGISTROS (MAR DEL PLATA)</t>
        </is>
      </c>
      <c r="B12514" t="inlineStr">
        <is>
          <t>B1</t>
        </is>
      </c>
      <c r="C12514">
        <f>IF(B12514&lt;&gt;"NI",1,0)</f>
        <v/>
      </c>
      <c r="D12514">
        <f>VLOOKUP(B12514, Tabelas!A:C,3,FALSE())</f>
        <v/>
      </c>
      <c r="E12514">
        <f>VLOOKUP(B12514, Tabelas!A:C,2,FALSE())</f>
        <v/>
      </c>
    </row>
    <row r="12515">
      <c r="A12515" t="inlineStr">
        <is>
          <t>REGRASP</t>
        </is>
      </c>
      <c r="B12515" t="inlineStr">
        <is>
          <t>B4</t>
        </is>
      </c>
      <c r="C12515">
        <f>IF(B12515&lt;&gt;"NI",1,0)</f>
        <v/>
      </c>
      <c r="D12515">
        <f>VLOOKUP(B12515, Tabelas!A:C,3,FALSE())</f>
        <v/>
      </c>
      <c r="E12515">
        <f>VLOOKUP(B12515, Tabelas!A:C,2,FALSE())</f>
        <v/>
      </c>
    </row>
    <row r="12516">
      <c r="A12516" t="inlineStr">
        <is>
          <t>REGULAR AND CHAOTIC DYNAMICS</t>
        </is>
      </c>
      <c r="B12516" t="inlineStr">
        <is>
          <t>B1</t>
        </is>
      </c>
      <c r="C12516">
        <f>IF(B12516&lt;&gt;"NI",1,0)</f>
        <v/>
      </c>
      <c r="D12516">
        <f>VLOOKUP(B12516, Tabelas!A:C,3,FALSE())</f>
        <v/>
      </c>
      <c r="E12516">
        <f>VLOOKUP(B12516, Tabelas!A:C,2,FALSE())</f>
        <v/>
      </c>
    </row>
    <row r="12517">
      <c r="A12517" t="inlineStr">
        <is>
          <t>REGULATORY TOXICOLOGY AND PHARMACOLOGY</t>
        </is>
      </c>
      <c r="B12517" t="inlineStr">
        <is>
          <t>A2</t>
        </is>
      </c>
      <c r="C12517">
        <f>IF(B12517&lt;&gt;"NI",1,0)</f>
        <v/>
      </c>
      <c r="D12517">
        <f>VLOOKUP(B12517, Tabelas!A:C,3,FALSE())</f>
        <v/>
      </c>
      <c r="E12517">
        <f>VLOOKUP(B12517, Tabelas!A:C,2,FALSE())</f>
        <v/>
      </c>
    </row>
    <row r="12518">
      <c r="A12518" t="inlineStr">
        <is>
          <t>REHABILITATION NURSING</t>
        </is>
      </c>
      <c r="B12518" t="inlineStr">
        <is>
          <t>A2</t>
        </is>
      </c>
      <c r="C12518">
        <f>IF(B12518&lt;&gt;"NI",1,0)</f>
        <v/>
      </c>
      <c r="D12518">
        <f>VLOOKUP(B12518, Tabelas!A:C,3,FALSE())</f>
        <v/>
      </c>
      <c r="E12518">
        <f>VLOOKUP(B12518, Tabelas!A:C,2,FALSE())</f>
        <v/>
      </c>
    </row>
    <row r="12519">
      <c r="A12519" t="inlineStr">
        <is>
          <t>REHABILITATION RESEARCH AND PRACTICE</t>
        </is>
      </c>
      <c r="B12519" t="inlineStr">
        <is>
          <t>A3</t>
        </is>
      </c>
      <c r="C12519">
        <f>IF(B12519&lt;&gt;"NI",1,0)</f>
        <v/>
      </c>
      <c r="D12519">
        <f>VLOOKUP(B12519, Tabelas!A:C,3,FALSE())</f>
        <v/>
      </c>
      <c r="E12519">
        <f>VLOOKUP(B12519, Tabelas!A:C,2,FALSE())</f>
        <v/>
      </c>
    </row>
    <row r="12520">
      <c r="A12520" t="inlineStr">
        <is>
          <t>REI. REVISTA DE EDUCAÇÃO DO IDEAU</t>
        </is>
      </c>
      <c r="B12520" t="inlineStr">
        <is>
          <t>A4</t>
        </is>
      </c>
      <c r="C12520">
        <f>IF(B12520&lt;&gt;"NI",1,0)</f>
        <v/>
      </c>
      <c r="D12520">
        <f>VLOOKUP(B12520, Tabelas!A:C,3,FALSE())</f>
        <v/>
      </c>
      <c r="E12520">
        <f>VLOOKUP(B12520, Tabelas!A:C,2,FALSE())</f>
        <v/>
      </c>
    </row>
    <row r="12521">
      <c r="A12521" t="inlineStr">
        <is>
          <t>REJUVENATION RESEARCH</t>
        </is>
      </c>
      <c r="B12521" t="inlineStr">
        <is>
          <t>A3</t>
        </is>
      </c>
      <c r="C12521">
        <f>IF(B12521&lt;&gt;"NI",1,0)</f>
        <v/>
      </c>
      <c r="D12521">
        <f>VLOOKUP(B12521, Tabelas!A:C,3,FALSE())</f>
        <v/>
      </c>
      <c r="E12521">
        <f>VLOOKUP(B12521, Tabelas!A:C,2,FALSE())</f>
        <v/>
      </c>
    </row>
    <row r="12522">
      <c r="A12522" t="inlineStr">
        <is>
          <t>REL. REVISTA ELETRÔNICA DE LETRAS</t>
        </is>
      </c>
      <c r="B12522" t="inlineStr">
        <is>
          <t>B4</t>
        </is>
      </c>
      <c r="C12522">
        <f>IF(B12522&lt;&gt;"NI",1,0)</f>
        <v/>
      </c>
      <c r="D12522">
        <f>VLOOKUP(B12522, Tabelas!A:C,3,FALSE())</f>
        <v/>
      </c>
      <c r="E12522">
        <f>VLOOKUP(B12522, Tabelas!A:C,2,FALSE())</f>
        <v/>
      </c>
    </row>
    <row r="12523">
      <c r="A12523" t="inlineStr">
        <is>
          <t>RELACIONES INTERNACIONALES</t>
        </is>
      </c>
      <c r="B12523" t="inlineStr">
        <is>
          <t>B2</t>
        </is>
      </c>
      <c r="C12523">
        <f>IF(B12523&lt;&gt;"NI",1,0)</f>
        <v/>
      </c>
      <c r="D12523">
        <f>VLOOKUP(B12523, Tabelas!A:C,3,FALSE())</f>
        <v/>
      </c>
      <c r="E12523">
        <f>VLOOKUP(B12523, Tabelas!A:C,2,FALSE())</f>
        <v/>
      </c>
    </row>
    <row r="12524">
      <c r="A12524" t="inlineStr">
        <is>
          <t>RELACIONES INTERNACIONALES (LA PLATA)</t>
        </is>
      </c>
      <c r="B12524" t="inlineStr">
        <is>
          <t>B1</t>
        </is>
      </c>
      <c r="C12524">
        <f>IF(B12524&lt;&gt;"NI",1,0)</f>
        <v/>
      </c>
      <c r="D12524">
        <f>VLOOKUP(B12524, Tabelas!A:C,3,FALSE())</f>
        <v/>
      </c>
      <c r="E12524">
        <f>VLOOKUP(B12524, Tabelas!A:C,2,FALSE())</f>
        <v/>
      </c>
    </row>
    <row r="12525">
      <c r="A12525" t="inlineStr">
        <is>
          <t>RELACIONES INTERNACIONALES (MADRID)</t>
        </is>
      </c>
      <c r="B12525" t="inlineStr">
        <is>
          <t>A2</t>
        </is>
      </c>
      <c r="C12525">
        <f>IF(B12525&lt;&gt;"NI",1,0)</f>
        <v/>
      </c>
      <c r="D12525">
        <f>VLOOKUP(B12525, Tabelas!A:C,3,FALSE())</f>
        <v/>
      </c>
      <c r="E12525">
        <f>VLOOKUP(B12525, Tabelas!A:C,2,FALSE())</f>
        <v/>
      </c>
    </row>
    <row r="12526">
      <c r="A12526" t="inlineStr">
        <is>
          <t>RELAÇÕES INTERNACIONAIS (LISBOA)</t>
        </is>
      </c>
      <c r="B12526" t="inlineStr">
        <is>
          <t>A2</t>
        </is>
      </c>
      <c r="C12526">
        <f>IF(B12526&lt;&gt;"NI",1,0)</f>
        <v/>
      </c>
      <c r="D12526">
        <f>VLOOKUP(B12526, Tabelas!A:C,3,FALSE())</f>
        <v/>
      </c>
      <c r="E12526">
        <f>VLOOKUP(B12526, Tabelas!A:C,2,FALSE())</f>
        <v/>
      </c>
    </row>
    <row r="12527">
      <c r="A12527" t="inlineStr">
        <is>
          <t>RELAÇÕES INTERNACIONAIS DO MUNDO ATUAL</t>
        </is>
      </c>
      <c r="B12527" t="inlineStr">
        <is>
          <t>B2</t>
        </is>
      </c>
      <c r="C12527">
        <f>IF(B12527&lt;&gt;"NI",1,0)</f>
        <v/>
      </c>
      <c r="D12527">
        <f>VLOOKUP(B12527, Tabelas!A:C,3,FALSE())</f>
        <v/>
      </c>
      <c r="E12527">
        <f>VLOOKUP(B12527, Tabelas!A:C,2,FALSE())</f>
        <v/>
      </c>
    </row>
    <row r="12528">
      <c r="A12528" t="inlineStr">
        <is>
          <t>RELACULT - REVISTA LATINO-AMERICANA DE ESTUDOS EM CULTURA E SOCIEDADE</t>
        </is>
      </c>
      <c r="B12528" t="inlineStr">
        <is>
          <t>B3</t>
        </is>
      </c>
      <c r="C12528">
        <f>IF(B12528&lt;&gt;"NI",1,0)</f>
        <v/>
      </c>
      <c r="D12528">
        <f>VLOOKUP(B12528, Tabelas!A:C,3,FALSE())</f>
        <v/>
      </c>
      <c r="E12528">
        <f>VLOOKUP(B12528, Tabelas!A:C,2,FALSE())</f>
        <v/>
      </c>
    </row>
    <row r="12529">
      <c r="A12529" t="inlineStr">
        <is>
          <t>RELADEI - REVISTA LATINO AMERICANA DE EDUCACIÓN INFANTIL</t>
        </is>
      </c>
      <c r="B12529" t="inlineStr">
        <is>
          <t>B4</t>
        </is>
      </c>
      <c r="C12529">
        <f>IF(B12529&lt;&gt;"NI",1,0)</f>
        <v/>
      </c>
      <c r="D12529">
        <f>VLOOKUP(B12529, Tabelas!A:C,3,FALSE())</f>
        <v/>
      </c>
      <c r="E12529">
        <f>VLOOKUP(B12529, Tabelas!A:C,2,FALSE())</f>
        <v/>
      </c>
    </row>
    <row r="12530">
      <c r="A12530" t="inlineStr">
        <is>
          <t>RELEGENS THRÉSKEIA: ESTUDOS E PESQUISA EM RELIGIÃO</t>
        </is>
      </c>
      <c r="B12530" t="inlineStr">
        <is>
          <t>B1</t>
        </is>
      </c>
      <c r="C12530">
        <f>IF(B12530&lt;&gt;"NI",1,0)</f>
        <v/>
      </c>
      <c r="D12530">
        <f>VLOOKUP(B12530, Tabelas!A:C,3,FALSE())</f>
        <v/>
      </c>
      <c r="E12530">
        <f>VLOOKUP(B12530, Tabelas!A:C,2,FALSE())</f>
        <v/>
      </c>
    </row>
    <row r="12531">
      <c r="A12531" t="inlineStr">
        <is>
          <t>RELIABILITY ENGINEERING &amp; SYSTEMS SAFETY</t>
        </is>
      </c>
      <c r="B12531" t="inlineStr">
        <is>
          <t>A1</t>
        </is>
      </c>
      <c r="C12531">
        <f>IF(B12531&lt;&gt;"NI",1,0)</f>
        <v/>
      </c>
      <c r="D12531">
        <f>VLOOKUP(B12531, Tabelas!A:C,3,FALSE())</f>
        <v/>
      </c>
      <c r="E12531">
        <f>VLOOKUP(B12531, Tabelas!A:C,2,FALSE())</f>
        <v/>
      </c>
    </row>
    <row r="12532">
      <c r="A12532" t="inlineStr">
        <is>
          <t>RELIGACIÓN: REVISTA DE CIENCIAS SOCIALES Y HUMANIDADES</t>
        </is>
      </c>
      <c r="B12532" t="inlineStr">
        <is>
          <t>B2</t>
        </is>
      </c>
      <c r="C12532">
        <f>IF(B12532&lt;&gt;"NI",1,0)</f>
        <v/>
      </c>
      <c r="D12532">
        <f>VLOOKUP(B12532, Tabelas!A:C,3,FALSE())</f>
        <v/>
      </c>
      <c r="E12532">
        <f>VLOOKUP(B12532, Tabelas!A:C,2,FALSE())</f>
        <v/>
      </c>
    </row>
    <row r="12533">
      <c r="A12533" t="inlineStr">
        <is>
          <t>RELIGARE: REVISTA DO PROGRAMA DE PÓS-GRADUAÇÃO EM CIÊNCIAS DAS RELIGIÕES DA UFPB</t>
        </is>
      </c>
      <c r="B12533" t="inlineStr">
        <is>
          <t>A4</t>
        </is>
      </c>
      <c r="C12533">
        <f>IF(B12533&lt;&gt;"NI",1,0)</f>
        <v/>
      </c>
      <c r="D12533">
        <f>VLOOKUP(B12533, Tabelas!A:C,3,FALSE())</f>
        <v/>
      </c>
      <c r="E12533">
        <f>VLOOKUP(B12533, Tabelas!A:C,2,FALSE())</f>
        <v/>
      </c>
    </row>
    <row r="12534">
      <c r="A12534" t="inlineStr">
        <is>
          <t>RELIGIÃO &amp; SOCIEDADE</t>
        </is>
      </c>
      <c r="B12534" t="inlineStr">
        <is>
          <t>A1</t>
        </is>
      </c>
      <c r="C12534">
        <f>IF(B12534&lt;&gt;"NI",1,0)</f>
        <v/>
      </c>
      <c r="D12534">
        <f>VLOOKUP(B12534, Tabelas!A:C,3,FALSE())</f>
        <v/>
      </c>
      <c r="E12534">
        <f>VLOOKUP(B12534, Tabelas!A:C,2,FALSE())</f>
        <v/>
      </c>
    </row>
    <row r="12535">
      <c r="A12535" t="inlineStr">
        <is>
          <t>RELIGION &amp; GENDER</t>
        </is>
      </c>
      <c r="B12535" t="inlineStr">
        <is>
          <t>B2</t>
        </is>
      </c>
      <c r="C12535">
        <f>IF(B12535&lt;&gt;"NI",1,0)</f>
        <v/>
      </c>
      <c r="D12535">
        <f>VLOOKUP(B12535, Tabelas!A:C,3,FALSE())</f>
        <v/>
      </c>
      <c r="E12535">
        <f>VLOOKUP(B12535, Tabelas!A:C,2,FALSE())</f>
        <v/>
      </c>
    </row>
    <row r="12536">
      <c r="A12536" t="inlineStr">
        <is>
          <t>RELIGION (LONDON. 1971)</t>
        </is>
      </c>
      <c r="B12536" t="inlineStr">
        <is>
          <t>A1</t>
        </is>
      </c>
      <c r="C12536">
        <f>IF(B12536&lt;&gt;"NI",1,0)</f>
        <v/>
      </c>
      <c r="D12536">
        <f>VLOOKUP(B12536, Tabelas!A:C,3,FALSE())</f>
        <v/>
      </c>
      <c r="E12536">
        <f>VLOOKUP(B12536, Tabelas!A:C,2,FALSE())</f>
        <v/>
      </c>
    </row>
    <row r="12537">
      <c r="A12537" t="inlineStr">
        <is>
          <t>RELIGION AND SOCIETY</t>
        </is>
      </c>
      <c r="B12537" t="inlineStr">
        <is>
          <t>A3</t>
        </is>
      </c>
      <c r="C12537">
        <f>IF(B12537&lt;&gt;"NI",1,0)</f>
        <v/>
      </c>
      <c r="D12537">
        <f>VLOOKUP(B12537, Tabelas!A:C,3,FALSE())</f>
        <v/>
      </c>
      <c r="E12537">
        <f>VLOOKUP(B12537, Tabelas!A:C,2,FALSE())</f>
        <v/>
      </c>
    </row>
    <row r="12538">
      <c r="A12538" t="inlineStr">
        <is>
          <t>RELIGION AND SOCIETY: ADVANCES IN RESEARCH</t>
        </is>
      </c>
      <c r="B12538" t="inlineStr">
        <is>
          <t>A3</t>
        </is>
      </c>
      <c r="C12538">
        <f>IF(B12538&lt;&gt;"NI",1,0)</f>
        <v/>
      </c>
      <c r="D12538">
        <f>VLOOKUP(B12538, Tabelas!A:C,3,FALSE())</f>
        <v/>
      </c>
      <c r="E12538">
        <f>VLOOKUP(B12538, Tabelas!A:C,2,FALSE())</f>
        <v/>
      </c>
    </row>
    <row r="12539">
      <c r="A12539" t="inlineStr">
        <is>
          <t>RELIGIONI E SOCIETÀ (NAPOLI. TESTO STAMPATO)</t>
        </is>
      </c>
      <c r="B12539" t="inlineStr">
        <is>
          <t>B2</t>
        </is>
      </c>
      <c r="C12539">
        <f>IF(B12539&lt;&gt;"NI",1,0)</f>
        <v/>
      </c>
      <c r="D12539">
        <f>VLOOKUP(B12539, Tabelas!A:C,3,FALSE())</f>
        <v/>
      </c>
      <c r="E12539">
        <f>VLOOKUP(B12539, Tabelas!A:C,2,FALSE())</f>
        <v/>
      </c>
    </row>
    <row r="12540">
      <c r="A12540" t="inlineStr">
        <is>
          <t>RELIGIONS</t>
        </is>
      </c>
      <c r="B12540" t="inlineStr">
        <is>
          <t>A1</t>
        </is>
      </c>
      <c r="C12540">
        <f>IF(B12540&lt;&gt;"NI",1,0)</f>
        <v/>
      </c>
      <c r="D12540">
        <f>VLOOKUP(B12540, Tabelas!A:C,3,FALSE())</f>
        <v/>
      </c>
      <c r="E12540">
        <f>VLOOKUP(B12540, Tabelas!A:C,2,FALSE())</f>
        <v/>
      </c>
    </row>
    <row r="12541">
      <c r="A12541" t="inlineStr">
        <is>
          <t>REM - INTERNATIONAL ENGINEERING JOURNAL</t>
        </is>
      </c>
      <c r="B12541" t="inlineStr">
        <is>
          <t>B1</t>
        </is>
      </c>
      <c r="C12541">
        <f>IF(B12541&lt;&gt;"NI",1,0)</f>
        <v/>
      </c>
      <c r="D12541">
        <f>VLOOKUP(B12541, Tabelas!A:C,3,FALSE())</f>
        <v/>
      </c>
      <c r="E12541">
        <f>VLOOKUP(B12541, Tabelas!A:C,2,FALSE())</f>
        <v/>
      </c>
    </row>
    <row r="12542">
      <c r="A12542" t="inlineStr">
        <is>
          <t>REM: REVISTA ESCOLA DE MINAS</t>
        </is>
      </c>
      <c r="B12542" t="inlineStr">
        <is>
          <t>B1</t>
        </is>
      </c>
      <c r="C12542">
        <f>IF(B12542&lt;&gt;"NI",1,0)</f>
        <v/>
      </c>
      <c r="D12542">
        <f>VLOOKUP(B12542, Tabelas!A:C,3,FALSE())</f>
        <v/>
      </c>
      <c r="E12542">
        <f>VLOOKUP(B12542, Tabelas!A:C,2,FALSE())</f>
        <v/>
      </c>
    </row>
    <row r="12543">
      <c r="A12543" t="inlineStr">
        <is>
          <t>REMARK. REVISTA BRASILEIRA DE MARKETING</t>
        </is>
      </c>
      <c r="B12543" t="inlineStr">
        <is>
          <t>A2</t>
        </is>
      </c>
      <c r="C12543">
        <f>IF(B12543&lt;&gt;"NI",1,0)</f>
        <v/>
      </c>
      <c r="D12543">
        <f>VLOOKUP(B12543, Tabelas!A:C,3,FALSE())</f>
        <v/>
      </c>
      <c r="E12543">
        <f>VLOOKUP(B12543, Tabelas!A:C,2,FALSE())</f>
        <v/>
      </c>
    </row>
    <row r="12544">
      <c r="A12544" t="inlineStr">
        <is>
          <t>REMAT: REVISTA ELETRÔNICA DA MATEMÁTICA</t>
        </is>
      </c>
      <c r="B12544" t="inlineStr">
        <is>
          <t>B1</t>
        </is>
      </c>
      <c r="C12544">
        <f>IF(B12544&lt;&gt;"NI",1,0)</f>
        <v/>
      </c>
      <c r="D12544">
        <f>VLOOKUP(B12544, Tabelas!A:C,3,FALSE())</f>
        <v/>
      </c>
      <c r="E12544">
        <f>VLOOKUP(B12544, Tabelas!A:C,2,FALSE())</f>
        <v/>
      </c>
    </row>
    <row r="12545">
      <c r="A12545" t="inlineStr">
        <is>
          <t>REMATE DE MALES</t>
        </is>
      </c>
      <c r="B12545" t="inlineStr">
        <is>
          <t>A3</t>
        </is>
      </c>
      <c r="C12545">
        <f>IF(B12545&lt;&gt;"NI",1,0)</f>
        <v/>
      </c>
      <c r="D12545">
        <f>VLOOKUP(B12545, Tabelas!A:C,3,FALSE())</f>
        <v/>
      </c>
      <c r="E12545">
        <f>VLOOKUP(B12545, Tabelas!A:C,2,FALSE())</f>
        <v/>
      </c>
    </row>
    <row r="12546">
      <c r="A12546" t="inlineStr">
        <is>
          <t>REMATE DE MALES (ONLINE)</t>
        </is>
      </c>
      <c r="B12546" t="inlineStr">
        <is>
          <t>A3</t>
        </is>
      </c>
      <c r="C12546">
        <f>IF(B12546&lt;&gt;"NI",1,0)</f>
        <v/>
      </c>
      <c r="D12546">
        <f>VLOOKUP(B12546, Tabelas!A:C,3,FALSE())</f>
        <v/>
      </c>
      <c r="E12546">
        <f>VLOOKUP(B12546, Tabelas!A:C,2,FALSE())</f>
        <v/>
      </c>
    </row>
    <row r="12547">
      <c r="A12547" t="inlineStr">
        <is>
          <t>REMATEC. REVISTA DE MATEMÁTICA, ENSINO E CULTURA (UFRN)</t>
        </is>
      </c>
      <c r="B12547" t="inlineStr">
        <is>
          <t>B4</t>
        </is>
      </c>
      <c r="C12547">
        <f>IF(B12547&lt;&gt;"NI",1,0)</f>
        <v/>
      </c>
      <c r="D12547">
        <f>VLOOKUP(B12547, Tabelas!A:C,3,FALSE())</f>
        <v/>
      </c>
      <c r="E12547">
        <f>VLOOKUP(B12547, Tabelas!A:C,2,FALSE())</f>
        <v/>
      </c>
    </row>
    <row r="12548">
      <c r="A12548" t="inlineStr">
        <is>
          <t>REME. REVISTA MINEIRA DE ENFERMAGEM</t>
        </is>
      </c>
      <c r="B12548" t="inlineStr">
        <is>
          <t>B1</t>
        </is>
      </c>
      <c r="C12548">
        <f>IF(B12548&lt;&gt;"NI",1,0)</f>
        <v/>
      </c>
      <c r="D12548">
        <f>VLOOKUP(B12548, Tabelas!A:C,3,FALSE())</f>
        <v/>
      </c>
      <c r="E12548">
        <f>VLOOKUP(B12548, Tabelas!A:C,2,FALSE())</f>
        <v/>
      </c>
    </row>
    <row r="12549">
      <c r="A12549" t="inlineStr">
        <is>
          <t>REMHU (BRASÍLIA)</t>
        </is>
      </c>
      <c r="B12549" t="inlineStr">
        <is>
          <t>A2</t>
        </is>
      </c>
      <c r="C12549">
        <f>IF(B12549&lt;&gt;"NI",1,0)</f>
        <v/>
      </c>
      <c r="D12549">
        <f>VLOOKUP(B12549, Tabelas!A:C,3,FALSE())</f>
        <v/>
      </c>
      <c r="E12549">
        <f>VLOOKUP(B12549, Tabelas!A:C,2,FALSE())</f>
        <v/>
      </c>
    </row>
    <row r="12550">
      <c r="A12550" t="inlineStr">
        <is>
          <t>REMOTE SENSING</t>
        </is>
      </c>
      <c r="B12550" t="inlineStr">
        <is>
          <t>A1</t>
        </is>
      </c>
      <c r="C12550">
        <f>IF(B12550&lt;&gt;"NI",1,0)</f>
        <v/>
      </c>
      <c r="D12550">
        <f>VLOOKUP(B12550, Tabelas!A:C,3,FALSE())</f>
        <v/>
      </c>
      <c r="E12550">
        <f>VLOOKUP(B12550, Tabelas!A:C,2,FALSE())</f>
        <v/>
      </c>
    </row>
    <row r="12551">
      <c r="A12551" t="inlineStr">
        <is>
          <t>REMOTE SENSING APPLICATIONS: SOCIETY AND ENVIRONMENT</t>
        </is>
      </c>
      <c r="B12551" t="inlineStr">
        <is>
          <t>A1</t>
        </is>
      </c>
      <c r="C12551">
        <f>IF(B12551&lt;&gt;"NI",1,0)</f>
        <v/>
      </c>
      <c r="D12551">
        <f>VLOOKUP(B12551, Tabelas!A:C,3,FALSE())</f>
        <v/>
      </c>
      <c r="E12551">
        <f>VLOOKUP(B12551, Tabelas!A:C,2,FALSE())</f>
        <v/>
      </c>
    </row>
    <row r="12552">
      <c r="A12552" t="inlineStr">
        <is>
          <t>REMOTE SENSING IN ECOLOGY AND CONSERVATION</t>
        </is>
      </c>
      <c r="B12552" t="inlineStr">
        <is>
          <t>A2</t>
        </is>
      </c>
      <c r="C12552">
        <f>IF(B12552&lt;&gt;"NI",1,0)</f>
        <v/>
      </c>
      <c r="D12552">
        <f>VLOOKUP(B12552, Tabelas!A:C,3,FALSE())</f>
        <v/>
      </c>
      <c r="E12552">
        <f>VLOOKUP(B12552, Tabelas!A:C,2,FALSE())</f>
        <v/>
      </c>
    </row>
    <row r="12553">
      <c r="A12553" t="inlineStr">
        <is>
          <t>REMOTE SENSING LETTERS</t>
        </is>
      </c>
      <c r="B12553" t="inlineStr">
        <is>
          <t>A3</t>
        </is>
      </c>
      <c r="C12553">
        <f>IF(B12553&lt;&gt;"NI",1,0)</f>
        <v/>
      </c>
      <c r="D12553">
        <f>VLOOKUP(B12553, Tabelas!A:C,3,FALSE())</f>
        <v/>
      </c>
      <c r="E12553">
        <f>VLOOKUP(B12553, Tabelas!A:C,2,FALSE())</f>
        <v/>
      </c>
    </row>
    <row r="12554">
      <c r="A12554" t="inlineStr">
        <is>
          <t>REMOTE SENSING OF ENVIRONMENT</t>
        </is>
      </c>
      <c r="B12554" t="inlineStr">
        <is>
          <t>A1</t>
        </is>
      </c>
      <c r="C12554">
        <f>IF(B12554&lt;&gt;"NI",1,0)</f>
        <v/>
      </c>
      <c r="D12554">
        <f>VLOOKUP(B12554, Tabelas!A:C,3,FALSE())</f>
        <v/>
      </c>
      <c r="E12554">
        <f>VLOOKUP(B12554, Tabelas!A:C,2,FALSE())</f>
        <v/>
      </c>
    </row>
    <row r="12555">
      <c r="A12555" t="inlineStr">
        <is>
          <t>RENAISSANCE QUARTERLY</t>
        </is>
      </c>
      <c r="B12555" t="inlineStr">
        <is>
          <t>A4</t>
        </is>
      </c>
      <c r="C12555">
        <f>IF(B12555&lt;&gt;"NI",1,0)</f>
        <v/>
      </c>
      <c r="D12555">
        <f>VLOOKUP(B12555, Tabelas!A:C,3,FALSE())</f>
        <v/>
      </c>
      <c r="E12555">
        <f>VLOOKUP(B12555, Tabelas!A:C,2,FALSE())</f>
        <v/>
      </c>
    </row>
    <row r="12556">
      <c r="A12556" t="inlineStr">
        <is>
          <t>RENAL FAILURE</t>
        </is>
      </c>
      <c r="B12556" t="inlineStr">
        <is>
          <t>B1</t>
        </is>
      </c>
      <c r="C12556">
        <f>IF(B12556&lt;&gt;"NI",1,0)</f>
        <v/>
      </c>
      <c r="D12556">
        <f>VLOOKUP(B12556, Tabelas!A:C,3,FALSE())</f>
        <v/>
      </c>
      <c r="E12556">
        <f>VLOOKUP(B12556, Tabelas!A:C,2,FALSE())</f>
        <v/>
      </c>
    </row>
    <row r="12557">
      <c r="A12557" t="inlineStr">
        <is>
          <t>RENCIMA</t>
        </is>
      </c>
      <c r="B12557" t="inlineStr">
        <is>
          <t>A3</t>
        </is>
      </c>
      <c r="C12557">
        <f>IF(B12557&lt;&gt;"NI",1,0)</f>
        <v/>
      </c>
      <c r="D12557">
        <f>VLOOKUP(B12557, Tabelas!A:C,3,FALSE())</f>
        <v/>
      </c>
      <c r="E12557">
        <f>VLOOKUP(B12557, Tabelas!A:C,2,FALSE())</f>
        <v/>
      </c>
    </row>
    <row r="12558">
      <c r="A12558" t="inlineStr">
        <is>
          <t>RENDICONTI DEL CIRCOLO MATEMATICO DI PALERMO (TESTO STAMPATO)</t>
        </is>
      </c>
      <c r="B12558" t="inlineStr">
        <is>
          <t>B2</t>
        </is>
      </c>
      <c r="C12558">
        <f>IF(B12558&lt;&gt;"NI",1,0)</f>
        <v/>
      </c>
      <c r="D12558">
        <f>VLOOKUP(B12558, Tabelas!A:C,3,FALSE())</f>
        <v/>
      </c>
      <c r="E12558">
        <f>VLOOKUP(B12558, Tabelas!A:C,2,FALSE())</f>
        <v/>
      </c>
    </row>
    <row r="12559">
      <c r="A12559" t="inlineStr">
        <is>
          <t>RENDICONTI DEL SEMINARIO MATEMATICO DELL'UNIVERSITÀ DI PADOVA</t>
        </is>
      </c>
      <c r="B12559" t="inlineStr">
        <is>
          <t>B3</t>
        </is>
      </c>
      <c r="C12559">
        <f>IF(B12559&lt;&gt;"NI",1,0)</f>
        <v/>
      </c>
      <c r="D12559">
        <f>VLOOKUP(B12559, Tabelas!A:C,3,FALSE())</f>
        <v/>
      </c>
      <c r="E12559">
        <f>VLOOKUP(B12559, Tabelas!A:C,2,FALSE())</f>
        <v/>
      </c>
    </row>
    <row r="12560">
      <c r="A12560" t="inlineStr">
        <is>
          <t>RENDICONTI LINCEI. SCIENZE FISICHE E NATURALI</t>
        </is>
      </c>
      <c r="B12560" t="inlineStr">
        <is>
          <t>B1</t>
        </is>
      </c>
      <c r="C12560">
        <f>IF(B12560&lt;&gt;"NI",1,0)</f>
        <v/>
      </c>
      <c r="D12560">
        <f>VLOOKUP(B12560, Tabelas!A:C,3,FALSE())</f>
        <v/>
      </c>
      <c r="E12560">
        <f>VLOOKUP(B12560, Tabelas!A:C,2,FALSE())</f>
        <v/>
      </c>
    </row>
    <row r="12561">
      <c r="A12561" t="inlineStr">
        <is>
          <t>RENEWABLE &amp; SUSTAINABLE ENERGY REVIEWS</t>
        </is>
      </c>
      <c r="B12561" t="inlineStr">
        <is>
          <t>A1</t>
        </is>
      </c>
      <c r="C12561">
        <f>IF(B12561&lt;&gt;"NI",1,0)</f>
        <v/>
      </c>
      <c r="D12561">
        <f>VLOOKUP(B12561, Tabelas!A:C,3,FALSE())</f>
        <v/>
      </c>
      <c r="E12561">
        <f>VLOOKUP(B12561, Tabelas!A:C,2,FALSE())</f>
        <v/>
      </c>
    </row>
    <row r="12562">
      <c r="A12562" t="inlineStr">
        <is>
          <t>RENEWABLE AGRICULTURE AND FOOD SYSTEMS (PRINT)</t>
        </is>
      </c>
      <c r="B12562" t="inlineStr">
        <is>
          <t>A2</t>
        </is>
      </c>
      <c r="C12562">
        <f>IF(B12562&lt;&gt;"NI",1,0)</f>
        <v/>
      </c>
      <c r="D12562">
        <f>VLOOKUP(B12562, Tabelas!A:C,3,FALSE())</f>
        <v/>
      </c>
      <c r="E12562">
        <f>VLOOKUP(B12562, Tabelas!A:C,2,FALSE())</f>
        <v/>
      </c>
    </row>
    <row r="12563">
      <c r="A12563" t="inlineStr">
        <is>
          <t>RENEWABLE ENERGY</t>
        </is>
      </c>
      <c r="B12563" t="inlineStr">
        <is>
          <t>A2</t>
        </is>
      </c>
      <c r="C12563">
        <f>IF(B12563&lt;&gt;"NI",1,0)</f>
        <v/>
      </c>
      <c r="D12563">
        <f>VLOOKUP(B12563, Tabelas!A:C,3,FALSE())</f>
        <v/>
      </c>
      <c r="E12563">
        <f>VLOOKUP(B12563, Tabelas!A:C,2,FALSE())</f>
        <v/>
      </c>
    </row>
    <row r="12564">
      <c r="A12564" t="inlineStr">
        <is>
          <t>RENEWABLE ENERGY &amp; POWER QUALITY JOURNAL (RE&amp;PQJ)</t>
        </is>
      </c>
      <c r="B12564" t="inlineStr">
        <is>
          <t>B4</t>
        </is>
      </c>
      <c r="C12564">
        <f>IF(B12564&lt;&gt;"NI",1,0)</f>
        <v/>
      </c>
      <c r="D12564">
        <f>VLOOKUP(B12564, Tabelas!A:C,3,FALSE())</f>
        <v/>
      </c>
      <c r="E12564">
        <f>VLOOKUP(B12564, Tabelas!A:C,2,FALSE())</f>
        <v/>
      </c>
    </row>
    <row r="12565">
      <c r="A12565" t="inlineStr">
        <is>
          <t>RENEWABLE ENERGY FOCUS</t>
        </is>
      </c>
      <c r="B12565" t="inlineStr">
        <is>
          <t>B4</t>
        </is>
      </c>
      <c r="C12565">
        <f>IF(B12565&lt;&gt;"NI",1,0)</f>
        <v/>
      </c>
      <c r="D12565">
        <f>VLOOKUP(B12565, Tabelas!A:C,3,FALSE())</f>
        <v/>
      </c>
      <c r="E12565">
        <f>VLOOKUP(B12565, Tabelas!A:C,2,FALSE())</f>
        <v/>
      </c>
    </row>
    <row r="12566">
      <c r="A12566" t="inlineStr">
        <is>
          <t>RENOTE. REVISTA NOVAS TECNOLOGIAS NA EDUCAÇÃO</t>
        </is>
      </c>
      <c r="B12566" t="inlineStr">
        <is>
          <t>A4</t>
        </is>
      </c>
      <c r="C12566">
        <f>IF(B12566&lt;&gt;"NI",1,0)</f>
        <v/>
      </c>
      <c r="D12566">
        <f>VLOOKUP(B12566, Tabelas!A:C,3,FALSE())</f>
        <v/>
      </c>
      <c r="E12566">
        <f>VLOOKUP(B12566, Tabelas!A:C,2,FALSE())</f>
        <v/>
      </c>
    </row>
    <row r="12567">
      <c r="A12567" t="inlineStr">
        <is>
          <t>REPÈRES-DORIF</t>
        </is>
      </c>
      <c r="B12567" t="inlineStr">
        <is>
          <t>B1</t>
        </is>
      </c>
      <c r="C12567">
        <f>IF(B12567&lt;&gt;"NI",1,0)</f>
        <v/>
      </c>
      <c r="D12567">
        <f>VLOOKUP(B12567, Tabelas!A:C,3,FALSE())</f>
        <v/>
      </c>
      <c r="E12567">
        <f>VLOOKUP(B12567, Tabelas!A:C,2,FALSE())</f>
        <v/>
      </c>
    </row>
    <row r="12568">
      <c r="A12568" t="inlineStr">
        <is>
          <t>REPERTÓRIO: TEATRO &amp; DANÇA (ONLINE)</t>
        </is>
      </c>
      <c r="B12568" t="inlineStr">
        <is>
          <t>A4</t>
        </is>
      </c>
      <c r="C12568">
        <f>IF(B12568&lt;&gt;"NI",1,0)</f>
        <v/>
      </c>
      <c r="D12568">
        <f>VLOOKUP(B12568, Tabelas!A:C,3,FALSE())</f>
        <v/>
      </c>
      <c r="E12568">
        <f>VLOOKUP(B12568, Tabelas!A:C,2,FALSE())</f>
        <v/>
      </c>
    </row>
    <row r="12569">
      <c r="A12569" t="inlineStr">
        <is>
          <t>REPORTS OF PRACTICAL ONCOLOGY AND RADIOTHERAPY</t>
        </is>
      </c>
      <c r="B12569" t="inlineStr">
        <is>
          <t>B1</t>
        </is>
      </c>
      <c r="C12569">
        <f>IF(B12569&lt;&gt;"NI",1,0)</f>
        <v/>
      </c>
      <c r="D12569">
        <f>VLOOKUP(B12569, Tabelas!A:C,3,FALSE())</f>
        <v/>
      </c>
      <c r="E12569">
        <f>VLOOKUP(B12569, Tabelas!A:C,2,FALSE())</f>
        <v/>
      </c>
    </row>
    <row r="12570">
      <c r="A12570" t="inlineStr">
        <is>
          <t>REPORTS ON MATHEMATICAL PHYSICS</t>
        </is>
      </c>
      <c r="B12570" t="inlineStr">
        <is>
          <t>B2</t>
        </is>
      </c>
      <c r="C12570">
        <f>IF(B12570&lt;&gt;"NI",1,0)</f>
        <v/>
      </c>
      <c r="D12570">
        <f>VLOOKUP(B12570, Tabelas!A:C,3,FALSE())</f>
        <v/>
      </c>
      <c r="E12570">
        <f>VLOOKUP(B12570, Tabelas!A:C,2,FALSE())</f>
        <v/>
      </c>
    </row>
    <row r="12571">
      <c r="A12571" t="inlineStr">
        <is>
          <t>REPPE REVISTA DE PRODUTOS EDUCACIONAIS E PESQUISAS EM ENSINO</t>
        </is>
      </c>
      <c r="B12571" t="inlineStr">
        <is>
          <t>A4</t>
        </is>
      </c>
      <c r="C12571">
        <f>IF(B12571&lt;&gt;"NI",1,0)</f>
        <v/>
      </c>
      <c r="D12571">
        <f>VLOOKUP(B12571, Tabelas!A:C,3,FALSE())</f>
        <v/>
      </c>
      <c r="E12571">
        <f>VLOOKUP(B12571, Tabelas!A:C,2,FALSE())</f>
        <v/>
      </c>
    </row>
    <row r="12572">
      <c r="A12572" t="inlineStr">
        <is>
          <t>REPRESENTATION</t>
        </is>
      </c>
      <c r="B12572" t="inlineStr">
        <is>
          <t>A4</t>
        </is>
      </c>
      <c r="C12572">
        <f>IF(B12572&lt;&gt;"NI",1,0)</f>
        <v/>
      </c>
      <c r="D12572">
        <f>VLOOKUP(B12572, Tabelas!A:C,3,FALSE())</f>
        <v/>
      </c>
      <c r="E12572">
        <f>VLOOKUP(B12572, Tabelas!A:C,2,FALSE())</f>
        <v/>
      </c>
    </row>
    <row r="12573">
      <c r="A12573" t="inlineStr">
        <is>
          <t>REPRODUÇÃO &amp; CLIMATÉRIO</t>
        </is>
      </c>
      <c r="B12573" t="inlineStr">
        <is>
          <t>B3</t>
        </is>
      </c>
      <c r="C12573">
        <f>IF(B12573&lt;&gt;"NI",1,0)</f>
        <v/>
      </c>
      <c r="D12573">
        <f>VLOOKUP(B12573, Tabelas!A:C,3,FALSE())</f>
        <v/>
      </c>
      <c r="E12573">
        <f>VLOOKUP(B12573, Tabelas!A:C,2,FALSE())</f>
        <v/>
      </c>
    </row>
    <row r="12574">
      <c r="A12574" t="inlineStr">
        <is>
          <t>REPRODUCTION (CAMBRIDGE)</t>
        </is>
      </c>
      <c r="B12574" t="inlineStr">
        <is>
          <t>A1</t>
        </is>
      </c>
      <c r="C12574">
        <f>IF(B12574&lt;&gt;"NI",1,0)</f>
        <v/>
      </c>
      <c r="D12574">
        <f>VLOOKUP(B12574, Tabelas!A:C,3,FALSE())</f>
        <v/>
      </c>
      <c r="E12574">
        <f>VLOOKUP(B12574, Tabelas!A:C,2,FALSE())</f>
        <v/>
      </c>
    </row>
    <row r="12575">
      <c r="A12575" t="inlineStr">
        <is>
          <t>REPRODUCTION IN DOMESTIC ANIMALS (1990)</t>
        </is>
      </c>
      <c r="B12575" t="inlineStr">
        <is>
          <t>A2</t>
        </is>
      </c>
      <c r="C12575">
        <f>IF(B12575&lt;&gt;"NI",1,0)</f>
        <v/>
      </c>
      <c r="D12575">
        <f>VLOOKUP(B12575, Tabelas!A:C,3,FALSE())</f>
        <v/>
      </c>
      <c r="E12575">
        <f>VLOOKUP(B12575, Tabelas!A:C,2,FALSE())</f>
        <v/>
      </c>
    </row>
    <row r="12576">
      <c r="A12576" t="inlineStr">
        <is>
          <t>REPRODUCTION, FERTILITY AND DEVELOPMENT (ONLINE)</t>
        </is>
      </c>
      <c r="B12576" t="inlineStr">
        <is>
          <t>A2</t>
        </is>
      </c>
      <c r="C12576">
        <f>IF(B12576&lt;&gt;"NI",1,0)</f>
        <v/>
      </c>
      <c r="D12576">
        <f>VLOOKUP(B12576, Tabelas!A:C,3,FALSE())</f>
        <v/>
      </c>
      <c r="E12576">
        <f>VLOOKUP(B12576, Tabelas!A:C,2,FALSE())</f>
        <v/>
      </c>
    </row>
    <row r="12577">
      <c r="A12577" t="inlineStr">
        <is>
          <t>REPRODUCTIVE BIOLOGY</t>
        </is>
      </c>
      <c r="B12577" t="inlineStr">
        <is>
          <t>A2</t>
        </is>
      </c>
      <c r="C12577">
        <f>IF(B12577&lt;&gt;"NI",1,0)</f>
        <v/>
      </c>
      <c r="D12577">
        <f>VLOOKUP(B12577, Tabelas!A:C,3,FALSE())</f>
        <v/>
      </c>
      <c r="E12577">
        <f>VLOOKUP(B12577, Tabelas!A:C,2,FALSE())</f>
        <v/>
      </c>
    </row>
    <row r="12578">
      <c r="A12578" t="inlineStr">
        <is>
          <t>REPRODUCTIVE BIOLOGY AND ENDOCRINOLOGY</t>
        </is>
      </c>
      <c r="B12578" t="inlineStr">
        <is>
          <t>A1</t>
        </is>
      </c>
      <c r="C12578">
        <f>IF(B12578&lt;&gt;"NI",1,0)</f>
        <v/>
      </c>
      <c r="D12578">
        <f>VLOOKUP(B12578, Tabelas!A:C,3,FALSE())</f>
        <v/>
      </c>
      <c r="E12578">
        <f>VLOOKUP(B12578, Tabelas!A:C,2,FALSE())</f>
        <v/>
      </c>
    </row>
    <row r="12579">
      <c r="A12579" t="inlineStr">
        <is>
          <t>REPRODUCTIVE BIOMEDICINE ONLINE (ONLINE)</t>
        </is>
      </c>
      <c r="B12579" t="inlineStr">
        <is>
          <t>A2</t>
        </is>
      </c>
      <c r="C12579">
        <f>IF(B12579&lt;&gt;"NI",1,0)</f>
        <v/>
      </c>
      <c r="D12579">
        <f>VLOOKUP(B12579, Tabelas!A:C,3,FALSE())</f>
        <v/>
      </c>
      <c r="E12579">
        <f>VLOOKUP(B12579, Tabelas!A:C,2,FALSE())</f>
        <v/>
      </c>
    </row>
    <row r="12580">
      <c r="A12580" t="inlineStr">
        <is>
          <t>REPRODUCTIVE BIOMEDICINE ONLINE (PRINT)</t>
        </is>
      </c>
      <c r="B12580" t="inlineStr">
        <is>
          <t>A2</t>
        </is>
      </c>
      <c r="C12580">
        <f>IF(B12580&lt;&gt;"NI",1,0)</f>
        <v/>
      </c>
      <c r="D12580">
        <f>VLOOKUP(B12580, Tabelas!A:C,3,FALSE())</f>
        <v/>
      </c>
      <c r="E12580">
        <f>VLOOKUP(B12580, Tabelas!A:C,2,FALSE())</f>
        <v/>
      </c>
    </row>
    <row r="12581">
      <c r="A12581" t="inlineStr">
        <is>
          <t>REPRODUCTIVE HEALTH</t>
        </is>
      </c>
      <c r="B12581" t="inlineStr">
        <is>
          <t>A2</t>
        </is>
      </c>
      <c r="C12581">
        <f>IF(B12581&lt;&gt;"NI",1,0)</f>
        <v/>
      </c>
      <c r="D12581">
        <f>VLOOKUP(B12581, Tabelas!A:C,3,FALSE())</f>
        <v/>
      </c>
      <c r="E12581">
        <f>VLOOKUP(B12581, Tabelas!A:C,2,FALSE())</f>
        <v/>
      </c>
    </row>
    <row r="12582">
      <c r="A12582" t="inlineStr">
        <is>
          <t>REPRODUCTIVE HEALTH MATTERS (PRINT)</t>
        </is>
      </c>
      <c r="B12582" t="inlineStr">
        <is>
          <t>A4</t>
        </is>
      </c>
      <c r="C12582">
        <f>IF(B12582&lt;&gt;"NI",1,0)</f>
        <v/>
      </c>
      <c r="D12582">
        <f>VLOOKUP(B12582, Tabelas!A:C,3,FALSE())</f>
        <v/>
      </c>
      <c r="E12582">
        <f>VLOOKUP(B12582, Tabelas!A:C,2,FALSE())</f>
        <v/>
      </c>
    </row>
    <row r="12583">
      <c r="A12583" t="inlineStr">
        <is>
          <t>REPRODUCTIVE SCIENCES</t>
        </is>
      </c>
      <c r="B12583" t="inlineStr">
        <is>
          <t>A2</t>
        </is>
      </c>
      <c r="C12583">
        <f>IF(B12583&lt;&gt;"NI",1,0)</f>
        <v/>
      </c>
      <c r="D12583">
        <f>VLOOKUP(B12583, Tabelas!A:C,3,FALSE())</f>
        <v/>
      </c>
      <c r="E12583">
        <f>VLOOKUP(B12583, Tabelas!A:C,2,FALSE())</f>
        <v/>
      </c>
    </row>
    <row r="12584">
      <c r="A12584" t="inlineStr">
        <is>
          <t>REPRODUCTIVE SCIENCES (THOUSAND OAKS, CALIF.)</t>
        </is>
      </c>
      <c r="B12584" t="inlineStr">
        <is>
          <t>A2</t>
        </is>
      </c>
      <c r="C12584">
        <f>IF(B12584&lt;&gt;"NI",1,0)</f>
        <v/>
      </c>
      <c r="D12584">
        <f>VLOOKUP(B12584, Tabelas!A:C,3,FALSE())</f>
        <v/>
      </c>
      <c r="E12584">
        <f>VLOOKUP(B12584, Tabelas!A:C,2,FALSE())</f>
        <v/>
      </c>
    </row>
    <row r="12585">
      <c r="A12585" t="inlineStr">
        <is>
          <t>REPRODUCTIVE SYSTEM AND SEXUAL DISORDERS</t>
        </is>
      </c>
      <c r="B12585" t="inlineStr">
        <is>
          <t>B1</t>
        </is>
      </c>
      <c r="C12585">
        <f>IF(B12585&lt;&gt;"NI",1,0)</f>
        <v/>
      </c>
      <c r="D12585">
        <f>VLOOKUP(B12585, Tabelas!A:C,3,FALSE())</f>
        <v/>
      </c>
      <c r="E12585">
        <f>VLOOKUP(B12585, Tabelas!A:C,2,FALSE())</f>
        <v/>
      </c>
    </row>
    <row r="12586">
      <c r="A12586" t="inlineStr">
        <is>
          <t>REPRODUCTIVE TOXICOLOGY (ELMSFORD, N.Y.)</t>
        </is>
      </c>
      <c r="B12586" t="inlineStr">
        <is>
          <t>A4</t>
        </is>
      </c>
      <c r="C12586">
        <f>IF(B12586&lt;&gt;"NI",1,0)</f>
        <v/>
      </c>
      <c r="D12586">
        <f>VLOOKUP(B12586, Tabelas!A:C,3,FALSE())</f>
        <v/>
      </c>
      <c r="E12586">
        <f>VLOOKUP(B12586, Tabelas!A:C,2,FALSE())</f>
        <v/>
      </c>
    </row>
    <row r="12587">
      <c r="A12587" t="inlineStr">
        <is>
          <t>RES</t>
        </is>
      </c>
      <c r="B12587" t="inlineStr">
        <is>
          <t>A4</t>
        </is>
      </c>
      <c r="C12587">
        <f>IF(B12587&lt;&gt;"NI",1,0)</f>
        <v/>
      </c>
      <c r="D12587">
        <f>VLOOKUP(B12587, Tabelas!A:C,3,FALSE())</f>
        <v/>
      </c>
      <c r="E12587">
        <f>VLOOKUP(B12587, Tabelas!A:C,2,FALSE())</f>
        <v/>
      </c>
    </row>
    <row r="12588">
      <c r="A12588" t="inlineStr">
        <is>
          <t>RESBCAL - REVISTA DA SOCIEDADE BRASILEIRA DE CIÊNCIA EM ANIMAIS DE LABORATÓRIO</t>
        </is>
      </c>
      <c r="B12588" t="inlineStr">
        <is>
          <t>B4</t>
        </is>
      </c>
      <c r="C12588">
        <f>IF(B12588&lt;&gt;"NI",1,0)</f>
        <v/>
      </c>
      <c r="D12588">
        <f>VLOOKUP(B12588, Tabelas!A:C,3,FALSE())</f>
        <v/>
      </c>
      <c r="E12588">
        <f>VLOOKUP(B12588, Tabelas!A:C,2,FALSE())</f>
        <v/>
      </c>
    </row>
    <row r="12589">
      <c r="A12589" t="inlineStr">
        <is>
          <t>RESEARCH &amp; REVIEWS: JOURNAL OF FOOD SCIENCE &amp; TECHNOLOGY</t>
        </is>
      </c>
      <c r="B12589" t="inlineStr">
        <is>
          <t>B3</t>
        </is>
      </c>
      <c r="C12589">
        <f>IF(B12589&lt;&gt;"NI",1,0)</f>
        <v/>
      </c>
      <c r="D12589">
        <f>VLOOKUP(B12589, Tabelas!A:C,3,FALSE())</f>
        <v/>
      </c>
      <c r="E12589">
        <f>VLOOKUP(B12589, Tabelas!A:C,2,FALSE())</f>
        <v/>
      </c>
    </row>
    <row r="12590">
      <c r="A12590" t="inlineStr">
        <is>
          <t>RESEARCH &amp; REVIEWS: JOURNAL OF NURSING AND HEALTH SCIENCES</t>
        </is>
      </c>
      <c r="B12590" t="inlineStr">
        <is>
          <t>A1</t>
        </is>
      </c>
      <c r="C12590">
        <f>IF(B12590&lt;&gt;"NI",1,0)</f>
        <v/>
      </c>
      <c r="D12590">
        <f>VLOOKUP(B12590, Tabelas!A:C,3,FALSE())</f>
        <v/>
      </c>
      <c r="E12590">
        <f>VLOOKUP(B12590, Tabelas!A:C,2,FALSE())</f>
        <v/>
      </c>
    </row>
    <row r="12591">
      <c r="A12591" t="inlineStr">
        <is>
          <t>RESEARCH EVALUATION (PRINT)</t>
        </is>
      </c>
      <c r="B12591" t="inlineStr">
        <is>
          <t>A1</t>
        </is>
      </c>
      <c r="C12591">
        <f>IF(B12591&lt;&gt;"NI",1,0)</f>
        <v/>
      </c>
      <c r="D12591">
        <f>VLOOKUP(B12591, Tabelas!A:C,3,FALSE())</f>
        <v/>
      </c>
      <c r="E12591">
        <f>VLOOKUP(B12591, Tabelas!A:C,2,FALSE())</f>
        <v/>
      </c>
    </row>
    <row r="12592">
      <c r="A12592" t="inlineStr">
        <is>
          <t>RESEARCH IN ASTRONOMY AND ASTROPHYSICS</t>
        </is>
      </c>
      <c r="B12592" t="inlineStr">
        <is>
          <t>B1</t>
        </is>
      </c>
      <c r="C12592">
        <f>IF(B12592&lt;&gt;"NI",1,0)</f>
        <v/>
      </c>
      <c r="D12592">
        <f>VLOOKUP(B12592, Tabelas!A:C,3,FALSE())</f>
        <v/>
      </c>
      <c r="E12592">
        <f>VLOOKUP(B12592, Tabelas!A:C,2,FALSE())</f>
        <v/>
      </c>
    </row>
    <row r="12593">
      <c r="A12593" t="inlineStr">
        <is>
          <t>RESEARCH IN DEVELOPMENTAL DISABILITIES</t>
        </is>
      </c>
      <c r="B12593" t="inlineStr">
        <is>
          <t>A2</t>
        </is>
      </c>
      <c r="C12593">
        <f>IF(B12593&lt;&gt;"NI",1,0)</f>
        <v/>
      </c>
      <c r="D12593">
        <f>VLOOKUP(B12593, Tabelas!A:C,3,FALSE())</f>
        <v/>
      </c>
      <c r="E12593">
        <f>VLOOKUP(B12593, Tabelas!A:C,2,FALSE())</f>
        <v/>
      </c>
    </row>
    <row r="12594">
      <c r="A12594" t="inlineStr">
        <is>
          <t>RESEARCH IN DRAMA EDUCATION (PRINT)</t>
        </is>
      </c>
      <c r="B12594" t="inlineStr">
        <is>
          <t>A1</t>
        </is>
      </c>
      <c r="C12594">
        <f>IF(B12594&lt;&gt;"NI",1,0)</f>
        <v/>
      </c>
      <c r="D12594">
        <f>VLOOKUP(B12594, Tabelas!A:C,3,FALSE())</f>
        <v/>
      </c>
      <c r="E12594">
        <f>VLOOKUP(B12594, Tabelas!A:C,2,FALSE())</f>
        <v/>
      </c>
    </row>
    <row r="12595">
      <c r="A12595" t="inlineStr">
        <is>
          <t>RESEARCH IN INTERNATIONAL BUSINESS AND FINANCE</t>
        </is>
      </c>
      <c r="B12595" t="inlineStr">
        <is>
          <t>A2</t>
        </is>
      </c>
      <c r="C12595">
        <f>IF(B12595&lt;&gt;"NI",1,0)</f>
        <v/>
      </c>
      <c r="D12595">
        <f>VLOOKUP(B12595, Tabelas!A:C,3,FALSE())</f>
        <v/>
      </c>
      <c r="E12595">
        <f>VLOOKUP(B12595, Tabelas!A:C,2,FALSE())</f>
        <v/>
      </c>
    </row>
    <row r="12596">
      <c r="A12596" t="inlineStr">
        <is>
          <t>RESEARCH IN MATHEMATICS EDUCATION</t>
        </is>
      </c>
      <c r="B12596" t="inlineStr">
        <is>
          <t>B1</t>
        </is>
      </c>
      <c r="C12596">
        <f>IF(B12596&lt;&gt;"NI",1,0)</f>
        <v/>
      </c>
      <c r="D12596">
        <f>VLOOKUP(B12596, Tabelas!A:C,3,FALSE())</f>
        <v/>
      </c>
      <c r="E12596">
        <f>VLOOKUP(B12596, Tabelas!A:C,2,FALSE())</f>
        <v/>
      </c>
    </row>
    <row r="12597">
      <c r="A12597" t="inlineStr">
        <is>
          <t>RESEARCH IN MICROBIOLOGY (PARIS)</t>
        </is>
      </c>
      <c r="B12597" t="inlineStr">
        <is>
          <t>A4</t>
        </is>
      </c>
      <c r="C12597">
        <f>IF(B12597&lt;&gt;"NI",1,0)</f>
        <v/>
      </c>
      <c r="D12597">
        <f>VLOOKUP(B12597, Tabelas!A:C,3,FALSE())</f>
        <v/>
      </c>
      <c r="E12597">
        <f>VLOOKUP(B12597, Tabelas!A:C,2,FALSE())</f>
        <v/>
      </c>
    </row>
    <row r="12598">
      <c r="A12598" t="inlineStr">
        <is>
          <t>RESEARCH IN NURSING &amp; HEALTH (PRINT)</t>
        </is>
      </c>
      <c r="B12598" t="inlineStr">
        <is>
          <t>A1</t>
        </is>
      </c>
      <c r="C12598">
        <f>IF(B12598&lt;&gt;"NI",1,0)</f>
        <v/>
      </c>
      <c r="D12598">
        <f>VLOOKUP(B12598, Tabelas!A:C,3,FALSE())</f>
        <v/>
      </c>
      <c r="E12598">
        <f>VLOOKUP(B12598, Tabelas!A:C,2,FALSE())</f>
        <v/>
      </c>
    </row>
    <row r="12599">
      <c r="A12599" t="inlineStr">
        <is>
          <t>RESEARCH IN POLITICAL ECONOMY</t>
        </is>
      </c>
      <c r="B12599" t="inlineStr">
        <is>
          <t>B3</t>
        </is>
      </c>
      <c r="C12599">
        <f>IF(B12599&lt;&gt;"NI",1,0)</f>
        <v/>
      </c>
      <c r="D12599">
        <f>VLOOKUP(B12599, Tabelas!A:C,3,FALSE())</f>
        <v/>
      </c>
      <c r="E12599">
        <f>VLOOKUP(B12599, Tabelas!A:C,2,FALSE())</f>
        <v/>
      </c>
    </row>
    <row r="12600">
      <c r="A12600" t="inlineStr">
        <is>
          <t>RESEARCH IN SOCIAL &amp; ADMINISTRATIVE PHARMACY</t>
        </is>
      </c>
      <c r="B12600" t="inlineStr">
        <is>
          <t>A3</t>
        </is>
      </c>
      <c r="C12600">
        <f>IF(B12600&lt;&gt;"NI",1,0)</f>
        <v/>
      </c>
      <c r="D12600">
        <f>VLOOKUP(B12600, Tabelas!A:C,3,FALSE())</f>
        <v/>
      </c>
      <c r="E12600">
        <f>VLOOKUP(B12600, Tabelas!A:C,2,FALSE())</f>
        <v/>
      </c>
    </row>
    <row r="12601">
      <c r="A12601" t="inlineStr">
        <is>
          <t>RESEARCH IN SOCIAL STRATIFICATION AND MOBILITY</t>
        </is>
      </c>
      <c r="B12601" t="inlineStr">
        <is>
          <t>A2</t>
        </is>
      </c>
      <c r="C12601">
        <f>IF(B12601&lt;&gt;"NI",1,0)</f>
        <v/>
      </c>
      <c r="D12601">
        <f>VLOOKUP(B12601, Tabelas!A:C,3,FALSE())</f>
        <v/>
      </c>
      <c r="E12601">
        <f>VLOOKUP(B12601, Tabelas!A:C,2,FALSE())</f>
        <v/>
      </c>
    </row>
    <row r="12602">
      <c r="A12602" t="inlineStr">
        <is>
          <t>RESEARCH IN SPORTS MEDICINE (PRINT)</t>
        </is>
      </c>
      <c r="B12602" t="inlineStr">
        <is>
          <t>A2</t>
        </is>
      </c>
      <c r="C12602">
        <f>IF(B12602&lt;&gt;"NI",1,0)</f>
        <v/>
      </c>
      <c r="D12602">
        <f>VLOOKUP(B12602, Tabelas!A:C,3,FALSE())</f>
        <v/>
      </c>
      <c r="E12602">
        <f>VLOOKUP(B12602, Tabelas!A:C,2,FALSE())</f>
        <v/>
      </c>
    </row>
    <row r="12603">
      <c r="A12603" t="inlineStr">
        <is>
          <t>RESEARCH IN THE SOCIOLOGY OF HEALTH CARE</t>
        </is>
      </c>
      <c r="B12603" t="inlineStr">
        <is>
          <t>B1</t>
        </is>
      </c>
      <c r="C12603">
        <f>IF(B12603&lt;&gt;"NI",1,0)</f>
        <v/>
      </c>
      <c r="D12603">
        <f>VLOOKUP(B12603, Tabelas!A:C,3,FALSE())</f>
        <v/>
      </c>
      <c r="E12603">
        <f>VLOOKUP(B12603, Tabelas!A:C,2,FALSE())</f>
        <v/>
      </c>
    </row>
    <row r="12604">
      <c r="A12604" t="inlineStr">
        <is>
          <t>RESEARCH IN THE SOCIOLOGY OF ORGANIZATIONS</t>
        </is>
      </c>
      <c r="B12604" t="inlineStr">
        <is>
          <t>A3</t>
        </is>
      </c>
      <c r="C12604">
        <f>IF(B12604&lt;&gt;"NI",1,0)</f>
        <v/>
      </c>
      <c r="D12604">
        <f>VLOOKUP(B12604, Tabelas!A:C,3,FALSE())</f>
        <v/>
      </c>
      <c r="E12604">
        <f>VLOOKUP(B12604, Tabelas!A:C,2,FALSE())</f>
        <v/>
      </c>
    </row>
    <row r="12605">
      <c r="A12605" t="inlineStr">
        <is>
          <t>RESEARCH IN TRANSPORTATION BUSINESS &amp; MANAGEMENT</t>
        </is>
      </c>
      <c r="B12605" t="inlineStr">
        <is>
          <t>A1</t>
        </is>
      </c>
      <c r="C12605">
        <f>IF(B12605&lt;&gt;"NI",1,0)</f>
        <v/>
      </c>
      <c r="D12605">
        <f>VLOOKUP(B12605, Tabelas!A:C,3,FALSE())</f>
        <v/>
      </c>
      <c r="E12605">
        <f>VLOOKUP(B12605, Tabelas!A:C,2,FALSE())</f>
        <v/>
      </c>
    </row>
    <row r="12606">
      <c r="A12606" t="inlineStr">
        <is>
          <t>RESEARCH IN TRANSPORTATION ECONOMICS</t>
        </is>
      </c>
      <c r="B12606" t="inlineStr">
        <is>
          <t>A3</t>
        </is>
      </c>
      <c r="C12606">
        <f>IF(B12606&lt;&gt;"NI",1,0)</f>
        <v/>
      </c>
      <c r="D12606">
        <f>VLOOKUP(B12606, Tabelas!A:C,3,FALSE())</f>
        <v/>
      </c>
      <c r="E12606">
        <f>VLOOKUP(B12606, Tabelas!A:C,2,FALSE())</f>
        <v/>
      </c>
    </row>
    <row r="12607">
      <c r="A12607" t="inlineStr">
        <is>
          <t>RESEARCH IN VETERINARY SCIENCE</t>
        </is>
      </c>
      <c r="B12607" t="inlineStr">
        <is>
          <t>A1</t>
        </is>
      </c>
      <c r="C12607">
        <f>IF(B12607&lt;&gt;"NI",1,0)</f>
        <v/>
      </c>
      <c r="D12607">
        <f>VLOOKUP(B12607, Tabelas!A:C,3,FALSE())</f>
        <v/>
      </c>
      <c r="E12607">
        <f>VLOOKUP(B12607, Tabelas!A:C,2,FALSE())</f>
        <v/>
      </c>
    </row>
    <row r="12608">
      <c r="A12608" t="inlineStr">
        <is>
          <t>RESEARCH INVENTY: INTERNATIONAL JOURNAL OF ENGINEERING AND SCIENCE</t>
        </is>
      </c>
      <c r="B12608" t="inlineStr">
        <is>
          <t>B2</t>
        </is>
      </c>
      <c r="C12608">
        <f>IF(B12608&lt;&gt;"NI",1,0)</f>
        <v/>
      </c>
      <c r="D12608">
        <f>VLOOKUP(B12608, Tabelas!A:C,3,FALSE())</f>
        <v/>
      </c>
      <c r="E12608">
        <f>VLOOKUP(B12608, Tabelas!A:C,2,FALSE())</f>
        <v/>
      </c>
    </row>
    <row r="12609">
      <c r="A12609" t="inlineStr">
        <is>
          <t>RESEARCH JOURNAL OF ENVIRONMENTAL SCIENCES</t>
        </is>
      </c>
      <c r="B12609" t="inlineStr">
        <is>
          <t>A3</t>
        </is>
      </c>
      <c r="C12609">
        <f>IF(B12609&lt;&gt;"NI",1,0)</f>
        <v/>
      </c>
      <c r="D12609">
        <f>VLOOKUP(B12609, Tabelas!A:C,3,FALSE())</f>
        <v/>
      </c>
      <c r="E12609">
        <f>VLOOKUP(B12609, Tabelas!A:C,2,FALSE())</f>
        <v/>
      </c>
    </row>
    <row r="12610">
      <c r="A12610" t="inlineStr">
        <is>
          <t>RESEARCH JOURNAL OF PHARMACEUTICAL, BIOLOGICAL AND CHEMICAL SCIENCES</t>
        </is>
      </c>
      <c r="B12610" t="inlineStr">
        <is>
          <t>A4</t>
        </is>
      </c>
      <c r="C12610">
        <f>IF(B12610&lt;&gt;"NI",1,0)</f>
        <v/>
      </c>
      <c r="D12610">
        <f>VLOOKUP(B12610, Tabelas!A:C,3,FALSE())</f>
        <v/>
      </c>
      <c r="E12610">
        <f>VLOOKUP(B12610, Tabelas!A:C,2,FALSE())</f>
        <v/>
      </c>
    </row>
    <row r="12611">
      <c r="A12611" t="inlineStr">
        <is>
          <t>RESEARCH JOURNAL OF SEED SCIENCE</t>
        </is>
      </c>
      <c r="B12611" t="inlineStr">
        <is>
          <t>A4</t>
        </is>
      </c>
      <c r="C12611">
        <f>IF(B12611&lt;&gt;"NI",1,0)</f>
        <v/>
      </c>
      <c r="D12611">
        <f>VLOOKUP(B12611, Tabelas!A:C,3,FALSE())</f>
        <v/>
      </c>
      <c r="E12611">
        <f>VLOOKUP(B12611, Tabelas!A:C,2,FALSE())</f>
        <v/>
      </c>
    </row>
    <row r="12612">
      <c r="A12612" t="inlineStr">
        <is>
          <t>RESEARCH JOURNAL OF TEXTILE AND APPAREL</t>
        </is>
      </c>
      <c r="B12612" t="inlineStr">
        <is>
          <t>B1</t>
        </is>
      </c>
      <c r="C12612">
        <f>IF(B12612&lt;&gt;"NI",1,0)</f>
        <v/>
      </c>
      <c r="D12612">
        <f>VLOOKUP(B12612, Tabelas!A:C,3,FALSE())</f>
        <v/>
      </c>
      <c r="E12612">
        <f>VLOOKUP(B12612, Tabelas!A:C,2,FALSE())</f>
        <v/>
      </c>
    </row>
    <row r="12613">
      <c r="A12613" t="inlineStr">
        <is>
          <t>RESEARCH ON BIOMEDICAL ENGINEERING</t>
        </is>
      </c>
      <c r="B12613" t="inlineStr">
        <is>
          <t>A4</t>
        </is>
      </c>
      <c r="C12613">
        <f>IF(B12613&lt;&gt;"NI",1,0)</f>
        <v/>
      </c>
      <c r="D12613">
        <f>VLOOKUP(B12613, Tabelas!A:C,3,FALSE())</f>
        <v/>
      </c>
      <c r="E12613">
        <f>VLOOKUP(B12613, Tabelas!A:C,2,FALSE())</f>
        <v/>
      </c>
    </row>
    <row r="12614">
      <c r="A12614" t="inlineStr">
        <is>
          <t>RESEARCH ON CHEMICAL INTERMEDIATES (PRINT)</t>
        </is>
      </c>
      <c r="B12614" t="inlineStr">
        <is>
          <t>A4</t>
        </is>
      </c>
      <c r="C12614">
        <f>IF(B12614&lt;&gt;"NI",1,0)</f>
        <v/>
      </c>
      <c r="D12614">
        <f>VLOOKUP(B12614, Tabelas!A:C,3,FALSE())</f>
        <v/>
      </c>
      <c r="E12614">
        <f>VLOOKUP(B12614, Tabelas!A:C,2,FALSE())</f>
        <v/>
      </c>
    </row>
    <row r="12615">
      <c r="A12615" t="inlineStr">
        <is>
          <t>RESEARCH ON HUMANITIES AND SOCIAL SCIENCES</t>
        </is>
      </c>
      <c r="B12615" t="inlineStr">
        <is>
          <t>A3</t>
        </is>
      </c>
      <c r="C12615">
        <f>IF(B12615&lt;&gt;"NI",1,0)</f>
        <v/>
      </c>
      <c r="D12615">
        <f>VLOOKUP(B12615, Tabelas!A:C,3,FALSE())</f>
        <v/>
      </c>
      <c r="E12615">
        <f>VLOOKUP(B12615, Tabelas!A:C,2,FALSE())</f>
        <v/>
      </c>
    </row>
    <row r="12616">
      <c r="A12616" t="inlineStr">
        <is>
          <t>RESEARCH ON SOCIAL WORK PRACTICE</t>
        </is>
      </c>
      <c r="B12616" t="inlineStr">
        <is>
          <t>A3</t>
        </is>
      </c>
      <c r="C12616">
        <f>IF(B12616&lt;&gt;"NI",1,0)</f>
        <v/>
      </c>
      <c r="D12616">
        <f>VLOOKUP(B12616, Tabelas!A:C,3,FALSE())</f>
        <v/>
      </c>
      <c r="E12616">
        <f>VLOOKUP(B12616, Tabelas!A:C,2,FALSE())</f>
        <v/>
      </c>
    </row>
    <row r="12617">
      <c r="A12617" t="inlineStr">
        <is>
          <t>RESEARCH PAPERS IN EDUCATION</t>
        </is>
      </c>
      <c r="B12617" t="inlineStr">
        <is>
          <t>A2</t>
        </is>
      </c>
      <c r="C12617">
        <f>IF(B12617&lt;&gt;"NI",1,0)</f>
        <v/>
      </c>
      <c r="D12617">
        <f>VLOOKUP(B12617, Tabelas!A:C,3,FALSE())</f>
        <v/>
      </c>
      <c r="E12617">
        <f>VLOOKUP(B12617, Tabelas!A:C,2,FALSE())</f>
        <v/>
      </c>
    </row>
    <row r="12618">
      <c r="A12618" t="inlineStr">
        <is>
          <t>RESEARCH QUARTERLY FOR EXERCISE AND SPORT</t>
        </is>
      </c>
      <c r="B12618" t="inlineStr">
        <is>
          <t>A3</t>
        </is>
      </c>
      <c r="C12618">
        <f>IF(B12618&lt;&gt;"NI",1,0)</f>
        <v/>
      </c>
      <c r="D12618">
        <f>VLOOKUP(B12618, Tabelas!A:C,3,FALSE())</f>
        <v/>
      </c>
      <c r="E12618">
        <f>VLOOKUP(B12618, Tabelas!A:C,2,FALSE())</f>
        <v/>
      </c>
    </row>
    <row r="12619">
      <c r="A12619" t="inlineStr">
        <is>
          <t>RESEARCH, SOCIETY AND DEVELOPMENT</t>
        </is>
      </c>
      <c r="B12619" t="inlineStr">
        <is>
          <t>A3</t>
        </is>
      </c>
      <c r="C12619">
        <f>IF(B12619&lt;&gt;"NI",1,0)</f>
        <v/>
      </c>
      <c r="D12619">
        <f>VLOOKUP(B12619, Tabelas!A:C,3,FALSE())</f>
        <v/>
      </c>
      <c r="E12619">
        <f>VLOOKUP(B12619, Tabelas!A:C,2,FALSE())</f>
        <v/>
      </c>
    </row>
    <row r="12620">
      <c r="A12620" t="inlineStr">
        <is>
          <t>RÉSEAUX</t>
        </is>
      </c>
      <c r="B12620" t="inlineStr">
        <is>
          <t>B3</t>
        </is>
      </c>
      <c r="C12620">
        <f>IF(B12620&lt;&gt;"NI",1,0)</f>
        <v/>
      </c>
      <c r="D12620">
        <f>VLOOKUP(B12620, Tabelas!A:C,3,FALSE())</f>
        <v/>
      </c>
      <c r="E12620">
        <f>VLOOKUP(B12620, Tabelas!A:C,2,FALSE())</f>
        <v/>
      </c>
    </row>
    <row r="12621">
      <c r="A12621" t="inlineStr">
        <is>
          <t>RESENHA BM&amp;F</t>
        </is>
      </c>
      <c r="B12621" t="inlineStr">
        <is>
          <t>B4</t>
        </is>
      </c>
      <c r="C12621">
        <f>IF(B12621&lt;&gt;"NI",1,0)</f>
        <v/>
      </c>
      <c r="D12621">
        <f>VLOOKUP(B12621, Tabelas!A:C,3,FALSE())</f>
        <v/>
      </c>
      <c r="E12621">
        <f>VLOOKUP(B12621, Tabelas!A:C,2,FALSE())</f>
        <v/>
      </c>
    </row>
    <row r="12622">
      <c r="A12622" t="inlineStr">
        <is>
          <t>RESENHA ELEITORAL - TRIBUNAL REGIONAL ELEITORAL DE SANTA CATARINA</t>
        </is>
      </c>
      <c r="B12622" t="inlineStr">
        <is>
          <t>B4</t>
        </is>
      </c>
      <c r="C12622">
        <f>IF(B12622&lt;&gt;"NI",1,0)</f>
        <v/>
      </c>
      <c r="D12622">
        <f>VLOOKUP(B12622, Tabelas!A:C,3,FALSE())</f>
        <v/>
      </c>
      <c r="E12622">
        <f>VLOOKUP(B12622, Tabelas!A:C,2,FALSE())</f>
        <v/>
      </c>
    </row>
    <row r="12623">
      <c r="A12623" t="inlineStr">
        <is>
          <t>RESGATE: REVISTA INTERDISCIPLINAR DE CULTURA</t>
        </is>
      </c>
      <c r="B12623" t="inlineStr">
        <is>
          <t>A3</t>
        </is>
      </c>
      <c r="C12623">
        <f>IF(B12623&lt;&gt;"NI",1,0)</f>
        <v/>
      </c>
      <c r="D12623">
        <f>VLOOKUP(B12623, Tabelas!A:C,3,FALSE())</f>
        <v/>
      </c>
      <c r="E12623">
        <f>VLOOKUP(B12623, Tabelas!A:C,2,FALSE())</f>
        <v/>
      </c>
    </row>
    <row r="12624">
      <c r="A12624" t="inlineStr">
        <is>
          <t>RESONANCIAS (SANTIAGO)</t>
        </is>
      </c>
      <c r="B12624" t="inlineStr">
        <is>
          <t>A4</t>
        </is>
      </c>
      <c r="C12624">
        <f>IF(B12624&lt;&gt;"NI",1,0)</f>
        <v/>
      </c>
      <c r="D12624">
        <f>VLOOKUP(B12624, Tabelas!A:C,3,FALSE())</f>
        <v/>
      </c>
      <c r="E12624">
        <f>VLOOKUP(B12624, Tabelas!A:C,2,FALSE())</f>
        <v/>
      </c>
    </row>
    <row r="12625">
      <c r="A12625" t="inlineStr">
        <is>
          <t>RESOURCE (SAINT JOSEPH, MICH.)</t>
        </is>
      </c>
      <c r="B12625" t="inlineStr">
        <is>
          <t>B4</t>
        </is>
      </c>
      <c r="C12625">
        <f>IF(B12625&lt;&gt;"NI",1,0)</f>
        <v/>
      </c>
      <c r="D12625">
        <f>VLOOKUP(B12625, Tabelas!A:C,3,FALSE())</f>
        <v/>
      </c>
      <c r="E12625">
        <f>VLOOKUP(B12625, Tabelas!A:C,2,FALSE())</f>
        <v/>
      </c>
    </row>
    <row r="12626">
      <c r="A12626" t="inlineStr">
        <is>
          <t>RESOURCES</t>
        </is>
      </c>
      <c r="B12626" t="inlineStr">
        <is>
          <t>A2</t>
        </is>
      </c>
      <c r="C12626">
        <f>IF(B12626&lt;&gt;"NI",1,0)</f>
        <v/>
      </c>
      <c r="D12626">
        <f>VLOOKUP(B12626, Tabelas!A:C,3,FALSE())</f>
        <v/>
      </c>
      <c r="E12626">
        <f>VLOOKUP(B12626, Tabelas!A:C,2,FALSE())</f>
        <v/>
      </c>
    </row>
    <row r="12627">
      <c r="A12627" t="inlineStr">
        <is>
          <t>RESOURCES POLICY</t>
        </is>
      </c>
      <c r="B12627" t="inlineStr">
        <is>
          <t>A1</t>
        </is>
      </c>
      <c r="C12627">
        <f>IF(B12627&lt;&gt;"NI",1,0)</f>
        <v/>
      </c>
      <c r="D12627">
        <f>VLOOKUP(B12627, Tabelas!A:C,3,FALSE())</f>
        <v/>
      </c>
      <c r="E12627">
        <f>VLOOKUP(B12627, Tabelas!A:C,2,FALSE())</f>
        <v/>
      </c>
    </row>
    <row r="12628">
      <c r="A12628" t="inlineStr">
        <is>
          <t>RESOURCES, CONSERVATION AND RECYCLING</t>
        </is>
      </c>
      <c r="B12628" t="inlineStr">
        <is>
          <t>A1</t>
        </is>
      </c>
      <c r="C12628">
        <f>IF(B12628&lt;&gt;"NI",1,0)</f>
        <v/>
      </c>
      <c r="D12628">
        <f>VLOOKUP(B12628, Tabelas!A:C,3,FALSE())</f>
        <v/>
      </c>
      <c r="E12628">
        <f>VLOOKUP(B12628, Tabelas!A:C,2,FALSE())</f>
        <v/>
      </c>
    </row>
    <row r="12629">
      <c r="A12629" t="inlineStr">
        <is>
          <t>RESPIRATION (BASEL)</t>
        </is>
      </c>
      <c r="B12629" t="inlineStr">
        <is>
          <t>A3</t>
        </is>
      </c>
      <c r="C12629">
        <f>IF(B12629&lt;&gt;"NI",1,0)</f>
        <v/>
      </c>
      <c r="D12629">
        <f>VLOOKUP(B12629, Tabelas!A:C,3,FALSE())</f>
        <v/>
      </c>
      <c r="E12629">
        <f>VLOOKUP(B12629, Tabelas!A:C,2,FALSE())</f>
        <v/>
      </c>
    </row>
    <row r="12630">
      <c r="A12630" t="inlineStr">
        <is>
          <t>RESPIRATORY CARE</t>
        </is>
      </c>
      <c r="B12630" t="inlineStr">
        <is>
          <t>A3</t>
        </is>
      </c>
      <c r="C12630">
        <f>IF(B12630&lt;&gt;"NI",1,0)</f>
        <v/>
      </c>
      <c r="D12630">
        <f>VLOOKUP(B12630, Tabelas!A:C,3,FALSE())</f>
        <v/>
      </c>
      <c r="E12630">
        <f>VLOOKUP(B12630, Tabelas!A:C,2,FALSE())</f>
        <v/>
      </c>
    </row>
    <row r="12631">
      <c r="A12631" t="inlineStr">
        <is>
          <t>RESPIRATORY MEDICINE</t>
        </is>
      </c>
      <c r="B12631" t="inlineStr">
        <is>
          <t>A2</t>
        </is>
      </c>
      <c r="C12631">
        <f>IF(B12631&lt;&gt;"NI",1,0)</f>
        <v/>
      </c>
      <c r="D12631">
        <f>VLOOKUP(B12631, Tabelas!A:C,3,FALSE())</f>
        <v/>
      </c>
      <c r="E12631">
        <f>VLOOKUP(B12631, Tabelas!A:C,2,FALSE())</f>
        <v/>
      </c>
    </row>
    <row r="12632">
      <c r="A12632" t="inlineStr">
        <is>
          <t>RESPIRATORY MEDICINE CASE REPORTS</t>
        </is>
      </c>
      <c r="B12632" t="inlineStr">
        <is>
          <t>B2</t>
        </is>
      </c>
      <c r="C12632">
        <f>IF(B12632&lt;&gt;"NI",1,0)</f>
        <v/>
      </c>
      <c r="D12632">
        <f>VLOOKUP(B12632, Tabelas!A:C,3,FALSE())</f>
        <v/>
      </c>
      <c r="E12632">
        <f>VLOOKUP(B12632, Tabelas!A:C,2,FALSE())</f>
        <v/>
      </c>
    </row>
    <row r="12633">
      <c r="A12633" t="inlineStr">
        <is>
          <t>RESPIRATORY PHYSIOLOGY &amp; NEUROBIOLOGY</t>
        </is>
      </c>
      <c r="B12633" t="inlineStr">
        <is>
          <t>A4</t>
        </is>
      </c>
      <c r="C12633">
        <f>IF(B12633&lt;&gt;"NI",1,0)</f>
        <v/>
      </c>
      <c r="D12633">
        <f>VLOOKUP(B12633, Tabelas!A:C,3,FALSE())</f>
        <v/>
      </c>
      <c r="E12633">
        <f>VLOOKUP(B12633, Tabelas!A:C,2,FALSE())</f>
        <v/>
      </c>
    </row>
    <row r="12634">
      <c r="A12634" t="inlineStr">
        <is>
          <t>RESPIRATORY RESEARCH</t>
        </is>
      </c>
      <c r="B12634" t="inlineStr">
        <is>
          <t>A1</t>
        </is>
      </c>
      <c r="C12634">
        <f>IF(B12634&lt;&gt;"NI",1,0)</f>
        <v/>
      </c>
      <c r="D12634">
        <f>VLOOKUP(B12634, Tabelas!A:C,3,FALSE())</f>
        <v/>
      </c>
      <c r="E12634">
        <f>VLOOKUP(B12634, Tabelas!A:C,2,FALSE())</f>
        <v/>
      </c>
    </row>
    <row r="12635">
      <c r="A12635" t="inlineStr">
        <is>
          <t>RESPIROLOGY (CARLTON SOUTH. PRINT)</t>
        </is>
      </c>
      <c r="B12635" t="inlineStr">
        <is>
          <t>A2</t>
        </is>
      </c>
      <c r="C12635">
        <f>IF(B12635&lt;&gt;"NI",1,0)</f>
        <v/>
      </c>
      <c r="D12635">
        <f>VLOOKUP(B12635, Tabelas!A:C,3,FALSE())</f>
        <v/>
      </c>
      <c r="E12635">
        <f>VLOOKUP(B12635, Tabelas!A:C,2,FALSE())</f>
        <v/>
      </c>
    </row>
    <row r="12636">
      <c r="A12636" t="inlineStr">
        <is>
          <t>RESTORATION ECOLOGY</t>
        </is>
      </c>
      <c r="B12636" t="inlineStr">
        <is>
          <t>A2</t>
        </is>
      </c>
      <c r="C12636">
        <f>IF(B12636&lt;&gt;"NI",1,0)</f>
        <v/>
      </c>
      <c r="D12636">
        <f>VLOOKUP(B12636, Tabelas!A:C,3,FALSE())</f>
        <v/>
      </c>
      <c r="E12636">
        <f>VLOOKUP(B12636, Tabelas!A:C,2,FALSE())</f>
        <v/>
      </c>
    </row>
    <row r="12637">
      <c r="A12637" t="inlineStr">
        <is>
          <t>RESTORATIVE DENTISTRY &amp; ENDODONTICS</t>
        </is>
      </c>
      <c r="B12637" t="inlineStr">
        <is>
          <t>A3</t>
        </is>
      </c>
      <c r="C12637">
        <f>IF(B12637&lt;&gt;"NI",1,0)</f>
        <v/>
      </c>
      <c r="D12637">
        <f>VLOOKUP(B12637, Tabelas!A:C,3,FALSE())</f>
        <v/>
      </c>
      <c r="E12637">
        <f>VLOOKUP(B12637, Tabelas!A:C,2,FALSE())</f>
        <v/>
      </c>
    </row>
    <row r="12638">
      <c r="A12638" t="inlineStr">
        <is>
          <t>RESTORATIVE NEUROLOGY AND NEUROSCIENCE</t>
        </is>
      </c>
      <c r="B12638" t="inlineStr">
        <is>
          <t>B1</t>
        </is>
      </c>
      <c r="C12638">
        <f>IF(B12638&lt;&gt;"NI",1,0)</f>
        <v/>
      </c>
      <c r="D12638">
        <f>VLOOKUP(B12638, Tabelas!A:C,3,FALSE())</f>
        <v/>
      </c>
      <c r="E12638">
        <f>VLOOKUP(B12638, Tabelas!A:C,2,FALSE())</f>
        <v/>
      </c>
    </row>
    <row r="12639">
      <c r="A12639" t="inlineStr">
        <is>
          <t>RESULTS IN MATHEMATICS / RESULTATE DER MATHEMATIK</t>
        </is>
      </c>
      <c r="B12639" t="inlineStr">
        <is>
          <t>A4</t>
        </is>
      </c>
      <c r="C12639">
        <f>IF(B12639&lt;&gt;"NI",1,0)</f>
        <v/>
      </c>
      <c r="D12639">
        <f>VLOOKUP(B12639, Tabelas!A:C,3,FALSE())</f>
        <v/>
      </c>
      <c r="E12639">
        <f>VLOOKUP(B12639, Tabelas!A:C,2,FALSE())</f>
        <v/>
      </c>
    </row>
    <row r="12640">
      <c r="A12640" t="inlineStr">
        <is>
          <t>RESULTS IN PHYSICS</t>
        </is>
      </c>
      <c r="B12640" t="inlineStr">
        <is>
          <t>A3</t>
        </is>
      </c>
      <c r="C12640">
        <f>IF(B12640&lt;&gt;"NI",1,0)</f>
        <v/>
      </c>
      <c r="D12640">
        <f>VLOOKUP(B12640, Tabelas!A:C,3,FALSE())</f>
        <v/>
      </c>
      <c r="E12640">
        <f>VLOOKUP(B12640, Tabelas!A:C,2,FALSE())</f>
        <v/>
      </c>
    </row>
    <row r="12641">
      <c r="A12641" t="inlineStr">
        <is>
          <t>RESUSCITATION (LONDON, PRINT)</t>
        </is>
      </c>
      <c r="B12641" t="inlineStr">
        <is>
          <t>A1</t>
        </is>
      </c>
      <c r="C12641">
        <f>IF(B12641&lt;&gt;"NI",1,0)</f>
        <v/>
      </c>
      <c r="D12641">
        <f>VLOOKUP(B12641, Tabelas!A:C,3,FALSE())</f>
        <v/>
      </c>
      <c r="E12641">
        <f>VLOOKUP(B12641, Tabelas!A:C,2,FALSE())</f>
        <v/>
      </c>
    </row>
    <row r="12642">
      <c r="A12642" t="inlineStr">
        <is>
          <t>RETEC. REVISTA DE TECNOLOGIAS (OURINHOS)</t>
        </is>
      </c>
      <c r="B12642" t="inlineStr">
        <is>
          <t>B4</t>
        </is>
      </c>
      <c r="C12642">
        <f>IF(B12642&lt;&gt;"NI",1,0)</f>
        <v/>
      </c>
      <c r="D12642">
        <f>VLOOKUP(B12642, Tabelas!A:C,3,FALSE())</f>
        <v/>
      </c>
      <c r="E12642">
        <f>VLOOKUP(B12642, Tabelas!A:C,2,FALSE())</f>
        <v/>
      </c>
    </row>
    <row r="12643">
      <c r="A12643" t="inlineStr">
        <is>
          <t>RETHINKING MARXISM</t>
        </is>
      </c>
      <c r="B12643" t="inlineStr">
        <is>
          <t>A3</t>
        </is>
      </c>
      <c r="C12643">
        <f>IF(B12643&lt;&gt;"NI",1,0)</f>
        <v/>
      </c>
      <c r="D12643">
        <f>VLOOKUP(B12643, Tabelas!A:C,3,FALSE())</f>
        <v/>
      </c>
      <c r="E12643">
        <f>VLOOKUP(B12643, Tabelas!A:C,2,FALSE())</f>
        <v/>
      </c>
    </row>
    <row r="12644">
      <c r="A12644" t="inlineStr">
        <is>
          <t>RETINA (PHILADELPHIA, PA.)</t>
        </is>
      </c>
      <c r="B12644" t="inlineStr">
        <is>
          <t>A1</t>
        </is>
      </c>
      <c r="C12644">
        <f>IF(B12644&lt;&gt;"NI",1,0)</f>
        <v/>
      </c>
      <c r="D12644">
        <f>VLOOKUP(B12644, Tabelas!A:C,3,FALSE())</f>
        <v/>
      </c>
      <c r="E12644">
        <f>VLOOKUP(B12644, Tabelas!A:C,2,FALSE())</f>
        <v/>
      </c>
    </row>
    <row r="12645">
      <c r="A12645" t="inlineStr">
        <is>
          <t>RETINAL CASES &amp; BRIEF REPORTS</t>
        </is>
      </c>
      <c r="B12645" t="inlineStr">
        <is>
          <t>B1</t>
        </is>
      </c>
      <c r="C12645">
        <f>IF(B12645&lt;&gt;"NI",1,0)</f>
        <v/>
      </c>
      <c r="D12645">
        <f>VLOOKUP(B12645, Tabelas!A:C,3,FALSE())</f>
        <v/>
      </c>
      <c r="E12645">
        <f>VLOOKUP(B12645, Tabelas!A:C,2,FALSE())</f>
        <v/>
      </c>
    </row>
    <row r="12646">
      <c r="A12646" t="inlineStr">
        <is>
          <t>RÉTOR - REVISTA DE LA ASOCIACIÓN ARGENTINA DE RETÓRICA (AAR)</t>
        </is>
      </c>
      <c r="B12646" t="inlineStr">
        <is>
          <t>A4</t>
        </is>
      </c>
      <c r="C12646">
        <f>IF(B12646&lt;&gt;"NI",1,0)</f>
        <v/>
      </c>
      <c r="D12646">
        <f>VLOOKUP(B12646, Tabelas!A:C,3,FALSE())</f>
        <v/>
      </c>
      <c r="E12646">
        <f>VLOOKUP(B12646, Tabelas!A:C,2,FALSE())</f>
        <v/>
      </c>
    </row>
    <row r="12647">
      <c r="A12647" t="inlineStr">
        <is>
          <t>RETOS</t>
        </is>
      </c>
      <c r="B12647" t="inlineStr">
        <is>
          <t>A4</t>
        </is>
      </c>
      <c r="C12647">
        <f>IF(B12647&lt;&gt;"NI",1,0)</f>
        <v/>
      </c>
      <c r="D12647">
        <f>VLOOKUP(B12647, Tabelas!A:C,3,FALSE())</f>
        <v/>
      </c>
      <c r="E12647">
        <f>VLOOKUP(B12647, Tabelas!A:C,2,FALSE())</f>
        <v/>
      </c>
    </row>
    <row r="12648">
      <c r="A12648" t="inlineStr">
        <is>
          <t>RETOS XXI</t>
        </is>
      </c>
      <c r="B12648" t="inlineStr">
        <is>
          <t>B4</t>
        </is>
      </c>
      <c r="C12648">
        <f>IF(B12648&lt;&gt;"NI",1,0)</f>
        <v/>
      </c>
      <c r="D12648">
        <f>VLOOKUP(B12648, Tabelas!A:C,3,FALSE())</f>
        <v/>
      </c>
      <c r="E12648">
        <f>VLOOKUP(B12648, Tabelas!A:C,2,FALSE())</f>
        <v/>
      </c>
    </row>
    <row r="12649">
      <c r="A12649" t="inlineStr">
        <is>
          <t>RETOS XXI</t>
        </is>
      </c>
      <c r="B12649" t="inlineStr">
        <is>
          <t>B4</t>
        </is>
      </c>
      <c r="C12649">
        <f>IF(B12649&lt;&gt;"NI",1,0)</f>
        <v/>
      </c>
      <c r="D12649">
        <f>VLOOKUP(B12649, Tabelas!A:C,3,FALSE())</f>
        <v/>
      </c>
      <c r="E12649">
        <f>VLOOKUP(B12649, Tabelas!A:C,2,FALSE())</f>
        <v/>
      </c>
    </row>
    <row r="12650">
      <c r="A12650" t="inlineStr">
        <is>
          <t>RETRATOS DA ESCOLA</t>
        </is>
      </c>
      <c r="B12650" t="inlineStr">
        <is>
          <t>A3</t>
        </is>
      </c>
      <c r="C12650">
        <f>IF(B12650&lt;&gt;"NI",1,0)</f>
        <v/>
      </c>
      <c r="D12650">
        <f>VLOOKUP(B12650, Tabelas!A:C,3,FALSE())</f>
        <v/>
      </c>
      <c r="E12650">
        <f>VLOOKUP(B12650, Tabelas!A:C,2,FALSE())</f>
        <v/>
      </c>
    </row>
    <row r="12651">
      <c r="A12651" t="inlineStr">
        <is>
          <t>RETRATOS DE ASSENTAMENTOS</t>
        </is>
      </c>
      <c r="B12651" t="inlineStr">
        <is>
          <t>A4</t>
        </is>
      </c>
      <c r="C12651">
        <f>IF(B12651&lt;&gt;"NI",1,0)</f>
        <v/>
      </c>
      <c r="D12651">
        <f>VLOOKUP(B12651, Tabelas!A:C,3,FALSE())</f>
        <v/>
      </c>
      <c r="E12651">
        <f>VLOOKUP(B12651, Tabelas!A:C,2,FALSE())</f>
        <v/>
      </c>
    </row>
    <row r="12652">
      <c r="A12652" t="inlineStr">
        <is>
          <t>RETROVIROLOGY (LONDON)</t>
        </is>
      </c>
      <c r="B12652" t="inlineStr">
        <is>
          <t>A2</t>
        </is>
      </c>
      <c r="C12652">
        <f>IF(B12652&lt;&gt;"NI",1,0)</f>
        <v/>
      </c>
      <c r="D12652">
        <f>VLOOKUP(B12652, Tabelas!A:C,3,FALSE())</f>
        <v/>
      </c>
      <c r="E12652">
        <f>VLOOKUP(B12652, Tabelas!A:C,2,FALSE())</f>
        <v/>
      </c>
    </row>
    <row r="12653">
      <c r="A12653" t="inlineStr">
        <is>
          <t>REUNA - REVISTA DE ECONOMIA, ADMINISTRAÇÃO E TURISMO</t>
        </is>
      </c>
      <c r="B12653" t="inlineStr">
        <is>
          <t>A4</t>
        </is>
      </c>
      <c r="C12653">
        <f>IF(B12653&lt;&gt;"NI",1,0)</f>
        <v/>
      </c>
      <c r="D12653">
        <f>VLOOKUP(B12653, Tabelas!A:C,3,FALSE())</f>
        <v/>
      </c>
      <c r="E12653">
        <f>VLOOKUP(B12653, Tabelas!A:C,2,FALSE())</f>
        <v/>
      </c>
    </row>
    <row r="12654">
      <c r="A12654" t="inlineStr">
        <is>
          <t>REUNIR: REVISTA DE ADMINISTRACAO, CIENCIAS CONTABEIS E SUSTENTABILIDADE</t>
        </is>
      </c>
      <c r="B12654" t="inlineStr">
        <is>
          <t>A4</t>
        </is>
      </c>
      <c r="C12654">
        <f>IF(B12654&lt;&gt;"NI",1,0)</f>
        <v/>
      </c>
      <c r="D12654">
        <f>VLOOKUP(B12654, Tabelas!A:C,3,FALSE())</f>
        <v/>
      </c>
      <c r="E12654">
        <f>VLOOKUP(B12654, Tabelas!A:C,2,FALSE())</f>
        <v/>
      </c>
    </row>
    <row r="12655">
      <c r="A12655" t="inlineStr">
        <is>
          <t>REV RENE (IMPRESSO)</t>
        </is>
      </c>
      <c r="B12655" t="inlineStr">
        <is>
          <t>B4</t>
        </is>
      </c>
      <c r="C12655">
        <f>IF(B12655&lt;&gt;"NI",1,0)</f>
        <v/>
      </c>
      <c r="D12655">
        <f>VLOOKUP(B12655, Tabelas!A:C,3,FALSE())</f>
        <v/>
      </c>
      <c r="E12655">
        <f>VLOOKUP(B12655, Tabelas!A:C,2,FALSE())</f>
        <v/>
      </c>
    </row>
    <row r="12656">
      <c r="A12656" t="inlineStr">
        <is>
          <t>REV. TRIANGULO</t>
        </is>
      </c>
      <c r="B12656" t="inlineStr">
        <is>
          <t>B3</t>
        </is>
      </c>
      <c r="C12656">
        <f>IF(B12656&lt;&gt;"NI",1,0)</f>
        <v/>
      </c>
      <c r="D12656">
        <f>VLOOKUP(B12656, Tabelas!A:C,3,FALSE())</f>
        <v/>
      </c>
      <c r="E12656">
        <f>VLOOKUP(B12656, Tabelas!A:C,2,FALSE())</f>
        <v/>
      </c>
    </row>
    <row r="12657">
      <c r="A12657" t="inlineStr">
        <is>
          <t>REVASF - REVISTA DE EDUCAÇÃO DA UNIVERSIDADE FEDERAL DO VALE DO SÃO FRANCISCO</t>
        </is>
      </c>
      <c r="B12657" t="inlineStr">
        <is>
          <t>B2</t>
        </is>
      </c>
      <c r="C12657">
        <f>IF(B12657&lt;&gt;"NI",1,0)</f>
        <v/>
      </c>
      <c r="D12657">
        <f>VLOOKUP(B12657, Tabelas!A:C,3,FALSE())</f>
        <v/>
      </c>
      <c r="E12657">
        <f>VLOOKUP(B12657, Tabelas!A:C,2,FALSE())</f>
        <v/>
      </c>
    </row>
    <row r="12658">
      <c r="A12658" t="inlineStr">
        <is>
          <t>REVELL ? REVISTA DE ESTUDOS LITERÁRIOS DA UEMS</t>
        </is>
      </c>
      <c r="B12658" t="inlineStr">
        <is>
          <t>A3</t>
        </is>
      </c>
      <c r="C12658">
        <f>IF(B12658&lt;&gt;"NI",1,0)</f>
        <v/>
      </c>
      <c r="D12658">
        <f>VLOOKUP(B12658, Tabelas!A:C,3,FALSE())</f>
        <v/>
      </c>
      <c r="E12658">
        <f>VLOOKUP(B12658, Tabelas!A:C,2,FALSE())</f>
        <v/>
      </c>
    </row>
    <row r="12659">
      <c r="A12659" t="inlineStr">
        <is>
          <t>REVELLI: REVISTA DE EDUCAÇÃO, LINGUAGEM E LITERATURA DA UEG-INHUMAS</t>
        </is>
      </c>
      <c r="B12659" t="inlineStr">
        <is>
          <t>B1</t>
        </is>
      </c>
      <c r="C12659">
        <f>IF(B12659&lt;&gt;"NI",1,0)</f>
        <v/>
      </c>
      <c r="D12659">
        <f>VLOOKUP(B12659, Tabelas!A:C,3,FALSE())</f>
        <v/>
      </c>
      <c r="E12659">
        <f>VLOOKUP(B12659, Tabelas!A:C,2,FALSE())</f>
        <v/>
      </c>
    </row>
    <row r="12660">
      <c r="A12660" t="inlineStr">
        <is>
          <t>REVEMAT : REVISTA ELETRÔNICA DE EDUCAÇÃO MATEMÁTICA</t>
        </is>
      </c>
      <c r="B12660" t="inlineStr">
        <is>
          <t>B1</t>
        </is>
      </c>
      <c r="C12660">
        <f>IF(B12660&lt;&gt;"NI",1,0)</f>
        <v/>
      </c>
      <c r="D12660">
        <f>VLOOKUP(B12660, Tabelas!A:C,3,FALSE())</f>
        <v/>
      </c>
      <c r="E12660">
        <f>VLOOKUP(B12660, Tabelas!A:C,2,FALSE())</f>
        <v/>
      </c>
    </row>
    <row r="12661">
      <c r="A12661" t="inlineStr">
        <is>
          <t>REVER: REVISTA DE ESTUDOS DA RELIGIÃO</t>
        </is>
      </c>
      <c r="B12661" t="inlineStr">
        <is>
          <t>A2</t>
        </is>
      </c>
      <c r="C12661">
        <f>IF(B12661&lt;&gt;"NI",1,0)</f>
        <v/>
      </c>
      <c r="D12661">
        <f>VLOOKUP(B12661, Tabelas!A:C,3,FALSE())</f>
        <v/>
      </c>
      <c r="E12661">
        <f>VLOOKUP(B12661, Tabelas!A:C,2,FALSE())</f>
        <v/>
      </c>
    </row>
    <row r="12662">
      <c r="A12662" t="inlineStr">
        <is>
          <t>REVERSO (BELO HORIZONTE. IMPRESSO)</t>
        </is>
      </c>
      <c r="B12662" t="inlineStr">
        <is>
          <t>B3</t>
        </is>
      </c>
      <c r="C12662">
        <f>IF(B12662&lt;&gt;"NI",1,0)</f>
        <v/>
      </c>
      <c r="D12662">
        <f>VLOOKUP(B12662, Tabelas!A:C,3,FALSE())</f>
        <v/>
      </c>
      <c r="E12662">
        <f>VLOOKUP(B12662, Tabelas!A:C,2,FALSE())</f>
        <v/>
      </c>
    </row>
    <row r="12663">
      <c r="A12663" t="inlineStr">
        <is>
          <t>REVES - REVISTA RELAÇÕES SOCIAIS</t>
        </is>
      </c>
      <c r="B12663" t="inlineStr">
        <is>
          <t>B4</t>
        </is>
      </c>
      <c r="C12663">
        <f>IF(B12663&lt;&gt;"NI",1,0)</f>
        <v/>
      </c>
      <c r="D12663">
        <f>VLOOKUP(B12663, Tabelas!A:C,3,FALSE())</f>
        <v/>
      </c>
      <c r="E12663">
        <f>VLOOKUP(B12663, Tabelas!A:C,2,FALSE())</f>
        <v/>
      </c>
    </row>
    <row r="12664">
      <c r="A12664" t="inlineStr">
        <is>
          <t>REVICSO - REVISTA DE INVESTIGACIÓN EN CIENCIAS SOCIALES</t>
        </is>
      </c>
      <c r="B12664" t="inlineStr">
        <is>
          <t>B4</t>
        </is>
      </c>
      <c r="C12664">
        <f>IF(B12664&lt;&gt;"NI",1,0)</f>
        <v/>
      </c>
      <c r="D12664">
        <f>VLOOKUP(B12664, Tabelas!A:C,3,FALSE())</f>
        <v/>
      </c>
      <c r="E12664">
        <f>VLOOKUP(B12664, Tabelas!A:C,2,FALSE())</f>
        <v/>
      </c>
    </row>
    <row r="12665">
      <c r="A12665" t="inlineStr">
        <is>
          <t>REVIEW OF AFRICAN POLITICAL ECONOMY</t>
        </is>
      </c>
      <c r="B12665" t="inlineStr">
        <is>
          <t>A2</t>
        </is>
      </c>
      <c r="C12665">
        <f>IF(B12665&lt;&gt;"NI",1,0)</f>
        <v/>
      </c>
      <c r="D12665">
        <f>VLOOKUP(B12665, Tabelas!A:C,3,FALSE())</f>
        <v/>
      </c>
      <c r="E12665">
        <f>VLOOKUP(B12665, Tabelas!A:C,2,FALSE())</f>
        <v/>
      </c>
    </row>
    <row r="12666">
      <c r="A12666" t="inlineStr">
        <is>
          <t>REVIEW OF BEHAVIORAL FINANCE</t>
        </is>
      </c>
      <c r="B12666" t="inlineStr">
        <is>
          <t>A3</t>
        </is>
      </c>
      <c r="C12666">
        <f>IF(B12666&lt;&gt;"NI",1,0)</f>
        <v/>
      </c>
      <c r="D12666">
        <f>VLOOKUP(B12666, Tabelas!A:C,3,FALSE())</f>
        <v/>
      </c>
      <c r="E12666">
        <f>VLOOKUP(B12666, Tabelas!A:C,2,FALSE())</f>
        <v/>
      </c>
    </row>
    <row r="12667">
      <c r="A12667" t="inlineStr">
        <is>
          <t>REVIEW OF DEVELOPMENT ECONOMICS</t>
        </is>
      </c>
      <c r="B12667" t="inlineStr">
        <is>
          <t>A2</t>
        </is>
      </c>
      <c r="C12667">
        <f>IF(B12667&lt;&gt;"NI",1,0)</f>
        <v/>
      </c>
      <c r="D12667">
        <f>VLOOKUP(B12667, Tabelas!A:C,3,FALSE())</f>
        <v/>
      </c>
      <c r="E12667">
        <f>VLOOKUP(B12667, Tabelas!A:C,2,FALSE())</f>
        <v/>
      </c>
    </row>
    <row r="12668">
      <c r="A12668" t="inlineStr">
        <is>
          <t>REVIEW OF DEVELOPMENT ECONOMICS (PRINT)</t>
        </is>
      </c>
      <c r="B12668" t="inlineStr">
        <is>
          <t>A2</t>
        </is>
      </c>
      <c r="C12668">
        <f>IF(B12668&lt;&gt;"NI",1,0)</f>
        <v/>
      </c>
      <c r="D12668">
        <f>VLOOKUP(B12668, Tabelas!A:C,3,FALSE())</f>
        <v/>
      </c>
      <c r="E12668">
        <f>VLOOKUP(B12668, Tabelas!A:C,2,FALSE())</f>
        <v/>
      </c>
    </row>
    <row r="12669">
      <c r="A12669" t="inlineStr">
        <is>
          <t>REVIEW OF DEVELOPMENT FINANCE</t>
        </is>
      </c>
      <c r="B12669" t="inlineStr">
        <is>
          <t>A2</t>
        </is>
      </c>
      <c r="C12669">
        <f>IF(B12669&lt;&gt;"NI",1,0)</f>
        <v/>
      </c>
      <c r="D12669">
        <f>VLOOKUP(B12669, Tabelas!A:C,3,FALSE())</f>
        <v/>
      </c>
      <c r="E12669">
        <f>VLOOKUP(B12669, Tabelas!A:C,2,FALSE())</f>
        <v/>
      </c>
    </row>
    <row r="12670">
      <c r="A12670" t="inlineStr">
        <is>
          <t>REVIEW OF ECONOMIC DYNAMICS (PRINT)</t>
        </is>
      </c>
      <c r="B12670" t="inlineStr">
        <is>
          <t>A2</t>
        </is>
      </c>
      <c r="C12670">
        <f>IF(B12670&lt;&gt;"NI",1,0)</f>
        <v/>
      </c>
      <c r="D12670">
        <f>VLOOKUP(B12670, Tabelas!A:C,3,FALSE())</f>
        <v/>
      </c>
      <c r="E12670">
        <f>VLOOKUP(B12670, Tabelas!A:C,2,FALSE())</f>
        <v/>
      </c>
    </row>
    <row r="12671">
      <c r="A12671" t="inlineStr">
        <is>
          <t>REVIEW OF ECONOMIC STUDIES</t>
        </is>
      </c>
      <c r="B12671" t="inlineStr">
        <is>
          <t>A1</t>
        </is>
      </c>
      <c r="C12671">
        <f>IF(B12671&lt;&gt;"NI",1,0)</f>
        <v/>
      </c>
      <c r="D12671">
        <f>VLOOKUP(B12671, Tabelas!A:C,3,FALSE())</f>
        <v/>
      </c>
      <c r="E12671">
        <f>VLOOKUP(B12671, Tabelas!A:C,2,FALSE())</f>
        <v/>
      </c>
    </row>
    <row r="12672">
      <c r="A12672" t="inlineStr">
        <is>
          <t>REVIEW OF ECONOMICS &amp; FINANCE</t>
        </is>
      </c>
      <c r="B12672" t="inlineStr">
        <is>
          <t>B1</t>
        </is>
      </c>
      <c r="C12672">
        <f>IF(B12672&lt;&gt;"NI",1,0)</f>
        <v/>
      </c>
      <c r="D12672">
        <f>VLOOKUP(B12672, Tabelas!A:C,3,FALSE())</f>
        <v/>
      </c>
      <c r="E12672">
        <f>VLOOKUP(B12672, Tabelas!A:C,2,FALSE())</f>
        <v/>
      </c>
    </row>
    <row r="12673">
      <c r="A12673" t="inlineStr">
        <is>
          <t>REVIEW OF ECONOMICS AND FINANCE</t>
        </is>
      </c>
      <c r="B12673" t="inlineStr">
        <is>
          <t>B1</t>
        </is>
      </c>
      <c r="C12673">
        <f>IF(B12673&lt;&gt;"NI",1,0)</f>
        <v/>
      </c>
      <c r="D12673">
        <f>VLOOKUP(B12673, Tabelas!A:C,3,FALSE())</f>
        <v/>
      </c>
      <c r="E12673">
        <f>VLOOKUP(B12673, Tabelas!A:C,2,FALSE())</f>
        <v/>
      </c>
    </row>
    <row r="12674">
      <c r="A12674" t="inlineStr">
        <is>
          <t>REVIEW OF ECONOMICS AND STATISTICS (ONLINE: CATCHWORD LTD.)</t>
        </is>
      </c>
      <c r="B12674" t="inlineStr">
        <is>
          <t>A1</t>
        </is>
      </c>
      <c r="C12674">
        <f>IF(B12674&lt;&gt;"NI",1,0)</f>
        <v/>
      </c>
      <c r="D12674">
        <f>VLOOKUP(B12674, Tabelas!A:C,3,FALSE())</f>
        <v/>
      </c>
      <c r="E12674">
        <f>VLOOKUP(B12674, Tabelas!A:C,2,FALSE())</f>
        <v/>
      </c>
    </row>
    <row r="12675">
      <c r="A12675" t="inlineStr">
        <is>
          <t>REVIEW OF EDUCATIONAL RESEARCH</t>
        </is>
      </c>
      <c r="B12675" t="inlineStr">
        <is>
          <t>A1</t>
        </is>
      </c>
      <c r="C12675">
        <f>IF(B12675&lt;&gt;"NI",1,0)</f>
        <v/>
      </c>
      <c r="D12675">
        <f>VLOOKUP(B12675, Tabelas!A:C,3,FALSE())</f>
        <v/>
      </c>
      <c r="E12675">
        <f>VLOOKUP(B12675, Tabelas!A:C,2,FALSE())</f>
        <v/>
      </c>
    </row>
    <row r="12676">
      <c r="A12676" t="inlineStr">
        <is>
          <t>REVIEW OF HISTORY AND POLITICAL SCIENCE</t>
        </is>
      </c>
      <c r="B12676" t="inlineStr">
        <is>
          <t>A4</t>
        </is>
      </c>
      <c r="C12676">
        <f>IF(B12676&lt;&gt;"NI",1,0)</f>
        <v/>
      </c>
      <c r="D12676">
        <f>VLOOKUP(B12676, Tabelas!A:C,3,FALSE())</f>
        <v/>
      </c>
      <c r="E12676">
        <f>VLOOKUP(B12676, Tabelas!A:C,2,FALSE())</f>
        <v/>
      </c>
    </row>
    <row r="12677">
      <c r="A12677" t="inlineStr">
        <is>
          <t>REVIEW OF INDUSTRIAL ORGANIZATION</t>
        </is>
      </c>
      <c r="B12677" t="inlineStr">
        <is>
          <t>A2</t>
        </is>
      </c>
      <c r="C12677">
        <f>IF(B12677&lt;&gt;"NI",1,0)</f>
        <v/>
      </c>
      <c r="D12677">
        <f>VLOOKUP(B12677, Tabelas!A:C,3,FALSE())</f>
        <v/>
      </c>
      <c r="E12677">
        <f>VLOOKUP(B12677, Tabelas!A:C,2,FALSE())</f>
        <v/>
      </c>
    </row>
    <row r="12678">
      <c r="A12678" t="inlineStr">
        <is>
          <t>REVIEW OF INTERNATIONAL BUSINESS AND STRATEGY</t>
        </is>
      </c>
      <c r="B12678" t="inlineStr">
        <is>
          <t>A3</t>
        </is>
      </c>
      <c r="C12678">
        <f>IF(B12678&lt;&gt;"NI",1,0)</f>
        <v/>
      </c>
      <c r="D12678">
        <f>VLOOKUP(B12678, Tabelas!A:C,3,FALSE())</f>
        <v/>
      </c>
      <c r="E12678">
        <f>VLOOKUP(B12678, Tabelas!A:C,2,FALSE())</f>
        <v/>
      </c>
    </row>
    <row r="12679">
      <c r="A12679" t="inlineStr">
        <is>
          <t>REVIEW OF INTERNATIONAL POLITICAL ECONOMY (PRINT)</t>
        </is>
      </c>
      <c r="B12679" t="inlineStr">
        <is>
          <t>A1</t>
        </is>
      </c>
      <c r="C12679">
        <f>IF(B12679&lt;&gt;"NI",1,0)</f>
        <v/>
      </c>
      <c r="D12679">
        <f>VLOOKUP(B12679, Tabelas!A:C,3,FALSE())</f>
        <v/>
      </c>
      <c r="E12679">
        <f>VLOOKUP(B12679, Tabelas!A:C,2,FALSE())</f>
        <v/>
      </c>
    </row>
    <row r="12680">
      <c r="A12680" t="inlineStr">
        <is>
          <t>REVIEW OF KEYNESIAN ECONOMICS</t>
        </is>
      </c>
      <c r="B12680" t="inlineStr">
        <is>
          <t>A3</t>
        </is>
      </c>
      <c r="C12680">
        <f>IF(B12680&lt;&gt;"NI",1,0)</f>
        <v/>
      </c>
      <c r="D12680">
        <f>VLOOKUP(B12680, Tabelas!A:C,3,FALSE())</f>
        <v/>
      </c>
      <c r="E12680">
        <f>VLOOKUP(B12680, Tabelas!A:C,2,FALSE())</f>
        <v/>
      </c>
    </row>
    <row r="12681">
      <c r="A12681" t="inlineStr">
        <is>
          <t>REVIEW OF LAW &amp; ECONOMICS</t>
        </is>
      </c>
      <c r="B12681" t="inlineStr">
        <is>
          <t>A2</t>
        </is>
      </c>
      <c r="C12681">
        <f>IF(B12681&lt;&gt;"NI",1,0)</f>
        <v/>
      </c>
      <c r="D12681">
        <f>VLOOKUP(B12681, Tabelas!A:C,3,FALSE())</f>
        <v/>
      </c>
      <c r="E12681">
        <f>VLOOKUP(B12681, Tabelas!A:C,2,FALSE())</f>
        <v/>
      </c>
    </row>
    <row r="12682">
      <c r="A12682" t="inlineStr">
        <is>
          <t>REVIEW OF PALAEOBOTANY AND PALYNOLOGY</t>
        </is>
      </c>
      <c r="B12682" t="inlineStr">
        <is>
          <t>A2</t>
        </is>
      </c>
      <c r="C12682">
        <f>IF(B12682&lt;&gt;"NI",1,0)</f>
        <v/>
      </c>
      <c r="D12682">
        <f>VLOOKUP(B12682, Tabelas!A:C,3,FALSE())</f>
        <v/>
      </c>
      <c r="E12682">
        <f>VLOOKUP(B12682, Tabelas!A:C,2,FALSE())</f>
        <v/>
      </c>
    </row>
    <row r="12683">
      <c r="A12683" t="inlineStr">
        <is>
          <t>REVIEW OF PHILOSOPHY AND PSYCHOLOGY</t>
        </is>
      </c>
      <c r="B12683" t="inlineStr">
        <is>
          <t>A2</t>
        </is>
      </c>
      <c r="C12683">
        <f>IF(B12683&lt;&gt;"NI",1,0)</f>
        <v/>
      </c>
      <c r="D12683">
        <f>VLOOKUP(B12683, Tabelas!A:C,3,FALSE())</f>
        <v/>
      </c>
      <c r="E12683">
        <f>VLOOKUP(B12683, Tabelas!A:C,2,FALSE())</f>
        <v/>
      </c>
    </row>
    <row r="12684">
      <c r="A12684" t="inlineStr">
        <is>
          <t>REVIEW OF POLITICAL ECONOMY</t>
        </is>
      </c>
      <c r="B12684" t="inlineStr">
        <is>
          <t>A3</t>
        </is>
      </c>
      <c r="C12684">
        <f>IF(B12684&lt;&gt;"NI",1,0)</f>
        <v/>
      </c>
      <c r="D12684">
        <f>VLOOKUP(B12684, Tabelas!A:C,3,FALSE())</f>
        <v/>
      </c>
      <c r="E12684">
        <f>VLOOKUP(B12684, Tabelas!A:C,2,FALSE())</f>
        <v/>
      </c>
    </row>
    <row r="12685">
      <c r="A12685" t="inlineStr">
        <is>
          <t>REVIEW OF RESEARCH</t>
        </is>
      </c>
      <c r="B12685" t="inlineStr">
        <is>
          <t>B3</t>
        </is>
      </c>
      <c r="C12685">
        <f>IF(B12685&lt;&gt;"NI",1,0)</f>
        <v/>
      </c>
      <c r="D12685">
        <f>VLOOKUP(B12685, Tabelas!A:C,3,FALSE())</f>
        <v/>
      </c>
      <c r="E12685">
        <f>VLOOKUP(B12685, Tabelas!A:C,2,FALSE())</f>
        <v/>
      </c>
    </row>
    <row r="12686">
      <c r="A12686" t="inlineStr">
        <is>
          <t>REVIEW OF SCIENTIFIC INSTRUMENTS</t>
        </is>
      </c>
      <c r="B12686" t="inlineStr">
        <is>
          <t>A2</t>
        </is>
      </c>
      <c r="C12686">
        <f>IF(B12686&lt;&gt;"NI",1,0)</f>
        <v/>
      </c>
      <c r="D12686">
        <f>VLOOKUP(B12686, Tabelas!A:C,3,FALSE())</f>
        <v/>
      </c>
      <c r="E12686">
        <f>VLOOKUP(B12686, Tabelas!A:C,2,FALSE())</f>
        <v/>
      </c>
    </row>
    <row r="12687">
      <c r="A12687" t="inlineStr">
        <is>
          <t>REVIEW OF SOCIO-ECONOMIC PERSPECTIVES</t>
        </is>
      </c>
      <c r="B12687" t="inlineStr">
        <is>
          <t>B4</t>
        </is>
      </c>
      <c r="C12687">
        <f>IF(B12687&lt;&gt;"NI",1,0)</f>
        <v/>
      </c>
      <c r="D12687">
        <f>VLOOKUP(B12687, Tabelas!A:C,3,FALSE())</f>
        <v/>
      </c>
      <c r="E12687">
        <f>VLOOKUP(B12687, Tabelas!A:C,2,FALSE())</f>
        <v/>
      </c>
    </row>
    <row r="12688">
      <c r="A12688" t="inlineStr">
        <is>
          <t>REVIEWS IN AQUACULTURE</t>
        </is>
      </c>
      <c r="B12688" t="inlineStr">
        <is>
          <t>A1</t>
        </is>
      </c>
      <c r="C12688">
        <f>IF(B12688&lt;&gt;"NI",1,0)</f>
        <v/>
      </c>
      <c r="D12688">
        <f>VLOOKUP(B12688, Tabelas!A:C,3,FALSE())</f>
        <v/>
      </c>
      <c r="E12688">
        <f>VLOOKUP(B12688, Tabelas!A:C,2,FALSE())</f>
        <v/>
      </c>
    </row>
    <row r="12689">
      <c r="A12689" t="inlineStr">
        <is>
          <t>REVIEWS IN CHEMICAL ENGINEERING</t>
        </is>
      </c>
      <c r="B12689" t="inlineStr">
        <is>
          <t>A1</t>
        </is>
      </c>
      <c r="C12689">
        <f>IF(B12689&lt;&gt;"NI",1,0)</f>
        <v/>
      </c>
      <c r="D12689">
        <f>VLOOKUP(B12689, Tabelas!A:C,3,FALSE())</f>
        <v/>
      </c>
      <c r="E12689">
        <f>VLOOKUP(B12689, Tabelas!A:C,2,FALSE())</f>
        <v/>
      </c>
    </row>
    <row r="12690">
      <c r="A12690" t="inlineStr">
        <is>
          <t>REVIEWS IN ENVIRONMENTAL SCIENCE AND BIO-TECHNOLOGY</t>
        </is>
      </c>
      <c r="B12690" t="inlineStr">
        <is>
          <t>A1</t>
        </is>
      </c>
      <c r="C12690">
        <f>IF(B12690&lt;&gt;"NI",1,0)</f>
        <v/>
      </c>
      <c r="D12690">
        <f>VLOOKUP(B12690, Tabelas!A:C,3,FALSE())</f>
        <v/>
      </c>
      <c r="E12690">
        <f>VLOOKUP(B12690, Tabelas!A:C,2,FALSE())</f>
        <v/>
      </c>
    </row>
    <row r="12691">
      <c r="A12691" t="inlineStr">
        <is>
          <t>REVIEWS IN FISH BIOLOGY AND FISHERIES</t>
        </is>
      </c>
      <c r="B12691" t="inlineStr">
        <is>
          <t>A1</t>
        </is>
      </c>
      <c r="C12691">
        <f>IF(B12691&lt;&gt;"NI",1,0)</f>
        <v/>
      </c>
      <c r="D12691">
        <f>VLOOKUP(B12691, Tabelas!A:C,3,FALSE())</f>
        <v/>
      </c>
      <c r="E12691">
        <f>VLOOKUP(B12691, Tabelas!A:C,2,FALSE())</f>
        <v/>
      </c>
    </row>
    <row r="12692">
      <c r="A12692" t="inlineStr">
        <is>
          <t>REVIEWS IN FISHERIES SCIENCE &amp; AQUACULTURE</t>
        </is>
      </c>
      <c r="B12692" t="inlineStr">
        <is>
          <t>A1</t>
        </is>
      </c>
      <c r="C12692">
        <f>IF(B12692&lt;&gt;"NI",1,0)</f>
        <v/>
      </c>
      <c r="D12692">
        <f>VLOOKUP(B12692, Tabelas!A:C,3,FALSE())</f>
        <v/>
      </c>
      <c r="E12692">
        <f>VLOOKUP(B12692, Tabelas!A:C,2,FALSE())</f>
        <v/>
      </c>
    </row>
    <row r="12693">
      <c r="A12693" t="inlineStr">
        <is>
          <t>REVIEWS IN MEDICAL MICRO-BIOLOGY</t>
        </is>
      </c>
      <c r="B12693" t="inlineStr">
        <is>
          <t>B3</t>
        </is>
      </c>
      <c r="C12693">
        <f>IF(B12693&lt;&gt;"NI",1,0)</f>
        <v/>
      </c>
      <c r="D12693">
        <f>VLOOKUP(B12693, Tabelas!A:C,3,FALSE())</f>
        <v/>
      </c>
      <c r="E12693">
        <f>VLOOKUP(B12693, Tabelas!A:C,2,FALSE())</f>
        <v/>
      </c>
    </row>
    <row r="12694">
      <c r="A12694" t="inlineStr">
        <is>
          <t>REVIEWS IN MEDICAL VIROLOGY (PRINT)</t>
        </is>
      </c>
      <c r="B12694" t="inlineStr">
        <is>
          <t>A1</t>
        </is>
      </c>
      <c r="C12694">
        <f>IF(B12694&lt;&gt;"NI",1,0)</f>
        <v/>
      </c>
      <c r="D12694">
        <f>VLOOKUP(B12694, Tabelas!A:C,3,FALSE())</f>
        <v/>
      </c>
      <c r="E12694">
        <f>VLOOKUP(B12694, Tabelas!A:C,2,FALSE())</f>
        <v/>
      </c>
    </row>
    <row r="12695">
      <c r="A12695" t="inlineStr">
        <is>
          <t>REVIEWS IN THE NEUROSCIENCES</t>
        </is>
      </c>
      <c r="B12695" t="inlineStr">
        <is>
          <t>A2</t>
        </is>
      </c>
      <c r="C12695">
        <f>IF(B12695&lt;&gt;"NI",1,0)</f>
        <v/>
      </c>
      <c r="D12695">
        <f>VLOOKUP(B12695, Tabelas!A:C,3,FALSE())</f>
        <v/>
      </c>
      <c r="E12695">
        <f>VLOOKUP(B12695, Tabelas!A:C,2,FALSE())</f>
        <v/>
      </c>
    </row>
    <row r="12696">
      <c r="A12696" t="inlineStr">
        <is>
          <t>REVIEWS IN THE NEUROSCIENCES</t>
        </is>
      </c>
      <c r="B12696" t="inlineStr">
        <is>
          <t>A2</t>
        </is>
      </c>
      <c r="C12696">
        <f>IF(B12696&lt;&gt;"NI",1,0)</f>
        <v/>
      </c>
      <c r="D12696">
        <f>VLOOKUP(B12696, Tabelas!A:C,3,FALSE())</f>
        <v/>
      </c>
      <c r="E12696">
        <f>VLOOKUP(B12696, Tabelas!A:C,2,FALSE())</f>
        <v/>
      </c>
    </row>
    <row r="12697">
      <c r="A12697" t="inlineStr">
        <is>
          <t>REVIEWS OF GEOPHYSICS (1985)</t>
        </is>
      </c>
      <c r="B12697" t="inlineStr">
        <is>
          <t>A1</t>
        </is>
      </c>
      <c r="C12697">
        <f>IF(B12697&lt;&gt;"NI",1,0)</f>
        <v/>
      </c>
      <c r="D12697">
        <f>VLOOKUP(B12697, Tabelas!A:C,3,FALSE())</f>
        <v/>
      </c>
      <c r="E12697">
        <f>VLOOKUP(B12697, Tabelas!A:C,2,FALSE())</f>
        <v/>
      </c>
    </row>
    <row r="12698">
      <c r="A12698" t="inlineStr">
        <is>
          <t>REVIEWS OF MODERN PHYSICS</t>
        </is>
      </c>
      <c r="B12698" t="inlineStr">
        <is>
          <t>A1</t>
        </is>
      </c>
      <c r="C12698">
        <f>IF(B12698&lt;&gt;"NI",1,0)</f>
        <v/>
      </c>
      <c r="D12698">
        <f>VLOOKUP(B12698, Tabelas!A:C,3,FALSE())</f>
        <v/>
      </c>
      <c r="E12698">
        <f>VLOOKUP(B12698, Tabelas!A:C,2,FALSE())</f>
        <v/>
      </c>
    </row>
    <row r="12699">
      <c r="A12699" t="inlineStr">
        <is>
          <t>REVIEWS OF PHYSIOLOGY, BIOCHEMISTRY AND PHARMACOLOGY</t>
        </is>
      </c>
      <c r="B12699" t="inlineStr">
        <is>
          <t>A2</t>
        </is>
      </c>
      <c r="C12699">
        <f>IF(B12699&lt;&gt;"NI",1,0)</f>
        <v/>
      </c>
      <c r="D12699">
        <f>VLOOKUP(B12699, Tabelas!A:C,3,FALSE())</f>
        <v/>
      </c>
      <c r="E12699">
        <f>VLOOKUP(B12699, Tabelas!A:C,2,FALSE())</f>
        <v/>
      </c>
    </row>
    <row r="12700">
      <c r="A12700" t="inlineStr">
        <is>
          <t>REVIEWS ON ADVANCED MATERIALS SCIENCE (ONLINE)</t>
        </is>
      </c>
      <c r="B12700" t="inlineStr">
        <is>
          <t>A4</t>
        </is>
      </c>
      <c r="C12700">
        <f>IF(B12700&lt;&gt;"NI",1,0)</f>
        <v/>
      </c>
      <c r="D12700">
        <f>VLOOKUP(B12700, Tabelas!A:C,3,FALSE())</f>
        <v/>
      </c>
      <c r="E12700">
        <f>VLOOKUP(B12700, Tabelas!A:C,2,FALSE())</f>
        <v/>
      </c>
    </row>
    <row r="12701">
      <c r="A12701" t="inlineStr">
        <is>
          <t>REVIEWS ON ADVANCED MATERIALS SCIENCE (PRINT)</t>
        </is>
      </c>
      <c r="B12701" t="inlineStr">
        <is>
          <t>A4</t>
        </is>
      </c>
      <c r="C12701">
        <f>IF(B12701&lt;&gt;"NI",1,0)</f>
        <v/>
      </c>
      <c r="D12701">
        <f>VLOOKUP(B12701, Tabelas!A:C,3,FALSE())</f>
        <v/>
      </c>
      <c r="E12701">
        <f>VLOOKUP(B12701, Tabelas!A:C,2,FALSE())</f>
        <v/>
      </c>
    </row>
    <row r="12702">
      <c r="A12702" t="inlineStr">
        <is>
          <t>REVISE - REVISTA INTERDISCIPLINAR DE EDUCAÇÃO</t>
        </is>
      </c>
      <c r="B12702" t="inlineStr">
        <is>
          <t>B4</t>
        </is>
      </c>
      <c r="C12702">
        <f>IF(B12702&lt;&gt;"NI",1,0)</f>
        <v/>
      </c>
      <c r="D12702">
        <f>VLOOKUP(B12702, Tabelas!A:C,3,FALSE())</f>
        <v/>
      </c>
      <c r="E12702">
        <f>VLOOKUP(B12702, Tabelas!A:C,2,FALSE())</f>
        <v/>
      </c>
    </row>
    <row r="12703">
      <c r="A12703" t="inlineStr">
        <is>
          <t>REVISTA - CIÊNCIA É MINHA PRAIA</t>
        </is>
      </c>
      <c r="B12703" t="inlineStr">
        <is>
          <t>B4</t>
        </is>
      </c>
      <c r="C12703">
        <f>IF(B12703&lt;&gt;"NI",1,0)</f>
        <v/>
      </c>
      <c r="D12703">
        <f>VLOOKUP(B12703, Tabelas!A:C,3,FALSE())</f>
        <v/>
      </c>
      <c r="E12703">
        <f>VLOOKUP(B12703, Tabelas!A:C,2,FALSE())</f>
        <v/>
      </c>
    </row>
    <row r="12704">
      <c r="A12704" t="inlineStr">
        <is>
          <t>REVISTA - HARVARD REVIEW OF LATIN AMERICA</t>
        </is>
      </c>
      <c r="B12704" t="inlineStr">
        <is>
          <t>A4</t>
        </is>
      </c>
      <c r="C12704">
        <f>IF(B12704&lt;&gt;"NI",1,0)</f>
        <v/>
      </c>
      <c r="D12704">
        <f>VLOOKUP(B12704, Tabelas!A:C,3,FALSE())</f>
        <v/>
      </c>
      <c r="E12704">
        <f>VLOOKUP(B12704, Tabelas!A:C,2,FALSE())</f>
        <v/>
      </c>
    </row>
    <row r="12705">
      <c r="A12705" t="inlineStr">
        <is>
          <t>REVISTA - O OLHO DA HISTÓRIA</t>
        </is>
      </c>
      <c r="B12705" t="inlineStr">
        <is>
          <t>B3</t>
        </is>
      </c>
      <c r="C12705">
        <f>IF(B12705&lt;&gt;"NI",1,0)</f>
        <v/>
      </c>
      <c r="D12705">
        <f>VLOOKUP(B12705, Tabelas!A:C,3,FALSE())</f>
        <v/>
      </c>
      <c r="E12705">
        <f>VLOOKUP(B12705, Tabelas!A:C,2,FALSE())</f>
        <v/>
      </c>
    </row>
    <row r="12706">
      <c r="A12706" t="inlineStr">
        <is>
          <t>REVISTA "VIANNA SAPIENS"</t>
        </is>
      </c>
      <c r="B12706" t="inlineStr">
        <is>
          <t>B3</t>
        </is>
      </c>
      <c r="C12706">
        <f>IF(B12706&lt;&gt;"NI",1,0)</f>
        <v/>
      </c>
      <c r="D12706">
        <f>VLOOKUP(B12706, Tabelas!A:C,3,FALSE())</f>
        <v/>
      </c>
      <c r="E12706">
        <f>VLOOKUP(B12706, Tabelas!A:C,2,FALSE())</f>
        <v/>
      </c>
    </row>
    <row r="12707">
      <c r="A12707" t="inlineStr">
        <is>
          <t>REVISTA (CON)TEXTOS LINGUÍSTICOS</t>
        </is>
      </c>
      <c r="B12707" t="inlineStr">
        <is>
          <t>A2</t>
        </is>
      </c>
      <c r="C12707">
        <f>IF(B12707&lt;&gt;"NI",1,0)</f>
        <v/>
      </c>
      <c r="D12707">
        <f>VLOOKUP(B12707, Tabelas!A:C,3,FALSE())</f>
        <v/>
      </c>
      <c r="E12707">
        <f>VLOOKUP(B12707, Tabelas!A:C,2,FALSE())</f>
        <v/>
      </c>
    </row>
    <row r="12708">
      <c r="A12708" t="inlineStr">
        <is>
          <t>REVISTA @MBIENTEEDUCAÇÃO</t>
        </is>
      </c>
      <c r="B12708" t="inlineStr">
        <is>
          <t>B4</t>
        </is>
      </c>
      <c r="C12708">
        <f>IF(B12708&lt;&gt;"NI",1,0)</f>
        <v/>
      </c>
      <c r="D12708">
        <f>VLOOKUP(B12708, Tabelas!A:C,3,FALSE())</f>
        <v/>
      </c>
      <c r="E12708">
        <f>VLOOKUP(B12708, Tabelas!A:C,2,FALSE())</f>
        <v/>
      </c>
    </row>
    <row r="12709">
      <c r="A12709" t="inlineStr">
        <is>
          <t>REVISTA ABRACICON SABER</t>
        </is>
      </c>
      <c r="B12709" t="inlineStr">
        <is>
          <t>B4</t>
        </is>
      </c>
      <c r="C12709">
        <f>IF(B12709&lt;&gt;"NI",1,0)</f>
        <v/>
      </c>
      <c r="D12709">
        <f>VLOOKUP(B12709, Tabelas!A:C,3,FALSE())</f>
        <v/>
      </c>
      <c r="E12709">
        <f>VLOOKUP(B12709, Tabelas!A:C,2,FALSE())</f>
        <v/>
      </c>
    </row>
    <row r="12710">
      <c r="A12710" t="inlineStr">
        <is>
          <t>REVISTA ABUSÕES</t>
        </is>
      </c>
      <c r="B12710" t="inlineStr">
        <is>
          <t>A4</t>
        </is>
      </c>
      <c r="C12710">
        <f>IF(B12710&lt;&gt;"NI",1,0)</f>
        <v/>
      </c>
      <c r="D12710">
        <f>VLOOKUP(B12710, Tabelas!A:C,3,FALSE())</f>
        <v/>
      </c>
      <c r="E12710">
        <f>VLOOKUP(B12710, Tabelas!A:C,2,FALSE())</f>
        <v/>
      </c>
    </row>
    <row r="12711">
      <c r="A12711" t="inlineStr">
        <is>
          <t>REVISTA ACADÊMICA</t>
        </is>
      </c>
      <c r="B12711" t="inlineStr">
        <is>
          <t>B4</t>
        </is>
      </c>
      <c r="C12711">
        <f>IF(B12711&lt;&gt;"NI",1,0)</f>
        <v/>
      </c>
      <c r="D12711">
        <f>VLOOKUP(B12711, Tabelas!A:C,3,FALSE())</f>
        <v/>
      </c>
      <c r="E12711">
        <f>VLOOKUP(B12711, Tabelas!A:C,2,FALSE())</f>
        <v/>
      </c>
    </row>
    <row r="12712">
      <c r="A12712" t="inlineStr">
        <is>
          <t>REVISTA ACADÊMICA : CIÊNCIAS AGRÁRIAS E AMBIENTAIS (PUCPR. IMPRESSO)</t>
        </is>
      </c>
      <c r="B12712" t="inlineStr">
        <is>
          <t>B4</t>
        </is>
      </c>
      <c r="C12712">
        <f>IF(B12712&lt;&gt;"NI",1,0)</f>
        <v/>
      </c>
      <c r="D12712">
        <f>VLOOKUP(B12712, Tabelas!A:C,3,FALSE())</f>
        <v/>
      </c>
      <c r="E12712">
        <f>VLOOKUP(B12712, Tabelas!A:C,2,FALSE())</f>
        <v/>
      </c>
    </row>
    <row r="12713">
      <c r="A12713" t="inlineStr">
        <is>
          <t>REVISTA ACADÊMICA DA FACULDADE FERNÃO DIAS</t>
        </is>
      </c>
      <c r="B12713" t="inlineStr">
        <is>
          <t>B2</t>
        </is>
      </c>
      <c r="C12713">
        <f>IF(B12713&lt;&gt;"NI",1,0)</f>
        <v/>
      </c>
      <c r="D12713">
        <f>VLOOKUP(B12713, Tabelas!A:C,3,FALSE())</f>
        <v/>
      </c>
      <c r="E12713">
        <f>VLOOKUP(B12713, Tabelas!A:C,2,FALSE())</f>
        <v/>
      </c>
    </row>
    <row r="12714">
      <c r="A12714" t="inlineStr">
        <is>
          <t>REVISTA ACADÊMICA INTEGRA/AÇÃO</t>
        </is>
      </c>
      <c r="B12714" t="inlineStr">
        <is>
          <t>B4</t>
        </is>
      </c>
      <c r="C12714">
        <f>IF(B12714&lt;&gt;"NI",1,0)</f>
        <v/>
      </c>
      <c r="D12714">
        <f>VLOOKUP(B12714, Tabelas!A:C,3,FALSE())</f>
        <v/>
      </c>
      <c r="E12714">
        <f>VLOOKUP(B12714, Tabelas!A:C,2,FALSE())</f>
        <v/>
      </c>
    </row>
    <row r="12715">
      <c r="A12715" t="inlineStr">
        <is>
          <t>REVISTA ACADÉMICA LILETRAD</t>
        </is>
      </c>
      <c r="B12715" t="inlineStr">
        <is>
          <t>B3</t>
        </is>
      </c>
      <c r="C12715">
        <f>IF(B12715&lt;&gt;"NI",1,0)</f>
        <v/>
      </c>
      <c r="D12715">
        <f>VLOOKUP(B12715, Tabelas!A:C,3,FALSE())</f>
        <v/>
      </c>
      <c r="E12715">
        <f>VLOOKUP(B12715, Tabelas!A:C,2,FALSE())</f>
        <v/>
      </c>
    </row>
    <row r="12716">
      <c r="A12716" t="inlineStr">
        <is>
          <t>REVISTA ACADÊMICA OBSERVATÓRIO DE INOVAÇÃO DO TURISMO</t>
        </is>
      </c>
      <c r="B12716" t="inlineStr">
        <is>
          <t>B1</t>
        </is>
      </c>
      <c r="C12716">
        <f>IF(B12716&lt;&gt;"NI",1,0)</f>
        <v/>
      </c>
      <c r="D12716">
        <f>VLOOKUP(B12716, Tabelas!A:C,3,FALSE())</f>
        <v/>
      </c>
      <c r="E12716">
        <f>VLOOKUP(B12716, Tabelas!A:C,2,FALSE())</f>
        <v/>
      </c>
    </row>
    <row r="12717">
      <c r="A12717" t="inlineStr">
        <is>
          <t>REVISTA ACADÊMICA SÃO MARCOS</t>
        </is>
      </c>
      <c r="B12717" t="inlineStr">
        <is>
          <t>B4</t>
        </is>
      </c>
      <c r="C12717">
        <f>IF(B12717&lt;&gt;"NI",1,0)</f>
        <v/>
      </c>
      <c r="D12717">
        <f>VLOOKUP(B12717, Tabelas!A:C,3,FALSE())</f>
        <v/>
      </c>
      <c r="E12717">
        <f>VLOOKUP(B12717, Tabelas!A:C,2,FALSE())</f>
        <v/>
      </c>
    </row>
    <row r="12718">
      <c r="A12718" t="inlineStr">
        <is>
          <t>REVISTA ACADÊMICA. CIÊNCIAS AGRÁRIAS E AMBIENTAIS</t>
        </is>
      </c>
      <c r="B12718" t="inlineStr">
        <is>
          <t>B4</t>
        </is>
      </c>
      <c r="C12718">
        <f>IF(B12718&lt;&gt;"NI",1,0)</f>
        <v/>
      </c>
      <c r="D12718">
        <f>VLOOKUP(B12718, Tabelas!A:C,3,FALSE())</f>
        <v/>
      </c>
      <c r="E12718">
        <f>VLOOKUP(B12718, Tabelas!A:C,2,FALSE())</f>
        <v/>
      </c>
    </row>
    <row r="12719">
      <c r="A12719" t="inlineStr">
        <is>
          <t>REVISTA ACB: BIBLIOTECONOMIA EM SANTA CATARINA</t>
        </is>
      </c>
      <c r="B12719" t="inlineStr">
        <is>
          <t>A4</t>
        </is>
      </c>
      <c r="C12719">
        <f>IF(B12719&lt;&gt;"NI",1,0)</f>
        <v/>
      </c>
      <c r="D12719">
        <f>VLOOKUP(B12719, Tabelas!A:C,3,FALSE())</f>
        <v/>
      </c>
      <c r="E12719">
        <f>VLOOKUP(B12719, Tabelas!A:C,2,FALSE())</f>
        <v/>
      </c>
    </row>
    <row r="12720">
      <c r="A12720" t="inlineStr">
        <is>
          <t>REVISTA ACREDITAÇÃO</t>
        </is>
      </c>
      <c r="B12720" t="inlineStr">
        <is>
          <t>B4</t>
        </is>
      </c>
      <c r="C12720">
        <f>IF(B12720&lt;&gt;"NI",1,0)</f>
        <v/>
      </c>
      <c r="D12720">
        <f>VLOOKUP(B12720, Tabelas!A:C,3,FALSE())</f>
        <v/>
      </c>
      <c r="E12720">
        <f>VLOOKUP(B12720, Tabelas!A:C,2,FALSE())</f>
        <v/>
      </c>
    </row>
    <row r="12721">
      <c r="A12721" t="inlineStr">
        <is>
          <t>REVISTA ACTA SCIENTIAE</t>
        </is>
      </c>
      <c r="B12721" t="inlineStr">
        <is>
          <t>A1</t>
        </is>
      </c>
      <c r="C12721">
        <f>IF(B12721&lt;&gt;"NI",1,0)</f>
        <v/>
      </c>
      <c r="D12721">
        <f>VLOOKUP(B12721, Tabelas!A:C,3,FALSE())</f>
        <v/>
      </c>
      <c r="E12721">
        <f>VLOOKUP(B12721, Tabelas!A:C,2,FALSE())</f>
        <v/>
      </c>
    </row>
    <row r="12722">
      <c r="A12722" t="inlineStr">
        <is>
          <t>REVISTA ACTA TECNOLÓGICA</t>
        </is>
      </c>
      <c r="B12722" t="inlineStr">
        <is>
          <t>B3</t>
        </is>
      </c>
      <c r="C12722">
        <f>IF(B12722&lt;&gt;"NI",1,0)</f>
        <v/>
      </c>
      <c r="D12722">
        <f>VLOOKUP(B12722, Tabelas!A:C,3,FALSE())</f>
        <v/>
      </c>
      <c r="E12722">
        <f>VLOOKUP(B12722, Tabelas!A:C,2,FALSE())</f>
        <v/>
      </c>
    </row>
    <row r="12723">
      <c r="A12723" t="inlineStr">
        <is>
          <t>REVISTA ADMINISTRAÇÃO EM DIÁLOGO - RAD</t>
        </is>
      </c>
      <c r="B12723" t="inlineStr">
        <is>
          <t>A4</t>
        </is>
      </c>
      <c r="C12723">
        <f>IF(B12723&lt;&gt;"NI",1,0)</f>
        <v/>
      </c>
      <c r="D12723">
        <f>VLOOKUP(B12723, Tabelas!A:C,3,FALSE())</f>
        <v/>
      </c>
      <c r="E12723">
        <f>VLOOKUP(B12723, Tabelas!A:C,2,FALSE())</f>
        <v/>
      </c>
    </row>
    <row r="12724">
      <c r="A12724" t="inlineStr">
        <is>
          <t>REVISTA ADMINISTRACIÓN PÚBLICA Y SOCIEDAD</t>
        </is>
      </c>
      <c r="B12724" t="inlineStr">
        <is>
          <t>B4</t>
        </is>
      </c>
      <c r="C12724">
        <f>IF(B12724&lt;&gt;"NI",1,0)</f>
        <v/>
      </c>
      <c r="D12724">
        <f>VLOOKUP(B12724, Tabelas!A:C,3,FALSE())</f>
        <v/>
      </c>
      <c r="E12724">
        <f>VLOOKUP(B12724, Tabelas!A:C,2,FALSE())</f>
        <v/>
      </c>
    </row>
    <row r="12725">
      <c r="A12725" t="inlineStr">
        <is>
          <t>REVISTA ADMIRA DA FACULDADE DE COMUNICAÇÃO DA UNIVERSIDADE DE SEVILLA/ESPANHA</t>
        </is>
      </c>
      <c r="B12725" t="inlineStr">
        <is>
          <t>B3</t>
        </is>
      </c>
      <c r="C12725">
        <f>IF(B12725&lt;&gt;"NI",1,0)</f>
        <v/>
      </c>
      <c r="D12725">
        <f>VLOOKUP(B12725, Tabelas!A:C,3,FALSE())</f>
        <v/>
      </c>
      <c r="E12725">
        <f>VLOOKUP(B12725, Tabelas!A:C,2,FALSE())</f>
        <v/>
      </c>
    </row>
    <row r="12726">
      <c r="A12726" t="inlineStr">
        <is>
          <t>REVISTA ÁFRICA E AFRICANIDADES</t>
        </is>
      </c>
      <c r="B12726" t="inlineStr">
        <is>
          <t>B1</t>
        </is>
      </c>
      <c r="C12726">
        <f>IF(B12726&lt;&gt;"NI",1,0)</f>
        <v/>
      </c>
      <c r="D12726">
        <f>VLOOKUP(B12726, Tabelas!A:C,3,FALSE())</f>
        <v/>
      </c>
      <c r="E12726">
        <f>VLOOKUP(B12726, Tabelas!A:C,2,FALSE())</f>
        <v/>
      </c>
    </row>
    <row r="12727">
      <c r="A12727" t="inlineStr">
        <is>
          <t>REVISTA ÁFRICA(S)</t>
        </is>
      </c>
      <c r="B12727" t="inlineStr">
        <is>
          <t>B1</t>
        </is>
      </c>
      <c r="C12727">
        <f>IF(B12727&lt;&gt;"NI",1,0)</f>
        <v/>
      </c>
      <c r="D12727">
        <f>VLOOKUP(B12727, Tabelas!A:C,3,FALSE())</f>
        <v/>
      </c>
      <c r="E12727">
        <f>VLOOKUP(B12727, Tabelas!A:C,2,FALSE())</f>
        <v/>
      </c>
    </row>
    <row r="12728">
      <c r="A12728" t="inlineStr">
        <is>
          <t>REVISTA ÁGORA</t>
        </is>
      </c>
      <c r="B12728" t="inlineStr">
        <is>
          <t>B4</t>
        </is>
      </c>
      <c r="C12728">
        <f>IF(B12728&lt;&gt;"NI",1,0)</f>
        <v/>
      </c>
      <c r="D12728">
        <f>VLOOKUP(B12728, Tabelas!A:C,3,FALSE())</f>
        <v/>
      </c>
      <c r="E12728">
        <f>VLOOKUP(B12728, Tabelas!A:C,2,FALSE())</f>
        <v/>
      </c>
    </row>
    <row r="12729">
      <c r="A12729" t="inlineStr">
        <is>
          <t>REVISTA ÁGORA (RIO DE JANEIRO)</t>
        </is>
      </c>
      <c r="B12729" t="inlineStr">
        <is>
          <t>B3</t>
        </is>
      </c>
      <c r="C12729">
        <f>IF(B12729&lt;&gt;"NI",1,0)</f>
        <v/>
      </c>
      <c r="D12729">
        <f>VLOOKUP(B12729, Tabelas!A:C,3,FALSE())</f>
        <v/>
      </c>
      <c r="E12729">
        <f>VLOOKUP(B12729, Tabelas!A:C,2,FALSE())</f>
        <v/>
      </c>
    </row>
    <row r="12730">
      <c r="A12730" t="inlineStr">
        <is>
          <t>REVISTA ÁGORA (VITÓRIA)</t>
        </is>
      </c>
      <c r="B12730" t="inlineStr">
        <is>
          <t>A4</t>
        </is>
      </c>
      <c r="C12730">
        <f>IF(B12730&lt;&gt;"NI",1,0)</f>
        <v/>
      </c>
      <c r="D12730">
        <f>VLOOKUP(B12730, Tabelas!A:C,3,FALSE())</f>
        <v/>
      </c>
      <c r="E12730">
        <f>VLOOKUP(B12730, Tabelas!A:C,2,FALSE())</f>
        <v/>
      </c>
    </row>
    <row r="12731">
      <c r="A12731" t="inlineStr">
        <is>
          <t>REVISTA AGROECOSSISTEMAS</t>
        </is>
      </c>
      <c r="B12731" t="inlineStr">
        <is>
          <t>A4</t>
        </is>
      </c>
      <c r="C12731">
        <f>IF(B12731&lt;&gt;"NI",1,0)</f>
        <v/>
      </c>
      <c r="D12731">
        <f>VLOOKUP(B12731, Tabelas!A:C,3,FALSE())</f>
        <v/>
      </c>
      <c r="E12731">
        <f>VLOOKUP(B12731, Tabelas!A:C,2,FALSE())</f>
        <v/>
      </c>
    </row>
    <row r="12732">
      <c r="A12732" t="inlineStr">
        <is>
          <t>REVISTA AGROGEOAMBIENTAL</t>
        </is>
      </c>
      <c r="B12732" t="inlineStr">
        <is>
          <t>B4</t>
        </is>
      </c>
      <c r="C12732">
        <f>IF(B12732&lt;&gt;"NI",1,0)</f>
        <v/>
      </c>
      <c r="D12732">
        <f>VLOOKUP(B12732, Tabelas!A:C,3,FALSE())</f>
        <v/>
      </c>
      <c r="E12732">
        <f>VLOOKUP(B12732, Tabelas!A:C,2,FALSE())</f>
        <v/>
      </c>
    </row>
    <row r="12733">
      <c r="A12733" t="inlineStr">
        <is>
          <t>REVISTA AGROGEOAMBIENTAL</t>
        </is>
      </c>
      <c r="B12733" t="inlineStr">
        <is>
          <t>B4</t>
        </is>
      </c>
      <c r="C12733">
        <f>IF(B12733&lt;&gt;"NI",1,0)</f>
        <v/>
      </c>
      <c r="D12733">
        <f>VLOOKUP(B12733, Tabelas!A:C,3,FALSE())</f>
        <v/>
      </c>
      <c r="E12733">
        <f>VLOOKUP(B12733, Tabelas!A:C,2,FALSE())</f>
        <v/>
      </c>
    </row>
    <row r="12734">
      <c r="A12734" t="inlineStr">
        <is>
          <t>REVISTA AGULHAS NEGRAS</t>
        </is>
      </c>
      <c r="B12734" t="inlineStr">
        <is>
          <t>B3</t>
        </is>
      </c>
      <c r="C12734">
        <f>IF(B12734&lt;&gt;"NI",1,0)</f>
        <v/>
      </c>
      <c r="D12734">
        <f>VLOOKUP(B12734, Tabelas!A:C,3,FALSE())</f>
        <v/>
      </c>
      <c r="E12734">
        <f>VLOOKUP(B12734, Tabelas!A:C,2,FALSE())</f>
        <v/>
      </c>
    </row>
    <row r="12735">
      <c r="A12735" t="inlineStr">
        <is>
          <t>REVISTA AIDIS DE INGENIERÍA Y CIENCIAS AMBIENTALES</t>
        </is>
      </c>
      <c r="B12735" t="inlineStr">
        <is>
          <t>B1</t>
        </is>
      </c>
      <c r="C12735">
        <f>IF(B12735&lt;&gt;"NI",1,0)</f>
        <v/>
      </c>
      <c r="D12735">
        <f>VLOOKUP(B12735, Tabelas!A:C,3,FALSE())</f>
        <v/>
      </c>
      <c r="E12735">
        <f>VLOOKUP(B12735, Tabelas!A:C,2,FALSE())</f>
        <v/>
      </c>
    </row>
    <row r="12736">
      <c r="A12736" t="inlineStr">
        <is>
          <t>REVISTA ALAMEDAS (UNIOESTE. TOLEDO)</t>
        </is>
      </c>
      <c r="B12736" t="inlineStr">
        <is>
          <t>B4</t>
        </is>
      </c>
      <c r="C12736">
        <f>IF(B12736&lt;&gt;"NI",1,0)</f>
        <v/>
      </c>
      <c r="D12736">
        <f>VLOOKUP(B12736, Tabelas!A:C,3,FALSE())</f>
        <v/>
      </c>
      <c r="E12736">
        <f>VLOOKUP(B12736, Tabelas!A:C,2,FALSE())</f>
        <v/>
      </c>
    </row>
    <row r="12737">
      <c r="A12737" t="inlineStr">
        <is>
          <t>REVISTA ALERE</t>
        </is>
      </c>
      <c r="B12737" t="inlineStr">
        <is>
          <t>B1</t>
        </is>
      </c>
      <c r="C12737">
        <f>IF(B12737&lt;&gt;"NI",1,0)</f>
        <v/>
      </c>
      <c r="D12737">
        <f>VLOOKUP(B12737, Tabelas!A:C,3,FALSE())</f>
        <v/>
      </c>
      <c r="E12737">
        <f>VLOOKUP(B12737, Tabelas!A:C,2,FALSE())</f>
        <v/>
      </c>
    </row>
    <row r="12738">
      <c r="A12738" t="inlineStr">
        <is>
          <t>REVISTA ALTERJOR USP</t>
        </is>
      </c>
      <c r="B12738" t="inlineStr">
        <is>
          <t>B1</t>
        </is>
      </c>
      <c r="C12738">
        <f>IF(B12738&lt;&gt;"NI",1,0)</f>
        <v/>
      </c>
      <c r="D12738">
        <f>VLOOKUP(B12738, Tabelas!A:C,3,FALSE())</f>
        <v/>
      </c>
      <c r="E12738">
        <f>VLOOKUP(B12738, Tabelas!A:C,2,FALSE())</f>
        <v/>
      </c>
    </row>
    <row r="12739">
      <c r="A12739" t="inlineStr">
        <is>
          <t>REVISTA AMAZONENSE DE GERIATRIA E GERONTOLOGIA</t>
        </is>
      </c>
      <c r="B12739" t="inlineStr">
        <is>
          <t>B4</t>
        </is>
      </c>
      <c r="C12739">
        <f>IF(B12739&lt;&gt;"NI",1,0)</f>
        <v/>
      </c>
      <c r="D12739">
        <f>VLOOKUP(B12739, Tabelas!A:C,3,FALSE())</f>
        <v/>
      </c>
      <c r="E12739">
        <f>VLOOKUP(B12739, Tabelas!A:C,2,FALSE())</f>
        <v/>
      </c>
    </row>
    <row r="12740">
      <c r="A12740" t="inlineStr">
        <is>
          <t>REVISTA AMAZÔNIA MODERNA</t>
        </is>
      </c>
      <c r="B12740" t="inlineStr">
        <is>
          <t>B3</t>
        </is>
      </c>
      <c r="C12740">
        <f>IF(B12740&lt;&gt;"NI",1,0)</f>
        <v/>
      </c>
      <c r="D12740">
        <f>VLOOKUP(B12740, Tabelas!A:C,3,FALSE())</f>
        <v/>
      </c>
      <c r="E12740">
        <f>VLOOKUP(B12740, Tabelas!A:C,2,FALSE())</f>
        <v/>
      </c>
    </row>
    <row r="12741">
      <c r="A12741" t="inlineStr">
        <is>
          <t>REVISTA AMAZÔNIA, ORGANIZAÇÕES E SUSTENTABILIDADE</t>
        </is>
      </c>
      <c r="B12741" t="inlineStr">
        <is>
          <t>B1</t>
        </is>
      </c>
      <c r="C12741">
        <f>IF(B12741&lt;&gt;"NI",1,0)</f>
        <v/>
      </c>
      <c r="D12741">
        <f>VLOOKUP(B12741, Tabelas!A:C,3,FALSE())</f>
        <v/>
      </c>
      <c r="E12741">
        <f>VLOOKUP(B12741, Tabelas!A:C,2,FALSE())</f>
        <v/>
      </c>
    </row>
    <row r="12742">
      <c r="A12742" t="inlineStr">
        <is>
          <t>REVISTA AMAZÔNICA</t>
        </is>
      </c>
      <c r="B12742" t="inlineStr">
        <is>
          <t>B3</t>
        </is>
      </c>
      <c r="C12742">
        <f>IF(B12742&lt;&gt;"NI",1,0)</f>
        <v/>
      </c>
      <c r="D12742">
        <f>VLOOKUP(B12742, Tabelas!A:C,3,FALSE())</f>
        <v/>
      </c>
      <c r="E12742">
        <f>VLOOKUP(B12742, Tabelas!A:C,2,FALSE())</f>
        <v/>
      </c>
    </row>
    <row r="12743">
      <c r="A12743" t="inlineStr">
        <is>
          <t>REVISTA AMAZÔNIDA</t>
        </is>
      </c>
      <c r="B12743" t="inlineStr">
        <is>
          <t>B2</t>
        </is>
      </c>
      <c r="C12743">
        <f>IF(B12743&lt;&gt;"NI",1,0)</f>
        <v/>
      </c>
      <c r="D12743">
        <f>VLOOKUP(B12743, Tabelas!A:C,3,FALSE())</f>
        <v/>
      </c>
      <c r="E12743">
        <f>VLOOKUP(B12743, Tabelas!A:C,2,FALSE())</f>
        <v/>
      </c>
    </row>
    <row r="12744">
      <c r="A12744" t="inlineStr">
        <is>
          <t>REVISTA AMBIENTE &amp; ÁGUA</t>
        </is>
      </c>
      <c r="B12744" t="inlineStr">
        <is>
          <t>A3</t>
        </is>
      </c>
      <c r="C12744">
        <f>IF(B12744&lt;&gt;"NI",1,0)</f>
        <v/>
      </c>
      <c r="D12744">
        <f>VLOOKUP(B12744, Tabelas!A:C,3,FALSE())</f>
        <v/>
      </c>
      <c r="E12744">
        <f>VLOOKUP(B12744, Tabelas!A:C,2,FALSE())</f>
        <v/>
      </c>
    </row>
    <row r="12745">
      <c r="A12745" t="inlineStr">
        <is>
          <t>REVISTA AMBIENTE CONTÁBIL</t>
        </is>
      </c>
      <c r="B12745" t="inlineStr">
        <is>
          <t>B2</t>
        </is>
      </c>
      <c r="C12745">
        <f>IF(B12745&lt;&gt;"NI",1,0)</f>
        <v/>
      </c>
      <c r="D12745">
        <f>VLOOKUP(B12745, Tabelas!A:C,3,FALSE())</f>
        <v/>
      </c>
      <c r="E12745">
        <f>VLOOKUP(B12745, Tabelas!A:C,2,FALSE())</f>
        <v/>
      </c>
    </row>
    <row r="12746">
      <c r="A12746" t="inlineStr">
        <is>
          <t>REVISTA AMPLA DE GESTÃO EMPRESARIAL</t>
        </is>
      </c>
      <c r="B12746" t="inlineStr">
        <is>
          <t>B2</t>
        </is>
      </c>
      <c r="C12746">
        <f>IF(B12746&lt;&gt;"NI",1,0)</f>
        <v/>
      </c>
      <c r="D12746">
        <f>VLOOKUP(B12746, Tabelas!A:C,3,FALSE())</f>
        <v/>
      </c>
      <c r="E12746">
        <f>VLOOKUP(B12746, Tabelas!A:C,2,FALSE())</f>
        <v/>
      </c>
    </row>
    <row r="12747">
      <c r="A12747" t="inlineStr">
        <is>
          <t>REVISTA AMRIGS</t>
        </is>
      </c>
      <c r="B12747" t="inlineStr">
        <is>
          <t>A4</t>
        </is>
      </c>
      <c r="C12747">
        <f>IF(B12747&lt;&gt;"NI",1,0)</f>
        <v/>
      </c>
      <c r="D12747">
        <f>VLOOKUP(B12747, Tabelas!A:C,3,FALSE())</f>
        <v/>
      </c>
      <c r="E12747">
        <f>VLOOKUP(B12747, Tabelas!A:C,2,FALSE())</f>
        <v/>
      </c>
    </row>
    <row r="12748">
      <c r="A12748" t="inlineStr">
        <is>
          <t>REVISTA ANAGRAMA (USP)</t>
        </is>
      </c>
      <c r="B12748" t="inlineStr">
        <is>
          <t>A3</t>
        </is>
      </c>
      <c r="C12748">
        <f>IF(B12748&lt;&gt;"NI",1,0)</f>
        <v/>
      </c>
      <c r="D12748">
        <f>VLOOKUP(B12748, Tabelas!A:C,3,FALSE())</f>
        <v/>
      </c>
      <c r="E12748">
        <f>VLOOKUP(B12748, Tabelas!A:C,2,FALSE())</f>
        <v/>
      </c>
    </row>
    <row r="12749">
      <c r="A12749" t="inlineStr">
        <is>
          <t>REVISTA ANALISANDO EM CIÊNCIA DA INFORMAÇÃO</t>
        </is>
      </c>
      <c r="B12749" t="inlineStr">
        <is>
          <t>B4</t>
        </is>
      </c>
      <c r="C12749">
        <f>IF(B12749&lt;&gt;"NI",1,0)</f>
        <v/>
      </c>
      <c r="D12749">
        <f>VLOOKUP(B12749, Tabelas!A:C,3,FALSE())</f>
        <v/>
      </c>
      <c r="E12749">
        <f>VLOOKUP(B12749, Tabelas!A:C,2,FALSE())</f>
        <v/>
      </c>
    </row>
    <row r="12750">
      <c r="A12750" t="inlineStr">
        <is>
          <t>REVISTA ANÁPOLIS DIGITAL</t>
        </is>
      </c>
      <c r="B12750" t="inlineStr">
        <is>
          <t>B3</t>
        </is>
      </c>
      <c r="C12750">
        <f>IF(B12750&lt;&gt;"NI",1,0)</f>
        <v/>
      </c>
      <c r="D12750">
        <f>VLOOKUP(B12750, Tabelas!A:C,3,FALSE())</f>
        <v/>
      </c>
      <c r="E12750">
        <f>VLOOKUP(B12750, Tabelas!A:C,2,FALSE())</f>
        <v/>
      </c>
    </row>
    <row r="12751">
      <c r="A12751" t="inlineStr">
        <is>
          <t>REVISTA ANDALUZA DE ANTROPOLOGÍA</t>
        </is>
      </c>
      <c r="B12751" t="inlineStr">
        <is>
          <t>A2</t>
        </is>
      </c>
      <c r="C12751">
        <f>IF(B12751&lt;&gt;"NI",1,0)</f>
        <v/>
      </c>
      <c r="D12751">
        <f>VLOOKUP(B12751, Tabelas!A:C,3,FALSE())</f>
        <v/>
      </c>
      <c r="E12751">
        <f>VLOOKUP(B12751, Tabelas!A:C,2,FALSE())</f>
        <v/>
      </c>
    </row>
    <row r="12752">
      <c r="A12752" t="inlineStr">
        <is>
          <t>REVISTA ANDALUZA DE MEDICINA DEL DEPORTE</t>
        </is>
      </c>
      <c r="B12752" t="inlineStr">
        <is>
          <t>B2</t>
        </is>
      </c>
      <c r="C12752">
        <f>IF(B12752&lt;&gt;"NI",1,0)</f>
        <v/>
      </c>
      <c r="D12752">
        <f>VLOOKUP(B12752, Tabelas!A:C,3,FALSE())</f>
        <v/>
      </c>
      <c r="E12752">
        <f>VLOOKUP(B12752, Tabelas!A:C,2,FALSE())</f>
        <v/>
      </c>
    </row>
    <row r="12753">
      <c r="A12753" t="inlineStr">
        <is>
          <t>REVISTA ANDINA DE ESTUDIOS POLÍTICOS</t>
        </is>
      </c>
      <c r="B12753" t="inlineStr">
        <is>
          <t>A3</t>
        </is>
      </c>
      <c r="C12753">
        <f>IF(B12753&lt;&gt;"NI",1,0)</f>
        <v/>
      </c>
      <c r="D12753">
        <f>VLOOKUP(B12753, Tabelas!A:C,3,FALSE())</f>
        <v/>
      </c>
      <c r="E12753">
        <f>VLOOKUP(B12753, Tabelas!A:C,2,FALSE())</f>
        <v/>
      </c>
    </row>
    <row r="12754">
      <c r="A12754" t="inlineStr">
        <is>
          <t>REVISTA ANGELUS NOVUS</t>
        </is>
      </c>
      <c r="B12754" t="inlineStr">
        <is>
          <t>B3</t>
        </is>
      </c>
      <c r="C12754">
        <f>IF(B12754&lt;&gt;"NI",1,0)</f>
        <v/>
      </c>
      <c r="D12754">
        <f>VLOOKUP(B12754, Tabelas!A:C,3,FALSE())</f>
        <v/>
      </c>
      <c r="E12754">
        <f>VLOOKUP(B12754, Tabelas!A:C,2,FALSE())</f>
        <v/>
      </c>
    </row>
    <row r="12755">
      <c r="A12755" t="inlineStr">
        <is>
          <t>REVISTA ANTHROPOLÓGICAS</t>
        </is>
      </c>
      <c r="B12755" t="inlineStr">
        <is>
          <t>A4</t>
        </is>
      </c>
      <c r="C12755">
        <f>IF(B12755&lt;&gt;"NI",1,0)</f>
        <v/>
      </c>
      <c r="D12755">
        <f>VLOOKUP(B12755, Tabelas!A:C,3,FALSE())</f>
        <v/>
      </c>
      <c r="E12755">
        <f>VLOOKUP(B12755, Tabelas!A:C,2,FALSE())</f>
        <v/>
      </c>
    </row>
    <row r="12756">
      <c r="A12756" t="inlineStr">
        <is>
          <t>REVISTA ANTHROPOLÓGICAS</t>
        </is>
      </c>
      <c r="B12756" t="inlineStr">
        <is>
          <t>A4</t>
        </is>
      </c>
      <c r="C12756">
        <f>IF(B12756&lt;&gt;"NI",1,0)</f>
        <v/>
      </c>
      <c r="D12756">
        <f>VLOOKUP(B12756, Tabelas!A:C,3,FALSE())</f>
        <v/>
      </c>
      <c r="E12756">
        <f>VLOOKUP(B12756, Tabelas!A:C,2,FALSE())</f>
        <v/>
      </c>
    </row>
    <row r="12757">
      <c r="A12757" t="inlineStr">
        <is>
          <t>REVISTA APOTHEKE</t>
        </is>
      </c>
      <c r="B12757" t="inlineStr">
        <is>
          <t>B2</t>
        </is>
      </c>
      <c r="C12757">
        <f>IF(B12757&lt;&gt;"NI",1,0)</f>
        <v/>
      </c>
      <c r="D12757">
        <f>VLOOKUP(B12757, Tabelas!A:C,3,FALSE())</f>
        <v/>
      </c>
      <c r="E12757">
        <f>VLOOKUP(B12757, Tabelas!A:C,2,FALSE())</f>
        <v/>
      </c>
    </row>
    <row r="12758">
      <c r="A12758" t="inlineStr">
        <is>
          <t>REVISTA APRENDIZAGEM EM EAD</t>
        </is>
      </c>
      <c r="B12758" t="inlineStr">
        <is>
          <t>B4</t>
        </is>
      </c>
      <c r="C12758">
        <f>IF(B12758&lt;&gt;"NI",1,0)</f>
        <v/>
      </c>
      <c r="D12758">
        <f>VLOOKUP(B12758, Tabelas!A:C,3,FALSE())</f>
        <v/>
      </c>
      <c r="E12758">
        <f>VLOOKUP(B12758, Tabelas!A:C,2,FALSE())</f>
        <v/>
      </c>
    </row>
    <row r="12759">
      <c r="A12759" t="inlineStr">
        <is>
          <t>REVISTA APROXIMANDO</t>
        </is>
      </c>
      <c r="B12759" t="inlineStr">
        <is>
          <t>B4</t>
        </is>
      </c>
      <c r="C12759">
        <f>IF(B12759&lt;&gt;"NI",1,0)</f>
        <v/>
      </c>
      <c r="D12759">
        <f>VLOOKUP(B12759, Tabelas!A:C,3,FALSE())</f>
        <v/>
      </c>
      <c r="E12759">
        <f>VLOOKUP(B12759, Tabelas!A:C,2,FALSE())</f>
        <v/>
      </c>
    </row>
    <row r="12760">
      <c r="A12760" t="inlineStr">
        <is>
          <t>REVISTA ARA</t>
        </is>
      </c>
      <c r="B12760" t="inlineStr">
        <is>
          <t>B2</t>
        </is>
      </c>
      <c r="C12760">
        <f>IF(B12760&lt;&gt;"NI",1,0)</f>
        <v/>
      </c>
      <c r="D12760">
        <f>VLOOKUP(B12760, Tabelas!A:C,3,FALSE())</f>
        <v/>
      </c>
      <c r="E12760">
        <f>VLOOKUP(B12760, Tabelas!A:C,2,FALSE())</f>
        <v/>
      </c>
    </row>
    <row r="12761">
      <c r="A12761" t="inlineStr">
        <is>
          <t>REVISTA ARANZADI DE DERECHO AMBIENTAL</t>
        </is>
      </c>
      <c r="B12761" t="inlineStr">
        <is>
          <t>B2</t>
        </is>
      </c>
      <c r="C12761">
        <f>IF(B12761&lt;&gt;"NI",1,0)</f>
        <v/>
      </c>
      <c r="D12761">
        <f>VLOOKUP(B12761, Tabelas!A:C,3,FALSE())</f>
        <v/>
      </c>
      <c r="E12761">
        <f>VLOOKUP(B12761, Tabelas!A:C,2,FALSE())</f>
        <v/>
      </c>
    </row>
    <row r="12762">
      <c r="A12762" t="inlineStr">
        <is>
          <t>REVISTA ARATICUM</t>
        </is>
      </c>
      <c r="B12762" t="inlineStr">
        <is>
          <t>B3</t>
        </is>
      </c>
      <c r="C12762">
        <f>IF(B12762&lt;&gt;"NI",1,0)</f>
        <v/>
      </c>
      <c r="D12762">
        <f>VLOOKUP(B12762, Tabelas!A:C,3,FALSE())</f>
        <v/>
      </c>
      <c r="E12762">
        <f>VLOOKUP(B12762, Tabelas!A:C,2,FALSE())</f>
        <v/>
      </c>
    </row>
    <row r="12763">
      <c r="A12763" t="inlineStr">
        <is>
          <t>REVISTA ARGENTINA DE ANTROPOLOGÍA BIOLÓGICA</t>
        </is>
      </c>
      <c r="B12763" t="inlineStr">
        <is>
          <t>A3</t>
        </is>
      </c>
      <c r="C12763">
        <f>IF(B12763&lt;&gt;"NI",1,0)</f>
        <v/>
      </c>
      <c r="D12763">
        <f>VLOOKUP(B12763, Tabelas!A:C,3,FALSE())</f>
        <v/>
      </c>
      <c r="E12763">
        <f>VLOOKUP(B12763, Tabelas!A:C,2,FALSE())</f>
        <v/>
      </c>
    </row>
    <row r="12764">
      <c r="A12764" t="inlineStr">
        <is>
          <t>REVISTA ARGENTINA DE BIOINGENIERÍA</t>
        </is>
      </c>
      <c r="B12764" t="inlineStr">
        <is>
          <t>B4</t>
        </is>
      </c>
      <c r="C12764">
        <f>IF(B12764&lt;&gt;"NI",1,0)</f>
        <v/>
      </c>
      <c r="D12764">
        <f>VLOOKUP(B12764, Tabelas!A:C,3,FALSE())</f>
        <v/>
      </c>
      <c r="E12764">
        <f>VLOOKUP(B12764, Tabelas!A:C,2,FALSE())</f>
        <v/>
      </c>
    </row>
    <row r="12765">
      <c r="A12765" t="inlineStr">
        <is>
          <t>REVISTA ARGENTINA DE BIOINGENIERÍA</t>
        </is>
      </c>
      <c r="B12765" t="inlineStr">
        <is>
          <t>B4</t>
        </is>
      </c>
      <c r="C12765">
        <f>IF(B12765&lt;&gt;"NI",1,0)</f>
        <v/>
      </c>
      <c r="D12765">
        <f>VLOOKUP(B12765, Tabelas!A:C,3,FALSE())</f>
        <v/>
      </c>
      <c r="E12765">
        <f>VLOOKUP(B12765, Tabelas!A:C,2,FALSE())</f>
        <v/>
      </c>
    </row>
    <row r="12766">
      <c r="A12766" t="inlineStr">
        <is>
          <t>REVISTA ARGENTINA DE CIENCIAS DEL COMPORTAMIENTO</t>
        </is>
      </c>
      <c r="B12766" t="inlineStr">
        <is>
          <t>A1</t>
        </is>
      </c>
      <c r="C12766">
        <f>IF(B12766&lt;&gt;"NI",1,0)</f>
        <v/>
      </c>
      <c r="D12766">
        <f>VLOOKUP(B12766, Tabelas!A:C,3,FALSE())</f>
        <v/>
      </c>
      <c r="E12766">
        <f>VLOOKUP(B12766, Tabelas!A:C,2,FALSE())</f>
        <v/>
      </c>
    </row>
    <row r="12767">
      <c r="A12767" t="inlineStr">
        <is>
          <t>REVISTA ARGENTINA DE MICROBIOLOGÍA</t>
        </is>
      </c>
      <c r="B12767" t="inlineStr">
        <is>
          <t>B2</t>
        </is>
      </c>
      <c r="C12767">
        <f>IF(B12767&lt;&gt;"NI",1,0)</f>
        <v/>
      </c>
      <c r="D12767">
        <f>VLOOKUP(B12767, Tabelas!A:C,3,FALSE())</f>
        <v/>
      </c>
      <c r="E12767">
        <f>VLOOKUP(B12767, Tabelas!A:C,2,FALSE())</f>
        <v/>
      </c>
    </row>
    <row r="12768">
      <c r="A12768" t="inlineStr">
        <is>
          <t>REVISTA ARJÉ</t>
        </is>
      </c>
      <c r="B12768" t="inlineStr">
        <is>
          <t>B1</t>
        </is>
      </c>
      <c r="C12768">
        <f>IF(B12768&lt;&gt;"NI",1,0)</f>
        <v/>
      </c>
      <c r="D12768">
        <f>VLOOKUP(B12768, Tabelas!A:C,3,FALSE())</f>
        <v/>
      </c>
      <c r="E12768">
        <f>VLOOKUP(B12768, Tabelas!A:C,2,FALSE())</f>
        <v/>
      </c>
    </row>
    <row r="12769">
      <c r="A12769" t="inlineStr">
        <is>
          <t>REVISTA ARQUITETAS INVISÍVEIS</t>
        </is>
      </c>
      <c r="B12769" t="inlineStr">
        <is>
          <t>B4</t>
        </is>
      </c>
      <c r="C12769">
        <f>IF(B12769&lt;&gt;"NI",1,0)</f>
        <v/>
      </c>
      <c r="D12769">
        <f>VLOOKUP(B12769, Tabelas!A:C,3,FALSE())</f>
        <v/>
      </c>
      <c r="E12769">
        <f>VLOOKUP(B12769, Tabelas!A:C,2,FALSE())</f>
        <v/>
      </c>
    </row>
    <row r="12770">
      <c r="A12770" t="inlineStr">
        <is>
          <t>REVISTA ARQUIVOS CIENTÍFICOS</t>
        </is>
      </c>
      <c r="B12770" t="inlineStr">
        <is>
          <t>B4</t>
        </is>
      </c>
      <c r="C12770">
        <f>IF(B12770&lt;&gt;"NI",1,0)</f>
        <v/>
      </c>
      <c r="D12770">
        <f>VLOOKUP(B12770, Tabelas!A:C,3,FALSE())</f>
        <v/>
      </c>
      <c r="E12770">
        <f>VLOOKUP(B12770, Tabelas!A:C,2,FALSE())</f>
        <v/>
      </c>
    </row>
    <row r="12771">
      <c r="A12771" t="inlineStr">
        <is>
          <t>REVISTA ARTE DA CENA</t>
        </is>
      </c>
      <c r="B12771" t="inlineStr">
        <is>
          <t>B1</t>
        </is>
      </c>
      <c r="C12771">
        <f>IF(B12771&lt;&gt;"NI",1,0)</f>
        <v/>
      </c>
      <c r="D12771">
        <f>VLOOKUP(B12771, Tabelas!A:C,3,FALSE())</f>
        <v/>
      </c>
      <c r="E12771">
        <f>VLOOKUP(B12771, Tabelas!A:C,2,FALSE())</f>
        <v/>
      </c>
    </row>
    <row r="12772">
      <c r="A12772" t="inlineStr">
        <is>
          <t>REVISTA ÁRTEMIS</t>
        </is>
      </c>
      <c r="B12772" t="inlineStr">
        <is>
          <t>A2</t>
        </is>
      </c>
      <c r="C12772">
        <f>IF(B12772&lt;&gt;"NI",1,0)</f>
        <v/>
      </c>
      <c r="D12772">
        <f>VLOOKUP(B12772, Tabelas!A:C,3,FALSE())</f>
        <v/>
      </c>
      <c r="E12772">
        <f>VLOOKUP(B12772, Tabelas!A:C,2,FALSE())</f>
        <v/>
      </c>
    </row>
    <row r="12773">
      <c r="A12773" t="inlineStr">
        <is>
          <t>REVISTA ARTICULANDO E CONSTRUINDO SABERES</t>
        </is>
      </c>
      <c r="B12773" t="inlineStr">
        <is>
          <t>B1</t>
        </is>
      </c>
      <c r="C12773">
        <f>IF(B12773&lt;&gt;"NI",1,0)</f>
        <v/>
      </c>
      <c r="D12773">
        <f>VLOOKUP(B12773, Tabelas!A:C,3,FALSE())</f>
        <v/>
      </c>
      <c r="E12773">
        <f>VLOOKUP(B12773, Tabelas!A:C,2,FALSE())</f>
        <v/>
      </c>
    </row>
    <row r="12774">
      <c r="A12774" t="inlineStr">
        <is>
          <t>REVISTA ÁRVORE (ONLINE)</t>
        </is>
      </c>
      <c r="B12774" t="inlineStr">
        <is>
          <t>B2</t>
        </is>
      </c>
      <c r="C12774">
        <f>IF(B12774&lt;&gt;"NI",1,0)</f>
        <v/>
      </c>
      <c r="D12774">
        <f>VLOOKUP(B12774, Tabelas!A:C,3,FALSE())</f>
        <v/>
      </c>
      <c r="E12774">
        <f>VLOOKUP(B12774, Tabelas!A:C,2,FALSE())</f>
        <v/>
      </c>
    </row>
    <row r="12775">
      <c r="A12775" t="inlineStr">
        <is>
          <t>REVISTA ASPAS</t>
        </is>
      </c>
      <c r="B12775" t="inlineStr">
        <is>
          <t>B1</t>
        </is>
      </c>
      <c r="C12775">
        <f>IF(B12775&lt;&gt;"NI",1,0)</f>
        <v/>
      </c>
      <c r="D12775">
        <f>VLOOKUP(B12775, Tabelas!A:C,3,FALSE())</f>
        <v/>
      </c>
      <c r="E12775">
        <f>VLOOKUP(B12775, Tabelas!A:C,2,FALSE())</f>
        <v/>
      </c>
    </row>
    <row r="12776">
      <c r="A12776" t="inlineStr">
        <is>
          <t>REVISTA ATELIÊ</t>
        </is>
      </c>
      <c r="B12776" t="inlineStr">
        <is>
          <t>B4</t>
        </is>
      </c>
      <c r="C12776">
        <f>IF(B12776&lt;&gt;"NI",1,0)</f>
        <v/>
      </c>
      <c r="D12776">
        <f>VLOOKUP(B12776, Tabelas!A:C,3,FALSE())</f>
        <v/>
      </c>
      <c r="E12776">
        <f>VLOOKUP(B12776, Tabelas!A:C,2,FALSE())</f>
        <v/>
      </c>
    </row>
    <row r="12777">
      <c r="A12777" t="inlineStr">
        <is>
          <t>REVISTA ATELIÊ DE HISTÓRIA</t>
        </is>
      </c>
      <c r="B12777" t="inlineStr">
        <is>
          <t>B4</t>
        </is>
      </c>
      <c r="C12777">
        <f>IF(B12777&lt;&gt;"NI",1,0)</f>
        <v/>
      </c>
      <c r="D12777">
        <f>VLOOKUP(B12777, Tabelas!A:C,3,FALSE())</f>
        <v/>
      </c>
      <c r="E12777">
        <f>VLOOKUP(B12777, Tabelas!A:C,2,FALSE())</f>
        <v/>
      </c>
    </row>
    <row r="12778">
      <c r="A12778" t="inlineStr">
        <is>
          <t>REVISTA ATHENA</t>
        </is>
      </c>
      <c r="B12778" t="inlineStr">
        <is>
          <t>B3</t>
        </is>
      </c>
      <c r="C12778">
        <f>IF(B12778&lt;&gt;"NI",1,0)</f>
        <v/>
      </c>
      <c r="D12778">
        <f>VLOOKUP(B12778, Tabelas!A:C,3,FALSE())</f>
        <v/>
      </c>
      <c r="E12778">
        <f>VLOOKUP(B12778, Tabelas!A:C,2,FALSE())</f>
        <v/>
      </c>
    </row>
    <row r="12779">
      <c r="A12779" t="inlineStr">
        <is>
          <t>REVISTA AUGUSTUS (UNISUAM. ONLINE)</t>
        </is>
      </c>
      <c r="B12779" t="inlineStr">
        <is>
          <t>B2</t>
        </is>
      </c>
      <c r="C12779">
        <f>IF(B12779&lt;&gt;"NI",1,0)</f>
        <v/>
      </c>
      <c r="D12779">
        <f>VLOOKUP(B12779, Tabelas!A:C,3,FALSE())</f>
        <v/>
      </c>
      <c r="E12779">
        <f>VLOOKUP(B12779, Tabelas!A:C,2,FALSE())</f>
        <v/>
      </c>
    </row>
    <row r="12780">
      <c r="A12780" t="inlineStr">
        <is>
          <t>REVISTA BAIANA DE ENFERMAGEM</t>
        </is>
      </c>
      <c r="B12780" t="inlineStr">
        <is>
          <t>B2</t>
        </is>
      </c>
      <c r="C12780">
        <f>IF(B12780&lt;&gt;"NI",1,0)</f>
        <v/>
      </c>
      <c r="D12780">
        <f>VLOOKUP(B12780, Tabelas!A:C,3,FALSE())</f>
        <v/>
      </c>
      <c r="E12780">
        <f>VLOOKUP(B12780, Tabelas!A:C,2,FALSE())</f>
        <v/>
      </c>
    </row>
    <row r="12781">
      <c r="A12781" t="inlineStr">
        <is>
          <t>REVISTA BAIANA DE SAÚDE PÚBLICA</t>
        </is>
      </c>
      <c r="B12781" t="inlineStr">
        <is>
          <t>B3</t>
        </is>
      </c>
      <c r="C12781">
        <f>IF(B12781&lt;&gt;"NI",1,0)</f>
        <v/>
      </c>
      <c r="D12781">
        <f>VLOOKUP(B12781, Tabelas!A:C,3,FALSE())</f>
        <v/>
      </c>
      <c r="E12781">
        <f>VLOOKUP(B12781, Tabelas!A:C,2,FALSE())</f>
        <v/>
      </c>
    </row>
    <row r="12782">
      <c r="A12782" t="inlineStr">
        <is>
          <t>REVISTA BAIANA DE SAÚDE PÚBLICA (ONLINE)</t>
        </is>
      </c>
      <c r="B12782" t="inlineStr">
        <is>
          <t>B3</t>
        </is>
      </c>
      <c r="C12782">
        <f>IF(B12782&lt;&gt;"NI",1,0)</f>
        <v/>
      </c>
      <c r="D12782">
        <f>VLOOKUP(B12782, Tabelas!A:C,3,FALSE())</f>
        <v/>
      </c>
      <c r="E12782">
        <f>VLOOKUP(B12782, Tabelas!A:C,2,FALSE())</f>
        <v/>
      </c>
    </row>
    <row r="12783">
      <c r="A12783" t="inlineStr">
        <is>
          <t>REVISTA BARDA</t>
        </is>
      </c>
      <c r="B12783" t="inlineStr">
        <is>
          <t>B3</t>
        </is>
      </c>
      <c r="C12783">
        <f>IF(B12783&lt;&gt;"NI",1,0)</f>
        <v/>
      </c>
      <c r="D12783">
        <f>VLOOKUP(B12783, Tabelas!A:C,3,FALSE())</f>
        <v/>
      </c>
      <c r="E12783">
        <f>VLOOKUP(B12783, Tabelas!A:C,2,FALSE())</f>
        <v/>
      </c>
    </row>
    <row r="12784">
      <c r="A12784" t="inlineStr">
        <is>
          <t>REVISTA BBM - REVISTA DA BIBLIOTECA GUITA E JOSÉ MINDLIN</t>
        </is>
      </c>
      <c r="B12784" t="inlineStr">
        <is>
          <t>B4</t>
        </is>
      </c>
      <c r="C12784">
        <f>IF(B12784&lt;&gt;"NI",1,0)</f>
        <v/>
      </c>
      <c r="D12784">
        <f>VLOOKUP(B12784, Tabelas!A:C,3,FALSE())</f>
        <v/>
      </c>
      <c r="E12784">
        <f>VLOOKUP(B12784, Tabelas!A:C,2,FALSE())</f>
        <v/>
      </c>
    </row>
    <row r="12785">
      <c r="A12785" t="inlineStr">
        <is>
          <t>REVISTA BINACIONAL BRASIL ARGENTINA</t>
        </is>
      </c>
      <c r="B12785" t="inlineStr">
        <is>
          <t>B4</t>
        </is>
      </c>
      <c r="C12785">
        <f>IF(B12785&lt;&gt;"NI",1,0)</f>
        <v/>
      </c>
      <c r="D12785">
        <f>VLOOKUP(B12785, Tabelas!A:C,3,FALSE())</f>
        <v/>
      </c>
      <c r="E12785">
        <f>VLOOKUP(B12785, Tabelas!A:C,2,FALSE())</f>
        <v/>
      </c>
    </row>
    <row r="12786">
      <c r="A12786" t="inlineStr">
        <is>
          <t>REVISTA BIO CIENCIAS</t>
        </is>
      </c>
      <c r="B12786" t="inlineStr">
        <is>
          <t>B4</t>
        </is>
      </c>
      <c r="C12786">
        <f>IF(B12786&lt;&gt;"NI",1,0)</f>
        <v/>
      </c>
      <c r="D12786">
        <f>VLOOKUP(B12786, Tabelas!A:C,3,FALSE())</f>
        <v/>
      </c>
      <c r="E12786">
        <f>VLOOKUP(B12786, Tabelas!A:C,2,FALSE())</f>
        <v/>
      </c>
    </row>
    <row r="12787">
      <c r="A12787" t="inlineStr">
        <is>
          <t>REVISTA BIOÉTICA (ONLINE)</t>
        </is>
      </c>
      <c r="B12787" t="inlineStr">
        <is>
          <t>A2</t>
        </is>
      </c>
      <c r="C12787">
        <f>IF(B12787&lt;&gt;"NI",1,0)</f>
        <v/>
      </c>
      <c r="D12787">
        <f>VLOOKUP(B12787, Tabelas!A:C,3,FALSE())</f>
        <v/>
      </c>
      <c r="E12787">
        <f>VLOOKUP(B12787, Tabelas!A:C,2,FALSE())</f>
        <v/>
      </c>
    </row>
    <row r="12788">
      <c r="A12788" t="inlineStr">
        <is>
          <t>REVISTA BORGES</t>
        </is>
      </c>
      <c r="B12788" t="inlineStr">
        <is>
          <t>B3</t>
        </is>
      </c>
      <c r="C12788">
        <f>IF(B12788&lt;&gt;"NI",1,0)</f>
        <v/>
      </c>
      <c r="D12788">
        <f>VLOOKUP(B12788, Tabelas!A:C,3,FALSE())</f>
        <v/>
      </c>
      <c r="E12788">
        <f>VLOOKUP(B12788, Tabelas!A:C,2,FALSE())</f>
        <v/>
      </c>
    </row>
    <row r="12789">
      <c r="A12789" t="inlineStr">
        <is>
          <t>REVISTA BORROMEO.</t>
        </is>
      </c>
      <c r="B12789" t="inlineStr">
        <is>
          <t>B4</t>
        </is>
      </c>
      <c r="C12789">
        <f>IF(B12789&lt;&gt;"NI",1,0)</f>
        <v/>
      </c>
      <c r="D12789">
        <f>VLOOKUP(B12789, Tabelas!A:C,3,FALSE())</f>
        <v/>
      </c>
      <c r="E12789">
        <f>VLOOKUP(B12789, Tabelas!A:C,2,FALSE())</f>
        <v/>
      </c>
    </row>
    <row r="12790">
      <c r="A12790" t="inlineStr">
        <is>
          <t>REVISTA BRASILEIRA</t>
        </is>
      </c>
      <c r="B12790" t="inlineStr">
        <is>
          <t>B4</t>
        </is>
      </c>
      <c r="C12790">
        <f>IF(B12790&lt;&gt;"NI",1,0)</f>
        <v/>
      </c>
      <c r="D12790">
        <f>VLOOKUP(B12790, Tabelas!A:C,3,FALSE())</f>
        <v/>
      </c>
      <c r="E12790">
        <f>VLOOKUP(B12790, Tabelas!A:C,2,FALSE())</f>
        <v/>
      </c>
    </row>
    <row r="12791">
      <c r="A12791" t="inlineStr">
        <is>
          <t>REVISTA BRASILEIRA DA EDUCAÇÃO PROFISSIONAL E TECNOLÓGICA</t>
        </is>
      </c>
      <c r="B12791" t="inlineStr">
        <is>
          <t>B3</t>
        </is>
      </c>
      <c r="C12791">
        <f>IF(B12791&lt;&gt;"NI",1,0)</f>
        <v/>
      </c>
      <c r="D12791">
        <f>VLOOKUP(B12791, Tabelas!A:C,3,FALSE())</f>
        <v/>
      </c>
      <c r="E12791">
        <f>VLOOKUP(B12791, Tabelas!A:C,2,FALSE())</f>
        <v/>
      </c>
    </row>
    <row r="12792">
      <c r="A12792" t="inlineStr">
        <is>
          <t>REVISTA BRASILEIRA DE ADMINISTRAÇÃO CIENTÍFICA</t>
        </is>
      </c>
      <c r="B12792" t="inlineStr">
        <is>
          <t>B2</t>
        </is>
      </c>
      <c r="C12792">
        <f>IF(B12792&lt;&gt;"NI",1,0)</f>
        <v/>
      </c>
      <c r="D12792">
        <f>VLOOKUP(B12792, Tabelas!A:C,3,FALSE())</f>
        <v/>
      </c>
      <c r="E12792">
        <f>VLOOKUP(B12792, Tabelas!A:C,2,FALSE())</f>
        <v/>
      </c>
    </row>
    <row r="12793">
      <c r="A12793" t="inlineStr">
        <is>
          <t>REVISTA BRASILEIRA DE ADMINISTRAÇÃO POLÍTICA</t>
        </is>
      </c>
      <c r="B12793" t="inlineStr">
        <is>
          <t>B4</t>
        </is>
      </c>
      <c r="C12793">
        <f>IF(B12793&lt;&gt;"NI",1,0)</f>
        <v/>
      </c>
      <c r="D12793">
        <f>VLOOKUP(B12793, Tabelas!A:C,3,FALSE())</f>
        <v/>
      </c>
      <c r="E12793">
        <f>VLOOKUP(B12793, Tabelas!A:C,2,FALSE())</f>
        <v/>
      </c>
    </row>
    <row r="12794">
      <c r="A12794" t="inlineStr">
        <is>
          <t>REVISTA BRASILEIRA DE ADMINISTRAÇÃO PÚBLICA E DE EMPRESAS</t>
        </is>
      </c>
      <c r="B12794" t="inlineStr">
        <is>
          <t>B1</t>
        </is>
      </c>
      <c r="C12794">
        <f>IF(B12794&lt;&gt;"NI",1,0)</f>
        <v/>
      </c>
      <c r="D12794">
        <f>VLOOKUP(B12794, Tabelas!A:C,3,FALSE())</f>
        <v/>
      </c>
      <c r="E12794">
        <f>VLOOKUP(B12794, Tabelas!A:C,2,FALSE())</f>
        <v/>
      </c>
    </row>
    <row r="12795">
      <c r="A12795" t="inlineStr">
        <is>
          <t>REVISTA BRASILEIRA DE AGRICULTURA IRRIGADA</t>
        </is>
      </c>
      <c r="B12795" t="inlineStr">
        <is>
          <t>B4</t>
        </is>
      </c>
      <c r="C12795">
        <f>IF(B12795&lt;&gt;"NI",1,0)</f>
        <v/>
      </c>
      <c r="D12795">
        <f>VLOOKUP(B12795, Tabelas!A:C,3,FALSE())</f>
        <v/>
      </c>
      <c r="E12795">
        <f>VLOOKUP(B12795, Tabelas!A:C,2,FALSE())</f>
        <v/>
      </c>
    </row>
    <row r="12796">
      <c r="A12796" t="inlineStr">
        <is>
          <t>REVISTA BRASILEIRA DE AGRICULTURA SUSTENTÁVEL</t>
        </is>
      </c>
      <c r="B12796" t="inlineStr">
        <is>
          <t>B4</t>
        </is>
      </c>
      <c r="C12796">
        <f>IF(B12796&lt;&gt;"NI",1,0)</f>
        <v/>
      </c>
      <c r="D12796">
        <f>VLOOKUP(B12796, Tabelas!A:C,3,FALSE())</f>
        <v/>
      </c>
      <c r="E12796">
        <f>VLOOKUP(B12796, Tabelas!A:C,2,FALSE())</f>
        <v/>
      </c>
    </row>
    <row r="12797">
      <c r="A12797" t="inlineStr">
        <is>
          <t>REVISTA BRASILEIRA DE AGROCIENCIA (UFPEL)</t>
        </is>
      </c>
      <c r="B12797" t="inlineStr">
        <is>
          <t>B3</t>
        </is>
      </c>
      <c r="C12797">
        <f>IF(B12797&lt;&gt;"NI",1,0)</f>
        <v/>
      </c>
      <c r="D12797">
        <f>VLOOKUP(B12797, Tabelas!A:C,3,FALSE())</f>
        <v/>
      </c>
      <c r="E12797">
        <f>VLOOKUP(B12797, Tabelas!A:C,2,FALSE())</f>
        <v/>
      </c>
    </row>
    <row r="12798">
      <c r="A12798" t="inlineStr">
        <is>
          <t>REVISTA BRASILEIRA DE AGROMETEOROLOGIA</t>
        </is>
      </c>
      <c r="B12798" t="inlineStr">
        <is>
          <t>B4</t>
        </is>
      </c>
      <c r="C12798">
        <f>IF(B12798&lt;&gt;"NI",1,0)</f>
        <v/>
      </c>
      <c r="D12798">
        <f>VLOOKUP(B12798, Tabelas!A:C,3,FALSE())</f>
        <v/>
      </c>
      <c r="E12798">
        <f>VLOOKUP(B12798, Tabelas!A:C,2,FALSE())</f>
        <v/>
      </c>
    </row>
    <row r="12799">
      <c r="A12799" t="inlineStr">
        <is>
          <t>REVISTA BRASILEIRA DE AGROPECUÁRIA SUSTENTÁVEL</t>
        </is>
      </c>
      <c r="B12799" t="inlineStr">
        <is>
          <t>B4</t>
        </is>
      </c>
      <c r="C12799">
        <f>IF(B12799&lt;&gt;"NI",1,0)</f>
        <v/>
      </c>
      <c r="D12799">
        <f>VLOOKUP(B12799, Tabelas!A:C,3,FALSE())</f>
        <v/>
      </c>
      <c r="E12799">
        <f>VLOOKUP(B12799, Tabelas!A:C,2,FALSE())</f>
        <v/>
      </c>
    </row>
    <row r="12800">
      <c r="A12800" t="inlineStr">
        <is>
          <t>REVISTA BRASILEIRA DE AGROTECNOLOGIA</t>
        </is>
      </c>
      <c r="B12800" t="inlineStr">
        <is>
          <t>B4</t>
        </is>
      </c>
      <c r="C12800">
        <f>IF(B12800&lt;&gt;"NI",1,0)</f>
        <v/>
      </c>
      <c r="D12800">
        <f>VLOOKUP(B12800, Tabelas!A:C,3,FALSE())</f>
        <v/>
      </c>
      <c r="E12800">
        <f>VLOOKUP(B12800, Tabelas!A:C,2,FALSE())</f>
        <v/>
      </c>
    </row>
    <row r="12801">
      <c r="A12801" t="inlineStr">
        <is>
          <t>REVISTA BRASILEIRA DE ALFABETIZAÇÃO</t>
        </is>
      </c>
      <c r="B12801" t="inlineStr">
        <is>
          <t>B2</t>
        </is>
      </c>
      <c r="C12801">
        <f>IF(B12801&lt;&gt;"NI",1,0)</f>
        <v/>
      </c>
      <c r="D12801">
        <f>VLOOKUP(B12801, Tabelas!A:C,3,FALSE())</f>
        <v/>
      </c>
      <c r="E12801">
        <f>VLOOKUP(B12801, Tabelas!A:C,2,FALSE())</f>
        <v/>
      </c>
    </row>
    <row r="12802">
      <c r="A12802" t="inlineStr">
        <is>
          <t>REVISTA BRASILEIRA DE ANÁLISE DO COMPORTAMENTO</t>
        </is>
      </c>
      <c r="B12802" t="inlineStr">
        <is>
          <t>B4</t>
        </is>
      </c>
      <c r="C12802">
        <f>IF(B12802&lt;&gt;"NI",1,0)</f>
        <v/>
      </c>
      <c r="D12802">
        <f>VLOOKUP(B12802, Tabelas!A:C,3,FALSE())</f>
        <v/>
      </c>
      <c r="E12802">
        <f>VLOOKUP(B12802, Tabelas!A:C,2,FALSE())</f>
        <v/>
      </c>
    </row>
    <row r="12803">
      <c r="A12803" t="inlineStr">
        <is>
          <t>REVISTA BRASILEIRA DE ANESTESIOLOGIA (IMPRESSO)</t>
        </is>
      </c>
      <c r="B12803" t="inlineStr">
        <is>
          <t>B1</t>
        </is>
      </c>
      <c r="C12803">
        <f>IF(B12803&lt;&gt;"NI",1,0)</f>
        <v/>
      </c>
      <c r="D12803">
        <f>VLOOKUP(B12803, Tabelas!A:C,3,FALSE())</f>
        <v/>
      </c>
      <c r="E12803">
        <f>VLOOKUP(B12803, Tabelas!A:C,2,FALSE())</f>
        <v/>
      </c>
    </row>
    <row r="12804">
      <c r="A12804" t="inlineStr">
        <is>
          <t>REVISTA BRASILEIRA DE ANESTESIOLOGIA (ONLINE)</t>
        </is>
      </c>
      <c r="B12804" t="inlineStr">
        <is>
          <t>B1</t>
        </is>
      </c>
      <c r="C12804">
        <f>IF(B12804&lt;&gt;"NI",1,0)</f>
        <v/>
      </c>
      <c r="D12804">
        <f>VLOOKUP(B12804, Tabelas!A:C,3,FALSE())</f>
        <v/>
      </c>
      <c r="E12804">
        <f>VLOOKUP(B12804, Tabelas!A:C,2,FALSE())</f>
        <v/>
      </c>
    </row>
    <row r="12805">
      <c r="A12805" t="inlineStr">
        <is>
          <t>REVISTA BRASILEIRA DE APLICAÇÕES DE VÁCUO (IMPRESSO)</t>
        </is>
      </c>
      <c r="B12805" t="inlineStr">
        <is>
          <t>B4</t>
        </is>
      </c>
      <c r="C12805">
        <f>IF(B12805&lt;&gt;"NI",1,0)</f>
        <v/>
      </c>
      <c r="D12805">
        <f>VLOOKUP(B12805, Tabelas!A:C,3,FALSE())</f>
        <v/>
      </c>
      <c r="E12805">
        <f>VLOOKUP(B12805, Tabelas!A:C,2,FALSE())</f>
        <v/>
      </c>
    </row>
    <row r="12806">
      <c r="A12806" t="inlineStr">
        <is>
          <t>REVISTA BRASILEIRA DE APLICAÇÕES DE VÁCUO (ONLINE)</t>
        </is>
      </c>
      <c r="B12806" t="inlineStr">
        <is>
          <t>B4</t>
        </is>
      </c>
      <c r="C12806">
        <f>IF(B12806&lt;&gt;"NI",1,0)</f>
        <v/>
      </c>
      <c r="D12806">
        <f>VLOOKUP(B12806, Tabelas!A:C,3,FALSE())</f>
        <v/>
      </c>
      <c r="E12806">
        <f>VLOOKUP(B12806, Tabelas!A:C,2,FALSE())</f>
        <v/>
      </c>
    </row>
    <row r="12807">
      <c r="A12807" t="inlineStr">
        <is>
          <t>REVISTA BRASILEIRA DE APRENDIZAGEM ABERTA E A DISTÂNCIA</t>
        </is>
      </c>
      <c r="B12807" t="inlineStr">
        <is>
          <t>A3</t>
        </is>
      </c>
      <c r="C12807">
        <f>IF(B12807&lt;&gt;"NI",1,0)</f>
        <v/>
      </c>
      <c r="D12807">
        <f>VLOOKUP(B12807, Tabelas!A:C,3,FALSE())</f>
        <v/>
      </c>
      <c r="E12807">
        <f>VLOOKUP(B12807, Tabelas!A:C,2,FALSE())</f>
        <v/>
      </c>
    </row>
    <row r="12808">
      <c r="A12808" t="inlineStr">
        <is>
          <t>REVISTA BRASILEIRA DE ARBITRAGEM</t>
        </is>
      </c>
      <c r="B12808" t="inlineStr">
        <is>
          <t>B1</t>
        </is>
      </c>
      <c r="C12808">
        <f>IF(B12808&lt;&gt;"NI",1,0)</f>
        <v/>
      </c>
      <c r="D12808">
        <f>VLOOKUP(B12808, Tabelas!A:C,3,FALSE())</f>
        <v/>
      </c>
      <c r="E12808">
        <f>VLOOKUP(B12808, Tabelas!A:C,2,FALSE())</f>
        <v/>
      </c>
    </row>
    <row r="12809">
      <c r="A12809" t="inlineStr">
        <is>
          <t>REVISTA BRASILEIRA DE ASSUNTOS REGIONAIS E URBANOS (BARU)</t>
        </is>
      </c>
      <c r="B12809" t="inlineStr">
        <is>
          <t>B1</t>
        </is>
      </c>
      <c r="C12809">
        <f>IF(B12809&lt;&gt;"NI",1,0)</f>
        <v/>
      </c>
      <c r="D12809">
        <f>VLOOKUP(B12809, Tabelas!A:C,3,FALSE())</f>
        <v/>
      </c>
      <c r="E12809">
        <f>VLOOKUP(B12809, Tabelas!A:C,2,FALSE())</f>
        <v/>
      </c>
    </row>
    <row r="12810">
      <c r="A12810" t="inlineStr">
        <is>
          <t>REVISTA BRASILEIRA DE ATIVIDADE FÍSICA E SAÚDE</t>
        </is>
      </c>
      <c r="B12810" t="inlineStr">
        <is>
          <t>B3</t>
        </is>
      </c>
      <c r="C12810">
        <f>IF(B12810&lt;&gt;"NI",1,0)</f>
        <v/>
      </c>
      <c r="D12810">
        <f>VLOOKUP(B12810, Tabelas!A:C,3,FALSE())</f>
        <v/>
      </c>
      <c r="E12810">
        <f>VLOOKUP(B12810, Tabelas!A:C,2,FALSE())</f>
        <v/>
      </c>
    </row>
    <row r="12811">
      <c r="A12811" t="inlineStr">
        <is>
          <t>REVISTA BRASILEIRA DE BIBLIOTECONOMIA E DOCUMENTAÇÃO (IMPRESSO)</t>
        </is>
      </c>
      <c r="B12811" t="inlineStr">
        <is>
          <t>A4</t>
        </is>
      </c>
      <c r="C12811">
        <f>IF(B12811&lt;&gt;"NI",1,0)</f>
        <v/>
      </c>
      <c r="D12811">
        <f>VLOOKUP(B12811, Tabelas!A:C,3,FALSE())</f>
        <v/>
      </c>
      <c r="E12811">
        <f>VLOOKUP(B12811, Tabelas!A:C,2,FALSE())</f>
        <v/>
      </c>
    </row>
    <row r="12812">
      <c r="A12812" t="inlineStr">
        <is>
          <t>REVISTA BRASILEIRA DE BIOCIÊNCIAS (IMPRESSO)</t>
        </is>
      </c>
      <c r="B12812" t="inlineStr">
        <is>
          <t>B4</t>
        </is>
      </c>
      <c r="C12812">
        <f>IF(B12812&lt;&gt;"NI",1,0)</f>
        <v/>
      </c>
      <c r="D12812">
        <f>VLOOKUP(B12812, Tabelas!A:C,3,FALSE())</f>
        <v/>
      </c>
      <c r="E12812">
        <f>VLOOKUP(B12812, Tabelas!A:C,2,FALSE())</f>
        <v/>
      </c>
    </row>
    <row r="12813">
      <c r="A12813" t="inlineStr">
        <is>
          <t>REVISTA BRASILEIRA DE CANCEROLOGIA</t>
        </is>
      </c>
      <c r="B12813" t="inlineStr">
        <is>
          <t>B2</t>
        </is>
      </c>
      <c r="C12813">
        <f>IF(B12813&lt;&gt;"NI",1,0)</f>
        <v/>
      </c>
      <c r="D12813">
        <f>VLOOKUP(B12813, Tabelas!A:C,3,FALSE())</f>
        <v/>
      </c>
      <c r="E12813">
        <f>VLOOKUP(B12813, Tabelas!A:C,2,FALSE())</f>
        <v/>
      </c>
    </row>
    <row r="12814">
      <c r="A12814" t="inlineStr">
        <is>
          <t>REVISTA BRASILEIRA DE CARTOGRAFIA (IMPRESSO)</t>
        </is>
      </c>
      <c r="B12814" t="inlineStr">
        <is>
          <t>B2</t>
        </is>
      </c>
      <c r="C12814">
        <f>IF(B12814&lt;&gt;"NI",1,0)</f>
        <v/>
      </c>
      <c r="D12814">
        <f>VLOOKUP(B12814, Tabelas!A:C,3,FALSE())</f>
        <v/>
      </c>
      <c r="E12814">
        <f>VLOOKUP(B12814, Tabelas!A:C,2,FALSE())</f>
        <v/>
      </c>
    </row>
    <row r="12815">
      <c r="A12815" t="inlineStr">
        <is>
          <t>REVISTA BRASILEIRA DE CASOS DE ENSINO EM ADMINSTRAÇÃO (GV CASOS)</t>
        </is>
      </c>
      <c r="B12815" t="inlineStr">
        <is>
          <t>B3</t>
        </is>
      </c>
      <c r="C12815">
        <f>IF(B12815&lt;&gt;"NI",1,0)</f>
        <v/>
      </c>
      <c r="D12815">
        <f>VLOOKUP(B12815, Tabelas!A:C,3,FALSE())</f>
        <v/>
      </c>
      <c r="E12815">
        <f>VLOOKUP(B12815, Tabelas!A:C,2,FALSE())</f>
        <v/>
      </c>
    </row>
    <row r="12816">
      <c r="A12816" t="inlineStr">
        <is>
          <t>REVISTA BRASILEIRA DE CIÊNCIA AVÍCOLA / BRAZILIAN JOURNAL OF POULTRY SCIENCE</t>
        </is>
      </c>
      <c r="B12816" t="inlineStr">
        <is>
          <t>B1</t>
        </is>
      </c>
      <c r="C12816">
        <f>IF(B12816&lt;&gt;"NI",1,0)</f>
        <v/>
      </c>
      <c r="D12816">
        <f>VLOOKUP(B12816, Tabelas!A:C,3,FALSE())</f>
        <v/>
      </c>
      <c r="E12816">
        <f>VLOOKUP(B12816, Tabelas!A:C,2,FALSE())</f>
        <v/>
      </c>
    </row>
    <row r="12817">
      <c r="A12817" t="inlineStr">
        <is>
          <t>REVISTA BRASILEIRA DE CIÊNCIA DO SOLO (ONLINE)</t>
        </is>
      </c>
      <c r="B12817" t="inlineStr">
        <is>
          <t>A3</t>
        </is>
      </c>
      <c r="C12817">
        <f>IF(B12817&lt;&gt;"NI",1,0)</f>
        <v/>
      </c>
      <c r="D12817">
        <f>VLOOKUP(B12817, Tabelas!A:C,3,FALSE())</f>
        <v/>
      </c>
      <c r="E12817">
        <f>VLOOKUP(B12817, Tabelas!A:C,2,FALSE())</f>
        <v/>
      </c>
    </row>
    <row r="12818">
      <c r="A12818" t="inlineStr">
        <is>
          <t>REVISTA BRASILEIRA DE CIÊNCIA E MOVIMENTO</t>
        </is>
      </c>
      <c r="B12818" t="inlineStr">
        <is>
          <t>B3</t>
        </is>
      </c>
      <c r="C12818">
        <f>IF(B12818&lt;&gt;"NI",1,0)</f>
        <v/>
      </c>
      <c r="D12818">
        <f>VLOOKUP(B12818, Tabelas!A:C,3,FALSE())</f>
        <v/>
      </c>
      <c r="E12818">
        <f>VLOOKUP(B12818, Tabelas!A:C,2,FALSE())</f>
        <v/>
      </c>
    </row>
    <row r="12819">
      <c r="A12819" t="inlineStr">
        <is>
          <t>REVISTA BRASILEIRA DE CIÊNCIA POLÍTICA</t>
        </is>
      </c>
      <c r="B12819" t="inlineStr">
        <is>
          <t>A1</t>
        </is>
      </c>
      <c r="C12819">
        <f>IF(B12819&lt;&gt;"NI",1,0)</f>
        <v/>
      </c>
      <c r="D12819">
        <f>VLOOKUP(B12819, Tabelas!A:C,3,FALSE())</f>
        <v/>
      </c>
      <c r="E12819">
        <f>VLOOKUP(B12819, Tabelas!A:C,2,FALSE())</f>
        <v/>
      </c>
    </row>
    <row r="12820">
      <c r="A12820" t="inlineStr">
        <is>
          <t>REVISTA BRASILEIRA DE CIÊNCIA VETERINÁRIA</t>
        </is>
      </c>
      <c r="B12820" t="inlineStr">
        <is>
          <t>B4</t>
        </is>
      </c>
      <c r="C12820">
        <f>IF(B12820&lt;&gt;"NI",1,0)</f>
        <v/>
      </c>
      <c r="D12820">
        <f>VLOOKUP(B12820, Tabelas!A:C,3,FALSE())</f>
        <v/>
      </c>
      <c r="E12820">
        <f>VLOOKUP(B12820, Tabelas!A:C,2,FALSE())</f>
        <v/>
      </c>
    </row>
    <row r="12821">
      <c r="A12821" t="inlineStr">
        <is>
          <t>REVISTA BRASILEIRA DE CIÊNCIA VETERINÁRIA (IMPRESSO)</t>
        </is>
      </c>
      <c r="B12821" t="inlineStr">
        <is>
          <t>B4</t>
        </is>
      </c>
      <c r="C12821">
        <f>IF(B12821&lt;&gt;"NI",1,0)</f>
        <v/>
      </c>
      <c r="D12821">
        <f>VLOOKUP(B12821, Tabelas!A:C,3,FALSE())</f>
        <v/>
      </c>
      <c r="E12821">
        <f>VLOOKUP(B12821, Tabelas!A:C,2,FALSE())</f>
        <v/>
      </c>
    </row>
    <row r="12822">
      <c r="A12822" t="inlineStr">
        <is>
          <t>REVISTA BRASILEIRA DE CIÊNCIA, TECNOLOGIA E INOVAÇÃO</t>
        </is>
      </c>
      <c r="B12822" t="inlineStr">
        <is>
          <t>B4</t>
        </is>
      </c>
      <c r="C12822">
        <f>IF(B12822&lt;&gt;"NI",1,0)</f>
        <v/>
      </c>
      <c r="D12822">
        <f>VLOOKUP(B12822, Tabelas!A:C,3,FALSE())</f>
        <v/>
      </c>
      <c r="E12822">
        <f>VLOOKUP(B12822, Tabelas!A:C,2,FALSE())</f>
        <v/>
      </c>
    </row>
    <row r="12823">
      <c r="A12823" t="inlineStr">
        <is>
          <t>REVISTA BRASILEIRA DE CIÊNCIAS AGRÁRIAS</t>
        </is>
      </c>
      <c r="B12823" t="inlineStr">
        <is>
          <t>B1</t>
        </is>
      </c>
      <c r="C12823">
        <f>IF(B12823&lt;&gt;"NI",1,0)</f>
        <v/>
      </c>
      <c r="D12823">
        <f>VLOOKUP(B12823, Tabelas!A:C,3,FALSE())</f>
        <v/>
      </c>
      <c r="E12823">
        <f>VLOOKUP(B12823, Tabelas!A:C,2,FALSE())</f>
        <v/>
      </c>
    </row>
    <row r="12824">
      <c r="A12824" t="inlineStr">
        <is>
          <t>REVISTA BRASILEIRA DE CIÊNCIAS AMBIENTAIS</t>
        </is>
      </c>
      <c r="B12824" t="inlineStr">
        <is>
          <t>A3</t>
        </is>
      </c>
      <c r="C12824">
        <f>IF(B12824&lt;&gt;"NI",1,0)</f>
        <v/>
      </c>
      <c r="D12824">
        <f>VLOOKUP(B12824, Tabelas!A:C,3,FALSE())</f>
        <v/>
      </c>
      <c r="E12824">
        <f>VLOOKUP(B12824, Tabelas!A:C,2,FALSE())</f>
        <v/>
      </c>
    </row>
    <row r="12825">
      <c r="A12825" t="inlineStr">
        <is>
          <t>REVISTA BRASILEIRA DE CIÊNCIAS AMBIENTAIS (IMPRESSA)</t>
        </is>
      </c>
      <c r="B12825" t="inlineStr">
        <is>
          <t>A3</t>
        </is>
      </c>
      <c r="C12825">
        <f>IF(B12825&lt;&gt;"NI",1,0)</f>
        <v/>
      </c>
      <c r="D12825">
        <f>VLOOKUP(B12825, Tabelas!A:C,3,FALSE())</f>
        <v/>
      </c>
      <c r="E12825">
        <f>VLOOKUP(B12825, Tabelas!A:C,2,FALSE())</f>
        <v/>
      </c>
    </row>
    <row r="12826">
      <c r="A12826" t="inlineStr">
        <is>
          <t>REVISTA BRASILEIRA DE CIÊNCIAS CRIMINAIS</t>
        </is>
      </c>
      <c r="B12826" t="inlineStr">
        <is>
          <t>A1</t>
        </is>
      </c>
      <c r="C12826">
        <f>IF(B12826&lt;&gt;"NI",1,0)</f>
        <v/>
      </c>
      <c r="D12826">
        <f>VLOOKUP(B12826, Tabelas!A:C,3,FALSE())</f>
        <v/>
      </c>
      <c r="E12826">
        <f>VLOOKUP(B12826, Tabelas!A:C,2,FALSE())</f>
        <v/>
      </c>
    </row>
    <row r="12827">
      <c r="A12827" t="inlineStr">
        <is>
          <t>REVISTA BRASILEIRA DE CIÊNCIAS DA SAÚDE</t>
        </is>
      </c>
      <c r="B12827" t="inlineStr">
        <is>
          <t>B3</t>
        </is>
      </c>
      <c r="C12827">
        <f>IF(B12827&lt;&gt;"NI",1,0)</f>
        <v/>
      </c>
      <c r="D12827">
        <f>VLOOKUP(B12827, Tabelas!A:C,3,FALSE())</f>
        <v/>
      </c>
      <c r="E12827">
        <f>VLOOKUP(B12827, Tabelas!A:C,2,FALSE())</f>
        <v/>
      </c>
    </row>
    <row r="12828">
      <c r="A12828" t="inlineStr">
        <is>
          <t>REVISTA BRASILEIRA DE CIÊNCIAS DA SAÚDE (JOÃO PESSOA)</t>
        </is>
      </c>
      <c r="B12828" t="inlineStr">
        <is>
          <t>B2</t>
        </is>
      </c>
      <c r="C12828">
        <f>IF(B12828&lt;&gt;"NI",1,0)</f>
        <v/>
      </c>
      <c r="D12828">
        <f>VLOOKUP(B12828, Tabelas!A:C,3,FALSE())</f>
        <v/>
      </c>
      <c r="E12828">
        <f>VLOOKUP(B12828, Tabelas!A:C,2,FALSE())</f>
        <v/>
      </c>
    </row>
    <row r="12829">
      <c r="A12829" t="inlineStr">
        <is>
          <t>REVISTA BRASILEIRA DE CIÊNCIAS DO ESPORTE</t>
        </is>
      </c>
      <c r="B12829" t="inlineStr">
        <is>
          <t>B2</t>
        </is>
      </c>
      <c r="C12829">
        <f>IF(B12829&lt;&gt;"NI",1,0)</f>
        <v/>
      </c>
      <c r="D12829">
        <f>VLOOKUP(B12829, Tabelas!A:C,3,FALSE())</f>
        <v/>
      </c>
      <c r="E12829">
        <f>VLOOKUP(B12829, Tabelas!A:C,2,FALSE())</f>
        <v/>
      </c>
    </row>
    <row r="12830">
      <c r="A12830" t="inlineStr">
        <is>
          <t>REVISTA BRASILEIRA DE CIÊNCIAS MORFOLÓGICAS</t>
        </is>
      </c>
      <c r="B12830" t="inlineStr">
        <is>
          <t>B3</t>
        </is>
      </c>
      <c r="C12830">
        <f>IF(B12830&lt;&gt;"NI",1,0)</f>
        <v/>
      </c>
      <c r="D12830">
        <f>VLOOKUP(B12830, Tabelas!A:C,3,FALSE())</f>
        <v/>
      </c>
      <c r="E12830">
        <f>VLOOKUP(B12830, Tabelas!A:C,2,FALSE())</f>
        <v/>
      </c>
    </row>
    <row r="12831">
      <c r="A12831" t="inlineStr">
        <is>
          <t>REVISTA BRASILEIRA DE CIENCIAS POLICIAIS</t>
        </is>
      </c>
      <c r="B12831" t="inlineStr">
        <is>
          <t>B1</t>
        </is>
      </c>
      <c r="C12831">
        <f>IF(B12831&lt;&gt;"NI",1,0)</f>
        <v/>
      </c>
      <c r="D12831">
        <f>VLOOKUP(B12831, Tabelas!A:C,3,FALSE())</f>
        <v/>
      </c>
      <c r="E12831">
        <f>VLOOKUP(B12831, Tabelas!A:C,2,FALSE())</f>
        <v/>
      </c>
    </row>
    <row r="12832">
      <c r="A12832" t="inlineStr">
        <is>
          <t>REVISTA BRASILEIRA DE CIÊNCIAS SOCIAIS (IMPRESSO)</t>
        </is>
      </c>
      <c r="B12832" t="inlineStr">
        <is>
          <t>A1</t>
        </is>
      </c>
      <c r="C12832">
        <f>IF(B12832&lt;&gt;"NI",1,0)</f>
        <v/>
      </c>
      <c r="D12832">
        <f>VLOOKUP(B12832, Tabelas!A:C,3,FALSE())</f>
        <v/>
      </c>
      <c r="E12832">
        <f>VLOOKUP(B12832, Tabelas!A:C,2,FALSE())</f>
        <v/>
      </c>
    </row>
    <row r="12833">
      <c r="A12833" t="inlineStr">
        <is>
          <t>REVISTA BRASILEIRA DE CINEANTROPOMETRIA &amp; DESEMPENHO HUMANO (IMPRESSO)</t>
        </is>
      </c>
      <c r="B12833" t="inlineStr">
        <is>
          <t>B2</t>
        </is>
      </c>
      <c r="C12833">
        <f>IF(B12833&lt;&gt;"NI",1,0)</f>
        <v/>
      </c>
      <c r="D12833">
        <f>VLOOKUP(B12833, Tabelas!A:C,3,FALSE())</f>
        <v/>
      </c>
      <c r="E12833">
        <f>VLOOKUP(B12833, Tabelas!A:C,2,FALSE())</f>
        <v/>
      </c>
    </row>
    <row r="12834">
      <c r="A12834" t="inlineStr">
        <is>
          <t>REVISTA BRASILEIRA DE CIRURGIA CARDIOVASCULAR (IMPRESSO)</t>
        </is>
      </c>
      <c r="B12834" t="inlineStr">
        <is>
          <t>B2</t>
        </is>
      </c>
      <c r="C12834">
        <f>IF(B12834&lt;&gt;"NI",1,0)</f>
        <v/>
      </c>
      <c r="D12834">
        <f>VLOOKUP(B12834, Tabelas!A:C,3,FALSE())</f>
        <v/>
      </c>
      <c r="E12834">
        <f>VLOOKUP(B12834, Tabelas!A:C,2,FALSE())</f>
        <v/>
      </c>
    </row>
    <row r="12835">
      <c r="A12835" t="inlineStr">
        <is>
          <t>REVISTA BRASILEIRA DE CLIMATOLOGIA</t>
        </is>
      </c>
      <c r="B12835" t="inlineStr">
        <is>
          <t>A3</t>
        </is>
      </c>
      <c r="C12835">
        <f>IF(B12835&lt;&gt;"NI",1,0)</f>
        <v/>
      </c>
      <c r="D12835">
        <f>VLOOKUP(B12835, Tabelas!A:C,3,FALSE())</f>
        <v/>
      </c>
      <c r="E12835">
        <f>VLOOKUP(B12835, Tabelas!A:C,2,FALSE())</f>
        <v/>
      </c>
    </row>
    <row r="12836">
      <c r="A12836" t="inlineStr">
        <is>
          <t>REVISTA BRASILEIRA DE CLIMATOLOGIA</t>
        </is>
      </c>
      <c r="B12836" t="inlineStr">
        <is>
          <t>A3</t>
        </is>
      </c>
      <c r="C12836">
        <f>IF(B12836&lt;&gt;"NI",1,0)</f>
        <v/>
      </c>
      <c r="D12836">
        <f>VLOOKUP(B12836, Tabelas!A:C,3,FALSE())</f>
        <v/>
      </c>
      <c r="E12836">
        <f>VLOOKUP(B12836, Tabelas!A:C,2,FALSE())</f>
        <v/>
      </c>
    </row>
    <row r="12837">
      <c r="A12837" t="inlineStr">
        <is>
          <t>REVISTA BRASILEIRA DE COMPUTAÇÃO APLICADA</t>
        </is>
      </c>
      <c r="B12837" t="inlineStr">
        <is>
          <t>B3</t>
        </is>
      </c>
      <c r="C12837">
        <f>IF(B12837&lt;&gt;"NI",1,0)</f>
        <v/>
      </c>
      <c r="D12837">
        <f>VLOOKUP(B12837, Tabelas!A:C,3,FALSE())</f>
        <v/>
      </c>
      <c r="E12837">
        <f>VLOOKUP(B12837, Tabelas!A:C,2,FALSE())</f>
        <v/>
      </c>
    </row>
    <row r="12838">
      <c r="A12838" t="inlineStr">
        <is>
          <t>REVISTA BRASILEIRA DE CRIMINALISTICA</t>
        </is>
      </c>
      <c r="B12838" t="inlineStr">
        <is>
          <t>B3</t>
        </is>
      </c>
      <c r="C12838">
        <f>IF(B12838&lt;&gt;"NI",1,0)</f>
        <v/>
      </c>
      <c r="D12838">
        <f>VLOOKUP(B12838, Tabelas!A:C,3,FALSE())</f>
        <v/>
      </c>
      <c r="E12838">
        <f>VLOOKUP(B12838, Tabelas!A:C,2,FALSE())</f>
        <v/>
      </c>
    </row>
    <row r="12839">
      <c r="A12839" t="inlineStr">
        <is>
          <t>REVISTA BRASILEIRA DE DESENVOLVIMENTO REGIONAL</t>
        </is>
      </c>
      <c r="B12839" t="inlineStr">
        <is>
          <t>A4</t>
        </is>
      </c>
      <c r="C12839">
        <f>IF(B12839&lt;&gt;"NI",1,0)</f>
        <v/>
      </c>
      <c r="D12839">
        <f>VLOOKUP(B12839, Tabelas!A:C,3,FALSE())</f>
        <v/>
      </c>
      <c r="E12839">
        <f>VLOOKUP(B12839, Tabelas!A:C,2,FALSE())</f>
        <v/>
      </c>
    </row>
    <row r="12840">
      <c r="A12840" t="inlineStr">
        <is>
          <t>REVISTA BRASILEIRA DE DIREITO (PASSO FUNDO)</t>
        </is>
      </c>
      <c r="B12840" t="inlineStr">
        <is>
          <t>A1</t>
        </is>
      </c>
      <c r="C12840">
        <f>IF(B12840&lt;&gt;"NI",1,0)</f>
        <v/>
      </c>
      <c r="D12840">
        <f>VLOOKUP(B12840, Tabelas!A:C,3,FALSE())</f>
        <v/>
      </c>
      <c r="E12840">
        <f>VLOOKUP(B12840, Tabelas!A:C,2,FALSE())</f>
        <v/>
      </c>
    </row>
    <row r="12841">
      <c r="A12841" t="inlineStr">
        <is>
          <t>REVISTA BRASILEIRA DE DIREITO ANIMAL</t>
        </is>
      </c>
      <c r="B12841" t="inlineStr">
        <is>
          <t>A1</t>
        </is>
      </c>
      <c r="C12841">
        <f>IF(B12841&lt;&gt;"NI",1,0)</f>
        <v/>
      </c>
      <c r="D12841">
        <f>VLOOKUP(B12841, Tabelas!A:C,3,FALSE())</f>
        <v/>
      </c>
      <c r="E12841">
        <f>VLOOKUP(B12841, Tabelas!A:C,2,FALSE())</f>
        <v/>
      </c>
    </row>
    <row r="12842">
      <c r="A12842" t="inlineStr">
        <is>
          <t>REVISTA BRASILEIRA DE DIREITO CIVIL</t>
        </is>
      </c>
      <c r="B12842" t="inlineStr">
        <is>
          <t>B1</t>
        </is>
      </c>
      <c r="C12842">
        <f>IF(B12842&lt;&gt;"NI",1,0)</f>
        <v/>
      </c>
      <c r="D12842">
        <f>VLOOKUP(B12842, Tabelas!A:C,3,FALSE())</f>
        <v/>
      </c>
      <c r="E12842">
        <f>VLOOKUP(B12842, Tabelas!A:C,2,FALSE())</f>
        <v/>
      </c>
    </row>
    <row r="12843">
      <c r="A12843" t="inlineStr">
        <is>
          <t>REVISTA BRASILEIRA DE DIREITO CIVIL (IMPRESSO)</t>
        </is>
      </c>
      <c r="B12843" t="inlineStr">
        <is>
          <t>B1</t>
        </is>
      </c>
      <c r="C12843">
        <f>IF(B12843&lt;&gt;"NI",1,0)</f>
        <v/>
      </c>
      <c r="D12843">
        <f>VLOOKUP(B12843, Tabelas!A:C,3,FALSE())</f>
        <v/>
      </c>
      <c r="E12843">
        <f>VLOOKUP(B12843, Tabelas!A:C,2,FALSE())</f>
        <v/>
      </c>
    </row>
    <row r="12844">
      <c r="A12844" t="inlineStr">
        <is>
          <t>REVISTA BRASILEIRA DE DIREITO DAS FAMÍLIAS E SUCESSÕES</t>
        </is>
      </c>
      <c r="B12844" t="inlineStr">
        <is>
          <t>B4</t>
        </is>
      </c>
      <c r="C12844">
        <f>IF(B12844&lt;&gt;"NI",1,0)</f>
        <v/>
      </c>
      <c r="D12844">
        <f>VLOOKUP(B12844, Tabelas!A:C,3,FALSE())</f>
        <v/>
      </c>
      <c r="E12844">
        <f>VLOOKUP(B12844, Tabelas!A:C,2,FALSE())</f>
        <v/>
      </c>
    </row>
    <row r="12845">
      <c r="A12845" t="inlineStr">
        <is>
          <t>REVISTA BRASILEIRA DE DIREITO PREVIDENCIÁRIO</t>
        </is>
      </c>
      <c r="B12845" t="inlineStr">
        <is>
          <t>B1</t>
        </is>
      </c>
      <c r="C12845">
        <f>IF(B12845&lt;&gt;"NI",1,0)</f>
        <v/>
      </c>
      <c r="D12845">
        <f>VLOOKUP(B12845, Tabelas!A:C,3,FALSE())</f>
        <v/>
      </c>
      <c r="E12845">
        <f>VLOOKUP(B12845, Tabelas!A:C,2,FALSE())</f>
        <v/>
      </c>
    </row>
    <row r="12846">
      <c r="A12846" t="inlineStr">
        <is>
          <t>REVISTA BRASILEIRA DE DIREITO PROCESSUAL (IMPRESSO)</t>
        </is>
      </c>
      <c r="B12846" t="inlineStr">
        <is>
          <t>A4</t>
        </is>
      </c>
      <c r="C12846">
        <f>IF(B12846&lt;&gt;"NI",1,0)</f>
        <v/>
      </c>
      <c r="D12846">
        <f>VLOOKUP(B12846, Tabelas!A:C,3,FALSE())</f>
        <v/>
      </c>
      <c r="E12846">
        <f>VLOOKUP(B12846, Tabelas!A:C,2,FALSE())</f>
        <v/>
      </c>
    </row>
    <row r="12847">
      <c r="A12847" t="inlineStr">
        <is>
          <t>REVISTA BRASILEIRA DE DIREITO PROCESSUAL PENAL</t>
        </is>
      </c>
      <c r="B12847" t="inlineStr">
        <is>
          <t>B1</t>
        </is>
      </c>
      <c r="C12847">
        <f>IF(B12847&lt;&gt;"NI",1,0)</f>
        <v/>
      </c>
      <c r="D12847">
        <f>VLOOKUP(B12847, Tabelas!A:C,3,FALSE())</f>
        <v/>
      </c>
      <c r="E12847">
        <f>VLOOKUP(B12847, Tabelas!A:C,2,FALSE())</f>
        <v/>
      </c>
    </row>
    <row r="12848">
      <c r="A12848" t="inlineStr">
        <is>
          <t>REVISTA BRASILEIRA DE DIREITO PÚBLICO</t>
        </is>
      </c>
      <c r="B12848" t="inlineStr">
        <is>
          <t>B1</t>
        </is>
      </c>
      <c r="C12848">
        <f>IF(B12848&lt;&gt;"NI",1,0)</f>
        <v/>
      </c>
      <c r="D12848">
        <f>VLOOKUP(B12848, Tabelas!A:C,3,FALSE())</f>
        <v/>
      </c>
      <c r="E12848">
        <f>VLOOKUP(B12848, Tabelas!A:C,2,FALSE())</f>
        <v/>
      </c>
    </row>
    <row r="12849">
      <c r="A12849" t="inlineStr">
        <is>
          <t>REVISTA BRASILEIRA DE DIREITO TRIBUTÁRIO E FINANÇAS PÚBLICAS</t>
        </is>
      </c>
      <c r="B12849" t="inlineStr">
        <is>
          <t>B4</t>
        </is>
      </c>
      <c r="C12849">
        <f>IF(B12849&lt;&gt;"NI",1,0)</f>
        <v/>
      </c>
      <c r="D12849">
        <f>VLOOKUP(B12849, Tabelas!A:C,3,FALSE())</f>
        <v/>
      </c>
      <c r="E12849">
        <f>VLOOKUP(B12849, Tabelas!A:C,2,FALSE())</f>
        <v/>
      </c>
    </row>
    <row r="12850">
      <c r="A12850" t="inlineStr">
        <is>
          <t>REVISTA BRASILEIRA DE DIREITOS HUMANOS</t>
        </is>
      </c>
      <c r="B12850" t="inlineStr">
        <is>
          <t>B3</t>
        </is>
      </c>
      <c r="C12850">
        <f>IF(B12850&lt;&gt;"NI",1,0)</f>
        <v/>
      </c>
      <c r="D12850">
        <f>VLOOKUP(B12850, Tabelas!A:C,3,FALSE())</f>
        <v/>
      </c>
      <c r="E12850">
        <f>VLOOKUP(B12850, Tabelas!A:C,2,FALSE())</f>
        <v/>
      </c>
    </row>
    <row r="12851">
      <c r="A12851" t="inlineStr">
        <is>
          <t>REVISTA BRASILEIRA DE ECONOMIA (IMPRESSO)</t>
        </is>
      </c>
      <c r="B12851" t="inlineStr">
        <is>
          <t>A3</t>
        </is>
      </c>
      <c r="C12851">
        <f>IF(B12851&lt;&gt;"NI",1,0)</f>
        <v/>
      </c>
      <c r="D12851">
        <f>VLOOKUP(B12851, Tabelas!A:C,3,FALSE())</f>
        <v/>
      </c>
      <c r="E12851">
        <f>VLOOKUP(B12851, Tabelas!A:C,2,FALSE())</f>
        <v/>
      </c>
    </row>
    <row r="12852">
      <c r="A12852" t="inlineStr">
        <is>
          <t>REVISTA BRASILEIRA DE ECONOMIA CRIATIVA E DA CULTURA</t>
        </is>
      </c>
      <c r="B12852" t="inlineStr">
        <is>
          <t>B4</t>
        </is>
      </c>
      <c r="C12852">
        <f>IF(B12852&lt;&gt;"NI",1,0)</f>
        <v/>
      </c>
      <c r="D12852">
        <f>VLOOKUP(B12852, Tabelas!A:C,3,FALSE())</f>
        <v/>
      </c>
      <c r="E12852">
        <f>VLOOKUP(B12852, Tabelas!A:C,2,FALSE())</f>
        <v/>
      </c>
    </row>
    <row r="12853">
      <c r="A12853" t="inlineStr">
        <is>
          <t>REVISTA BRASILEIRA DE ECOTURISMO</t>
        </is>
      </c>
      <c r="B12853" t="inlineStr">
        <is>
          <t>B3</t>
        </is>
      </c>
      <c r="C12853">
        <f>IF(B12853&lt;&gt;"NI",1,0)</f>
        <v/>
      </c>
      <c r="D12853">
        <f>VLOOKUP(B12853, Tabelas!A:C,3,FALSE())</f>
        <v/>
      </c>
      <c r="E12853">
        <f>VLOOKUP(B12853, Tabelas!A:C,2,FALSE())</f>
        <v/>
      </c>
    </row>
    <row r="12854">
      <c r="A12854" t="inlineStr">
        <is>
          <t>REVISTA BRASILEIRA DE EDUCAÇÃO</t>
        </is>
      </c>
      <c r="B12854" t="inlineStr">
        <is>
          <t>A1</t>
        </is>
      </c>
      <c r="C12854">
        <f>IF(B12854&lt;&gt;"NI",1,0)</f>
        <v/>
      </c>
      <c r="D12854">
        <f>VLOOKUP(B12854, Tabelas!A:C,3,FALSE())</f>
        <v/>
      </c>
      <c r="E12854">
        <f>VLOOKUP(B12854, Tabelas!A:C,2,FALSE())</f>
        <v/>
      </c>
    </row>
    <row r="12855">
      <c r="A12855" t="inlineStr">
        <is>
          <t>REVISTA BRASILEIRA DE EDUCAÇÃO AMBIENTAL (IMPRESSO)</t>
        </is>
      </c>
      <c r="B12855" t="inlineStr">
        <is>
          <t>A3</t>
        </is>
      </c>
      <c r="C12855">
        <f>IF(B12855&lt;&gt;"NI",1,0)</f>
        <v/>
      </c>
      <c r="D12855">
        <f>VLOOKUP(B12855, Tabelas!A:C,3,FALSE())</f>
        <v/>
      </c>
      <c r="E12855">
        <f>VLOOKUP(B12855, Tabelas!A:C,2,FALSE())</f>
        <v/>
      </c>
    </row>
    <row r="12856">
      <c r="A12856" t="inlineStr">
        <is>
          <t>REVISTA BRASILEIRA DE EDUCAÇÃO AMBIENTAL (ONLINE)</t>
        </is>
      </c>
      <c r="B12856" t="inlineStr">
        <is>
          <t>A3</t>
        </is>
      </c>
      <c r="C12856">
        <f>IF(B12856&lt;&gt;"NI",1,0)</f>
        <v/>
      </c>
      <c r="D12856">
        <f>VLOOKUP(B12856, Tabelas!A:C,3,FALSE())</f>
        <v/>
      </c>
      <c r="E12856">
        <f>VLOOKUP(B12856, Tabelas!A:C,2,FALSE())</f>
        <v/>
      </c>
    </row>
    <row r="12857">
      <c r="A12857" t="inlineStr">
        <is>
          <t>REVISTA BRASILEIRA DE EDUCAÇÃO DE JOVENS E ADULTOS</t>
        </is>
      </c>
      <c r="B12857" t="inlineStr">
        <is>
          <t>B1</t>
        </is>
      </c>
      <c r="C12857">
        <f>IF(B12857&lt;&gt;"NI",1,0)</f>
        <v/>
      </c>
      <c r="D12857">
        <f>VLOOKUP(B12857, Tabelas!A:C,3,FALSE())</f>
        <v/>
      </c>
      <c r="E12857">
        <f>VLOOKUP(B12857, Tabelas!A:C,2,FALSE())</f>
        <v/>
      </c>
    </row>
    <row r="12858">
      <c r="A12858" t="inlineStr">
        <is>
          <t>REVISTA BRASILEIRA DE EDUCAÇÃO DO CAMPO</t>
        </is>
      </c>
      <c r="B12858" t="inlineStr">
        <is>
          <t>A4</t>
        </is>
      </c>
      <c r="C12858">
        <f>IF(B12858&lt;&gt;"NI",1,0)</f>
        <v/>
      </c>
      <c r="D12858">
        <f>VLOOKUP(B12858, Tabelas!A:C,3,FALSE())</f>
        <v/>
      </c>
      <c r="E12858">
        <f>VLOOKUP(B12858, Tabelas!A:C,2,FALSE())</f>
        <v/>
      </c>
    </row>
    <row r="12859">
      <c r="A12859" t="inlineStr">
        <is>
          <t>REVISTA BRASILEIRA DE EDUCAÇÃO E CULTURA</t>
        </is>
      </c>
      <c r="B12859" t="inlineStr">
        <is>
          <t>B4</t>
        </is>
      </c>
      <c r="C12859">
        <f>IF(B12859&lt;&gt;"NI",1,0)</f>
        <v/>
      </c>
      <c r="D12859">
        <f>VLOOKUP(B12859, Tabelas!A:C,3,FALSE())</f>
        <v/>
      </c>
      <c r="E12859">
        <f>VLOOKUP(B12859, Tabelas!A:C,2,FALSE())</f>
        <v/>
      </c>
    </row>
    <row r="12860">
      <c r="A12860" t="inlineStr">
        <is>
          <t>REVISTA BRASILEIRA DE EDUCAÇÃO E SAÚDE</t>
        </is>
      </c>
      <c r="B12860" t="inlineStr">
        <is>
          <t>B3</t>
        </is>
      </c>
      <c r="C12860">
        <f>IF(B12860&lt;&gt;"NI",1,0)</f>
        <v/>
      </c>
      <c r="D12860">
        <f>VLOOKUP(B12860, Tabelas!A:C,3,FALSE())</f>
        <v/>
      </c>
      <c r="E12860">
        <f>VLOOKUP(B12860, Tabelas!A:C,2,FALSE())</f>
        <v/>
      </c>
    </row>
    <row r="12861">
      <c r="A12861" t="inlineStr">
        <is>
          <t>REVISTA BRASILEIRA DE EDUCAÇÃO EM CIÊNCIA DA INFORMAÇÃO</t>
        </is>
      </c>
      <c r="B12861" t="inlineStr">
        <is>
          <t>B2</t>
        </is>
      </c>
      <c r="C12861">
        <f>IF(B12861&lt;&gt;"NI",1,0)</f>
        <v/>
      </c>
      <c r="D12861">
        <f>VLOOKUP(B12861, Tabelas!A:C,3,FALSE())</f>
        <v/>
      </c>
      <c r="E12861">
        <f>VLOOKUP(B12861, Tabelas!A:C,2,FALSE())</f>
        <v/>
      </c>
    </row>
    <row r="12862">
      <c r="A12862" t="inlineStr">
        <is>
          <t>REVISTA BRASILEIRA DE EDUCAÇÃO EM CIÊNCIAS E EDUCAÇÃO MATEMÁTICA</t>
        </is>
      </c>
      <c r="B12862" t="inlineStr">
        <is>
          <t>B3</t>
        </is>
      </c>
      <c r="C12862">
        <f>IF(B12862&lt;&gt;"NI",1,0)</f>
        <v/>
      </c>
      <c r="D12862">
        <f>VLOOKUP(B12862, Tabelas!A:C,3,FALSE())</f>
        <v/>
      </c>
      <c r="E12862">
        <f>VLOOKUP(B12862, Tabelas!A:C,2,FALSE())</f>
        <v/>
      </c>
    </row>
    <row r="12863">
      <c r="A12863" t="inlineStr">
        <is>
          <t>REVISTA BRASILEIRA DE EDUCAÇÃO EM GEOGRAFIA</t>
        </is>
      </c>
      <c r="B12863" t="inlineStr">
        <is>
          <t>A2</t>
        </is>
      </c>
      <c r="C12863">
        <f>IF(B12863&lt;&gt;"NI",1,0)</f>
        <v/>
      </c>
      <c r="D12863">
        <f>VLOOKUP(B12863, Tabelas!A:C,3,FALSE())</f>
        <v/>
      </c>
      <c r="E12863">
        <f>VLOOKUP(B12863, Tabelas!A:C,2,FALSE())</f>
        <v/>
      </c>
    </row>
    <row r="12864">
      <c r="A12864" t="inlineStr">
        <is>
          <t>REVISTA BRASILEIRA DE EDUCAÇÃO ESPECIAL</t>
        </is>
      </c>
      <c r="B12864" t="inlineStr">
        <is>
          <t>A1</t>
        </is>
      </c>
      <c r="C12864">
        <f>IF(B12864&lt;&gt;"NI",1,0)</f>
        <v/>
      </c>
      <c r="D12864">
        <f>VLOOKUP(B12864, Tabelas!A:C,3,FALSE())</f>
        <v/>
      </c>
      <c r="E12864">
        <f>VLOOKUP(B12864, Tabelas!A:C,2,FALSE())</f>
        <v/>
      </c>
    </row>
    <row r="12865">
      <c r="A12865" t="inlineStr">
        <is>
          <t>REVISTA BRASILEIRA DE EDUCAÇÃO FÍSICA E ESPORTE</t>
        </is>
      </c>
      <c r="B12865" t="inlineStr">
        <is>
          <t>B3</t>
        </is>
      </c>
      <c r="C12865">
        <f>IF(B12865&lt;&gt;"NI",1,0)</f>
        <v/>
      </c>
      <c r="D12865">
        <f>VLOOKUP(B12865, Tabelas!A:C,3,FALSE())</f>
        <v/>
      </c>
      <c r="E12865">
        <f>VLOOKUP(B12865, Tabelas!A:C,2,FALSE())</f>
        <v/>
      </c>
    </row>
    <row r="12866">
      <c r="A12866" t="inlineStr">
        <is>
          <t>REVISTA BRASILEIRA DE EDUCAÇÃO MÉDICA (IMPRESSO)</t>
        </is>
      </c>
      <c r="B12866" t="inlineStr">
        <is>
          <t>B2</t>
        </is>
      </c>
      <c r="C12866">
        <f>IF(B12866&lt;&gt;"NI",1,0)</f>
        <v/>
      </c>
      <c r="D12866">
        <f>VLOOKUP(B12866, Tabelas!A:C,3,FALSE())</f>
        <v/>
      </c>
      <c r="E12866">
        <f>VLOOKUP(B12866, Tabelas!A:C,2,FALSE())</f>
        <v/>
      </c>
    </row>
    <row r="12867">
      <c r="A12867" t="inlineStr">
        <is>
          <t>REVISTA BRASILEIRA DE EDUCAÇÃO PROFISSIONAL E TECNOLÓGICA</t>
        </is>
      </c>
      <c r="B12867" t="inlineStr">
        <is>
          <t>B3</t>
        </is>
      </c>
      <c r="C12867">
        <f>IF(B12867&lt;&gt;"NI",1,0)</f>
        <v/>
      </c>
      <c r="D12867">
        <f>VLOOKUP(B12867, Tabelas!A:C,3,FALSE())</f>
        <v/>
      </c>
      <c r="E12867">
        <f>VLOOKUP(B12867, Tabelas!A:C,2,FALSE())</f>
        <v/>
      </c>
    </row>
    <row r="12868">
      <c r="A12868" t="inlineStr">
        <is>
          <t>REVISTA BRASILEIRA DE ENERGIA</t>
        </is>
      </c>
      <c r="B12868" t="inlineStr">
        <is>
          <t>B2</t>
        </is>
      </c>
      <c r="C12868">
        <f>IF(B12868&lt;&gt;"NI",1,0)</f>
        <v/>
      </c>
      <c r="D12868">
        <f>VLOOKUP(B12868, Tabelas!A:C,3,FALSE())</f>
        <v/>
      </c>
      <c r="E12868">
        <f>VLOOKUP(B12868, Tabelas!A:C,2,FALSE())</f>
        <v/>
      </c>
    </row>
    <row r="12869">
      <c r="A12869" t="inlineStr">
        <is>
          <t>REVISTA BRASILEIRA DE ENFERMAGEM (IMPRESSO)</t>
        </is>
      </c>
      <c r="B12869" t="inlineStr">
        <is>
          <t>A2</t>
        </is>
      </c>
      <c r="C12869">
        <f>IF(B12869&lt;&gt;"NI",1,0)</f>
        <v/>
      </c>
      <c r="D12869">
        <f>VLOOKUP(B12869, Tabelas!A:C,3,FALSE())</f>
        <v/>
      </c>
      <c r="E12869">
        <f>VLOOKUP(B12869, Tabelas!A:C,2,FALSE())</f>
        <v/>
      </c>
    </row>
    <row r="12870">
      <c r="A12870" t="inlineStr">
        <is>
          <t>REVISTA BRASILEIRA DE ENGENHARIA AGRÍCOLA E AMBIENTAL (ONLINE)</t>
        </is>
      </c>
      <c r="B12870" t="inlineStr">
        <is>
          <t>B2</t>
        </is>
      </c>
      <c r="C12870">
        <f>IF(B12870&lt;&gt;"NI",1,0)</f>
        <v/>
      </c>
      <c r="D12870">
        <f>VLOOKUP(B12870, Tabelas!A:C,3,FALSE())</f>
        <v/>
      </c>
      <c r="E12870">
        <f>VLOOKUP(B12870, Tabelas!A:C,2,FALSE())</f>
        <v/>
      </c>
    </row>
    <row r="12871">
      <c r="A12871" t="inlineStr">
        <is>
          <t>REVISTA BRASILEIRA DE ENGENHARIA QUÍMICA</t>
        </is>
      </c>
      <c r="B12871" t="inlineStr">
        <is>
          <t>B3</t>
        </is>
      </c>
      <c r="C12871">
        <f>IF(B12871&lt;&gt;"NI",1,0)</f>
        <v/>
      </c>
      <c r="D12871">
        <f>VLOOKUP(B12871, Tabelas!A:C,3,FALSE())</f>
        <v/>
      </c>
      <c r="E12871">
        <f>VLOOKUP(B12871, Tabelas!A:C,2,FALSE())</f>
        <v/>
      </c>
    </row>
    <row r="12872">
      <c r="A12872" t="inlineStr">
        <is>
          <t>REVISTA BRASILEIRA DE ENSINO DE CIÊNCIA E TECNOLOGIA</t>
        </is>
      </c>
      <c r="B12872" t="inlineStr">
        <is>
          <t>B4</t>
        </is>
      </c>
      <c r="C12872">
        <f>IF(B12872&lt;&gt;"NI",1,0)</f>
        <v/>
      </c>
      <c r="D12872">
        <f>VLOOKUP(B12872, Tabelas!A:C,3,FALSE())</f>
        <v/>
      </c>
      <c r="E12872">
        <f>VLOOKUP(B12872, Tabelas!A:C,2,FALSE())</f>
        <v/>
      </c>
    </row>
    <row r="12873">
      <c r="A12873" t="inlineStr">
        <is>
          <t>REVISTA BRASILEIRA DE ENSINO DE CIÊNCIAS E MATEMÁTICA</t>
        </is>
      </c>
      <c r="B12873" t="inlineStr">
        <is>
          <t>A3</t>
        </is>
      </c>
      <c r="C12873">
        <f>IF(B12873&lt;&gt;"NI",1,0)</f>
        <v/>
      </c>
      <c r="D12873">
        <f>VLOOKUP(B12873, Tabelas!A:C,3,FALSE())</f>
        <v/>
      </c>
      <c r="E12873">
        <f>VLOOKUP(B12873, Tabelas!A:C,2,FALSE())</f>
        <v/>
      </c>
    </row>
    <row r="12874">
      <c r="A12874" t="inlineStr">
        <is>
          <t>REVISTA BRASILEIRA DE ENSINO DE FÍSICA (IMPRESSO)</t>
        </is>
      </c>
      <c r="B12874" t="inlineStr">
        <is>
          <t>A1</t>
        </is>
      </c>
      <c r="C12874">
        <f>IF(B12874&lt;&gt;"NI",1,0)</f>
        <v/>
      </c>
      <c r="D12874">
        <f>VLOOKUP(B12874, Tabelas!A:C,3,FALSE())</f>
        <v/>
      </c>
      <c r="E12874">
        <f>VLOOKUP(B12874, Tabelas!A:C,2,FALSE())</f>
        <v/>
      </c>
    </row>
    <row r="12875">
      <c r="A12875" t="inlineStr">
        <is>
          <t>REVISTA BRASILEIRA DE ENSINO DE FÍSICA (ONLINE)</t>
        </is>
      </c>
      <c r="B12875" t="inlineStr">
        <is>
          <t>A1</t>
        </is>
      </c>
      <c r="C12875">
        <f>IF(B12875&lt;&gt;"NI",1,0)</f>
        <v/>
      </c>
      <c r="D12875">
        <f>VLOOKUP(B12875, Tabelas!A:C,3,FALSE())</f>
        <v/>
      </c>
      <c r="E12875">
        <f>VLOOKUP(B12875, Tabelas!A:C,2,FALSE())</f>
        <v/>
      </c>
    </row>
    <row r="12876">
      <c r="A12876" t="inlineStr">
        <is>
          <t>REVISTA BRASILEIRA DE ENSINO MÉDIO</t>
        </is>
      </c>
      <c r="B12876" t="inlineStr">
        <is>
          <t>B4</t>
        </is>
      </c>
      <c r="C12876">
        <f>IF(B12876&lt;&gt;"NI",1,0)</f>
        <v/>
      </c>
      <c r="D12876">
        <f>VLOOKUP(B12876, Tabelas!A:C,3,FALSE())</f>
        <v/>
      </c>
      <c r="E12876">
        <f>VLOOKUP(B12876, Tabelas!A:C,2,FALSE())</f>
        <v/>
      </c>
    </row>
    <row r="12877">
      <c r="A12877" t="inlineStr">
        <is>
          <t>REVISTA BRASILEIRA DE ENSINO SUPERIOR</t>
        </is>
      </c>
      <c r="B12877" t="inlineStr">
        <is>
          <t>B2</t>
        </is>
      </c>
      <c r="C12877">
        <f>IF(B12877&lt;&gt;"NI",1,0)</f>
        <v/>
      </c>
      <c r="D12877">
        <f>VLOOKUP(B12877, Tabelas!A:C,3,FALSE())</f>
        <v/>
      </c>
      <c r="E12877">
        <f>VLOOKUP(B12877, Tabelas!A:C,2,FALSE())</f>
        <v/>
      </c>
    </row>
    <row r="12878">
      <c r="A12878" t="inlineStr">
        <is>
          <t>REVISTA BRASILEIRA DE ENTOMOLOGIA (IMPRESSO)</t>
        </is>
      </c>
      <c r="B12878" t="inlineStr">
        <is>
          <t>B1</t>
        </is>
      </c>
      <c r="C12878">
        <f>IF(B12878&lt;&gt;"NI",1,0)</f>
        <v/>
      </c>
      <c r="D12878">
        <f>VLOOKUP(B12878, Tabelas!A:C,3,FALSE())</f>
        <v/>
      </c>
      <c r="E12878">
        <f>VLOOKUP(B12878, Tabelas!A:C,2,FALSE())</f>
        <v/>
      </c>
    </row>
    <row r="12879">
      <c r="A12879" t="inlineStr">
        <is>
          <t>REVISTA BRASILEIRA DE EPIDEMIOLOGIA</t>
        </is>
      </c>
      <c r="B12879" t="inlineStr">
        <is>
          <t>B2</t>
        </is>
      </c>
      <c r="C12879">
        <f>IF(B12879&lt;&gt;"NI",1,0)</f>
        <v/>
      </c>
      <c r="D12879">
        <f>VLOOKUP(B12879, Tabelas!A:C,3,FALSE())</f>
        <v/>
      </c>
      <c r="E12879">
        <f>VLOOKUP(B12879, Tabelas!A:C,2,FALSE())</f>
        <v/>
      </c>
    </row>
    <row r="12880">
      <c r="A12880" t="inlineStr">
        <is>
          <t>REVISTA BRASILEIRA DE ESTUDOS AFRICANOS</t>
        </is>
      </c>
      <c r="B12880" t="inlineStr">
        <is>
          <t>B1</t>
        </is>
      </c>
      <c r="C12880">
        <f>IF(B12880&lt;&gt;"NI",1,0)</f>
        <v/>
      </c>
      <c r="D12880">
        <f>VLOOKUP(B12880, Tabelas!A:C,3,FALSE())</f>
        <v/>
      </c>
      <c r="E12880">
        <f>VLOOKUP(B12880, Tabelas!A:C,2,FALSE())</f>
        <v/>
      </c>
    </row>
    <row r="12881">
      <c r="A12881" t="inlineStr">
        <is>
          <t>REVISTA BRASILEIRA DE ESTUDOS CONSTITUCIONAIS</t>
        </is>
      </c>
      <c r="B12881" t="inlineStr">
        <is>
          <t>B3</t>
        </is>
      </c>
      <c r="C12881">
        <f>IF(B12881&lt;&gt;"NI",1,0)</f>
        <v/>
      </c>
      <c r="D12881">
        <f>VLOOKUP(B12881, Tabelas!A:C,3,FALSE())</f>
        <v/>
      </c>
      <c r="E12881">
        <f>VLOOKUP(B12881, Tabelas!A:C,2,FALSE())</f>
        <v/>
      </c>
    </row>
    <row r="12882">
      <c r="A12882" t="inlineStr">
        <is>
          <t>REVISTA BRASILEIRA DE ESTUDOS DA PRESENÇA [EPERIODICO]</t>
        </is>
      </c>
      <c r="B12882" t="inlineStr">
        <is>
          <t>A1</t>
        </is>
      </c>
      <c r="C12882">
        <f>IF(B12882&lt;&gt;"NI",1,0)</f>
        <v/>
      </c>
      <c r="D12882">
        <f>VLOOKUP(B12882, Tabelas!A:C,3,FALSE())</f>
        <v/>
      </c>
      <c r="E12882">
        <f>VLOOKUP(B12882, Tabelas!A:C,2,FALSE())</f>
        <v/>
      </c>
    </row>
    <row r="12883">
      <c r="A12883" t="inlineStr">
        <is>
          <t>REVISTA BRASILEIRA DE ESTUDOS DE DEFESA</t>
        </is>
      </c>
      <c r="B12883" t="inlineStr">
        <is>
          <t>A2</t>
        </is>
      </c>
      <c r="C12883">
        <f>IF(B12883&lt;&gt;"NI",1,0)</f>
        <v/>
      </c>
      <c r="D12883">
        <f>VLOOKUP(B12883, Tabelas!A:C,3,FALSE())</f>
        <v/>
      </c>
      <c r="E12883">
        <f>VLOOKUP(B12883, Tabelas!A:C,2,FALSE())</f>
        <v/>
      </c>
    </row>
    <row r="12884">
      <c r="A12884" t="inlineStr">
        <is>
          <t>REVISTA BRASILEIRA DE ESTUDOS DE POPULAÇÃO (IMPRESSO)</t>
        </is>
      </c>
      <c r="B12884" t="inlineStr">
        <is>
          <t>A1</t>
        </is>
      </c>
      <c r="C12884">
        <f>IF(B12884&lt;&gt;"NI",1,0)</f>
        <v/>
      </c>
      <c r="D12884">
        <f>VLOOKUP(B12884, Tabelas!A:C,3,FALSE())</f>
        <v/>
      </c>
      <c r="E12884">
        <f>VLOOKUP(B12884, Tabelas!A:C,2,FALSE())</f>
        <v/>
      </c>
    </row>
    <row r="12885">
      <c r="A12885" t="inlineStr">
        <is>
          <t>REVISTA BRASILEIRA DE ESTUDOS DE SEGURANÇA PÚBLICA</t>
        </is>
      </c>
      <c r="B12885" t="inlineStr">
        <is>
          <t>B3</t>
        </is>
      </c>
      <c r="C12885">
        <f>IF(B12885&lt;&gt;"NI",1,0)</f>
        <v/>
      </c>
      <c r="D12885">
        <f>VLOOKUP(B12885, Tabelas!A:C,3,FALSE())</f>
        <v/>
      </c>
      <c r="E12885">
        <f>VLOOKUP(B12885, Tabelas!A:C,2,FALSE())</f>
        <v/>
      </c>
    </row>
    <row r="12886">
      <c r="A12886" t="inlineStr">
        <is>
          <t>REVISTA BRASILEIRA DE ESTUDOS DO CONTATO LINGUÍSTICO (ONLINE)</t>
        </is>
      </c>
      <c r="B12886" t="inlineStr">
        <is>
          <t>A1</t>
        </is>
      </c>
      <c r="C12886">
        <f>IF(B12886&lt;&gt;"NI",1,0)</f>
        <v/>
      </c>
      <c r="D12886">
        <f>VLOOKUP(B12886, Tabelas!A:C,3,FALSE())</f>
        <v/>
      </c>
      <c r="E12886">
        <f>VLOOKUP(B12886, Tabelas!A:C,2,FALSE())</f>
        <v/>
      </c>
    </row>
    <row r="12887">
      <c r="A12887" t="inlineStr">
        <is>
          <t>REVISTA BRASILEIRA DE ESTUDOS DO LAZER</t>
        </is>
      </c>
      <c r="B12887" t="inlineStr">
        <is>
          <t>B2</t>
        </is>
      </c>
      <c r="C12887">
        <f>IF(B12887&lt;&gt;"NI",1,0)</f>
        <v/>
      </c>
      <c r="D12887">
        <f>VLOOKUP(B12887, Tabelas!A:C,3,FALSE())</f>
        <v/>
      </c>
      <c r="E12887">
        <f>VLOOKUP(B12887, Tabelas!A:C,2,FALSE())</f>
        <v/>
      </c>
    </row>
    <row r="12888">
      <c r="A12888" t="inlineStr">
        <is>
          <t>REVISTA BRASILEIRA DE ESTUDOS ESTRATÉGICOS</t>
        </is>
      </c>
      <c r="B12888" t="inlineStr">
        <is>
          <t>B2</t>
        </is>
      </c>
      <c r="C12888">
        <f>IF(B12888&lt;&gt;"NI",1,0)</f>
        <v/>
      </c>
      <c r="D12888">
        <f>VLOOKUP(B12888, Tabelas!A:C,3,FALSE())</f>
        <v/>
      </c>
      <c r="E12888">
        <f>VLOOKUP(B12888, Tabelas!A:C,2,FALSE())</f>
        <v/>
      </c>
    </row>
    <row r="12889">
      <c r="A12889" t="inlineStr">
        <is>
          <t>REVISTA BRASILEIRA DE ESTUDOS JURÍDICOS</t>
        </is>
      </c>
      <c r="B12889" t="inlineStr">
        <is>
          <t>A1</t>
        </is>
      </c>
      <c r="C12889">
        <f>IF(B12889&lt;&gt;"NI",1,0)</f>
        <v/>
      </c>
      <c r="D12889">
        <f>VLOOKUP(B12889, Tabelas!A:C,3,FALSE())</f>
        <v/>
      </c>
      <c r="E12889">
        <f>VLOOKUP(B12889, Tabelas!A:C,2,FALSE())</f>
        <v/>
      </c>
    </row>
    <row r="12890">
      <c r="A12890" t="inlineStr">
        <is>
          <t>REVISTA BRASILEIRA DE ESTUDOS ORGANIZACIONAIS</t>
        </is>
      </c>
      <c r="B12890" t="inlineStr">
        <is>
          <t>B2</t>
        </is>
      </c>
      <c r="C12890">
        <f>IF(B12890&lt;&gt;"NI",1,0)</f>
        <v/>
      </c>
      <c r="D12890">
        <f>VLOOKUP(B12890, Tabelas!A:C,3,FALSE())</f>
        <v/>
      </c>
      <c r="E12890">
        <f>VLOOKUP(B12890, Tabelas!A:C,2,FALSE())</f>
        <v/>
      </c>
    </row>
    <row r="12891">
      <c r="A12891" t="inlineStr">
        <is>
          <t>REVISTA BRASILEIRA DE ESTUDOS PEDAGÓGICOS</t>
        </is>
      </c>
      <c r="B12891" t="inlineStr">
        <is>
          <t>A1</t>
        </is>
      </c>
      <c r="C12891">
        <f>IF(B12891&lt;&gt;"NI",1,0)</f>
        <v/>
      </c>
      <c r="D12891">
        <f>VLOOKUP(B12891, Tabelas!A:C,3,FALSE())</f>
        <v/>
      </c>
      <c r="E12891">
        <f>VLOOKUP(B12891, Tabelas!A:C,2,FALSE())</f>
        <v/>
      </c>
    </row>
    <row r="12892">
      <c r="A12892" t="inlineStr">
        <is>
          <t>REVISTA BRASILEIRA DE ESTUDOS PEDAGÓGICOS RBEP-INEP</t>
        </is>
      </c>
      <c r="B12892" t="inlineStr">
        <is>
          <t>A1</t>
        </is>
      </c>
      <c r="C12892">
        <f>IF(B12892&lt;&gt;"NI",1,0)</f>
        <v/>
      </c>
      <c r="D12892">
        <f>VLOOKUP(B12892, Tabelas!A:C,3,FALSE())</f>
        <v/>
      </c>
      <c r="E12892">
        <f>VLOOKUP(B12892, Tabelas!A:C,2,FALSE())</f>
        <v/>
      </c>
    </row>
    <row r="12893">
      <c r="A12893" t="inlineStr">
        <is>
          <t>REVISTA BRASILEIRA DE ESTUDOS POLÍTICOS</t>
        </is>
      </c>
      <c r="B12893" t="inlineStr">
        <is>
          <t>A1</t>
        </is>
      </c>
      <c r="C12893">
        <f>IF(B12893&lt;&gt;"NI",1,0)</f>
        <v/>
      </c>
      <c r="D12893">
        <f>VLOOKUP(B12893, Tabelas!A:C,3,FALSE())</f>
        <v/>
      </c>
      <c r="E12893">
        <f>VLOOKUP(B12893, Tabelas!A:C,2,FALSE())</f>
        <v/>
      </c>
    </row>
    <row r="12894">
      <c r="A12894" t="inlineStr">
        <is>
          <t>REVISTA BRASILEIRA DE ESTUDOS POLÍTICOS</t>
        </is>
      </c>
      <c r="B12894" t="inlineStr">
        <is>
          <t>A1</t>
        </is>
      </c>
      <c r="C12894">
        <f>IF(B12894&lt;&gt;"NI",1,0)</f>
        <v/>
      </c>
      <c r="D12894">
        <f>VLOOKUP(B12894, Tabelas!A:C,3,FALSE())</f>
        <v/>
      </c>
      <c r="E12894">
        <f>VLOOKUP(B12894, Tabelas!A:C,2,FALSE())</f>
        <v/>
      </c>
    </row>
    <row r="12895">
      <c r="A12895" t="inlineStr">
        <is>
          <t>REVISTA BRASILEIRA DE ESTUDOS REGIONAIS E URBANOS</t>
        </is>
      </c>
      <c r="B12895" t="inlineStr">
        <is>
          <t>A4</t>
        </is>
      </c>
      <c r="C12895">
        <f>IF(B12895&lt;&gt;"NI",1,0)</f>
        <v/>
      </c>
      <c r="D12895">
        <f>VLOOKUP(B12895, Tabelas!A:C,3,FALSE())</f>
        <v/>
      </c>
      <c r="E12895">
        <f>VLOOKUP(B12895, Tabelas!A:C,2,FALSE())</f>
        <v/>
      </c>
    </row>
    <row r="12896">
      <c r="A12896" t="inlineStr">
        <is>
          <t>REVISTA BRASILEIRA DE ESTUDOS URBANOS E REGIONAIS</t>
        </is>
      </c>
      <c r="B12896" t="inlineStr">
        <is>
          <t>A1</t>
        </is>
      </c>
      <c r="C12896">
        <f>IF(B12896&lt;&gt;"NI",1,0)</f>
        <v/>
      </c>
      <c r="D12896">
        <f>VLOOKUP(B12896, Tabelas!A:C,3,FALSE())</f>
        <v/>
      </c>
      <c r="E12896">
        <f>VLOOKUP(B12896, Tabelas!A:C,2,FALSE())</f>
        <v/>
      </c>
    </row>
    <row r="12897">
      <c r="A12897" t="inlineStr">
        <is>
          <t>REVISTA BRASILEIRA DE ESTUDOS URBANOS E REGIONAIS (ANPUR)</t>
        </is>
      </c>
      <c r="B12897" t="inlineStr">
        <is>
          <t>A1</t>
        </is>
      </c>
      <c r="C12897">
        <f>IF(B12897&lt;&gt;"NI",1,0)</f>
        <v/>
      </c>
      <c r="D12897">
        <f>VLOOKUP(B12897, Tabelas!A:C,3,FALSE())</f>
        <v/>
      </c>
      <c r="E12897">
        <f>VLOOKUP(B12897, Tabelas!A:C,2,FALSE())</f>
        <v/>
      </c>
    </row>
    <row r="12898">
      <c r="A12898" t="inlineStr">
        <is>
          <t>REVISTA BRASILEIRA DE EXPRESSÃO GRÁFICA</t>
        </is>
      </c>
      <c r="B12898" t="inlineStr">
        <is>
          <t>B1</t>
        </is>
      </c>
      <c r="C12898">
        <f>IF(B12898&lt;&gt;"NI",1,0)</f>
        <v/>
      </c>
      <c r="D12898">
        <f>VLOOKUP(B12898, Tabelas!A:C,3,FALSE())</f>
        <v/>
      </c>
      <c r="E12898">
        <f>VLOOKUP(B12898, Tabelas!A:C,2,FALSE())</f>
        <v/>
      </c>
    </row>
    <row r="12899">
      <c r="A12899" t="inlineStr">
        <is>
          <t>REVISTA BRASILEIRA DE EXTENSÃO UNIVERSITÁRIA</t>
        </is>
      </c>
      <c r="B12899" t="inlineStr">
        <is>
          <t>B2</t>
        </is>
      </c>
      <c r="C12899">
        <f>IF(B12899&lt;&gt;"NI",1,0)</f>
        <v/>
      </c>
      <c r="D12899">
        <f>VLOOKUP(B12899, Tabelas!A:C,3,FALSE())</f>
        <v/>
      </c>
      <c r="E12899">
        <f>VLOOKUP(B12899, Tabelas!A:C,2,FALSE())</f>
        <v/>
      </c>
    </row>
    <row r="12900">
      <c r="A12900" t="inlineStr">
        <is>
          <t>REVISTA BRASILEIRA DE FARMACOGNOSIA</t>
        </is>
      </c>
      <c r="B12900" t="inlineStr">
        <is>
          <t>A4</t>
        </is>
      </c>
      <c r="C12900">
        <f>IF(B12900&lt;&gt;"NI",1,0)</f>
        <v/>
      </c>
      <c r="D12900">
        <f>VLOOKUP(B12900, Tabelas!A:C,3,FALSE())</f>
        <v/>
      </c>
      <c r="E12900">
        <f>VLOOKUP(B12900, Tabelas!A:C,2,FALSE())</f>
        <v/>
      </c>
    </row>
    <row r="12901">
      <c r="A12901" t="inlineStr">
        <is>
          <t>REVISTA BRASILEIRA DE FILOSOFIA DA RELIGIÃO</t>
        </is>
      </c>
      <c r="B12901" t="inlineStr">
        <is>
          <t>B2</t>
        </is>
      </c>
      <c r="C12901">
        <f>IF(B12901&lt;&gt;"NI",1,0)</f>
        <v/>
      </c>
      <c r="D12901">
        <f>VLOOKUP(B12901, Tabelas!A:C,3,FALSE())</f>
        <v/>
      </c>
      <c r="E12901">
        <f>VLOOKUP(B12901, Tabelas!A:C,2,FALSE())</f>
        <v/>
      </c>
    </row>
    <row r="12902">
      <c r="A12902" t="inlineStr">
        <is>
          <t>REVISTA BRASILEIRA DE FINANÇAS (IMPRESSO)</t>
        </is>
      </c>
      <c r="B12902" t="inlineStr">
        <is>
          <t>A3</t>
        </is>
      </c>
      <c r="C12902">
        <f>IF(B12902&lt;&gt;"NI",1,0)</f>
        <v/>
      </c>
      <c r="D12902">
        <f>VLOOKUP(B12902, Tabelas!A:C,3,FALSE())</f>
        <v/>
      </c>
      <c r="E12902">
        <f>VLOOKUP(B12902, Tabelas!A:C,2,FALSE())</f>
        <v/>
      </c>
    </row>
    <row r="12903">
      <c r="A12903" t="inlineStr">
        <is>
          <t>REVISTA BRASILEIRA DE FÍSICA MÉDICA (IMPRESSO)</t>
        </is>
      </c>
      <c r="B12903" t="inlineStr">
        <is>
          <t>B4</t>
        </is>
      </c>
      <c r="C12903">
        <f>IF(B12903&lt;&gt;"NI",1,0)</f>
        <v/>
      </c>
      <c r="D12903">
        <f>VLOOKUP(B12903, Tabelas!A:C,3,FALSE())</f>
        <v/>
      </c>
      <c r="E12903">
        <f>VLOOKUP(B12903, Tabelas!A:C,2,FALSE())</f>
        <v/>
      </c>
    </row>
    <row r="12904">
      <c r="A12904" t="inlineStr">
        <is>
          <t>REVISTA BRASILEIRA DE FÍSICA MÉDICA (ONLINE)</t>
        </is>
      </c>
      <c r="B12904" t="inlineStr">
        <is>
          <t>B4</t>
        </is>
      </c>
      <c r="C12904">
        <f>IF(B12904&lt;&gt;"NI",1,0)</f>
        <v/>
      </c>
      <c r="D12904">
        <f>VLOOKUP(B12904, Tabelas!A:C,3,FALSE())</f>
        <v/>
      </c>
      <c r="E12904">
        <f>VLOOKUP(B12904, Tabelas!A:C,2,FALSE())</f>
        <v/>
      </c>
    </row>
    <row r="12905">
      <c r="A12905" t="inlineStr">
        <is>
          <t>REVISTA BRASILEIRA DE FISIOLOGIA DO EXERCÍCIO</t>
        </is>
      </c>
      <c r="B12905" t="inlineStr">
        <is>
          <t>A3</t>
        </is>
      </c>
      <c r="C12905">
        <f>IF(B12905&lt;&gt;"NI",1,0)</f>
        <v/>
      </c>
      <c r="D12905">
        <f>VLOOKUP(B12905, Tabelas!A:C,3,FALSE())</f>
        <v/>
      </c>
      <c r="E12905">
        <f>VLOOKUP(B12905, Tabelas!A:C,2,FALSE())</f>
        <v/>
      </c>
    </row>
    <row r="12906">
      <c r="A12906" t="inlineStr">
        <is>
          <t>REVISTA BRASILEIRA DE FRUTICULTURA (IMPRESSO)</t>
        </is>
      </c>
      <c r="B12906" t="inlineStr">
        <is>
          <t>B1</t>
        </is>
      </c>
      <c r="C12906">
        <f>IF(B12906&lt;&gt;"NI",1,0)</f>
        <v/>
      </c>
      <c r="D12906">
        <f>VLOOKUP(B12906, Tabelas!A:C,3,FALSE())</f>
        <v/>
      </c>
      <c r="E12906">
        <f>VLOOKUP(B12906, Tabelas!A:C,2,FALSE())</f>
        <v/>
      </c>
    </row>
    <row r="12907">
      <c r="A12907" t="inlineStr">
        <is>
          <t>REVISTA BRASILEIRA DE FUTSAL E FUTEBOL</t>
        </is>
      </c>
      <c r="B12907" t="inlineStr">
        <is>
          <t>B4</t>
        </is>
      </c>
      <c r="C12907">
        <f>IF(B12907&lt;&gt;"NI",1,0)</f>
        <v/>
      </c>
      <c r="D12907">
        <f>VLOOKUP(B12907, Tabelas!A:C,3,FALSE())</f>
        <v/>
      </c>
      <c r="E12907">
        <f>VLOOKUP(B12907, Tabelas!A:C,2,FALSE())</f>
        <v/>
      </c>
    </row>
    <row r="12908">
      <c r="A12908" t="inlineStr">
        <is>
          <t>REVISTA BRASILEIRA DE GEOFÍSICA (IMPRESSO)</t>
        </is>
      </c>
      <c r="B12908" t="inlineStr">
        <is>
          <t>B3</t>
        </is>
      </c>
      <c r="C12908">
        <f>IF(B12908&lt;&gt;"NI",1,0)</f>
        <v/>
      </c>
      <c r="D12908">
        <f>VLOOKUP(B12908, Tabelas!A:C,3,FALSE())</f>
        <v/>
      </c>
      <c r="E12908">
        <f>VLOOKUP(B12908, Tabelas!A:C,2,FALSE())</f>
        <v/>
      </c>
    </row>
    <row r="12909">
      <c r="A12909" t="inlineStr">
        <is>
          <t>REVISTA BRASILEIRA DE GEOGRAFIA</t>
        </is>
      </c>
      <c r="B12909" t="inlineStr">
        <is>
          <t>B3</t>
        </is>
      </c>
      <c r="C12909">
        <f>IF(B12909&lt;&gt;"NI",1,0)</f>
        <v/>
      </c>
      <c r="D12909">
        <f>VLOOKUP(B12909, Tabelas!A:C,3,FALSE())</f>
        <v/>
      </c>
      <c r="E12909">
        <f>VLOOKUP(B12909, Tabelas!A:C,2,FALSE())</f>
        <v/>
      </c>
    </row>
    <row r="12910">
      <c r="A12910" t="inlineStr">
        <is>
          <t>REVISTA BRASILEIRA DE GEOGRAFIA FÍSICA</t>
        </is>
      </c>
      <c r="B12910" t="inlineStr">
        <is>
          <t>A3</t>
        </is>
      </c>
      <c r="C12910">
        <f>IF(B12910&lt;&gt;"NI",1,0)</f>
        <v/>
      </c>
      <c r="D12910">
        <f>VLOOKUP(B12910, Tabelas!A:C,3,FALSE())</f>
        <v/>
      </c>
      <c r="E12910">
        <f>VLOOKUP(B12910, Tabelas!A:C,2,FALSE())</f>
        <v/>
      </c>
    </row>
    <row r="12911">
      <c r="A12911" t="inlineStr">
        <is>
          <t>REVISTA BRASILEIRA DE GEOMÁTICA</t>
        </is>
      </c>
      <c r="B12911" t="inlineStr">
        <is>
          <t>B4</t>
        </is>
      </c>
      <c r="C12911">
        <f>IF(B12911&lt;&gt;"NI",1,0)</f>
        <v/>
      </c>
      <c r="D12911">
        <f>VLOOKUP(B12911, Tabelas!A:C,3,FALSE())</f>
        <v/>
      </c>
      <c r="E12911">
        <f>VLOOKUP(B12911, Tabelas!A:C,2,FALSE())</f>
        <v/>
      </c>
    </row>
    <row r="12912">
      <c r="A12912" t="inlineStr">
        <is>
          <t>REVISTA BRASILEIRA DE GEOMORFOLOGIA</t>
        </is>
      </c>
      <c r="B12912" t="inlineStr">
        <is>
          <t>A1</t>
        </is>
      </c>
      <c r="C12912">
        <f>IF(B12912&lt;&gt;"NI",1,0)</f>
        <v/>
      </c>
      <c r="D12912">
        <f>VLOOKUP(B12912, Tabelas!A:C,3,FALSE())</f>
        <v/>
      </c>
      <c r="E12912">
        <f>VLOOKUP(B12912, Tabelas!A:C,2,FALSE())</f>
        <v/>
      </c>
    </row>
    <row r="12913">
      <c r="A12913" t="inlineStr">
        <is>
          <t>REVISTA BRASILEIRA DE GERIATRIA E GERONTOLOGIA</t>
        </is>
      </c>
      <c r="B12913" t="inlineStr">
        <is>
          <t>A4</t>
        </is>
      </c>
      <c r="C12913">
        <f>IF(B12913&lt;&gt;"NI",1,0)</f>
        <v/>
      </c>
      <c r="D12913">
        <f>VLOOKUP(B12913, Tabelas!A:C,3,FALSE())</f>
        <v/>
      </c>
      <c r="E12913">
        <f>VLOOKUP(B12913, Tabelas!A:C,2,FALSE())</f>
        <v/>
      </c>
    </row>
    <row r="12914">
      <c r="A12914" t="inlineStr">
        <is>
          <t>REVISTA BRASILEIRA DE GERIATRIA E GERONTOLOGIA (UNATI. IMPRESSO)</t>
        </is>
      </c>
      <c r="B12914" t="inlineStr">
        <is>
          <t>A4</t>
        </is>
      </c>
      <c r="C12914">
        <f>IF(B12914&lt;&gt;"NI",1,0)</f>
        <v/>
      </c>
      <c r="D12914">
        <f>VLOOKUP(B12914, Tabelas!A:C,3,FALSE())</f>
        <v/>
      </c>
      <c r="E12914">
        <f>VLOOKUP(B12914, Tabelas!A:C,2,FALSE())</f>
        <v/>
      </c>
    </row>
    <row r="12915">
      <c r="A12915" t="inlineStr">
        <is>
          <t>REVISTA BRASILEIRA DE GESTÃO AMBIENTAL E SUSTENTABILIDADE</t>
        </is>
      </c>
      <c r="B12915" t="inlineStr">
        <is>
          <t>B1</t>
        </is>
      </c>
      <c r="C12915">
        <f>IF(B12915&lt;&gt;"NI",1,0)</f>
        <v/>
      </c>
      <c r="D12915">
        <f>VLOOKUP(B12915, Tabelas!A:C,3,FALSE())</f>
        <v/>
      </c>
      <c r="E12915">
        <f>VLOOKUP(B12915, Tabelas!A:C,2,FALSE())</f>
        <v/>
      </c>
    </row>
    <row r="12916">
      <c r="A12916" t="inlineStr">
        <is>
          <t>REVISTA BRASILEIRA DE GESTÃO DE NEGÓCIOS (SÃO PAULO. IMPRESSO)</t>
        </is>
      </c>
      <c r="B12916" t="inlineStr">
        <is>
          <t>A3</t>
        </is>
      </c>
      <c r="C12916">
        <f>IF(B12916&lt;&gt;"NI",1,0)</f>
        <v/>
      </c>
      <c r="D12916">
        <f>VLOOKUP(B12916, Tabelas!A:C,3,FALSE())</f>
        <v/>
      </c>
      <c r="E12916">
        <f>VLOOKUP(B12916, Tabelas!A:C,2,FALSE())</f>
        <v/>
      </c>
    </row>
    <row r="12917">
      <c r="A12917" t="inlineStr">
        <is>
          <t>REVISTA BRASILEIRA DE GESTÃO E DESENVOLVIMENTO REGIONAL</t>
        </is>
      </c>
      <c r="B12917" t="inlineStr">
        <is>
          <t>A1</t>
        </is>
      </c>
      <c r="C12917">
        <f>IF(B12917&lt;&gt;"NI",1,0)</f>
        <v/>
      </c>
      <c r="D12917">
        <f>VLOOKUP(B12917, Tabelas!A:C,3,FALSE())</f>
        <v/>
      </c>
      <c r="E12917">
        <f>VLOOKUP(B12917, Tabelas!A:C,2,FALSE())</f>
        <v/>
      </c>
    </row>
    <row r="12918">
      <c r="A12918" t="inlineStr">
        <is>
          <t>REVISTA BRASILEIRA DE GESTÃO E ENGENHARIA</t>
        </is>
      </c>
      <c r="B12918" t="inlineStr">
        <is>
          <t>B4</t>
        </is>
      </c>
      <c r="C12918">
        <f>IF(B12918&lt;&gt;"NI",1,0)</f>
        <v/>
      </c>
      <c r="D12918">
        <f>VLOOKUP(B12918, Tabelas!A:C,3,FALSE())</f>
        <v/>
      </c>
      <c r="E12918">
        <f>VLOOKUP(B12918, Tabelas!A:C,2,FALSE())</f>
        <v/>
      </c>
    </row>
    <row r="12919">
      <c r="A12919" t="inlineStr">
        <is>
          <t>REVISTA BRASILEIRA DE GESTÃO E INOVAÇÃO</t>
        </is>
      </c>
      <c r="B12919" t="inlineStr">
        <is>
          <t>B1</t>
        </is>
      </c>
      <c r="C12919">
        <f>IF(B12919&lt;&gt;"NI",1,0)</f>
        <v/>
      </c>
      <c r="D12919">
        <f>VLOOKUP(B12919, Tabelas!A:C,3,FALSE())</f>
        <v/>
      </c>
      <c r="E12919">
        <f>VLOOKUP(B12919, Tabelas!A:C,2,FALSE())</f>
        <v/>
      </c>
    </row>
    <row r="12920">
      <c r="A12920" t="inlineStr">
        <is>
          <t>REVISTA BRASILEIRA DE GINECOLOGIA E OBSTETRÍCIA (IMPRESSO)</t>
        </is>
      </c>
      <c r="B12920" t="inlineStr">
        <is>
          <t>B2</t>
        </is>
      </c>
      <c r="C12920">
        <f>IF(B12920&lt;&gt;"NI",1,0)</f>
        <v/>
      </c>
      <c r="D12920">
        <f>VLOOKUP(B12920, Tabelas!A:C,3,FALSE())</f>
        <v/>
      </c>
      <c r="E12920">
        <f>VLOOKUP(B12920, Tabelas!A:C,2,FALSE())</f>
        <v/>
      </c>
    </row>
    <row r="12921">
      <c r="A12921" t="inlineStr">
        <is>
          <t>REVISTA BRASILEIRA DE HERBICIDAS</t>
        </is>
      </c>
      <c r="B12921" t="inlineStr">
        <is>
          <t>B4</t>
        </is>
      </c>
      <c r="C12921">
        <f>IF(B12921&lt;&gt;"NI",1,0)</f>
        <v/>
      </c>
      <c r="D12921">
        <f>VLOOKUP(B12921, Tabelas!A:C,3,FALSE())</f>
        <v/>
      </c>
      <c r="E12921">
        <f>VLOOKUP(B12921, Tabelas!A:C,2,FALSE())</f>
        <v/>
      </c>
    </row>
    <row r="12922">
      <c r="A12922" t="inlineStr">
        <is>
          <t>REVISTA BRASILEIRA DE HIGIENE E SANIDADE ANIMAL</t>
        </is>
      </c>
      <c r="B12922" t="inlineStr">
        <is>
          <t>B4</t>
        </is>
      </c>
      <c r="C12922">
        <f>IF(B12922&lt;&gt;"NI",1,0)</f>
        <v/>
      </c>
      <c r="D12922">
        <f>VLOOKUP(B12922, Tabelas!A:C,3,FALSE())</f>
        <v/>
      </c>
      <c r="E12922">
        <f>VLOOKUP(B12922, Tabelas!A:C,2,FALSE())</f>
        <v/>
      </c>
    </row>
    <row r="12923">
      <c r="A12923" t="inlineStr">
        <is>
          <t>REVISTA BRASILEIRA DE HISTÓRIA &amp; CIÊNCIAS SOCIAIS</t>
        </is>
      </c>
      <c r="B12923" t="inlineStr">
        <is>
          <t>A3</t>
        </is>
      </c>
      <c r="C12923">
        <f>IF(B12923&lt;&gt;"NI",1,0)</f>
        <v/>
      </c>
      <c r="D12923">
        <f>VLOOKUP(B12923, Tabelas!A:C,3,FALSE())</f>
        <v/>
      </c>
      <c r="E12923">
        <f>VLOOKUP(B12923, Tabelas!A:C,2,FALSE())</f>
        <v/>
      </c>
    </row>
    <row r="12924">
      <c r="A12924" t="inlineStr">
        <is>
          <t>REVISTA BRASILEIRA DE HISTÓRIA (IMPRESSO)</t>
        </is>
      </c>
      <c r="B12924" t="inlineStr">
        <is>
          <t>A1</t>
        </is>
      </c>
      <c r="C12924">
        <f>IF(B12924&lt;&gt;"NI",1,0)</f>
        <v/>
      </c>
      <c r="D12924">
        <f>VLOOKUP(B12924, Tabelas!A:C,3,FALSE())</f>
        <v/>
      </c>
      <c r="E12924">
        <f>VLOOKUP(B12924, Tabelas!A:C,2,FALSE())</f>
        <v/>
      </c>
    </row>
    <row r="12925">
      <c r="A12925" t="inlineStr">
        <is>
          <t>REVISTA BRASILEIRA DE HISTÓRIA DA CIÊNCIA</t>
        </is>
      </c>
      <c r="B12925" t="inlineStr">
        <is>
          <t>B1</t>
        </is>
      </c>
      <c r="C12925">
        <f>IF(B12925&lt;&gt;"NI",1,0)</f>
        <v/>
      </c>
      <c r="D12925">
        <f>VLOOKUP(B12925, Tabelas!A:C,3,FALSE())</f>
        <v/>
      </c>
      <c r="E12925">
        <f>VLOOKUP(B12925, Tabelas!A:C,2,FALSE())</f>
        <v/>
      </c>
    </row>
    <row r="12926">
      <c r="A12926" t="inlineStr">
        <is>
          <t>REVISTA BRASILEIRA DE HISTÓRIA DA CIÊNCIA</t>
        </is>
      </c>
      <c r="B12926" t="inlineStr">
        <is>
          <t>B1</t>
        </is>
      </c>
      <c r="C12926">
        <f>IF(B12926&lt;&gt;"NI",1,0)</f>
        <v/>
      </c>
      <c r="D12926">
        <f>VLOOKUP(B12926, Tabelas!A:C,3,FALSE())</f>
        <v/>
      </c>
      <c r="E12926">
        <f>VLOOKUP(B12926, Tabelas!A:C,2,FALSE())</f>
        <v/>
      </c>
    </row>
    <row r="12927">
      <c r="A12927" t="inlineStr">
        <is>
          <t>REVISTA BRASILEIRA DE HISTÓRIA DA EDUCAÇÃO</t>
        </is>
      </c>
      <c r="B12927" t="inlineStr">
        <is>
          <t>A1</t>
        </is>
      </c>
      <c r="C12927">
        <f>IF(B12927&lt;&gt;"NI",1,0)</f>
        <v/>
      </c>
      <c r="D12927">
        <f>VLOOKUP(B12927, Tabelas!A:C,3,FALSE())</f>
        <v/>
      </c>
      <c r="E12927">
        <f>VLOOKUP(B12927, Tabelas!A:C,2,FALSE())</f>
        <v/>
      </c>
    </row>
    <row r="12928">
      <c r="A12928" t="inlineStr">
        <is>
          <t>REVISTA BRASILEIRA DE HISTÓRIA DA MATEMÁTICA</t>
        </is>
      </c>
      <c r="B12928" t="inlineStr">
        <is>
          <t>B4</t>
        </is>
      </c>
      <c r="C12928">
        <f>IF(B12928&lt;&gt;"NI",1,0)</f>
        <v/>
      </c>
      <c r="D12928">
        <f>VLOOKUP(B12928, Tabelas!A:C,3,FALSE())</f>
        <v/>
      </c>
      <c r="E12928">
        <f>VLOOKUP(B12928, Tabelas!A:C,2,FALSE())</f>
        <v/>
      </c>
    </row>
    <row r="12929">
      <c r="A12929" t="inlineStr">
        <is>
          <t>REVISTA BRASILEIRA DE HISTÓRIA DA MÍDIA</t>
        </is>
      </c>
      <c r="B12929" t="inlineStr">
        <is>
          <t>A3</t>
        </is>
      </c>
      <c r="C12929">
        <f>IF(B12929&lt;&gt;"NI",1,0)</f>
        <v/>
      </c>
      <c r="D12929">
        <f>VLOOKUP(B12929, Tabelas!A:C,3,FALSE())</f>
        <v/>
      </c>
      <c r="E12929">
        <f>VLOOKUP(B12929, Tabelas!A:C,2,FALSE())</f>
        <v/>
      </c>
    </row>
    <row r="12930">
      <c r="A12930" t="inlineStr">
        <is>
          <t>REVISTA BRASILEIRA DE HISTÓRIA DAS RELIGIÕES</t>
        </is>
      </c>
      <c r="B12930" t="inlineStr">
        <is>
          <t>A2</t>
        </is>
      </c>
      <c r="C12930">
        <f>IF(B12930&lt;&gt;"NI",1,0)</f>
        <v/>
      </c>
      <c r="D12930">
        <f>VLOOKUP(B12930, Tabelas!A:C,3,FALSE())</f>
        <v/>
      </c>
      <c r="E12930">
        <f>VLOOKUP(B12930, Tabelas!A:C,2,FALSE())</f>
        <v/>
      </c>
    </row>
    <row r="12931">
      <c r="A12931" t="inlineStr">
        <is>
          <t>REVISTA BRASILEIRA DE HISTÓRIA MILITAR</t>
        </is>
      </c>
      <c r="B12931" t="inlineStr">
        <is>
          <t>B3</t>
        </is>
      </c>
      <c r="C12931">
        <f>IF(B12931&lt;&gt;"NI",1,0)</f>
        <v/>
      </c>
      <c r="D12931">
        <f>VLOOKUP(B12931, Tabelas!A:C,3,FALSE())</f>
        <v/>
      </c>
      <c r="E12931">
        <f>VLOOKUP(B12931, Tabelas!A:C,2,FALSE())</f>
        <v/>
      </c>
    </row>
    <row r="12932">
      <c r="A12932" t="inlineStr">
        <is>
          <t>REVISTA BRASILEIRA DE INFORMÁTICA NA EDUCAÇÃO</t>
        </is>
      </c>
      <c r="B12932" t="inlineStr">
        <is>
          <t>B3</t>
        </is>
      </c>
      <c r="C12932">
        <f>IF(B12932&lt;&gt;"NI",1,0)</f>
        <v/>
      </c>
      <c r="D12932">
        <f>VLOOKUP(B12932, Tabelas!A:C,3,FALSE())</f>
        <v/>
      </c>
      <c r="E12932">
        <f>VLOOKUP(B12932, Tabelas!A:C,2,FALSE())</f>
        <v/>
      </c>
    </row>
    <row r="12933">
      <c r="A12933" t="inlineStr">
        <is>
          <t>REVISTA BRASILEIRA DE INOVAÇÃO</t>
        </is>
      </c>
      <c r="B12933" t="inlineStr">
        <is>
          <t>A4</t>
        </is>
      </c>
      <c r="C12933">
        <f>IF(B12933&lt;&gt;"NI",1,0)</f>
        <v/>
      </c>
      <c r="D12933">
        <f>VLOOKUP(B12933, Tabelas!A:C,3,FALSE())</f>
        <v/>
      </c>
      <c r="E12933">
        <f>VLOOKUP(B12933, Tabelas!A:C,2,FALSE())</f>
        <v/>
      </c>
    </row>
    <row r="12934">
      <c r="A12934" t="inlineStr">
        <is>
          <t>REVISTA BRASILEIRA DE INTELIGÊNCIA</t>
        </is>
      </c>
      <c r="B12934" t="inlineStr">
        <is>
          <t>B4</t>
        </is>
      </c>
      <c r="C12934">
        <f>IF(B12934&lt;&gt;"NI",1,0)</f>
        <v/>
      </c>
      <c r="D12934">
        <f>VLOOKUP(B12934, Tabelas!A:C,3,FALSE())</f>
        <v/>
      </c>
      <c r="E12934">
        <f>VLOOKUP(B12934, Tabelas!A:C,2,FALSE())</f>
        <v/>
      </c>
    </row>
    <row r="12935">
      <c r="A12935" t="inlineStr">
        <is>
          <t>REVISTA BRASILEIRA DE LINGUÍSTICA ANTROPOLÓGICA</t>
        </is>
      </c>
      <c r="B12935" t="inlineStr">
        <is>
          <t>A1</t>
        </is>
      </c>
      <c r="C12935">
        <f>IF(B12935&lt;&gt;"NI",1,0)</f>
        <v/>
      </c>
      <c r="D12935">
        <f>VLOOKUP(B12935, Tabelas!A:C,3,FALSE())</f>
        <v/>
      </c>
      <c r="E12935">
        <f>VLOOKUP(B12935, Tabelas!A:C,2,FALSE())</f>
        <v/>
      </c>
    </row>
    <row r="12936">
      <c r="A12936" t="inlineStr">
        <is>
          <t>REVISTA BRASILEIRA DE LINGUISTICA APLICADA</t>
        </is>
      </c>
      <c r="B12936" t="inlineStr">
        <is>
          <t>A1</t>
        </is>
      </c>
      <c r="C12936">
        <f>IF(B12936&lt;&gt;"NI",1,0)</f>
        <v/>
      </c>
      <c r="D12936">
        <f>VLOOKUP(B12936, Tabelas!A:C,3,FALSE())</f>
        <v/>
      </c>
      <c r="E12936">
        <f>VLOOKUP(B12936, Tabelas!A:C,2,FALSE())</f>
        <v/>
      </c>
    </row>
    <row r="12937">
      <c r="A12937" t="inlineStr">
        <is>
          <t>REVISTA BRASILEIRA DE LITERATURA COMPARADA</t>
        </is>
      </c>
      <c r="B12937" t="inlineStr">
        <is>
          <t>A1</t>
        </is>
      </c>
      <c r="C12937">
        <f>IF(B12937&lt;&gt;"NI",1,0)</f>
        <v/>
      </c>
      <c r="D12937">
        <f>VLOOKUP(B12937, Tabelas!A:C,3,FALSE())</f>
        <v/>
      </c>
      <c r="E12937">
        <f>VLOOKUP(B12937, Tabelas!A:C,2,FALSE())</f>
        <v/>
      </c>
    </row>
    <row r="12938">
      <c r="A12938" t="inlineStr">
        <is>
          <t>REVISTA BRASILEIRA DE MASTOLOGIA</t>
        </is>
      </c>
      <c r="B12938" t="inlineStr">
        <is>
          <t>B3</t>
        </is>
      </c>
      <c r="C12938">
        <f>IF(B12938&lt;&gt;"NI",1,0)</f>
        <v/>
      </c>
      <c r="D12938">
        <f>VLOOKUP(B12938, Tabelas!A:C,3,FALSE())</f>
        <v/>
      </c>
      <c r="E12938">
        <f>VLOOKUP(B12938, Tabelas!A:C,2,FALSE())</f>
        <v/>
      </c>
    </row>
    <row r="12939">
      <c r="A12939" t="inlineStr">
        <is>
          <t>REVISTA BRASILEIRA DE MEDICINA DE FAMILIA E COMUNIDADE</t>
        </is>
      </c>
      <c r="B12939" t="inlineStr">
        <is>
          <t>B2</t>
        </is>
      </c>
      <c r="C12939">
        <f>IF(B12939&lt;&gt;"NI",1,0)</f>
        <v/>
      </c>
      <c r="D12939">
        <f>VLOOKUP(B12939, Tabelas!A:C,3,FALSE())</f>
        <v/>
      </c>
      <c r="E12939">
        <f>VLOOKUP(B12939, Tabelas!A:C,2,FALSE())</f>
        <v/>
      </c>
    </row>
    <row r="12940">
      <c r="A12940" t="inlineStr">
        <is>
          <t>REVISTA BRASILEIRA DE MEDICINA DO ESPORTE (IMPRESSO)</t>
        </is>
      </c>
      <c r="B12940" t="inlineStr">
        <is>
          <t>B2</t>
        </is>
      </c>
      <c r="C12940">
        <f>IF(B12940&lt;&gt;"NI",1,0)</f>
        <v/>
      </c>
      <c r="D12940">
        <f>VLOOKUP(B12940, Tabelas!A:C,3,FALSE())</f>
        <v/>
      </c>
      <c r="E12940">
        <f>VLOOKUP(B12940, Tabelas!A:C,2,FALSE())</f>
        <v/>
      </c>
    </row>
    <row r="12941">
      <c r="A12941" t="inlineStr">
        <is>
          <t>REVISTA BRASILEIRA DE MEDICINA DO TRABALHO</t>
        </is>
      </c>
      <c r="B12941" t="inlineStr">
        <is>
          <t>B4</t>
        </is>
      </c>
      <c r="C12941">
        <f>IF(B12941&lt;&gt;"NI",1,0)</f>
        <v/>
      </c>
      <c r="D12941">
        <f>VLOOKUP(B12941, Tabelas!A:C,3,FALSE())</f>
        <v/>
      </c>
      <c r="E12941">
        <f>VLOOKUP(B12941, Tabelas!A:C,2,FALSE())</f>
        <v/>
      </c>
    </row>
    <row r="12942">
      <c r="A12942" t="inlineStr">
        <is>
          <t>REVISTA BRASILEIRA DE MEDICINA VETERINÁRIA</t>
        </is>
      </c>
      <c r="B12942" t="inlineStr">
        <is>
          <t>B3</t>
        </is>
      </c>
      <c r="C12942">
        <f>IF(B12942&lt;&gt;"NI",1,0)</f>
        <v/>
      </c>
      <c r="D12942">
        <f>VLOOKUP(B12942, Tabelas!A:C,3,FALSE())</f>
        <v/>
      </c>
      <c r="E12942">
        <f>VLOOKUP(B12942, Tabelas!A:C,2,FALSE())</f>
        <v/>
      </c>
    </row>
    <row r="12943">
      <c r="A12943" t="inlineStr">
        <is>
          <t>REVISTA BRASILEIRA DE MEDICINA VETERINÁRIA DE EQÜINOS</t>
        </is>
      </c>
      <c r="B12943" t="inlineStr">
        <is>
          <t>B4</t>
        </is>
      </c>
      <c r="C12943">
        <f>IF(B12943&lt;&gt;"NI",1,0)</f>
        <v/>
      </c>
      <c r="D12943">
        <f>VLOOKUP(B12943, Tabelas!A:C,3,FALSE())</f>
        <v/>
      </c>
      <c r="E12943">
        <f>VLOOKUP(B12943, Tabelas!A:C,2,FALSE())</f>
        <v/>
      </c>
    </row>
    <row r="12944">
      <c r="A12944" t="inlineStr">
        <is>
          <t>REVISTA BRASILEIRA DE MEIO AMBIENTE</t>
        </is>
      </c>
      <c r="B12944" t="inlineStr">
        <is>
          <t>B3</t>
        </is>
      </c>
      <c r="C12944">
        <f>IF(B12944&lt;&gt;"NI",1,0)</f>
        <v/>
      </c>
      <c r="D12944">
        <f>VLOOKUP(B12944, Tabelas!A:C,3,FALSE())</f>
        <v/>
      </c>
      <c r="E12944">
        <f>VLOOKUP(B12944, Tabelas!A:C,2,FALSE())</f>
        <v/>
      </c>
    </row>
    <row r="12945">
      <c r="A12945" t="inlineStr">
        <is>
          <t>REVISTA BRASILEIRA DE METEOROLOGIA</t>
        </is>
      </c>
      <c r="B12945" t="inlineStr">
        <is>
          <t>B2</t>
        </is>
      </c>
      <c r="C12945">
        <f>IF(B12945&lt;&gt;"NI",1,0)</f>
        <v/>
      </c>
      <c r="D12945">
        <f>VLOOKUP(B12945, Tabelas!A:C,3,FALSE())</f>
        <v/>
      </c>
      <c r="E12945">
        <f>VLOOKUP(B12945, Tabelas!A:C,2,FALSE())</f>
        <v/>
      </c>
    </row>
    <row r="12946">
      <c r="A12946" t="inlineStr">
        <is>
          <t>REVISTA BRASILEIRA DE METEOROLOGIA (IMPRESSO)</t>
        </is>
      </c>
      <c r="B12946" t="inlineStr">
        <is>
          <t>B2</t>
        </is>
      </c>
      <c r="C12946">
        <f>IF(B12946&lt;&gt;"NI",1,0)</f>
        <v/>
      </c>
      <c r="D12946">
        <f>VLOOKUP(B12946, Tabelas!A:C,3,FALSE())</f>
        <v/>
      </c>
      <c r="E12946">
        <f>VLOOKUP(B12946, Tabelas!A:C,2,FALSE())</f>
        <v/>
      </c>
    </row>
    <row r="12947">
      <c r="A12947" t="inlineStr">
        <is>
          <t>REVISTA BRASILEIRA DE MILHO E SORGO (ONLINE)</t>
        </is>
      </c>
      <c r="B12947" t="inlineStr">
        <is>
          <t>B4</t>
        </is>
      </c>
      <c r="C12947">
        <f>IF(B12947&lt;&gt;"NI",1,0)</f>
        <v/>
      </c>
      <c r="D12947">
        <f>VLOOKUP(B12947, Tabelas!A:C,3,FALSE())</f>
        <v/>
      </c>
      <c r="E12947">
        <f>VLOOKUP(B12947, Tabelas!A:C,2,FALSE())</f>
        <v/>
      </c>
    </row>
    <row r="12948">
      <c r="A12948" t="inlineStr">
        <is>
          <t>REVISTA BRASILEIRA DE MUSICA (RIO DE JANEIRO. 1934)</t>
        </is>
      </c>
      <c r="B12948" t="inlineStr">
        <is>
          <t>B1</t>
        </is>
      </c>
      <c r="C12948">
        <f>IF(B12948&lt;&gt;"NI",1,0)</f>
        <v/>
      </c>
      <c r="D12948">
        <f>VLOOKUP(B12948, Tabelas!A:C,3,FALSE())</f>
        <v/>
      </c>
      <c r="E12948">
        <f>VLOOKUP(B12948, Tabelas!A:C,2,FALSE())</f>
        <v/>
      </c>
    </row>
    <row r="12949">
      <c r="A12949" t="inlineStr">
        <is>
          <t>REVISTA BRASILEIRA DE NEGÓCIOS E DESENVOLVIMENTO REGIONAL</t>
        </is>
      </c>
      <c r="B12949" t="inlineStr">
        <is>
          <t>B4</t>
        </is>
      </c>
      <c r="C12949">
        <f>IF(B12949&lt;&gt;"NI",1,0)</f>
        <v/>
      </c>
      <c r="D12949">
        <f>VLOOKUP(B12949, Tabelas!A:C,3,FALSE())</f>
        <v/>
      </c>
      <c r="E12949">
        <f>VLOOKUP(B12949, Tabelas!A:C,2,FALSE())</f>
        <v/>
      </c>
    </row>
    <row r="12950">
      <c r="A12950" t="inlineStr">
        <is>
          <t>REVISTA BRASILEIRA DE NEUROLOGIA E PSIQUIATRIA</t>
        </is>
      </c>
      <c r="B12950" t="inlineStr">
        <is>
          <t>B4</t>
        </is>
      </c>
      <c r="C12950">
        <f>IF(B12950&lt;&gt;"NI",1,0)</f>
        <v/>
      </c>
      <c r="D12950">
        <f>VLOOKUP(B12950, Tabelas!A:C,3,FALSE())</f>
        <v/>
      </c>
      <c r="E12950">
        <f>VLOOKUP(B12950, Tabelas!A:C,2,FALSE())</f>
        <v/>
      </c>
    </row>
    <row r="12951">
      <c r="A12951" t="inlineStr">
        <is>
          <t>REVISTA BRASILEIRA DE NUTRIÇÃO CLÍNICA</t>
        </is>
      </c>
      <c r="B12951" t="inlineStr">
        <is>
          <t>B4</t>
        </is>
      </c>
      <c r="C12951">
        <f>IF(B12951&lt;&gt;"NI",1,0)</f>
        <v/>
      </c>
      <c r="D12951">
        <f>VLOOKUP(B12951, Tabelas!A:C,3,FALSE())</f>
        <v/>
      </c>
      <c r="E12951">
        <f>VLOOKUP(B12951, Tabelas!A:C,2,FALSE())</f>
        <v/>
      </c>
    </row>
    <row r="12952">
      <c r="A12952" t="inlineStr">
        <is>
          <t>REVISTA BRASILEIRA DE NUTRIÇÃO ESPORTIVA</t>
        </is>
      </c>
      <c r="B12952" t="inlineStr">
        <is>
          <t>B3</t>
        </is>
      </c>
      <c r="C12952">
        <f>IF(B12952&lt;&gt;"NI",1,0)</f>
        <v/>
      </c>
      <c r="D12952">
        <f>VLOOKUP(B12952, Tabelas!A:C,3,FALSE())</f>
        <v/>
      </c>
      <c r="E12952">
        <f>VLOOKUP(B12952, Tabelas!A:C,2,FALSE())</f>
        <v/>
      </c>
    </row>
    <row r="12953">
      <c r="A12953" t="inlineStr">
        <is>
          <t>REVISTA BRASILEIRA DE OBESIDADE, NUTRIÇÃO E EMAGRECIMENTO</t>
        </is>
      </c>
      <c r="B12953" t="inlineStr">
        <is>
          <t>B2</t>
        </is>
      </c>
      <c r="C12953">
        <f>IF(B12953&lt;&gt;"NI",1,0)</f>
        <v/>
      </c>
      <c r="D12953">
        <f>VLOOKUP(B12953, Tabelas!A:C,3,FALSE())</f>
        <v/>
      </c>
      <c r="E12953">
        <f>VLOOKUP(B12953, Tabelas!A:C,2,FALSE())</f>
        <v/>
      </c>
    </row>
    <row r="12954">
      <c r="A12954" t="inlineStr">
        <is>
          <t>REVISTA BRASILEIRA DE ODONTOLOGIA</t>
        </is>
      </c>
      <c r="B12954" t="inlineStr">
        <is>
          <t>B3</t>
        </is>
      </c>
      <c r="C12954">
        <f>IF(B12954&lt;&gt;"NI",1,0)</f>
        <v/>
      </c>
      <c r="D12954">
        <f>VLOOKUP(B12954, Tabelas!A:C,3,FALSE())</f>
        <v/>
      </c>
      <c r="E12954">
        <f>VLOOKUP(B12954, Tabelas!A:C,2,FALSE())</f>
        <v/>
      </c>
    </row>
    <row r="12955">
      <c r="A12955" t="inlineStr">
        <is>
          <t>REVISTA BRASILEIRA DE ODONTOLOGIA (ONLINE)</t>
        </is>
      </c>
      <c r="B12955" t="inlineStr">
        <is>
          <t>B3</t>
        </is>
      </c>
      <c r="C12955">
        <f>IF(B12955&lt;&gt;"NI",1,0)</f>
        <v/>
      </c>
      <c r="D12955">
        <f>VLOOKUP(B12955, Tabelas!A:C,3,FALSE())</f>
        <v/>
      </c>
      <c r="E12955">
        <f>VLOOKUP(B12955, Tabelas!A:C,2,FALSE())</f>
        <v/>
      </c>
    </row>
    <row r="12956">
      <c r="A12956" t="inlineStr">
        <is>
          <t>REVISTA BRASILEIRA DE ODONTOLOGIA LEGAL</t>
        </is>
      </c>
      <c r="B12956" t="inlineStr">
        <is>
          <t>B4</t>
        </is>
      </c>
      <c r="C12956">
        <f>IF(B12956&lt;&gt;"NI",1,0)</f>
        <v/>
      </c>
      <c r="D12956">
        <f>VLOOKUP(B12956, Tabelas!A:C,3,FALSE())</f>
        <v/>
      </c>
      <c r="E12956">
        <f>VLOOKUP(B12956, Tabelas!A:C,2,FALSE())</f>
        <v/>
      </c>
    </row>
    <row r="12957">
      <c r="A12957" t="inlineStr">
        <is>
          <t>REVISTA BRASILEIRA DE OFTALMOLOGIA (IMPRESSO)</t>
        </is>
      </c>
      <c r="B12957" t="inlineStr">
        <is>
          <t>B3</t>
        </is>
      </c>
      <c r="C12957">
        <f>IF(B12957&lt;&gt;"NI",1,0)</f>
        <v/>
      </c>
      <c r="D12957">
        <f>VLOOKUP(B12957, Tabelas!A:C,3,FALSE())</f>
        <v/>
      </c>
      <c r="E12957">
        <f>VLOOKUP(B12957, Tabelas!A:C,2,FALSE())</f>
        <v/>
      </c>
    </row>
    <row r="12958">
      <c r="A12958" t="inlineStr">
        <is>
          <t>REVISTA BRASILEIRA DE ORIENTAÇÃO PROFISSIONAL</t>
        </is>
      </c>
      <c r="B12958" t="inlineStr">
        <is>
          <t>A2</t>
        </is>
      </c>
      <c r="C12958">
        <f>IF(B12958&lt;&gt;"NI",1,0)</f>
        <v/>
      </c>
      <c r="D12958">
        <f>VLOOKUP(B12958, Tabelas!A:C,3,FALSE())</f>
        <v/>
      </c>
      <c r="E12958">
        <f>VLOOKUP(B12958, Tabelas!A:C,2,FALSE())</f>
        <v/>
      </c>
    </row>
    <row r="12959">
      <c r="A12959" t="inlineStr">
        <is>
          <t>REVISTA BRASILEIRA DE ORIENTAÇÃO PROFISSIONAL</t>
        </is>
      </c>
      <c r="B12959" t="inlineStr">
        <is>
          <t>A2</t>
        </is>
      </c>
      <c r="C12959">
        <f>IF(B12959&lt;&gt;"NI",1,0)</f>
        <v/>
      </c>
      <c r="D12959">
        <f>VLOOKUP(B12959, Tabelas!A:C,3,FALSE())</f>
        <v/>
      </c>
      <c r="E12959">
        <f>VLOOKUP(B12959, Tabelas!A:C,2,FALSE())</f>
        <v/>
      </c>
    </row>
    <row r="12960">
      <c r="A12960" t="inlineStr">
        <is>
          <t>REVISTA BRASILEIRA DE ORNITOLOGIA/ONLINE</t>
        </is>
      </c>
      <c r="B12960" t="inlineStr">
        <is>
          <t>B2</t>
        </is>
      </c>
      <c r="C12960">
        <f>IF(B12960&lt;&gt;"NI",1,0)</f>
        <v/>
      </c>
      <c r="D12960">
        <f>VLOOKUP(B12960, Tabelas!A:C,3,FALSE())</f>
        <v/>
      </c>
      <c r="E12960">
        <f>VLOOKUP(B12960, Tabelas!A:C,2,FALSE())</f>
        <v/>
      </c>
    </row>
    <row r="12961">
      <c r="A12961" t="inlineStr">
        <is>
          <t>REVISTA BRASILEIRA DE ORTOPEDIA (IMPRESSO)</t>
        </is>
      </c>
      <c r="B12961" t="inlineStr">
        <is>
          <t>B2</t>
        </is>
      </c>
      <c r="C12961">
        <f>IF(B12961&lt;&gt;"NI",1,0)</f>
        <v/>
      </c>
      <c r="D12961">
        <f>VLOOKUP(B12961, Tabelas!A:C,3,FALSE())</f>
        <v/>
      </c>
      <c r="E12961">
        <f>VLOOKUP(B12961, Tabelas!A:C,2,FALSE())</f>
        <v/>
      </c>
    </row>
    <row r="12962">
      <c r="A12962" t="inlineStr">
        <is>
          <t>REVISTA BRASILEIRA DE PALEONTOLOGIA</t>
        </is>
      </c>
      <c r="B12962" t="inlineStr">
        <is>
          <t>B2</t>
        </is>
      </c>
      <c r="C12962">
        <f>IF(B12962&lt;&gt;"NI",1,0)</f>
        <v/>
      </c>
      <c r="D12962">
        <f>VLOOKUP(B12962, Tabelas!A:C,3,FALSE())</f>
        <v/>
      </c>
      <c r="E12962">
        <f>VLOOKUP(B12962, Tabelas!A:C,2,FALSE())</f>
        <v/>
      </c>
    </row>
    <row r="12963">
      <c r="A12963" t="inlineStr">
        <is>
          <t>REVISTA BRASILEIRA DE PARASITOLOGIA VETERINÁRIA (IMPRESSO)</t>
        </is>
      </c>
      <c r="B12963" t="inlineStr">
        <is>
          <t>A2</t>
        </is>
      </c>
      <c r="C12963">
        <f>IF(B12963&lt;&gt;"NI",1,0)</f>
        <v/>
      </c>
      <c r="D12963">
        <f>VLOOKUP(B12963, Tabelas!A:C,3,FALSE())</f>
        <v/>
      </c>
      <c r="E12963">
        <f>VLOOKUP(B12963, Tabelas!A:C,2,FALSE())</f>
        <v/>
      </c>
    </row>
    <row r="12964">
      <c r="A12964" t="inlineStr">
        <is>
          <t>REVISTA BRASILEIRA DE PESQUISA (AUTO)BIOGRÁFICA</t>
        </is>
      </c>
      <c r="B12964" t="inlineStr">
        <is>
          <t>A4</t>
        </is>
      </c>
      <c r="C12964">
        <f>IF(B12964&lt;&gt;"NI",1,0)</f>
        <v/>
      </c>
      <c r="D12964">
        <f>VLOOKUP(B12964, Tabelas!A:C,3,FALSE())</f>
        <v/>
      </c>
      <c r="E12964">
        <f>VLOOKUP(B12964, Tabelas!A:C,2,FALSE())</f>
        <v/>
      </c>
    </row>
    <row r="12965">
      <c r="A12965" t="inlineStr">
        <is>
          <t>REVISTA BRASILEIRA DE PESQUISA EM EDUCAÇÃO EM CIÊNCIAS</t>
        </is>
      </c>
      <c r="B12965" t="inlineStr">
        <is>
          <t>A2</t>
        </is>
      </c>
      <c r="C12965">
        <f>IF(B12965&lt;&gt;"NI",1,0)</f>
        <v/>
      </c>
      <c r="D12965">
        <f>VLOOKUP(B12965, Tabelas!A:C,3,FALSE())</f>
        <v/>
      </c>
      <c r="E12965">
        <f>VLOOKUP(B12965, Tabelas!A:C,2,FALSE())</f>
        <v/>
      </c>
    </row>
    <row r="12966">
      <c r="A12966" t="inlineStr">
        <is>
          <t>REVISTA BRASILEIRA DE PESQUISA EM EDUCAÇÃO EM CIÊNCIAS</t>
        </is>
      </c>
      <c r="B12966" t="inlineStr">
        <is>
          <t>A2</t>
        </is>
      </c>
      <c r="C12966">
        <f>IF(B12966&lt;&gt;"NI",1,0)</f>
        <v/>
      </c>
      <c r="D12966">
        <f>VLOOKUP(B12966, Tabelas!A:C,3,FALSE())</f>
        <v/>
      </c>
      <c r="E12966">
        <f>VLOOKUP(B12966, Tabelas!A:C,2,FALSE())</f>
        <v/>
      </c>
    </row>
    <row r="12967">
      <c r="A12967" t="inlineStr">
        <is>
          <t>REVISTA BRASILEIRA DE PESQUISA EM SAÚDE</t>
        </is>
      </c>
      <c r="B12967" t="inlineStr">
        <is>
          <t>B3</t>
        </is>
      </c>
      <c r="C12967">
        <f>IF(B12967&lt;&gt;"NI",1,0)</f>
        <v/>
      </c>
      <c r="D12967">
        <f>VLOOKUP(B12967, Tabelas!A:C,3,FALSE())</f>
        <v/>
      </c>
      <c r="E12967">
        <f>VLOOKUP(B12967, Tabelas!A:C,2,FALSE())</f>
        <v/>
      </c>
    </row>
    <row r="12968">
      <c r="A12968" t="inlineStr">
        <is>
          <t>REVISTA BRASILEIRA DE PESQUISA EM TURISMO</t>
        </is>
      </c>
      <c r="B12968" t="inlineStr">
        <is>
          <t>A4</t>
        </is>
      </c>
      <c r="C12968">
        <f>IF(B12968&lt;&gt;"NI",1,0)</f>
        <v/>
      </c>
      <c r="D12968">
        <f>VLOOKUP(B12968, Tabelas!A:C,3,FALSE())</f>
        <v/>
      </c>
      <c r="E12968">
        <f>VLOOKUP(B12968, Tabelas!A:C,2,FALSE())</f>
        <v/>
      </c>
    </row>
    <row r="12969">
      <c r="A12969" t="inlineStr">
        <is>
          <t>REVISTA BRASILEIRA DE PLANEJAMENTO E DESENVOLVIMENTO</t>
        </is>
      </c>
      <c r="B12969" t="inlineStr">
        <is>
          <t>A3</t>
        </is>
      </c>
      <c r="C12969">
        <f>IF(B12969&lt;&gt;"NI",1,0)</f>
        <v/>
      </c>
      <c r="D12969">
        <f>VLOOKUP(B12969, Tabelas!A:C,3,FALSE())</f>
        <v/>
      </c>
      <c r="E12969">
        <f>VLOOKUP(B12969, Tabelas!A:C,2,FALSE())</f>
        <v/>
      </c>
    </row>
    <row r="12970">
      <c r="A12970" t="inlineStr">
        <is>
          <t>REVISTA BRASILEIRA DE PLANEJAMENTO E ORÇAMENTO</t>
        </is>
      </c>
      <c r="B12970" t="inlineStr">
        <is>
          <t>B3</t>
        </is>
      </c>
      <c r="C12970">
        <f>IF(B12970&lt;&gt;"NI",1,0)</f>
        <v/>
      </c>
      <c r="D12970">
        <f>VLOOKUP(B12970, Tabelas!A:C,3,FALSE())</f>
        <v/>
      </c>
      <c r="E12970">
        <f>VLOOKUP(B12970, Tabelas!A:C,2,FALSE())</f>
        <v/>
      </c>
    </row>
    <row r="12971">
      <c r="A12971" t="inlineStr">
        <is>
          <t>REVISTA BRASILEIRA DE PLANTAS MEDICINAIS</t>
        </is>
      </c>
      <c r="B12971" t="inlineStr">
        <is>
          <t>B1</t>
        </is>
      </c>
      <c r="C12971">
        <f>IF(B12971&lt;&gt;"NI",1,0)</f>
        <v/>
      </c>
      <c r="D12971">
        <f>VLOOKUP(B12971, Tabelas!A:C,3,FALSE())</f>
        <v/>
      </c>
      <c r="E12971">
        <f>VLOOKUP(B12971, Tabelas!A:C,2,FALSE())</f>
        <v/>
      </c>
    </row>
    <row r="12972">
      <c r="A12972" t="inlineStr">
        <is>
          <t>REVISTA BRASILEIRA DE POLÍTICA E ADMINISTRAÇÃO DA EDUCAÇÃO</t>
        </is>
      </c>
      <c r="B12972" t="inlineStr">
        <is>
          <t>A2</t>
        </is>
      </c>
      <c r="C12972">
        <f>IF(B12972&lt;&gt;"NI",1,0)</f>
        <v/>
      </c>
      <c r="D12972">
        <f>VLOOKUP(B12972, Tabelas!A:C,3,FALSE())</f>
        <v/>
      </c>
      <c r="E12972">
        <f>VLOOKUP(B12972, Tabelas!A:C,2,FALSE())</f>
        <v/>
      </c>
    </row>
    <row r="12973">
      <c r="A12973" t="inlineStr">
        <is>
          <t>REVISTA BRASILEIRA DE POLÍTICA INTERNACIONAL (ONLINE)</t>
        </is>
      </c>
      <c r="B12973" t="inlineStr">
        <is>
          <t>A1</t>
        </is>
      </c>
      <c r="C12973">
        <f>IF(B12973&lt;&gt;"NI",1,0)</f>
        <v/>
      </c>
      <c r="D12973">
        <f>VLOOKUP(B12973, Tabelas!A:C,3,FALSE())</f>
        <v/>
      </c>
      <c r="E12973">
        <f>VLOOKUP(B12973, Tabelas!A:C,2,FALSE())</f>
        <v/>
      </c>
    </row>
    <row r="12974">
      <c r="A12974" t="inlineStr">
        <is>
          <t>REVISTA BRASILEIRA DE POLITICAS PUBLICAS</t>
        </is>
      </c>
      <c r="B12974" t="inlineStr">
        <is>
          <t>A1</t>
        </is>
      </c>
      <c r="C12974">
        <f>IF(B12974&lt;&gt;"NI",1,0)</f>
        <v/>
      </c>
      <c r="D12974">
        <f>VLOOKUP(B12974, Tabelas!A:C,3,FALSE())</f>
        <v/>
      </c>
      <c r="E12974">
        <f>VLOOKUP(B12974, Tabelas!A:C,2,FALSE())</f>
        <v/>
      </c>
    </row>
    <row r="12975">
      <c r="A12975" t="inlineStr">
        <is>
          <t>REVISTA BRASILEIRA DE POLÍTICAS PÚBLICAS E INTERNACIONAIS</t>
        </is>
      </c>
      <c r="B12975" t="inlineStr">
        <is>
          <t>B2</t>
        </is>
      </c>
      <c r="C12975">
        <f>IF(B12975&lt;&gt;"NI",1,0)</f>
        <v/>
      </c>
      <c r="D12975">
        <f>VLOOKUP(B12975, Tabelas!A:C,3,FALSE())</f>
        <v/>
      </c>
      <c r="E12975">
        <f>VLOOKUP(B12975, Tabelas!A:C,2,FALSE())</f>
        <v/>
      </c>
    </row>
    <row r="12976">
      <c r="A12976" t="inlineStr">
        <is>
          <t>REVISTA BRASILEIRA DE PRESCRIÇÃO E FISIOLOGIA DO EXERCÍCIO</t>
        </is>
      </c>
      <c r="B12976" t="inlineStr">
        <is>
          <t>B3</t>
        </is>
      </c>
      <c r="C12976">
        <f>IF(B12976&lt;&gt;"NI",1,0)</f>
        <v/>
      </c>
      <c r="D12976">
        <f>VLOOKUP(B12976, Tabelas!A:C,3,FALSE())</f>
        <v/>
      </c>
      <c r="E12976">
        <f>VLOOKUP(B12976, Tabelas!A:C,2,FALSE())</f>
        <v/>
      </c>
    </row>
    <row r="12977">
      <c r="A12977" t="inlineStr">
        <is>
          <t>REVISTA BRASILEIRA DE PREVIDÊNCIA</t>
        </is>
      </c>
      <c r="B12977" t="inlineStr">
        <is>
          <t>B4</t>
        </is>
      </c>
      <c r="C12977">
        <f>IF(B12977&lt;&gt;"NI",1,0)</f>
        <v/>
      </c>
      <c r="D12977">
        <f>VLOOKUP(B12977, Tabelas!A:C,3,FALSE())</f>
        <v/>
      </c>
      <c r="E12977">
        <f>VLOOKUP(B12977, Tabelas!A:C,2,FALSE())</f>
        <v/>
      </c>
    </row>
    <row r="12978">
      <c r="A12978" t="inlineStr">
        <is>
          <t>REVISTA BRASILEIRA DE PSICANÁLISE (IMPRESSO)</t>
        </is>
      </c>
      <c r="B12978" t="inlineStr">
        <is>
          <t>B1</t>
        </is>
      </c>
      <c r="C12978">
        <f>IF(B12978&lt;&gt;"NI",1,0)</f>
        <v/>
      </c>
      <c r="D12978">
        <f>VLOOKUP(B12978, Tabelas!A:C,3,FALSE())</f>
        <v/>
      </c>
      <c r="E12978">
        <f>VLOOKUP(B12978, Tabelas!A:C,2,FALSE())</f>
        <v/>
      </c>
    </row>
    <row r="12979">
      <c r="A12979" t="inlineStr">
        <is>
          <t>REVISTA BRASILEIRA DE PSICODRAMA</t>
        </is>
      </c>
      <c r="B12979" t="inlineStr">
        <is>
          <t>A4</t>
        </is>
      </c>
      <c r="C12979">
        <f>IF(B12979&lt;&gt;"NI",1,0)</f>
        <v/>
      </c>
      <c r="D12979">
        <f>VLOOKUP(B12979, Tabelas!A:C,3,FALSE())</f>
        <v/>
      </c>
      <c r="E12979">
        <f>VLOOKUP(B12979, Tabelas!A:C,2,FALSE())</f>
        <v/>
      </c>
    </row>
    <row r="12980">
      <c r="A12980" t="inlineStr">
        <is>
          <t>REVISTA BRASILEIRA DE PSICOLOGIA</t>
        </is>
      </c>
      <c r="B12980" t="inlineStr">
        <is>
          <t>B4</t>
        </is>
      </c>
      <c r="C12980">
        <f>IF(B12980&lt;&gt;"NI",1,0)</f>
        <v/>
      </c>
      <c r="D12980">
        <f>VLOOKUP(B12980, Tabelas!A:C,3,FALSE())</f>
        <v/>
      </c>
      <c r="E12980">
        <f>VLOOKUP(B12980, Tabelas!A:C,2,FALSE())</f>
        <v/>
      </c>
    </row>
    <row r="12981">
      <c r="A12981" t="inlineStr">
        <is>
          <t>REVISTA BRASILEIRA DE PSICOLOGIA DO ESPORTE</t>
        </is>
      </c>
      <c r="B12981" t="inlineStr">
        <is>
          <t>A4</t>
        </is>
      </c>
      <c r="C12981">
        <f>IF(B12981&lt;&gt;"NI",1,0)</f>
        <v/>
      </c>
      <c r="D12981">
        <f>VLOOKUP(B12981, Tabelas!A:C,3,FALSE())</f>
        <v/>
      </c>
      <c r="E12981">
        <f>VLOOKUP(B12981, Tabelas!A:C,2,FALSE())</f>
        <v/>
      </c>
    </row>
    <row r="12982">
      <c r="A12982" t="inlineStr">
        <is>
          <t>REVISTA BRASILEIRA DE PSICOTERAPIA</t>
        </is>
      </c>
      <c r="B12982" t="inlineStr">
        <is>
          <t>B2</t>
        </is>
      </c>
      <c r="C12982">
        <f>IF(B12982&lt;&gt;"NI",1,0)</f>
        <v/>
      </c>
      <c r="D12982">
        <f>VLOOKUP(B12982, Tabelas!A:C,3,FALSE())</f>
        <v/>
      </c>
      <c r="E12982">
        <f>VLOOKUP(B12982, Tabelas!A:C,2,FALSE())</f>
        <v/>
      </c>
    </row>
    <row r="12983">
      <c r="A12983" t="inlineStr">
        <is>
          <t>REVISTA BRASILEIRA DE PSICOTERAPIA</t>
        </is>
      </c>
      <c r="B12983" t="inlineStr">
        <is>
          <t>B2</t>
        </is>
      </c>
      <c r="C12983">
        <f>IF(B12983&lt;&gt;"NI",1,0)</f>
        <v/>
      </c>
      <c r="D12983">
        <f>VLOOKUP(B12983, Tabelas!A:C,3,FALSE())</f>
        <v/>
      </c>
      <c r="E12983">
        <f>VLOOKUP(B12983, Tabelas!A:C,2,FALSE())</f>
        <v/>
      </c>
    </row>
    <row r="12984">
      <c r="A12984" t="inlineStr">
        <is>
          <t>REVISTA BRASILEIRA DE PSIQUIATRIA</t>
        </is>
      </c>
      <c r="B12984" t="inlineStr">
        <is>
          <t>B1</t>
        </is>
      </c>
      <c r="C12984">
        <f>IF(B12984&lt;&gt;"NI",1,0)</f>
        <v/>
      </c>
      <c r="D12984">
        <f>VLOOKUP(B12984, Tabelas!A:C,3,FALSE())</f>
        <v/>
      </c>
      <c r="E12984">
        <f>VLOOKUP(B12984, Tabelas!A:C,2,FALSE())</f>
        <v/>
      </c>
    </row>
    <row r="12985">
      <c r="A12985" t="inlineStr">
        <is>
          <t>REVISTA BRASILEIRA DE QUALIDADE DE VIDA</t>
        </is>
      </c>
      <c r="B12985" t="inlineStr">
        <is>
          <t>B3</t>
        </is>
      </c>
      <c r="C12985">
        <f>IF(B12985&lt;&gt;"NI",1,0)</f>
        <v/>
      </c>
      <c r="D12985">
        <f>VLOOKUP(B12985, Tabelas!A:C,3,FALSE())</f>
        <v/>
      </c>
      <c r="E12985">
        <f>VLOOKUP(B12985, Tabelas!A:C,2,FALSE())</f>
        <v/>
      </c>
    </row>
    <row r="12986">
      <c r="A12986" t="inlineStr">
        <is>
          <t>REVISTA BRASILEIRA DE QUEIMADURAS</t>
        </is>
      </c>
      <c r="B12986" t="inlineStr">
        <is>
          <t>B2</t>
        </is>
      </c>
      <c r="C12986">
        <f>IF(B12986&lt;&gt;"NI",1,0)</f>
        <v/>
      </c>
      <c r="D12986">
        <f>VLOOKUP(B12986, Tabelas!A:C,3,FALSE())</f>
        <v/>
      </c>
      <c r="E12986">
        <f>VLOOKUP(B12986, Tabelas!A:C,2,FALSE())</f>
        <v/>
      </c>
    </row>
    <row r="12987">
      <c r="A12987" t="inlineStr">
        <is>
          <t>REVISTA BRASILEIRA DE RECURSOS HÍDIRCOS</t>
        </is>
      </c>
      <c r="B12987" t="inlineStr">
        <is>
          <t>A3</t>
        </is>
      </c>
      <c r="C12987">
        <f>IF(B12987&lt;&gt;"NI",1,0)</f>
        <v/>
      </c>
      <c r="D12987">
        <f>VLOOKUP(B12987, Tabelas!A:C,3,FALSE())</f>
        <v/>
      </c>
      <c r="E12987">
        <f>VLOOKUP(B12987, Tabelas!A:C,2,FALSE())</f>
        <v/>
      </c>
    </row>
    <row r="12988">
      <c r="A12988" t="inlineStr">
        <is>
          <t>REVISTA BRASILEIRA DE REPRODUÇÃO ANIMAL</t>
        </is>
      </c>
      <c r="B12988" t="inlineStr">
        <is>
          <t>B4</t>
        </is>
      </c>
      <c r="C12988">
        <f>IF(B12988&lt;&gt;"NI",1,0)</f>
        <v/>
      </c>
      <c r="D12988">
        <f>VLOOKUP(B12988, Tabelas!A:C,3,FALSE())</f>
        <v/>
      </c>
      <c r="E12988">
        <f>VLOOKUP(B12988, Tabelas!A:C,2,FALSE())</f>
        <v/>
      </c>
    </row>
    <row r="12989">
      <c r="A12989" t="inlineStr">
        <is>
          <t>REVISTA BRASILEIRA DE REPRODUÇÃO ANIMAL (IMPRESSO)</t>
        </is>
      </c>
      <c r="B12989" t="inlineStr">
        <is>
          <t>B4</t>
        </is>
      </c>
      <c r="C12989">
        <f>IF(B12989&lt;&gt;"NI",1,0)</f>
        <v/>
      </c>
      <c r="D12989">
        <f>VLOOKUP(B12989, Tabelas!A:C,3,FALSE())</f>
        <v/>
      </c>
      <c r="E12989">
        <f>VLOOKUP(B12989, Tabelas!A:C,2,FALSE())</f>
        <v/>
      </c>
    </row>
    <row r="12990">
      <c r="A12990" t="inlineStr">
        <is>
          <t>REVISTA BRASILEIRA DE REUMATOLOGIA (IMPRESSO)</t>
        </is>
      </c>
      <c r="B12990" t="inlineStr">
        <is>
          <t>B2</t>
        </is>
      </c>
      <c r="C12990">
        <f>IF(B12990&lt;&gt;"NI",1,0)</f>
        <v/>
      </c>
      <c r="D12990">
        <f>VLOOKUP(B12990, Tabelas!A:C,3,FALSE())</f>
        <v/>
      </c>
      <c r="E12990">
        <f>VLOOKUP(B12990, Tabelas!A:C,2,FALSE())</f>
        <v/>
      </c>
    </row>
    <row r="12991">
      <c r="A12991" t="inlineStr">
        <is>
          <t>REVISTA BRASILEIRA DE RISCO E SEGURO (ONLINE)</t>
        </is>
      </c>
      <c r="B12991" t="inlineStr">
        <is>
          <t>B4</t>
        </is>
      </c>
      <c r="C12991">
        <f>IF(B12991&lt;&gt;"NI",1,0)</f>
        <v/>
      </c>
      <c r="D12991">
        <f>VLOOKUP(B12991, Tabelas!A:C,3,FALSE())</f>
        <v/>
      </c>
      <c r="E12991">
        <f>VLOOKUP(B12991, Tabelas!A:C,2,FALSE())</f>
        <v/>
      </c>
    </row>
    <row r="12992">
      <c r="A12992" t="inlineStr">
        <is>
          <t>REVISTA BRASILEIRA DE SAÚDE E PRODUÇÃO ANIMAL</t>
        </is>
      </c>
      <c r="B12992" t="inlineStr">
        <is>
          <t>B2</t>
        </is>
      </c>
      <c r="C12992">
        <f>IF(B12992&lt;&gt;"NI",1,0)</f>
        <v/>
      </c>
      <c r="D12992">
        <f>VLOOKUP(B12992, Tabelas!A:C,3,FALSE())</f>
        <v/>
      </c>
      <c r="E12992">
        <f>VLOOKUP(B12992, Tabelas!A:C,2,FALSE())</f>
        <v/>
      </c>
    </row>
    <row r="12993">
      <c r="A12993" t="inlineStr">
        <is>
          <t>REVISTA BRASILEIRA DE SAÚDE FUNCIONAL ¿ REBRASF</t>
        </is>
      </c>
      <c r="B12993" t="inlineStr">
        <is>
          <t>B4</t>
        </is>
      </c>
      <c r="C12993">
        <f>IF(B12993&lt;&gt;"NI",1,0)</f>
        <v/>
      </c>
      <c r="D12993">
        <f>VLOOKUP(B12993, Tabelas!A:C,3,FALSE())</f>
        <v/>
      </c>
      <c r="E12993">
        <f>VLOOKUP(B12993, Tabelas!A:C,2,FALSE())</f>
        <v/>
      </c>
    </row>
    <row r="12994">
      <c r="A12994" t="inlineStr">
        <is>
          <t>REVISTA BRASILEIRA DE SAÚDE MATERNO INFANTIL (IMPRESSO)</t>
        </is>
      </c>
      <c r="B12994" t="inlineStr">
        <is>
          <t>B2</t>
        </is>
      </c>
      <c r="C12994">
        <f>IF(B12994&lt;&gt;"NI",1,0)</f>
        <v/>
      </c>
      <c r="D12994">
        <f>VLOOKUP(B12994, Tabelas!A:C,3,FALSE())</f>
        <v/>
      </c>
      <c r="E12994">
        <f>VLOOKUP(B12994, Tabelas!A:C,2,FALSE())</f>
        <v/>
      </c>
    </row>
    <row r="12995">
      <c r="A12995" t="inlineStr">
        <is>
          <t>REVISTA BRASILEIRA DE SAÚDE OCUPACIONAL</t>
        </is>
      </c>
      <c r="B12995" t="inlineStr">
        <is>
          <t>B2</t>
        </is>
      </c>
      <c r="C12995">
        <f>IF(B12995&lt;&gt;"NI",1,0)</f>
        <v/>
      </c>
      <c r="D12995">
        <f>VLOOKUP(B12995, Tabelas!A:C,3,FALSE())</f>
        <v/>
      </c>
      <c r="E12995">
        <f>VLOOKUP(B12995, Tabelas!A:C,2,FALSE())</f>
        <v/>
      </c>
    </row>
    <row r="12996">
      <c r="A12996" t="inlineStr">
        <is>
          <t>REVISTA BRASILEIRA DE SEGURANÇA PÚBLICA</t>
        </is>
      </c>
      <c r="B12996" t="inlineStr">
        <is>
          <t>B4</t>
        </is>
      </c>
      <c r="C12996">
        <f>IF(B12996&lt;&gt;"NI",1,0)</f>
        <v/>
      </c>
      <c r="D12996">
        <f>VLOOKUP(B12996, Tabelas!A:C,3,FALSE())</f>
        <v/>
      </c>
      <c r="E12996">
        <f>VLOOKUP(B12996, Tabelas!A:C,2,FALSE())</f>
        <v/>
      </c>
    </row>
    <row r="12997">
      <c r="A12997" t="inlineStr">
        <is>
          <t>REVISTA BRASILEIRA DE SEXUALIDADE HUMANA</t>
        </is>
      </c>
      <c r="B12997" t="inlineStr">
        <is>
          <t>B4</t>
        </is>
      </c>
      <c r="C12997">
        <f>IF(B12997&lt;&gt;"NI",1,0)</f>
        <v/>
      </c>
      <c r="D12997">
        <f>VLOOKUP(B12997, Tabelas!A:C,3,FALSE())</f>
        <v/>
      </c>
      <c r="E12997">
        <f>VLOOKUP(B12997, Tabelas!A:C,2,FALSE())</f>
        <v/>
      </c>
    </row>
    <row r="12998">
      <c r="A12998" t="inlineStr">
        <is>
          <t>REVISTA BRASILEIRA DE SEXUALIDADE HUMANA</t>
        </is>
      </c>
      <c r="B12998" t="inlineStr">
        <is>
          <t>B4</t>
        </is>
      </c>
      <c r="C12998">
        <f>IF(B12998&lt;&gt;"NI",1,0)</f>
        <v/>
      </c>
      <c r="D12998">
        <f>VLOOKUP(B12998, Tabelas!A:C,3,FALSE())</f>
        <v/>
      </c>
      <c r="E12998">
        <f>VLOOKUP(B12998, Tabelas!A:C,2,FALSE())</f>
        <v/>
      </c>
    </row>
    <row r="12999">
      <c r="A12999" t="inlineStr">
        <is>
          <t>REVISTA BRASILEIRA DE SOCIOLOGIA</t>
        </is>
      </c>
      <c r="B12999" t="inlineStr">
        <is>
          <t>A4</t>
        </is>
      </c>
      <c r="C12999">
        <f>IF(B12999&lt;&gt;"NI",1,0)</f>
        <v/>
      </c>
      <c r="D12999">
        <f>VLOOKUP(B12999, Tabelas!A:C,3,FALSE())</f>
        <v/>
      </c>
      <c r="E12999">
        <f>VLOOKUP(B12999, Tabelas!A:C,2,FALSE())</f>
        <v/>
      </c>
    </row>
    <row r="13000">
      <c r="A13000" t="inlineStr">
        <is>
          <t>REVISTA BRASILEIRA DE SOCIOLOGIA DO DIREITO</t>
        </is>
      </c>
      <c r="B13000" t="inlineStr">
        <is>
          <t>B1</t>
        </is>
      </c>
      <c r="C13000">
        <f>IF(B13000&lt;&gt;"NI",1,0)</f>
        <v/>
      </c>
      <c r="D13000">
        <f>VLOOKUP(B13000, Tabelas!A:C,3,FALSE())</f>
        <v/>
      </c>
      <c r="E13000">
        <f>VLOOKUP(B13000, Tabelas!A:C,2,FALSE())</f>
        <v/>
      </c>
    </row>
    <row r="13001">
      <c r="A13001" t="inlineStr">
        <is>
          <t>REVISTA BRASILEIRA DE SOCIOLOGIA SBS (ONLINE)</t>
        </is>
      </c>
      <c r="B13001" t="inlineStr">
        <is>
          <t>A4</t>
        </is>
      </c>
      <c r="C13001">
        <f>IF(B13001&lt;&gt;"NI",1,0)</f>
        <v/>
      </c>
      <c r="D13001">
        <f>VLOOKUP(B13001, Tabelas!A:C,3,FALSE())</f>
        <v/>
      </c>
      <c r="E13001">
        <f>VLOOKUP(B13001, Tabelas!A:C,2,FALSE())</f>
        <v/>
      </c>
    </row>
    <row r="13002">
      <c r="A13002" t="inlineStr">
        <is>
          <t>REVISTA BRASILEIRA DE TECNOLOGIA AGROINDUSTRIAL</t>
        </is>
      </c>
      <c r="B13002" t="inlineStr">
        <is>
          <t>B4</t>
        </is>
      </c>
      <c r="C13002">
        <f>IF(B13002&lt;&gt;"NI",1,0)</f>
        <v/>
      </c>
      <c r="D13002">
        <f>VLOOKUP(B13002, Tabelas!A:C,3,FALSE())</f>
        <v/>
      </c>
      <c r="E13002">
        <f>VLOOKUP(B13002, Tabelas!A:C,2,FALSE())</f>
        <v/>
      </c>
    </row>
    <row r="13003">
      <c r="A13003" t="inlineStr">
        <is>
          <t>REVISTA BRASILEIRA DE TECNOLOGIAS SOCIAIS</t>
        </is>
      </c>
      <c r="B13003" t="inlineStr">
        <is>
          <t>B3</t>
        </is>
      </c>
      <c r="C13003">
        <f>IF(B13003&lt;&gt;"NI",1,0)</f>
        <v/>
      </c>
      <c r="D13003">
        <f>VLOOKUP(B13003, Tabelas!A:C,3,FALSE())</f>
        <v/>
      </c>
      <c r="E13003">
        <f>VLOOKUP(B13003, Tabelas!A:C,2,FALSE())</f>
        <v/>
      </c>
    </row>
    <row r="13004">
      <c r="A13004" t="inlineStr">
        <is>
          <t>REVISTA BRASILEIRA DE TERAPIA COMPORTAMENTAL E COGNITIVA (IMPRESSO)</t>
        </is>
      </c>
      <c r="B13004" t="inlineStr">
        <is>
          <t>A4</t>
        </is>
      </c>
      <c r="C13004">
        <f>IF(B13004&lt;&gt;"NI",1,0)</f>
        <v/>
      </c>
      <c r="D13004">
        <f>VLOOKUP(B13004, Tabelas!A:C,3,FALSE())</f>
        <v/>
      </c>
      <c r="E13004">
        <f>VLOOKUP(B13004, Tabelas!A:C,2,FALSE())</f>
        <v/>
      </c>
    </row>
    <row r="13005">
      <c r="A13005" t="inlineStr">
        <is>
          <t>REVISTA BRASILEIRA DE TERAPIA FAMILIAR</t>
        </is>
      </c>
      <c r="B13005" t="inlineStr">
        <is>
          <t>B3</t>
        </is>
      </c>
      <c r="C13005">
        <f>IF(B13005&lt;&gt;"NI",1,0)</f>
        <v/>
      </c>
      <c r="D13005">
        <f>VLOOKUP(B13005, Tabelas!A:C,3,FALSE())</f>
        <v/>
      </c>
      <c r="E13005">
        <f>VLOOKUP(B13005, Tabelas!A:C,2,FALSE())</f>
        <v/>
      </c>
    </row>
    <row r="13006">
      <c r="A13006" t="inlineStr">
        <is>
          <t>REVISTA BRASILEIRA DE TERAPIA INTENSIVA (IMPRESSO)</t>
        </is>
      </c>
      <c r="B13006" t="inlineStr">
        <is>
          <t>A4</t>
        </is>
      </c>
      <c r="C13006">
        <f>IF(B13006&lt;&gt;"NI",1,0)</f>
        <v/>
      </c>
      <c r="D13006">
        <f>VLOOKUP(B13006, Tabelas!A:C,3,FALSE())</f>
        <v/>
      </c>
      <c r="E13006">
        <f>VLOOKUP(B13006, Tabelas!A:C,2,FALSE())</f>
        <v/>
      </c>
    </row>
    <row r="13007">
      <c r="A13007" t="inlineStr">
        <is>
          <t>REVISTA BRASILEIRA DE TERAPIAS COGNITIVAS (IMPRESSO)</t>
        </is>
      </c>
      <c r="B13007" t="inlineStr">
        <is>
          <t>B1</t>
        </is>
      </c>
      <c r="C13007">
        <f>IF(B13007&lt;&gt;"NI",1,0)</f>
        <v/>
      </c>
      <c r="D13007">
        <f>VLOOKUP(B13007, Tabelas!A:C,3,FALSE())</f>
        <v/>
      </c>
      <c r="E13007">
        <f>VLOOKUP(B13007, Tabelas!A:C,2,FALSE())</f>
        <v/>
      </c>
    </row>
    <row r="13008">
      <c r="A13008" t="inlineStr">
        <is>
          <t>REVISTA BRASILEIRA DE VITICULTURA E ENOLOGIA</t>
        </is>
      </c>
      <c r="B13008" t="inlineStr">
        <is>
          <t>B4</t>
        </is>
      </c>
      <c r="C13008">
        <f>IF(B13008&lt;&gt;"NI",1,0)</f>
        <v/>
      </c>
      <c r="D13008">
        <f>VLOOKUP(B13008, Tabelas!A:C,3,FALSE())</f>
        <v/>
      </c>
      <c r="E13008">
        <f>VLOOKUP(B13008, Tabelas!A:C,2,FALSE())</f>
        <v/>
      </c>
    </row>
    <row r="13009">
      <c r="A13009" t="inlineStr">
        <is>
          <t>REVISTA BRASILEIRA DE ZOOTECNIA</t>
        </is>
      </c>
      <c r="B13009" t="inlineStr">
        <is>
          <t>A3</t>
        </is>
      </c>
      <c r="C13009">
        <f>IF(B13009&lt;&gt;"NI",1,0)</f>
        <v/>
      </c>
      <c r="D13009">
        <f>VLOOKUP(B13009, Tabelas!A:C,3,FALSE())</f>
        <v/>
      </c>
      <c r="E13009">
        <f>VLOOKUP(B13009, Tabelas!A:C,2,FALSE())</f>
        <v/>
      </c>
    </row>
    <row r="13010">
      <c r="A13010" t="inlineStr">
        <is>
          <t>REVISTA BRASILEIRA DO CARIBE</t>
        </is>
      </c>
      <c r="B13010" t="inlineStr">
        <is>
          <t>B2</t>
        </is>
      </c>
      <c r="C13010">
        <f>IF(B13010&lt;&gt;"NI",1,0)</f>
        <v/>
      </c>
      <c r="D13010">
        <f>VLOOKUP(B13010, Tabelas!A:C,3,FALSE())</f>
        <v/>
      </c>
      <c r="E13010">
        <f>VLOOKUP(B13010, Tabelas!A:C,2,FALSE())</f>
        <v/>
      </c>
    </row>
    <row r="13011">
      <c r="A13011" t="inlineStr">
        <is>
          <t>REVISTA BRASILEIRA DO CARIBE (IMPRESSO)</t>
        </is>
      </c>
      <c r="B13011" t="inlineStr">
        <is>
          <t>B2</t>
        </is>
      </c>
      <c r="C13011">
        <f>IF(B13011&lt;&gt;"NI",1,0)</f>
        <v/>
      </c>
      <c r="D13011">
        <f>VLOOKUP(B13011, Tabelas!A:C,3,FALSE())</f>
        <v/>
      </c>
      <c r="E13011">
        <f>VLOOKUP(B13011, Tabelas!A:C,2,FALSE())</f>
        <v/>
      </c>
    </row>
    <row r="13012">
      <c r="A13012" t="inlineStr">
        <is>
          <t>REVISTA BRASILEIRA E LATINO - AMERICANA DE MARCAPASSO E ARRITMIA</t>
        </is>
      </c>
      <c r="B13012" t="inlineStr">
        <is>
          <t>B4</t>
        </is>
      </c>
      <c r="C13012">
        <f>IF(B13012&lt;&gt;"NI",1,0)</f>
        <v/>
      </c>
      <c r="D13012">
        <f>VLOOKUP(B13012, Tabelas!A:C,3,FALSE())</f>
        <v/>
      </c>
      <c r="E13012">
        <f>VLOOKUP(B13012, Tabelas!A:C,2,FALSE())</f>
        <v/>
      </c>
    </row>
    <row r="13013">
      <c r="A13013" t="inlineStr">
        <is>
          <t>REVISTA BRASILEIRA EM PROMOÇÃO DA SAÚDE (PRINT)</t>
        </is>
      </c>
      <c r="B13013" t="inlineStr">
        <is>
          <t>B2</t>
        </is>
      </c>
      <c r="C13013">
        <f>IF(B13013&lt;&gt;"NI",1,0)</f>
        <v/>
      </c>
      <c r="D13013">
        <f>VLOOKUP(B13013, Tabelas!A:C,3,FALSE())</f>
        <v/>
      </c>
      <c r="E13013">
        <f>VLOOKUP(B13013, Tabelas!A:C,2,FALSE())</f>
        <v/>
      </c>
    </row>
    <row r="13014">
      <c r="A13014" t="inlineStr">
        <is>
          <t>REVISTA BRASILEIRA MULTIDISCIPLINAR - REBRAM (UNIARA)</t>
        </is>
      </c>
      <c r="B13014" t="inlineStr">
        <is>
          <t>B2</t>
        </is>
      </c>
      <c r="C13014">
        <f>IF(B13014&lt;&gt;"NI",1,0)</f>
        <v/>
      </c>
      <c r="D13014">
        <f>VLOOKUP(B13014, Tabelas!A:C,3,FALSE())</f>
        <v/>
      </c>
      <c r="E13014">
        <f>VLOOKUP(B13014, Tabelas!A:C,2,FALSE())</f>
        <v/>
      </c>
    </row>
    <row r="13015">
      <c r="A13015" t="inlineStr">
        <is>
          <t>REVISTA BRASILEIRA MULTIDISCIPLINAR. REBRAM (ONLINE)</t>
        </is>
      </c>
      <c r="B13015" t="inlineStr">
        <is>
          <t>B3</t>
        </is>
      </c>
      <c r="C13015">
        <f>IF(B13015&lt;&gt;"NI",1,0)</f>
        <v/>
      </c>
      <c r="D13015">
        <f>VLOOKUP(B13015, Tabelas!A:C,3,FALSE())</f>
        <v/>
      </c>
      <c r="E13015">
        <f>VLOOKUP(B13015, Tabelas!A:C,2,FALSE())</f>
        <v/>
      </c>
    </row>
    <row r="13016">
      <c r="A13016" t="inlineStr">
        <is>
          <t>REVISTA BRASILIENSE DE PÓS-GRADUAÇÃO EM CIÊNCIAS SOCIAIS</t>
        </is>
      </c>
      <c r="B13016" t="inlineStr">
        <is>
          <t>B4</t>
        </is>
      </c>
      <c r="C13016">
        <f>IF(B13016&lt;&gt;"NI",1,0)</f>
        <v/>
      </c>
      <c r="D13016">
        <f>VLOOKUP(B13016, Tabelas!A:C,3,FALSE())</f>
        <v/>
      </c>
      <c r="E13016">
        <f>VLOOKUP(B13016, Tabelas!A:C,2,FALSE())</f>
        <v/>
      </c>
    </row>
    <row r="13017">
      <c r="A13017" t="inlineStr">
        <is>
          <t>REVISTA CAATINGA (ONLINE)</t>
        </is>
      </c>
      <c r="B13017" t="inlineStr">
        <is>
          <t>B1</t>
        </is>
      </c>
      <c r="C13017">
        <f>IF(B13017&lt;&gt;"NI",1,0)</f>
        <v/>
      </c>
      <c r="D13017">
        <f>VLOOKUP(B13017, Tabelas!A:C,3,FALSE())</f>
        <v/>
      </c>
      <c r="E13017">
        <f>VLOOKUP(B13017, Tabelas!A:C,2,FALSE())</f>
        <v/>
      </c>
    </row>
    <row r="13018">
      <c r="A13018" t="inlineStr">
        <is>
          <t>REVISTA CADERNOS DA EDUCAÇÃO BÁSICA</t>
        </is>
      </c>
      <c r="B13018" t="inlineStr">
        <is>
          <t>B3</t>
        </is>
      </c>
      <c r="C13018">
        <f>IF(B13018&lt;&gt;"NI",1,0)</f>
        <v/>
      </c>
      <c r="D13018">
        <f>VLOOKUP(B13018, Tabelas!A:C,3,FALSE())</f>
        <v/>
      </c>
      <c r="E13018">
        <f>VLOOKUP(B13018, Tabelas!A:C,2,FALSE())</f>
        <v/>
      </c>
    </row>
    <row r="13019">
      <c r="A13019" t="inlineStr">
        <is>
          <t>REVISTA CADERNOS DE PESQUISA DA ESCOLA DA CIDADE</t>
        </is>
      </c>
      <c r="B13019" t="inlineStr">
        <is>
          <t>B4</t>
        </is>
      </c>
      <c r="C13019">
        <f>IF(B13019&lt;&gt;"NI",1,0)</f>
        <v/>
      </c>
      <c r="D13019">
        <f>VLOOKUP(B13019, Tabelas!A:C,3,FALSE())</f>
        <v/>
      </c>
      <c r="E13019">
        <f>VLOOKUP(B13019, Tabelas!A:C,2,FALSE())</f>
        <v/>
      </c>
    </row>
    <row r="13020">
      <c r="A13020" t="inlineStr">
        <is>
          <t>REVISTA CALIDAD EN LA EDUCACIÓN</t>
        </is>
      </c>
      <c r="B13020" t="inlineStr">
        <is>
          <t>A2</t>
        </is>
      </c>
      <c r="C13020">
        <f>IF(B13020&lt;&gt;"NI",1,0)</f>
        <v/>
      </c>
      <c r="D13020">
        <f>VLOOKUP(B13020, Tabelas!A:C,3,FALSE())</f>
        <v/>
      </c>
      <c r="E13020">
        <f>VLOOKUP(B13020, Tabelas!A:C,2,FALSE())</f>
        <v/>
      </c>
    </row>
    <row r="13021">
      <c r="A13021" t="inlineStr">
        <is>
          <t>REVISTA CALUNDU</t>
        </is>
      </c>
      <c r="B13021" t="inlineStr">
        <is>
          <t>B4</t>
        </is>
      </c>
      <c r="C13021">
        <f>IF(B13021&lt;&gt;"NI",1,0)</f>
        <v/>
      </c>
      <c r="D13021">
        <f>VLOOKUP(B13021, Tabelas!A:C,3,FALSE())</f>
        <v/>
      </c>
      <c r="E13021">
        <f>VLOOKUP(B13021, Tabelas!A:C,2,FALSE())</f>
        <v/>
      </c>
    </row>
    <row r="13022">
      <c r="A13022" t="inlineStr">
        <is>
          <t>REVISTA CAMINHANDO</t>
        </is>
      </c>
      <c r="B13022" t="inlineStr">
        <is>
          <t>B1</t>
        </is>
      </c>
      <c r="C13022">
        <f>IF(B13022&lt;&gt;"NI",1,0)</f>
        <v/>
      </c>
      <c r="D13022">
        <f>VLOOKUP(B13022, Tabelas!A:C,3,FALSE())</f>
        <v/>
      </c>
      <c r="E13022">
        <f>VLOOKUP(B13022, Tabelas!A:C,2,FALSE())</f>
        <v/>
      </c>
    </row>
    <row r="13023">
      <c r="A13023" t="inlineStr">
        <is>
          <t>REVISTA CAPITAL CIENTÍFICO (UNICENTRO)</t>
        </is>
      </c>
      <c r="B13023" t="inlineStr">
        <is>
          <t>A4</t>
        </is>
      </c>
      <c r="C13023">
        <f>IF(B13023&lt;&gt;"NI",1,0)</f>
        <v/>
      </c>
      <c r="D13023">
        <f>VLOOKUP(B13023, Tabelas!A:C,3,FALSE())</f>
        <v/>
      </c>
      <c r="E13023">
        <f>VLOOKUP(B13023, Tabelas!A:C,2,FALSE())</f>
        <v/>
      </c>
    </row>
    <row r="13024">
      <c r="A13024" t="inlineStr">
        <is>
          <t>REVISTA CARAVANA</t>
        </is>
      </c>
      <c r="B13024" t="inlineStr">
        <is>
          <t>B4</t>
        </is>
      </c>
      <c r="C13024">
        <f>IF(B13024&lt;&gt;"NI",1,0)</f>
        <v/>
      </c>
      <c r="D13024">
        <f>VLOOKUP(B13024, Tabelas!A:C,3,FALSE())</f>
        <v/>
      </c>
      <c r="E13024">
        <f>VLOOKUP(B13024, Tabelas!A:C,2,FALSE())</f>
        <v/>
      </c>
    </row>
    <row r="13025">
      <c r="A13025" t="inlineStr">
        <is>
          <t>REVISTA CARIBEÑA DE CIENCIAS SOCIALES</t>
        </is>
      </c>
      <c r="B13025" t="inlineStr">
        <is>
          <t>B2</t>
        </is>
      </c>
      <c r="C13025">
        <f>IF(B13025&lt;&gt;"NI",1,0)</f>
        <v/>
      </c>
      <c r="D13025">
        <f>VLOOKUP(B13025, Tabelas!A:C,3,FALSE())</f>
        <v/>
      </c>
      <c r="E13025">
        <f>VLOOKUP(B13025, Tabelas!A:C,2,FALSE())</f>
        <v/>
      </c>
    </row>
    <row r="13026">
      <c r="A13026" t="inlineStr">
        <is>
          <t>REVISTA CARIOCA DE CIÊNCIA, TECNOLOGIA E EDUCAÇÃO</t>
        </is>
      </c>
      <c r="B13026" t="inlineStr">
        <is>
          <t>B3</t>
        </is>
      </c>
      <c r="C13026">
        <f>IF(B13026&lt;&gt;"NI",1,0)</f>
        <v/>
      </c>
      <c r="D13026">
        <f>VLOOKUP(B13026, Tabelas!A:C,3,FALSE())</f>
        <v/>
      </c>
      <c r="E13026">
        <f>VLOOKUP(B13026, Tabelas!A:C,2,FALSE())</f>
        <v/>
      </c>
    </row>
    <row r="13027">
      <c r="A13027" t="inlineStr">
        <is>
          <t>REVISTA CATALANA DE DRET AMBIENTAL</t>
        </is>
      </c>
      <c r="B13027" t="inlineStr">
        <is>
          <t>A2</t>
        </is>
      </c>
      <c r="C13027">
        <f>IF(B13027&lt;&gt;"NI",1,0)</f>
        <v/>
      </c>
      <c r="D13027">
        <f>VLOOKUP(B13027, Tabelas!A:C,3,FALSE())</f>
        <v/>
      </c>
      <c r="E13027">
        <f>VLOOKUP(B13027, Tabelas!A:C,2,FALSE())</f>
        <v/>
      </c>
    </row>
    <row r="13028">
      <c r="A13028" t="inlineStr">
        <is>
          <t>REVISTA CATARINENSE DA CIÊNCIA CONTÁBIL</t>
        </is>
      </c>
      <c r="B13028" t="inlineStr">
        <is>
          <t>A4</t>
        </is>
      </c>
      <c r="C13028">
        <f>IF(B13028&lt;&gt;"NI",1,0)</f>
        <v/>
      </c>
      <c r="D13028">
        <f>VLOOKUP(B13028, Tabelas!A:C,3,FALSE())</f>
        <v/>
      </c>
      <c r="E13028">
        <f>VLOOKUP(B13028, Tabelas!A:C,2,FALSE())</f>
        <v/>
      </c>
    </row>
    <row r="13029">
      <c r="A13029" t="inlineStr">
        <is>
          <t>REVISTA CATARINENSE DE ECONOMIA</t>
        </is>
      </c>
      <c r="B13029" t="inlineStr">
        <is>
          <t>B4</t>
        </is>
      </c>
      <c r="C13029">
        <f>IF(B13029&lt;&gt;"NI",1,0)</f>
        <v/>
      </c>
      <c r="D13029">
        <f>VLOOKUP(B13029, Tabelas!A:C,3,FALSE())</f>
        <v/>
      </c>
      <c r="E13029">
        <f>VLOOKUP(B13029, Tabelas!A:C,2,FALSE())</f>
        <v/>
      </c>
    </row>
    <row r="13030">
      <c r="A13030" t="inlineStr">
        <is>
          <t>REVISTA CATHEDRA</t>
        </is>
      </c>
      <c r="B13030" t="inlineStr">
        <is>
          <t>A2</t>
        </is>
      </c>
      <c r="C13030">
        <f>IF(B13030&lt;&gt;"NI",1,0)</f>
        <v/>
      </c>
      <c r="D13030">
        <f>VLOOKUP(B13030, Tabelas!A:C,3,FALSE())</f>
        <v/>
      </c>
      <c r="E13030">
        <f>VLOOKUP(B13030, Tabelas!A:C,2,FALSE())</f>
        <v/>
      </c>
    </row>
    <row r="13031">
      <c r="A13031" t="inlineStr">
        <is>
          <t>REVISTA CBTECLE</t>
        </is>
      </c>
      <c r="B13031" t="inlineStr">
        <is>
          <t>B3</t>
        </is>
      </c>
      <c r="C13031">
        <f>IF(B13031&lt;&gt;"NI",1,0)</f>
        <v/>
      </c>
      <c r="D13031">
        <f>VLOOKUP(B13031, Tabelas!A:C,3,FALSE())</f>
        <v/>
      </c>
      <c r="E13031">
        <f>VLOOKUP(B13031, Tabelas!A:C,2,FALSE())</f>
        <v/>
      </c>
    </row>
    <row r="13032">
      <c r="A13032" t="inlineStr">
        <is>
          <t>REVISTA CEFAC (IMPRESSO)</t>
        </is>
      </c>
      <c r="B13032" t="inlineStr">
        <is>
          <t>B3</t>
        </is>
      </c>
      <c r="C13032">
        <f>IF(B13032&lt;&gt;"NI",1,0)</f>
        <v/>
      </c>
      <c r="D13032">
        <f>VLOOKUP(B13032, Tabelas!A:C,3,FALSE())</f>
        <v/>
      </c>
      <c r="E13032">
        <f>VLOOKUP(B13032, Tabelas!A:C,2,FALSE())</f>
        <v/>
      </c>
    </row>
    <row r="13033">
      <c r="A13033" t="inlineStr">
        <is>
          <t>REVISTA CEJ (BRASÍLIA)</t>
        </is>
      </c>
      <c r="B13033" t="inlineStr">
        <is>
          <t>A4</t>
        </is>
      </c>
      <c r="C13033">
        <f>IF(B13033&lt;&gt;"NI",1,0)</f>
        <v/>
      </c>
      <c r="D13033">
        <f>VLOOKUP(B13033, Tabelas!A:C,3,FALSE())</f>
        <v/>
      </c>
      <c r="E13033">
        <f>VLOOKUP(B13033, Tabelas!A:C,2,FALSE())</f>
        <v/>
      </c>
    </row>
    <row r="13034">
      <c r="A13034" t="inlineStr">
        <is>
          <t>REVISTA CENÁRIO</t>
        </is>
      </c>
      <c r="B13034" t="inlineStr">
        <is>
          <t>B3</t>
        </is>
      </c>
      <c r="C13034">
        <f>IF(B13034&lt;&gt;"NI",1,0)</f>
        <v/>
      </c>
      <c r="D13034">
        <f>VLOOKUP(B13034, Tabelas!A:C,3,FALSE())</f>
        <v/>
      </c>
      <c r="E13034">
        <f>VLOOKUP(B13034, Tabelas!A:C,2,FALSE())</f>
        <v/>
      </c>
    </row>
    <row r="13035">
      <c r="A13035" t="inlineStr">
        <is>
          <t>REVISTA CERES (ONLINE)</t>
        </is>
      </c>
      <c r="B13035" t="inlineStr">
        <is>
          <t>B1</t>
        </is>
      </c>
      <c r="C13035">
        <f>IF(B13035&lt;&gt;"NI",1,0)</f>
        <v/>
      </c>
      <c r="D13035">
        <f>VLOOKUP(B13035, Tabelas!A:C,3,FALSE())</f>
        <v/>
      </c>
      <c r="E13035">
        <f>VLOOKUP(B13035, Tabelas!A:C,2,FALSE())</f>
        <v/>
      </c>
    </row>
    <row r="13036">
      <c r="A13036" t="inlineStr">
        <is>
          <t>REVISTA CEREUS</t>
        </is>
      </c>
      <c r="B13036" t="inlineStr">
        <is>
          <t>B3</t>
        </is>
      </c>
      <c r="C13036">
        <f>IF(B13036&lt;&gt;"NI",1,0)</f>
        <v/>
      </c>
      <c r="D13036">
        <f>VLOOKUP(B13036, Tabelas!A:C,3,FALSE())</f>
        <v/>
      </c>
      <c r="E13036">
        <f>VLOOKUP(B13036, Tabelas!A:C,2,FALSE())</f>
        <v/>
      </c>
    </row>
    <row r="13037">
      <c r="A13037" t="inlineStr">
        <is>
          <t>REVISTA CERRADOS</t>
        </is>
      </c>
      <c r="B13037" t="inlineStr">
        <is>
          <t>A2</t>
        </is>
      </c>
      <c r="C13037">
        <f>IF(B13037&lt;&gt;"NI",1,0)</f>
        <v/>
      </c>
      <c r="D13037">
        <f>VLOOKUP(B13037, Tabelas!A:C,3,FALSE())</f>
        <v/>
      </c>
      <c r="E13037">
        <f>VLOOKUP(B13037, Tabelas!A:C,2,FALSE())</f>
        <v/>
      </c>
    </row>
    <row r="13038">
      <c r="A13038" t="inlineStr">
        <is>
          <t>REVISTA CERRADOS (UNIMONTES)</t>
        </is>
      </c>
      <c r="B13038" t="inlineStr">
        <is>
          <t>A2</t>
        </is>
      </c>
      <c r="C13038">
        <f>IF(B13038&lt;&gt;"NI",1,0)</f>
        <v/>
      </c>
      <c r="D13038">
        <f>VLOOKUP(B13038, Tabelas!A:C,3,FALSE())</f>
        <v/>
      </c>
      <c r="E13038">
        <f>VLOOKUP(B13038, Tabelas!A:C,2,FALSE())</f>
        <v/>
      </c>
    </row>
    <row r="13039">
      <c r="A13039" t="inlineStr">
        <is>
          <t>REVISTA CESUMAR</t>
        </is>
      </c>
      <c r="B13039" t="inlineStr">
        <is>
          <t>B2</t>
        </is>
      </c>
      <c r="C13039">
        <f>IF(B13039&lt;&gt;"NI",1,0)</f>
        <v/>
      </c>
      <c r="D13039">
        <f>VLOOKUP(B13039, Tabelas!A:C,3,FALSE())</f>
        <v/>
      </c>
      <c r="E13039">
        <f>VLOOKUP(B13039, Tabelas!A:C,2,FALSE())</f>
        <v/>
      </c>
    </row>
    <row r="13040">
      <c r="A13040" t="inlineStr">
        <is>
          <t>REVISTA CEUMA PERSPECTIVAS (ONLINE)</t>
        </is>
      </c>
      <c r="B13040" t="inlineStr">
        <is>
          <t>B3</t>
        </is>
      </c>
      <c r="C13040">
        <f>IF(B13040&lt;&gt;"NI",1,0)</f>
        <v/>
      </c>
      <c r="D13040">
        <f>VLOOKUP(B13040, Tabelas!A:C,3,FALSE())</f>
        <v/>
      </c>
      <c r="E13040">
        <f>VLOOKUP(B13040, Tabelas!A:C,2,FALSE())</f>
        <v/>
      </c>
    </row>
    <row r="13041">
      <c r="A13041" t="inlineStr">
        <is>
          <t>REVISTA CFMV (BRASÍLIA)</t>
        </is>
      </c>
      <c r="B13041" t="inlineStr">
        <is>
          <t>B4</t>
        </is>
      </c>
      <c r="C13041">
        <f>IF(B13041&lt;&gt;"NI",1,0)</f>
        <v/>
      </c>
      <c r="D13041">
        <f>VLOOKUP(B13041, Tabelas!A:C,3,FALSE())</f>
        <v/>
      </c>
      <c r="E13041">
        <f>VLOOKUP(B13041, Tabelas!A:C,2,FALSE())</f>
        <v/>
      </c>
    </row>
    <row r="13042">
      <c r="A13042" t="inlineStr">
        <is>
          <t>REVISTA CHAPINGO. SERIE: HORTICULTURA</t>
        </is>
      </c>
      <c r="B13042" t="inlineStr">
        <is>
          <t>B2</t>
        </is>
      </c>
      <c r="C13042">
        <f>IF(B13042&lt;&gt;"NI",1,0)</f>
        <v/>
      </c>
      <c r="D13042">
        <f>VLOOKUP(B13042, Tabelas!A:C,3,FALSE())</f>
        <v/>
      </c>
      <c r="E13042">
        <f>VLOOKUP(B13042, Tabelas!A:C,2,FALSE())</f>
        <v/>
      </c>
    </row>
    <row r="13043">
      <c r="A13043" t="inlineStr">
        <is>
          <t>REVISTA CHILENA DE DERECHO DEL TRABAJO Y DE LA SEGURIDAD SOCIAL</t>
        </is>
      </c>
      <c r="B13043" t="inlineStr">
        <is>
          <t>A2</t>
        </is>
      </c>
      <c r="C13043">
        <f>IF(B13043&lt;&gt;"NI",1,0)</f>
        <v/>
      </c>
      <c r="D13043">
        <f>VLOOKUP(B13043, Tabelas!A:C,3,FALSE())</f>
        <v/>
      </c>
      <c r="E13043">
        <f>VLOOKUP(B13043, Tabelas!A:C,2,FALSE())</f>
        <v/>
      </c>
    </row>
    <row r="13044">
      <c r="A13044" t="inlineStr">
        <is>
          <t>REVISTA CHILENA DE ENTOMOLOGIA</t>
        </is>
      </c>
      <c r="B13044" t="inlineStr">
        <is>
          <t>B4</t>
        </is>
      </c>
      <c r="C13044">
        <f>IF(B13044&lt;&gt;"NI",1,0)</f>
        <v/>
      </c>
      <c r="D13044">
        <f>VLOOKUP(B13044, Tabelas!A:C,3,FALSE())</f>
        <v/>
      </c>
      <c r="E13044">
        <f>VLOOKUP(B13044, Tabelas!A:C,2,FALSE())</f>
        <v/>
      </c>
    </row>
    <row r="13045">
      <c r="A13045" t="inlineStr">
        <is>
          <t>REVISTA CHILENA DE ESTUDIOS MEDIEVALES</t>
        </is>
      </c>
      <c r="B13045" t="inlineStr">
        <is>
          <t>A2</t>
        </is>
      </c>
      <c r="C13045">
        <f>IF(B13045&lt;&gt;"NI",1,0)</f>
        <v/>
      </c>
      <c r="D13045">
        <f>VLOOKUP(B13045, Tabelas!A:C,3,FALSE())</f>
        <v/>
      </c>
      <c r="E13045">
        <f>VLOOKUP(B13045, Tabelas!A:C,2,FALSE())</f>
        <v/>
      </c>
    </row>
    <row r="13046">
      <c r="A13046" t="inlineStr">
        <is>
          <t>REVISTA CHILENA DE HISTORIA NATURAL (IMPRESA)</t>
        </is>
      </c>
      <c r="B13046" t="inlineStr">
        <is>
          <t>A3</t>
        </is>
      </c>
      <c r="C13046">
        <f>IF(B13046&lt;&gt;"NI",1,0)</f>
        <v/>
      </c>
      <c r="D13046">
        <f>VLOOKUP(B13046, Tabelas!A:C,3,FALSE())</f>
        <v/>
      </c>
      <c r="E13046">
        <f>VLOOKUP(B13046, Tabelas!A:C,2,FALSE())</f>
        <v/>
      </c>
    </row>
    <row r="13047">
      <c r="A13047" t="inlineStr">
        <is>
          <t>REVISTA CHILENA DE INFECTOLOGÍA (IMPRESA)</t>
        </is>
      </c>
      <c r="B13047" t="inlineStr">
        <is>
          <t>B2</t>
        </is>
      </c>
      <c r="C13047">
        <f>IF(B13047&lt;&gt;"NI",1,0)</f>
        <v/>
      </c>
      <c r="D13047">
        <f>VLOOKUP(B13047, Tabelas!A:C,3,FALSE())</f>
        <v/>
      </c>
      <c r="E13047">
        <f>VLOOKUP(B13047, Tabelas!A:C,2,FALSE())</f>
        <v/>
      </c>
    </row>
    <row r="13048">
      <c r="A13048" t="inlineStr">
        <is>
          <t>REVISTA CHILENA DE LITERATURA</t>
        </is>
      </c>
      <c r="B13048" t="inlineStr">
        <is>
          <t>B1</t>
        </is>
      </c>
      <c r="C13048">
        <f>IF(B13048&lt;&gt;"NI",1,0)</f>
        <v/>
      </c>
      <c r="D13048">
        <f>VLOOKUP(B13048, Tabelas!A:C,3,FALSE())</f>
        <v/>
      </c>
      <c r="E13048">
        <f>VLOOKUP(B13048, Tabelas!A:C,2,FALSE())</f>
        <v/>
      </c>
    </row>
    <row r="13049">
      <c r="A13049" t="inlineStr">
        <is>
          <t>REVISTA CHILENA DE NUTRICION</t>
        </is>
      </c>
      <c r="B13049" t="inlineStr">
        <is>
          <t>B3</t>
        </is>
      </c>
      <c r="C13049">
        <f>IF(B13049&lt;&gt;"NI",1,0)</f>
        <v/>
      </c>
      <c r="D13049">
        <f>VLOOKUP(B13049, Tabelas!A:C,3,FALSE())</f>
        <v/>
      </c>
      <c r="E13049">
        <f>VLOOKUP(B13049, Tabelas!A:C,2,FALSE())</f>
        <v/>
      </c>
    </row>
    <row r="13050">
      <c r="A13050" t="inlineStr">
        <is>
          <t>REVISTA CHILENA DE RELACIONES INTERNACIONALES</t>
        </is>
      </c>
      <c r="B13050" t="inlineStr">
        <is>
          <t>B3</t>
        </is>
      </c>
      <c r="C13050">
        <f>IF(B13050&lt;&gt;"NI",1,0)</f>
        <v/>
      </c>
      <c r="D13050">
        <f>VLOOKUP(B13050, Tabelas!A:C,3,FALSE())</f>
        <v/>
      </c>
      <c r="E13050">
        <f>VLOOKUP(B13050, Tabelas!A:C,2,FALSE())</f>
        <v/>
      </c>
    </row>
    <row r="13051">
      <c r="A13051" t="inlineStr">
        <is>
          <t>REVISTA CHILENA DE TERAPIA OCUPACIONAL</t>
        </is>
      </c>
      <c r="B13051" t="inlineStr">
        <is>
          <t>B3</t>
        </is>
      </c>
      <c r="C13051">
        <f>IF(B13051&lt;&gt;"NI",1,0)</f>
        <v/>
      </c>
      <c r="D13051">
        <f>VLOOKUP(B13051, Tabelas!A:C,3,FALSE())</f>
        <v/>
      </c>
      <c r="E13051">
        <f>VLOOKUP(B13051, Tabelas!A:C,2,FALSE())</f>
        <v/>
      </c>
    </row>
    <row r="13052">
      <c r="A13052" t="inlineStr">
        <is>
          <t>REVISTA CHILENA DE TERAPIA OCUPACIONAL</t>
        </is>
      </c>
      <c r="B13052" t="inlineStr">
        <is>
          <t>B3</t>
        </is>
      </c>
      <c r="C13052">
        <f>IF(B13052&lt;&gt;"NI",1,0)</f>
        <v/>
      </c>
      <c r="D13052">
        <f>VLOOKUP(B13052, Tabelas!A:C,3,FALSE())</f>
        <v/>
      </c>
      <c r="E13052">
        <f>VLOOKUP(B13052, Tabelas!A:C,2,FALSE())</f>
        <v/>
      </c>
    </row>
    <row r="13053">
      <c r="A13053" t="inlineStr">
        <is>
          <t>REVISTA CIDADE NOVA</t>
        </is>
      </c>
      <c r="B13053" t="inlineStr">
        <is>
          <t>A4</t>
        </is>
      </c>
      <c r="C13053">
        <f>IF(B13053&lt;&gt;"NI",1,0)</f>
        <v/>
      </c>
      <c r="D13053">
        <f>VLOOKUP(B13053, Tabelas!A:C,3,FALSE())</f>
        <v/>
      </c>
      <c r="E13053">
        <f>VLOOKUP(B13053, Tabelas!A:C,2,FALSE())</f>
        <v/>
      </c>
    </row>
    <row r="13054">
      <c r="A13054" t="inlineStr">
        <is>
          <t>REVISTA CIDOB D'AFERS INTERNACIONALS (1985)</t>
        </is>
      </c>
      <c r="B13054" t="inlineStr">
        <is>
          <t>B1</t>
        </is>
      </c>
      <c r="C13054">
        <f>IF(B13054&lt;&gt;"NI",1,0)</f>
        <v/>
      </c>
      <c r="D13054">
        <f>VLOOKUP(B13054, Tabelas!A:C,3,FALSE())</f>
        <v/>
      </c>
      <c r="E13054">
        <f>VLOOKUP(B13054, Tabelas!A:C,2,FALSE())</f>
        <v/>
      </c>
    </row>
    <row r="13055">
      <c r="A13055" t="inlineStr">
        <is>
          <t>REVISTA CIÊNCIA &amp; DESENVOLVIMENTO</t>
        </is>
      </c>
      <c r="B13055" t="inlineStr">
        <is>
          <t>B2</t>
        </is>
      </c>
      <c r="C13055">
        <f>IF(B13055&lt;&gt;"NI",1,0)</f>
        <v/>
      </c>
      <c r="D13055">
        <f>VLOOKUP(B13055, Tabelas!A:C,3,FALSE())</f>
        <v/>
      </c>
      <c r="E13055">
        <f>VLOOKUP(B13055, Tabelas!A:C,2,FALSE())</f>
        <v/>
      </c>
    </row>
    <row r="13056">
      <c r="A13056" t="inlineStr">
        <is>
          <t>REVISTA CIÊNCIA AGRONÔMICA (UFC. ONLINE)</t>
        </is>
      </c>
      <c r="B13056" t="inlineStr">
        <is>
          <t>A4</t>
        </is>
      </c>
      <c r="C13056">
        <f>IF(B13056&lt;&gt;"NI",1,0)</f>
        <v/>
      </c>
      <c r="D13056">
        <f>VLOOKUP(B13056, Tabelas!A:C,3,FALSE())</f>
        <v/>
      </c>
      <c r="E13056">
        <f>VLOOKUP(B13056, Tabelas!A:C,2,FALSE())</f>
        <v/>
      </c>
    </row>
    <row r="13057">
      <c r="A13057" t="inlineStr">
        <is>
          <t>REVISTA CIÊNCIA E MAÇONARIA</t>
        </is>
      </c>
      <c r="B13057" t="inlineStr">
        <is>
          <t>B2</t>
        </is>
      </c>
      <c r="C13057">
        <f>IF(B13057&lt;&gt;"NI",1,0)</f>
        <v/>
      </c>
      <c r="D13057">
        <f>VLOOKUP(B13057, Tabelas!A:C,3,FALSE())</f>
        <v/>
      </c>
      <c r="E13057">
        <f>VLOOKUP(B13057, Tabelas!A:C,2,FALSE())</f>
        <v/>
      </c>
    </row>
    <row r="13058">
      <c r="A13058" t="inlineStr">
        <is>
          <t>REVISTA CIÊNCIA E NATURA</t>
        </is>
      </c>
      <c r="B13058" t="inlineStr">
        <is>
          <t>A3</t>
        </is>
      </c>
      <c r="C13058">
        <f>IF(B13058&lt;&gt;"NI",1,0)</f>
        <v/>
      </c>
      <c r="D13058">
        <f>VLOOKUP(B13058, Tabelas!A:C,3,FALSE())</f>
        <v/>
      </c>
      <c r="E13058">
        <f>VLOOKUP(B13058, Tabelas!A:C,2,FALSE())</f>
        <v/>
      </c>
    </row>
    <row r="13059">
      <c r="A13059" t="inlineStr">
        <is>
          <t>REVISTA CIÊNCIA E SAÚDE</t>
        </is>
      </c>
      <c r="B13059" t="inlineStr">
        <is>
          <t>B4</t>
        </is>
      </c>
      <c r="C13059">
        <f>IF(B13059&lt;&gt;"NI",1,0)</f>
        <v/>
      </c>
      <c r="D13059">
        <f>VLOOKUP(B13059, Tabelas!A:C,3,FALSE())</f>
        <v/>
      </c>
      <c r="E13059">
        <f>VLOOKUP(B13059, Tabelas!A:C,2,FALSE())</f>
        <v/>
      </c>
    </row>
    <row r="13060">
      <c r="A13060" t="inlineStr">
        <is>
          <t>REVISTA CIÊNCIA EM EXTENSÃO</t>
        </is>
      </c>
      <c r="B13060" t="inlineStr">
        <is>
          <t>B2</t>
        </is>
      </c>
      <c r="C13060">
        <f>IF(B13060&lt;&gt;"NI",1,0)</f>
        <v/>
      </c>
      <c r="D13060">
        <f>VLOOKUP(B13060, Tabelas!A:C,3,FALSE())</f>
        <v/>
      </c>
      <c r="E13060">
        <f>VLOOKUP(B13060, Tabelas!A:C,2,FALSE())</f>
        <v/>
      </c>
    </row>
    <row r="13061">
      <c r="A13061" t="inlineStr">
        <is>
          <t>REVISTA CIÊNCIA PLURAL</t>
        </is>
      </c>
      <c r="B13061" t="inlineStr">
        <is>
          <t>B4</t>
        </is>
      </c>
      <c r="C13061">
        <f>IF(B13061&lt;&gt;"NI",1,0)</f>
        <v/>
      </c>
      <c r="D13061">
        <f>VLOOKUP(B13061, Tabelas!A:C,3,FALSE())</f>
        <v/>
      </c>
      <c r="E13061">
        <f>VLOOKUP(B13061, Tabelas!A:C,2,FALSE())</f>
        <v/>
      </c>
    </row>
    <row r="13062">
      <c r="A13062" t="inlineStr">
        <is>
          <t>REVISTA CIENCIA, SALUD, EDUCACIÓN Y ECONOMIA</t>
        </is>
      </c>
      <c r="B13062" t="inlineStr">
        <is>
          <t>B4</t>
        </is>
      </c>
      <c r="C13062">
        <f>IF(B13062&lt;&gt;"NI",1,0)</f>
        <v/>
      </c>
      <c r="D13062">
        <f>VLOOKUP(B13062, Tabelas!A:C,3,FALSE())</f>
        <v/>
      </c>
      <c r="E13062">
        <f>VLOOKUP(B13062, Tabelas!A:C,2,FALSE())</f>
        <v/>
      </c>
    </row>
    <row r="13063">
      <c r="A13063" t="inlineStr">
        <is>
          <t>REVISTA CIÊNCIAS &amp; IDÉIAS</t>
        </is>
      </c>
      <c r="B13063" t="inlineStr">
        <is>
          <t>B1</t>
        </is>
      </c>
      <c r="C13063">
        <f>IF(B13063&lt;&gt;"NI",1,0)</f>
        <v/>
      </c>
      <c r="D13063">
        <f>VLOOKUP(B13063, Tabelas!A:C,3,FALSE())</f>
        <v/>
      </c>
      <c r="E13063">
        <f>VLOOKUP(B13063, Tabelas!A:C,2,FALSE())</f>
        <v/>
      </c>
    </row>
    <row r="13064">
      <c r="A13064" t="inlineStr">
        <is>
          <t>REVISTA CIÊNCIAS ADMINISTRATIVAS</t>
        </is>
      </c>
      <c r="B13064" t="inlineStr">
        <is>
          <t>A4</t>
        </is>
      </c>
      <c r="C13064">
        <f>IF(B13064&lt;&gt;"NI",1,0)</f>
        <v/>
      </c>
      <c r="D13064">
        <f>VLOOKUP(B13064, Tabelas!A:C,3,FALSE())</f>
        <v/>
      </c>
      <c r="E13064">
        <f>VLOOKUP(B13064, Tabelas!A:C,2,FALSE())</f>
        <v/>
      </c>
    </row>
    <row r="13065">
      <c r="A13065" t="inlineStr">
        <is>
          <t>REVISTA CIÊNCIAS DA SOCIEDADE</t>
        </is>
      </c>
      <c r="B13065" t="inlineStr">
        <is>
          <t>B3</t>
        </is>
      </c>
      <c r="C13065">
        <f>IF(B13065&lt;&gt;"NI",1,0)</f>
        <v/>
      </c>
      <c r="D13065">
        <f>VLOOKUP(B13065, Tabelas!A:C,3,FALSE())</f>
        <v/>
      </c>
      <c r="E13065">
        <f>VLOOKUP(B13065, Tabelas!A:C,2,FALSE())</f>
        <v/>
      </c>
    </row>
    <row r="13066">
      <c r="A13066" t="inlineStr">
        <is>
          <t>REVISTA CIENCIAS DE LA DOCUMENTACIÓN</t>
        </is>
      </c>
      <c r="B13066" t="inlineStr">
        <is>
          <t>B4</t>
        </is>
      </c>
      <c r="C13066">
        <f>IF(B13066&lt;&gt;"NI",1,0)</f>
        <v/>
      </c>
      <c r="D13066">
        <f>VLOOKUP(B13066, Tabelas!A:C,3,FALSE())</f>
        <v/>
      </c>
      <c r="E13066">
        <f>VLOOKUP(B13066, Tabelas!A:C,2,FALSE())</f>
        <v/>
      </c>
    </row>
    <row r="13067">
      <c r="A13067" t="inlineStr">
        <is>
          <t>REVISTA CIÊNCIAS E POLÍTICAS PÚBLICAS</t>
        </is>
      </c>
      <c r="B13067" t="inlineStr">
        <is>
          <t>B4</t>
        </is>
      </c>
      <c r="C13067">
        <f>IF(B13067&lt;&gt;"NI",1,0)</f>
        <v/>
      </c>
      <c r="D13067">
        <f>VLOOKUP(B13067, Tabelas!A:C,3,FALSE())</f>
        <v/>
      </c>
      <c r="E13067">
        <f>VLOOKUP(B13067, Tabelas!A:C,2,FALSE())</f>
        <v/>
      </c>
    </row>
    <row r="13068">
      <c r="A13068" t="inlineStr">
        <is>
          <t>REVISTA CIÊNCIAS EM SAÚDE</t>
        </is>
      </c>
      <c r="B13068" t="inlineStr">
        <is>
          <t>B1</t>
        </is>
      </c>
      <c r="C13068">
        <f>IF(B13068&lt;&gt;"NI",1,0)</f>
        <v/>
      </c>
      <c r="D13068">
        <f>VLOOKUP(B13068, Tabelas!A:C,3,FALSE())</f>
        <v/>
      </c>
      <c r="E13068">
        <f>VLOOKUP(B13068, Tabelas!A:C,2,FALSE())</f>
        <v/>
      </c>
    </row>
    <row r="13069">
      <c r="A13069" t="inlineStr">
        <is>
          <t>REVISTA CIENCIAS ESTRATEGICAS</t>
        </is>
      </c>
      <c r="B13069" t="inlineStr">
        <is>
          <t>B1</t>
        </is>
      </c>
      <c r="C13069">
        <f>IF(B13069&lt;&gt;"NI",1,0)</f>
        <v/>
      </c>
      <c r="D13069">
        <f>VLOOKUP(B13069, Tabelas!A:C,3,FALSE())</f>
        <v/>
      </c>
      <c r="E13069">
        <f>VLOOKUP(B13069, Tabelas!A:C,2,FALSE())</f>
        <v/>
      </c>
    </row>
    <row r="13070">
      <c r="A13070" t="inlineStr">
        <is>
          <t>REVISTA CIÊNCIAS HUMANAS</t>
        </is>
      </c>
      <c r="B13070" t="inlineStr">
        <is>
          <t>B2</t>
        </is>
      </c>
      <c r="C13070">
        <f>IF(B13070&lt;&gt;"NI",1,0)</f>
        <v/>
      </c>
      <c r="D13070">
        <f>VLOOKUP(B13070, Tabelas!A:C,3,FALSE())</f>
        <v/>
      </c>
      <c r="E13070">
        <f>VLOOKUP(B13070, Tabelas!A:C,2,FALSE())</f>
        <v/>
      </c>
    </row>
    <row r="13071">
      <c r="A13071" t="inlineStr">
        <is>
          <t>REVISTA CIÊNCIAS MÉDICAS E BIOLÓGICAS</t>
        </is>
      </c>
      <c r="B13071" t="inlineStr">
        <is>
          <t>A4</t>
        </is>
      </c>
      <c r="C13071">
        <f>IF(B13071&lt;&gt;"NI",1,0)</f>
        <v/>
      </c>
      <c r="D13071">
        <f>VLOOKUP(B13071, Tabelas!A:C,3,FALSE())</f>
        <v/>
      </c>
      <c r="E13071">
        <f>VLOOKUP(B13071, Tabelas!A:C,2,FALSE())</f>
        <v/>
      </c>
    </row>
    <row r="13072">
      <c r="A13072" t="inlineStr">
        <is>
          <t>REVISTA CIENTEFICO</t>
        </is>
      </c>
      <c r="B13072" t="inlineStr">
        <is>
          <t>B4</t>
        </is>
      </c>
      <c r="C13072">
        <f>IF(B13072&lt;&gt;"NI",1,0)</f>
        <v/>
      </c>
      <c r="D13072">
        <f>VLOOKUP(B13072, Tabelas!A:C,3,FALSE())</f>
        <v/>
      </c>
      <c r="E13072">
        <f>VLOOKUP(B13072, Tabelas!A:C,2,FALSE())</f>
        <v/>
      </c>
    </row>
    <row r="13073">
      <c r="A13073" t="inlineStr">
        <is>
          <t>REVISTA CIENTEFICO</t>
        </is>
      </c>
      <c r="B13073" t="inlineStr">
        <is>
          <t>B4</t>
        </is>
      </c>
      <c r="C13073">
        <f>IF(B13073&lt;&gt;"NI",1,0)</f>
        <v/>
      </c>
      <c r="D13073">
        <f>VLOOKUP(B13073, Tabelas!A:C,3,FALSE())</f>
        <v/>
      </c>
      <c r="E13073">
        <f>VLOOKUP(B13073, Tabelas!A:C,2,FALSE())</f>
        <v/>
      </c>
    </row>
    <row r="13074">
      <c r="A13074" t="inlineStr">
        <is>
          <t>REVISTA CIENTÍFICA &amp; TECNOLÓGICA</t>
        </is>
      </c>
      <c r="B13074" t="inlineStr">
        <is>
          <t>B4</t>
        </is>
      </c>
      <c r="C13074">
        <f>IF(B13074&lt;&gt;"NI",1,0)</f>
        <v/>
      </c>
      <c r="D13074">
        <f>VLOOKUP(B13074, Tabelas!A:C,3,FALSE())</f>
        <v/>
      </c>
      <c r="E13074">
        <f>VLOOKUP(B13074, Tabelas!A:C,2,FALSE())</f>
        <v/>
      </c>
    </row>
    <row r="13075">
      <c r="A13075" t="inlineStr">
        <is>
          <t>Revista Científica CET-FAESA (impresso)</t>
        </is>
      </c>
      <c r="B13075" t="inlineStr">
        <is>
          <t>B4</t>
        </is>
      </c>
      <c r="C13075">
        <f>IF(B13075&lt;&gt;"NI",1,0)</f>
        <v/>
      </c>
      <c r="D13075">
        <f>VLOOKUP(B13075, Tabelas!A:C,3,FALSE())</f>
        <v/>
      </c>
      <c r="E13075">
        <f>VLOOKUP(B13075, Tabelas!A:C,2,FALSE())</f>
        <v/>
      </c>
    </row>
    <row r="13076">
      <c r="A13076" t="inlineStr">
        <is>
          <t>Revista Científica CET-FAESA (online)</t>
        </is>
      </c>
      <c r="B13076" t="inlineStr">
        <is>
          <t>B4</t>
        </is>
      </c>
      <c r="C13076">
        <f>IF(B13076&lt;&gt;"NI",1,0)</f>
        <v/>
      </c>
      <c r="D13076">
        <f>VLOOKUP(B13076, Tabelas!A:C,3,FALSE())</f>
        <v/>
      </c>
      <c r="E13076">
        <f>VLOOKUP(B13076, Tabelas!A:C,2,FALSE())</f>
        <v/>
      </c>
    </row>
    <row r="13077">
      <c r="A13077" t="inlineStr">
        <is>
          <t>REVISTA CIENTÍFICA DA AJES- RCA</t>
        </is>
      </c>
      <c r="B13077" t="inlineStr">
        <is>
          <t>B4</t>
        </is>
      </c>
      <c r="C13077">
        <f>IF(B13077&lt;&gt;"NI",1,0)</f>
        <v/>
      </c>
      <c r="D13077">
        <f>VLOOKUP(B13077, Tabelas!A:C,3,FALSE())</f>
        <v/>
      </c>
      <c r="E13077">
        <f>VLOOKUP(B13077, Tabelas!A:C,2,FALSE())</f>
        <v/>
      </c>
    </row>
    <row r="13078">
      <c r="A13078" t="inlineStr">
        <is>
          <t>REVISTA CIENTÍFICA DA FACULDADE DE BALSAS</t>
        </is>
      </c>
      <c r="B13078" t="inlineStr">
        <is>
          <t>B4</t>
        </is>
      </c>
      <c r="C13078">
        <f>IF(B13078&lt;&gt;"NI",1,0)</f>
        <v/>
      </c>
      <c r="D13078">
        <f>VLOOKUP(B13078, Tabelas!A:C,3,FALSE())</f>
        <v/>
      </c>
      <c r="E13078">
        <f>VLOOKUP(B13078, Tabelas!A:C,2,FALSE())</f>
        <v/>
      </c>
    </row>
    <row r="13079">
      <c r="A13079" t="inlineStr">
        <is>
          <t>REVISTA CIENTÍFICA DA FACULDADE DE EDUCAÇÃO E MEIO AMBIENTE</t>
        </is>
      </c>
      <c r="B13079" t="inlineStr">
        <is>
          <t>B4</t>
        </is>
      </c>
      <c r="C13079">
        <f>IF(B13079&lt;&gt;"NI",1,0)</f>
        <v/>
      </c>
      <c r="D13079">
        <f>VLOOKUP(B13079, Tabelas!A:C,3,FALSE())</f>
        <v/>
      </c>
      <c r="E13079">
        <f>VLOOKUP(B13079, Tabelas!A:C,2,FALSE())</f>
        <v/>
      </c>
    </row>
    <row r="13080">
      <c r="A13080" t="inlineStr">
        <is>
          <t>REVISTA CIENTÍFICA DA FACULDADE DE MEDICINA DE CAMPOS</t>
        </is>
      </c>
      <c r="B13080" t="inlineStr">
        <is>
          <t>B4</t>
        </is>
      </c>
      <c r="C13080">
        <f>IF(B13080&lt;&gt;"NI",1,0)</f>
        <v/>
      </c>
      <c r="D13080">
        <f>VLOOKUP(B13080, Tabelas!A:C,3,FALSE())</f>
        <v/>
      </c>
      <c r="E13080">
        <f>VLOOKUP(B13080, Tabelas!A:C,2,FALSE())</f>
        <v/>
      </c>
    </row>
    <row r="13081">
      <c r="A13081" t="inlineStr">
        <is>
          <t>REVISTA CIENTÍFICA DA FAI (IMPRESSO)</t>
        </is>
      </c>
      <c r="B13081" t="inlineStr">
        <is>
          <t>B3</t>
        </is>
      </c>
      <c r="C13081">
        <f>IF(B13081&lt;&gt;"NI",1,0)</f>
        <v/>
      </c>
      <c r="D13081">
        <f>VLOOKUP(B13081, Tabelas!A:C,3,FALSE())</f>
        <v/>
      </c>
      <c r="E13081">
        <f>VLOOKUP(B13081, Tabelas!A:C,2,FALSE())</f>
        <v/>
      </c>
    </row>
    <row r="13082">
      <c r="A13082" t="inlineStr">
        <is>
          <t>REVISTA CIENTÍFICA DA FAMINAS</t>
        </is>
      </c>
      <c r="B13082" t="inlineStr">
        <is>
          <t>B4</t>
        </is>
      </c>
      <c r="C13082">
        <f>IF(B13082&lt;&gt;"NI",1,0)</f>
        <v/>
      </c>
      <c r="D13082">
        <f>VLOOKUP(B13082, Tabelas!A:C,3,FALSE())</f>
        <v/>
      </c>
      <c r="E13082">
        <f>VLOOKUP(B13082, Tabelas!A:C,2,FALSE())</f>
        <v/>
      </c>
    </row>
    <row r="13083">
      <c r="A13083" t="inlineStr">
        <is>
          <t>REVISTA CIENTÍFICA DE EDUCACIÓN E COMUNICACIÓN HACHETETEPÉ</t>
        </is>
      </c>
      <c r="B13083" t="inlineStr">
        <is>
          <t>B4</t>
        </is>
      </c>
      <c r="C13083">
        <f>IF(B13083&lt;&gt;"NI",1,0)</f>
        <v/>
      </c>
      <c r="D13083">
        <f>VLOOKUP(B13083, Tabelas!A:C,3,FALSE())</f>
        <v/>
      </c>
      <c r="E13083">
        <f>VLOOKUP(B13083, Tabelas!A:C,2,FALSE())</f>
        <v/>
      </c>
    </row>
    <row r="13084">
      <c r="A13084" t="inlineStr">
        <is>
          <t>REVISTA CIENTÍFICA DE PRODUÇÃO ANIMAL</t>
        </is>
      </c>
      <c r="B13084" t="inlineStr">
        <is>
          <t>B4</t>
        </is>
      </c>
      <c r="C13084">
        <f>IF(B13084&lt;&gt;"NI",1,0)</f>
        <v/>
      </c>
      <c r="D13084">
        <f>VLOOKUP(B13084, Tabelas!A:C,3,FALSE())</f>
        <v/>
      </c>
      <c r="E13084">
        <f>VLOOKUP(B13084, Tabelas!A:C,2,FALSE())</f>
        <v/>
      </c>
    </row>
    <row r="13085">
      <c r="A13085" t="inlineStr">
        <is>
          <t>REVISTA CIENTÍFICA DO CENTRO UNIVERSITÁRIO DE BARRA MANSA</t>
        </is>
      </c>
      <c r="B13085" t="inlineStr">
        <is>
          <t>B4</t>
        </is>
      </c>
      <c r="C13085">
        <f>IF(B13085&lt;&gt;"NI",1,0)</f>
        <v/>
      </c>
      <c r="D13085">
        <f>VLOOKUP(B13085, Tabelas!A:C,3,FALSE())</f>
        <v/>
      </c>
      <c r="E13085">
        <f>VLOOKUP(B13085, Tabelas!A:C,2,FALSE())</f>
        <v/>
      </c>
    </row>
    <row r="13086">
      <c r="A13086" t="inlineStr">
        <is>
          <t>REVISTA CIENTÍFICA DO ISCTAC</t>
        </is>
      </c>
      <c r="B13086" t="inlineStr">
        <is>
          <t>B3</t>
        </is>
      </c>
      <c r="C13086">
        <f>IF(B13086&lt;&gt;"NI",1,0)</f>
        <v/>
      </c>
      <c r="D13086">
        <f>VLOOKUP(B13086, Tabelas!A:C,3,FALSE())</f>
        <v/>
      </c>
      <c r="E13086">
        <f>VLOOKUP(B13086, Tabelas!A:C,2,FALSE())</f>
        <v/>
      </c>
    </row>
    <row r="13087">
      <c r="A13087" t="inlineStr">
        <is>
          <t>REVISTA CIENTIFICA DO ITPAC</t>
        </is>
      </c>
      <c r="B13087" t="inlineStr">
        <is>
          <t>B1</t>
        </is>
      </c>
      <c r="C13087">
        <f>IF(B13087&lt;&gt;"NI",1,0)</f>
        <v/>
      </c>
      <c r="D13087">
        <f>VLOOKUP(B13087, Tabelas!A:C,3,FALSE())</f>
        <v/>
      </c>
      <c r="E13087">
        <f>VLOOKUP(B13087, Tabelas!A:C,2,FALSE())</f>
        <v/>
      </c>
    </row>
    <row r="13088">
      <c r="A13088" t="inlineStr">
        <is>
          <t>REVISTA CIENTÍFICA ELETRÔNICA DE AGRONOMIA</t>
        </is>
      </c>
      <c r="B13088" t="inlineStr">
        <is>
          <t>B4</t>
        </is>
      </c>
      <c r="C13088">
        <f>IF(B13088&lt;&gt;"NI",1,0)</f>
        <v/>
      </c>
      <c r="D13088">
        <f>VLOOKUP(B13088, Tabelas!A:C,3,FALSE())</f>
        <v/>
      </c>
      <c r="E13088">
        <f>VLOOKUP(B13088, Tabelas!A:C,2,FALSE())</f>
        <v/>
      </c>
    </row>
    <row r="13089">
      <c r="A13089" t="inlineStr">
        <is>
          <t>REVISTA CIENTÍFICA ELETRÔNICA DE PSICOLOGIA</t>
        </is>
      </c>
      <c r="B13089" t="inlineStr">
        <is>
          <t>A4</t>
        </is>
      </c>
      <c r="C13089">
        <f>IF(B13089&lt;&gt;"NI",1,0)</f>
        <v/>
      </c>
      <c r="D13089">
        <f>VLOOKUP(B13089, Tabelas!A:C,3,FALSE())</f>
        <v/>
      </c>
      <c r="E13089">
        <f>VLOOKUP(B13089, Tabelas!A:C,2,FALSE())</f>
        <v/>
      </c>
    </row>
    <row r="13090">
      <c r="A13090" t="inlineStr">
        <is>
          <t>REVISTA CIENTÍFICA E-LOCUÇÃO</t>
        </is>
      </c>
      <c r="B13090" t="inlineStr">
        <is>
          <t>B2</t>
        </is>
      </c>
      <c r="C13090">
        <f>IF(B13090&lt;&gt;"NI",1,0)</f>
        <v/>
      </c>
      <c r="D13090">
        <f>VLOOKUP(B13090, Tabelas!A:C,3,FALSE())</f>
        <v/>
      </c>
      <c r="E13090">
        <f>VLOOKUP(B13090, Tabelas!A:C,2,FALSE())</f>
        <v/>
      </c>
    </row>
    <row r="13091">
      <c r="A13091" t="inlineStr">
        <is>
          <t>REVISTA CIENTÍFICA GENERAL JOSÉ MARÍA CÓRDOVA</t>
        </is>
      </c>
      <c r="B13091" t="inlineStr">
        <is>
          <t>B3</t>
        </is>
      </c>
      <c r="C13091">
        <f>IF(B13091&lt;&gt;"NI",1,0)</f>
        <v/>
      </c>
      <c r="D13091">
        <f>VLOOKUP(B13091, Tabelas!A:C,3,FALSE())</f>
        <v/>
      </c>
      <c r="E13091">
        <f>VLOOKUP(B13091, Tabelas!A:C,2,FALSE())</f>
        <v/>
      </c>
    </row>
    <row r="13092">
      <c r="A13092" t="inlineStr">
        <is>
          <t>REVISTA CIENTÍFICA GUILLERMO DE OCKHAM (ONLINE)</t>
        </is>
      </c>
      <c r="B13092" t="inlineStr">
        <is>
          <t>A2</t>
        </is>
      </c>
      <c r="C13092">
        <f>IF(B13092&lt;&gt;"NI",1,0)</f>
        <v/>
      </c>
      <c r="D13092">
        <f>VLOOKUP(B13092, Tabelas!A:C,3,FALSE())</f>
        <v/>
      </c>
      <c r="E13092">
        <f>VLOOKUP(B13092, Tabelas!A:C,2,FALSE())</f>
        <v/>
      </c>
    </row>
    <row r="13093">
      <c r="A13093" t="inlineStr">
        <is>
          <t>REVISTA CIENTÍFICA HERMES</t>
        </is>
      </c>
      <c r="B13093" t="inlineStr">
        <is>
          <t>B1</t>
        </is>
      </c>
      <c r="C13093">
        <f>IF(B13093&lt;&gt;"NI",1,0)</f>
        <v/>
      </c>
      <c r="D13093">
        <f>VLOOKUP(B13093, Tabelas!A:C,3,FALSE())</f>
        <v/>
      </c>
      <c r="E13093">
        <f>VLOOKUP(B13093, Tabelas!A:C,2,FALSE())</f>
        <v/>
      </c>
    </row>
    <row r="13094">
      <c r="A13094" t="inlineStr">
        <is>
          <t>REVISTA CIENTÍFICA INTELLETTO</t>
        </is>
      </c>
      <c r="B13094" t="inlineStr">
        <is>
          <t>B4</t>
        </is>
      </c>
      <c r="C13094">
        <f>IF(B13094&lt;&gt;"NI",1,0)</f>
        <v/>
      </c>
      <c r="D13094">
        <f>VLOOKUP(B13094, Tabelas!A:C,3,FALSE())</f>
        <v/>
      </c>
      <c r="E13094">
        <f>VLOOKUP(B13094, Tabelas!A:C,2,FALSE())</f>
        <v/>
      </c>
    </row>
    <row r="13095">
      <c r="A13095" t="inlineStr">
        <is>
          <t>REVISTA CIENTÍFICA INTERDISCIPLINAR INTERLOGOS</t>
        </is>
      </c>
      <c r="B13095" t="inlineStr">
        <is>
          <t>B4</t>
        </is>
      </c>
      <c r="C13095">
        <f>IF(B13095&lt;&gt;"NI",1,0)</f>
        <v/>
      </c>
      <c r="D13095">
        <f>VLOOKUP(B13095, Tabelas!A:C,3,FALSE())</f>
        <v/>
      </c>
      <c r="E13095">
        <f>VLOOKUP(B13095, Tabelas!A:C,2,FALSE())</f>
        <v/>
      </c>
    </row>
    <row r="13096">
      <c r="A13096" t="inlineStr">
        <is>
          <t>REVISTA CIENTÍFICA MULTIDISCIPLINAR NÚCLEO DO CONHECIMENTO</t>
        </is>
      </c>
      <c r="B13096" t="inlineStr">
        <is>
          <t>B3</t>
        </is>
      </c>
      <c r="C13096">
        <f>IF(B13096&lt;&gt;"NI",1,0)</f>
        <v/>
      </c>
      <c r="D13096">
        <f>VLOOKUP(B13096, Tabelas!A:C,3,FALSE())</f>
        <v/>
      </c>
      <c r="E13096">
        <f>VLOOKUP(B13096, Tabelas!A:C,2,FALSE())</f>
        <v/>
      </c>
    </row>
    <row r="13097">
      <c r="A13097" t="inlineStr">
        <is>
          <t>REVISTA CIENTÍFICA ON-LINE TECNOLOGIA GESTÃO HUMANISMO</t>
        </is>
      </c>
      <c r="B13097" t="inlineStr">
        <is>
          <t>B3</t>
        </is>
      </c>
      <c r="C13097">
        <f>IF(B13097&lt;&gt;"NI",1,0)</f>
        <v/>
      </c>
      <c r="D13097">
        <f>VLOOKUP(B13097, Tabelas!A:C,3,FALSE())</f>
        <v/>
      </c>
      <c r="E13097">
        <f>VLOOKUP(B13097, Tabelas!A:C,2,FALSE())</f>
        <v/>
      </c>
    </row>
    <row r="13098">
      <c r="A13098" t="inlineStr">
        <is>
          <t>REVISTA CIENTÍFICA SCHOLA</t>
        </is>
      </c>
      <c r="B13098" t="inlineStr">
        <is>
          <t>B4</t>
        </is>
      </c>
      <c r="C13098">
        <f>IF(B13098&lt;&gt;"NI",1,0)</f>
        <v/>
      </c>
      <c r="D13098">
        <f>VLOOKUP(B13098, Tabelas!A:C,3,FALSE())</f>
        <v/>
      </c>
      <c r="E13098">
        <f>VLOOKUP(B13098, Tabelas!A:C,2,FALSE())</f>
        <v/>
      </c>
    </row>
    <row r="13099">
      <c r="A13099" t="inlineStr">
        <is>
          <t>REVISTA CIENTÍFICA UMC</t>
        </is>
      </c>
      <c r="B13099" t="inlineStr">
        <is>
          <t>B3</t>
        </is>
      </c>
      <c r="C13099">
        <f>IF(B13099&lt;&gt;"NI",1,0)</f>
        <v/>
      </c>
      <c r="D13099">
        <f>VLOOKUP(B13099, Tabelas!A:C,3,FALSE())</f>
        <v/>
      </c>
      <c r="E13099">
        <f>VLOOKUP(B13099, Tabelas!A:C,2,FALSE())</f>
        <v/>
      </c>
    </row>
    <row r="13100">
      <c r="A13100" t="inlineStr">
        <is>
          <t>REVISTA CIENTÍFICA UNILAGO</t>
        </is>
      </c>
      <c r="B13100" t="inlineStr">
        <is>
          <t>B4</t>
        </is>
      </c>
      <c r="C13100">
        <f>IF(B13100&lt;&gt;"NI",1,0)</f>
        <v/>
      </c>
      <c r="D13100">
        <f>VLOOKUP(B13100, Tabelas!A:C,3,FALSE())</f>
        <v/>
      </c>
      <c r="E13100">
        <f>VLOOKUP(B13100, Tabelas!A:C,2,FALSE())</f>
        <v/>
      </c>
    </row>
    <row r="13101">
      <c r="A13101" t="inlineStr">
        <is>
          <t>REVISTA CIENTÍFICA/FAP (CURITIBA. IMPRESSO)</t>
        </is>
      </c>
      <c r="B13101" t="inlineStr">
        <is>
          <t>B3</t>
        </is>
      </c>
      <c r="C13101">
        <f>IF(B13101&lt;&gt;"NI",1,0)</f>
        <v/>
      </c>
      <c r="D13101">
        <f>VLOOKUP(B13101, Tabelas!A:C,3,FALSE())</f>
        <v/>
      </c>
      <c r="E13101">
        <f>VLOOKUP(B13101, Tabelas!A:C,2,FALSE())</f>
        <v/>
      </c>
    </row>
    <row r="13102">
      <c r="A13102" t="inlineStr">
        <is>
          <t>REVISTA CIENTÍIFICA ELETRÔNICA DE CIÊNCIAS SOCIAIS APLICADAS DA EDUVALE</t>
        </is>
      </c>
      <c r="B13102" t="inlineStr">
        <is>
          <t>B4</t>
        </is>
      </c>
      <c r="C13102">
        <f>IF(B13102&lt;&gt;"NI",1,0)</f>
        <v/>
      </c>
      <c r="D13102">
        <f>VLOOKUP(B13102, Tabelas!A:C,3,FALSE())</f>
        <v/>
      </c>
      <c r="E13102">
        <f>VLOOKUP(B13102, Tabelas!A:C,2,FALSE())</f>
        <v/>
      </c>
    </row>
    <row r="13103">
      <c r="A13103" t="inlineStr">
        <is>
          <t>REVISTA CIF BRASIL</t>
        </is>
      </c>
      <c r="B13103" t="inlineStr">
        <is>
          <t>B4</t>
        </is>
      </c>
      <c r="C13103">
        <f>IF(B13103&lt;&gt;"NI",1,0)</f>
        <v/>
      </c>
      <c r="D13103">
        <f>VLOOKUP(B13103, Tabelas!A:C,3,FALSE())</f>
        <v/>
      </c>
      <c r="E13103">
        <f>VLOOKUP(B13103, Tabelas!A:C,2,FALSE())</f>
        <v/>
      </c>
    </row>
    <row r="13104">
      <c r="A13104" t="inlineStr">
        <is>
          <t>REVISTA CINTEX</t>
        </is>
      </c>
      <c r="B13104" t="inlineStr">
        <is>
          <t>B4</t>
        </is>
      </c>
      <c r="C13104">
        <f>IF(B13104&lt;&gt;"NI",1,0)</f>
        <v/>
      </c>
      <c r="D13104">
        <f>VLOOKUP(B13104, Tabelas!A:C,3,FALSE())</f>
        <v/>
      </c>
      <c r="E13104">
        <f>VLOOKUP(B13104, Tabelas!A:C,2,FALSE())</f>
        <v/>
      </c>
    </row>
    <row r="13105">
      <c r="A13105" t="inlineStr">
        <is>
          <t>REVISTA CIRANDA (UNIMONTES)</t>
        </is>
      </c>
      <c r="B13105" t="inlineStr">
        <is>
          <t>A3</t>
        </is>
      </c>
      <c r="C13105">
        <f>IF(B13105&lt;&gt;"NI",1,0)</f>
        <v/>
      </c>
      <c r="D13105">
        <f>VLOOKUP(B13105, Tabelas!A:C,3,FALSE())</f>
        <v/>
      </c>
      <c r="E13105">
        <f>VLOOKUP(B13105, Tabelas!A:C,2,FALSE())</f>
        <v/>
      </c>
    </row>
    <row r="13106">
      <c r="A13106" t="inlineStr">
        <is>
          <t>REVISTA CIS</t>
        </is>
      </c>
      <c r="B13106" t="inlineStr">
        <is>
          <t>A4</t>
        </is>
      </c>
      <c r="C13106">
        <f>IF(B13106&lt;&gt;"NI",1,0)</f>
        <v/>
      </c>
      <c r="D13106">
        <f>VLOOKUP(B13106, Tabelas!A:C,3,FALSE())</f>
        <v/>
      </c>
      <c r="E13106">
        <f>VLOOKUP(B13106, Tabelas!A:C,2,FALSE())</f>
        <v/>
      </c>
    </row>
    <row r="13107">
      <c r="A13107" t="inlineStr">
        <is>
          <t>REVISTA CLEPSIDRA</t>
        </is>
      </c>
      <c r="B13107" t="inlineStr">
        <is>
          <t>B1</t>
        </is>
      </c>
      <c r="C13107">
        <f>IF(B13107&lt;&gt;"NI",1,0)</f>
        <v/>
      </c>
      <c r="D13107">
        <f>VLOOKUP(B13107, Tabelas!A:C,3,FALSE())</f>
        <v/>
      </c>
      <c r="E13107">
        <f>VLOOKUP(B13107, Tabelas!A:C,2,FALSE())</f>
        <v/>
      </c>
    </row>
    <row r="13108">
      <c r="A13108" t="inlineStr">
        <is>
          <t>REVISTA CLÍNICA DE ORTODONTIA DENTAL PRESS</t>
        </is>
      </c>
      <c r="B13108" t="inlineStr">
        <is>
          <t>B4</t>
        </is>
      </c>
      <c r="C13108">
        <f>IF(B13108&lt;&gt;"NI",1,0)</f>
        <v/>
      </c>
      <c r="D13108">
        <f>VLOOKUP(B13108, Tabelas!A:C,3,FALSE())</f>
        <v/>
      </c>
      <c r="E13108">
        <f>VLOOKUP(B13108, Tabelas!A:C,2,FALSE())</f>
        <v/>
      </c>
    </row>
    <row r="13109">
      <c r="A13109" t="inlineStr">
        <is>
          <t>REVISTA CLÓVIS MOURA DE HUMANIDADES</t>
        </is>
      </c>
      <c r="B13109" t="inlineStr">
        <is>
          <t>B2</t>
        </is>
      </c>
      <c r="C13109">
        <f>IF(B13109&lt;&gt;"NI",1,0)</f>
        <v/>
      </c>
      <c r="D13109">
        <f>VLOOKUP(B13109, Tabelas!A:C,3,FALSE())</f>
        <v/>
      </c>
      <c r="E13109">
        <f>VLOOKUP(B13109, Tabelas!A:C,2,FALSE())</f>
        <v/>
      </c>
    </row>
    <row r="13110">
      <c r="A13110" t="inlineStr">
        <is>
          <t>REVISTA COCAR (ONLINE)</t>
        </is>
      </c>
      <c r="B13110" t="inlineStr">
        <is>
          <t>A4</t>
        </is>
      </c>
      <c r="C13110">
        <f>IF(B13110&lt;&gt;"NI",1,0)</f>
        <v/>
      </c>
      <c r="D13110">
        <f>VLOOKUP(B13110, Tabelas!A:C,3,FALSE())</f>
        <v/>
      </c>
      <c r="E13110">
        <f>VLOOKUP(B13110, Tabelas!A:C,2,FALSE())</f>
        <v/>
      </c>
    </row>
    <row r="13111">
      <c r="A13111" t="inlineStr">
        <is>
          <t>REVISTA COLETIVA FUNDAJ</t>
        </is>
      </c>
      <c r="B13111" t="inlineStr">
        <is>
          <t>B4</t>
        </is>
      </c>
      <c r="C13111">
        <f>IF(B13111&lt;&gt;"NI",1,0)</f>
        <v/>
      </c>
      <c r="D13111">
        <f>VLOOKUP(B13111, Tabelas!A:C,3,FALSE())</f>
        <v/>
      </c>
      <c r="E13111">
        <f>VLOOKUP(B13111, Tabelas!A:C,2,FALSE())</f>
        <v/>
      </c>
    </row>
    <row r="13112">
      <c r="A13112" t="inlineStr">
        <is>
          <t>REVISTA COLINEARES</t>
        </is>
      </c>
      <c r="B13112" t="inlineStr">
        <is>
          <t>B1</t>
        </is>
      </c>
      <c r="C13112">
        <f>IF(B13112&lt;&gt;"NI",1,0)</f>
        <v/>
      </c>
      <c r="D13112">
        <f>VLOOKUP(B13112, Tabelas!A:C,3,FALSE())</f>
        <v/>
      </c>
      <c r="E13112">
        <f>VLOOKUP(B13112, Tabelas!A:C,2,FALSE())</f>
        <v/>
      </c>
    </row>
    <row r="13113">
      <c r="A13113" t="inlineStr">
        <is>
          <t>REVISTA COLOMBIANA DE ANTROPOLOGIA</t>
        </is>
      </c>
      <c r="B13113" t="inlineStr">
        <is>
          <t>A2</t>
        </is>
      </c>
      <c r="C13113">
        <f>IF(B13113&lt;&gt;"NI",1,0)</f>
        <v/>
      </c>
      <c r="D13113">
        <f>VLOOKUP(B13113, Tabelas!A:C,3,FALSE())</f>
        <v/>
      </c>
      <c r="E13113">
        <f>VLOOKUP(B13113, Tabelas!A:C,2,FALSE())</f>
        <v/>
      </c>
    </row>
    <row r="13114">
      <c r="A13114" t="inlineStr">
        <is>
          <t>REVISTA COLOMBIANA DE BIOETICA</t>
        </is>
      </c>
      <c r="B13114" t="inlineStr">
        <is>
          <t>A4</t>
        </is>
      </c>
      <c r="C13114">
        <f>IF(B13114&lt;&gt;"NI",1,0)</f>
        <v/>
      </c>
      <c r="D13114">
        <f>VLOOKUP(B13114, Tabelas!A:C,3,FALSE())</f>
        <v/>
      </c>
      <c r="E13114">
        <f>VLOOKUP(B13114, Tabelas!A:C,2,FALSE())</f>
        <v/>
      </c>
    </row>
    <row r="13115">
      <c r="A13115" t="inlineStr">
        <is>
          <t>REVISTA COLOMBIANA DE CARDIOLOGIA</t>
        </is>
      </c>
      <c r="B13115" t="inlineStr">
        <is>
          <t>B2</t>
        </is>
      </c>
      <c r="C13115">
        <f>IF(B13115&lt;&gt;"NI",1,0)</f>
        <v/>
      </c>
      <c r="D13115">
        <f>VLOOKUP(B13115, Tabelas!A:C,3,FALSE())</f>
        <v/>
      </c>
      <c r="E13115">
        <f>VLOOKUP(B13115, Tabelas!A:C,2,FALSE())</f>
        <v/>
      </c>
    </row>
    <row r="13116">
      <c r="A13116" t="inlineStr">
        <is>
          <t>REVISTA COLOMBIANA DE CIENCIA ANIMAL RECIA</t>
        </is>
      </c>
      <c r="B13116" t="inlineStr">
        <is>
          <t>B4</t>
        </is>
      </c>
      <c r="C13116">
        <f>IF(B13116&lt;&gt;"NI",1,0)</f>
        <v/>
      </c>
      <c r="D13116">
        <f>VLOOKUP(B13116, Tabelas!A:C,3,FALSE())</f>
        <v/>
      </c>
      <c r="E13116">
        <f>VLOOKUP(B13116, Tabelas!A:C,2,FALSE())</f>
        <v/>
      </c>
    </row>
    <row r="13117">
      <c r="A13117" t="inlineStr">
        <is>
          <t>REVISTA COLOMBIANA DE CIÊNCIAS ANIMA</t>
        </is>
      </c>
      <c r="B13117" t="inlineStr">
        <is>
          <t>B4</t>
        </is>
      </c>
      <c r="C13117">
        <f>IF(B13117&lt;&gt;"NI",1,0)</f>
        <v/>
      </c>
      <c r="D13117">
        <f>VLOOKUP(B13117, Tabelas!A:C,3,FALSE())</f>
        <v/>
      </c>
      <c r="E13117">
        <f>VLOOKUP(B13117, Tabelas!A:C,2,FALSE())</f>
        <v/>
      </c>
    </row>
    <row r="13118">
      <c r="A13118" t="inlineStr">
        <is>
          <t>REVISTA COLOMBIANA DE CIENCIAS HORTICOLAS</t>
        </is>
      </c>
      <c r="B13118" t="inlineStr">
        <is>
          <t>B4</t>
        </is>
      </c>
      <c r="C13118">
        <f>IF(B13118&lt;&gt;"NI",1,0)</f>
        <v/>
      </c>
      <c r="D13118">
        <f>VLOOKUP(B13118, Tabelas!A:C,3,FALSE())</f>
        <v/>
      </c>
      <c r="E13118">
        <f>VLOOKUP(B13118, Tabelas!A:C,2,FALSE())</f>
        <v/>
      </c>
    </row>
    <row r="13119">
      <c r="A13119" t="inlineStr">
        <is>
          <t>REVISTA COLOMBIANA DE CIENCIAS PECUARIAS</t>
        </is>
      </c>
      <c r="B13119" t="inlineStr">
        <is>
          <t>B2</t>
        </is>
      </c>
      <c r="C13119">
        <f>IF(B13119&lt;&gt;"NI",1,0)</f>
        <v/>
      </c>
      <c r="D13119">
        <f>VLOOKUP(B13119, Tabelas!A:C,3,FALSE())</f>
        <v/>
      </c>
      <c r="E13119">
        <f>VLOOKUP(B13119, Tabelas!A:C,2,FALSE())</f>
        <v/>
      </c>
    </row>
    <row r="13120">
      <c r="A13120" t="inlineStr">
        <is>
          <t>REVISTA COLOMBIANA DE CIENCIAS PECUARIAS</t>
        </is>
      </c>
      <c r="B13120" t="inlineStr">
        <is>
          <t>B2</t>
        </is>
      </c>
      <c r="C13120">
        <f>IF(B13120&lt;&gt;"NI",1,0)</f>
        <v/>
      </c>
      <c r="D13120">
        <f>VLOOKUP(B13120, Tabelas!A:C,3,FALSE())</f>
        <v/>
      </c>
      <c r="E13120">
        <f>VLOOKUP(B13120, Tabelas!A:C,2,FALSE())</f>
        <v/>
      </c>
    </row>
    <row r="13121">
      <c r="A13121" t="inlineStr">
        <is>
          <t>REVISTA COLOMBIANA DE CIENCIAS QUIMICO FARMACEUTICAS</t>
        </is>
      </c>
      <c r="B13121" t="inlineStr">
        <is>
          <t>A3</t>
        </is>
      </c>
      <c r="C13121">
        <f>IF(B13121&lt;&gt;"NI",1,0)</f>
        <v/>
      </c>
      <c r="D13121">
        <f>VLOOKUP(B13121, Tabelas!A:C,3,FALSE())</f>
        <v/>
      </c>
      <c r="E13121">
        <f>VLOOKUP(B13121, Tabelas!A:C,2,FALSE())</f>
        <v/>
      </c>
    </row>
    <row r="13122">
      <c r="A13122" t="inlineStr">
        <is>
          <t>REVISTA COLOMBIANA DE COMPUTACION</t>
        </is>
      </c>
      <c r="B13122" t="inlineStr">
        <is>
          <t>B2</t>
        </is>
      </c>
      <c r="C13122">
        <f>IF(B13122&lt;&gt;"NI",1,0)</f>
        <v/>
      </c>
      <c r="D13122">
        <f>VLOOKUP(B13122, Tabelas!A:C,3,FALSE())</f>
        <v/>
      </c>
      <c r="E13122">
        <f>VLOOKUP(B13122, Tabelas!A:C,2,FALSE())</f>
        <v/>
      </c>
    </row>
    <row r="13123">
      <c r="A13123" t="inlineStr">
        <is>
          <t>REVISTA COLOMBIANA DE ENFERMERIA</t>
        </is>
      </c>
      <c r="B13123" t="inlineStr">
        <is>
          <t>B4</t>
        </is>
      </c>
      <c r="C13123">
        <f>IF(B13123&lt;&gt;"NI",1,0)</f>
        <v/>
      </c>
      <c r="D13123">
        <f>VLOOKUP(B13123, Tabelas!A:C,3,FALSE())</f>
        <v/>
      </c>
      <c r="E13123">
        <f>VLOOKUP(B13123, Tabelas!A:C,2,FALSE())</f>
        <v/>
      </c>
    </row>
    <row r="13124">
      <c r="A13124" t="inlineStr">
        <is>
          <t>REVISTA COLOMBIANA DE ENTOMOLOGÍA</t>
        </is>
      </c>
      <c r="B13124" t="inlineStr">
        <is>
          <t>B4</t>
        </is>
      </c>
      <c r="C13124">
        <f>IF(B13124&lt;&gt;"NI",1,0)</f>
        <v/>
      </c>
      <c r="D13124">
        <f>VLOOKUP(B13124, Tabelas!A:C,3,FALSE())</f>
        <v/>
      </c>
      <c r="E13124">
        <f>VLOOKUP(B13124, Tabelas!A:C,2,FALSE())</f>
        <v/>
      </c>
    </row>
    <row r="13125">
      <c r="A13125" t="inlineStr">
        <is>
          <t>REVISTA COLOMBIANA DE ESTADISTICA</t>
        </is>
      </c>
      <c r="B13125" t="inlineStr">
        <is>
          <t>B1</t>
        </is>
      </c>
      <c r="C13125">
        <f>IF(B13125&lt;&gt;"NI",1,0)</f>
        <v/>
      </c>
      <c r="D13125">
        <f>VLOOKUP(B13125, Tabelas!A:C,3,FALSE())</f>
        <v/>
      </c>
      <c r="E13125">
        <f>VLOOKUP(B13125, Tabelas!A:C,2,FALSE())</f>
        <v/>
      </c>
    </row>
    <row r="13126">
      <c r="A13126" t="inlineStr">
        <is>
          <t>REVISTA COLOMBIANA DE GASTROENTEROLOGIA</t>
        </is>
      </c>
      <c r="B13126" t="inlineStr">
        <is>
          <t>B3</t>
        </is>
      </c>
      <c r="C13126">
        <f>IF(B13126&lt;&gt;"NI",1,0)</f>
        <v/>
      </c>
      <c r="D13126">
        <f>VLOOKUP(B13126, Tabelas!A:C,3,FALSE())</f>
        <v/>
      </c>
      <c r="E13126">
        <f>VLOOKUP(B13126, Tabelas!A:C,2,FALSE())</f>
        <v/>
      </c>
    </row>
    <row r="13127">
      <c r="A13127" t="inlineStr">
        <is>
          <t>REVISTA COLOMBIANA DE PSICOLOGIA</t>
        </is>
      </c>
      <c r="B13127" t="inlineStr">
        <is>
          <t>A2</t>
        </is>
      </c>
      <c r="C13127">
        <f>IF(B13127&lt;&gt;"NI",1,0)</f>
        <v/>
      </c>
      <c r="D13127">
        <f>VLOOKUP(B13127, Tabelas!A:C,3,FALSE())</f>
        <v/>
      </c>
      <c r="E13127">
        <f>VLOOKUP(B13127, Tabelas!A:C,2,FALSE())</f>
        <v/>
      </c>
    </row>
    <row r="13128">
      <c r="A13128" t="inlineStr">
        <is>
          <t>REVISTA COLOMBIANA DE PSIQUIATRIA</t>
        </is>
      </c>
      <c r="B13128" t="inlineStr">
        <is>
          <t>B3</t>
        </is>
      </c>
      <c r="C13128">
        <f>IF(B13128&lt;&gt;"NI",1,0)</f>
        <v/>
      </c>
      <c r="D13128">
        <f>VLOOKUP(B13128, Tabelas!A:C,3,FALSE())</f>
        <v/>
      </c>
      <c r="E13128">
        <f>VLOOKUP(B13128, Tabelas!A:C,2,FALSE())</f>
        <v/>
      </c>
    </row>
    <row r="13129">
      <c r="A13129" t="inlineStr">
        <is>
          <t>REVISTA COLOMBIANA DE QUIMICA</t>
        </is>
      </c>
      <c r="B13129" t="inlineStr">
        <is>
          <t>B3</t>
        </is>
      </c>
      <c r="C13129">
        <f>IF(B13129&lt;&gt;"NI",1,0)</f>
        <v/>
      </c>
      <c r="D13129">
        <f>VLOOKUP(B13129, Tabelas!A:C,3,FALSE())</f>
        <v/>
      </c>
      <c r="E13129">
        <f>VLOOKUP(B13129, Tabelas!A:C,2,FALSE())</f>
        <v/>
      </c>
    </row>
    <row r="13130">
      <c r="A13130" t="inlineStr">
        <is>
          <t>REVISTA COLOMBIANA DE SOCIOLOGÍA</t>
        </is>
      </c>
      <c r="B13130" t="inlineStr">
        <is>
          <t>B1</t>
        </is>
      </c>
      <c r="C13130">
        <f>IF(B13130&lt;&gt;"NI",1,0)</f>
        <v/>
      </c>
      <c r="D13130">
        <f>VLOOKUP(B13130, Tabelas!A:C,3,FALSE())</f>
        <v/>
      </c>
      <c r="E13130">
        <f>VLOOKUP(B13130, Tabelas!A:C,2,FALSE())</f>
        <v/>
      </c>
    </row>
    <row r="13131">
      <c r="A13131" t="inlineStr">
        <is>
          <t>REVISTA COMMUNITAS</t>
        </is>
      </c>
      <c r="B13131" t="inlineStr">
        <is>
          <t>B1</t>
        </is>
      </c>
      <c r="C13131">
        <f>IF(B13131&lt;&gt;"NI",1,0)</f>
        <v/>
      </c>
      <c r="D13131">
        <f>VLOOKUP(B13131, Tabelas!A:C,3,FALSE())</f>
        <v/>
      </c>
      <c r="E13131">
        <f>VLOOKUP(B13131, Tabelas!A:C,2,FALSE())</f>
        <v/>
      </c>
    </row>
    <row r="13132">
      <c r="A13132" t="inlineStr">
        <is>
          <t>REVISTA COMPARTILHE DOCÊNCIA</t>
        </is>
      </c>
      <c r="B13132" t="inlineStr">
        <is>
          <t>B4</t>
        </is>
      </c>
      <c r="C13132">
        <f>IF(B13132&lt;&gt;"NI",1,0)</f>
        <v/>
      </c>
      <c r="D13132">
        <f>VLOOKUP(B13132, Tabelas!A:C,3,FALSE())</f>
        <v/>
      </c>
      <c r="E13132">
        <f>VLOOKUP(B13132, Tabelas!A:C,2,FALSE())</f>
        <v/>
      </c>
    </row>
    <row r="13133">
      <c r="A13133" t="inlineStr">
        <is>
          <t>REVISTA COMPETITIVIDADE E SUSTENTABILIDADE</t>
        </is>
      </c>
      <c r="B13133" t="inlineStr">
        <is>
          <t>B3</t>
        </is>
      </c>
      <c r="C13133">
        <f>IF(B13133&lt;&gt;"NI",1,0)</f>
        <v/>
      </c>
      <c r="D13133">
        <f>VLOOKUP(B13133, Tabelas!A:C,3,FALSE())</f>
        <v/>
      </c>
      <c r="E13133">
        <f>VLOOKUP(B13133, Tabelas!A:C,2,FALSE())</f>
        <v/>
      </c>
    </row>
    <row r="13134">
      <c r="A13134" t="inlineStr">
        <is>
          <t>REVISTA COMPLUTENSE DE EDUCACIÓN</t>
        </is>
      </c>
      <c r="B13134" t="inlineStr">
        <is>
          <t>A1</t>
        </is>
      </c>
      <c r="C13134">
        <f>IF(B13134&lt;&gt;"NI",1,0)</f>
        <v/>
      </c>
      <c r="D13134">
        <f>VLOOKUP(B13134, Tabelas!A:C,3,FALSE())</f>
        <v/>
      </c>
      <c r="E13134">
        <f>VLOOKUP(B13134, Tabelas!A:C,2,FALSE())</f>
        <v/>
      </c>
    </row>
    <row r="13135">
      <c r="A13135" t="inlineStr">
        <is>
          <t>REVISTA COMPLUTENSE DE HISTORIA DE AMÉRICA</t>
        </is>
      </c>
      <c r="B13135" t="inlineStr">
        <is>
          <t>A2</t>
        </is>
      </c>
      <c r="C13135">
        <f>IF(B13135&lt;&gt;"NI",1,0)</f>
        <v/>
      </c>
      <c r="D13135">
        <f>VLOOKUP(B13135, Tabelas!A:C,3,FALSE())</f>
        <v/>
      </c>
      <c r="E13135">
        <f>VLOOKUP(B13135, Tabelas!A:C,2,FALSE())</f>
        <v/>
      </c>
    </row>
    <row r="13136">
      <c r="A13136" t="inlineStr">
        <is>
          <t>REVISTA COMPOLITICA</t>
        </is>
      </c>
      <c r="B13136" t="inlineStr">
        <is>
          <t>A3</t>
        </is>
      </c>
      <c r="C13136">
        <f>IF(B13136&lt;&gt;"NI",1,0)</f>
        <v/>
      </c>
      <c r="D13136">
        <f>VLOOKUP(B13136, Tabelas!A:C,3,FALSE())</f>
        <v/>
      </c>
      <c r="E13136">
        <f>VLOOKUP(B13136, Tabelas!A:C,2,FALSE())</f>
        <v/>
      </c>
    </row>
    <row r="13137">
      <c r="A13137" t="inlineStr">
        <is>
          <t>REVISTA COMUNICAÇÃO E LINGUAGENS</t>
        </is>
      </c>
      <c r="B13137" t="inlineStr">
        <is>
          <t>B2</t>
        </is>
      </c>
      <c r="C13137">
        <f>IF(B13137&lt;&gt;"NI",1,0)</f>
        <v/>
      </c>
      <c r="D13137">
        <f>VLOOKUP(B13137, Tabelas!A:C,3,FALSE())</f>
        <v/>
      </c>
      <c r="E13137">
        <f>VLOOKUP(B13137, Tabelas!A:C,2,FALSE())</f>
        <v/>
      </c>
    </row>
    <row r="13138">
      <c r="A13138" t="inlineStr">
        <is>
          <t>REVISTA COMUNICAÇÃO MIDIÁTICA</t>
        </is>
      </c>
      <c r="B13138" t="inlineStr">
        <is>
          <t>B2</t>
        </is>
      </c>
      <c r="C13138">
        <f>IF(B13138&lt;&gt;"NI",1,0)</f>
        <v/>
      </c>
      <c r="D13138">
        <f>VLOOKUP(B13138, Tabelas!A:C,3,FALSE())</f>
        <v/>
      </c>
      <c r="E13138">
        <f>VLOOKUP(B13138, Tabelas!A:C,2,FALSE())</f>
        <v/>
      </c>
    </row>
    <row r="13139">
      <c r="A13139" t="inlineStr">
        <is>
          <t>REVISTA COMUNICAÇÃO, CULTURA E SOCIEDADE</t>
        </is>
      </c>
      <c r="B13139" t="inlineStr">
        <is>
          <t>B2</t>
        </is>
      </c>
      <c r="C13139">
        <f>IF(B13139&lt;&gt;"NI",1,0)</f>
        <v/>
      </c>
      <c r="D13139">
        <f>VLOOKUP(B13139, Tabelas!A:C,3,FALSE())</f>
        <v/>
      </c>
      <c r="E13139">
        <f>VLOOKUP(B13139, Tabelas!A:C,2,FALSE())</f>
        <v/>
      </c>
    </row>
    <row r="13140">
      <c r="A13140" t="inlineStr">
        <is>
          <t>REVISTA COMUNICAÇÕES</t>
        </is>
      </c>
      <c r="B13140" t="inlineStr">
        <is>
          <t>A3</t>
        </is>
      </c>
      <c r="C13140">
        <f>IF(B13140&lt;&gt;"NI",1,0)</f>
        <v/>
      </c>
      <c r="D13140">
        <f>VLOOKUP(B13140, Tabelas!A:C,3,FALSE())</f>
        <v/>
      </c>
      <c r="E13140">
        <f>VLOOKUP(B13140, Tabelas!A:C,2,FALSE())</f>
        <v/>
      </c>
    </row>
    <row r="13141">
      <c r="A13141" t="inlineStr">
        <is>
          <t>REVISTA COMUNICANDO</t>
        </is>
      </c>
      <c r="B13141" t="inlineStr">
        <is>
          <t>B1</t>
        </is>
      </c>
      <c r="C13141">
        <f>IF(B13141&lt;&gt;"NI",1,0)</f>
        <v/>
      </c>
      <c r="D13141">
        <f>VLOOKUP(B13141, Tabelas!A:C,3,FALSE())</f>
        <v/>
      </c>
      <c r="E13141">
        <f>VLOOKUP(B13141, Tabelas!A:C,2,FALSE())</f>
        <v/>
      </c>
    </row>
    <row r="13142">
      <c r="A13142" t="inlineStr">
        <is>
          <t>REVISTA CONBRAD</t>
        </is>
      </c>
      <c r="B13142" t="inlineStr">
        <is>
          <t>B3</t>
        </is>
      </c>
      <c r="C13142">
        <f>IF(B13142&lt;&gt;"NI",1,0)</f>
        <v/>
      </c>
      <c r="D13142">
        <f>VLOOKUP(B13142, Tabelas!A:C,3,FALSE())</f>
        <v/>
      </c>
      <c r="E13142">
        <f>VLOOKUP(B13142, Tabelas!A:C,2,FALSE())</f>
        <v/>
      </c>
    </row>
    <row r="13143">
      <c r="A13143" t="inlineStr">
        <is>
          <t>REVISTA CON-CIENCIA</t>
        </is>
      </c>
      <c r="B13143" t="inlineStr">
        <is>
          <t>A3</t>
        </is>
      </c>
      <c r="C13143">
        <f>IF(B13143&lt;&gt;"NI",1,0)</f>
        <v/>
      </c>
      <c r="D13143">
        <f>VLOOKUP(B13143, Tabelas!A:C,3,FALSE())</f>
        <v/>
      </c>
      <c r="E13143">
        <f>VLOOKUP(B13143, Tabelas!A:C,2,FALSE())</f>
        <v/>
      </c>
    </row>
    <row r="13144">
      <c r="A13144" t="inlineStr">
        <is>
          <t>REVISTA CONEXÃO UEPG</t>
        </is>
      </c>
      <c r="B13144" t="inlineStr">
        <is>
          <t>A4</t>
        </is>
      </c>
      <c r="C13144">
        <f>IF(B13144&lt;&gt;"NI",1,0)</f>
        <v/>
      </c>
      <c r="D13144">
        <f>VLOOKUP(B13144, Tabelas!A:C,3,FALSE())</f>
        <v/>
      </c>
      <c r="E13144">
        <f>VLOOKUP(B13144, Tabelas!A:C,2,FALSE())</f>
        <v/>
      </c>
    </row>
    <row r="13145">
      <c r="A13145" t="inlineStr">
        <is>
          <t>REVISTA CONHECIMENTO CONTÁBIL</t>
        </is>
      </c>
      <c r="B13145" t="inlineStr">
        <is>
          <t>B4</t>
        </is>
      </c>
      <c r="C13145">
        <f>IF(B13145&lt;&gt;"NI",1,0)</f>
        <v/>
      </c>
      <c r="D13145">
        <f>VLOOKUP(B13145, Tabelas!A:C,3,FALSE())</f>
        <v/>
      </c>
      <c r="E13145">
        <f>VLOOKUP(B13145, Tabelas!A:C,2,FALSE())</f>
        <v/>
      </c>
    </row>
    <row r="13146">
      <c r="A13146" t="inlineStr">
        <is>
          <t>REVISTA CONHECIMENTO EM AÇÃO</t>
        </is>
      </c>
      <c r="B13146" t="inlineStr">
        <is>
          <t>B2</t>
        </is>
      </c>
      <c r="C13146">
        <f>IF(B13146&lt;&gt;"NI",1,0)</f>
        <v/>
      </c>
      <c r="D13146">
        <f>VLOOKUP(B13146, Tabelas!A:C,3,FALSE())</f>
        <v/>
      </c>
      <c r="E13146">
        <f>VLOOKUP(B13146, Tabelas!A:C,2,FALSE())</f>
        <v/>
      </c>
    </row>
    <row r="13147">
      <c r="A13147" t="inlineStr">
        <is>
          <t>REVISTA CONHECIMENTO ONLINE</t>
        </is>
      </c>
      <c r="B13147" t="inlineStr">
        <is>
          <t>B3</t>
        </is>
      </c>
      <c r="C13147">
        <f>IF(B13147&lt;&gt;"NI",1,0)</f>
        <v/>
      </c>
      <c r="D13147">
        <f>VLOOKUP(B13147, Tabelas!A:C,3,FALSE())</f>
        <v/>
      </c>
      <c r="E13147">
        <f>VLOOKUP(B13147, Tabelas!A:C,2,FALSE())</f>
        <v/>
      </c>
    </row>
    <row r="13148">
      <c r="A13148" t="inlineStr">
        <is>
          <t>REVISTA CONJETURAS SOCIOLÓGICAS</t>
        </is>
      </c>
      <c r="B13148" t="inlineStr">
        <is>
          <t>B2</t>
        </is>
      </c>
      <c r="C13148">
        <f>IF(B13148&lt;&gt;"NI",1,0)</f>
        <v/>
      </c>
      <c r="D13148">
        <f>VLOOKUP(B13148, Tabelas!A:C,3,FALSE())</f>
        <v/>
      </c>
      <c r="E13148">
        <f>VLOOKUP(B13148, Tabelas!A:C,2,FALSE())</f>
        <v/>
      </c>
    </row>
    <row r="13149">
      <c r="A13149" t="inlineStr">
        <is>
          <t>REVISTA CONTABILIDADE &amp; FINANÇAS (IMPRESSO)</t>
        </is>
      </c>
      <c r="B13149" t="inlineStr">
        <is>
          <t>A2</t>
        </is>
      </c>
      <c r="C13149">
        <f>IF(B13149&lt;&gt;"NI",1,0)</f>
        <v/>
      </c>
      <c r="D13149">
        <f>VLOOKUP(B13149, Tabelas!A:C,3,FALSE())</f>
        <v/>
      </c>
      <c r="E13149">
        <f>VLOOKUP(B13149, Tabelas!A:C,2,FALSE())</f>
        <v/>
      </c>
    </row>
    <row r="13150">
      <c r="A13150" t="inlineStr">
        <is>
          <t>REVISTA CONTEMPORÂNEA</t>
        </is>
      </c>
      <c r="B13150" t="inlineStr">
        <is>
          <t>B2</t>
        </is>
      </c>
      <c r="C13150">
        <f>IF(B13150&lt;&gt;"NI",1,0)</f>
        <v/>
      </c>
      <c r="D13150">
        <f>VLOOKUP(B13150, Tabelas!A:C,3,FALSE())</f>
        <v/>
      </c>
      <c r="E13150">
        <f>VLOOKUP(B13150, Tabelas!A:C,2,FALSE())</f>
        <v/>
      </c>
    </row>
    <row r="13151">
      <c r="A13151" t="inlineStr">
        <is>
          <t>REVISTA CONTEMPORÂNEA DE CONTABILIDADE (UFSC)</t>
        </is>
      </c>
      <c r="B13151" t="inlineStr">
        <is>
          <t>A2</t>
        </is>
      </c>
      <c r="C13151">
        <f>IF(B13151&lt;&gt;"NI",1,0)</f>
        <v/>
      </c>
      <c r="D13151">
        <f>VLOOKUP(B13151, Tabelas!A:C,3,FALSE())</f>
        <v/>
      </c>
      <c r="E13151">
        <f>VLOOKUP(B13151, Tabelas!A:C,2,FALSE())</f>
        <v/>
      </c>
    </row>
    <row r="13152">
      <c r="A13152" t="inlineStr">
        <is>
          <t>REVISTA CONTEMPORÂNEA DE EDUCAÇÃO</t>
        </is>
      </c>
      <c r="B13152" t="inlineStr">
        <is>
          <t>B1</t>
        </is>
      </c>
      <c r="C13152">
        <f>IF(B13152&lt;&gt;"NI",1,0)</f>
        <v/>
      </c>
      <c r="D13152">
        <f>VLOOKUP(B13152, Tabelas!A:C,3,FALSE())</f>
        <v/>
      </c>
      <c r="E13152">
        <f>VLOOKUP(B13152, Tabelas!A:C,2,FALSE())</f>
        <v/>
      </c>
    </row>
    <row r="13153">
      <c r="A13153" t="inlineStr">
        <is>
          <t>REVISTA CONTENCIOSA</t>
        </is>
      </c>
      <c r="B13153" t="inlineStr">
        <is>
          <t>A4</t>
        </is>
      </c>
      <c r="C13153">
        <f>IF(B13153&lt;&gt;"NI",1,0)</f>
        <v/>
      </c>
      <c r="D13153">
        <f>VLOOKUP(B13153, Tabelas!A:C,3,FALSE())</f>
        <v/>
      </c>
      <c r="E13153">
        <f>VLOOKUP(B13153, Tabelas!A:C,2,FALSE())</f>
        <v/>
      </c>
    </row>
    <row r="13154">
      <c r="A13154" t="inlineStr">
        <is>
          <t>REVISTA CONTEXTO &amp; SAÚDE</t>
        </is>
      </c>
      <c r="B13154" t="inlineStr">
        <is>
          <t>A4</t>
        </is>
      </c>
      <c r="C13154">
        <f>IF(B13154&lt;&gt;"NI",1,0)</f>
        <v/>
      </c>
      <c r="D13154">
        <f>VLOOKUP(B13154, Tabelas!A:C,3,FALSE())</f>
        <v/>
      </c>
      <c r="E13154">
        <f>VLOOKUP(B13154, Tabelas!A:C,2,FALSE())</f>
        <v/>
      </c>
    </row>
    <row r="13155">
      <c r="A13155" t="inlineStr">
        <is>
          <t>REVISTA CONTEXTO GEOGRÁFICO</t>
        </is>
      </c>
      <c r="B13155" t="inlineStr">
        <is>
          <t>B3</t>
        </is>
      </c>
      <c r="C13155">
        <f>IF(B13155&lt;&gt;"NI",1,0)</f>
        <v/>
      </c>
      <c r="D13155">
        <f>VLOOKUP(B13155, Tabelas!A:C,3,FALSE())</f>
        <v/>
      </c>
      <c r="E13155">
        <f>VLOOKUP(B13155, Tabelas!A:C,2,FALSE())</f>
        <v/>
      </c>
    </row>
    <row r="13156">
      <c r="A13156" t="inlineStr">
        <is>
          <t>REVISTA CONTEXTURA (ONLINE)</t>
        </is>
      </c>
      <c r="B13156" t="inlineStr">
        <is>
          <t>B3</t>
        </is>
      </c>
      <c r="C13156">
        <f>IF(B13156&lt;&gt;"NI",1,0)</f>
        <v/>
      </c>
      <c r="D13156">
        <f>VLOOKUP(B13156, Tabelas!A:C,3,FALSE())</f>
        <v/>
      </c>
      <c r="E13156">
        <f>VLOOKUP(B13156, Tabelas!A:C,2,FALSE())</f>
        <v/>
      </c>
    </row>
    <row r="13157">
      <c r="A13157" t="inlineStr">
        <is>
          <t>REVISTA CONTINENTES</t>
        </is>
      </c>
      <c r="B13157" t="inlineStr">
        <is>
          <t>A3</t>
        </is>
      </c>
      <c r="C13157">
        <f>IF(B13157&lt;&gt;"NI",1,0)</f>
        <v/>
      </c>
      <c r="D13157">
        <f>VLOOKUP(B13157, Tabelas!A:C,3,FALSE())</f>
        <v/>
      </c>
      <c r="E13157">
        <f>VLOOKUP(B13157, Tabelas!A:C,2,FALSE())</f>
        <v/>
      </c>
    </row>
    <row r="13158">
      <c r="A13158" t="inlineStr">
        <is>
          <t>REVISTA CONTRACAMPO</t>
        </is>
      </c>
      <c r="B13158" t="inlineStr">
        <is>
          <t>A2</t>
        </is>
      </c>
      <c r="C13158">
        <f>IF(B13158&lt;&gt;"NI",1,0)</f>
        <v/>
      </c>
      <c r="D13158">
        <f>VLOOKUP(B13158, Tabelas!A:C,3,FALSE())</f>
        <v/>
      </c>
      <c r="E13158">
        <f>VLOOKUP(B13158, Tabelas!A:C,2,FALSE())</f>
        <v/>
      </c>
    </row>
    <row r="13159">
      <c r="A13159" t="inlineStr">
        <is>
          <t>REVISTA CONTRASTE</t>
        </is>
      </c>
      <c r="B13159" t="inlineStr">
        <is>
          <t>B4</t>
        </is>
      </c>
      <c r="C13159">
        <f>IF(B13159&lt;&gt;"NI",1,0)</f>
        <v/>
      </c>
      <c r="D13159">
        <f>VLOOKUP(B13159, Tabelas!A:C,3,FALSE())</f>
        <v/>
      </c>
      <c r="E13159">
        <f>VLOOKUP(B13159, Tabelas!A:C,2,FALSE())</f>
        <v/>
      </c>
    </row>
    <row r="13160">
      <c r="A13160" t="inlineStr">
        <is>
          <t>REVISTA CONTRAVENTO</t>
        </is>
      </c>
      <c r="B13160" t="inlineStr">
        <is>
          <t>B4</t>
        </is>
      </c>
      <c r="C13160">
        <f>IF(B13160&lt;&gt;"NI",1,0)</f>
        <v/>
      </c>
      <c r="D13160">
        <f>VLOOKUP(B13160, Tabelas!A:C,3,FALSE())</f>
        <v/>
      </c>
      <c r="E13160">
        <f>VLOOKUP(B13160, Tabelas!A:C,2,FALSE())</f>
        <v/>
      </c>
    </row>
    <row r="13161">
      <c r="A13161" t="inlineStr">
        <is>
          <t>REVISTA CONTROLE SOCIAL E DESENVOLVIMENTO TERRÍTORIAL</t>
        </is>
      </c>
      <c r="B13161" t="inlineStr">
        <is>
          <t>B3</t>
        </is>
      </c>
      <c r="C13161">
        <f>IF(B13161&lt;&gt;"NI",1,0)</f>
        <v/>
      </c>
      <c r="D13161">
        <f>VLOOKUP(B13161, Tabelas!A:C,3,FALSE())</f>
        <v/>
      </c>
      <c r="E13161">
        <f>VLOOKUP(B13161, Tabelas!A:C,2,FALSE())</f>
        <v/>
      </c>
    </row>
    <row r="13162">
      <c r="A13162" t="inlineStr">
        <is>
          <t>REVISTA CONTROVERSIA</t>
        </is>
      </c>
      <c r="B13162" t="inlineStr">
        <is>
          <t>B4</t>
        </is>
      </c>
      <c r="C13162">
        <f>IF(B13162&lt;&gt;"NI",1,0)</f>
        <v/>
      </c>
      <c r="D13162">
        <f>VLOOKUP(B13162, Tabelas!A:C,3,FALSE())</f>
        <v/>
      </c>
      <c r="E13162">
        <f>VLOOKUP(B13162, Tabelas!A:C,2,FALSE())</f>
        <v/>
      </c>
    </row>
    <row r="13163">
      <c r="A13163" t="inlineStr">
        <is>
          <t>REVISTA CONVERGÊNCIA LUSÍADA</t>
        </is>
      </c>
      <c r="B13163" t="inlineStr">
        <is>
          <t>B1</t>
        </is>
      </c>
      <c r="C13163">
        <f>IF(B13163&lt;&gt;"NI",1,0)</f>
        <v/>
      </c>
      <c r="D13163">
        <f>VLOOKUP(B13163, Tabelas!A:C,3,FALSE())</f>
        <v/>
      </c>
      <c r="E13163">
        <f>VLOOKUP(B13163, Tabelas!A:C,2,FALSE())</f>
        <v/>
      </c>
    </row>
    <row r="13164">
      <c r="A13164" t="inlineStr">
        <is>
          <t>REVISTA COPALA</t>
        </is>
      </c>
      <c r="B13164" t="inlineStr">
        <is>
          <t>B3</t>
        </is>
      </c>
      <c r="C13164">
        <f>IF(B13164&lt;&gt;"NI",1,0)</f>
        <v/>
      </c>
      <c r="D13164">
        <f>VLOOKUP(B13164, Tabelas!A:C,3,FALSE())</f>
        <v/>
      </c>
      <c r="E13164">
        <f>VLOOKUP(B13164, Tabelas!A:C,2,FALSE())</f>
        <v/>
      </c>
    </row>
    <row r="13165">
      <c r="A13165" t="inlineStr">
        <is>
          <t>REVISTA CORPOCONSCIÊNCIA (ELETRÔNICA)</t>
        </is>
      </c>
      <c r="B13165" t="inlineStr">
        <is>
          <t>B4</t>
        </is>
      </c>
      <c r="C13165">
        <f>IF(B13165&lt;&gt;"NI",1,0)</f>
        <v/>
      </c>
      <c r="D13165">
        <f>VLOOKUP(B13165, Tabelas!A:C,3,FALSE())</f>
        <v/>
      </c>
      <c r="E13165">
        <f>VLOOKUP(B13165, Tabelas!A:C,2,FALSE())</f>
        <v/>
      </c>
    </row>
    <row r="13166">
      <c r="A13166" t="inlineStr">
        <is>
          <t>REVISTA CPC (USP)</t>
        </is>
      </c>
      <c r="B13166" t="inlineStr">
        <is>
          <t>A3</t>
        </is>
      </c>
      <c r="C13166">
        <f>IF(B13166&lt;&gt;"NI",1,0)</f>
        <v/>
      </c>
      <c r="D13166">
        <f>VLOOKUP(B13166, Tabelas!A:C,3,FALSE())</f>
        <v/>
      </c>
      <c r="E13166">
        <f>VLOOKUP(B13166, Tabelas!A:C,2,FALSE())</f>
        <v/>
      </c>
    </row>
    <row r="13167">
      <c r="A13167" t="inlineStr">
        <is>
          <t>REVISTA CRIAÇÃO &amp; CRÍTICA</t>
        </is>
      </c>
      <c r="B13167" t="inlineStr">
        <is>
          <t>A3</t>
        </is>
      </c>
      <c r="C13167">
        <f>IF(B13167&lt;&gt;"NI",1,0)</f>
        <v/>
      </c>
      <c r="D13167">
        <f>VLOOKUP(B13167, Tabelas!A:C,3,FALSE())</f>
        <v/>
      </c>
      <c r="E13167">
        <f>VLOOKUP(B13167, Tabelas!A:C,2,FALSE())</f>
        <v/>
      </c>
    </row>
    <row r="13168">
      <c r="A13168" t="inlineStr">
        <is>
          <t>REVISTA CRIOULA (USP)</t>
        </is>
      </c>
      <c r="B13168" t="inlineStr">
        <is>
          <t>A3</t>
        </is>
      </c>
      <c r="C13168">
        <f>IF(B13168&lt;&gt;"NI",1,0)</f>
        <v/>
      </c>
      <c r="D13168">
        <f>VLOOKUP(B13168, Tabelas!A:C,3,FALSE())</f>
        <v/>
      </c>
      <c r="E13168">
        <f>VLOOKUP(B13168, Tabelas!A:C,2,FALSE())</f>
        <v/>
      </c>
    </row>
    <row r="13169">
      <c r="A13169" t="inlineStr">
        <is>
          <t>REVISTA CRÍTICA DE CIÊNCIAS SOCIAIS</t>
        </is>
      </c>
      <c r="B13169" t="inlineStr">
        <is>
          <t>A1</t>
        </is>
      </c>
      <c r="C13169">
        <f>IF(B13169&lt;&gt;"NI",1,0)</f>
        <v/>
      </c>
      <c r="D13169">
        <f>VLOOKUP(B13169, Tabelas!A:C,3,FALSE())</f>
        <v/>
      </c>
      <c r="E13169">
        <f>VLOOKUP(B13169, Tabelas!A:C,2,FALSE())</f>
        <v/>
      </c>
    </row>
    <row r="13170">
      <c r="A13170" t="inlineStr">
        <is>
          <t>REVISTA CRÍTICA DE CIÊNCIAS SOCIAIS</t>
        </is>
      </c>
      <c r="B13170" t="inlineStr">
        <is>
          <t>A1</t>
        </is>
      </c>
      <c r="C13170">
        <f>IF(B13170&lt;&gt;"NI",1,0)</f>
        <v/>
      </c>
      <c r="D13170">
        <f>VLOOKUP(B13170, Tabelas!A:C,3,FALSE())</f>
        <v/>
      </c>
      <c r="E13170">
        <f>VLOOKUP(B13170, Tabelas!A:C,2,FALSE())</f>
        <v/>
      </c>
    </row>
    <row r="13171">
      <c r="A13171" t="inlineStr">
        <is>
          <t>REVISTA CRITICA DE DERECHO PRIVADO</t>
        </is>
      </c>
      <c r="B13171" t="inlineStr">
        <is>
          <t>B3</t>
        </is>
      </c>
      <c r="C13171">
        <f>IF(B13171&lt;&gt;"NI",1,0)</f>
        <v/>
      </c>
      <c r="D13171">
        <f>VLOOKUP(B13171, Tabelas!A:C,3,FALSE())</f>
        <v/>
      </c>
      <c r="E13171">
        <f>VLOOKUP(B13171, Tabelas!A:C,2,FALSE())</f>
        <v/>
      </c>
    </row>
    <row r="13172">
      <c r="A13172" t="inlineStr">
        <is>
          <t>REVISTA CRÍTICA HISTÓRICA</t>
        </is>
      </c>
      <c r="B13172" t="inlineStr">
        <is>
          <t>B1</t>
        </is>
      </c>
      <c r="C13172">
        <f>IF(B13172&lt;&gt;"NI",1,0)</f>
        <v/>
      </c>
      <c r="D13172">
        <f>VLOOKUP(B13172, Tabelas!A:C,3,FALSE())</f>
        <v/>
      </c>
      <c r="E13172">
        <f>VLOOKUP(B13172, Tabelas!A:C,2,FALSE())</f>
        <v/>
      </c>
    </row>
    <row r="13173">
      <c r="A13173" t="inlineStr">
        <is>
          <t>REVISTA CUBANA DE CIÊNCIA FORESTALES</t>
        </is>
      </c>
      <c r="B13173" t="inlineStr">
        <is>
          <t>B2</t>
        </is>
      </c>
      <c r="C13173">
        <f>IF(B13173&lt;&gt;"NI",1,0)</f>
        <v/>
      </c>
      <c r="D13173">
        <f>VLOOKUP(B13173, Tabelas!A:C,3,FALSE())</f>
        <v/>
      </c>
      <c r="E13173">
        <f>VLOOKUP(B13173, Tabelas!A:C,2,FALSE())</f>
        <v/>
      </c>
    </row>
    <row r="13174">
      <c r="A13174" t="inlineStr">
        <is>
          <t>REVISTA CUBANA DE ENFERMERIA</t>
        </is>
      </c>
      <c r="B13174" t="inlineStr">
        <is>
          <t>B1</t>
        </is>
      </c>
      <c r="C13174">
        <f>IF(B13174&lt;&gt;"NI",1,0)</f>
        <v/>
      </c>
      <c r="D13174">
        <f>VLOOKUP(B13174, Tabelas!A:C,3,FALSE())</f>
        <v/>
      </c>
      <c r="E13174">
        <f>VLOOKUP(B13174, Tabelas!A:C,2,FALSE())</f>
        <v/>
      </c>
    </row>
    <row r="13175">
      <c r="A13175" t="inlineStr">
        <is>
          <t>REVISTA CUBANA DE ESTOMATOLOGIA</t>
        </is>
      </c>
      <c r="B13175" t="inlineStr">
        <is>
          <t>B3</t>
        </is>
      </c>
      <c r="C13175">
        <f>IF(B13175&lt;&gt;"NI",1,0)</f>
        <v/>
      </c>
      <c r="D13175">
        <f>VLOOKUP(B13175, Tabelas!A:C,3,FALSE())</f>
        <v/>
      </c>
      <c r="E13175">
        <f>VLOOKUP(B13175, Tabelas!A:C,2,FALSE())</f>
        <v/>
      </c>
    </row>
    <row r="13176">
      <c r="A13176" t="inlineStr">
        <is>
          <t>REVISTA CUBANA DE HEMATOLOGÍA, IMMUNOLOGÍA Y HEMOTERAPIA (IMPRESA)</t>
        </is>
      </c>
      <c r="B13176" t="inlineStr">
        <is>
          <t>B3</t>
        </is>
      </c>
      <c r="C13176">
        <f>IF(B13176&lt;&gt;"NI",1,0)</f>
        <v/>
      </c>
      <c r="D13176">
        <f>VLOOKUP(B13176, Tabelas!A:C,3,FALSE())</f>
        <v/>
      </c>
      <c r="E13176">
        <f>VLOOKUP(B13176, Tabelas!A:C,2,FALSE())</f>
        <v/>
      </c>
    </row>
    <row r="13177">
      <c r="A13177" t="inlineStr">
        <is>
          <t>REVISTA CUBANA DE INFORMACIÓN EN CIENCIAS DE LA SALUD</t>
        </is>
      </c>
      <c r="B13177" t="inlineStr">
        <is>
          <t>A4</t>
        </is>
      </c>
      <c r="C13177">
        <f>IF(B13177&lt;&gt;"NI",1,0)</f>
        <v/>
      </c>
      <c r="D13177">
        <f>VLOOKUP(B13177, Tabelas!A:C,3,FALSE())</f>
        <v/>
      </c>
      <c r="E13177">
        <f>VLOOKUP(B13177, Tabelas!A:C,2,FALSE())</f>
        <v/>
      </c>
    </row>
    <row r="13178">
      <c r="A13178" t="inlineStr">
        <is>
          <t>REVISTA CUBANA DE INFORMACIÓN Y COMUNICACIÓN</t>
        </is>
      </c>
      <c r="B13178" t="inlineStr">
        <is>
          <t>A4</t>
        </is>
      </c>
      <c r="C13178">
        <f>IF(B13178&lt;&gt;"NI",1,0)</f>
        <v/>
      </c>
      <c r="D13178">
        <f>VLOOKUP(B13178, Tabelas!A:C,3,FALSE())</f>
        <v/>
      </c>
      <c r="E13178">
        <f>VLOOKUP(B13178, Tabelas!A:C,2,FALSE())</f>
        <v/>
      </c>
    </row>
    <row r="13179">
      <c r="A13179" t="inlineStr">
        <is>
          <t>REVISTA CUBANA DE MEDICINA TROPICAL (IMPRESA)</t>
        </is>
      </c>
      <c r="B13179" t="inlineStr">
        <is>
          <t>B4</t>
        </is>
      </c>
      <c r="C13179">
        <f>IF(B13179&lt;&gt;"NI",1,0)</f>
        <v/>
      </c>
      <c r="D13179">
        <f>VLOOKUP(B13179, Tabelas!A:C,3,FALSE())</f>
        <v/>
      </c>
      <c r="E13179">
        <f>VLOOKUP(B13179, Tabelas!A:C,2,FALSE())</f>
        <v/>
      </c>
    </row>
    <row r="13180">
      <c r="A13180" t="inlineStr">
        <is>
          <t>REVISTA CUBANA DE PLANTAS MEDICINALES</t>
        </is>
      </c>
      <c r="B13180" t="inlineStr">
        <is>
          <t>B4</t>
        </is>
      </c>
      <c r="C13180">
        <f>IF(B13180&lt;&gt;"NI",1,0)</f>
        <v/>
      </c>
      <c r="D13180">
        <f>VLOOKUP(B13180, Tabelas!A:C,3,FALSE())</f>
        <v/>
      </c>
      <c r="E13180">
        <f>VLOOKUP(B13180, Tabelas!A:C,2,FALSE())</f>
        <v/>
      </c>
    </row>
    <row r="13181">
      <c r="A13181" t="inlineStr">
        <is>
          <t>REVISTA CUBANA DE SALUD PÚBLICA (IMPRESA)</t>
        </is>
      </c>
      <c r="B13181" t="inlineStr">
        <is>
          <t>B4</t>
        </is>
      </c>
      <c r="C13181">
        <f>IF(B13181&lt;&gt;"NI",1,0)</f>
        <v/>
      </c>
      <c r="D13181">
        <f>VLOOKUP(B13181, Tabelas!A:C,3,FALSE())</f>
        <v/>
      </c>
      <c r="E13181">
        <f>VLOOKUP(B13181, Tabelas!A:C,2,FALSE())</f>
        <v/>
      </c>
    </row>
    <row r="13182">
      <c r="A13182" t="inlineStr">
        <is>
          <t>REVISTA CULTURA E EXTENSÃO USP</t>
        </is>
      </c>
      <c r="B13182" t="inlineStr">
        <is>
          <t>B2</t>
        </is>
      </c>
      <c r="C13182">
        <f>IF(B13182&lt;&gt;"NI",1,0)</f>
        <v/>
      </c>
      <c r="D13182">
        <f>VLOOKUP(B13182, Tabelas!A:C,3,FALSE())</f>
        <v/>
      </c>
      <c r="E13182">
        <f>VLOOKUP(B13182, Tabelas!A:C,2,FALSE())</f>
        <v/>
      </c>
    </row>
    <row r="13183">
      <c r="A13183" t="inlineStr">
        <is>
          <t>REVISTA CULTURAS JURÍDICAS</t>
        </is>
      </c>
      <c r="B13183" t="inlineStr">
        <is>
          <t>A2</t>
        </is>
      </c>
      <c r="C13183">
        <f>IF(B13183&lt;&gt;"NI",1,0)</f>
        <v/>
      </c>
      <c r="D13183">
        <f>VLOOKUP(B13183, Tabelas!A:C,3,FALSE())</f>
        <v/>
      </c>
      <c r="E13183">
        <f>VLOOKUP(B13183, Tabelas!A:C,2,FALSE())</f>
        <v/>
      </c>
    </row>
    <row r="13184">
      <c r="A13184" t="inlineStr">
        <is>
          <t>REVISTA CYCL ALAS</t>
        </is>
      </c>
      <c r="B13184" t="inlineStr">
        <is>
          <t>B2</t>
        </is>
      </c>
      <c r="C13184">
        <f>IF(B13184&lt;&gt;"NI",1,0)</f>
        <v/>
      </c>
      <c r="D13184">
        <f>VLOOKUP(B13184, Tabelas!A:C,3,FALSE())</f>
        <v/>
      </c>
      <c r="E13184">
        <f>VLOOKUP(B13184, Tabelas!A:C,2,FALSE())</f>
        <v/>
      </c>
    </row>
    <row r="13185">
      <c r="A13185" t="inlineStr">
        <is>
          <t>REVISTA D.: DESIGN, EDUCAÇÃO, SOCIEDADE E SUSTENTABILIDADE</t>
        </is>
      </c>
      <c r="B13185" t="inlineStr">
        <is>
          <t>A4</t>
        </is>
      </c>
      <c r="C13185">
        <f>IF(B13185&lt;&gt;"NI",1,0)</f>
        <v/>
      </c>
      <c r="D13185">
        <f>VLOOKUP(B13185, Tabelas!A:C,3,FALSE())</f>
        <v/>
      </c>
      <c r="E13185">
        <f>VLOOKUP(B13185, Tabelas!A:C,2,FALSE())</f>
        <v/>
      </c>
    </row>
    <row r="13186">
      <c r="A13186" t="inlineStr">
        <is>
          <t>REVISTA DA ABEM</t>
        </is>
      </c>
      <c r="B13186" t="inlineStr">
        <is>
          <t>A2</t>
        </is>
      </c>
      <c r="C13186">
        <f>IF(B13186&lt;&gt;"NI",1,0)</f>
        <v/>
      </c>
      <c r="D13186">
        <f>VLOOKUP(B13186, Tabelas!A:C,3,FALSE())</f>
        <v/>
      </c>
      <c r="E13186">
        <f>VLOOKUP(B13186, Tabelas!A:C,2,FALSE())</f>
        <v/>
      </c>
    </row>
    <row r="13187">
      <c r="A13187" t="inlineStr">
        <is>
          <t>REVISTA DA ABENO</t>
        </is>
      </c>
      <c r="B13187" t="inlineStr">
        <is>
          <t>B3</t>
        </is>
      </c>
      <c r="C13187">
        <f>IF(B13187&lt;&gt;"NI",1,0)</f>
        <v/>
      </c>
      <c r="D13187">
        <f>VLOOKUP(B13187, Tabelas!A:C,3,FALSE())</f>
        <v/>
      </c>
      <c r="E13187">
        <f>VLOOKUP(B13187, Tabelas!A:C,2,FALSE())</f>
        <v/>
      </c>
    </row>
    <row r="13188">
      <c r="A13188" t="inlineStr">
        <is>
          <t>REVISTA DA ABENO</t>
        </is>
      </c>
      <c r="B13188" t="inlineStr">
        <is>
          <t>B3</t>
        </is>
      </c>
      <c r="C13188">
        <f>IF(B13188&lt;&gt;"NI",1,0)</f>
        <v/>
      </c>
      <c r="D13188">
        <f>VLOOKUP(B13188, Tabelas!A:C,3,FALSE())</f>
        <v/>
      </c>
      <c r="E13188">
        <f>VLOOKUP(B13188, Tabelas!A:C,2,FALSE())</f>
        <v/>
      </c>
    </row>
    <row r="13189">
      <c r="A13189" t="inlineStr">
        <is>
          <t>REVISTA DA ABET (IMPRESSO)</t>
        </is>
      </c>
      <c r="B13189" t="inlineStr">
        <is>
          <t>A4</t>
        </is>
      </c>
      <c r="C13189">
        <f>IF(B13189&lt;&gt;"NI",1,0)</f>
        <v/>
      </c>
      <c r="D13189">
        <f>VLOOKUP(B13189, Tabelas!A:C,3,FALSE())</f>
        <v/>
      </c>
      <c r="E13189">
        <f>VLOOKUP(B13189, Tabelas!A:C,2,FALSE())</f>
        <v/>
      </c>
    </row>
    <row r="13190">
      <c r="A13190" t="inlineStr">
        <is>
          <t>REVISTA DA ABIFA - FUNDIÇÃO &amp; MATÉRIAS-PRIMAS</t>
        </is>
      </c>
      <c r="B13190" t="inlineStr">
        <is>
          <t>B4</t>
        </is>
      </c>
      <c r="C13190">
        <f>IF(B13190&lt;&gt;"NI",1,0)</f>
        <v/>
      </c>
      <c r="D13190">
        <f>VLOOKUP(B13190, Tabelas!A:C,3,FALSE())</f>
        <v/>
      </c>
      <c r="E13190">
        <f>VLOOKUP(B13190, Tabelas!A:C,2,FALSE())</f>
        <v/>
      </c>
    </row>
    <row r="13191">
      <c r="A13191" t="inlineStr">
        <is>
          <t>REVISTA DA ABOP</t>
        </is>
      </c>
      <c r="B13191" t="inlineStr">
        <is>
          <t>A2</t>
        </is>
      </c>
      <c r="C13191">
        <f>IF(B13191&lt;&gt;"NI",1,0)</f>
        <v/>
      </c>
      <c r="D13191">
        <f>VLOOKUP(B13191, Tabelas!A:C,3,FALSE())</f>
        <v/>
      </c>
      <c r="E13191">
        <f>VLOOKUP(B13191, Tabelas!A:C,2,FALSE())</f>
        <v/>
      </c>
    </row>
    <row r="13192">
      <c r="A13192" t="inlineStr">
        <is>
          <t>REVISTA DA ABORDAGEM GESTÁLTICA (IMPRESSO)</t>
        </is>
      </c>
      <c r="B13192" t="inlineStr">
        <is>
          <t>A3</t>
        </is>
      </c>
      <c r="C13192">
        <f>IF(B13192&lt;&gt;"NI",1,0)</f>
        <v/>
      </c>
      <c r="D13192">
        <f>VLOOKUP(B13192, Tabelas!A:C,3,FALSE())</f>
        <v/>
      </c>
      <c r="E13192">
        <f>VLOOKUP(B13192, Tabelas!A:C,2,FALSE())</f>
        <v/>
      </c>
    </row>
    <row r="13193">
      <c r="A13193" t="inlineStr">
        <is>
          <t>REVISTA DA ABPI</t>
        </is>
      </c>
      <c r="B13193" t="inlineStr">
        <is>
          <t>B4</t>
        </is>
      </c>
      <c r="C13193">
        <f>IF(B13193&lt;&gt;"NI",1,0)</f>
        <v/>
      </c>
      <c r="D13193">
        <f>VLOOKUP(B13193, Tabelas!A:C,3,FALSE())</f>
        <v/>
      </c>
      <c r="E13193">
        <f>VLOOKUP(B13193, Tabelas!A:C,2,FALSE())</f>
        <v/>
      </c>
    </row>
    <row r="13194">
      <c r="A13194" t="inlineStr">
        <is>
          <t>REVISTA DA ABRALIN</t>
        </is>
      </c>
      <c r="B13194" t="inlineStr">
        <is>
          <t>A2</t>
        </is>
      </c>
      <c r="C13194">
        <f>IF(B13194&lt;&gt;"NI",1,0)</f>
        <v/>
      </c>
      <c r="D13194">
        <f>VLOOKUP(B13194, Tabelas!A:C,3,FALSE())</f>
        <v/>
      </c>
      <c r="E13194">
        <f>VLOOKUP(B13194, Tabelas!A:C,2,FALSE())</f>
        <v/>
      </c>
    </row>
    <row r="13195">
      <c r="A13195" t="inlineStr">
        <is>
          <t>REVISTA DA ABRALIN</t>
        </is>
      </c>
      <c r="B13195" t="inlineStr">
        <is>
          <t>A2</t>
        </is>
      </c>
      <c r="C13195">
        <f>IF(B13195&lt;&gt;"NI",1,0)</f>
        <v/>
      </c>
      <c r="D13195">
        <f>VLOOKUP(B13195, Tabelas!A:C,3,FALSE())</f>
        <v/>
      </c>
      <c r="E13195">
        <f>VLOOKUP(B13195, Tabelas!A:C,2,FALSE())</f>
        <v/>
      </c>
    </row>
    <row r="13196">
      <c r="A13196" t="inlineStr">
        <is>
          <t>REVISTA DA ACADEMIA AMAZONENSE DE LETRAS</t>
        </is>
      </c>
      <c r="B13196" t="inlineStr">
        <is>
          <t>B2</t>
        </is>
      </c>
      <c r="C13196">
        <f>IF(B13196&lt;&gt;"NI",1,0)</f>
        <v/>
      </c>
      <c r="D13196">
        <f>VLOOKUP(B13196, Tabelas!A:C,3,FALSE())</f>
        <v/>
      </c>
      <c r="E13196">
        <f>VLOOKUP(B13196, Tabelas!A:C,2,FALSE())</f>
        <v/>
      </c>
    </row>
    <row r="13197">
      <c r="A13197" t="inlineStr">
        <is>
          <t>REVISTA DA ACADEMIA BRASILEIRA DE DIREITO CONSTITUCIONAL</t>
        </is>
      </c>
      <c r="B13197" t="inlineStr">
        <is>
          <t>B1</t>
        </is>
      </c>
      <c r="C13197">
        <f>IF(B13197&lt;&gt;"NI",1,0)</f>
        <v/>
      </c>
      <c r="D13197">
        <f>VLOOKUP(B13197, Tabelas!A:C,3,FALSE())</f>
        <v/>
      </c>
      <c r="E13197">
        <f>VLOOKUP(B13197, Tabelas!A:C,2,FALSE())</f>
        <v/>
      </c>
    </row>
    <row r="13198">
      <c r="A13198" t="inlineStr">
        <is>
          <t>REVISTA DA ACADEMIA BRASILEIRA DE LETRAS</t>
        </is>
      </c>
      <c r="B13198" t="inlineStr">
        <is>
          <t>B1</t>
        </is>
      </c>
      <c r="C13198">
        <f>IF(B13198&lt;&gt;"NI",1,0)</f>
        <v/>
      </c>
      <c r="D13198">
        <f>VLOOKUP(B13198, Tabelas!A:C,3,FALSE())</f>
        <v/>
      </c>
      <c r="E13198">
        <f>VLOOKUP(B13198, Tabelas!A:C,2,FALSE())</f>
        <v/>
      </c>
    </row>
    <row r="13199">
      <c r="A13199" t="inlineStr">
        <is>
          <t>REVISTA DA ACADEMIA DE LETRAS DA BAHIA</t>
        </is>
      </c>
      <c r="B13199" t="inlineStr">
        <is>
          <t>B4</t>
        </is>
      </c>
      <c r="C13199">
        <f>IF(B13199&lt;&gt;"NI",1,0)</f>
        <v/>
      </c>
      <c r="D13199">
        <f>VLOOKUP(B13199, Tabelas!A:C,3,FALSE())</f>
        <v/>
      </c>
      <c r="E13199">
        <f>VLOOKUP(B13199, Tabelas!A:C,2,FALSE())</f>
        <v/>
      </c>
    </row>
    <row r="13200">
      <c r="A13200" t="inlineStr">
        <is>
          <t>REVISTA DA ACADEMIA DE LETRAS JURÍDICAS DA BAHIA</t>
        </is>
      </c>
      <c r="B13200" t="inlineStr">
        <is>
          <t>B4</t>
        </is>
      </c>
      <c r="C13200">
        <f>IF(B13200&lt;&gt;"NI",1,0)</f>
        <v/>
      </c>
      <c r="D13200">
        <f>VLOOKUP(B13200, Tabelas!A:C,3,FALSE())</f>
        <v/>
      </c>
      <c r="E13200">
        <f>VLOOKUP(B13200, Tabelas!A:C,2,FALSE())</f>
        <v/>
      </c>
    </row>
    <row r="13201">
      <c r="A13201" t="inlineStr">
        <is>
          <t>REVISTA DA ACADEMIA NORTE-RIO-GRANDENSE DE LETRAS/ ANL</t>
        </is>
      </c>
      <c r="B13201" t="inlineStr">
        <is>
          <t>B4</t>
        </is>
      </c>
      <c r="C13201">
        <f>IF(B13201&lt;&gt;"NI",1,0)</f>
        <v/>
      </c>
      <c r="D13201">
        <f>VLOOKUP(B13201, Tabelas!A:C,3,FALSE())</f>
        <v/>
      </c>
      <c r="E13201">
        <f>VLOOKUP(B13201, Tabelas!A:C,2,FALSE())</f>
        <v/>
      </c>
    </row>
    <row r="13202">
      <c r="A13202" t="inlineStr">
        <is>
          <t>REVISTA DA ADVOCACIA PÚBLICA FEDERAL</t>
        </is>
      </c>
      <c r="B13202" t="inlineStr">
        <is>
          <t>B4</t>
        </is>
      </c>
      <c r="C13202">
        <f>IF(B13202&lt;&gt;"NI",1,0)</f>
        <v/>
      </c>
      <c r="D13202">
        <f>VLOOKUP(B13202, Tabelas!A:C,3,FALSE())</f>
        <v/>
      </c>
      <c r="E13202">
        <f>VLOOKUP(B13202, Tabelas!A:C,2,FALSE())</f>
        <v/>
      </c>
    </row>
    <row r="13203">
      <c r="A13203" t="inlineStr">
        <is>
          <t>REVISTA DA AGU (IMPRESSO)</t>
        </is>
      </c>
      <c r="B13203" t="inlineStr">
        <is>
          <t>B1</t>
        </is>
      </c>
      <c r="C13203">
        <f>IF(B13203&lt;&gt;"NI",1,0)</f>
        <v/>
      </c>
      <c r="D13203">
        <f>VLOOKUP(B13203, Tabelas!A:C,3,FALSE())</f>
        <v/>
      </c>
      <c r="E13203">
        <f>VLOOKUP(B13203, Tabelas!A:C,2,FALSE())</f>
        <v/>
      </c>
    </row>
    <row r="13204">
      <c r="A13204" t="inlineStr">
        <is>
          <t>REVISTA DA AGU (ONLINE)</t>
        </is>
      </c>
      <c r="B13204" t="inlineStr">
        <is>
          <t>B1</t>
        </is>
      </c>
      <c r="C13204">
        <f>IF(B13204&lt;&gt;"NI",1,0)</f>
        <v/>
      </c>
      <c r="D13204">
        <f>VLOOKUP(B13204, Tabelas!A:C,3,FALSE())</f>
        <v/>
      </c>
      <c r="E13204">
        <f>VLOOKUP(B13204, Tabelas!A:C,2,FALSE())</f>
        <v/>
      </c>
    </row>
    <row r="13205">
      <c r="A13205" t="inlineStr">
        <is>
          <t>REVISTA DA ANPEGE</t>
        </is>
      </c>
      <c r="B13205" t="inlineStr">
        <is>
          <t>B1</t>
        </is>
      </c>
      <c r="C13205">
        <f>IF(B13205&lt;&gt;"NI",1,0)</f>
        <v/>
      </c>
      <c r="D13205">
        <f>VLOOKUP(B13205, Tabelas!A:C,3,FALSE())</f>
        <v/>
      </c>
      <c r="E13205">
        <f>VLOOKUP(B13205, Tabelas!A:C,2,FALSE())</f>
        <v/>
      </c>
    </row>
    <row r="13206">
      <c r="A13206" t="inlineStr">
        <is>
          <t>REVISTA DA ANPOLL (ONLINE)</t>
        </is>
      </c>
      <c r="B13206" t="inlineStr">
        <is>
          <t>A2</t>
        </is>
      </c>
      <c r="C13206">
        <f>IF(B13206&lt;&gt;"NI",1,0)</f>
        <v/>
      </c>
      <c r="D13206">
        <f>VLOOKUP(B13206, Tabelas!A:C,3,FALSE())</f>
        <v/>
      </c>
      <c r="E13206">
        <f>VLOOKUP(B13206, Tabelas!A:C,2,FALSE())</f>
        <v/>
      </c>
    </row>
    <row r="13207">
      <c r="A13207" t="inlineStr">
        <is>
          <t>REVISTA DA ASSOCIAÇÃO BRASILEIRA DE MEDICINA ANTROPOSÓFICA</t>
        </is>
      </c>
      <c r="B13207" t="inlineStr">
        <is>
          <t>B3</t>
        </is>
      </c>
      <c r="C13207">
        <f>IF(B13207&lt;&gt;"NI",1,0)</f>
        <v/>
      </c>
      <c r="D13207">
        <f>VLOOKUP(B13207, Tabelas!A:C,3,FALSE())</f>
        <v/>
      </c>
      <c r="E13207">
        <f>VLOOKUP(B13207, Tabelas!A:C,2,FALSE())</f>
        <v/>
      </c>
    </row>
    <row r="13208">
      <c r="A13208" t="inlineStr">
        <is>
          <t>REVISTA DA ASSOCIAÇÃO BRASILEIRA DE PESQUISADORES/AS NEGROS/AS</t>
        </is>
      </c>
      <c r="B13208" t="inlineStr">
        <is>
          <t>B1</t>
        </is>
      </c>
      <c r="C13208">
        <f>IF(B13208&lt;&gt;"NI",1,0)</f>
        <v/>
      </c>
      <c r="D13208">
        <f>VLOOKUP(B13208, Tabelas!A:C,3,FALSE())</f>
        <v/>
      </c>
      <c r="E13208">
        <f>VLOOKUP(B13208, Tabelas!A:C,2,FALSE())</f>
        <v/>
      </c>
    </row>
    <row r="13209">
      <c r="A13209" t="inlineStr">
        <is>
          <t>REVISTA DA ASSOCIAÇÃO MÉDICA BRASILEIRA</t>
        </is>
      </c>
      <c r="B13209" t="inlineStr">
        <is>
          <t>B1</t>
        </is>
      </c>
      <c r="C13209">
        <f>IF(B13209&lt;&gt;"NI",1,0)</f>
        <v/>
      </c>
      <c r="D13209">
        <f>VLOOKUP(B13209, Tabelas!A:C,3,FALSE())</f>
        <v/>
      </c>
      <c r="E13209">
        <f>VLOOKUP(B13209, Tabelas!A:C,2,FALSE())</f>
        <v/>
      </c>
    </row>
    <row r="13210">
      <c r="A13210" t="inlineStr">
        <is>
          <t>REVISTA DA ASSOCIAÇÃO MINEIRA DE DIREITO E ECONOMIA</t>
        </is>
      </c>
      <c r="B13210" t="inlineStr">
        <is>
          <t>B4</t>
        </is>
      </c>
      <c r="C13210">
        <f>IF(B13210&lt;&gt;"NI",1,0)</f>
        <v/>
      </c>
      <c r="D13210">
        <f>VLOOKUP(B13210, Tabelas!A:C,3,FALSE())</f>
        <v/>
      </c>
      <c r="E13210">
        <f>VLOOKUP(B13210, Tabelas!A:C,2,FALSE())</f>
        <v/>
      </c>
    </row>
    <row r="13211">
      <c r="A13211" t="inlineStr">
        <is>
          <t>REVISTA DA ASSOCIAÇÃO PORTUGUESA DE SOCIOLOGIA</t>
        </is>
      </c>
      <c r="B13211" t="inlineStr">
        <is>
          <t>B2</t>
        </is>
      </c>
      <c r="C13211">
        <f>IF(B13211&lt;&gt;"NI",1,0)</f>
        <v/>
      </c>
      <c r="D13211">
        <f>VLOOKUP(B13211, Tabelas!A:C,3,FALSE())</f>
        <v/>
      </c>
      <c r="E13211">
        <f>VLOOKUP(B13211, Tabelas!A:C,2,FALSE())</f>
        <v/>
      </c>
    </row>
    <row r="13212">
      <c r="A13212" t="inlineStr">
        <is>
          <t>REVISTA DA ASSOCIAÇÃO PSICANALÍTICA DE PORTO ALEGRE</t>
        </is>
      </c>
      <c r="B13212" t="inlineStr">
        <is>
          <t>B4</t>
        </is>
      </c>
      <c r="C13212">
        <f>IF(B13212&lt;&gt;"NI",1,0)</f>
        <v/>
      </c>
      <c r="D13212">
        <f>VLOOKUP(B13212, Tabelas!A:C,3,FALSE())</f>
        <v/>
      </c>
      <c r="E13212">
        <f>VLOOKUP(B13212, Tabelas!A:C,2,FALSE())</f>
        <v/>
      </c>
    </row>
    <row r="13213">
      <c r="A13213" t="inlineStr">
        <is>
          <t>REVISTA DA BIOLOGIA</t>
        </is>
      </c>
      <c r="B13213" t="inlineStr">
        <is>
          <t>B4</t>
        </is>
      </c>
      <c r="C13213">
        <f>IF(B13213&lt;&gt;"NI",1,0)</f>
        <v/>
      </c>
      <c r="D13213">
        <f>VLOOKUP(B13213, Tabelas!A:C,3,FALSE())</f>
        <v/>
      </c>
      <c r="E13213">
        <f>VLOOKUP(B13213, Tabelas!A:C,2,FALSE())</f>
        <v/>
      </c>
    </row>
    <row r="13214">
      <c r="A13214" t="inlineStr">
        <is>
          <t>REVISTA DA CASA DA GEOGRAFIA DE SOBRAL</t>
        </is>
      </c>
      <c r="B13214" t="inlineStr">
        <is>
          <t>B1</t>
        </is>
      </c>
      <c r="C13214">
        <f>IF(B13214&lt;&gt;"NI",1,0)</f>
        <v/>
      </c>
      <c r="D13214">
        <f>VLOOKUP(B13214, Tabelas!A:C,3,FALSE())</f>
        <v/>
      </c>
      <c r="E13214">
        <f>VLOOKUP(B13214, Tabelas!A:C,2,FALSE())</f>
        <v/>
      </c>
    </row>
    <row r="13215">
      <c r="A13215" t="inlineStr">
        <is>
          <t>REVISTA DA CGU</t>
        </is>
      </c>
      <c r="B13215" t="inlineStr">
        <is>
          <t>B4</t>
        </is>
      </c>
      <c r="C13215">
        <f>IF(B13215&lt;&gt;"NI",1,0)</f>
        <v/>
      </c>
      <c r="D13215">
        <f>VLOOKUP(B13215, Tabelas!A:C,3,FALSE())</f>
        <v/>
      </c>
      <c r="E13215">
        <f>VLOOKUP(B13215, Tabelas!A:C,2,FALSE())</f>
        <v/>
      </c>
    </row>
    <row r="13216">
      <c r="A13216" t="inlineStr">
        <is>
          <t>REVISTA DA DEFENSORIA PÚBLICA</t>
        </is>
      </c>
      <c r="B13216" t="inlineStr">
        <is>
          <t>B4</t>
        </is>
      </c>
      <c r="C13216">
        <f>IF(B13216&lt;&gt;"NI",1,0)</f>
        <v/>
      </c>
      <c r="D13216">
        <f>VLOOKUP(B13216, Tabelas!A:C,3,FALSE())</f>
        <v/>
      </c>
      <c r="E13216">
        <f>VLOOKUP(B13216, Tabelas!A:C,2,FALSE())</f>
        <v/>
      </c>
    </row>
    <row r="13217">
      <c r="A13217" t="inlineStr">
        <is>
          <t>REVISTA DA ESCOLA DA MAGISTRATURA DO ESTADO DE RONDÔNIA</t>
        </is>
      </c>
      <c r="B13217" t="inlineStr">
        <is>
          <t>B4</t>
        </is>
      </c>
      <c r="C13217">
        <f>IF(B13217&lt;&gt;"NI",1,0)</f>
        <v/>
      </c>
      <c r="D13217">
        <f>VLOOKUP(B13217, Tabelas!A:C,3,FALSE())</f>
        <v/>
      </c>
      <c r="E13217">
        <f>VLOOKUP(B13217, Tabelas!A:C,2,FALSE())</f>
        <v/>
      </c>
    </row>
    <row r="13218">
      <c r="A13218" t="inlineStr">
        <is>
          <t>REVISTA DA ESCOLA DE ENFERMAGEM DA USP (ONLINE)</t>
        </is>
      </c>
      <c r="B13218" t="inlineStr">
        <is>
          <t>A3</t>
        </is>
      </c>
      <c r="C13218">
        <f>IF(B13218&lt;&gt;"NI",1,0)</f>
        <v/>
      </c>
      <c r="D13218">
        <f>VLOOKUP(B13218, Tabelas!A:C,3,FALSE())</f>
        <v/>
      </c>
      <c r="E13218">
        <f>VLOOKUP(B13218, Tabelas!A:C,2,FALSE())</f>
        <v/>
      </c>
    </row>
    <row r="13219">
      <c r="A13219" t="inlineStr">
        <is>
          <t>REVISTA DA ESCOLA DE GUERRA NAVAL</t>
        </is>
      </c>
      <c r="B13219" t="inlineStr">
        <is>
          <t>A3</t>
        </is>
      </c>
      <c r="C13219">
        <f>IF(B13219&lt;&gt;"NI",1,0)</f>
        <v/>
      </c>
      <c r="D13219">
        <f>VLOOKUP(B13219, Tabelas!A:C,3,FALSE())</f>
        <v/>
      </c>
      <c r="E13219">
        <f>VLOOKUP(B13219, Tabelas!A:C,2,FALSE())</f>
        <v/>
      </c>
    </row>
    <row r="13220">
      <c r="A13220" t="inlineStr">
        <is>
          <t>REVISTA DA ESCOLA SUPERIOR DE GUERRA</t>
        </is>
      </c>
      <c r="B13220" t="inlineStr">
        <is>
          <t>B2</t>
        </is>
      </c>
      <c r="C13220">
        <f>IF(B13220&lt;&gt;"NI",1,0)</f>
        <v/>
      </c>
      <c r="D13220">
        <f>VLOOKUP(B13220, Tabelas!A:C,3,FALSE())</f>
        <v/>
      </c>
      <c r="E13220">
        <f>VLOOKUP(B13220, Tabelas!A:C,2,FALSE())</f>
        <v/>
      </c>
    </row>
    <row r="13221">
      <c r="A13221" t="inlineStr">
        <is>
          <t>REVISTA DA ESMAL (ONLINE)</t>
        </is>
      </c>
      <c r="B13221" t="inlineStr">
        <is>
          <t>B4</t>
        </is>
      </c>
      <c r="C13221">
        <f>IF(B13221&lt;&gt;"NI",1,0)</f>
        <v/>
      </c>
      <c r="D13221">
        <f>VLOOKUP(B13221, Tabelas!A:C,3,FALSE())</f>
        <v/>
      </c>
      <c r="E13221">
        <f>VLOOKUP(B13221, Tabelas!A:C,2,FALSE())</f>
        <v/>
      </c>
    </row>
    <row r="13222">
      <c r="A13222" t="inlineStr">
        <is>
          <t>REVISTA DA ESMAPE</t>
        </is>
      </c>
      <c r="B13222" t="inlineStr">
        <is>
          <t>B4</t>
        </is>
      </c>
      <c r="C13222">
        <f>IF(B13222&lt;&gt;"NI",1,0)</f>
        <v/>
      </c>
      <c r="D13222">
        <f>VLOOKUP(B13222, Tabelas!A:C,3,FALSE())</f>
        <v/>
      </c>
      <c r="E13222">
        <f>VLOOKUP(B13222, Tabelas!A:C,2,FALSE())</f>
        <v/>
      </c>
    </row>
    <row r="13223">
      <c r="A13223" t="inlineStr">
        <is>
          <t>REVISTA DA FACULDADE DE ADMINISTRAÇÃO E ECONOMIA - REFAE</t>
        </is>
      </c>
      <c r="B13223" t="inlineStr">
        <is>
          <t>B4</t>
        </is>
      </c>
      <c r="C13223">
        <f>IF(B13223&lt;&gt;"NI",1,0)</f>
        <v/>
      </c>
      <c r="D13223">
        <f>VLOOKUP(B13223, Tabelas!A:C,3,FALSE())</f>
        <v/>
      </c>
      <c r="E13223">
        <f>VLOOKUP(B13223, Tabelas!A:C,2,FALSE())</f>
        <v/>
      </c>
    </row>
    <row r="13224">
      <c r="A13224" t="inlineStr">
        <is>
          <t>REVISTA DA FACULDADE DE CIENCIAS MEDICAS DE SOROCABA</t>
        </is>
      </c>
      <c r="B13224" t="inlineStr">
        <is>
          <t>B4</t>
        </is>
      </c>
      <c r="C13224">
        <f>IF(B13224&lt;&gt;"NI",1,0)</f>
        <v/>
      </c>
      <c r="D13224">
        <f>VLOOKUP(B13224, Tabelas!A:C,3,FALSE())</f>
        <v/>
      </c>
      <c r="E13224">
        <f>VLOOKUP(B13224, Tabelas!A:C,2,FALSE())</f>
        <v/>
      </c>
    </row>
    <row r="13225">
      <c r="A13225" t="inlineStr">
        <is>
          <t>REVISTA DA FACULDADE DE DIREITO</t>
        </is>
      </c>
      <c r="B13225" t="inlineStr">
        <is>
          <t>B1</t>
        </is>
      </c>
      <c r="C13225">
        <f>IF(B13225&lt;&gt;"NI",1,0)</f>
        <v/>
      </c>
      <c r="D13225">
        <f>VLOOKUP(B13225, Tabelas!A:C,3,FALSE())</f>
        <v/>
      </c>
      <c r="E13225">
        <f>VLOOKUP(B13225, Tabelas!A:C,2,FALSE())</f>
        <v/>
      </c>
    </row>
    <row r="13226">
      <c r="A13226" t="inlineStr">
        <is>
          <t>REVISTA DA FACULDADE DE DIREITO (UFPR)</t>
        </is>
      </c>
      <c r="B13226" t="inlineStr">
        <is>
          <t>A2</t>
        </is>
      </c>
      <c r="C13226">
        <f>IF(B13226&lt;&gt;"NI",1,0)</f>
        <v/>
      </c>
      <c r="D13226">
        <f>VLOOKUP(B13226, Tabelas!A:C,3,FALSE())</f>
        <v/>
      </c>
      <c r="E13226">
        <f>VLOOKUP(B13226, Tabelas!A:C,2,FALSE())</f>
        <v/>
      </c>
    </row>
    <row r="13227">
      <c r="A13227" t="inlineStr">
        <is>
          <t>REVISTA DA FACULDADE DE DIREITO (UFU)</t>
        </is>
      </c>
      <c r="B13227" t="inlineStr">
        <is>
          <t>B4</t>
        </is>
      </c>
      <c r="C13227">
        <f>IF(B13227&lt;&gt;"NI",1,0)</f>
        <v/>
      </c>
      <c r="D13227">
        <f>VLOOKUP(B13227, Tabelas!A:C,3,FALSE())</f>
        <v/>
      </c>
      <c r="E13227">
        <f>VLOOKUP(B13227, Tabelas!A:C,2,FALSE())</f>
        <v/>
      </c>
    </row>
    <row r="13228">
      <c r="A13228" t="inlineStr">
        <is>
          <t>REVISTA DA FACULDADE DE DIREITO CANDIDO MENDES</t>
        </is>
      </c>
      <c r="B13228" t="inlineStr">
        <is>
          <t>B2</t>
        </is>
      </c>
      <c r="C13228">
        <f>IF(B13228&lt;&gt;"NI",1,0)</f>
        <v/>
      </c>
      <c r="D13228">
        <f>VLOOKUP(B13228, Tabelas!A:C,3,FALSE())</f>
        <v/>
      </c>
      <c r="E13228">
        <f>VLOOKUP(B13228, Tabelas!A:C,2,FALSE())</f>
        <v/>
      </c>
    </row>
    <row r="13229">
      <c r="A13229" t="inlineStr">
        <is>
          <t>REVISTA DA FACULDADE DE DIREITO DA UERJ</t>
        </is>
      </c>
      <c r="B13229" t="inlineStr">
        <is>
          <t>B1</t>
        </is>
      </c>
      <c r="C13229">
        <f>IF(B13229&lt;&gt;"NI",1,0)</f>
        <v/>
      </c>
      <c r="D13229">
        <f>VLOOKUP(B13229, Tabelas!A:C,3,FALSE())</f>
        <v/>
      </c>
      <c r="E13229">
        <f>VLOOKUP(B13229, Tabelas!A:C,2,FALSE())</f>
        <v/>
      </c>
    </row>
    <row r="13230">
      <c r="A13230" t="inlineStr">
        <is>
          <t>REVISTA DA FACULDADE DE DIREITO DA UFG</t>
        </is>
      </c>
      <c r="B13230" t="inlineStr">
        <is>
          <t>A3</t>
        </is>
      </c>
      <c r="C13230">
        <f>IF(B13230&lt;&gt;"NI",1,0)</f>
        <v/>
      </c>
      <c r="D13230">
        <f>VLOOKUP(B13230, Tabelas!A:C,3,FALSE())</f>
        <v/>
      </c>
      <c r="E13230">
        <f>VLOOKUP(B13230, Tabelas!A:C,2,FALSE())</f>
        <v/>
      </c>
    </row>
    <row r="13231">
      <c r="A13231" t="inlineStr">
        <is>
          <t>REVISTA DA FACULDADE DE DIREITO DA UFRGS</t>
        </is>
      </c>
      <c r="B13231" t="inlineStr">
        <is>
          <t>B1</t>
        </is>
      </c>
      <c r="C13231">
        <f>IF(B13231&lt;&gt;"NI",1,0)</f>
        <v/>
      </c>
      <c r="D13231">
        <f>VLOOKUP(B13231, Tabelas!A:C,3,FALSE())</f>
        <v/>
      </c>
      <c r="E13231">
        <f>VLOOKUP(B13231, Tabelas!A:C,2,FALSE())</f>
        <v/>
      </c>
    </row>
    <row r="13232">
      <c r="A13232" t="inlineStr">
        <is>
          <t>REVISTA DA FACULDADE DE DIREITO DA UNIVERSIDADE DE SÃO PAULO</t>
        </is>
      </c>
      <c r="B13232" t="inlineStr">
        <is>
          <t>B1</t>
        </is>
      </c>
      <c r="C13232">
        <f>IF(B13232&lt;&gt;"NI",1,0)</f>
        <v/>
      </c>
      <c r="D13232">
        <f>VLOOKUP(B13232, Tabelas!A:C,3,FALSE())</f>
        <v/>
      </c>
      <c r="E13232">
        <f>VLOOKUP(B13232, Tabelas!A:C,2,FALSE())</f>
        <v/>
      </c>
    </row>
    <row r="13233">
      <c r="A13233" t="inlineStr">
        <is>
          <t>REVISTA DA FACULDADE DE DIREITO DA UNIVERSIDADE FEDERAL DE MINAS GERAIS</t>
        </is>
      </c>
      <c r="B13233" t="inlineStr">
        <is>
          <t>A1</t>
        </is>
      </c>
      <c r="C13233">
        <f>IF(B13233&lt;&gt;"NI",1,0)</f>
        <v/>
      </c>
      <c r="D13233">
        <f>VLOOKUP(B13233, Tabelas!A:C,3,FALSE())</f>
        <v/>
      </c>
      <c r="E13233">
        <f>VLOOKUP(B13233, Tabelas!A:C,2,FALSE())</f>
        <v/>
      </c>
    </row>
    <row r="13234">
      <c r="A13234" t="inlineStr">
        <is>
          <t>REVISTA DA FACULDADE DE DIREITO DE SÃO BERNARDO DO CAMPO</t>
        </is>
      </c>
      <c r="B13234" t="inlineStr">
        <is>
          <t>B1</t>
        </is>
      </c>
      <c r="C13234">
        <f>IF(B13234&lt;&gt;"NI",1,0)</f>
        <v/>
      </c>
      <c r="D13234">
        <f>VLOOKUP(B13234, Tabelas!A:C,3,FALSE())</f>
        <v/>
      </c>
      <c r="E13234">
        <f>VLOOKUP(B13234, Tabelas!A:C,2,FALSE())</f>
        <v/>
      </c>
    </row>
    <row r="13235">
      <c r="A13235" t="inlineStr">
        <is>
          <t>REVISTA DA FACULDADE DE DIREITO DE VALENÇA (CESSOU EM 1999. CONT. 1518-8167 REVISTA INTERDISCIPLINAR DE DIREITO)</t>
        </is>
      </c>
      <c r="B13235" t="inlineStr">
        <is>
          <t>B4</t>
        </is>
      </c>
      <c r="C13235">
        <f>IF(B13235&lt;&gt;"NI",1,0)</f>
        <v/>
      </c>
      <c r="D13235">
        <f>VLOOKUP(B13235, Tabelas!A:C,3,FALSE())</f>
        <v/>
      </c>
      <c r="E13235">
        <f>VLOOKUP(B13235, Tabelas!A:C,2,FALSE())</f>
        <v/>
      </c>
    </row>
    <row r="13236">
      <c r="A13236" t="inlineStr">
        <is>
          <t>REVISTA DA FACULDADE DE DIREITO DO SUL DE MINAS</t>
        </is>
      </c>
      <c r="B13236" t="inlineStr">
        <is>
          <t>B1</t>
        </is>
      </c>
      <c r="C13236">
        <f>IF(B13236&lt;&gt;"NI",1,0)</f>
        <v/>
      </c>
      <c r="D13236">
        <f>VLOOKUP(B13236, Tabelas!A:C,3,FALSE())</f>
        <v/>
      </c>
      <c r="E13236">
        <f>VLOOKUP(B13236, Tabelas!A:C,2,FALSE())</f>
        <v/>
      </c>
    </row>
    <row r="13237">
      <c r="A13237" t="inlineStr">
        <is>
          <t>REVISTA DA FACULDADE DE DIREITO DO SUL DE MINAS</t>
        </is>
      </c>
      <c r="B13237" t="inlineStr">
        <is>
          <t>B1</t>
        </is>
      </c>
      <c r="C13237">
        <f>IF(B13237&lt;&gt;"NI",1,0)</f>
        <v/>
      </c>
      <c r="D13237">
        <f>VLOOKUP(B13237, Tabelas!A:C,3,FALSE())</f>
        <v/>
      </c>
      <c r="E13237">
        <f>VLOOKUP(B13237, Tabelas!A:C,2,FALSE())</f>
        <v/>
      </c>
    </row>
    <row r="13238">
      <c r="A13238" t="inlineStr">
        <is>
          <t>REVISTA DA FACULDADE DE DIREITO. UNIVERSIDADE FEDERAL DO PARANÁ</t>
        </is>
      </c>
      <c r="B13238" t="inlineStr">
        <is>
          <t>A2</t>
        </is>
      </c>
      <c r="C13238">
        <f>IF(B13238&lt;&gt;"NI",1,0)</f>
        <v/>
      </c>
      <c r="D13238">
        <f>VLOOKUP(B13238, Tabelas!A:C,3,FALSE())</f>
        <v/>
      </c>
      <c r="E13238">
        <f>VLOOKUP(B13238, Tabelas!A:C,2,FALSE())</f>
        <v/>
      </c>
    </row>
    <row r="13239">
      <c r="A13239" t="inlineStr">
        <is>
          <t>REVISTA DA FACULDADE DE EDUCAÇÃO (UNIVERSIDADE DO ESTADO DE MATO GROSSO)</t>
        </is>
      </c>
      <c r="B13239" t="inlineStr">
        <is>
          <t>B2</t>
        </is>
      </c>
      <c r="C13239">
        <f>IF(B13239&lt;&gt;"NI",1,0)</f>
        <v/>
      </c>
      <c r="D13239">
        <f>VLOOKUP(B13239, Tabelas!A:C,3,FALSE())</f>
        <v/>
      </c>
      <c r="E13239">
        <f>VLOOKUP(B13239, Tabelas!A:C,2,FALSE())</f>
        <v/>
      </c>
    </row>
    <row r="13240">
      <c r="A13240" t="inlineStr">
        <is>
          <t>REVISTA DA FACULDADE DE LETRAS. SÉRIE DE HISTÓRIA</t>
        </is>
      </c>
      <c r="B13240" t="inlineStr">
        <is>
          <t>B1</t>
        </is>
      </c>
      <c r="C13240">
        <f>IF(B13240&lt;&gt;"NI",1,0)</f>
        <v/>
      </c>
      <c r="D13240">
        <f>VLOOKUP(B13240, Tabelas!A:C,3,FALSE())</f>
        <v/>
      </c>
      <c r="E13240">
        <f>VLOOKUP(B13240, Tabelas!A:C,2,FALSE())</f>
        <v/>
      </c>
    </row>
    <row r="13241">
      <c r="A13241" t="inlineStr">
        <is>
          <t>REVISTA DA FACULDADE DE LETRAS. SÉRIE FILOSOFIA</t>
        </is>
      </c>
      <c r="B13241" t="inlineStr">
        <is>
          <t>B1</t>
        </is>
      </c>
      <c r="C13241">
        <f>IF(B13241&lt;&gt;"NI",1,0)</f>
        <v/>
      </c>
      <c r="D13241">
        <f>VLOOKUP(B13241, Tabelas!A:C,3,FALSE())</f>
        <v/>
      </c>
      <c r="E13241">
        <f>VLOOKUP(B13241, Tabelas!A:C,2,FALSE())</f>
        <v/>
      </c>
    </row>
    <row r="13242">
      <c r="A13242" t="inlineStr">
        <is>
          <t>REVISTA DA FACULDADE MINEIRA DE DIREITO</t>
        </is>
      </c>
      <c r="B13242" t="inlineStr">
        <is>
          <t>A2</t>
        </is>
      </c>
      <c r="C13242">
        <f>IF(B13242&lt;&gt;"NI",1,0)</f>
        <v/>
      </c>
      <c r="D13242">
        <f>VLOOKUP(B13242, Tabelas!A:C,3,FALSE())</f>
        <v/>
      </c>
      <c r="E13242">
        <f>VLOOKUP(B13242, Tabelas!A:C,2,FALSE())</f>
        <v/>
      </c>
    </row>
    <row r="13243">
      <c r="A13243" t="inlineStr">
        <is>
          <t>REVISTA DA FAE</t>
        </is>
      </c>
      <c r="B13243" t="inlineStr">
        <is>
          <t>B3</t>
        </is>
      </c>
      <c r="C13243">
        <f>IF(B13243&lt;&gt;"NI",1,0)</f>
        <v/>
      </c>
      <c r="D13243">
        <f>VLOOKUP(B13243, Tabelas!A:C,3,FALSE())</f>
        <v/>
      </c>
      <c r="E13243">
        <f>VLOOKUP(B13243, Tabelas!A:C,2,FALSE())</f>
        <v/>
      </c>
    </row>
    <row r="13244">
      <c r="A13244" t="inlineStr">
        <is>
          <t>REVISTA DA FUNDARTE</t>
        </is>
      </c>
      <c r="B13244" t="inlineStr">
        <is>
          <t>A2</t>
        </is>
      </c>
      <c r="C13244">
        <f>IF(B13244&lt;&gt;"NI",1,0)</f>
        <v/>
      </c>
      <c r="D13244">
        <f>VLOOKUP(B13244, Tabelas!A:C,3,FALSE())</f>
        <v/>
      </c>
      <c r="E13244">
        <f>VLOOKUP(B13244, Tabelas!A:C,2,FALSE())</f>
        <v/>
      </c>
    </row>
    <row r="13245">
      <c r="A13245" t="inlineStr">
        <is>
          <t>REVISTA DA MICRO E PEQUENA EMPRESA (FACCAMP)</t>
        </is>
      </c>
      <c r="B13245" t="inlineStr">
        <is>
          <t>A4</t>
        </is>
      </c>
      <c r="C13245">
        <f>IF(B13245&lt;&gt;"NI",1,0)</f>
        <v/>
      </c>
      <c r="D13245">
        <f>VLOOKUP(B13245, Tabelas!A:C,3,FALSE())</f>
        <v/>
      </c>
      <c r="E13245">
        <f>VLOOKUP(B13245, Tabelas!A:C,2,FALSE())</f>
        <v/>
      </c>
    </row>
    <row r="13246">
      <c r="A13246" t="inlineStr">
        <is>
          <t>REVISTA DA PROCURADORIA-GERAL DO BANCO CENTRAL</t>
        </is>
      </c>
      <c r="B13246" t="inlineStr">
        <is>
          <t>B2</t>
        </is>
      </c>
      <c r="C13246">
        <f>IF(B13246&lt;&gt;"NI",1,0)</f>
        <v/>
      </c>
      <c r="D13246">
        <f>VLOOKUP(B13246, Tabelas!A:C,3,FALSE())</f>
        <v/>
      </c>
      <c r="E13246">
        <f>VLOOKUP(B13246, Tabelas!A:C,2,FALSE())</f>
        <v/>
      </c>
    </row>
    <row r="13247">
      <c r="A13247" t="inlineStr">
        <is>
          <t>REVISTA DA PROCURADORIA-GERAL DO BANCO CENTRAL</t>
        </is>
      </c>
      <c r="B13247" t="inlineStr">
        <is>
          <t>B2</t>
        </is>
      </c>
      <c r="C13247">
        <f>IF(B13247&lt;&gt;"NI",1,0)</f>
        <v/>
      </c>
      <c r="D13247">
        <f>VLOOKUP(B13247, Tabelas!A:C,3,FALSE())</f>
        <v/>
      </c>
      <c r="E13247">
        <f>VLOOKUP(B13247, Tabelas!A:C,2,FALSE())</f>
        <v/>
      </c>
    </row>
    <row r="13248">
      <c r="A13248" t="inlineStr">
        <is>
          <t>REVISTA DA SAÚDE E BIOTECNOLOGIA</t>
        </is>
      </c>
      <c r="B13248" t="inlineStr">
        <is>
          <t>B4</t>
        </is>
      </c>
      <c r="C13248">
        <f>IF(B13248&lt;&gt;"NI",1,0)</f>
        <v/>
      </c>
      <c r="D13248">
        <f>VLOOKUP(B13248, Tabelas!A:C,3,FALSE())</f>
        <v/>
      </c>
      <c r="E13248">
        <f>VLOOKUP(B13248, Tabelas!A:C,2,FALSE())</f>
        <v/>
      </c>
    </row>
    <row r="13249">
      <c r="A13249" t="inlineStr">
        <is>
          <t>REVISTA DA SBPH (BELO HORIZONTE. IMPRESSO)</t>
        </is>
      </c>
      <c r="B13249" t="inlineStr">
        <is>
          <t>B1</t>
        </is>
      </c>
      <c r="C13249">
        <f>IF(B13249&lt;&gt;"NI",1,0)</f>
        <v/>
      </c>
      <c r="D13249">
        <f>VLOOKUP(B13249, Tabelas!A:C,3,FALSE())</f>
        <v/>
      </c>
      <c r="E13249">
        <f>VLOOKUP(B13249, Tabelas!A:C,2,FALSE())</f>
        <v/>
      </c>
    </row>
    <row r="13250">
      <c r="A13250" t="inlineStr">
        <is>
          <t>REVISTA DA SBPH (CURITIBA)</t>
        </is>
      </c>
      <c r="B13250" t="inlineStr">
        <is>
          <t>B1</t>
        </is>
      </c>
      <c r="C13250">
        <f>IF(B13250&lt;&gt;"NI",1,0)</f>
        <v/>
      </c>
      <c r="D13250">
        <f>VLOOKUP(B13250, Tabelas!A:C,3,FALSE())</f>
        <v/>
      </c>
      <c r="E13250">
        <f>VLOOKUP(B13250, Tabelas!A:C,2,FALSE())</f>
        <v/>
      </c>
    </row>
    <row r="13251">
      <c r="A13251" t="inlineStr">
        <is>
          <t>REVISTA DA SEÇÃO JUDICIÁRIA DO RIO DE JANEIRO</t>
        </is>
      </c>
      <c r="B13251" t="inlineStr">
        <is>
          <t>B4</t>
        </is>
      </c>
      <c r="C13251">
        <f>IF(B13251&lt;&gt;"NI",1,0)</f>
        <v/>
      </c>
      <c r="D13251">
        <f>VLOOKUP(B13251, Tabelas!A:C,3,FALSE())</f>
        <v/>
      </c>
      <c r="E13251">
        <f>VLOOKUP(B13251, Tabelas!A:C,2,FALSE())</f>
        <v/>
      </c>
    </row>
    <row r="13252">
      <c r="A13252" t="inlineStr">
        <is>
          <t>REVISTA DA SOCIEDADE BRASILEIRA DE ECONOMIA POLÍTICA</t>
        </is>
      </c>
      <c r="B13252" t="inlineStr">
        <is>
          <t>A4</t>
        </is>
      </c>
      <c r="C13252">
        <f>IF(B13252&lt;&gt;"NI",1,0)</f>
        <v/>
      </c>
      <c r="D13252">
        <f>VLOOKUP(B13252, Tabelas!A:C,3,FALSE())</f>
        <v/>
      </c>
      <c r="E13252">
        <f>VLOOKUP(B13252, Tabelas!A:C,2,FALSE())</f>
        <v/>
      </c>
    </row>
    <row r="13253">
      <c r="A13253" t="inlineStr">
        <is>
          <t>REVISTA DA SOCIEDADE BRASILEIRA DE ENFERMEIROS PEDIATRAS</t>
        </is>
      </c>
      <c r="B13253" t="inlineStr">
        <is>
          <t>B4</t>
        </is>
      </c>
      <c r="C13253">
        <f>IF(B13253&lt;&gt;"NI",1,0)</f>
        <v/>
      </c>
      <c r="D13253">
        <f>VLOOKUP(B13253, Tabelas!A:C,3,FALSE())</f>
        <v/>
      </c>
      <c r="E13253">
        <f>VLOOKUP(B13253, Tabelas!A:C,2,FALSE())</f>
        <v/>
      </c>
    </row>
    <row r="13254">
      <c r="A13254" t="inlineStr">
        <is>
          <t>REVISTA DA SOCIEDADE BRASILEIRA DE MEDICINA TROPICAL (IMPRESSO)</t>
        </is>
      </c>
      <c r="B13254" t="inlineStr">
        <is>
          <t>B1</t>
        </is>
      </c>
      <c r="C13254">
        <f>IF(B13254&lt;&gt;"NI",1,0)</f>
        <v/>
      </c>
      <c r="D13254">
        <f>VLOOKUP(B13254, Tabelas!A:C,3,FALSE())</f>
        <v/>
      </c>
      <c r="E13254">
        <f>VLOOKUP(B13254, Tabelas!A:C,2,FALSE())</f>
        <v/>
      </c>
    </row>
    <row r="13255">
      <c r="A13255" t="inlineStr">
        <is>
          <t>REVISTA DA SOCIEDADE PORTUGUESA DE DERMATOLOGIA E VENEREOLOGIA</t>
        </is>
      </c>
      <c r="B13255" t="inlineStr">
        <is>
          <t>B2</t>
        </is>
      </c>
      <c r="C13255">
        <f>IF(B13255&lt;&gt;"NI",1,0)</f>
        <v/>
      </c>
      <c r="D13255">
        <f>VLOOKUP(B13255, Tabelas!A:C,3,FALSE())</f>
        <v/>
      </c>
      <c r="E13255">
        <f>VLOOKUP(B13255, Tabelas!A:C,2,FALSE())</f>
        <v/>
      </c>
    </row>
    <row r="13256">
      <c r="A13256" t="inlineStr">
        <is>
          <t>REVISTA DA SPAGESP</t>
        </is>
      </c>
      <c r="B13256" t="inlineStr">
        <is>
          <t>B1</t>
        </is>
      </c>
      <c r="C13256">
        <f>IF(B13256&lt;&gt;"NI",1,0)</f>
        <v/>
      </c>
      <c r="D13256">
        <f>VLOOKUP(B13256, Tabelas!A:C,3,FALSE())</f>
        <v/>
      </c>
      <c r="E13256">
        <f>VLOOKUP(B13256, Tabelas!A:C,2,FALSE())</f>
        <v/>
      </c>
    </row>
    <row r="13257">
      <c r="A13257" t="inlineStr">
        <is>
          <t>REVISTA DA TULHA</t>
        </is>
      </c>
      <c r="B13257" t="inlineStr">
        <is>
          <t>B1</t>
        </is>
      </c>
      <c r="C13257">
        <f>IF(B13257&lt;&gt;"NI",1,0)</f>
        <v/>
      </c>
      <c r="D13257">
        <f>VLOOKUP(B13257, Tabelas!A:C,3,FALSE())</f>
        <v/>
      </c>
      <c r="E13257">
        <f>VLOOKUP(B13257, Tabelas!A:C,2,FALSE())</f>
        <v/>
      </c>
    </row>
    <row r="13258">
      <c r="A13258" t="inlineStr">
        <is>
          <t>REVISTA DA UFMG</t>
        </is>
      </c>
      <c r="B13258" t="inlineStr">
        <is>
          <t>B4</t>
        </is>
      </c>
      <c r="C13258">
        <f>IF(B13258&lt;&gt;"NI",1,0)</f>
        <v/>
      </c>
      <c r="D13258">
        <f>VLOOKUP(B13258, Tabelas!A:C,3,FALSE())</f>
        <v/>
      </c>
      <c r="E13258">
        <f>VLOOKUP(B13258, Tabelas!A:C,2,FALSE())</f>
        <v/>
      </c>
    </row>
    <row r="13259">
      <c r="A13259" t="inlineStr">
        <is>
          <t>REVISTA DA UIIPS</t>
        </is>
      </c>
      <c r="B13259" t="inlineStr">
        <is>
          <t>B4</t>
        </is>
      </c>
      <c r="C13259">
        <f>IF(B13259&lt;&gt;"NI",1,0)</f>
        <v/>
      </c>
      <c r="D13259">
        <f>VLOOKUP(B13259, Tabelas!A:C,3,FALSE())</f>
        <v/>
      </c>
      <c r="E13259">
        <f>VLOOKUP(B13259, Tabelas!A:C,2,FALSE())</f>
        <v/>
      </c>
    </row>
    <row r="13260">
      <c r="A13260" t="inlineStr">
        <is>
          <t>REVISTA DA UNIFA (IMPRESSO)</t>
        </is>
      </c>
      <c r="B13260" t="inlineStr">
        <is>
          <t>B3</t>
        </is>
      </c>
      <c r="C13260">
        <f>IF(B13260&lt;&gt;"NI",1,0)</f>
        <v/>
      </c>
      <c r="D13260">
        <f>VLOOKUP(B13260, Tabelas!A:C,3,FALSE())</f>
        <v/>
      </c>
      <c r="E13260">
        <f>VLOOKUP(B13260, Tabelas!A:C,2,FALSE())</f>
        <v/>
      </c>
    </row>
    <row r="13261">
      <c r="A13261" t="inlineStr">
        <is>
          <t>REVISTA DA UNIFEBE</t>
        </is>
      </c>
      <c r="B13261" t="inlineStr">
        <is>
          <t>B3</t>
        </is>
      </c>
      <c r="C13261">
        <f>IF(B13261&lt;&gt;"NI",1,0)</f>
        <v/>
      </c>
      <c r="D13261">
        <f>VLOOKUP(B13261, Tabelas!A:C,3,FALSE())</f>
        <v/>
      </c>
      <c r="E13261">
        <f>VLOOKUP(B13261, Tabelas!A:C,2,FALSE())</f>
        <v/>
      </c>
    </row>
    <row r="13262">
      <c r="A13262" t="inlineStr">
        <is>
          <t>REVISTA DA UNIVERSIDADE IBIRAPUERA</t>
        </is>
      </c>
      <c r="B13262" t="inlineStr">
        <is>
          <t>B3</t>
        </is>
      </c>
      <c r="C13262">
        <f>IF(B13262&lt;&gt;"NI",1,0)</f>
        <v/>
      </c>
      <c r="D13262">
        <f>VLOOKUP(B13262, Tabelas!A:C,3,FALSE())</f>
        <v/>
      </c>
      <c r="E13262">
        <f>VLOOKUP(B13262, Tabelas!A:C,2,FALSE())</f>
        <v/>
      </c>
    </row>
    <row r="13263">
      <c r="A13263" t="inlineStr">
        <is>
          <t>REVISTA DA UNIVERSIDADE VALE DO RIO VERDE</t>
        </is>
      </c>
      <c r="B13263" t="inlineStr">
        <is>
          <t>B1</t>
        </is>
      </c>
      <c r="C13263">
        <f>IF(B13263&lt;&gt;"NI",1,0)</f>
        <v/>
      </c>
      <c r="D13263">
        <f>VLOOKUP(B13263, Tabelas!A:C,3,FALSE())</f>
        <v/>
      </c>
      <c r="E13263">
        <f>VLOOKUP(B13263, Tabelas!A:C,2,FALSE())</f>
        <v/>
      </c>
    </row>
    <row r="13264">
      <c r="A13264" t="inlineStr">
        <is>
          <t>REVISTA DACULTURA</t>
        </is>
      </c>
      <c r="B13264" t="inlineStr">
        <is>
          <t>B3</t>
        </is>
      </c>
      <c r="C13264">
        <f>IF(B13264&lt;&gt;"NI",1,0)</f>
        <v/>
      </c>
      <c r="D13264">
        <f>VLOOKUP(B13264, Tabelas!A:C,3,FALSE())</f>
        <v/>
      </c>
      <c r="E13264">
        <f>VLOOKUP(B13264, Tabelas!A:C,2,FALSE())</f>
        <v/>
      </c>
    </row>
    <row r="13265">
      <c r="A13265" t="inlineStr">
        <is>
          <t>REVISTA DAE</t>
        </is>
      </c>
      <c r="B13265" t="inlineStr">
        <is>
          <t>B1</t>
        </is>
      </c>
      <c r="C13265">
        <f>IF(B13265&lt;&gt;"NI",1,0)</f>
        <v/>
      </c>
      <c r="D13265">
        <f>VLOOKUP(B13265, Tabelas!A:C,3,FALSE())</f>
        <v/>
      </c>
      <c r="E13265">
        <f>VLOOKUP(B13265, Tabelas!A:C,2,FALSE())</f>
        <v/>
      </c>
    </row>
    <row r="13266">
      <c r="A13266" t="inlineStr">
        <is>
          <t>REVISTA DE ADMINISTRAÇÃO (URI. FREDERICO WESTPHALEN)</t>
        </is>
      </c>
      <c r="B13266" t="inlineStr">
        <is>
          <t>B3</t>
        </is>
      </c>
      <c r="C13266">
        <f>IF(B13266&lt;&gt;"NI",1,0)</f>
        <v/>
      </c>
      <c r="D13266">
        <f>VLOOKUP(B13266, Tabelas!A:C,3,FALSE())</f>
        <v/>
      </c>
      <c r="E13266">
        <f>VLOOKUP(B13266, Tabelas!A:C,2,FALSE())</f>
        <v/>
      </c>
    </row>
    <row r="13267">
      <c r="A13267" t="inlineStr">
        <is>
          <t>REVISTA DE ADMINISTRAÇÃO CONTEMPORÂNEA (IMPRESSO)</t>
        </is>
      </c>
      <c r="B13267" t="inlineStr">
        <is>
          <t>A2</t>
        </is>
      </c>
      <c r="C13267">
        <f>IF(B13267&lt;&gt;"NI",1,0)</f>
        <v/>
      </c>
      <c r="D13267">
        <f>VLOOKUP(B13267, Tabelas!A:C,3,FALSE())</f>
        <v/>
      </c>
      <c r="E13267">
        <f>VLOOKUP(B13267, Tabelas!A:C,2,FALSE())</f>
        <v/>
      </c>
    </row>
    <row r="13268">
      <c r="A13268" t="inlineStr">
        <is>
          <t>REVISTA DE ADMINISTRAÇÃO DA FATEA</t>
        </is>
      </c>
      <c r="B13268" t="inlineStr">
        <is>
          <t>B3</t>
        </is>
      </c>
      <c r="C13268">
        <f>IF(B13268&lt;&gt;"NI",1,0)</f>
        <v/>
      </c>
      <c r="D13268">
        <f>VLOOKUP(B13268, Tabelas!A:C,3,FALSE())</f>
        <v/>
      </c>
      <c r="E13268">
        <f>VLOOKUP(B13268, Tabelas!A:C,2,FALSE())</f>
        <v/>
      </c>
    </row>
    <row r="13269">
      <c r="A13269" t="inlineStr">
        <is>
          <t>REVISTA DE ADMINISTRAÇÃO DA UEG</t>
        </is>
      </c>
      <c r="B13269" t="inlineStr">
        <is>
          <t>B3</t>
        </is>
      </c>
      <c r="C13269">
        <f>IF(B13269&lt;&gt;"NI",1,0)</f>
        <v/>
      </c>
      <c r="D13269">
        <f>VLOOKUP(B13269, Tabelas!A:C,3,FALSE())</f>
        <v/>
      </c>
      <c r="E13269">
        <f>VLOOKUP(B13269, Tabelas!A:C,2,FALSE())</f>
        <v/>
      </c>
    </row>
    <row r="13270">
      <c r="A13270" t="inlineStr">
        <is>
          <t>REVISTA DE ADMINISTRAÇÃO DA UNIMEP</t>
        </is>
      </c>
      <c r="B13270" t="inlineStr">
        <is>
          <t>A3</t>
        </is>
      </c>
      <c r="C13270">
        <f>IF(B13270&lt;&gt;"NI",1,0)</f>
        <v/>
      </c>
      <c r="D13270">
        <f>VLOOKUP(B13270, Tabelas!A:C,3,FALSE())</f>
        <v/>
      </c>
      <c r="E13270">
        <f>VLOOKUP(B13270, Tabelas!A:C,2,FALSE())</f>
        <v/>
      </c>
    </row>
    <row r="13271">
      <c r="A13271" t="inlineStr">
        <is>
          <t>REVISTA DE ADMINISTRAÇÃO DE EMPRESAS ELETRÔNICA</t>
        </is>
      </c>
      <c r="B13271" t="inlineStr">
        <is>
          <t>B4</t>
        </is>
      </c>
      <c r="C13271">
        <f>IF(B13271&lt;&gt;"NI",1,0)</f>
        <v/>
      </c>
      <c r="D13271">
        <f>VLOOKUP(B13271, Tabelas!A:C,3,FALSE())</f>
        <v/>
      </c>
      <c r="E13271">
        <f>VLOOKUP(B13271, Tabelas!A:C,2,FALSE())</f>
        <v/>
      </c>
    </row>
    <row r="13272">
      <c r="A13272" t="inlineStr">
        <is>
          <t>REVISTA DE ADMINISTRAÇÃO DE RORAIMA - RARR</t>
        </is>
      </c>
      <c r="B13272" t="inlineStr">
        <is>
          <t>B2</t>
        </is>
      </c>
      <c r="C13272">
        <f>IF(B13272&lt;&gt;"NI",1,0)</f>
        <v/>
      </c>
      <c r="D13272">
        <f>VLOOKUP(B13272, Tabelas!A:C,3,FALSE())</f>
        <v/>
      </c>
      <c r="E13272">
        <f>VLOOKUP(B13272, Tabelas!A:C,2,FALSE())</f>
        <v/>
      </c>
    </row>
    <row r="13273">
      <c r="A13273" t="inlineStr">
        <is>
          <t>REVISTA DE ADMINISTRAÇÃO DO SUL DO PARÁ</t>
        </is>
      </c>
      <c r="B13273" t="inlineStr">
        <is>
          <t>B4</t>
        </is>
      </c>
      <c r="C13273">
        <f>IF(B13273&lt;&gt;"NI",1,0)</f>
        <v/>
      </c>
      <c r="D13273">
        <f>VLOOKUP(B13273, Tabelas!A:C,3,FALSE())</f>
        <v/>
      </c>
      <c r="E13273">
        <f>VLOOKUP(B13273, Tabelas!A:C,2,FALSE())</f>
        <v/>
      </c>
    </row>
    <row r="13274">
      <c r="A13274" t="inlineStr">
        <is>
          <t>REVISTA DE ADMINISTRAÇÃO DOM ALBERTO</t>
        </is>
      </c>
      <c r="B13274" t="inlineStr">
        <is>
          <t>B3</t>
        </is>
      </c>
      <c r="C13274">
        <f>IF(B13274&lt;&gt;"NI",1,0)</f>
        <v/>
      </c>
      <c r="D13274">
        <f>VLOOKUP(B13274, Tabelas!A:C,3,FALSE())</f>
        <v/>
      </c>
      <c r="E13274">
        <f>VLOOKUP(B13274, Tabelas!A:C,2,FALSE())</f>
        <v/>
      </c>
    </row>
    <row r="13275">
      <c r="A13275" t="inlineStr">
        <is>
          <t>REVISTA DE ADMINISTRAÇÃO E COMÉRCIO EXTERIOR</t>
        </is>
      </c>
      <c r="B13275" t="inlineStr">
        <is>
          <t>B4</t>
        </is>
      </c>
      <c r="C13275">
        <f>IF(B13275&lt;&gt;"NI",1,0)</f>
        <v/>
      </c>
      <c r="D13275">
        <f>VLOOKUP(B13275, Tabelas!A:C,3,FALSE())</f>
        <v/>
      </c>
      <c r="E13275">
        <f>VLOOKUP(B13275, Tabelas!A:C,2,FALSE())</f>
        <v/>
      </c>
    </row>
    <row r="13276">
      <c r="A13276" t="inlineStr">
        <is>
          <t>REVISTA DE ADMINISTRAÇÃO E CONTABILIDADE - RAC (IESA)</t>
        </is>
      </c>
      <c r="B13276" t="inlineStr">
        <is>
          <t>B4</t>
        </is>
      </c>
      <c r="C13276">
        <f>IF(B13276&lt;&gt;"NI",1,0)</f>
        <v/>
      </c>
      <c r="D13276">
        <f>VLOOKUP(B13276, Tabelas!A:C,3,FALSE())</f>
        <v/>
      </c>
      <c r="E13276">
        <f>VLOOKUP(B13276, Tabelas!A:C,2,FALSE())</f>
        <v/>
      </c>
    </row>
    <row r="13277">
      <c r="A13277" t="inlineStr">
        <is>
          <t>REVISTA DE ADMINISTRAÇÃO E CONTABILIDADE (ESTÁCIO FAP)</t>
        </is>
      </c>
      <c r="B13277" t="inlineStr">
        <is>
          <t>B4</t>
        </is>
      </c>
      <c r="C13277">
        <f>IF(B13277&lt;&gt;"NI",1,0)</f>
        <v/>
      </c>
      <c r="D13277">
        <f>VLOOKUP(B13277, Tabelas!A:C,3,FALSE())</f>
        <v/>
      </c>
      <c r="E13277">
        <f>VLOOKUP(B13277, Tabelas!A:C,2,FALSE())</f>
        <v/>
      </c>
    </row>
    <row r="13278">
      <c r="A13278" t="inlineStr">
        <is>
          <t>REVISTA DE ADMINISTRAÇÃO E CONTABILIDADE DA FAT</t>
        </is>
      </c>
      <c r="B13278" t="inlineStr">
        <is>
          <t>B3</t>
        </is>
      </c>
      <c r="C13278">
        <f>IF(B13278&lt;&gt;"NI",1,0)</f>
        <v/>
      </c>
      <c r="D13278">
        <f>VLOOKUP(B13278, Tabelas!A:C,3,FALSE())</f>
        <v/>
      </c>
      <c r="E13278">
        <f>VLOOKUP(B13278, Tabelas!A:C,2,FALSE())</f>
        <v/>
      </c>
    </row>
    <row r="13279">
      <c r="A13279" t="inlineStr">
        <is>
          <t>REVISTA DE ADMINISTRAÇÃO E NEGÓCIOS DA AMAZÔNIA (ONLINE)</t>
        </is>
      </c>
      <c r="B13279" t="inlineStr">
        <is>
          <t>B3</t>
        </is>
      </c>
      <c r="C13279">
        <f>IF(B13279&lt;&gt;"NI",1,0)</f>
        <v/>
      </c>
      <c r="D13279">
        <f>VLOOKUP(B13279, Tabelas!A:C,3,FALSE())</f>
        <v/>
      </c>
      <c r="E13279">
        <f>VLOOKUP(B13279, Tabelas!A:C,2,FALSE())</f>
        <v/>
      </c>
    </row>
    <row r="13280">
      <c r="A13280" t="inlineStr">
        <is>
          <t>REVISTA DE ADMINISTRAÇÃO EDUCACIONAL</t>
        </is>
      </c>
      <c r="B13280" t="inlineStr">
        <is>
          <t>B3</t>
        </is>
      </c>
      <c r="C13280">
        <f>IF(B13280&lt;&gt;"NI",1,0)</f>
        <v/>
      </c>
      <c r="D13280">
        <f>VLOOKUP(B13280, Tabelas!A:C,3,FALSE())</f>
        <v/>
      </c>
      <c r="E13280">
        <f>VLOOKUP(B13280, Tabelas!A:C,2,FALSE())</f>
        <v/>
      </c>
    </row>
    <row r="13281">
      <c r="A13281" t="inlineStr">
        <is>
          <t>REVISTA DE ADMINISTRACAO IMED</t>
        </is>
      </c>
      <c r="B13281" t="inlineStr">
        <is>
          <t>A4</t>
        </is>
      </c>
      <c r="C13281">
        <f>IF(B13281&lt;&gt;"NI",1,0)</f>
        <v/>
      </c>
      <c r="D13281">
        <f>VLOOKUP(B13281, Tabelas!A:C,3,FALSE())</f>
        <v/>
      </c>
      <c r="E13281">
        <f>VLOOKUP(B13281, Tabelas!A:C,2,FALSE())</f>
        <v/>
      </c>
    </row>
    <row r="13282">
      <c r="A13282" t="inlineStr">
        <is>
          <t>REVISTA DE ADMINISTRAÇÃO MUNICIPAL</t>
        </is>
      </c>
      <c r="B13282" t="inlineStr">
        <is>
          <t>A4</t>
        </is>
      </c>
      <c r="C13282">
        <f>IF(B13282&lt;&gt;"NI",1,0)</f>
        <v/>
      </c>
      <c r="D13282">
        <f>VLOOKUP(B13282, Tabelas!A:C,3,FALSE())</f>
        <v/>
      </c>
      <c r="E13282">
        <f>VLOOKUP(B13282, Tabelas!A:C,2,FALSE())</f>
        <v/>
      </c>
    </row>
    <row r="13283">
      <c r="A13283" t="inlineStr">
        <is>
          <t>REVISTA DE ADMINISTRAÇÃO PÚBLICA (IMPRESSO)</t>
        </is>
      </c>
      <c r="B13283" t="inlineStr">
        <is>
          <t>A2</t>
        </is>
      </c>
      <c r="C13283">
        <f>IF(B13283&lt;&gt;"NI",1,0)</f>
        <v/>
      </c>
      <c r="D13283">
        <f>VLOOKUP(B13283, Tabelas!A:C,3,FALSE())</f>
        <v/>
      </c>
      <c r="E13283">
        <f>VLOOKUP(B13283, Tabelas!A:C,2,FALSE())</f>
        <v/>
      </c>
    </row>
    <row r="13284">
      <c r="A13284" t="inlineStr">
        <is>
          <t>REVISTA DE ADMINISTRAÇÃO, SOCIEDADE E INOVAÇÃO</t>
        </is>
      </c>
      <c r="B13284" t="inlineStr">
        <is>
          <t>B2</t>
        </is>
      </c>
      <c r="C13284">
        <f>IF(B13284&lt;&gt;"NI",1,0)</f>
        <v/>
      </c>
      <c r="D13284">
        <f>VLOOKUP(B13284, Tabelas!A:C,3,FALSE())</f>
        <v/>
      </c>
      <c r="E13284">
        <f>VLOOKUP(B13284, Tabelas!A:C,2,FALSE())</f>
        <v/>
      </c>
    </row>
    <row r="13285">
      <c r="A13285" t="inlineStr">
        <is>
          <t>REVISTA DE AGRICULTURA (PIRACICABA)</t>
        </is>
      </c>
      <c r="B13285" t="inlineStr">
        <is>
          <t>B4</t>
        </is>
      </c>
      <c r="C13285">
        <f>IF(B13285&lt;&gt;"NI",1,0)</f>
        <v/>
      </c>
      <c r="D13285">
        <f>VLOOKUP(B13285, Tabelas!A:C,3,FALSE())</f>
        <v/>
      </c>
      <c r="E13285">
        <f>VLOOKUP(B13285, Tabelas!A:C,2,FALSE())</f>
        <v/>
      </c>
    </row>
    <row r="13286">
      <c r="A13286" t="inlineStr">
        <is>
          <t>REVISTA DE AGRICULTURA NEOTROPICAL</t>
        </is>
      </c>
      <c r="B13286" t="inlineStr">
        <is>
          <t>B4</t>
        </is>
      </c>
      <c r="C13286">
        <f>IF(B13286&lt;&gt;"NI",1,0)</f>
        <v/>
      </c>
      <c r="D13286">
        <f>VLOOKUP(B13286, Tabelas!A:C,3,FALSE())</f>
        <v/>
      </c>
      <c r="E13286">
        <f>VLOOKUP(B13286, Tabelas!A:C,2,FALSE())</f>
        <v/>
      </c>
    </row>
    <row r="13287">
      <c r="A13287" t="inlineStr">
        <is>
          <t>REVISTA DE ANALISIS TURISTICO</t>
        </is>
      </c>
      <c r="B13287" t="inlineStr">
        <is>
          <t>B2</t>
        </is>
      </c>
      <c r="C13287">
        <f>IF(B13287&lt;&gt;"NI",1,0)</f>
        <v/>
      </c>
      <c r="D13287">
        <f>VLOOKUP(B13287, Tabelas!A:C,3,FALSE())</f>
        <v/>
      </c>
      <c r="E13287">
        <f>VLOOKUP(B13287, Tabelas!A:C,2,FALSE())</f>
        <v/>
      </c>
    </row>
    <row r="13288">
      <c r="A13288" t="inlineStr">
        <is>
          <t>REVISTA DE ANTROPOLOGIA</t>
        </is>
      </c>
      <c r="B13288" t="inlineStr">
        <is>
          <t>A1</t>
        </is>
      </c>
      <c r="C13288">
        <f>IF(B13288&lt;&gt;"NI",1,0)</f>
        <v/>
      </c>
      <c r="D13288">
        <f>VLOOKUP(B13288, Tabelas!A:C,3,FALSE())</f>
        <v/>
      </c>
      <c r="E13288">
        <f>VLOOKUP(B13288, Tabelas!A:C,2,FALSE())</f>
        <v/>
      </c>
    </row>
    <row r="13289">
      <c r="A13289" t="inlineStr">
        <is>
          <t>REVISTA DE ANTROPOLOGIA (SÃO PAULO)</t>
        </is>
      </c>
      <c r="B13289" t="inlineStr">
        <is>
          <t>A1</t>
        </is>
      </c>
      <c r="C13289">
        <f>IF(B13289&lt;&gt;"NI",1,0)</f>
        <v/>
      </c>
      <c r="D13289">
        <f>VLOOKUP(B13289, Tabelas!A:C,3,FALSE())</f>
        <v/>
      </c>
      <c r="E13289">
        <f>VLOOKUP(B13289, Tabelas!A:C,2,FALSE())</f>
        <v/>
      </c>
    </row>
    <row r="13290">
      <c r="A13290" t="inlineStr">
        <is>
          <t>REVISTA DE ANTROPOLOGÍA EXPERIMENTAL</t>
        </is>
      </c>
      <c r="B13290" t="inlineStr">
        <is>
          <t>A4</t>
        </is>
      </c>
      <c r="C13290">
        <f>IF(B13290&lt;&gt;"NI",1,0)</f>
        <v/>
      </c>
      <c r="D13290">
        <f>VLOOKUP(B13290, Tabelas!A:C,3,FALSE())</f>
        <v/>
      </c>
      <c r="E13290">
        <f>VLOOKUP(B13290, Tabelas!A:C,2,FALSE())</f>
        <v/>
      </c>
    </row>
    <row r="13291">
      <c r="A13291" t="inlineStr">
        <is>
          <t>REVISTA DE ANTROPOLOGÍA SOCIAL</t>
        </is>
      </c>
      <c r="B13291" t="inlineStr">
        <is>
          <t>A2</t>
        </is>
      </c>
      <c r="C13291">
        <f>IF(B13291&lt;&gt;"NI",1,0)</f>
        <v/>
      </c>
      <c r="D13291">
        <f>VLOOKUP(B13291, Tabelas!A:C,3,FALSE())</f>
        <v/>
      </c>
      <c r="E13291">
        <f>VLOOKUP(B13291, Tabelas!A:C,2,FALSE())</f>
        <v/>
      </c>
    </row>
    <row r="13292">
      <c r="A13292" t="inlineStr">
        <is>
          <t>REVISTA DE APS (IMPRESSO)</t>
        </is>
      </c>
      <c r="B13292" t="inlineStr">
        <is>
          <t>B4</t>
        </is>
      </c>
      <c r="C13292">
        <f>IF(B13292&lt;&gt;"NI",1,0)</f>
        <v/>
      </c>
      <c r="D13292">
        <f>VLOOKUP(B13292, Tabelas!A:C,3,FALSE())</f>
        <v/>
      </c>
      <c r="E13292">
        <f>VLOOKUP(B13292, Tabelas!A:C,2,FALSE())</f>
        <v/>
      </c>
    </row>
    <row r="13293">
      <c r="A13293" t="inlineStr">
        <is>
          <t>REVISTA DE ARACNOLOGÍA</t>
        </is>
      </c>
      <c r="B13293" t="inlineStr">
        <is>
          <t>B4</t>
        </is>
      </c>
      <c r="C13293">
        <f>IF(B13293&lt;&gt;"NI",1,0)</f>
        <v/>
      </c>
      <c r="D13293">
        <f>VLOOKUP(B13293, Tabelas!A:C,3,FALSE())</f>
        <v/>
      </c>
      <c r="E13293">
        <f>VLOOKUP(B13293, Tabelas!A:C,2,FALSE())</f>
        <v/>
      </c>
    </row>
    <row r="13294">
      <c r="A13294" t="inlineStr">
        <is>
          <t>REVISTA DE ARBITRAGEM E MEDIAÇÃO</t>
        </is>
      </c>
      <c r="B13294" t="inlineStr">
        <is>
          <t>B4</t>
        </is>
      </c>
      <c r="C13294">
        <f>IF(B13294&lt;&gt;"NI",1,0)</f>
        <v/>
      </c>
      <c r="D13294">
        <f>VLOOKUP(B13294, Tabelas!A:C,3,FALSE())</f>
        <v/>
      </c>
      <c r="E13294">
        <f>VLOOKUP(B13294, Tabelas!A:C,2,FALSE())</f>
        <v/>
      </c>
    </row>
    <row r="13295">
      <c r="A13295" t="inlineStr">
        <is>
          <t>REVISTA DE ARQUEOLOGIA</t>
        </is>
      </c>
      <c r="B13295" t="inlineStr">
        <is>
          <t>A2</t>
        </is>
      </c>
      <c r="C13295">
        <f>IF(B13295&lt;&gt;"NI",1,0)</f>
        <v/>
      </c>
      <c r="D13295">
        <f>VLOOKUP(B13295, Tabelas!A:C,3,FALSE())</f>
        <v/>
      </c>
      <c r="E13295">
        <f>VLOOKUP(B13295, Tabelas!A:C,2,FALSE())</f>
        <v/>
      </c>
    </row>
    <row r="13296">
      <c r="A13296" t="inlineStr">
        <is>
          <t>REVISTA DE ARQUEOLOGIA (SOCIEDADE DE ARQUEOLOGIA BRASILEIRA. IMPRESSO)</t>
        </is>
      </c>
      <c r="B13296" t="inlineStr">
        <is>
          <t>A2</t>
        </is>
      </c>
      <c r="C13296">
        <f>IF(B13296&lt;&gt;"NI",1,0)</f>
        <v/>
      </c>
      <c r="D13296">
        <f>VLOOKUP(B13296, Tabelas!A:C,3,FALSE())</f>
        <v/>
      </c>
      <c r="E13296">
        <f>VLOOKUP(B13296, Tabelas!A:C,2,FALSE())</f>
        <v/>
      </c>
    </row>
    <row r="13297">
      <c r="A13297" t="inlineStr">
        <is>
          <t>REVISTA DE ARQUEOLOGIA PÚBLICA</t>
        </is>
      </c>
      <c r="B13297" t="inlineStr">
        <is>
          <t>A4</t>
        </is>
      </c>
      <c r="C13297">
        <f>IF(B13297&lt;&gt;"NI",1,0)</f>
        <v/>
      </c>
      <c r="D13297">
        <f>VLOOKUP(B13297, Tabelas!A:C,3,FALSE())</f>
        <v/>
      </c>
      <c r="E13297">
        <f>VLOOKUP(B13297, Tabelas!A:C,2,FALSE())</f>
        <v/>
      </c>
    </row>
    <row r="13298">
      <c r="A13298" t="inlineStr">
        <is>
          <t>REVISTA DE ARQUITECTURA</t>
        </is>
      </c>
      <c r="B13298" t="inlineStr">
        <is>
          <t>A2</t>
        </is>
      </c>
      <c r="C13298">
        <f>IF(B13298&lt;&gt;"NI",1,0)</f>
        <v/>
      </c>
      <c r="D13298">
        <f>VLOOKUP(B13298, Tabelas!A:C,3,FALSE())</f>
        <v/>
      </c>
      <c r="E13298">
        <f>VLOOKUP(B13298, Tabelas!A:C,2,FALSE())</f>
        <v/>
      </c>
    </row>
    <row r="13299">
      <c r="A13299" t="inlineStr">
        <is>
          <t>REVISTA DE ARQUITETURA E URBANISMO UNIVALI - ARKHÉ (ON LINE)</t>
        </is>
      </c>
      <c r="B13299" t="inlineStr">
        <is>
          <t>B3</t>
        </is>
      </c>
      <c r="C13299">
        <f>IF(B13299&lt;&gt;"NI",1,0)</f>
        <v/>
      </c>
      <c r="D13299">
        <f>VLOOKUP(B13299, Tabelas!A:C,3,FALSE())</f>
        <v/>
      </c>
      <c r="E13299">
        <f>VLOOKUP(B13299, Tabelas!A:C,2,FALSE())</f>
        <v/>
      </c>
    </row>
    <row r="13300">
      <c r="A13300" t="inlineStr">
        <is>
          <t>REVISTA DE ARQUITETURA IMED</t>
        </is>
      </c>
      <c r="B13300" t="inlineStr">
        <is>
          <t>B1</t>
        </is>
      </c>
      <c r="C13300">
        <f>IF(B13300&lt;&gt;"NI",1,0)</f>
        <v/>
      </c>
      <c r="D13300">
        <f>VLOOKUP(B13300, Tabelas!A:C,3,FALSE())</f>
        <v/>
      </c>
      <c r="E13300">
        <f>VLOOKUP(B13300, Tabelas!A:C,2,FALSE())</f>
        <v/>
      </c>
    </row>
    <row r="13301">
      <c r="A13301" t="inlineStr">
        <is>
          <t>REVISTA DE ARTES MARCIALES ASIÁTICAS</t>
        </is>
      </c>
      <c r="B13301" t="inlineStr">
        <is>
          <t>B3</t>
        </is>
      </c>
      <c r="C13301">
        <f>IF(B13301&lt;&gt;"NI",1,0)</f>
        <v/>
      </c>
      <c r="D13301">
        <f>VLOOKUP(B13301, Tabelas!A:C,3,FALSE())</f>
        <v/>
      </c>
      <c r="E13301">
        <f>VLOOKUP(B13301, Tabelas!A:C,2,FALSE())</f>
        <v/>
      </c>
    </row>
    <row r="13302">
      <c r="A13302" t="inlineStr">
        <is>
          <t>REVISTA DE ARTES MARCIALES ASIÁTICAS</t>
        </is>
      </c>
      <c r="B13302" t="inlineStr">
        <is>
          <t>B3</t>
        </is>
      </c>
      <c r="C13302">
        <f>IF(B13302&lt;&gt;"NI",1,0)</f>
        <v/>
      </c>
      <c r="D13302">
        <f>VLOOKUP(B13302, Tabelas!A:C,3,FALSE())</f>
        <v/>
      </c>
      <c r="E13302">
        <f>VLOOKUP(B13302, Tabelas!A:C,2,FALSE())</f>
        <v/>
      </c>
    </row>
    <row r="13303">
      <c r="A13303" t="inlineStr">
        <is>
          <t>REVISTA DE ATENÇÃO À SAÚDE</t>
        </is>
      </c>
      <c r="B13303" t="inlineStr">
        <is>
          <t>B2</t>
        </is>
      </c>
      <c r="C13303">
        <f>IF(B13303&lt;&gt;"NI",1,0)</f>
        <v/>
      </c>
      <c r="D13303">
        <f>VLOOKUP(B13303, Tabelas!A:C,3,FALSE())</f>
        <v/>
      </c>
      <c r="E13303">
        <f>VLOOKUP(B13303, Tabelas!A:C,2,FALSE())</f>
        <v/>
      </c>
    </row>
    <row r="13304">
      <c r="A13304" t="inlineStr">
        <is>
          <t>REVISTA DE AUDITORIA, GOVERNANÇA E CONTABILIDADE</t>
        </is>
      </c>
      <c r="B13304" t="inlineStr">
        <is>
          <t>B3</t>
        </is>
      </c>
      <c r="C13304">
        <f>IF(B13304&lt;&gt;"NI",1,0)</f>
        <v/>
      </c>
      <c r="D13304">
        <f>VLOOKUP(B13304, Tabelas!A:C,3,FALSE())</f>
        <v/>
      </c>
      <c r="E13304">
        <f>VLOOKUP(B13304, Tabelas!A:C,2,FALSE())</f>
        <v/>
      </c>
    </row>
    <row r="13305">
      <c r="A13305" t="inlineStr">
        <is>
          <t>REVISTA DE BIOETICA Y DERECHO</t>
        </is>
      </c>
      <c r="B13305" t="inlineStr">
        <is>
          <t>A3</t>
        </is>
      </c>
      <c r="C13305">
        <f>IF(B13305&lt;&gt;"NI",1,0)</f>
        <v/>
      </c>
      <c r="D13305">
        <f>VLOOKUP(B13305, Tabelas!A:C,3,FALSE())</f>
        <v/>
      </c>
      <c r="E13305">
        <f>VLOOKUP(B13305, Tabelas!A:C,2,FALSE())</f>
        <v/>
      </c>
    </row>
    <row r="13306">
      <c r="A13306" t="inlineStr">
        <is>
          <t>REVISTA DE BIOLOGÍA MARINA Y OCEANOGRAFÍA</t>
        </is>
      </c>
      <c r="B13306" t="inlineStr">
        <is>
          <t>B3</t>
        </is>
      </c>
      <c r="C13306">
        <f>IF(B13306&lt;&gt;"NI",1,0)</f>
        <v/>
      </c>
      <c r="D13306">
        <f>VLOOKUP(B13306, Tabelas!A:C,3,FALSE())</f>
        <v/>
      </c>
      <c r="E13306">
        <f>VLOOKUP(B13306, Tabelas!A:C,2,FALSE())</f>
        <v/>
      </c>
    </row>
    <row r="13307">
      <c r="A13307" t="inlineStr">
        <is>
          <t>REVISTA DE BIOLOGÍA MARINA Y OCEANOGRAFÍA (IMPRESA)</t>
        </is>
      </c>
      <c r="B13307" t="inlineStr">
        <is>
          <t>B3</t>
        </is>
      </c>
      <c r="C13307">
        <f>IF(B13307&lt;&gt;"NI",1,0)</f>
        <v/>
      </c>
      <c r="D13307">
        <f>VLOOKUP(B13307, Tabelas!A:C,3,FALSE())</f>
        <v/>
      </c>
      <c r="E13307">
        <f>VLOOKUP(B13307, Tabelas!A:C,2,FALSE())</f>
        <v/>
      </c>
    </row>
    <row r="13308">
      <c r="A13308" t="inlineStr">
        <is>
          <t>REVISTA DE BIOLOGIA TROPICAL</t>
        </is>
      </c>
      <c r="B13308" t="inlineStr">
        <is>
          <t>A4</t>
        </is>
      </c>
      <c r="C13308">
        <f>IF(B13308&lt;&gt;"NI",1,0)</f>
        <v/>
      </c>
      <c r="D13308">
        <f>VLOOKUP(B13308, Tabelas!A:C,3,FALSE())</f>
        <v/>
      </c>
      <c r="E13308">
        <f>VLOOKUP(B13308, Tabelas!A:C,2,FALSE())</f>
        <v/>
      </c>
    </row>
    <row r="13309">
      <c r="A13309" t="inlineStr">
        <is>
          <t>REVISTA DE CARREIRAS E PESSOAS</t>
        </is>
      </c>
      <c r="B13309" t="inlineStr">
        <is>
          <t>A4</t>
        </is>
      </c>
      <c r="C13309">
        <f>IF(B13309&lt;&gt;"NI",1,0)</f>
        <v/>
      </c>
      <c r="D13309">
        <f>VLOOKUP(B13309, Tabelas!A:C,3,FALSE())</f>
        <v/>
      </c>
      <c r="E13309">
        <f>VLOOKUP(B13309, Tabelas!A:C,2,FALSE())</f>
        <v/>
      </c>
    </row>
    <row r="13310">
      <c r="A13310" t="inlineStr">
        <is>
          <t>REVISTA DE CASOS E CONSULTORIA</t>
        </is>
      </c>
      <c r="B13310" t="inlineStr">
        <is>
          <t>B1</t>
        </is>
      </c>
      <c r="C13310">
        <f>IF(B13310&lt;&gt;"NI",1,0)</f>
        <v/>
      </c>
      <c r="D13310">
        <f>VLOOKUP(B13310, Tabelas!A:C,3,FALSE())</f>
        <v/>
      </c>
      <c r="E13310">
        <f>VLOOKUP(B13310, Tabelas!A:C,2,FALSE())</f>
        <v/>
      </c>
    </row>
    <row r="13311">
      <c r="A13311" t="inlineStr">
        <is>
          <t>REVISTA DE CHIMIE (BUCURESTI)</t>
        </is>
      </c>
      <c r="B13311" t="inlineStr">
        <is>
          <t>B1</t>
        </is>
      </c>
      <c r="C13311">
        <f>IF(B13311&lt;&gt;"NI",1,0)</f>
        <v/>
      </c>
      <c r="D13311">
        <f>VLOOKUP(B13311, Tabelas!A:C,3,FALSE())</f>
        <v/>
      </c>
      <c r="E13311">
        <f>VLOOKUP(B13311, Tabelas!A:C,2,FALSE())</f>
        <v/>
      </c>
    </row>
    <row r="13312">
      <c r="A13312" t="inlineStr">
        <is>
          <t>REVISTA DE CIENCIA POLÍTICA (SANTIAGO. IMPRESA)</t>
        </is>
      </c>
      <c r="B13312" t="inlineStr">
        <is>
          <t>A1</t>
        </is>
      </c>
      <c r="C13312">
        <f>IF(B13312&lt;&gt;"NI",1,0)</f>
        <v/>
      </c>
      <c r="D13312">
        <f>VLOOKUP(B13312, Tabelas!A:C,3,FALSE())</f>
        <v/>
      </c>
      <c r="E13312">
        <f>VLOOKUP(B13312, Tabelas!A:C,2,FALSE())</f>
        <v/>
      </c>
    </row>
    <row r="13313">
      <c r="A13313" t="inlineStr">
        <is>
          <t>REVISTA DE CIÊNCIA VETERINÁRIA E SAÚDE PÚBLICA</t>
        </is>
      </c>
      <c r="B13313" t="inlineStr">
        <is>
          <t>B4</t>
        </is>
      </c>
      <c r="C13313">
        <f>IF(B13313&lt;&gt;"NI",1,0)</f>
        <v/>
      </c>
      <c r="D13313">
        <f>VLOOKUP(B13313, Tabelas!A:C,3,FALSE())</f>
        <v/>
      </c>
      <c r="E13313">
        <f>VLOOKUP(B13313, Tabelas!A:C,2,FALSE())</f>
        <v/>
      </c>
    </row>
    <row r="13314">
      <c r="A13314" t="inlineStr">
        <is>
          <t>REVISTA DE CIÊNCIA, TECNOLOGIA E HUMANIDADES (CIENTEC)</t>
        </is>
      </c>
      <c r="B13314" t="inlineStr">
        <is>
          <t>B3</t>
        </is>
      </c>
      <c r="C13314">
        <f>IF(B13314&lt;&gt;"NI",1,0)</f>
        <v/>
      </c>
      <c r="D13314">
        <f>VLOOKUP(B13314, Tabelas!A:C,3,FALSE())</f>
        <v/>
      </c>
      <c r="E13314">
        <f>VLOOKUP(B13314, Tabelas!A:C,2,FALSE())</f>
        <v/>
      </c>
    </row>
    <row r="13315">
      <c r="A13315" t="inlineStr">
        <is>
          <t>REVISTA DE CIÊNCIAS AGRÁRIAS (BELÉM)</t>
        </is>
      </c>
      <c r="B13315" t="inlineStr">
        <is>
          <t>B4</t>
        </is>
      </c>
      <c r="C13315">
        <f>IF(B13315&lt;&gt;"NI",1,0)</f>
        <v/>
      </c>
      <c r="D13315">
        <f>VLOOKUP(B13315, Tabelas!A:C,3,FALSE())</f>
        <v/>
      </c>
      <c r="E13315">
        <f>VLOOKUP(B13315, Tabelas!A:C,2,FALSE())</f>
        <v/>
      </c>
    </row>
    <row r="13316">
      <c r="A13316" t="inlineStr">
        <is>
          <t>REVISTA DE CIENCIAS AGRÍCOLAS</t>
        </is>
      </c>
      <c r="B13316" t="inlineStr">
        <is>
          <t>B1</t>
        </is>
      </c>
      <c r="C13316">
        <f>IF(B13316&lt;&gt;"NI",1,0)</f>
        <v/>
      </c>
      <c r="D13316">
        <f>VLOOKUP(B13316, Tabelas!A:C,3,FALSE())</f>
        <v/>
      </c>
      <c r="E13316">
        <f>VLOOKUP(B13316, Tabelas!A:C,2,FALSE())</f>
        <v/>
      </c>
    </row>
    <row r="13317">
      <c r="A13317" t="inlineStr">
        <is>
          <t>REVISTA DE CIÊNCIAS DA ADMINISTRAÇÃO (CAD/UFSC)</t>
        </is>
      </c>
      <c r="B13317" t="inlineStr">
        <is>
          <t>A2</t>
        </is>
      </c>
      <c r="C13317">
        <f>IF(B13317&lt;&gt;"NI",1,0)</f>
        <v/>
      </c>
      <c r="D13317">
        <f>VLOOKUP(B13317, Tabelas!A:C,3,FALSE())</f>
        <v/>
      </c>
      <c r="E13317">
        <f>VLOOKUP(B13317, Tabelas!A:C,2,FALSE())</f>
        <v/>
      </c>
    </row>
    <row r="13318">
      <c r="A13318" t="inlineStr">
        <is>
          <t>REVISTA DE CIÊNCIAS DA EDUCAÇÃO</t>
        </is>
      </c>
      <c r="B13318" t="inlineStr">
        <is>
          <t>B1</t>
        </is>
      </c>
      <c r="C13318">
        <f>IF(B13318&lt;&gt;"NI",1,0)</f>
        <v/>
      </c>
      <c r="D13318">
        <f>VLOOKUP(B13318, Tabelas!A:C,3,FALSE())</f>
        <v/>
      </c>
      <c r="E13318">
        <f>VLOOKUP(B13318, Tabelas!A:C,2,FALSE())</f>
        <v/>
      </c>
    </row>
    <row r="13319">
      <c r="A13319" t="inlineStr">
        <is>
          <t>REVISTA DE CIÊNCIAS DA VIDA</t>
        </is>
      </c>
      <c r="B13319" t="inlineStr">
        <is>
          <t>B4</t>
        </is>
      </c>
      <c r="C13319">
        <f>IF(B13319&lt;&gt;"NI",1,0)</f>
        <v/>
      </c>
      <c r="D13319">
        <f>VLOOKUP(B13319, Tabelas!A:C,3,FALSE())</f>
        <v/>
      </c>
      <c r="E13319">
        <f>VLOOKUP(B13319, Tabelas!A:C,2,FALSE())</f>
        <v/>
      </c>
    </row>
    <row r="13320">
      <c r="A13320" t="inlineStr">
        <is>
          <t>REVISTA DE CIÊNCIAS DA VIDA</t>
        </is>
      </c>
      <c r="B13320" t="inlineStr">
        <is>
          <t>B4</t>
        </is>
      </c>
      <c r="C13320">
        <f>IF(B13320&lt;&gt;"NI",1,0)</f>
        <v/>
      </c>
      <c r="D13320">
        <f>VLOOKUP(B13320, Tabelas!A:C,3,FALSE())</f>
        <v/>
      </c>
      <c r="E13320">
        <f>VLOOKUP(B13320, Tabelas!A:C,2,FALSE())</f>
        <v/>
      </c>
    </row>
    <row r="13321">
      <c r="A13321" t="inlineStr">
        <is>
          <t>REVISTA DE CIÊNCIAS DO ESTADO (UFMG)</t>
        </is>
      </c>
      <c r="B13321" t="inlineStr">
        <is>
          <t>B1</t>
        </is>
      </c>
      <c r="C13321">
        <f>IF(B13321&lt;&gt;"NI",1,0)</f>
        <v/>
      </c>
      <c r="D13321">
        <f>VLOOKUP(B13321, Tabelas!A:C,3,FALSE())</f>
        <v/>
      </c>
      <c r="E13321">
        <f>VLOOKUP(B13321, Tabelas!A:C,2,FALSE())</f>
        <v/>
      </c>
    </row>
    <row r="13322">
      <c r="A13322" t="inlineStr">
        <is>
          <t>REVISTA DE CIÊNCIAS EMPRESARIAIS DA UNIPAR</t>
        </is>
      </c>
      <c r="B13322" t="inlineStr">
        <is>
          <t>B3</t>
        </is>
      </c>
      <c r="C13322">
        <f>IF(B13322&lt;&gt;"NI",1,0)</f>
        <v/>
      </c>
      <c r="D13322">
        <f>VLOOKUP(B13322, Tabelas!A:C,3,FALSE())</f>
        <v/>
      </c>
      <c r="E13322">
        <f>VLOOKUP(B13322, Tabelas!A:C,2,FALSE())</f>
        <v/>
      </c>
    </row>
    <row r="13323">
      <c r="A13323" t="inlineStr">
        <is>
          <t>REVISTA DE CIÊNCIAS EMPRESARIAIS DA UNIPAR (IMPRESSO)</t>
        </is>
      </c>
      <c r="B13323" t="inlineStr">
        <is>
          <t>B3</t>
        </is>
      </c>
      <c r="C13323">
        <f>IF(B13323&lt;&gt;"NI",1,0)</f>
        <v/>
      </c>
      <c r="D13323">
        <f>VLOOKUP(B13323, Tabelas!A:C,3,FALSE())</f>
        <v/>
      </c>
      <c r="E13323">
        <f>VLOOKUP(B13323, Tabelas!A:C,2,FALSE())</f>
        <v/>
      </c>
    </row>
    <row r="13324">
      <c r="A13324" t="inlineStr">
        <is>
          <t>REVISTA DE CIÊNCIAS FARMACÊUTICAS BÁSICA E APLICADA</t>
        </is>
      </c>
      <c r="B13324" t="inlineStr">
        <is>
          <t>B2</t>
        </is>
      </c>
      <c r="C13324">
        <f>IF(B13324&lt;&gt;"NI",1,0)</f>
        <v/>
      </c>
      <c r="D13324">
        <f>VLOOKUP(B13324, Tabelas!A:C,3,FALSE())</f>
        <v/>
      </c>
      <c r="E13324">
        <f>VLOOKUP(B13324, Tabelas!A:C,2,FALSE())</f>
        <v/>
      </c>
    </row>
    <row r="13325">
      <c r="A13325" t="inlineStr">
        <is>
          <t>REVISTA DE CIÊNCIAS FARMACÊUTICAS BÁSICA E APLICADA</t>
        </is>
      </c>
      <c r="B13325" t="inlineStr">
        <is>
          <t>B2</t>
        </is>
      </c>
      <c r="C13325">
        <f>IF(B13325&lt;&gt;"NI",1,0)</f>
        <v/>
      </c>
      <c r="D13325">
        <f>VLOOKUP(B13325, Tabelas!A:C,3,FALSE())</f>
        <v/>
      </c>
      <c r="E13325">
        <f>VLOOKUP(B13325, Tabelas!A:C,2,FALSE())</f>
        <v/>
      </c>
    </row>
    <row r="13326">
      <c r="A13326" t="inlineStr">
        <is>
          <t>REVISTA DE CIÊNCIAS GERENCIAIS</t>
        </is>
      </c>
      <c r="B13326" t="inlineStr">
        <is>
          <t>B3</t>
        </is>
      </c>
      <c r="C13326">
        <f>IF(B13326&lt;&gt;"NI",1,0)</f>
        <v/>
      </c>
      <c r="D13326">
        <f>VLOOKUP(B13326, Tabelas!A:C,3,FALSE())</f>
        <v/>
      </c>
      <c r="E13326">
        <f>VLOOKUP(B13326, Tabelas!A:C,2,FALSE())</f>
        <v/>
      </c>
    </row>
    <row r="13327">
      <c r="A13327" t="inlineStr">
        <is>
          <t>REVISTA DE CIÊNCIAS HUMANAS - EDUCAÇÃO</t>
        </is>
      </c>
      <c r="B13327" t="inlineStr">
        <is>
          <t>B3</t>
        </is>
      </c>
      <c r="C13327">
        <f>IF(B13327&lt;&gt;"NI",1,0)</f>
        <v/>
      </c>
      <c r="D13327">
        <f>VLOOKUP(B13327, Tabelas!A:C,3,FALSE())</f>
        <v/>
      </c>
      <c r="E13327">
        <f>VLOOKUP(B13327, Tabelas!A:C,2,FALSE())</f>
        <v/>
      </c>
    </row>
    <row r="13328">
      <c r="A13328" t="inlineStr">
        <is>
          <t>REVISTA DE CIÊNCIAS HUMANAS (UFSC)</t>
        </is>
      </c>
      <c r="B13328" t="inlineStr">
        <is>
          <t>B2</t>
        </is>
      </c>
      <c r="C13328">
        <f>IF(B13328&lt;&gt;"NI",1,0)</f>
        <v/>
      </c>
      <c r="D13328">
        <f>VLOOKUP(B13328, Tabelas!A:C,3,FALSE())</f>
        <v/>
      </c>
      <c r="E13328">
        <f>VLOOKUP(B13328, Tabelas!A:C,2,FALSE())</f>
        <v/>
      </c>
    </row>
    <row r="13329">
      <c r="A13329" t="inlineStr">
        <is>
          <t>REVISTA DE CIÊNCIAS HUMANAS (VIÇOSA)</t>
        </is>
      </c>
      <c r="B13329" t="inlineStr">
        <is>
          <t>B4</t>
        </is>
      </c>
      <c r="C13329">
        <f>IF(B13329&lt;&gt;"NI",1,0)</f>
        <v/>
      </c>
      <c r="D13329">
        <f>VLOOKUP(B13329, Tabelas!A:C,3,FALSE())</f>
        <v/>
      </c>
      <c r="E13329">
        <f>VLOOKUP(B13329, Tabelas!A:C,2,FALSE())</f>
        <v/>
      </c>
    </row>
    <row r="13330">
      <c r="A13330" t="inlineStr">
        <is>
          <t>REVISTA DE CIÊNCIAS HUMANAS REAGES</t>
        </is>
      </c>
      <c r="B13330" t="inlineStr">
        <is>
          <t>B4</t>
        </is>
      </c>
      <c r="C13330">
        <f>IF(B13330&lt;&gt;"NI",1,0)</f>
        <v/>
      </c>
      <c r="D13330">
        <f>VLOOKUP(B13330, Tabelas!A:C,3,FALSE())</f>
        <v/>
      </c>
      <c r="E13330">
        <f>VLOOKUP(B13330, Tabelas!A:C,2,FALSE())</f>
        <v/>
      </c>
    </row>
    <row r="13331">
      <c r="A13331" t="inlineStr">
        <is>
          <t>REVISTA DE CIÊNCIAS HUMANAS UFV</t>
        </is>
      </c>
      <c r="B13331" t="inlineStr">
        <is>
          <t>B4</t>
        </is>
      </c>
      <c r="C13331">
        <f>IF(B13331&lt;&gt;"NI",1,0)</f>
        <v/>
      </c>
      <c r="D13331">
        <f>VLOOKUP(B13331, Tabelas!A:C,3,FALSE())</f>
        <v/>
      </c>
      <c r="E13331">
        <f>VLOOKUP(B13331, Tabelas!A:C,2,FALSE())</f>
        <v/>
      </c>
    </row>
    <row r="13332">
      <c r="A13332" t="inlineStr">
        <is>
          <t>REVISTA DE CIÊNCIAS JURÍDICAS (MARINGÁ)</t>
        </is>
      </c>
      <c r="B13332" t="inlineStr">
        <is>
          <t>B3</t>
        </is>
      </c>
      <c r="C13332">
        <f>IF(B13332&lt;&gt;"NI",1,0)</f>
        <v/>
      </c>
      <c r="D13332">
        <f>VLOOKUP(B13332, Tabelas!A:C,3,FALSE())</f>
        <v/>
      </c>
      <c r="E13332">
        <f>VLOOKUP(B13332, Tabelas!A:C,2,FALSE())</f>
        <v/>
      </c>
    </row>
    <row r="13333">
      <c r="A13333" t="inlineStr">
        <is>
          <t>REVISTA DE CIÊNCIAS JURÍDICAS E SOCIAIS DA UNIPAR</t>
        </is>
      </c>
      <c r="B13333" t="inlineStr">
        <is>
          <t>B4</t>
        </is>
      </c>
      <c r="C13333">
        <f>IF(B13333&lt;&gt;"NI",1,0)</f>
        <v/>
      </c>
      <c r="D13333">
        <f>VLOOKUP(B13333, Tabelas!A:C,3,FALSE())</f>
        <v/>
      </c>
      <c r="E13333">
        <f>VLOOKUP(B13333, Tabelas!A:C,2,FALSE())</f>
        <v/>
      </c>
    </row>
    <row r="13334">
      <c r="A13334" t="inlineStr">
        <is>
          <t>REVISTA DE CIÊNCIAS MÉDICAS (PUCCAMP)</t>
        </is>
      </c>
      <c r="B13334" t="inlineStr">
        <is>
          <t>B4</t>
        </is>
      </c>
      <c r="C13334">
        <f>IF(B13334&lt;&gt;"NI",1,0)</f>
        <v/>
      </c>
      <c r="D13334">
        <f>VLOOKUP(B13334, Tabelas!A:C,3,FALSE())</f>
        <v/>
      </c>
      <c r="E13334">
        <f>VLOOKUP(B13334, Tabelas!A:C,2,FALSE())</f>
        <v/>
      </c>
    </row>
    <row r="13335">
      <c r="A13335" t="inlineStr">
        <is>
          <t>REVISTA DE CIÊNCIAS MÉDICAS E BIOLÓGICAS</t>
        </is>
      </c>
      <c r="B13335" t="inlineStr">
        <is>
          <t>A4</t>
        </is>
      </c>
      <c r="C13335">
        <f>IF(B13335&lt;&gt;"NI",1,0)</f>
        <v/>
      </c>
      <c r="D13335">
        <f>VLOOKUP(B13335, Tabelas!A:C,3,FALSE())</f>
        <v/>
      </c>
      <c r="E13335">
        <f>VLOOKUP(B13335, Tabelas!A:C,2,FALSE())</f>
        <v/>
      </c>
    </row>
    <row r="13336">
      <c r="A13336" t="inlineStr">
        <is>
          <t>REVISTA DE CIÊNCIAS MILITARES</t>
        </is>
      </c>
      <c r="B13336" t="inlineStr">
        <is>
          <t>B1</t>
        </is>
      </c>
      <c r="C13336">
        <f>IF(B13336&lt;&gt;"NI",1,0)</f>
        <v/>
      </c>
      <c r="D13336">
        <f>VLOOKUP(B13336, Tabelas!A:C,3,FALSE())</f>
        <v/>
      </c>
      <c r="E13336">
        <f>VLOOKUP(B13336, Tabelas!A:C,2,FALSE())</f>
        <v/>
      </c>
    </row>
    <row r="13337">
      <c r="A13337" t="inlineStr">
        <is>
          <t>REVISTA DE CIÊNCIAS SOCIAIS (FORTALEZA)</t>
        </is>
      </c>
      <c r="B13337" t="inlineStr">
        <is>
          <t>B3</t>
        </is>
      </c>
      <c r="C13337">
        <f>IF(B13337&lt;&gt;"NI",1,0)</f>
        <v/>
      </c>
      <c r="D13337">
        <f>VLOOKUP(B13337, Tabelas!A:C,3,FALSE())</f>
        <v/>
      </c>
      <c r="E13337">
        <f>VLOOKUP(B13337, Tabelas!A:C,2,FALSE())</f>
        <v/>
      </c>
    </row>
    <row r="13338">
      <c r="A13338" t="inlineStr">
        <is>
          <t>REVISTA DE CIÊNCIAS SOCIAIS (UFC)</t>
        </is>
      </c>
      <c r="B13338" t="inlineStr">
        <is>
          <t>B3</t>
        </is>
      </c>
      <c r="C13338">
        <f>IF(B13338&lt;&gt;"NI",1,0)</f>
        <v/>
      </c>
      <c r="D13338">
        <f>VLOOKUP(B13338, Tabelas!A:C,3,FALSE())</f>
        <v/>
      </c>
      <c r="E13338">
        <f>VLOOKUP(B13338, Tabelas!A:C,2,FALSE())</f>
        <v/>
      </c>
    </row>
    <row r="13339">
      <c r="A13339" t="inlineStr">
        <is>
          <t>REVISTA DE CIENCIAS SOCIALES</t>
        </is>
      </c>
      <c r="B13339" t="inlineStr">
        <is>
          <t>B2</t>
        </is>
      </c>
      <c r="C13339">
        <f>IF(B13339&lt;&gt;"NI",1,0)</f>
        <v/>
      </c>
      <c r="D13339">
        <f>VLOOKUP(B13339, Tabelas!A:C,3,FALSE())</f>
        <v/>
      </c>
      <c r="E13339">
        <f>VLOOKUP(B13339, Tabelas!A:C,2,FALSE())</f>
        <v/>
      </c>
    </row>
    <row r="13340">
      <c r="A13340" t="inlineStr">
        <is>
          <t>REVISTA DE CIENCIAS SOCIALES (CHILE)</t>
        </is>
      </c>
      <c r="B13340" t="inlineStr">
        <is>
          <t>B4</t>
        </is>
      </c>
      <c r="C13340">
        <f>IF(B13340&lt;&gt;"NI",1,0)</f>
        <v/>
      </c>
      <c r="D13340">
        <f>VLOOKUP(B13340, Tabelas!A:C,3,FALSE())</f>
        <v/>
      </c>
      <c r="E13340">
        <f>VLOOKUP(B13340, Tabelas!A:C,2,FALSE())</f>
        <v/>
      </c>
    </row>
    <row r="13341">
      <c r="A13341" t="inlineStr">
        <is>
          <t>REVISTA DE CIENCIAS SOCIALES (MONTEVIDEO)</t>
        </is>
      </c>
      <c r="B13341" t="inlineStr">
        <is>
          <t>B2</t>
        </is>
      </c>
      <c r="C13341">
        <f>IF(B13341&lt;&gt;"NI",1,0)</f>
        <v/>
      </c>
      <c r="D13341">
        <f>VLOOKUP(B13341, Tabelas!A:C,3,FALSE())</f>
        <v/>
      </c>
      <c r="E13341">
        <f>VLOOKUP(B13341, Tabelas!A:C,2,FALSE())</f>
        <v/>
      </c>
    </row>
    <row r="13342">
      <c r="A13342" t="inlineStr">
        <is>
          <t>REVISTA DE CIENCIAS SOCIALES.SEGUNDA EPOCA</t>
        </is>
      </c>
      <c r="B13342" t="inlineStr">
        <is>
          <t>A4</t>
        </is>
      </c>
      <c r="C13342">
        <f>IF(B13342&lt;&gt;"NI",1,0)</f>
        <v/>
      </c>
      <c r="D13342">
        <f>VLOOKUP(B13342, Tabelas!A:C,3,FALSE())</f>
        <v/>
      </c>
      <c r="E13342">
        <f>VLOOKUP(B13342, Tabelas!A:C,2,FALSE())</f>
        <v/>
      </c>
    </row>
    <row r="13343">
      <c r="A13343" t="inlineStr">
        <is>
          <t>REVISTA DE CONTABILIDADE DA UFBA</t>
        </is>
      </c>
      <c r="B13343" t="inlineStr">
        <is>
          <t>B2</t>
        </is>
      </c>
      <c r="C13343">
        <f>IF(B13343&lt;&gt;"NI",1,0)</f>
        <v/>
      </c>
      <c r="D13343">
        <f>VLOOKUP(B13343, Tabelas!A:C,3,FALSE())</f>
        <v/>
      </c>
      <c r="E13343">
        <f>VLOOKUP(B13343, Tabelas!A:C,2,FALSE())</f>
        <v/>
      </c>
    </row>
    <row r="13344">
      <c r="A13344" t="inlineStr">
        <is>
          <t>REVISTA DE CONTABILIDADE DO MESTRADO EM CIÊNCIAS CONTÁBEIS DA UERJ</t>
        </is>
      </c>
      <c r="B13344" t="inlineStr">
        <is>
          <t>A3</t>
        </is>
      </c>
      <c r="C13344">
        <f>IF(B13344&lt;&gt;"NI",1,0)</f>
        <v/>
      </c>
      <c r="D13344">
        <f>VLOOKUP(B13344, Tabelas!A:C,3,FALSE())</f>
        <v/>
      </c>
      <c r="E13344">
        <f>VLOOKUP(B13344, Tabelas!A:C,2,FALSE())</f>
        <v/>
      </c>
    </row>
    <row r="13345">
      <c r="A13345" t="inlineStr">
        <is>
          <t>REVISTA DE CONTABILIDADE DOM ALBERTO</t>
        </is>
      </c>
      <c r="B13345" t="inlineStr">
        <is>
          <t>B3</t>
        </is>
      </c>
      <c r="C13345">
        <f>IF(B13345&lt;&gt;"NI",1,0)</f>
        <v/>
      </c>
      <c r="D13345">
        <f>VLOOKUP(B13345, Tabelas!A:C,3,FALSE())</f>
        <v/>
      </c>
      <c r="E13345">
        <f>VLOOKUP(B13345, Tabelas!A:C,2,FALSE())</f>
        <v/>
      </c>
    </row>
    <row r="13346">
      <c r="A13346" t="inlineStr">
        <is>
          <t>REVISTA DE CONTABILIDADE E FINANÇAS</t>
        </is>
      </c>
      <c r="B13346" t="inlineStr">
        <is>
          <t>B1</t>
        </is>
      </c>
      <c r="C13346">
        <f>IF(B13346&lt;&gt;"NI",1,0)</f>
        <v/>
      </c>
      <c r="D13346">
        <f>VLOOKUP(B13346, Tabelas!A:C,3,FALSE())</f>
        <v/>
      </c>
      <c r="E13346">
        <f>VLOOKUP(B13346, Tabelas!A:C,2,FALSE())</f>
        <v/>
      </c>
    </row>
    <row r="13347">
      <c r="A13347" t="inlineStr">
        <is>
          <t>REVISTA DE CONTABILIDADE E GESTÃO CONTEMPORÂNEA</t>
        </is>
      </c>
      <c r="B13347" t="inlineStr">
        <is>
          <t>B4</t>
        </is>
      </c>
      <c r="C13347">
        <f>IF(B13347&lt;&gt;"NI",1,0)</f>
        <v/>
      </c>
      <c r="D13347">
        <f>VLOOKUP(B13347, Tabelas!A:C,3,FALSE())</f>
        <v/>
      </c>
      <c r="E13347">
        <f>VLOOKUP(B13347, Tabelas!A:C,2,FALSE())</f>
        <v/>
      </c>
    </row>
    <row r="13348">
      <c r="A13348" t="inlineStr">
        <is>
          <t>REVISTA DE CONTABILIDADE E ORGANIZAÇÕES</t>
        </is>
      </c>
      <c r="B13348" t="inlineStr">
        <is>
          <t>A2</t>
        </is>
      </c>
      <c r="C13348">
        <f>IF(B13348&lt;&gt;"NI",1,0)</f>
        <v/>
      </c>
      <c r="D13348">
        <f>VLOOKUP(B13348, Tabelas!A:C,3,FALSE())</f>
        <v/>
      </c>
      <c r="E13348">
        <f>VLOOKUP(B13348, Tabelas!A:C,2,FALSE())</f>
        <v/>
      </c>
    </row>
    <row r="13349">
      <c r="A13349" t="inlineStr">
        <is>
          <t>REVISTA DE CONTABILIDADE, CIÊNCIA DA GESTÃO E FINANÇAS</t>
        </is>
      </c>
      <c r="B13349" t="inlineStr">
        <is>
          <t>B4</t>
        </is>
      </c>
      <c r="C13349">
        <f>IF(B13349&lt;&gt;"NI",1,0)</f>
        <v/>
      </c>
      <c r="D13349">
        <f>VLOOKUP(B13349, Tabelas!A:C,3,FALSE())</f>
        <v/>
      </c>
      <c r="E13349">
        <f>VLOOKUP(B13349, Tabelas!A:C,2,FALSE())</f>
        <v/>
      </c>
    </row>
    <row r="13350">
      <c r="A13350" t="inlineStr">
        <is>
          <t>REVISTA DE CRÍTICA LITERARIA LATINOAMERICANA</t>
        </is>
      </c>
      <c r="B13350" t="inlineStr">
        <is>
          <t>A3</t>
        </is>
      </c>
      <c r="C13350">
        <f>IF(B13350&lt;&gt;"NI",1,0)</f>
        <v/>
      </c>
      <c r="D13350">
        <f>VLOOKUP(B13350, Tabelas!A:C,3,FALSE())</f>
        <v/>
      </c>
      <c r="E13350">
        <f>VLOOKUP(B13350, Tabelas!A:C,2,FALSE())</f>
        <v/>
      </c>
    </row>
    <row r="13351">
      <c r="A13351" t="inlineStr">
        <is>
          <t>REVISTA DE CULTURA</t>
        </is>
      </c>
      <c r="B13351" t="inlineStr">
        <is>
          <t>A4</t>
        </is>
      </c>
      <c r="C13351">
        <f>IF(B13351&lt;&gt;"NI",1,0)</f>
        <v/>
      </c>
      <c r="D13351">
        <f>VLOOKUP(B13351, Tabelas!A:C,3,FALSE())</f>
        <v/>
      </c>
      <c r="E13351">
        <f>VLOOKUP(B13351, Tabelas!A:C,2,FALSE())</f>
        <v/>
      </c>
    </row>
    <row r="13352">
      <c r="A13352" t="inlineStr">
        <is>
          <t>REVISTA DE CULTURA E EXTENSÃO</t>
        </is>
      </c>
      <c r="B13352" t="inlineStr">
        <is>
          <t>B2</t>
        </is>
      </c>
      <c r="C13352">
        <f>IF(B13352&lt;&gt;"NI",1,0)</f>
        <v/>
      </c>
      <c r="D13352">
        <f>VLOOKUP(B13352, Tabelas!A:C,3,FALSE())</f>
        <v/>
      </c>
      <c r="E13352">
        <f>VLOOKUP(B13352, Tabelas!A:C,2,FALSE())</f>
        <v/>
      </c>
    </row>
    <row r="13353">
      <c r="A13353" t="inlineStr">
        <is>
          <t>REVISTA DE CULTURA TEOLÓGICA</t>
        </is>
      </c>
      <c r="B13353" t="inlineStr">
        <is>
          <t>A3</t>
        </is>
      </c>
      <c r="C13353">
        <f>IF(B13353&lt;&gt;"NI",1,0)</f>
        <v/>
      </c>
      <c r="D13353">
        <f>VLOOKUP(B13353, Tabelas!A:C,3,FALSE())</f>
        <v/>
      </c>
      <c r="E13353">
        <f>VLOOKUP(B13353, Tabelas!A:C,2,FALSE())</f>
        <v/>
      </c>
    </row>
    <row r="13354">
      <c r="A13354" t="inlineStr">
        <is>
          <t>REVISTA DE DEFESA DA CONCORRÊNCIA - RDC</t>
        </is>
      </c>
      <c r="B13354" t="inlineStr">
        <is>
          <t>B1</t>
        </is>
      </c>
      <c r="C13354">
        <f>IF(B13354&lt;&gt;"NI",1,0)</f>
        <v/>
      </c>
      <c r="D13354">
        <f>VLOOKUP(B13354, Tabelas!A:C,3,FALSE())</f>
        <v/>
      </c>
      <c r="E13354">
        <f>VLOOKUP(B13354, Tabelas!A:C,2,FALSE())</f>
        <v/>
      </c>
    </row>
    <row r="13355">
      <c r="A13355" t="inlineStr">
        <is>
          <t>REVISTA DE DERECHO COMUNICACIONES Y NUEVAS TECNOLOGIAS (EN LÍNEA)</t>
        </is>
      </c>
      <c r="B13355" t="inlineStr">
        <is>
          <t>B3</t>
        </is>
      </c>
      <c r="C13355">
        <f>IF(B13355&lt;&gt;"NI",1,0)</f>
        <v/>
      </c>
      <c r="D13355">
        <f>VLOOKUP(B13355, Tabelas!A:C,3,FALSE())</f>
        <v/>
      </c>
      <c r="E13355">
        <f>VLOOKUP(B13355, Tabelas!A:C,2,FALSE())</f>
        <v/>
      </c>
    </row>
    <row r="13356">
      <c r="A13356" t="inlineStr">
        <is>
          <t>REVISTA DE DERECHO PENAL Y CRIMINOLOGIA</t>
        </is>
      </c>
      <c r="B13356" t="inlineStr">
        <is>
          <t>A2</t>
        </is>
      </c>
      <c r="C13356">
        <f>IF(B13356&lt;&gt;"NI",1,0)</f>
        <v/>
      </c>
      <c r="D13356">
        <f>VLOOKUP(B13356, Tabelas!A:C,3,FALSE())</f>
        <v/>
      </c>
      <c r="E13356">
        <f>VLOOKUP(B13356, Tabelas!A:C,2,FALSE())</f>
        <v/>
      </c>
    </row>
    <row r="13357">
      <c r="A13357" t="inlineStr">
        <is>
          <t>REVISTA DE DERECHO PENAL Y CRIMINOLOGÍA</t>
        </is>
      </c>
      <c r="B13357" t="inlineStr">
        <is>
          <t>A3</t>
        </is>
      </c>
      <c r="C13357">
        <f>IF(B13357&lt;&gt;"NI",1,0)</f>
        <v/>
      </c>
      <c r="D13357">
        <f>VLOOKUP(B13357, Tabelas!A:C,3,FALSE())</f>
        <v/>
      </c>
      <c r="E13357">
        <f>VLOOKUP(B13357, Tabelas!A:C,2,FALSE())</f>
        <v/>
      </c>
    </row>
    <row r="13358">
      <c r="A13358" t="inlineStr">
        <is>
          <t>REVISTA DE DERECHO PRIVADO (BOGOTA, 1998)</t>
        </is>
      </c>
      <c r="B13358" t="inlineStr">
        <is>
          <t>B1</t>
        </is>
      </c>
      <c r="C13358">
        <f>IF(B13358&lt;&gt;"NI",1,0)</f>
        <v/>
      </c>
      <c r="D13358">
        <f>VLOOKUP(B13358, Tabelas!A:C,3,FALSE())</f>
        <v/>
      </c>
      <c r="E13358">
        <f>VLOOKUP(B13358, Tabelas!A:C,2,FALSE())</f>
        <v/>
      </c>
    </row>
    <row r="13359">
      <c r="A13359" t="inlineStr">
        <is>
          <t>REVISTA DE DERECHOS HUMANOS Y ESTUDIOS SOCIALES</t>
        </is>
      </c>
      <c r="B13359" t="inlineStr">
        <is>
          <t>B2</t>
        </is>
      </c>
      <c r="C13359">
        <f>IF(B13359&lt;&gt;"NI",1,0)</f>
        <v/>
      </c>
      <c r="D13359">
        <f>VLOOKUP(B13359, Tabelas!A:C,3,FALSE())</f>
        <v/>
      </c>
      <c r="E13359">
        <f>VLOOKUP(B13359, Tabelas!A:C,2,FALSE())</f>
        <v/>
      </c>
    </row>
    <row r="13360">
      <c r="A13360" t="inlineStr">
        <is>
          <t>REVISTA DE DESENVOLVIMENTO E POLÍTICAS PÚBLICAS</t>
        </is>
      </c>
      <c r="B13360" t="inlineStr">
        <is>
          <t>B4</t>
        </is>
      </c>
      <c r="C13360">
        <f>IF(B13360&lt;&gt;"NI",1,0)</f>
        <v/>
      </c>
      <c r="D13360">
        <f>VLOOKUP(B13360, Tabelas!A:C,3,FALSE())</f>
        <v/>
      </c>
      <c r="E13360">
        <f>VLOOKUP(B13360, Tabelas!A:C,2,FALSE())</f>
        <v/>
      </c>
    </row>
    <row r="13361">
      <c r="A13361" t="inlineStr">
        <is>
          <t>REVISTA DE DESENVOLVIMENTO ECONÔMICO</t>
        </is>
      </c>
      <c r="B13361" t="inlineStr">
        <is>
          <t>B1</t>
        </is>
      </c>
      <c r="C13361">
        <f>IF(B13361&lt;&gt;"NI",1,0)</f>
        <v/>
      </c>
      <c r="D13361">
        <f>VLOOKUP(B13361, Tabelas!A:C,3,FALSE())</f>
        <v/>
      </c>
      <c r="E13361">
        <f>VLOOKUP(B13361, Tabelas!A:C,2,FALSE())</f>
        <v/>
      </c>
    </row>
    <row r="13362">
      <c r="A13362" t="inlineStr">
        <is>
          <t>REVISTA DE DIREITO ADMINISTRATIVO</t>
        </is>
      </c>
      <c r="B13362" t="inlineStr">
        <is>
          <t>A2</t>
        </is>
      </c>
      <c r="C13362">
        <f>IF(B13362&lt;&gt;"NI",1,0)</f>
        <v/>
      </c>
      <c r="D13362">
        <f>VLOOKUP(B13362, Tabelas!A:C,3,FALSE())</f>
        <v/>
      </c>
      <c r="E13362">
        <f>VLOOKUP(B13362, Tabelas!A:C,2,FALSE())</f>
        <v/>
      </c>
    </row>
    <row r="13363">
      <c r="A13363" t="inlineStr">
        <is>
          <t>REVISTA DE DIREITO ADMINISTRATIVO</t>
        </is>
      </c>
      <c r="B13363" t="inlineStr">
        <is>
          <t>A2</t>
        </is>
      </c>
      <c r="C13363">
        <f>IF(B13363&lt;&gt;"NI",1,0)</f>
        <v/>
      </c>
      <c r="D13363">
        <f>VLOOKUP(B13363, Tabelas!A:C,3,FALSE())</f>
        <v/>
      </c>
      <c r="E13363">
        <f>VLOOKUP(B13363, Tabelas!A:C,2,FALSE())</f>
        <v/>
      </c>
    </row>
    <row r="13364">
      <c r="A13364" t="inlineStr">
        <is>
          <t>REVISTA DE DIREITO AGROAMBIENTAL E TEORIA DO DIREITO (ONLINE)</t>
        </is>
      </c>
      <c r="B13364" t="inlineStr">
        <is>
          <t>B4</t>
        </is>
      </c>
      <c r="C13364">
        <f>IF(B13364&lt;&gt;"NI",1,0)</f>
        <v/>
      </c>
      <c r="D13364">
        <f>VLOOKUP(B13364, Tabelas!A:C,3,FALSE())</f>
        <v/>
      </c>
      <c r="E13364">
        <f>VLOOKUP(B13364, Tabelas!A:C,2,FALSE())</f>
        <v/>
      </c>
    </row>
    <row r="13365">
      <c r="A13365" t="inlineStr">
        <is>
          <t>REVISTA DE DIREITO AMBIENTAL</t>
        </is>
      </c>
      <c r="B13365" t="inlineStr">
        <is>
          <t>B1</t>
        </is>
      </c>
      <c r="C13365">
        <f>IF(B13365&lt;&gt;"NI",1,0)</f>
        <v/>
      </c>
      <c r="D13365">
        <f>VLOOKUP(B13365, Tabelas!A:C,3,FALSE())</f>
        <v/>
      </c>
      <c r="E13365">
        <f>VLOOKUP(B13365, Tabelas!A:C,2,FALSE())</f>
        <v/>
      </c>
    </row>
    <row r="13366">
      <c r="A13366" t="inlineStr">
        <is>
          <t>REVISTA DE DIREITO BANCÁRIO DO MERCADO DE CAPITAIS E DA ARBITRAGEM</t>
        </is>
      </c>
      <c r="B13366" t="inlineStr">
        <is>
          <t>B3</t>
        </is>
      </c>
      <c r="C13366">
        <f>IF(B13366&lt;&gt;"NI",1,0)</f>
        <v/>
      </c>
      <c r="D13366">
        <f>VLOOKUP(B13366, Tabelas!A:C,3,FALSE())</f>
        <v/>
      </c>
      <c r="E13366">
        <f>VLOOKUP(B13366, Tabelas!A:C,2,FALSE())</f>
        <v/>
      </c>
    </row>
    <row r="13367">
      <c r="A13367" t="inlineStr">
        <is>
          <t>REVISTA DE DIREITO BANCÁRIO E DO MERCADO DE CAPITAIS</t>
        </is>
      </c>
      <c r="B13367" t="inlineStr">
        <is>
          <t>B4</t>
        </is>
      </c>
      <c r="C13367">
        <f>IF(B13367&lt;&gt;"NI",1,0)</f>
        <v/>
      </c>
      <c r="D13367">
        <f>VLOOKUP(B13367, Tabelas!A:C,3,FALSE())</f>
        <v/>
      </c>
      <c r="E13367">
        <f>VLOOKUP(B13367, Tabelas!A:C,2,FALSE())</f>
        <v/>
      </c>
    </row>
    <row r="13368">
      <c r="A13368" t="inlineStr">
        <is>
          <t>REVISTA DE DIREITO BRASILEIRA</t>
        </is>
      </c>
      <c r="B13368" t="inlineStr">
        <is>
          <t>A1</t>
        </is>
      </c>
      <c r="C13368">
        <f>IF(B13368&lt;&gt;"NI",1,0)</f>
        <v/>
      </c>
      <c r="D13368">
        <f>VLOOKUP(B13368, Tabelas!A:C,3,FALSE())</f>
        <v/>
      </c>
      <c r="E13368">
        <f>VLOOKUP(B13368, Tabelas!A:C,2,FALSE())</f>
        <v/>
      </c>
    </row>
    <row r="13369">
      <c r="A13369" t="inlineStr">
        <is>
          <t>REVISTA DE DIREITO BRASILEIRA - RDBRAS</t>
        </is>
      </c>
      <c r="B13369" t="inlineStr">
        <is>
          <t>A1</t>
        </is>
      </c>
      <c r="C13369">
        <f>IF(B13369&lt;&gt;"NI",1,0)</f>
        <v/>
      </c>
      <c r="D13369">
        <f>VLOOKUP(B13369, Tabelas!A:C,3,FALSE())</f>
        <v/>
      </c>
      <c r="E13369">
        <f>VLOOKUP(B13369, Tabelas!A:C,2,FALSE())</f>
        <v/>
      </c>
    </row>
    <row r="13370">
      <c r="A13370" t="inlineStr">
        <is>
          <t>REVISTA DE DIREITO CIVIL CONTEMPORÂNEO</t>
        </is>
      </c>
      <c r="B13370" t="inlineStr">
        <is>
          <t>A2</t>
        </is>
      </c>
      <c r="C13370">
        <f>IF(B13370&lt;&gt;"NI",1,0)</f>
        <v/>
      </c>
      <c r="D13370">
        <f>VLOOKUP(B13370, Tabelas!A:C,3,FALSE())</f>
        <v/>
      </c>
      <c r="E13370">
        <f>VLOOKUP(B13370, Tabelas!A:C,2,FALSE())</f>
        <v/>
      </c>
    </row>
    <row r="13371">
      <c r="A13371" t="inlineStr">
        <is>
          <t>REVISTA DE DIREITO CONSTITUCIONAL E INTERNACIONAL</t>
        </is>
      </c>
      <c r="B13371" t="inlineStr">
        <is>
          <t>B3</t>
        </is>
      </c>
      <c r="C13371">
        <f>IF(B13371&lt;&gt;"NI",1,0)</f>
        <v/>
      </c>
      <c r="D13371">
        <f>VLOOKUP(B13371, Tabelas!A:C,3,FALSE())</f>
        <v/>
      </c>
      <c r="E13371">
        <f>VLOOKUP(B13371, Tabelas!A:C,2,FALSE())</f>
        <v/>
      </c>
    </row>
    <row r="13372">
      <c r="A13372" t="inlineStr">
        <is>
          <t>REVISTA DE DIREITO DA ADMINISTRAÇÃO PÚBLICA</t>
        </is>
      </c>
      <c r="B13372" t="inlineStr">
        <is>
          <t>B4</t>
        </is>
      </c>
      <c r="C13372">
        <f>IF(B13372&lt;&gt;"NI",1,0)</f>
        <v/>
      </c>
      <c r="D13372">
        <f>VLOOKUP(B13372, Tabelas!A:C,3,FALSE())</f>
        <v/>
      </c>
      <c r="E13372">
        <f>VLOOKUP(B13372, Tabelas!A:C,2,FALSE())</f>
        <v/>
      </c>
    </row>
    <row r="13373">
      <c r="A13373" t="inlineStr">
        <is>
          <t>REVISTA DE DIREITO DA CIDADE</t>
        </is>
      </c>
      <c r="B13373" t="inlineStr">
        <is>
          <t>A1</t>
        </is>
      </c>
      <c r="C13373">
        <f>IF(B13373&lt;&gt;"NI",1,0)</f>
        <v/>
      </c>
      <c r="D13373">
        <f>VLOOKUP(B13373, Tabelas!A:C,3,FALSE())</f>
        <v/>
      </c>
      <c r="E13373">
        <f>VLOOKUP(B13373, Tabelas!A:C,2,FALSE())</f>
        <v/>
      </c>
    </row>
    <row r="13374">
      <c r="A13374" t="inlineStr">
        <is>
          <t>REVISTA DE DIREITO DA SAÚDE SUPLEMENTAR</t>
        </is>
      </c>
      <c r="B13374" t="inlineStr">
        <is>
          <t>B4</t>
        </is>
      </c>
      <c r="C13374">
        <f>IF(B13374&lt;&gt;"NI",1,0)</f>
        <v/>
      </c>
      <c r="D13374">
        <f>VLOOKUP(B13374, Tabelas!A:C,3,FALSE())</f>
        <v/>
      </c>
      <c r="E13374">
        <f>VLOOKUP(B13374, Tabelas!A:C,2,FALSE())</f>
        <v/>
      </c>
    </row>
    <row r="13375">
      <c r="A13375" t="inlineStr">
        <is>
          <t>REVISTA DE DIREITO DO CONSUMIDOR</t>
        </is>
      </c>
      <c r="B13375" t="inlineStr">
        <is>
          <t>A3</t>
        </is>
      </c>
      <c r="C13375">
        <f>IF(B13375&lt;&gt;"NI",1,0)</f>
        <v/>
      </c>
      <c r="D13375">
        <f>VLOOKUP(B13375, Tabelas!A:C,3,FALSE())</f>
        <v/>
      </c>
      <c r="E13375">
        <f>VLOOKUP(B13375, Tabelas!A:C,2,FALSE())</f>
        <v/>
      </c>
    </row>
    <row r="13376">
      <c r="A13376" t="inlineStr">
        <is>
          <t>REVISTA DE DIREITO DO TRABALHO (SÃO PAULO)</t>
        </is>
      </c>
      <c r="B13376" t="inlineStr">
        <is>
          <t>B1</t>
        </is>
      </c>
      <c r="C13376">
        <f>IF(B13376&lt;&gt;"NI",1,0)</f>
        <v/>
      </c>
      <c r="D13376">
        <f>VLOOKUP(B13376, Tabelas!A:C,3,FALSE())</f>
        <v/>
      </c>
      <c r="E13376">
        <f>VLOOKUP(B13376, Tabelas!A:C,2,FALSE())</f>
        <v/>
      </c>
    </row>
    <row r="13377">
      <c r="A13377" t="inlineStr">
        <is>
          <t>REVISTA DE DIREITO E LIBERDADE</t>
        </is>
      </c>
      <c r="B13377" t="inlineStr">
        <is>
          <t>B1</t>
        </is>
      </c>
      <c r="C13377">
        <f>IF(B13377&lt;&gt;"NI",1,0)</f>
        <v/>
      </c>
      <c r="D13377">
        <f>VLOOKUP(B13377, Tabelas!A:C,3,FALSE())</f>
        <v/>
      </c>
      <c r="E13377">
        <f>VLOOKUP(B13377, Tabelas!A:C,2,FALSE())</f>
        <v/>
      </c>
    </row>
    <row r="13378">
      <c r="A13378" t="inlineStr">
        <is>
          <t>REVISTA DE DIREITO ECONÔMICO E SOCIOAMBIENTAL</t>
        </is>
      </c>
      <c r="B13378" t="inlineStr">
        <is>
          <t>A2</t>
        </is>
      </c>
      <c r="C13378">
        <f>IF(B13378&lt;&gt;"NI",1,0)</f>
        <v/>
      </c>
      <c r="D13378">
        <f>VLOOKUP(B13378, Tabelas!A:C,3,FALSE())</f>
        <v/>
      </c>
      <c r="E13378">
        <f>VLOOKUP(B13378, Tabelas!A:C,2,FALSE())</f>
        <v/>
      </c>
    </row>
    <row r="13379">
      <c r="A13379" t="inlineStr">
        <is>
          <t>REVISTA DE DIREITO EMPRESARIAL</t>
        </is>
      </c>
      <c r="B13379" t="inlineStr">
        <is>
          <t>B4</t>
        </is>
      </c>
      <c r="C13379">
        <f>IF(B13379&lt;&gt;"NI",1,0)</f>
        <v/>
      </c>
      <c r="D13379">
        <f>VLOOKUP(B13379, Tabelas!A:C,3,FALSE())</f>
        <v/>
      </c>
      <c r="E13379">
        <f>VLOOKUP(B13379, Tabelas!A:C,2,FALSE())</f>
        <v/>
      </c>
    </row>
    <row r="13380">
      <c r="A13380" t="inlineStr">
        <is>
          <t>REVISTA DE DIREITO INTERNACIONAL</t>
        </is>
      </c>
      <c r="B13380" t="inlineStr">
        <is>
          <t>A1</t>
        </is>
      </c>
      <c r="C13380">
        <f>IF(B13380&lt;&gt;"NI",1,0)</f>
        <v/>
      </c>
      <c r="D13380">
        <f>VLOOKUP(B13380, Tabelas!A:C,3,FALSE())</f>
        <v/>
      </c>
      <c r="E13380">
        <f>VLOOKUP(B13380, Tabelas!A:C,2,FALSE())</f>
        <v/>
      </c>
    </row>
    <row r="13381">
      <c r="A13381" t="inlineStr">
        <is>
          <t>REVISTA DE DIREITO INTERNACIONAL, ECONÔMICO E TRIBUTÁRIO</t>
        </is>
      </c>
      <c r="B13381" t="inlineStr">
        <is>
          <t>B1</t>
        </is>
      </c>
      <c r="C13381">
        <f>IF(B13381&lt;&gt;"NI",1,0)</f>
        <v/>
      </c>
      <c r="D13381">
        <f>VLOOKUP(B13381, Tabelas!A:C,3,FALSE())</f>
        <v/>
      </c>
      <c r="E13381">
        <f>VLOOKUP(B13381, Tabelas!A:C,2,FALSE())</f>
        <v/>
      </c>
    </row>
    <row r="13382">
      <c r="A13382" t="inlineStr">
        <is>
          <t>REVISTA DE DIREITO MACKENZIE</t>
        </is>
      </c>
      <c r="B13382" t="inlineStr">
        <is>
          <t>B1</t>
        </is>
      </c>
      <c r="C13382">
        <f>IF(B13382&lt;&gt;"NI",1,0)</f>
        <v/>
      </c>
      <c r="D13382">
        <f>VLOOKUP(B13382, Tabelas!A:C,3,FALSE())</f>
        <v/>
      </c>
      <c r="E13382">
        <f>VLOOKUP(B13382, Tabelas!A:C,2,FALSE())</f>
        <v/>
      </c>
    </row>
    <row r="13383">
      <c r="A13383" t="inlineStr">
        <is>
          <t>REVISTA DE DIREITO MERCANTIL INDUSTRIAL, ECONÔMICO E FINANCEIRO</t>
        </is>
      </c>
      <c r="B13383" t="inlineStr">
        <is>
          <t>B4</t>
        </is>
      </c>
      <c r="C13383">
        <f>IF(B13383&lt;&gt;"NI",1,0)</f>
        <v/>
      </c>
      <c r="D13383">
        <f>VLOOKUP(B13383, Tabelas!A:C,3,FALSE())</f>
        <v/>
      </c>
      <c r="E13383">
        <f>VLOOKUP(B13383, Tabelas!A:C,2,FALSE())</f>
        <v/>
      </c>
    </row>
    <row r="13384">
      <c r="A13384" t="inlineStr">
        <is>
          <t>REVISTA DE DIREITO PRIVADO (SÃO PAULO)</t>
        </is>
      </c>
      <c r="B13384" t="inlineStr">
        <is>
          <t>B4</t>
        </is>
      </c>
      <c r="C13384">
        <f>IF(B13384&lt;&gt;"NI",1,0)</f>
        <v/>
      </c>
      <c r="D13384">
        <f>VLOOKUP(B13384, Tabelas!A:C,3,FALSE())</f>
        <v/>
      </c>
      <c r="E13384">
        <f>VLOOKUP(B13384, Tabelas!A:C,2,FALSE())</f>
        <v/>
      </c>
    </row>
    <row r="13385">
      <c r="A13385" t="inlineStr">
        <is>
          <t>REVISTA DE DIREITO PÚBLICO</t>
        </is>
      </c>
      <c r="B13385" t="inlineStr">
        <is>
          <t>B4</t>
        </is>
      </c>
      <c r="C13385">
        <f>IF(B13385&lt;&gt;"NI",1,0)</f>
        <v/>
      </c>
      <c r="D13385">
        <f>VLOOKUP(B13385, Tabelas!A:C,3,FALSE())</f>
        <v/>
      </c>
      <c r="E13385">
        <f>VLOOKUP(B13385, Tabelas!A:C,2,FALSE())</f>
        <v/>
      </c>
    </row>
    <row r="13386">
      <c r="A13386" t="inlineStr">
        <is>
          <t>REVISTA DE DIREITO SANITÁRIO</t>
        </is>
      </c>
      <c r="B13386" t="inlineStr">
        <is>
          <t>B3</t>
        </is>
      </c>
      <c r="C13386">
        <f>IF(B13386&lt;&gt;"NI",1,0)</f>
        <v/>
      </c>
      <c r="D13386">
        <f>VLOOKUP(B13386, Tabelas!A:C,3,FALSE())</f>
        <v/>
      </c>
      <c r="E13386">
        <f>VLOOKUP(B13386, Tabelas!A:C,2,FALSE())</f>
        <v/>
      </c>
    </row>
    <row r="13387">
      <c r="A13387" t="inlineStr">
        <is>
          <t>REVISTA DE DIREITO SANITÁRIO</t>
        </is>
      </c>
      <c r="B13387" t="inlineStr">
        <is>
          <t>B3</t>
        </is>
      </c>
      <c r="C13387">
        <f>IF(B13387&lt;&gt;"NI",1,0)</f>
        <v/>
      </c>
      <c r="D13387">
        <f>VLOOKUP(B13387, Tabelas!A:C,3,FALSE())</f>
        <v/>
      </c>
      <c r="E13387">
        <f>VLOOKUP(B13387, Tabelas!A:C,2,FALSE())</f>
        <v/>
      </c>
    </row>
    <row r="13388">
      <c r="A13388" t="inlineStr">
        <is>
          <t>REVISTA DE DIREITO SETORIAL E REGULATÓRIO</t>
        </is>
      </c>
      <c r="B13388" t="inlineStr">
        <is>
          <t>B4</t>
        </is>
      </c>
      <c r="C13388">
        <f>IF(B13388&lt;&gt;"NI",1,0)</f>
        <v/>
      </c>
      <c r="D13388">
        <f>VLOOKUP(B13388, Tabelas!A:C,3,FALSE())</f>
        <v/>
      </c>
      <c r="E13388">
        <f>VLOOKUP(B13388, Tabelas!A:C,2,FALSE())</f>
        <v/>
      </c>
    </row>
    <row r="13389">
      <c r="A13389" t="inlineStr">
        <is>
          <t>REVISTA DE DIREITO TRIBUTÁRIO CONTEMPORÂNEO</t>
        </is>
      </c>
      <c r="B13389" t="inlineStr">
        <is>
          <t>B4</t>
        </is>
      </c>
      <c r="C13389">
        <f>IF(B13389&lt;&gt;"NI",1,0)</f>
        <v/>
      </c>
      <c r="D13389">
        <f>VLOOKUP(B13389, Tabelas!A:C,3,FALSE())</f>
        <v/>
      </c>
      <c r="E13389">
        <f>VLOOKUP(B13389, Tabelas!A:C,2,FALSE())</f>
        <v/>
      </c>
    </row>
    <row r="13390">
      <c r="A13390" t="inlineStr">
        <is>
          <t>REVISTA DE DIREITO, ESTADO E TELECOMUNICAÇÕES (IMPRESSO)</t>
        </is>
      </c>
      <c r="B13390" t="inlineStr">
        <is>
          <t>B4</t>
        </is>
      </c>
      <c r="C13390">
        <f>IF(B13390&lt;&gt;"NI",1,0)</f>
        <v/>
      </c>
      <c r="D13390">
        <f>VLOOKUP(B13390, Tabelas!A:C,3,FALSE())</f>
        <v/>
      </c>
      <c r="E13390">
        <f>VLOOKUP(B13390, Tabelas!A:C,2,FALSE())</f>
        <v/>
      </c>
    </row>
    <row r="13391">
      <c r="A13391" t="inlineStr">
        <is>
          <t>REVISTA DE DIREITOS DIFUSOS</t>
        </is>
      </c>
      <c r="B13391" t="inlineStr">
        <is>
          <t>B4</t>
        </is>
      </c>
      <c r="C13391">
        <f>IF(B13391&lt;&gt;"NI",1,0)</f>
        <v/>
      </c>
      <c r="D13391">
        <f>VLOOKUP(B13391, Tabelas!A:C,3,FALSE())</f>
        <v/>
      </c>
      <c r="E13391">
        <f>VLOOKUP(B13391, Tabelas!A:C,2,FALSE())</f>
        <v/>
      </c>
    </row>
    <row r="13392">
      <c r="A13392" t="inlineStr">
        <is>
          <t>REVISTA DE DIREITOS E GARANTIAS FUNDAMENTAIS</t>
        </is>
      </c>
      <c r="B13392" t="inlineStr">
        <is>
          <t>A1</t>
        </is>
      </c>
      <c r="C13392">
        <f>IF(B13392&lt;&gt;"NI",1,0)</f>
        <v/>
      </c>
      <c r="D13392">
        <f>VLOOKUP(B13392, Tabelas!A:C,3,FALSE())</f>
        <v/>
      </c>
      <c r="E13392">
        <f>VLOOKUP(B13392, Tabelas!A:C,2,FALSE())</f>
        <v/>
      </c>
    </row>
    <row r="13393">
      <c r="A13393" t="inlineStr">
        <is>
          <t>REVISTA DE DIVULGAÇÃO CIENTÍFICA SENA AIRES - REVISA</t>
        </is>
      </c>
      <c r="B13393" t="inlineStr">
        <is>
          <t>B4</t>
        </is>
      </c>
      <c r="C13393">
        <f>IF(B13393&lt;&gt;"NI",1,0)</f>
        <v/>
      </c>
      <c r="D13393">
        <f>VLOOKUP(B13393, Tabelas!A:C,3,FALSE())</f>
        <v/>
      </c>
      <c r="E13393">
        <f>VLOOKUP(B13393, Tabelas!A:C,2,FALSE())</f>
        <v/>
      </c>
    </row>
    <row r="13394">
      <c r="A13394" t="inlineStr">
        <is>
          <t>REVISTA DE DIVULGAÇÃO CULTURAL</t>
        </is>
      </c>
      <c r="B13394" t="inlineStr">
        <is>
          <t>B4</t>
        </is>
      </c>
      <c r="C13394">
        <f>IF(B13394&lt;&gt;"NI",1,0)</f>
        <v/>
      </c>
      <c r="D13394">
        <f>VLOOKUP(B13394, Tabelas!A:C,3,FALSE())</f>
        <v/>
      </c>
      <c r="E13394">
        <f>VLOOKUP(B13394, Tabelas!A:C,2,FALSE())</f>
        <v/>
      </c>
    </row>
    <row r="13395">
      <c r="A13395" t="inlineStr">
        <is>
          <t>REVISTA DE ECONOMIA (CURITIBA)</t>
        </is>
      </c>
      <c r="B13395" t="inlineStr">
        <is>
          <t>B2</t>
        </is>
      </c>
      <c r="C13395">
        <f>IF(B13395&lt;&gt;"NI",1,0)</f>
        <v/>
      </c>
      <c r="D13395">
        <f>VLOOKUP(B13395, Tabelas!A:C,3,FALSE())</f>
        <v/>
      </c>
      <c r="E13395">
        <f>VLOOKUP(B13395, Tabelas!A:C,2,FALSE())</f>
        <v/>
      </c>
    </row>
    <row r="13396">
      <c r="A13396" t="inlineStr">
        <is>
          <t>REVISTA DE ECONOMIA AGRÍCOLA (IMPRESSO)</t>
        </is>
      </c>
      <c r="B13396" t="inlineStr">
        <is>
          <t>B2</t>
        </is>
      </c>
      <c r="C13396">
        <f>IF(B13396&lt;&gt;"NI",1,0)</f>
        <v/>
      </c>
      <c r="D13396">
        <f>VLOOKUP(B13396, Tabelas!A:C,3,FALSE())</f>
        <v/>
      </c>
      <c r="E13396">
        <f>VLOOKUP(B13396, Tabelas!A:C,2,FALSE())</f>
        <v/>
      </c>
    </row>
    <row r="13397">
      <c r="A13397" t="inlineStr">
        <is>
          <t>REVISTA DE ECONOMIA CONTEMPORÂNEA</t>
        </is>
      </c>
      <c r="B13397" t="inlineStr">
        <is>
          <t>A3</t>
        </is>
      </c>
      <c r="C13397">
        <f>IF(B13397&lt;&gt;"NI",1,0)</f>
        <v/>
      </c>
      <c r="D13397">
        <f>VLOOKUP(B13397, Tabelas!A:C,3,FALSE())</f>
        <v/>
      </c>
      <c r="E13397">
        <f>VLOOKUP(B13397, Tabelas!A:C,2,FALSE())</f>
        <v/>
      </c>
    </row>
    <row r="13398">
      <c r="A13398" t="inlineStr">
        <is>
          <t>REVISTA DE ECONOMÍA CRÍTICA</t>
        </is>
      </c>
      <c r="B13398" t="inlineStr">
        <is>
          <t>B4</t>
        </is>
      </c>
      <c r="C13398">
        <f>IF(B13398&lt;&gt;"NI",1,0)</f>
        <v/>
      </c>
      <c r="D13398">
        <f>VLOOKUP(B13398, Tabelas!A:C,3,FALSE())</f>
        <v/>
      </c>
      <c r="E13398">
        <f>VLOOKUP(B13398, Tabelas!A:C,2,FALSE())</f>
        <v/>
      </c>
    </row>
    <row r="13399">
      <c r="A13399" t="inlineStr">
        <is>
          <t>REVISTA DE ECONOMIA DA UEG. SEÇÃO ELETRÔNICA</t>
        </is>
      </c>
      <c r="B13399" t="inlineStr">
        <is>
          <t>B3</t>
        </is>
      </c>
      <c r="C13399">
        <f>IF(B13399&lt;&gt;"NI",1,0)</f>
        <v/>
      </c>
      <c r="D13399">
        <f>VLOOKUP(B13399, Tabelas!A:C,3,FALSE())</f>
        <v/>
      </c>
      <c r="E13399">
        <f>VLOOKUP(B13399, Tabelas!A:C,2,FALSE())</f>
        <v/>
      </c>
    </row>
    <row r="13400">
      <c r="A13400" t="inlineStr">
        <is>
          <t>REVISTA DE ECONOMÍA DEL CARIBE</t>
        </is>
      </c>
      <c r="B13400" t="inlineStr">
        <is>
          <t>B1</t>
        </is>
      </c>
      <c r="C13400">
        <f>IF(B13400&lt;&gt;"NI",1,0)</f>
        <v/>
      </c>
      <c r="D13400">
        <f>VLOOKUP(B13400, Tabelas!A:C,3,FALSE())</f>
        <v/>
      </c>
      <c r="E13400">
        <f>VLOOKUP(B13400, Tabelas!A:C,2,FALSE())</f>
        <v/>
      </c>
    </row>
    <row r="13401">
      <c r="A13401" t="inlineStr">
        <is>
          <t>REVISTA DE ECONOMÍA DEL CARIBE</t>
        </is>
      </c>
      <c r="B13401" t="inlineStr">
        <is>
          <t>B1</t>
        </is>
      </c>
      <c r="C13401">
        <f>IF(B13401&lt;&gt;"NI",1,0)</f>
        <v/>
      </c>
      <c r="D13401">
        <f>VLOOKUP(B13401, Tabelas!A:C,3,FALSE())</f>
        <v/>
      </c>
      <c r="E13401">
        <f>VLOOKUP(B13401, Tabelas!A:C,2,FALSE())</f>
        <v/>
      </c>
    </row>
    <row r="13402">
      <c r="A13402" t="inlineStr">
        <is>
          <t>REVISTA DE ECONOMIA DO CENTRO-OESTE</t>
        </is>
      </c>
      <c r="B13402" t="inlineStr">
        <is>
          <t>B3</t>
        </is>
      </c>
      <c r="C13402">
        <f>IF(B13402&lt;&gt;"NI",1,0)</f>
        <v/>
      </c>
      <c r="D13402">
        <f>VLOOKUP(B13402, Tabelas!A:C,3,FALSE())</f>
        <v/>
      </c>
      <c r="E13402">
        <f>VLOOKUP(B13402, Tabelas!A:C,2,FALSE())</f>
        <v/>
      </c>
    </row>
    <row r="13403">
      <c r="A13403" t="inlineStr">
        <is>
          <t>REVISTA DE ECONOMIA E AGRONEGÓCIO</t>
        </is>
      </c>
      <c r="B13403" t="inlineStr">
        <is>
          <t>B2</t>
        </is>
      </c>
      <c r="C13403">
        <f>IF(B13403&lt;&gt;"NI",1,0)</f>
        <v/>
      </c>
      <c r="D13403">
        <f>VLOOKUP(B13403, Tabelas!A:C,3,FALSE())</f>
        <v/>
      </c>
      <c r="E13403">
        <f>VLOOKUP(B13403, Tabelas!A:C,2,FALSE())</f>
        <v/>
      </c>
    </row>
    <row r="13404">
      <c r="A13404" t="inlineStr">
        <is>
          <t>REVISTA DE ECONOMIA E SOCIOLOGIA RURAL (IMPRESSO)</t>
        </is>
      </c>
      <c r="B13404" t="inlineStr">
        <is>
          <t>A3</t>
        </is>
      </c>
      <c r="C13404">
        <f>IF(B13404&lt;&gt;"NI",1,0)</f>
        <v/>
      </c>
      <c r="D13404">
        <f>VLOOKUP(B13404, Tabelas!A:C,3,FALSE())</f>
        <v/>
      </c>
      <c r="E13404">
        <f>VLOOKUP(B13404, Tabelas!A:C,2,FALSE())</f>
        <v/>
      </c>
    </row>
    <row r="13405">
      <c r="A13405" t="inlineStr">
        <is>
          <t>REVISTA DE ECONOMIA E SOCIOLOGIA RURAL (ONLINE)</t>
        </is>
      </c>
      <c r="B13405" t="inlineStr">
        <is>
          <t>A3</t>
        </is>
      </c>
      <c r="C13405">
        <f>IF(B13405&lt;&gt;"NI",1,0)</f>
        <v/>
      </c>
      <c r="D13405">
        <f>VLOOKUP(B13405, Tabelas!A:C,3,FALSE())</f>
        <v/>
      </c>
      <c r="E13405">
        <f>VLOOKUP(B13405, Tabelas!A:C,2,FALSE())</f>
        <v/>
      </c>
    </row>
    <row r="13406">
      <c r="A13406" t="inlineStr">
        <is>
          <t>REVISTA DE ECONOMIA MACKENZIE</t>
        </is>
      </c>
      <c r="B13406" t="inlineStr">
        <is>
          <t>B3</t>
        </is>
      </c>
      <c r="C13406">
        <f>IF(B13406&lt;&gt;"NI",1,0)</f>
        <v/>
      </c>
      <c r="D13406">
        <f>VLOOKUP(B13406, Tabelas!A:C,3,FALSE())</f>
        <v/>
      </c>
      <c r="E13406">
        <f>VLOOKUP(B13406, Tabelas!A:C,2,FALSE())</f>
        <v/>
      </c>
    </row>
    <row r="13407">
      <c r="A13407" t="inlineStr">
        <is>
          <t>REVISTA DE ECONOMIA MACKENZIE (IMPRESSO)</t>
        </is>
      </c>
      <c r="B13407" t="inlineStr">
        <is>
          <t>B3</t>
        </is>
      </c>
      <c r="C13407">
        <f>IF(B13407&lt;&gt;"NI",1,0)</f>
        <v/>
      </c>
      <c r="D13407">
        <f>VLOOKUP(B13407, Tabelas!A:C,3,FALSE())</f>
        <v/>
      </c>
      <c r="E13407">
        <f>VLOOKUP(B13407, Tabelas!A:C,2,FALSE())</f>
        <v/>
      </c>
    </row>
    <row r="13408">
      <c r="A13408" t="inlineStr">
        <is>
          <t>REVISTA DE ECONOMIA POLÍTICA (ONLINE)</t>
        </is>
      </c>
      <c r="B13408" t="inlineStr">
        <is>
          <t>A3</t>
        </is>
      </c>
      <c r="C13408">
        <f>IF(B13408&lt;&gt;"NI",1,0)</f>
        <v/>
      </c>
      <c r="D13408">
        <f>VLOOKUP(B13408, Tabelas!A:C,3,FALSE())</f>
        <v/>
      </c>
      <c r="E13408">
        <f>VLOOKUP(B13408, Tabelas!A:C,2,FALSE())</f>
        <v/>
      </c>
    </row>
    <row r="13409">
      <c r="A13409" t="inlineStr">
        <is>
          <t>REVISTA DE ECONOMIA POLÍTICA E HISTÓRIA ECONÔMICA</t>
        </is>
      </c>
      <c r="B13409" t="inlineStr">
        <is>
          <t>B4</t>
        </is>
      </c>
      <c r="C13409">
        <f>IF(B13409&lt;&gt;"NI",1,0)</f>
        <v/>
      </c>
      <c r="D13409">
        <f>VLOOKUP(B13409, Tabelas!A:C,3,FALSE())</f>
        <v/>
      </c>
      <c r="E13409">
        <f>VLOOKUP(B13409, Tabelas!A:C,2,FALSE())</f>
        <v/>
      </c>
    </row>
    <row r="13410">
      <c r="A13410" t="inlineStr">
        <is>
          <t>REVISTA DE ECONOMIA REGIONAL, URBANA E DO TRABALHO</t>
        </is>
      </c>
      <c r="B13410" t="inlineStr">
        <is>
          <t>B4</t>
        </is>
      </c>
      <c r="C13410">
        <f>IF(B13410&lt;&gt;"NI",1,0)</f>
        <v/>
      </c>
      <c r="D13410">
        <f>VLOOKUP(B13410, Tabelas!A:C,3,FALSE())</f>
        <v/>
      </c>
      <c r="E13410">
        <f>VLOOKUP(B13410, Tabelas!A:C,2,FALSE())</f>
        <v/>
      </c>
    </row>
    <row r="13411">
      <c r="A13411" t="inlineStr">
        <is>
          <t>REVISTA DE ECONOMIA SOLIDÁRIA</t>
        </is>
      </c>
      <c r="B13411" t="inlineStr">
        <is>
          <t>B3</t>
        </is>
      </c>
      <c r="C13411">
        <f>IF(B13411&lt;&gt;"NI",1,0)</f>
        <v/>
      </c>
      <c r="D13411">
        <f>VLOOKUP(B13411, Tabelas!A:C,3,FALSE())</f>
        <v/>
      </c>
      <c r="E13411">
        <f>VLOOKUP(B13411, Tabelas!A:C,2,FALSE())</f>
        <v/>
      </c>
    </row>
    <row r="13412">
      <c r="A13412" t="inlineStr">
        <is>
          <t>REVISTA DE EDUCAÇÃO CONTINUADA DO CRMV-SP</t>
        </is>
      </c>
      <c r="B13412" t="inlineStr">
        <is>
          <t>B4</t>
        </is>
      </c>
      <c r="C13412">
        <f>IF(B13412&lt;&gt;"NI",1,0)</f>
        <v/>
      </c>
      <c r="D13412">
        <f>VLOOKUP(B13412, Tabelas!A:C,3,FALSE())</f>
        <v/>
      </c>
      <c r="E13412">
        <f>VLOOKUP(B13412, Tabelas!A:C,2,FALSE())</f>
        <v/>
      </c>
    </row>
    <row r="13413">
      <c r="A13413" t="inlineStr">
        <is>
          <t>REVISTA DE EDUCAÇÃO CONTINUADA EM MEDICINA VETERINÁRIA E ZOOTECNIA DO CRMV-SP</t>
        </is>
      </c>
      <c r="B13413" t="inlineStr">
        <is>
          <t>B4</t>
        </is>
      </c>
      <c r="C13413">
        <f>IF(B13413&lt;&gt;"NI",1,0)</f>
        <v/>
      </c>
      <c r="D13413">
        <f>VLOOKUP(B13413, Tabelas!A:C,3,FALSE())</f>
        <v/>
      </c>
      <c r="E13413">
        <f>VLOOKUP(B13413, Tabelas!A:C,2,FALSE())</f>
        <v/>
      </c>
    </row>
    <row r="13414">
      <c r="A13414" t="inlineStr">
        <is>
          <t>REVISTA DE EDUCAÇÃO DO COGEIME</t>
        </is>
      </c>
      <c r="B13414" t="inlineStr">
        <is>
          <t>B3</t>
        </is>
      </c>
      <c r="C13414">
        <f>IF(B13414&lt;&gt;"NI",1,0)</f>
        <v/>
      </c>
      <c r="D13414">
        <f>VLOOKUP(B13414, Tabelas!A:C,3,FALSE())</f>
        <v/>
      </c>
      <c r="E13414">
        <f>VLOOKUP(B13414, Tabelas!A:C,2,FALSE())</f>
        <v/>
      </c>
    </row>
    <row r="13415">
      <c r="A13415" t="inlineStr">
        <is>
          <t>REVISTA DE EDUCAÇÃO DO VALE DO ARINOS - RELVA</t>
        </is>
      </c>
      <c r="B13415" t="inlineStr">
        <is>
          <t>B1</t>
        </is>
      </c>
      <c r="C13415">
        <f>IF(B13415&lt;&gt;"NI",1,0)</f>
        <v/>
      </c>
      <c r="D13415">
        <f>VLOOKUP(B13415, Tabelas!A:C,3,FALSE())</f>
        <v/>
      </c>
      <c r="E13415">
        <f>VLOOKUP(B13415, Tabelas!A:C,2,FALSE())</f>
        <v/>
      </c>
    </row>
    <row r="13416">
      <c r="A13416" t="inlineStr">
        <is>
          <t>REVISTA DE EDUCAÇÃO DOM ALBERTO</t>
        </is>
      </c>
      <c r="B13416" t="inlineStr">
        <is>
          <t>B3</t>
        </is>
      </c>
      <c r="C13416">
        <f>IF(B13416&lt;&gt;"NI",1,0)</f>
        <v/>
      </c>
      <c r="D13416">
        <f>VLOOKUP(B13416, Tabelas!A:C,3,FALSE())</f>
        <v/>
      </c>
      <c r="E13416">
        <f>VLOOKUP(B13416, Tabelas!A:C,2,FALSE())</f>
        <v/>
      </c>
    </row>
    <row r="13417">
      <c r="A13417" t="inlineStr">
        <is>
          <t>REVISTA DE EDUCAÇÃO E PESQUISA EM CONTABILIDADE (REPEC)</t>
        </is>
      </c>
      <c r="B13417" t="inlineStr">
        <is>
          <t>A2</t>
        </is>
      </c>
      <c r="C13417">
        <f>IF(B13417&lt;&gt;"NI",1,0)</f>
        <v/>
      </c>
      <c r="D13417">
        <f>VLOOKUP(B13417, Tabelas!A:C,3,FALSE())</f>
        <v/>
      </c>
      <c r="E13417">
        <f>VLOOKUP(B13417, Tabelas!A:C,2,FALSE())</f>
        <v/>
      </c>
    </row>
    <row r="13418">
      <c r="A13418" t="inlineStr">
        <is>
          <t>REVISTA DE EDUCAÇÃO ESPECIAL E REABILITAÇÃO</t>
        </is>
      </c>
      <c r="B13418" t="inlineStr">
        <is>
          <t>B4</t>
        </is>
      </c>
      <c r="C13418">
        <f>IF(B13418&lt;&gt;"NI",1,0)</f>
        <v/>
      </c>
      <c r="D13418">
        <f>VLOOKUP(B13418, Tabelas!A:C,3,FALSE())</f>
        <v/>
      </c>
      <c r="E13418">
        <f>VLOOKUP(B13418, Tabelas!A:C,2,FALSE())</f>
        <v/>
      </c>
    </row>
    <row r="13419">
      <c r="A13419" t="inlineStr">
        <is>
          <t>REVISTA DE EDUCAÇÃO FÍSICA</t>
        </is>
      </c>
      <c r="B13419" t="inlineStr">
        <is>
          <t>B4</t>
        </is>
      </c>
      <c r="C13419">
        <f>IF(B13419&lt;&gt;"NI",1,0)</f>
        <v/>
      </c>
      <c r="D13419">
        <f>VLOOKUP(B13419, Tabelas!A:C,3,FALSE())</f>
        <v/>
      </c>
      <c r="E13419">
        <f>VLOOKUP(B13419, Tabelas!A:C,2,FALSE())</f>
        <v/>
      </c>
    </row>
    <row r="13420">
      <c r="A13420" t="inlineStr">
        <is>
          <t>REVISTA DE EDUCAÇÃO FÍSICA</t>
        </is>
      </c>
      <c r="B13420" t="inlineStr">
        <is>
          <t>B4</t>
        </is>
      </c>
      <c r="C13420">
        <f>IF(B13420&lt;&gt;"NI",1,0)</f>
        <v/>
      </c>
      <c r="D13420">
        <f>VLOOKUP(B13420, Tabelas!A:C,3,FALSE())</f>
        <v/>
      </c>
      <c r="E13420">
        <f>VLOOKUP(B13420, Tabelas!A:C,2,FALSE())</f>
        <v/>
      </c>
    </row>
    <row r="13421">
      <c r="A13421" t="inlineStr">
        <is>
          <t>REVISTA DE EDUCAÇÃO MATEMÁTICA</t>
        </is>
      </c>
      <c r="B13421" t="inlineStr">
        <is>
          <t>A3</t>
        </is>
      </c>
      <c r="C13421">
        <f>IF(B13421&lt;&gt;"NI",1,0)</f>
        <v/>
      </c>
      <c r="D13421">
        <f>VLOOKUP(B13421, Tabelas!A:C,3,FALSE())</f>
        <v/>
      </c>
      <c r="E13421">
        <f>VLOOKUP(B13421, Tabelas!A:C,2,FALSE())</f>
        <v/>
      </c>
    </row>
    <row r="13422">
      <c r="A13422" t="inlineStr">
        <is>
          <t>REVISTA DE EDUCAÇÃO MATEMÁTICA</t>
        </is>
      </c>
      <c r="B13422" t="inlineStr">
        <is>
          <t>A3</t>
        </is>
      </c>
      <c r="C13422">
        <f>IF(B13422&lt;&gt;"NI",1,0)</f>
        <v/>
      </c>
      <c r="D13422">
        <f>VLOOKUP(B13422, Tabelas!A:C,3,FALSE())</f>
        <v/>
      </c>
      <c r="E13422">
        <f>VLOOKUP(B13422, Tabelas!A:C,2,FALSE())</f>
        <v/>
      </c>
    </row>
    <row r="13423">
      <c r="A13423" t="inlineStr">
        <is>
          <t>REVISTA DE EDUCAÇÃO POPULAR (IMPRESSO)</t>
        </is>
      </c>
      <c r="B13423" t="inlineStr">
        <is>
          <t>B1</t>
        </is>
      </c>
      <c r="C13423">
        <f>IF(B13423&lt;&gt;"NI",1,0)</f>
        <v/>
      </c>
      <c r="D13423">
        <f>VLOOKUP(B13423, Tabelas!A:C,3,FALSE())</f>
        <v/>
      </c>
      <c r="E13423">
        <f>VLOOKUP(B13423, Tabelas!A:C,2,FALSE())</f>
        <v/>
      </c>
    </row>
    <row r="13424">
      <c r="A13424" t="inlineStr">
        <is>
          <t>REVISTA DE EDUCAÇÃO PUC-CAMPINAS</t>
        </is>
      </c>
      <c r="B13424" t="inlineStr">
        <is>
          <t>A4</t>
        </is>
      </c>
      <c r="C13424">
        <f>IF(B13424&lt;&gt;"NI",1,0)</f>
        <v/>
      </c>
      <c r="D13424">
        <f>VLOOKUP(B13424, Tabelas!A:C,3,FALSE())</f>
        <v/>
      </c>
      <c r="E13424">
        <f>VLOOKUP(B13424, Tabelas!A:C,2,FALSE())</f>
        <v/>
      </c>
    </row>
    <row r="13425">
      <c r="A13425" t="inlineStr">
        <is>
          <t>REVISTA DE EDUCAÇÃO, CIÊNCIA E CULTURA</t>
        </is>
      </c>
      <c r="B13425" t="inlineStr">
        <is>
          <t>A3</t>
        </is>
      </c>
      <c r="C13425">
        <f>IF(B13425&lt;&gt;"NI",1,0)</f>
        <v/>
      </c>
      <c r="D13425">
        <f>VLOOKUP(B13425, Tabelas!A:C,3,FALSE())</f>
        <v/>
      </c>
      <c r="E13425">
        <f>VLOOKUP(B13425, Tabelas!A:C,2,FALSE())</f>
        <v/>
      </c>
    </row>
    <row r="13426">
      <c r="A13426" t="inlineStr">
        <is>
          <t>REVISTA DE EDUCAÇÃO, CIÊNCIAS E MATEMÁTICA</t>
        </is>
      </c>
      <c r="B13426" t="inlineStr">
        <is>
          <t>B1</t>
        </is>
      </c>
      <c r="C13426">
        <f>IF(B13426&lt;&gt;"NI",1,0)</f>
        <v/>
      </c>
      <c r="D13426">
        <f>VLOOKUP(B13426, Tabelas!A:C,3,FALSE())</f>
        <v/>
      </c>
      <c r="E13426">
        <f>VLOOKUP(B13426, Tabelas!A:C,2,FALSE())</f>
        <v/>
      </c>
    </row>
    <row r="13427">
      <c r="A13427" t="inlineStr">
        <is>
          <t>REVISTA DE EDUCACIÓN</t>
        </is>
      </c>
      <c r="B13427" t="inlineStr">
        <is>
          <t>A3</t>
        </is>
      </c>
      <c r="C13427">
        <f>IF(B13427&lt;&gt;"NI",1,0)</f>
        <v/>
      </c>
      <c r="D13427">
        <f>VLOOKUP(B13427, Tabelas!A:C,3,FALSE())</f>
        <v/>
      </c>
      <c r="E13427">
        <f>VLOOKUP(B13427, Tabelas!A:C,2,FALSE())</f>
        <v/>
      </c>
    </row>
    <row r="13428">
      <c r="A13428" t="inlineStr">
        <is>
          <t>REVISTA DE EDUCACIÓN DE LA UNIVERSIDAD DE GRANADA</t>
        </is>
      </c>
      <c r="B13428" t="inlineStr">
        <is>
          <t>B1</t>
        </is>
      </c>
      <c r="C13428">
        <f>IF(B13428&lt;&gt;"NI",1,0)</f>
        <v/>
      </c>
      <c r="D13428">
        <f>VLOOKUP(B13428, Tabelas!A:C,3,FALSE())</f>
        <v/>
      </c>
      <c r="E13428">
        <f>VLOOKUP(B13428, Tabelas!A:C,2,FALSE())</f>
        <v/>
      </c>
    </row>
    <row r="13429">
      <c r="A13429" t="inlineStr">
        <is>
          <t>REVISTA DE EDUCACION DE LAS CIENCIAS</t>
        </is>
      </c>
      <c r="B13429" t="inlineStr">
        <is>
          <t>B4</t>
        </is>
      </c>
      <c r="C13429">
        <f>IF(B13429&lt;&gt;"NI",1,0)</f>
        <v/>
      </c>
      <c r="D13429">
        <f>VLOOKUP(B13429, Tabelas!A:C,3,FALSE())</f>
        <v/>
      </c>
      <c r="E13429">
        <f>VLOOKUP(B13429, Tabelas!A:C,2,FALSE())</f>
        <v/>
      </c>
    </row>
    <row r="13430">
      <c r="A13430" t="inlineStr">
        <is>
          <t>REVISTA DE EDUCACIÓN EN BIOLOGÍA</t>
        </is>
      </c>
      <c r="B13430" t="inlineStr">
        <is>
          <t>B2</t>
        </is>
      </c>
      <c r="C13430">
        <f>IF(B13430&lt;&gt;"NI",1,0)</f>
        <v/>
      </c>
      <c r="D13430">
        <f>VLOOKUP(B13430, Tabelas!A:C,3,FALSE())</f>
        <v/>
      </c>
      <c r="E13430">
        <f>VLOOKUP(B13430, Tabelas!A:C,2,FALSE())</f>
        <v/>
      </c>
    </row>
    <row r="13431">
      <c r="A13431" t="inlineStr">
        <is>
          <t>REVISTA DE EDUCACIÓN EN BIOLOGÍA</t>
        </is>
      </c>
      <c r="B13431" t="inlineStr">
        <is>
          <t>B2</t>
        </is>
      </c>
      <c r="C13431">
        <f>IF(B13431&lt;&gt;"NI",1,0)</f>
        <v/>
      </c>
      <c r="D13431">
        <f>VLOOKUP(B13431, Tabelas!A:C,3,FALSE())</f>
        <v/>
      </c>
      <c r="E13431">
        <f>VLOOKUP(B13431, Tabelas!A:C,2,FALSE())</f>
        <v/>
      </c>
    </row>
    <row r="13432">
      <c r="A13432" t="inlineStr">
        <is>
          <t>REVISTA DE EDUCACIÓN SUPERIOR DEL SUR GLOBAL - RESUR</t>
        </is>
      </c>
      <c r="B13432" t="inlineStr">
        <is>
          <t>B2</t>
        </is>
      </c>
      <c r="C13432">
        <f>IF(B13432&lt;&gt;"NI",1,0)</f>
        <v/>
      </c>
      <c r="D13432">
        <f>VLOOKUP(B13432, Tabelas!A:C,3,FALSE())</f>
        <v/>
      </c>
      <c r="E13432">
        <f>VLOOKUP(B13432, Tabelas!A:C,2,FALSE())</f>
        <v/>
      </c>
    </row>
    <row r="13433">
      <c r="A13433" t="inlineStr">
        <is>
          <t>REVISTA DE EDUCACIÓN. FACULTAD DE HUMANIDADES - UNMD</t>
        </is>
      </c>
      <c r="B13433" t="inlineStr">
        <is>
          <t>B1</t>
        </is>
      </c>
      <c r="C13433">
        <f>IF(B13433&lt;&gt;"NI",1,0)</f>
        <v/>
      </c>
      <c r="D13433">
        <f>VLOOKUP(B13433, Tabelas!A:C,3,FALSE())</f>
        <v/>
      </c>
      <c r="E13433">
        <f>VLOOKUP(B13433, Tabelas!A:C,2,FALSE())</f>
        <v/>
      </c>
    </row>
    <row r="13434">
      <c r="A13434" t="inlineStr">
        <is>
          <t>REVISTA DE EMPREENDEDORISMO E GESTÃO DE MICRO E PEQUENA EMPRESAS</t>
        </is>
      </c>
      <c r="B13434" t="inlineStr">
        <is>
          <t>B3</t>
        </is>
      </c>
      <c r="C13434">
        <f>IF(B13434&lt;&gt;"NI",1,0)</f>
        <v/>
      </c>
      <c r="D13434">
        <f>VLOOKUP(B13434, Tabelas!A:C,3,FALSE())</f>
        <v/>
      </c>
      <c r="E13434">
        <f>VLOOKUP(B13434, Tabelas!A:C,2,FALSE())</f>
        <v/>
      </c>
    </row>
    <row r="13435">
      <c r="A13435" t="inlineStr">
        <is>
          <t>REVISTA DE EMPREENDEDORISMO, INOVAÇÃO E TECNOLOGIA</t>
        </is>
      </c>
      <c r="B13435" t="inlineStr">
        <is>
          <t>B4</t>
        </is>
      </c>
      <c r="C13435">
        <f>IF(B13435&lt;&gt;"NI",1,0)</f>
        <v/>
      </c>
      <c r="D13435">
        <f>VLOOKUP(B13435, Tabelas!A:C,3,FALSE())</f>
        <v/>
      </c>
      <c r="E13435">
        <f>VLOOKUP(B13435, Tabelas!A:C,2,FALSE())</f>
        <v/>
      </c>
    </row>
    <row r="13436">
      <c r="A13436" t="inlineStr">
        <is>
          <t>REVISTA DE EMPREENDEDORISMO, NEGÓCIOS E INOVAÇÃO (RENI)</t>
        </is>
      </c>
      <c r="B13436" t="inlineStr">
        <is>
          <t>B3</t>
        </is>
      </c>
      <c r="C13436">
        <f>IF(B13436&lt;&gt;"NI",1,0)</f>
        <v/>
      </c>
      <c r="D13436">
        <f>VLOOKUP(B13436, Tabelas!A:C,3,FALSE())</f>
        <v/>
      </c>
      <c r="E13436">
        <f>VLOOKUP(B13436, Tabelas!A:C,2,FALSE())</f>
        <v/>
      </c>
    </row>
    <row r="13437">
      <c r="A13437" t="inlineStr">
        <is>
          <t>REVISTA DE EMPREENDORISMO E INOVAÇÃO SUSTENTÁVEIS</t>
        </is>
      </c>
      <c r="B13437" t="inlineStr">
        <is>
          <t>B3</t>
        </is>
      </c>
      <c r="C13437">
        <f>IF(B13437&lt;&gt;"NI",1,0)</f>
        <v/>
      </c>
      <c r="D13437">
        <f>VLOOKUP(B13437, Tabelas!A:C,3,FALSE())</f>
        <v/>
      </c>
      <c r="E13437">
        <f>VLOOKUP(B13437, Tabelas!A:C,2,FALSE())</f>
        <v/>
      </c>
    </row>
    <row r="13438">
      <c r="A13438" t="inlineStr">
        <is>
          <t>REVISTA DE ENFERMAGEM DA UFPI</t>
        </is>
      </c>
      <c r="B13438" t="inlineStr">
        <is>
          <t>B3</t>
        </is>
      </c>
      <c r="C13438">
        <f>IF(B13438&lt;&gt;"NI",1,0)</f>
        <v/>
      </c>
      <c r="D13438">
        <f>VLOOKUP(B13438, Tabelas!A:C,3,FALSE())</f>
        <v/>
      </c>
      <c r="E13438">
        <f>VLOOKUP(B13438, Tabelas!A:C,2,FALSE())</f>
        <v/>
      </c>
    </row>
    <row r="13439">
      <c r="A13439" t="inlineStr">
        <is>
          <t>REVISTA DE ENFERMAGEM DA UFSM</t>
        </is>
      </c>
      <c r="B13439" t="inlineStr">
        <is>
          <t>B1</t>
        </is>
      </c>
      <c r="C13439">
        <f>IF(B13439&lt;&gt;"NI",1,0)</f>
        <v/>
      </c>
      <c r="D13439">
        <f>VLOOKUP(B13439, Tabelas!A:C,3,FALSE())</f>
        <v/>
      </c>
      <c r="E13439">
        <f>VLOOKUP(B13439, Tabelas!A:C,2,FALSE())</f>
        <v/>
      </c>
    </row>
    <row r="13440">
      <c r="A13440" t="inlineStr">
        <is>
          <t>REVISTA DE ENFERMAGEM DO CENTRO OESTE MINEIRO (RECOM)</t>
        </is>
      </c>
      <c r="B13440" t="inlineStr">
        <is>
          <t>B1</t>
        </is>
      </c>
      <c r="C13440">
        <f>IF(B13440&lt;&gt;"NI",1,0)</f>
        <v/>
      </c>
      <c r="D13440">
        <f>VLOOKUP(B13440, Tabelas!A:C,3,FALSE())</f>
        <v/>
      </c>
      <c r="E13440">
        <f>VLOOKUP(B13440, Tabelas!A:C,2,FALSE())</f>
        <v/>
      </c>
    </row>
    <row r="13441">
      <c r="A13441" t="inlineStr">
        <is>
          <t>REVISTA DE ENFERMAGEM E ATENÇÃO À SAÚDE</t>
        </is>
      </c>
      <c r="B13441" t="inlineStr">
        <is>
          <t>B2</t>
        </is>
      </c>
      <c r="C13441">
        <f>IF(B13441&lt;&gt;"NI",1,0)</f>
        <v/>
      </c>
      <c r="D13441">
        <f>VLOOKUP(B13441, Tabelas!A:C,3,FALSE())</f>
        <v/>
      </c>
      <c r="E13441">
        <f>VLOOKUP(B13441, Tabelas!A:C,2,FALSE())</f>
        <v/>
      </c>
    </row>
    <row r="13442">
      <c r="A13442" t="inlineStr">
        <is>
          <t>REVISTA DE ENFERMAGEM REFERÊNCIA</t>
        </is>
      </c>
      <c r="B13442" t="inlineStr">
        <is>
          <t>B1</t>
        </is>
      </c>
      <c r="C13442">
        <f>IF(B13442&lt;&gt;"NI",1,0)</f>
        <v/>
      </c>
      <c r="D13442">
        <f>VLOOKUP(B13442, Tabelas!A:C,3,FALSE())</f>
        <v/>
      </c>
      <c r="E13442">
        <f>VLOOKUP(B13442, Tabelas!A:C,2,FALSE())</f>
        <v/>
      </c>
    </row>
    <row r="13443">
      <c r="A13443" t="inlineStr">
        <is>
          <t>REVISTA DE ENFERMAGEM UFPE ON LINE</t>
        </is>
      </c>
      <c r="B13443" t="inlineStr">
        <is>
          <t>B4</t>
        </is>
      </c>
      <c r="C13443">
        <f>IF(B13443&lt;&gt;"NI",1,0)</f>
        <v/>
      </c>
      <c r="D13443">
        <f>VLOOKUP(B13443, Tabelas!A:C,3,FALSE())</f>
        <v/>
      </c>
      <c r="E13443">
        <f>VLOOKUP(B13443, Tabelas!A:C,2,FALSE())</f>
        <v/>
      </c>
    </row>
    <row r="13444">
      <c r="A13444" t="inlineStr">
        <is>
          <t>REVISTA DE ENGENHARIA DA UNIVERSIDADE CATÓLICA DE PETRÓPOLIS</t>
        </is>
      </c>
      <c r="B13444" t="inlineStr">
        <is>
          <t>B4</t>
        </is>
      </c>
      <c r="C13444">
        <f>IF(B13444&lt;&gt;"NI",1,0)</f>
        <v/>
      </c>
      <c r="D13444">
        <f>VLOOKUP(B13444, Tabelas!A:C,3,FALSE())</f>
        <v/>
      </c>
      <c r="E13444">
        <f>VLOOKUP(B13444, Tabelas!A:C,2,FALSE())</f>
        <v/>
      </c>
    </row>
    <row r="13445">
      <c r="A13445" t="inlineStr">
        <is>
          <t>REVISTA DE ENGENHARIA E PESQUISA APLICADA</t>
        </is>
      </c>
      <c r="B13445" t="inlineStr">
        <is>
          <t>B4</t>
        </is>
      </c>
      <c r="C13445">
        <f>IF(B13445&lt;&gt;"NI",1,0)</f>
        <v/>
      </c>
      <c r="D13445">
        <f>VLOOKUP(B13445, Tabelas!A:C,3,FALSE())</f>
        <v/>
      </c>
      <c r="E13445">
        <f>VLOOKUP(B13445, Tabelas!A:C,2,FALSE())</f>
        <v/>
      </c>
    </row>
    <row r="13446">
      <c r="A13446" t="inlineStr">
        <is>
          <t>REVISTA DE ENSEÑANZA DE LA FÍSICA</t>
        </is>
      </c>
      <c r="B13446" t="inlineStr">
        <is>
          <t>A2</t>
        </is>
      </c>
      <c r="C13446">
        <f>IF(B13446&lt;&gt;"NI",1,0)</f>
        <v/>
      </c>
      <c r="D13446">
        <f>VLOOKUP(B13446, Tabelas!A:C,3,FALSE())</f>
        <v/>
      </c>
      <c r="E13446">
        <f>VLOOKUP(B13446, Tabelas!A:C,2,FALSE())</f>
        <v/>
      </c>
    </row>
    <row r="13447">
      <c r="A13447" t="inlineStr">
        <is>
          <t>REVISTA DE ENSINO DE BIOLOGIA DA ASSOCIAÇÃO BRASILEIRA DE ENSINO DE BIOLOGIA (SBENBIO)</t>
        </is>
      </c>
      <c r="B13447" t="inlineStr">
        <is>
          <t>B4</t>
        </is>
      </c>
      <c r="C13447">
        <f>IF(B13447&lt;&gt;"NI",1,0)</f>
        <v/>
      </c>
      <c r="D13447">
        <f>VLOOKUP(B13447, Tabelas!A:C,3,FALSE())</f>
        <v/>
      </c>
      <c r="E13447">
        <f>VLOOKUP(B13447, Tabelas!A:C,2,FALSE())</f>
        <v/>
      </c>
    </row>
    <row r="13448">
      <c r="A13448" t="inlineStr">
        <is>
          <t>REVISTA DE ENSINO DE BIOQUÍMICA</t>
        </is>
      </c>
      <c r="B13448" t="inlineStr">
        <is>
          <t>B4</t>
        </is>
      </c>
      <c r="C13448">
        <f>IF(B13448&lt;&gt;"NI",1,0)</f>
        <v/>
      </c>
      <c r="D13448">
        <f>VLOOKUP(B13448, Tabelas!A:C,3,FALSE())</f>
        <v/>
      </c>
      <c r="E13448">
        <f>VLOOKUP(B13448, Tabelas!A:C,2,FALSE())</f>
        <v/>
      </c>
    </row>
    <row r="13449">
      <c r="A13449" t="inlineStr">
        <is>
          <t>REVISTA DE ENSINO E PESQUISA EM ADMINISTRAÇÃO E ENGENHARIA</t>
        </is>
      </c>
      <c r="B13449" t="inlineStr">
        <is>
          <t>B3</t>
        </is>
      </c>
      <c r="C13449">
        <f>IF(B13449&lt;&gt;"NI",1,0)</f>
        <v/>
      </c>
      <c r="D13449">
        <f>VLOOKUP(B13449, Tabelas!A:C,3,FALSE())</f>
        <v/>
      </c>
      <c r="E13449">
        <f>VLOOKUP(B13449, Tabelas!A:C,2,FALSE())</f>
        <v/>
      </c>
    </row>
    <row r="13450">
      <c r="A13450" t="inlineStr">
        <is>
          <t>REVISTA DE ENSINO EM ARTES, MODA E DESIGN</t>
        </is>
      </c>
      <c r="B13450" t="inlineStr">
        <is>
          <t>B1</t>
        </is>
      </c>
      <c r="C13450">
        <f>IF(B13450&lt;&gt;"NI",1,0)</f>
        <v/>
      </c>
      <c r="D13450">
        <f>VLOOKUP(B13450, Tabelas!A:C,3,FALSE())</f>
        <v/>
      </c>
      <c r="E13450">
        <f>VLOOKUP(B13450, Tabelas!A:C,2,FALSE())</f>
        <v/>
      </c>
    </row>
    <row r="13451">
      <c r="A13451" t="inlineStr">
        <is>
          <t>REVISTA DE ENSINO, EDUCAÇÃO E CIÊNCIAS HUMANAS</t>
        </is>
      </c>
      <c r="B13451" t="inlineStr">
        <is>
          <t>A3</t>
        </is>
      </c>
      <c r="C13451">
        <f>IF(B13451&lt;&gt;"NI",1,0)</f>
        <v/>
      </c>
      <c r="D13451">
        <f>VLOOKUP(B13451, Tabelas!A:C,3,FALSE())</f>
        <v/>
      </c>
      <c r="E13451">
        <f>VLOOKUP(B13451, Tabelas!A:C,2,FALSE())</f>
        <v/>
      </c>
    </row>
    <row r="13452">
      <c r="A13452" t="inlineStr">
        <is>
          <t>REVISTA DE EPIDEMIOLOGIA E CONTROLE DE INFECÇÃO</t>
        </is>
      </c>
      <c r="B13452" t="inlineStr">
        <is>
          <t>B4</t>
        </is>
      </c>
      <c r="C13452">
        <f>IF(B13452&lt;&gt;"NI",1,0)</f>
        <v/>
      </c>
      <c r="D13452">
        <f>VLOOKUP(B13452, Tabelas!A:C,3,FALSE())</f>
        <v/>
      </c>
      <c r="E13452">
        <f>VLOOKUP(B13452, Tabelas!A:C,2,FALSE())</f>
        <v/>
      </c>
    </row>
    <row r="13453">
      <c r="A13453" t="inlineStr">
        <is>
          <t>REVISTA DE ESCRITORAS IBÉRICAS</t>
        </is>
      </c>
      <c r="B13453" t="inlineStr">
        <is>
          <t>A4</t>
        </is>
      </c>
      <c r="C13453">
        <f>IF(B13453&lt;&gt;"NI",1,0)</f>
        <v/>
      </c>
      <c r="D13453">
        <f>VLOOKUP(B13453, Tabelas!A:C,3,FALSE())</f>
        <v/>
      </c>
      <c r="E13453">
        <f>VLOOKUP(B13453, Tabelas!A:C,2,FALSE())</f>
        <v/>
      </c>
    </row>
    <row r="13454">
      <c r="A13454" t="inlineStr">
        <is>
          <t>REVISTA DE ESTILOS DE APRENDIZAJE</t>
        </is>
      </c>
      <c r="B13454" t="inlineStr">
        <is>
          <t>B1</t>
        </is>
      </c>
      <c r="C13454">
        <f>IF(B13454&lt;&gt;"NI",1,0)</f>
        <v/>
      </c>
      <c r="D13454">
        <f>VLOOKUP(B13454, Tabelas!A:C,3,FALSE())</f>
        <v/>
      </c>
      <c r="E13454">
        <f>VLOOKUP(B13454, Tabelas!A:C,2,FALSE())</f>
        <v/>
      </c>
    </row>
    <row r="13455">
      <c r="A13455" t="inlineStr">
        <is>
          <t>REVISTA DE ESTUDIOAS EN SEGURIDAD INTERNACIONAL</t>
        </is>
      </c>
      <c r="B13455" t="inlineStr">
        <is>
          <t>A2</t>
        </is>
      </c>
      <c r="C13455">
        <f>IF(B13455&lt;&gt;"NI",1,0)</f>
        <v/>
      </c>
      <c r="D13455">
        <f>VLOOKUP(B13455, Tabelas!A:C,3,FALSE())</f>
        <v/>
      </c>
      <c r="E13455">
        <f>VLOOKUP(B13455, Tabelas!A:C,2,FALSE())</f>
        <v/>
      </c>
    </row>
    <row r="13456">
      <c r="A13456" t="inlineStr">
        <is>
          <t>REVISTA DE ESTUDIOS BRASILEÑOS</t>
        </is>
      </c>
      <c r="B13456" t="inlineStr">
        <is>
          <t>B3</t>
        </is>
      </c>
      <c r="C13456">
        <f>IF(B13456&lt;&gt;"NI",1,0)</f>
        <v/>
      </c>
      <c r="D13456">
        <f>VLOOKUP(B13456, Tabelas!A:C,3,FALSE())</f>
        <v/>
      </c>
      <c r="E13456">
        <f>VLOOKUP(B13456, Tabelas!A:C,2,FALSE())</f>
        <v/>
      </c>
    </row>
    <row r="13457">
      <c r="A13457" t="inlineStr">
        <is>
          <t>REVISTA DE ESTUDIOS COOPERATIVOS</t>
        </is>
      </c>
      <c r="B13457" t="inlineStr">
        <is>
          <t>B1</t>
        </is>
      </c>
      <c r="C13457">
        <f>IF(B13457&lt;&gt;"NI",1,0)</f>
        <v/>
      </c>
      <c r="D13457">
        <f>VLOOKUP(B13457, Tabelas!A:C,3,FALSE())</f>
        <v/>
      </c>
      <c r="E13457">
        <f>VLOOKUP(B13457, Tabelas!A:C,2,FALSE())</f>
        <v/>
      </c>
    </row>
    <row r="13458">
      <c r="A13458" t="inlineStr">
        <is>
          <t>REVISTA DE ESTUDIOS E INVESTIGACION EN PSICOLOGIA Y EDUCACIÓN</t>
        </is>
      </c>
      <c r="B13458" t="inlineStr">
        <is>
          <t>A4</t>
        </is>
      </c>
      <c r="C13458">
        <f>IF(B13458&lt;&gt;"NI",1,0)</f>
        <v/>
      </c>
      <c r="D13458">
        <f>VLOOKUP(B13458, Tabelas!A:C,3,FALSE())</f>
        <v/>
      </c>
      <c r="E13458">
        <f>VLOOKUP(B13458, Tabelas!A:C,2,FALSE())</f>
        <v/>
      </c>
    </row>
    <row r="13459">
      <c r="A13459" t="inlineStr">
        <is>
          <t>REVISTA DE ESTUDIOS HISTÓRICOS DE LA MASONERÍA LATINOAMERICANA Y CARIBEÑA</t>
        </is>
      </c>
      <c r="B13459" t="inlineStr">
        <is>
          <t>A2</t>
        </is>
      </c>
      <c r="C13459">
        <f>IF(B13459&lt;&gt;"NI",1,0)</f>
        <v/>
      </c>
      <c r="D13459">
        <f>VLOOKUP(B13459, Tabelas!A:C,3,FALSE())</f>
        <v/>
      </c>
      <c r="E13459">
        <f>VLOOKUP(B13459, Tabelas!A:C,2,FALSE())</f>
        <v/>
      </c>
    </row>
    <row r="13460">
      <c r="A13460" t="inlineStr">
        <is>
          <t>REVISTA DE ESTUDIOS IUS NOVUM</t>
        </is>
      </c>
      <c r="B13460" t="inlineStr">
        <is>
          <t>B4</t>
        </is>
      </c>
      <c r="C13460">
        <f>IF(B13460&lt;&gt;"NI",1,0)</f>
        <v/>
      </c>
      <c r="D13460">
        <f>VLOOKUP(B13460, Tabelas!A:C,3,FALSE())</f>
        <v/>
      </c>
      <c r="E13460">
        <f>VLOOKUP(B13460, Tabelas!A:C,2,FALSE())</f>
        <v/>
      </c>
    </row>
    <row r="13461">
      <c r="A13461" t="inlineStr">
        <is>
          <t>REVISTA DE ESTUDIOS KANTIANOS</t>
        </is>
      </c>
      <c r="B13461" t="inlineStr">
        <is>
          <t>B3</t>
        </is>
      </c>
      <c r="C13461">
        <f>IF(B13461&lt;&gt;"NI",1,0)</f>
        <v/>
      </c>
      <c r="D13461">
        <f>VLOOKUP(B13461, Tabelas!A:C,3,FALSE())</f>
        <v/>
      </c>
      <c r="E13461">
        <f>VLOOKUP(B13461, Tabelas!A:C,2,FALSE())</f>
        <v/>
      </c>
    </row>
    <row r="13462">
      <c r="A13462" t="inlineStr">
        <is>
          <t>REVISTA DE ESTUDIOS LINGÜÍSTICOS HISPÁNICOS</t>
        </is>
      </c>
      <c r="B13462" t="inlineStr">
        <is>
          <t>A3</t>
        </is>
      </c>
      <c r="C13462">
        <f>IF(B13462&lt;&gt;"NI",1,0)</f>
        <v/>
      </c>
      <c r="D13462">
        <f>VLOOKUP(B13462, Tabelas!A:C,3,FALSE())</f>
        <v/>
      </c>
      <c r="E13462">
        <f>VLOOKUP(B13462, Tabelas!A:C,2,FALSE())</f>
        <v/>
      </c>
    </row>
    <row r="13463">
      <c r="A13463" t="inlineStr">
        <is>
          <t>REVISTA DE ESTUDIOS PORTUGUESES Y BRASILEÑOS</t>
        </is>
      </c>
      <c r="B13463" t="inlineStr">
        <is>
          <t>B3</t>
        </is>
      </c>
      <c r="C13463">
        <f>IF(B13463&lt;&gt;"NI",1,0)</f>
        <v/>
      </c>
      <c r="D13463">
        <f>VLOOKUP(B13463, Tabelas!A:C,3,FALSE())</f>
        <v/>
      </c>
      <c r="E13463">
        <f>VLOOKUP(B13463, Tabelas!A:C,2,FALSE())</f>
        <v/>
      </c>
    </row>
    <row r="13464">
      <c r="A13464" t="inlineStr">
        <is>
          <t>REVISTA DE ESTUDIOS SOBRE FICHTE / REVISTA DE ESTUDOS SOBRE FICHTE</t>
        </is>
      </c>
      <c r="B13464" t="inlineStr">
        <is>
          <t>A2</t>
        </is>
      </c>
      <c r="C13464">
        <f>IF(B13464&lt;&gt;"NI",1,0)</f>
        <v/>
      </c>
      <c r="D13464">
        <f>VLOOKUP(B13464, Tabelas!A:C,3,FALSE())</f>
        <v/>
      </c>
      <c r="E13464">
        <f>VLOOKUP(B13464, Tabelas!A:C,2,FALSE())</f>
        <v/>
      </c>
    </row>
    <row r="13465">
      <c r="A13465" t="inlineStr">
        <is>
          <t>REVISTA DE ESTUDIOS SOBRE GENOCIDIO</t>
        </is>
      </c>
      <c r="B13465" t="inlineStr">
        <is>
          <t>B3</t>
        </is>
      </c>
      <c r="C13465">
        <f>IF(B13465&lt;&gt;"NI",1,0)</f>
        <v/>
      </c>
      <c r="D13465">
        <f>VLOOKUP(B13465, Tabelas!A:C,3,FALSE())</f>
        <v/>
      </c>
      <c r="E13465">
        <f>VLOOKUP(B13465, Tabelas!A:C,2,FALSE())</f>
        <v/>
      </c>
    </row>
    <row r="13466">
      <c r="A13466" t="inlineStr">
        <is>
          <t>REVISTA DE ESTUDIOS SOCIALES</t>
        </is>
      </c>
      <c r="B13466" t="inlineStr">
        <is>
          <t>A1</t>
        </is>
      </c>
      <c r="C13466">
        <f>IF(B13466&lt;&gt;"NI",1,0)</f>
        <v/>
      </c>
      <c r="D13466">
        <f>VLOOKUP(B13466, Tabelas!A:C,3,FALSE())</f>
        <v/>
      </c>
      <c r="E13466">
        <f>VLOOKUP(B13466, Tabelas!A:C,2,FALSE())</f>
        <v/>
      </c>
    </row>
    <row r="13467">
      <c r="A13467" t="inlineStr">
        <is>
          <t>REVISTA DE ESTUDIOS SOCIALES (EN LINEA)</t>
        </is>
      </c>
      <c r="B13467" t="inlineStr">
        <is>
          <t>A3</t>
        </is>
      </c>
      <c r="C13467">
        <f>IF(B13467&lt;&gt;"NI",1,0)</f>
        <v/>
      </c>
      <c r="D13467">
        <f>VLOOKUP(B13467, Tabelas!A:C,3,FALSE())</f>
        <v/>
      </c>
      <c r="E13467">
        <f>VLOOKUP(B13467, Tabelas!A:C,2,FALSE())</f>
        <v/>
      </c>
    </row>
    <row r="13468">
      <c r="A13468" t="inlineStr">
        <is>
          <t>REVISTA DE ESTUDIOS TEÓRICOS Y EPISTEMOLÓGICOS EN POLÍTICA EDUCATIVA ISSN 2409-3696</t>
        </is>
      </c>
      <c r="B13468" t="inlineStr">
        <is>
          <t>B1</t>
        </is>
      </c>
      <c r="C13468">
        <f>IF(B13468&lt;&gt;"NI",1,0)</f>
        <v/>
      </c>
      <c r="D13468">
        <f>VLOOKUP(B13468, Tabelas!A:C,3,FALSE())</f>
        <v/>
      </c>
      <c r="E13468">
        <f>VLOOKUP(B13468, Tabelas!A:C,2,FALSE())</f>
        <v/>
      </c>
    </row>
    <row r="13469">
      <c r="A13469" t="inlineStr">
        <is>
          <t>REVISTA DE ESTUDIOS TRIBUTARIOS</t>
        </is>
      </c>
      <c r="B13469" t="inlineStr">
        <is>
          <t>B2</t>
        </is>
      </c>
      <c r="C13469">
        <f>IF(B13469&lt;&gt;"NI",1,0)</f>
        <v/>
      </c>
      <c r="D13469">
        <f>VLOOKUP(B13469, Tabelas!A:C,3,FALSE())</f>
        <v/>
      </c>
      <c r="E13469">
        <f>VLOOKUP(B13469, Tabelas!A:C,2,FALSE())</f>
        <v/>
      </c>
    </row>
    <row r="13470">
      <c r="A13470" t="inlineStr">
        <is>
          <t>REVISTA DE ESTUDIOS Y EXPERIENCIAS EN EDUCACIÓN (IMPRESA)</t>
        </is>
      </c>
      <c r="B13470" t="inlineStr">
        <is>
          <t>A3</t>
        </is>
      </c>
      <c r="C13470">
        <f>IF(B13470&lt;&gt;"NI",1,0)</f>
        <v/>
      </c>
      <c r="D13470">
        <f>VLOOKUP(B13470, Tabelas!A:C,3,FALSE())</f>
        <v/>
      </c>
      <c r="E13470">
        <f>VLOOKUP(B13470, Tabelas!A:C,2,FALSE())</f>
        <v/>
      </c>
    </row>
    <row r="13471">
      <c r="A13471" t="inlineStr">
        <is>
          <t>REVISTA DE ESTUDOS ACADÊMICOS DE LETRAS</t>
        </is>
      </c>
      <c r="B13471" t="inlineStr">
        <is>
          <t>B1</t>
        </is>
      </c>
      <c r="C13471">
        <f>IF(B13471&lt;&gt;"NI",1,0)</f>
        <v/>
      </c>
      <c r="D13471">
        <f>VLOOKUP(B13471, Tabelas!A:C,3,FALSE())</f>
        <v/>
      </c>
      <c r="E13471">
        <f>VLOOKUP(B13471, Tabelas!A:C,2,FALSE())</f>
        <v/>
      </c>
    </row>
    <row r="13472">
      <c r="A13472" t="inlineStr">
        <is>
          <t>REVISTA DE ESTUDOS AMBIENTAIS</t>
        </is>
      </c>
      <c r="B13472" t="inlineStr">
        <is>
          <t>B3</t>
        </is>
      </c>
      <c r="C13472">
        <f>IF(B13472&lt;&gt;"NI",1,0)</f>
        <v/>
      </c>
      <c r="D13472">
        <f>VLOOKUP(B13472, Tabelas!A:C,3,FALSE())</f>
        <v/>
      </c>
      <c r="E13472">
        <f>VLOOKUP(B13472, Tabelas!A:C,2,FALSE())</f>
        <v/>
      </c>
    </row>
    <row r="13473">
      <c r="A13473" t="inlineStr">
        <is>
          <t>REVISTA DE ESTUDOS CURRICULARES</t>
        </is>
      </c>
      <c r="B13473" t="inlineStr">
        <is>
          <t>B4</t>
        </is>
      </c>
      <c r="C13473">
        <f>IF(B13473&lt;&gt;"NI",1,0)</f>
        <v/>
      </c>
      <c r="D13473">
        <f>VLOOKUP(B13473, Tabelas!A:C,3,FALSE())</f>
        <v/>
      </c>
      <c r="E13473">
        <f>VLOOKUP(B13473, Tabelas!A:C,2,FALSE())</f>
        <v/>
      </c>
    </row>
    <row r="13474">
      <c r="A13474" t="inlineStr">
        <is>
          <t>REVISTA DE ESTUDOS DA LINGUAGEM</t>
        </is>
      </c>
      <c r="B13474" t="inlineStr">
        <is>
          <t>A2</t>
        </is>
      </c>
      <c r="C13474">
        <f>IF(B13474&lt;&gt;"NI",1,0)</f>
        <v/>
      </c>
      <c r="D13474">
        <f>VLOOKUP(B13474, Tabelas!A:C,3,FALSE())</f>
        <v/>
      </c>
      <c r="E13474">
        <f>VLOOKUP(B13474, Tabelas!A:C,2,FALSE())</f>
        <v/>
      </c>
    </row>
    <row r="13475">
      <c r="A13475" t="inlineStr">
        <is>
          <t>REVISTA DE ESTUDOS DE CULTURA</t>
        </is>
      </c>
      <c r="B13475" t="inlineStr">
        <is>
          <t>B1</t>
        </is>
      </c>
      <c r="C13475">
        <f>IF(B13475&lt;&gt;"NI",1,0)</f>
        <v/>
      </c>
      <c r="D13475">
        <f>VLOOKUP(B13475, Tabelas!A:C,3,FALSE())</f>
        <v/>
      </c>
      <c r="E13475">
        <f>VLOOKUP(B13475, Tabelas!A:C,2,FALSE())</f>
        <v/>
      </c>
    </row>
    <row r="13476">
      <c r="A13476" t="inlineStr">
        <is>
          <t>REVISTA DE ESTUDOS DE GESTÃO, INFORMAÇÃO E TECNOLOGIA</t>
        </is>
      </c>
      <c r="B13476" t="inlineStr">
        <is>
          <t>A4</t>
        </is>
      </c>
      <c r="C13476">
        <f>IF(B13476&lt;&gt;"NI",1,0)</f>
        <v/>
      </c>
      <c r="D13476">
        <f>VLOOKUP(B13476, Tabelas!A:C,3,FALSE())</f>
        <v/>
      </c>
      <c r="E13476">
        <f>VLOOKUP(B13476, Tabelas!A:C,2,FALSE())</f>
        <v/>
      </c>
    </row>
    <row r="13477">
      <c r="A13477" t="inlineStr">
        <is>
          <t>REVISTA DE ESTUDOS DE LITERATURA, CULTURA E ALTERIDADE - IGARAPÉ</t>
        </is>
      </c>
      <c r="B13477" t="inlineStr">
        <is>
          <t>B1</t>
        </is>
      </c>
      <c r="C13477">
        <f>IF(B13477&lt;&gt;"NI",1,0)</f>
        <v/>
      </c>
      <c r="D13477">
        <f>VLOOKUP(B13477, Tabelas!A:C,3,FALSE())</f>
        <v/>
      </c>
      <c r="E13477">
        <f>VLOOKUP(B13477, Tabelas!A:C,2,FALSE())</f>
        <v/>
      </c>
    </row>
    <row r="13478">
      <c r="A13478" t="inlineStr">
        <is>
          <t>REVISTA DE ESTUDOS E INVESTIGAÇÕES ANTROPOLÓGICAS</t>
        </is>
      </c>
      <c r="B13478" t="inlineStr">
        <is>
          <t>B4</t>
        </is>
      </c>
      <c r="C13478">
        <f>IF(B13478&lt;&gt;"NI",1,0)</f>
        <v/>
      </c>
      <c r="D13478">
        <f>VLOOKUP(B13478, Tabelas!A:C,3,FALSE())</f>
        <v/>
      </c>
      <c r="E13478">
        <f>VLOOKUP(B13478, Tabelas!A:C,2,FALSE())</f>
        <v/>
      </c>
    </row>
    <row r="13479">
      <c r="A13479" t="inlineStr">
        <is>
          <t>REVISTA DE ESTUDOS E PESQUISAS AVANÇADAS DO TERCEIRO SETOR</t>
        </is>
      </c>
      <c r="B13479" t="inlineStr">
        <is>
          <t>B2</t>
        </is>
      </c>
      <c r="C13479">
        <f>IF(B13479&lt;&gt;"NI",1,0)</f>
        <v/>
      </c>
      <c r="D13479">
        <f>VLOOKUP(B13479, Tabelas!A:C,3,FALSE())</f>
        <v/>
      </c>
      <c r="E13479">
        <f>VLOOKUP(B13479, Tabelas!A:C,2,FALSE())</f>
        <v/>
      </c>
    </row>
    <row r="13480">
      <c r="A13480" t="inlineStr">
        <is>
          <t>REVISTA DE ESTUDOS E PESQUISAS SOBRE AS AMÉRICAS</t>
        </is>
      </c>
      <c r="B13480" t="inlineStr">
        <is>
          <t>A3</t>
        </is>
      </c>
      <c r="C13480">
        <f>IF(B13480&lt;&gt;"NI",1,0)</f>
        <v/>
      </c>
      <c r="D13480">
        <f>VLOOKUP(B13480, Tabelas!A:C,3,FALSE())</f>
        <v/>
      </c>
      <c r="E13480">
        <f>VLOOKUP(B13480, Tabelas!A:C,2,FALSE())</f>
        <v/>
      </c>
    </row>
    <row r="13481">
      <c r="A13481" t="inlineStr">
        <is>
          <t>REVISTA DE ESTUDOS E PESQUISAS SOBRE ENSINO TECNOLÓGICO</t>
        </is>
      </c>
      <c r="B13481" t="inlineStr">
        <is>
          <t>A3</t>
        </is>
      </c>
      <c r="C13481">
        <f>IF(B13481&lt;&gt;"NI",1,0)</f>
        <v/>
      </c>
      <c r="D13481">
        <f>VLOOKUP(B13481, Tabelas!A:C,3,FALSE())</f>
        <v/>
      </c>
      <c r="E13481">
        <f>VLOOKUP(B13481, Tabelas!A:C,2,FALSE())</f>
        <v/>
      </c>
    </row>
    <row r="13482">
      <c r="A13482" t="inlineStr">
        <is>
          <t>REVISTA DE ESTUDOS EMPÍRICOS EM DIREITO</t>
        </is>
      </c>
      <c r="B13482" t="inlineStr">
        <is>
          <t>B1</t>
        </is>
      </c>
      <c r="C13482">
        <f>IF(B13482&lt;&gt;"NI",1,0)</f>
        <v/>
      </c>
      <c r="D13482">
        <f>VLOOKUP(B13482, Tabelas!A:C,3,FALSE())</f>
        <v/>
      </c>
      <c r="E13482">
        <f>VLOOKUP(B13482, Tabelas!A:C,2,FALSE())</f>
        <v/>
      </c>
    </row>
    <row r="13483">
      <c r="A13483" t="inlineStr">
        <is>
          <t>REVISTA DE ESTUDOS FILOSÓFICOS E HISTÓRICOS DA ANTIGÜIDADE</t>
        </is>
      </c>
      <c r="B13483" t="inlineStr">
        <is>
          <t>B3</t>
        </is>
      </c>
      <c r="C13483">
        <f>IF(B13483&lt;&gt;"NI",1,0)</f>
        <v/>
      </c>
      <c r="D13483">
        <f>VLOOKUP(B13483, Tabelas!A:C,3,FALSE())</f>
        <v/>
      </c>
      <c r="E13483">
        <f>VLOOKUP(B13483, Tabelas!A:C,2,FALSE())</f>
        <v/>
      </c>
    </row>
    <row r="13484">
      <c r="A13484" t="inlineStr">
        <is>
          <t>REVISTA DE ESTUDOS INTERNACIONAIS</t>
        </is>
      </c>
      <c r="B13484" t="inlineStr">
        <is>
          <t>B1</t>
        </is>
      </c>
      <c r="C13484">
        <f>IF(B13484&lt;&gt;"NI",1,0)</f>
        <v/>
      </c>
      <c r="D13484">
        <f>VLOOKUP(B13484, Tabelas!A:C,3,FALSE())</f>
        <v/>
      </c>
      <c r="E13484">
        <f>VLOOKUP(B13484, Tabelas!A:C,2,FALSE())</f>
        <v/>
      </c>
    </row>
    <row r="13485">
      <c r="A13485" t="inlineStr">
        <is>
          <t>REVISTA DE ESTUDOS JUDAICOS (BELO HORIZONTE)</t>
        </is>
      </c>
      <c r="B13485" t="inlineStr">
        <is>
          <t>B2</t>
        </is>
      </c>
      <c r="C13485">
        <f>IF(B13485&lt;&gt;"NI",1,0)</f>
        <v/>
      </c>
      <c r="D13485">
        <f>VLOOKUP(B13485, Tabelas!A:C,3,FALSE())</f>
        <v/>
      </c>
      <c r="E13485">
        <f>VLOOKUP(B13485, Tabelas!A:C,2,FALSE())</f>
        <v/>
      </c>
    </row>
    <row r="13486">
      <c r="A13486" t="inlineStr">
        <is>
          <t>REVISTA DE ESTUDOS JURÍDICOS DA UNESP</t>
        </is>
      </c>
      <c r="B13486" t="inlineStr">
        <is>
          <t>B1</t>
        </is>
      </c>
      <c r="C13486">
        <f>IF(B13486&lt;&gt;"NI",1,0)</f>
        <v/>
      </c>
      <c r="D13486">
        <f>VLOOKUP(B13486, Tabelas!A:C,3,FALSE())</f>
        <v/>
      </c>
      <c r="E13486">
        <f>VLOOKUP(B13486, Tabelas!A:C,2,FALSE())</f>
        <v/>
      </c>
    </row>
    <row r="13487">
      <c r="A13487" t="inlineStr">
        <is>
          <t>REVISTA DE ESTUDOS LITERÁRIOS</t>
        </is>
      </c>
      <c r="B13487" t="inlineStr">
        <is>
          <t>B3</t>
        </is>
      </c>
      <c r="C13487">
        <f>IF(B13487&lt;&gt;"NI",1,0)</f>
        <v/>
      </c>
      <c r="D13487">
        <f>VLOOKUP(B13487, Tabelas!A:C,3,FALSE())</f>
        <v/>
      </c>
      <c r="E13487">
        <f>VLOOKUP(B13487, Tabelas!A:C,2,FALSE())</f>
        <v/>
      </c>
    </row>
    <row r="13488">
      <c r="A13488" t="inlineStr">
        <is>
          <t>REVISTA DE ESTUDOS SOCIAIS (UFMT)</t>
        </is>
      </c>
      <c r="B13488" t="inlineStr">
        <is>
          <t>B4</t>
        </is>
      </c>
      <c r="C13488">
        <f>IF(B13488&lt;&gt;"NI",1,0)</f>
        <v/>
      </c>
      <c r="D13488">
        <f>VLOOKUP(B13488, Tabelas!A:C,3,FALSE())</f>
        <v/>
      </c>
      <c r="E13488">
        <f>VLOOKUP(B13488, Tabelas!A:C,2,FALSE())</f>
        <v/>
      </c>
    </row>
    <row r="13489">
      <c r="A13489" t="inlineStr">
        <is>
          <t>REVISTA DE ESTUDOS TRIBUTÁRIOS (PORTO ALEGRE)</t>
        </is>
      </c>
      <c r="B13489" t="inlineStr">
        <is>
          <t>B3</t>
        </is>
      </c>
      <c r="C13489">
        <f>IF(B13489&lt;&gt;"NI",1,0)</f>
        <v/>
      </c>
      <c r="D13489">
        <f>VLOOKUP(B13489, Tabelas!A:C,3,FALSE())</f>
        <v/>
      </c>
      <c r="E13489">
        <f>VLOOKUP(B13489, Tabelas!A:C,2,FALSE())</f>
        <v/>
      </c>
    </row>
    <row r="13490">
      <c r="A13490" t="inlineStr">
        <is>
          <t>REVISTA DE ESTUDOS UNIVERSITÁRIAS (SOROCABA)</t>
        </is>
      </c>
      <c r="B13490" t="inlineStr">
        <is>
          <t>B2</t>
        </is>
      </c>
      <c r="C13490">
        <f>IF(B13490&lt;&gt;"NI",1,0)</f>
        <v/>
      </c>
      <c r="D13490">
        <f>VLOOKUP(B13490, Tabelas!A:C,3,FALSE())</f>
        <v/>
      </c>
      <c r="E13490">
        <f>VLOOKUP(B13490, Tabelas!A:C,2,FALSE())</f>
        <v/>
      </c>
    </row>
    <row r="13491">
      <c r="A13491" t="inlineStr">
        <is>
          <t>REVISTA DE EXTENSÃO</t>
        </is>
      </c>
      <c r="B13491" t="inlineStr">
        <is>
          <t>B4</t>
        </is>
      </c>
      <c r="C13491">
        <f>IF(B13491&lt;&gt;"NI",1,0)</f>
        <v/>
      </c>
      <c r="D13491">
        <f>VLOOKUP(B13491, Tabelas!A:C,3,FALSE())</f>
        <v/>
      </c>
      <c r="E13491">
        <f>VLOOKUP(B13491, Tabelas!A:C,2,FALSE())</f>
        <v/>
      </c>
    </row>
    <row r="13492">
      <c r="A13492" t="inlineStr">
        <is>
          <t>REVISTA DE FILOLOGÍA Y LINGÜÍSTICA DE LA UNIVERSIDAD DE COSTA RICA</t>
        </is>
      </c>
      <c r="B13492" t="inlineStr">
        <is>
          <t>B3</t>
        </is>
      </c>
      <c r="C13492">
        <f>IF(B13492&lt;&gt;"NI",1,0)</f>
        <v/>
      </c>
      <c r="D13492">
        <f>VLOOKUP(B13492, Tabelas!A:C,3,FALSE())</f>
        <v/>
      </c>
      <c r="E13492">
        <f>VLOOKUP(B13492, Tabelas!A:C,2,FALSE())</f>
        <v/>
      </c>
    </row>
    <row r="13493">
      <c r="A13493" t="inlineStr">
        <is>
          <t>REVISTA DE FILOSOFÍA</t>
        </is>
      </c>
      <c r="B13493" t="inlineStr">
        <is>
          <t>A2</t>
        </is>
      </c>
      <c r="C13493">
        <f>IF(B13493&lt;&gt;"NI",1,0)</f>
        <v/>
      </c>
      <c r="D13493">
        <f>VLOOKUP(B13493, Tabelas!A:C,3,FALSE())</f>
        <v/>
      </c>
      <c r="E13493">
        <f>VLOOKUP(B13493, Tabelas!A:C,2,FALSE())</f>
        <v/>
      </c>
    </row>
    <row r="13494">
      <c r="A13494" t="inlineStr">
        <is>
          <t>REVISTA DE FILOSOFIA ANTIGA (UNICAMP. ED. PORTUGUÊS)</t>
        </is>
      </c>
      <c r="B13494" t="inlineStr">
        <is>
          <t>A1</t>
        </is>
      </c>
      <c r="C13494">
        <f>IF(B13494&lt;&gt;"NI",1,0)</f>
        <v/>
      </c>
      <c r="D13494">
        <f>VLOOKUP(B13494, Tabelas!A:C,3,FALSE())</f>
        <v/>
      </c>
      <c r="E13494">
        <f>VLOOKUP(B13494, Tabelas!A:C,2,FALSE())</f>
        <v/>
      </c>
    </row>
    <row r="13495">
      <c r="A13495" t="inlineStr">
        <is>
          <t>REVISTA DE FILOSOFIA DE LA UNIVERSIDAD DE COSTA RICA</t>
        </is>
      </c>
      <c r="B13495" t="inlineStr">
        <is>
          <t>B1</t>
        </is>
      </c>
      <c r="C13495">
        <f>IF(B13495&lt;&gt;"NI",1,0)</f>
        <v/>
      </c>
      <c r="D13495">
        <f>VLOOKUP(B13495, Tabelas!A:C,3,FALSE())</f>
        <v/>
      </c>
      <c r="E13495">
        <f>VLOOKUP(B13495, Tabelas!A:C,2,FALSE())</f>
        <v/>
      </c>
    </row>
    <row r="13496">
      <c r="A13496" t="inlineStr">
        <is>
          <t>REVISTA DE FILOSOFIA MODERNA E CONTEMPORÂNEA</t>
        </is>
      </c>
      <c r="B13496" t="inlineStr">
        <is>
          <t>B2</t>
        </is>
      </c>
      <c r="C13496">
        <f>IF(B13496&lt;&gt;"NI",1,0)</f>
        <v/>
      </c>
      <c r="D13496">
        <f>VLOOKUP(B13496, Tabelas!A:C,3,FALSE())</f>
        <v/>
      </c>
      <c r="E13496">
        <f>VLOOKUP(B13496, Tabelas!A:C,2,FALSE())</f>
        <v/>
      </c>
    </row>
    <row r="13497">
      <c r="A13497" t="inlineStr">
        <is>
          <t>REVISTA DE FILOSOFIA Y CÎENCIAS - PROMETEICA</t>
        </is>
      </c>
      <c r="B13497" t="inlineStr">
        <is>
          <t>B2</t>
        </is>
      </c>
      <c r="C13497">
        <f>IF(B13497&lt;&gt;"NI",1,0)</f>
        <v/>
      </c>
      <c r="D13497">
        <f>VLOOKUP(B13497, Tabelas!A:C,3,FALSE())</f>
        <v/>
      </c>
      <c r="E13497">
        <f>VLOOKUP(B13497, Tabelas!A:C,2,FALSE())</f>
        <v/>
      </c>
    </row>
    <row r="13498">
      <c r="A13498" t="inlineStr">
        <is>
          <t>REVISTA DE FINANÇAS APLICADAS</t>
        </is>
      </c>
      <c r="B13498" t="inlineStr">
        <is>
          <t>B4</t>
        </is>
      </c>
      <c r="C13498">
        <f>IF(B13498&lt;&gt;"NI",1,0)</f>
        <v/>
      </c>
      <c r="D13498">
        <f>VLOOKUP(B13498, Tabelas!A:C,3,FALSE())</f>
        <v/>
      </c>
      <c r="E13498">
        <f>VLOOKUP(B13498, Tabelas!A:C,2,FALSE())</f>
        <v/>
      </c>
    </row>
    <row r="13499">
      <c r="A13499" t="inlineStr">
        <is>
          <t>REVISTA DE FINANÇAS E CONTABILIDADE DA UNIMEP</t>
        </is>
      </c>
      <c r="B13499" t="inlineStr">
        <is>
          <t>B4</t>
        </is>
      </c>
      <c r="C13499">
        <f>IF(B13499&lt;&gt;"NI",1,0)</f>
        <v/>
      </c>
      <c r="D13499">
        <f>VLOOKUP(B13499, Tabelas!A:C,3,FALSE())</f>
        <v/>
      </c>
      <c r="E13499">
        <f>VLOOKUP(B13499, Tabelas!A:C,2,FALSE())</f>
        <v/>
      </c>
    </row>
    <row r="13500">
      <c r="A13500" t="inlineStr">
        <is>
          <t>REVISTA DE FINANÇAS PÚBLICAS TRIBUTAÇÃO E DESENVOLVIMENTO</t>
        </is>
      </c>
      <c r="B13500" t="inlineStr">
        <is>
          <t>B4</t>
        </is>
      </c>
      <c r="C13500">
        <f>IF(B13500&lt;&gt;"NI",1,0)</f>
        <v/>
      </c>
      <c r="D13500">
        <f>VLOOKUP(B13500, Tabelas!A:C,3,FALSE())</f>
        <v/>
      </c>
      <c r="E13500">
        <f>VLOOKUP(B13500, Tabelas!A:C,2,FALSE())</f>
        <v/>
      </c>
    </row>
    <row r="13501">
      <c r="A13501" t="inlineStr">
        <is>
          <t>REVISTA DE FISIOTERAPIA DA UNIVERSIDADE DE SÃO PAULO</t>
        </is>
      </c>
      <c r="B13501" t="inlineStr">
        <is>
          <t>B3</t>
        </is>
      </c>
      <c r="C13501">
        <f>IF(B13501&lt;&gt;"NI",1,0)</f>
        <v/>
      </c>
      <c r="D13501">
        <f>VLOOKUP(B13501, Tabelas!A:C,3,FALSE())</f>
        <v/>
      </c>
      <c r="E13501">
        <f>VLOOKUP(B13501, Tabelas!A:C,2,FALSE())</f>
        <v/>
      </c>
    </row>
    <row r="13502">
      <c r="A13502" t="inlineStr">
        <is>
          <t>REVISTA DE FONTES</t>
        </is>
      </c>
      <c r="B13502" t="inlineStr">
        <is>
          <t>B4</t>
        </is>
      </c>
      <c r="C13502">
        <f>IF(B13502&lt;&gt;"NI",1,0)</f>
        <v/>
      </c>
      <c r="D13502">
        <f>VLOOKUP(B13502, Tabelas!A:C,3,FALSE())</f>
        <v/>
      </c>
      <c r="E13502">
        <f>VLOOKUP(B13502, Tabelas!A:C,2,FALSE())</f>
        <v/>
      </c>
    </row>
    <row r="13503">
      <c r="A13503" t="inlineStr">
        <is>
          <t>REVISTA DE GASTROENTEROLOGIA DE MEXICO</t>
        </is>
      </c>
      <c r="B13503" t="inlineStr">
        <is>
          <t>B2</t>
        </is>
      </c>
      <c r="C13503">
        <f>IF(B13503&lt;&gt;"NI",1,0)</f>
        <v/>
      </c>
      <c r="D13503">
        <f>VLOOKUP(B13503, Tabelas!A:C,3,FALSE())</f>
        <v/>
      </c>
      <c r="E13503">
        <f>VLOOKUP(B13503, Tabelas!A:C,2,FALSE())</f>
        <v/>
      </c>
    </row>
    <row r="13504">
      <c r="A13504" t="inlineStr">
        <is>
          <t>REVISTA DE GASTROENTEROLOGÍA DEL PERÚ (IMPRESA)</t>
        </is>
      </c>
      <c r="B13504" t="inlineStr">
        <is>
          <t>B3</t>
        </is>
      </c>
      <c r="C13504">
        <f>IF(B13504&lt;&gt;"NI",1,0)</f>
        <v/>
      </c>
      <c r="D13504">
        <f>VLOOKUP(B13504, Tabelas!A:C,3,FALSE())</f>
        <v/>
      </c>
      <c r="E13504">
        <f>VLOOKUP(B13504, Tabelas!A:C,2,FALSE())</f>
        <v/>
      </c>
    </row>
    <row r="13505">
      <c r="A13505" t="inlineStr">
        <is>
          <t>REVISTA DE GEOCIÊNCIAS DO NORDESTE</t>
        </is>
      </c>
      <c r="B13505" t="inlineStr">
        <is>
          <t>A4</t>
        </is>
      </c>
      <c r="C13505">
        <f>IF(B13505&lt;&gt;"NI",1,0)</f>
        <v/>
      </c>
      <c r="D13505">
        <f>VLOOKUP(B13505, Tabelas!A:C,3,FALSE())</f>
        <v/>
      </c>
      <c r="E13505">
        <f>VLOOKUP(B13505, Tabelas!A:C,2,FALSE())</f>
        <v/>
      </c>
    </row>
    <row r="13506">
      <c r="A13506" t="inlineStr">
        <is>
          <t>REVISTA DE GEOGRAFIA</t>
        </is>
      </c>
      <c r="B13506" t="inlineStr">
        <is>
          <t>A4</t>
        </is>
      </c>
      <c r="C13506">
        <f>IF(B13506&lt;&gt;"NI",1,0)</f>
        <v/>
      </c>
      <c r="D13506">
        <f>VLOOKUP(B13506, Tabelas!A:C,3,FALSE())</f>
        <v/>
      </c>
      <c r="E13506">
        <f>VLOOKUP(B13506, Tabelas!A:C,2,FALSE())</f>
        <v/>
      </c>
    </row>
    <row r="13507">
      <c r="A13507" t="inlineStr">
        <is>
          <t>REVISTA DE GEOGRAFIA (UFJF)</t>
        </is>
      </c>
      <c r="B13507" t="inlineStr">
        <is>
          <t>B3</t>
        </is>
      </c>
      <c r="C13507">
        <f>IF(B13507&lt;&gt;"NI",1,0)</f>
        <v/>
      </c>
      <c r="D13507">
        <f>VLOOKUP(B13507, Tabelas!A:C,3,FALSE())</f>
        <v/>
      </c>
      <c r="E13507">
        <f>VLOOKUP(B13507, Tabelas!A:C,2,FALSE())</f>
        <v/>
      </c>
    </row>
    <row r="13508">
      <c r="A13508" t="inlineStr">
        <is>
          <t>REVISTA DE GEOGRAFIA E ORDENAMENTO DO TERRITÓRIO</t>
        </is>
      </c>
      <c r="B13508" t="inlineStr">
        <is>
          <t>B4</t>
        </is>
      </c>
      <c r="C13508">
        <f>IF(B13508&lt;&gt;"NI",1,0)</f>
        <v/>
      </c>
      <c r="D13508">
        <f>VLOOKUP(B13508, Tabelas!A:C,3,FALSE())</f>
        <v/>
      </c>
      <c r="E13508">
        <f>VLOOKUP(B13508, Tabelas!A:C,2,FALSE())</f>
        <v/>
      </c>
    </row>
    <row r="13509">
      <c r="A13509" t="inlineStr">
        <is>
          <t>REVISTA DE GEOGRAFÍA NORTE GRANDE (IMPRESA)</t>
        </is>
      </c>
      <c r="B13509" t="inlineStr">
        <is>
          <t>B3</t>
        </is>
      </c>
      <c r="C13509">
        <f>IF(B13509&lt;&gt;"NI",1,0)</f>
        <v/>
      </c>
      <c r="D13509">
        <f>VLOOKUP(B13509, Tabelas!A:C,3,FALSE())</f>
        <v/>
      </c>
      <c r="E13509">
        <f>VLOOKUP(B13509, Tabelas!A:C,2,FALSE())</f>
        <v/>
      </c>
    </row>
    <row r="13510">
      <c r="A13510" t="inlineStr">
        <is>
          <t>REVISTA DE GEOLOGIA (FORTALEZA)</t>
        </is>
      </c>
      <c r="B13510" t="inlineStr">
        <is>
          <t>B4</t>
        </is>
      </c>
      <c r="C13510">
        <f>IF(B13510&lt;&gt;"NI",1,0)</f>
        <v/>
      </c>
      <c r="D13510">
        <f>VLOOKUP(B13510, Tabelas!A:C,3,FALSE())</f>
        <v/>
      </c>
      <c r="E13510">
        <f>VLOOKUP(B13510, Tabelas!A:C,2,FALSE())</f>
        <v/>
      </c>
    </row>
    <row r="13511">
      <c r="A13511" t="inlineStr">
        <is>
          <t>REVISTA DE GEOPOLITICA</t>
        </is>
      </c>
      <c r="B13511" t="inlineStr">
        <is>
          <t>A3</t>
        </is>
      </c>
      <c r="C13511">
        <f>IF(B13511&lt;&gt;"NI",1,0)</f>
        <v/>
      </c>
      <c r="D13511">
        <f>VLOOKUP(B13511, Tabelas!A:C,3,FALSE())</f>
        <v/>
      </c>
      <c r="E13511">
        <f>VLOOKUP(B13511, Tabelas!A:C,2,FALSE())</f>
        <v/>
      </c>
    </row>
    <row r="13512">
      <c r="A13512" t="inlineStr">
        <is>
          <t>REVISTA DE GESTAO AMBIENTAL E SUSTENTABILIDADE</t>
        </is>
      </c>
      <c r="B13512" t="inlineStr">
        <is>
          <t>A3</t>
        </is>
      </c>
      <c r="C13512">
        <f>IF(B13512&lt;&gt;"NI",1,0)</f>
        <v/>
      </c>
      <c r="D13512">
        <f>VLOOKUP(B13512, Tabelas!A:C,3,FALSE())</f>
        <v/>
      </c>
      <c r="E13512">
        <f>VLOOKUP(B13512, Tabelas!A:C,2,FALSE())</f>
        <v/>
      </c>
    </row>
    <row r="13513">
      <c r="A13513" t="inlineStr">
        <is>
          <t>REVISTA DE GESTÃO DA TECNOLOGIA E SISTEMAS DE INFORMAÇÃO (ONLINE)</t>
        </is>
      </c>
      <c r="B13513" t="inlineStr">
        <is>
          <t>B1</t>
        </is>
      </c>
      <c r="C13513">
        <f>IF(B13513&lt;&gt;"NI",1,0)</f>
        <v/>
      </c>
      <c r="D13513">
        <f>VLOOKUP(B13513, Tabelas!A:C,3,FALSE())</f>
        <v/>
      </c>
      <c r="E13513">
        <f>VLOOKUP(B13513, Tabelas!A:C,2,FALSE())</f>
        <v/>
      </c>
    </row>
    <row r="13514">
      <c r="A13514" t="inlineStr">
        <is>
          <t>REVISTA DE GESTÃO E AVALIAÇÃO EDUCACIONAL</t>
        </is>
      </c>
      <c r="B13514" t="inlineStr">
        <is>
          <t>A4</t>
        </is>
      </c>
      <c r="C13514">
        <f>IF(B13514&lt;&gt;"NI",1,0)</f>
        <v/>
      </c>
      <c r="D13514">
        <f>VLOOKUP(B13514, Tabelas!A:C,3,FALSE())</f>
        <v/>
      </c>
      <c r="E13514">
        <f>VLOOKUP(B13514, Tabelas!A:C,2,FALSE())</f>
        <v/>
      </c>
    </row>
    <row r="13515">
      <c r="A13515" t="inlineStr">
        <is>
          <t>REVISTA DE GESTÃO E CONTABILIDADE DA UFPI</t>
        </is>
      </c>
      <c r="B13515" t="inlineStr">
        <is>
          <t>B3</t>
        </is>
      </c>
      <c r="C13515">
        <f>IF(B13515&lt;&gt;"NI",1,0)</f>
        <v/>
      </c>
      <c r="D13515">
        <f>VLOOKUP(B13515, Tabelas!A:C,3,FALSE())</f>
        <v/>
      </c>
      <c r="E13515">
        <f>VLOOKUP(B13515, Tabelas!A:C,2,FALSE())</f>
        <v/>
      </c>
    </row>
    <row r="13516">
      <c r="A13516" t="inlineStr">
        <is>
          <t>REVISTA DE GESTÃO E ORGANIZAÇÕES COOPERATIVAS</t>
        </is>
      </c>
      <c r="B13516" t="inlineStr">
        <is>
          <t>B2</t>
        </is>
      </c>
      <c r="C13516">
        <f>IF(B13516&lt;&gt;"NI",1,0)</f>
        <v/>
      </c>
      <c r="D13516">
        <f>VLOOKUP(B13516, Tabelas!A:C,3,FALSE())</f>
        <v/>
      </c>
      <c r="E13516">
        <f>VLOOKUP(B13516, Tabelas!A:C,2,FALSE())</f>
        <v/>
      </c>
    </row>
    <row r="13517">
      <c r="A13517" t="inlineStr">
        <is>
          <t>REVISTA DE GESTÃO E PROJETOS</t>
        </is>
      </c>
      <c r="B13517" t="inlineStr">
        <is>
          <t>A4</t>
        </is>
      </c>
      <c r="C13517">
        <f>IF(B13517&lt;&gt;"NI",1,0)</f>
        <v/>
      </c>
      <c r="D13517">
        <f>VLOOKUP(B13517, Tabelas!A:C,3,FALSE())</f>
        <v/>
      </c>
      <c r="E13517">
        <f>VLOOKUP(B13517, Tabelas!A:C,2,FALSE())</f>
        <v/>
      </c>
    </row>
    <row r="13518">
      <c r="A13518" t="inlineStr">
        <is>
          <t>REVISTA DE GESTÃO E SECRETARIADO</t>
        </is>
      </c>
      <c r="B13518" t="inlineStr">
        <is>
          <t>B1</t>
        </is>
      </c>
      <c r="C13518">
        <f>IF(B13518&lt;&gt;"NI",1,0)</f>
        <v/>
      </c>
      <c r="D13518">
        <f>VLOOKUP(B13518, Tabelas!A:C,3,FALSE())</f>
        <v/>
      </c>
      <c r="E13518">
        <f>VLOOKUP(B13518, Tabelas!A:C,2,FALSE())</f>
        <v/>
      </c>
    </row>
    <row r="13519">
      <c r="A13519" t="inlineStr">
        <is>
          <t>REVISTA DE GESTÃO EM SISTEMAS DE SAÚDE</t>
        </is>
      </c>
      <c r="B13519" t="inlineStr">
        <is>
          <t>B1</t>
        </is>
      </c>
      <c r="C13519">
        <f>IF(B13519&lt;&gt;"NI",1,0)</f>
        <v/>
      </c>
      <c r="D13519">
        <f>VLOOKUP(B13519, Tabelas!A:C,3,FALSE())</f>
        <v/>
      </c>
      <c r="E13519">
        <f>VLOOKUP(B13519, Tabelas!A:C,2,FALSE())</f>
        <v/>
      </c>
    </row>
    <row r="13520">
      <c r="A13520" t="inlineStr">
        <is>
          <t>REVISTA DE GESTÃO PÚBLICA/DF</t>
        </is>
      </c>
      <c r="B13520" t="inlineStr">
        <is>
          <t>B4</t>
        </is>
      </c>
      <c r="C13520">
        <f>IF(B13520&lt;&gt;"NI",1,0)</f>
        <v/>
      </c>
      <c r="D13520">
        <f>VLOOKUP(B13520, Tabelas!A:C,3,FALSE())</f>
        <v/>
      </c>
      <c r="E13520">
        <f>VLOOKUP(B13520, Tabelas!A:C,2,FALSE())</f>
        <v/>
      </c>
    </row>
    <row r="13521">
      <c r="A13521" t="inlineStr">
        <is>
          <t>REVISTA DE GESTÃO SOCIAL E AMBIENTAL (RGSA)</t>
        </is>
      </c>
      <c r="B13521" t="inlineStr">
        <is>
          <t>A3</t>
        </is>
      </c>
      <c r="C13521">
        <f>IF(B13521&lt;&gt;"NI",1,0)</f>
        <v/>
      </c>
      <c r="D13521">
        <f>VLOOKUP(B13521, Tabelas!A:C,3,FALSE())</f>
        <v/>
      </c>
      <c r="E13521">
        <f>VLOOKUP(B13521, Tabelas!A:C,2,FALSE())</f>
        <v/>
      </c>
    </row>
    <row r="13522">
      <c r="A13522" t="inlineStr">
        <is>
          <t>REVISTA DE GESTÃO, FINANÇAS E CONTABILIDADE</t>
        </is>
      </c>
      <c r="B13522" t="inlineStr">
        <is>
          <t>A3</t>
        </is>
      </c>
      <c r="C13522">
        <f>IF(B13522&lt;&gt;"NI",1,0)</f>
        <v/>
      </c>
      <c r="D13522">
        <f>VLOOKUP(B13522, Tabelas!A:C,3,FALSE())</f>
        <v/>
      </c>
      <c r="E13522">
        <f>VLOOKUP(B13522, Tabelas!A:C,2,FALSE())</f>
        <v/>
      </c>
    </row>
    <row r="13523">
      <c r="A13523" t="inlineStr">
        <is>
          <t>REVISTA DE GESTIÓN PÚBLICA</t>
        </is>
      </c>
      <c r="B13523" t="inlineStr">
        <is>
          <t>B4</t>
        </is>
      </c>
      <c r="C13523">
        <f>IF(B13523&lt;&gt;"NI",1,0)</f>
        <v/>
      </c>
      <c r="D13523">
        <f>VLOOKUP(B13523, Tabelas!A:C,3,FALSE())</f>
        <v/>
      </c>
      <c r="E13523">
        <f>VLOOKUP(B13523, Tabelas!A:C,2,FALSE())</f>
        <v/>
      </c>
    </row>
    <row r="13524">
      <c r="A13524" t="inlineStr">
        <is>
          <t>REVISTA DE GLOBALIZACION, COMPETITIVIDAD Y GOBERNABILIDAD</t>
        </is>
      </c>
      <c r="B13524" t="inlineStr">
        <is>
          <t>A4</t>
        </is>
      </c>
      <c r="C13524">
        <f>IF(B13524&lt;&gt;"NI",1,0)</f>
        <v/>
      </c>
      <c r="D13524">
        <f>VLOOKUP(B13524, Tabelas!A:C,3,FALSE())</f>
        <v/>
      </c>
      <c r="E13524">
        <f>VLOOKUP(B13524, Tabelas!A:C,2,FALSE())</f>
        <v/>
      </c>
    </row>
    <row r="13525">
      <c r="A13525" t="inlineStr">
        <is>
          <t>REVISTA DE GOVERNANÇA CORPORATIVA</t>
        </is>
      </c>
      <c r="B13525" t="inlineStr">
        <is>
          <t>B2</t>
        </is>
      </c>
      <c r="C13525">
        <f>IF(B13525&lt;&gt;"NI",1,0)</f>
        <v/>
      </c>
      <c r="D13525">
        <f>VLOOKUP(B13525, Tabelas!A:C,3,FALSE())</f>
        <v/>
      </c>
      <c r="E13525">
        <f>VLOOKUP(B13525, Tabelas!A:C,2,FALSE())</f>
        <v/>
      </c>
    </row>
    <row r="13526">
      <c r="A13526" t="inlineStr">
        <is>
          <t>REVISTA DE HISTORIA</t>
        </is>
      </c>
      <c r="B13526" t="inlineStr">
        <is>
          <t>B3</t>
        </is>
      </c>
      <c r="C13526">
        <f>IF(B13526&lt;&gt;"NI",1,0)</f>
        <v/>
      </c>
      <c r="D13526">
        <f>VLOOKUP(B13526, Tabelas!A:C,3,FALSE())</f>
        <v/>
      </c>
      <c r="E13526">
        <f>VLOOKUP(B13526, Tabelas!A:C,2,FALSE())</f>
        <v/>
      </c>
    </row>
    <row r="13527">
      <c r="A13527" t="inlineStr">
        <is>
          <t>REVISTA DE HISTÓRIA</t>
        </is>
      </c>
      <c r="B13527" t="inlineStr">
        <is>
          <t>A1</t>
        </is>
      </c>
      <c r="C13527">
        <f>IF(B13527&lt;&gt;"NI",1,0)</f>
        <v/>
      </c>
      <c r="D13527">
        <f>VLOOKUP(B13527, Tabelas!A:C,3,FALSE())</f>
        <v/>
      </c>
      <c r="E13527">
        <f>VLOOKUP(B13527, Tabelas!A:C,2,FALSE())</f>
        <v/>
      </c>
    </row>
    <row r="13528">
      <c r="A13528" t="inlineStr">
        <is>
          <t>REVISTA DE HISTÓRIA BILROS</t>
        </is>
      </c>
      <c r="B13528" t="inlineStr">
        <is>
          <t>A4</t>
        </is>
      </c>
      <c r="C13528">
        <f>IF(B13528&lt;&gt;"NI",1,0)</f>
        <v/>
      </c>
      <c r="D13528">
        <f>VLOOKUP(B13528, Tabelas!A:C,3,FALSE())</f>
        <v/>
      </c>
      <c r="E13528">
        <f>VLOOKUP(B13528, Tabelas!A:C,2,FALSE())</f>
        <v/>
      </c>
    </row>
    <row r="13529">
      <c r="A13529" t="inlineStr">
        <is>
          <t>REVISTA DE HISTÓRIA COMPARADA (UFRJ)</t>
        </is>
      </c>
      <c r="B13529" t="inlineStr">
        <is>
          <t>A3</t>
        </is>
      </c>
      <c r="C13529">
        <f>IF(B13529&lt;&gt;"NI",1,0)</f>
        <v/>
      </c>
      <c r="D13529">
        <f>VLOOKUP(B13529, Tabelas!A:C,3,FALSE())</f>
        <v/>
      </c>
      <c r="E13529">
        <f>VLOOKUP(B13529, Tabelas!A:C,2,FALSE())</f>
        <v/>
      </c>
    </row>
    <row r="13530">
      <c r="A13530" t="inlineStr">
        <is>
          <t>REVISTA DE HISTÓRIA DA EDUCAÇÃO MATEMÁTICA</t>
        </is>
      </c>
      <c r="B13530" t="inlineStr">
        <is>
          <t>B2</t>
        </is>
      </c>
      <c r="C13530">
        <f>IF(B13530&lt;&gt;"NI",1,0)</f>
        <v/>
      </c>
      <c r="D13530">
        <f>VLOOKUP(B13530, Tabelas!A:C,3,FALSE())</f>
        <v/>
      </c>
      <c r="E13530">
        <f>VLOOKUP(B13530, Tabelas!A:C,2,FALSE())</f>
        <v/>
      </c>
    </row>
    <row r="13531">
      <c r="A13531" t="inlineStr">
        <is>
          <t>REVISTA DE HISTÓRIA DA SOCIEDADE E DA CULTURA</t>
        </is>
      </c>
      <c r="B13531" t="inlineStr">
        <is>
          <t>A2</t>
        </is>
      </c>
      <c r="C13531">
        <f>IF(B13531&lt;&gt;"NI",1,0)</f>
        <v/>
      </c>
      <c r="D13531">
        <f>VLOOKUP(B13531, Tabelas!A:C,3,FALSE())</f>
        <v/>
      </c>
      <c r="E13531">
        <f>VLOOKUP(B13531, Tabelas!A:C,2,FALSE())</f>
        <v/>
      </c>
    </row>
    <row r="13532">
      <c r="A13532" t="inlineStr">
        <is>
          <t>REVISTA DE HISTÓRIA DA UEG</t>
        </is>
      </c>
      <c r="B13532" t="inlineStr">
        <is>
          <t>A3</t>
        </is>
      </c>
      <c r="C13532">
        <f>IF(B13532&lt;&gt;"NI",1,0)</f>
        <v/>
      </c>
      <c r="D13532">
        <f>VLOOKUP(B13532, Tabelas!A:C,3,FALSE())</f>
        <v/>
      </c>
      <c r="E13532">
        <f>VLOOKUP(B13532, Tabelas!A:C,2,FALSE())</f>
        <v/>
      </c>
    </row>
    <row r="13533">
      <c r="A13533" t="inlineStr">
        <is>
          <t>REVISTA DE HISTÓRIA DA UEG / QUIRINÓPOLIS - GOIÁS</t>
        </is>
      </c>
      <c r="B13533" t="inlineStr">
        <is>
          <t>B1</t>
        </is>
      </c>
      <c r="C13533">
        <f>IF(B13533&lt;&gt;"NI",1,0)</f>
        <v/>
      </c>
      <c r="D13533">
        <f>VLOOKUP(B13533, Tabelas!A:C,3,FALSE())</f>
        <v/>
      </c>
      <c r="E13533">
        <f>VLOOKUP(B13533, Tabelas!A:C,2,FALSE())</f>
        <v/>
      </c>
    </row>
    <row r="13534">
      <c r="A13534" t="inlineStr">
        <is>
          <t>REVISTA DE HISTORIA DE LA EDUCACION LATINOAMERICANA</t>
        </is>
      </c>
      <c r="B13534" t="inlineStr">
        <is>
          <t>A3</t>
        </is>
      </c>
      <c r="C13534">
        <f>IF(B13534&lt;&gt;"NI",1,0)</f>
        <v/>
      </c>
      <c r="D13534">
        <f>VLOOKUP(B13534, Tabelas!A:C,3,FALSE())</f>
        <v/>
      </c>
      <c r="E13534">
        <f>VLOOKUP(B13534, Tabelas!A:C,2,FALSE())</f>
        <v/>
      </c>
    </row>
    <row r="13535">
      <c r="A13535" t="inlineStr">
        <is>
          <t>REVISTA DE HISTORIA DE LA PSICOLOGÍA</t>
        </is>
      </c>
      <c r="B13535" t="inlineStr">
        <is>
          <t>B1</t>
        </is>
      </c>
      <c r="C13535">
        <f>IF(B13535&lt;&gt;"NI",1,0)</f>
        <v/>
      </c>
      <c r="D13535">
        <f>VLOOKUP(B13535, Tabelas!A:C,3,FALSE())</f>
        <v/>
      </c>
      <c r="E13535">
        <f>VLOOKUP(B13535, Tabelas!A:C,2,FALSE())</f>
        <v/>
      </c>
    </row>
    <row r="13536">
      <c r="A13536" t="inlineStr">
        <is>
          <t>REVISTA DE HISTORIA DE LAS PRISIONES</t>
        </is>
      </c>
      <c r="B13536" t="inlineStr">
        <is>
          <t>B2</t>
        </is>
      </c>
      <c r="C13536">
        <f>IF(B13536&lt;&gt;"NI",1,0)</f>
        <v/>
      </c>
      <c r="D13536">
        <f>VLOOKUP(B13536, Tabelas!A:C,3,FALSE())</f>
        <v/>
      </c>
      <c r="E13536">
        <f>VLOOKUP(B13536, Tabelas!A:C,2,FALSE())</f>
        <v/>
      </c>
    </row>
    <row r="13537">
      <c r="A13537" t="inlineStr">
        <is>
          <t>REVISTA DE HISTÓRIA E HISTORIOGRAFIA DA EDUCAÇÃO</t>
        </is>
      </c>
      <c r="B13537" t="inlineStr">
        <is>
          <t>B2</t>
        </is>
      </c>
      <c r="C13537">
        <f>IF(B13537&lt;&gt;"NI",1,0)</f>
        <v/>
      </c>
      <c r="D13537">
        <f>VLOOKUP(B13537, Tabelas!A:C,3,FALSE())</f>
        <v/>
      </c>
      <c r="E13537">
        <f>VLOOKUP(B13537, Tabelas!A:C,2,FALSE())</f>
        <v/>
      </c>
    </row>
    <row r="13538">
      <c r="A13538" t="inlineStr">
        <is>
          <t>REVISTA DE HISTÓRIA REGIONAL</t>
        </is>
      </c>
      <c r="B13538" t="inlineStr">
        <is>
          <t>A1</t>
        </is>
      </c>
      <c r="C13538">
        <f>IF(B13538&lt;&gt;"NI",1,0)</f>
        <v/>
      </c>
      <c r="D13538">
        <f>VLOOKUP(B13538, Tabelas!A:C,3,FALSE())</f>
        <v/>
      </c>
      <c r="E13538">
        <f>VLOOKUP(B13538, Tabelas!A:C,2,FALSE())</f>
        <v/>
      </c>
    </row>
    <row r="13539">
      <c r="A13539" t="inlineStr">
        <is>
          <t>REVISTA DE HISTORIA SOCIAL Y DE LAS MENTALIDADES</t>
        </is>
      </c>
      <c r="B13539" t="inlineStr">
        <is>
          <t>A4</t>
        </is>
      </c>
      <c r="C13539">
        <f>IF(B13539&lt;&gt;"NI",1,0)</f>
        <v/>
      </c>
      <c r="D13539">
        <f>VLOOKUP(B13539, Tabelas!A:C,3,FALSE())</f>
        <v/>
      </c>
      <c r="E13539">
        <f>VLOOKUP(B13539, Tabelas!A:C,2,FALSE())</f>
        <v/>
      </c>
    </row>
    <row r="13540">
      <c r="A13540" t="inlineStr">
        <is>
          <t>REVISTA DE HISTORIOGRAFÍA</t>
        </is>
      </c>
      <c r="B13540" t="inlineStr">
        <is>
          <t>A2</t>
        </is>
      </c>
      <c r="C13540">
        <f>IF(B13540&lt;&gt;"NI",1,0)</f>
        <v/>
      </c>
      <c r="D13540">
        <f>VLOOKUP(B13540, Tabelas!A:C,3,FALSE())</f>
        <v/>
      </c>
      <c r="E13540">
        <f>VLOOKUP(B13540, Tabelas!A:C,2,FALSE())</f>
        <v/>
      </c>
    </row>
    <row r="13541">
      <c r="A13541" t="inlineStr">
        <is>
          <t>REVISTA DE HOMEOPATIA</t>
        </is>
      </c>
      <c r="B13541" t="inlineStr">
        <is>
          <t>B3</t>
        </is>
      </c>
      <c r="C13541">
        <f>IF(B13541&lt;&gt;"NI",1,0)</f>
        <v/>
      </c>
      <c r="D13541">
        <f>VLOOKUP(B13541, Tabelas!A:C,3,FALSE())</f>
        <v/>
      </c>
      <c r="E13541">
        <f>VLOOKUP(B13541, Tabelas!A:C,2,FALSE())</f>
        <v/>
      </c>
    </row>
    <row r="13542">
      <c r="A13542" t="inlineStr">
        <is>
          <t>REVISTA DE HUMANIDADES</t>
        </is>
      </c>
      <c r="B13542" t="inlineStr">
        <is>
          <t>B4</t>
        </is>
      </c>
      <c r="C13542">
        <f>IF(B13542&lt;&gt;"NI",1,0)</f>
        <v/>
      </c>
      <c r="D13542">
        <f>VLOOKUP(B13542, Tabelas!A:C,3,FALSE())</f>
        <v/>
      </c>
      <c r="E13542">
        <f>VLOOKUP(B13542, Tabelas!A:C,2,FALSE())</f>
        <v/>
      </c>
    </row>
    <row r="13543">
      <c r="A13543" t="inlineStr">
        <is>
          <t>REVISTA DE HUMANIDADES (UNED - SEVILLA)</t>
        </is>
      </c>
      <c r="B13543" t="inlineStr">
        <is>
          <t>A3</t>
        </is>
      </c>
      <c r="C13543">
        <f>IF(B13543&lt;&gt;"NI",1,0)</f>
        <v/>
      </c>
      <c r="D13543">
        <f>VLOOKUP(B13543, Tabelas!A:C,3,FALSE())</f>
        <v/>
      </c>
      <c r="E13543">
        <f>VLOOKUP(B13543, Tabelas!A:C,2,FALSE())</f>
        <v/>
      </c>
    </row>
    <row r="13544">
      <c r="A13544" t="inlineStr">
        <is>
          <t>REVISTA DE HUMANIDADES (UNIFOR)</t>
        </is>
      </c>
      <c r="B13544" t="inlineStr">
        <is>
          <t>B4</t>
        </is>
      </c>
      <c r="C13544">
        <f>IF(B13544&lt;&gt;"NI",1,0)</f>
        <v/>
      </c>
      <c r="D13544">
        <f>VLOOKUP(B13544, Tabelas!A:C,3,FALSE())</f>
        <v/>
      </c>
      <c r="E13544">
        <f>VLOOKUP(B13544, Tabelas!A:C,2,FALSE())</f>
        <v/>
      </c>
    </row>
    <row r="13545">
      <c r="A13545" t="inlineStr">
        <is>
          <t>REVISTA DE HUMANIDADES, TECNOLOGIA E CULTURA - REHUTEC</t>
        </is>
      </c>
      <c r="B13545" t="inlineStr">
        <is>
          <t>B3</t>
        </is>
      </c>
      <c r="C13545">
        <f>IF(B13545&lt;&gt;"NI",1,0)</f>
        <v/>
      </c>
      <c r="D13545">
        <f>VLOOKUP(B13545, Tabelas!A:C,3,FALSE())</f>
        <v/>
      </c>
      <c r="E13545">
        <f>VLOOKUP(B13545, Tabelas!A:C,2,FALSE())</f>
        <v/>
      </c>
    </row>
    <row r="13546">
      <c r="A13546" t="inlineStr">
        <is>
          <t>REVISTA DE INDIAS</t>
        </is>
      </c>
      <c r="B13546" t="inlineStr">
        <is>
          <t>A1</t>
        </is>
      </c>
      <c r="C13546">
        <f>IF(B13546&lt;&gt;"NI",1,0)</f>
        <v/>
      </c>
      <c r="D13546">
        <f>VLOOKUP(B13546, Tabelas!A:C,3,FALSE())</f>
        <v/>
      </c>
      <c r="E13546">
        <f>VLOOKUP(B13546, Tabelas!A:C,2,FALSE())</f>
        <v/>
      </c>
    </row>
    <row r="13547">
      <c r="A13547" t="inlineStr">
        <is>
          <t>REVISTA DE INFORMAÇÃO CONTÁBIL (UFPE)</t>
        </is>
      </c>
      <c r="B13547" t="inlineStr">
        <is>
          <t>B3</t>
        </is>
      </c>
      <c r="C13547">
        <f>IF(B13547&lt;&gt;"NI",1,0)</f>
        <v/>
      </c>
      <c r="D13547">
        <f>VLOOKUP(B13547, Tabelas!A:C,3,FALSE())</f>
        <v/>
      </c>
      <c r="E13547">
        <f>VLOOKUP(B13547, Tabelas!A:C,2,FALSE())</f>
        <v/>
      </c>
    </row>
    <row r="13548">
      <c r="A13548" t="inlineStr">
        <is>
          <t>REVISTA DE INFORMAÇÃO LEGISLATIVA</t>
        </is>
      </c>
      <c r="B13548" t="inlineStr">
        <is>
          <t>A2</t>
        </is>
      </c>
      <c r="C13548">
        <f>IF(B13548&lt;&gt;"NI",1,0)</f>
        <v/>
      </c>
      <c r="D13548">
        <f>VLOOKUP(B13548, Tabelas!A:C,3,FALSE())</f>
        <v/>
      </c>
      <c r="E13548">
        <f>VLOOKUP(B13548, Tabelas!A:C,2,FALSE())</f>
        <v/>
      </c>
    </row>
    <row r="13549">
      <c r="A13549" t="inlineStr">
        <is>
          <t>REVISTA DE INGENIERÍA BIOMÉDICA</t>
        </is>
      </c>
      <c r="B13549" t="inlineStr">
        <is>
          <t>B4</t>
        </is>
      </c>
      <c r="C13549">
        <f>IF(B13549&lt;&gt;"NI",1,0)</f>
        <v/>
      </c>
      <c r="D13549">
        <f>VLOOKUP(B13549, Tabelas!A:C,3,FALSE())</f>
        <v/>
      </c>
      <c r="E13549">
        <f>VLOOKUP(B13549, Tabelas!A:C,2,FALSE())</f>
        <v/>
      </c>
    </row>
    <row r="13550">
      <c r="A13550" t="inlineStr">
        <is>
          <t>REVISTA DE INGENIERÍA DE CONSTRUCCIÓN (EN LÍNEA)</t>
        </is>
      </c>
      <c r="B13550" t="inlineStr">
        <is>
          <t>B2</t>
        </is>
      </c>
      <c r="C13550">
        <f>IF(B13550&lt;&gt;"NI",1,0)</f>
        <v/>
      </c>
      <c r="D13550">
        <f>VLOOKUP(B13550, Tabelas!A:C,3,FALSE())</f>
        <v/>
      </c>
      <c r="E13550">
        <f>VLOOKUP(B13550, Tabelas!A:C,2,FALSE())</f>
        <v/>
      </c>
    </row>
    <row r="13551">
      <c r="A13551" t="inlineStr">
        <is>
          <t>REVISTA DE INICIAÇÃO À DOCÊNCIA</t>
        </is>
      </c>
      <c r="B13551" t="inlineStr">
        <is>
          <t>B4</t>
        </is>
      </c>
      <c r="C13551">
        <f>IF(B13551&lt;&gt;"NI",1,0)</f>
        <v/>
      </c>
      <c r="D13551">
        <f>VLOOKUP(B13551, Tabelas!A:C,3,FALSE())</f>
        <v/>
      </c>
      <c r="E13551">
        <f>VLOOKUP(B13551, Tabelas!A:C,2,FALSE())</f>
        <v/>
      </c>
    </row>
    <row r="13552">
      <c r="A13552" t="inlineStr">
        <is>
          <t>REVISTA DE INICIAÇÃO CIENTÍFICA DA ULBRA</t>
        </is>
      </c>
      <c r="B13552" t="inlineStr">
        <is>
          <t>B4</t>
        </is>
      </c>
      <c r="C13552">
        <f>IF(B13552&lt;&gt;"NI",1,0)</f>
        <v/>
      </c>
      <c r="D13552">
        <f>VLOOKUP(B13552, Tabelas!A:C,3,FALSE())</f>
        <v/>
      </c>
      <c r="E13552">
        <f>VLOOKUP(B13552, Tabelas!A:C,2,FALSE())</f>
        <v/>
      </c>
    </row>
    <row r="13553">
      <c r="A13553" t="inlineStr">
        <is>
          <t>REVISTA DE INICIAÇÃO CIENTÍFICA DA UNIVERSIDADE VALE DO RIO VERDE</t>
        </is>
      </c>
      <c r="B13553" t="inlineStr">
        <is>
          <t>B3</t>
        </is>
      </c>
      <c r="C13553">
        <f>IF(B13553&lt;&gt;"NI",1,0)</f>
        <v/>
      </c>
      <c r="D13553">
        <f>VLOOKUP(B13553, Tabelas!A:C,3,FALSE())</f>
        <v/>
      </c>
      <c r="E13553">
        <f>VLOOKUP(B13553, Tabelas!A:C,2,FALSE())</f>
        <v/>
      </c>
    </row>
    <row r="13554">
      <c r="A13554" t="inlineStr">
        <is>
          <t>REVISTA DE INICIAÇÃO CIENTÍFICA EM RELAÇÕES INTERNACIONAIS</t>
        </is>
      </c>
      <c r="B13554" t="inlineStr">
        <is>
          <t>B2</t>
        </is>
      </c>
      <c r="C13554">
        <f>IF(B13554&lt;&gt;"NI",1,0)</f>
        <v/>
      </c>
      <c r="D13554">
        <f>VLOOKUP(B13554, Tabelas!A:C,3,FALSE())</f>
        <v/>
      </c>
      <c r="E13554">
        <f>VLOOKUP(B13554, Tabelas!A:C,2,FALSE())</f>
        <v/>
      </c>
    </row>
    <row r="13555">
      <c r="A13555" t="inlineStr">
        <is>
          <t>REVISTA DE INOVAÇÃO TECNOLÓGICA</t>
        </is>
      </c>
      <c r="B13555" t="inlineStr">
        <is>
          <t>B3</t>
        </is>
      </c>
      <c r="C13555">
        <f>IF(B13555&lt;&gt;"NI",1,0)</f>
        <v/>
      </c>
      <c r="D13555">
        <f>VLOOKUP(B13555, Tabelas!A:C,3,FALSE())</f>
        <v/>
      </c>
      <c r="E13555">
        <f>VLOOKUP(B13555, Tabelas!A:C,2,FALSE())</f>
        <v/>
      </c>
    </row>
    <row r="13556">
      <c r="A13556" t="inlineStr">
        <is>
          <t>REVISTA DE INVESTIGAÇÃO E DIVULGAÇÃO EM EDUCAÇÃO MATEMÁTICA</t>
        </is>
      </c>
      <c r="B13556" t="inlineStr">
        <is>
          <t>A4</t>
        </is>
      </c>
      <c r="C13556">
        <f>IF(B13556&lt;&gt;"NI",1,0)</f>
        <v/>
      </c>
      <c r="D13556">
        <f>VLOOKUP(B13556, Tabelas!A:C,3,FALSE())</f>
        <v/>
      </c>
      <c r="E13556">
        <f>VLOOKUP(B13556, Tabelas!A:C,2,FALSE())</f>
        <v/>
      </c>
    </row>
    <row r="13557">
      <c r="A13557" t="inlineStr">
        <is>
          <t>REVISTA DE INVESTIGACIÓN (CARACAS)</t>
        </is>
      </c>
      <c r="B13557" t="inlineStr">
        <is>
          <t>B4</t>
        </is>
      </c>
      <c r="C13557">
        <f>IF(B13557&lt;&gt;"NI",1,0)</f>
        <v/>
      </c>
      <c r="D13557">
        <f>VLOOKUP(B13557, Tabelas!A:C,3,FALSE())</f>
        <v/>
      </c>
      <c r="E13557">
        <f>VLOOKUP(B13557, Tabelas!A:C,2,FALSE())</f>
        <v/>
      </c>
    </row>
    <row r="13558">
      <c r="A13558" t="inlineStr">
        <is>
          <t>REVISTA DE INVESTIGACIÓN AGRARIA Y AMBIENTAL</t>
        </is>
      </c>
      <c r="B13558" t="inlineStr">
        <is>
          <t>B1</t>
        </is>
      </c>
      <c r="C13558">
        <f>IF(B13558&lt;&gt;"NI",1,0)</f>
        <v/>
      </c>
      <c r="D13558">
        <f>VLOOKUP(B13558, Tabelas!A:C,3,FALSE())</f>
        <v/>
      </c>
      <c r="E13558">
        <f>VLOOKUP(B13558, Tabelas!A:C,2,FALSE())</f>
        <v/>
      </c>
    </row>
    <row r="13559">
      <c r="A13559" t="inlineStr">
        <is>
          <t>REVISTA DE INVESTIGACIÓN AGRARIA Y AMBIENTAL (ONLINE)</t>
        </is>
      </c>
      <c r="B13559" t="inlineStr">
        <is>
          <t>B1</t>
        </is>
      </c>
      <c r="C13559">
        <f>IF(B13559&lt;&gt;"NI",1,0)</f>
        <v/>
      </c>
      <c r="D13559">
        <f>VLOOKUP(B13559, Tabelas!A:C,3,FALSE())</f>
        <v/>
      </c>
      <c r="E13559">
        <f>VLOOKUP(B13559, Tabelas!A:C,2,FALSE())</f>
        <v/>
      </c>
    </row>
    <row r="13560">
      <c r="A13560" t="inlineStr">
        <is>
          <t>REVISTA DE INVESTIGACIÓN EN LOGOPEDIA</t>
        </is>
      </c>
      <c r="B13560" t="inlineStr">
        <is>
          <t>B1</t>
        </is>
      </c>
      <c r="C13560">
        <f>IF(B13560&lt;&gt;"NI",1,0)</f>
        <v/>
      </c>
      <c r="D13560">
        <f>VLOOKUP(B13560, Tabelas!A:C,3,FALSE())</f>
        <v/>
      </c>
      <c r="E13560">
        <f>VLOOKUP(B13560, Tabelas!A:C,2,FALSE())</f>
        <v/>
      </c>
    </row>
    <row r="13561">
      <c r="A13561" t="inlineStr">
        <is>
          <t>REVISTA DE INVESTIGACIÓN Y DESARROLLO PESQUERO</t>
        </is>
      </c>
      <c r="B13561" t="inlineStr">
        <is>
          <t>B3</t>
        </is>
      </c>
      <c r="C13561">
        <f>IF(B13561&lt;&gt;"NI",1,0)</f>
        <v/>
      </c>
      <c r="D13561">
        <f>VLOOKUP(B13561, Tabelas!A:C,3,FALSE())</f>
        <v/>
      </c>
      <c r="E13561">
        <f>VLOOKUP(B13561, Tabelas!A:C,2,FALSE())</f>
        <v/>
      </c>
    </row>
    <row r="13562">
      <c r="A13562" t="inlineStr">
        <is>
          <t>REVISTA DE INVESTIGACIONES MARINAS</t>
        </is>
      </c>
      <c r="B13562" t="inlineStr">
        <is>
          <t>B4</t>
        </is>
      </c>
      <c r="C13562">
        <f>IF(B13562&lt;&gt;"NI",1,0)</f>
        <v/>
      </c>
      <c r="D13562">
        <f>VLOOKUP(B13562, Tabelas!A:C,3,FALSE())</f>
        <v/>
      </c>
      <c r="E13562">
        <f>VLOOKUP(B13562, Tabelas!A:C,2,FALSE())</f>
        <v/>
      </c>
    </row>
    <row r="13563">
      <c r="A13563" t="inlineStr">
        <is>
          <t>REVISTA DE INVESTIGACIONES POLÍTICAS Y SOCIOLÓGICAS</t>
        </is>
      </c>
      <c r="B13563" t="inlineStr">
        <is>
          <t>A4</t>
        </is>
      </c>
      <c r="C13563">
        <f>IF(B13563&lt;&gt;"NI",1,0)</f>
        <v/>
      </c>
      <c r="D13563">
        <f>VLOOKUP(B13563, Tabelas!A:C,3,FALSE())</f>
        <v/>
      </c>
      <c r="E13563">
        <f>VLOOKUP(B13563, Tabelas!A:C,2,FALSE())</f>
        <v/>
      </c>
    </row>
    <row r="13564">
      <c r="A13564" t="inlineStr">
        <is>
          <t>REVISTA DE INVESTIGACIONES VETERINARIAS DEL PERÚ</t>
        </is>
      </c>
      <c r="B13564" t="inlineStr">
        <is>
          <t>B3</t>
        </is>
      </c>
      <c r="C13564">
        <f>IF(B13564&lt;&gt;"NI",1,0)</f>
        <v/>
      </c>
      <c r="D13564">
        <f>VLOOKUP(B13564, Tabelas!A:C,3,FALSE())</f>
        <v/>
      </c>
      <c r="E13564">
        <f>VLOOKUP(B13564, Tabelas!A:C,2,FALSE())</f>
        <v/>
      </c>
    </row>
    <row r="13565">
      <c r="A13565" t="inlineStr">
        <is>
          <t>REVISTA DE INVESTIGAÇÕES CONSTITUCIONAIS</t>
        </is>
      </c>
      <c r="B13565" t="inlineStr">
        <is>
          <t>A1</t>
        </is>
      </c>
      <c r="C13565">
        <f>IF(B13565&lt;&gt;"NI",1,0)</f>
        <v/>
      </c>
      <c r="D13565">
        <f>VLOOKUP(B13565, Tabelas!A:C,3,FALSE())</f>
        <v/>
      </c>
      <c r="E13565">
        <f>VLOOKUP(B13565, Tabelas!A:C,2,FALSE())</f>
        <v/>
      </c>
    </row>
    <row r="13566">
      <c r="A13566" t="inlineStr">
        <is>
          <t>REVISTA DE ITALIANÍSTICA</t>
        </is>
      </c>
      <c r="B13566" t="inlineStr">
        <is>
          <t>B1</t>
        </is>
      </c>
      <c r="C13566">
        <f>IF(B13566&lt;&gt;"NI",1,0)</f>
        <v/>
      </c>
      <c r="D13566">
        <f>VLOOKUP(B13566, Tabelas!A:C,3,FALSE())</f>
        <v/>
      </c>
      <c r="E13566">
        <f>VLOOKUP(B13566, Tabelas!A:C,2,FALSE())</f>
        <v/>
      </c>
    </row>
    <row r="13567">
      <c r="A13567" t="inlineStr">
        <is>
          <t>REVISTA DE LA ASOCIACIÓN ARGENTINA DE ORTOPEDIA Y TRAUMATOLOGÍA</t>
        </is>
      </c>
      <c r="B13567" t="inlineStr">
        <is>
          <t>B4</t>
        </is>
      </c>
      <c r="C13567">
        <f>IF(B13567&lt;&gt;"NI",1,0)</f>
        <v/>
      </c>
      <c r="D13567">
        <f>VLOOKUP(B13567, Tabelas!A:C,3,FALSE())</f>
        <v/>
      </c>
      <c r="E13567">
        <f>VLOOKUP(B13567, Tabelas!A:C,2,FALSE())</f>
        <v/>
      </c>
    </row>
    <row r="13568">
      <c r="A13568" t="inlineStr">
        <is>
          <t>REVISTA DE LA ASOCIACIÓN ARGENTINA DE ORTOPEDIA Y TRAUMATOLOGÍA</t>
        </is>
      </c>
      <c r="B13568" t="inlineStr">
        <is>
          <t>B4</t>
        </is>
      </c>
      <c r="C13568">
        <f>IF(B13568&lt;&gt;"NI",1,0)</f>
        <v/>
      </c>
      <c r="D13568">
        <f>VLOOKUP(B13568, Tabelas!A:C,3,FALSE())</f>
        <v/>
      </c>
      <c r="E13568">
        <f>VLOOKUP(B13568, Tabelas!A:C,2,FALSE())</f>
        <v/>
      </c>
    </row>
    <row r="13569">
      <c r="A13569" t="inlineStr">
        <is>
          <t>REVISTA DE LA ASOCIACIÓN DE SOCIOLOGÍA DE LA EDUCACIÓN</t>
        </is>
      </c>
      <c r="B13569" t="inlineStr">
        <is>
          <t>A4</t>
        </is>
      </c>
      <c r="C13569">
        <f>IF(B13569&lt;&gt;"NI",1,0)</f>
        <v/>
      </c>
      <c r="D13569">
        <f>VLOOKUP(B13569, Tabelas!A:C,3,FALSE())</f>
        <v/>
      </c>
      <c r="E13569">
        <f>VLOOKUP(B13569, Tabelas!A:C,2,FALSE())</f>
        <v/>
      </c>
    </row>
    <row r="13570">
      <c r="A13570" t="inlineStr">
        <is>
          <t>REVISTA DE LA ASOCIACIÓN ESPAÑOLA DE INVESTIGACIÓN DE LA COMUNICACIÓN</t>
        </is>
      </c>
      <c r="B13570" t="inlineStr">
        <is>
          <t>A3</t>
        </is>
      </c>
      <c r="C13570">
        <f>IF(B13570&lt;&gt;"NI",1,0)</f>
        <v/>
      </c>
      <c r="D13570">
        <f>VLOOKUP(B13570, Tabelas!A:C,3,FALSE())</f>
        <v/>
      </c>
      <c r="E13570">
        <f>VLOOKUP(B13570, Tabelas!A:C,2,FALSE())</f>
        <v/>
      </c>
    </row>
    <row r="13571">
      <c r="A13571" t="inlineStr">
        <is>
          <t>REVISTA DE LA ASOCIACIÓN GEOLÓGICA ARGENTINA</t>
        </is>
      </c>
      <c r="B13571" t="inlineStr">
        <is>
          <t>B2</t>
        </is>
      </c>
      <c r="C13571">
        <f>IF(B13571&lt;&gt;"NI",1,0)</f>
        <v/>
      </c>
      <c r="D13571">
        <f>VLOOKUP(B13571, Tabelas!A:C,3,FALSE())</f>
        <v/>
      </c>
      <c r="E13571">
        <f>VLOOKUP(B13571, Tabelas!A:C,2,FALSE())</f>
        <v/>
      </c>
    </row>
    <row r="13572">
      <c r="A13572" t="inlineStr">
        <is>
          <t>REVISTA DE LA CARRERA DE SOCIOLOGÍA. ENTRAMADOS Y PERSPECTIVAS</t>
        </is>
      </c>
      <c r="B13572" t="inlineStr">
        <is>
          <t>B4</t>
        </is>
      </c>
      <c r="C13572">
        <f>IF(B13572&lt;&gt;"NI",1,0)</f>
        <v/>
      </c>
      <c r="D13572">
        <f>VLOOKUP(B13572, Tabelas!A:C,3,FALSE())</f>
        <v/>
      </c>
      <c r="E13572">
        <f>VLOOKUP(B13572, Tabelas!A:C,2,FALSE())</f>
        <v/>
      </c>
    </row>
    <row r="13573">
      <c r="A13573" t="inlineStr">
        <is>
          <t>REVISTA DE LA CONSTRUCCIÓN</t>
        </is>
      </c>
      <c r="B13573" t="inlineStr">
        <is>
          <t>A3</t>
        </is>
      </c>
      <c r="C13573">
        <f>IF(B13573&lt;&gt;"NI",1,0)</f>
        <v/>
      </c>
      <c r="D13573">
        <f>VLOOKUP(B13573, Tabelas!A:C,3,FALSE())</f>
        <v/>
      </c>
      <c r="E13573">
        <f>VLOOKUP(B13573, Tabelas!A:C,2,FALSE())</f>
        <v/>
      </c>
    </row>
    <row r="13574">
      <c r="A13574" t="inlineStr">
        <is>
          <t>REVISTA DE LA EDUCACION A DISTANCIA</t>
        </is>
      </c>
      <c r="B13574" t="inlineStr">
        <is>
          <t>A3</t>
        </is>
      </c>
      <c r="C13574">
        <f>IF(B13574&lt;&gt;"NI",1,0)</f>
        <v/>
      </c>
      <c r="D13574">
        <f>VLOOKUP(B13574, Tabelas!A:C,3,FALSE())</f>
        <v/>
      </c>
      <c r="E13574">
        <f>VLOOKUP(B13574, Tabelas!A:C,2,FALSE())</f>
        <v/>
      </c>
    </row>
    <row r="13575">
      <c r="A13575" t="inlineStr">
        <is>
          <t>REVISTA DE LA ESCUELA DE CIENCIAS DE LA EDUCACIÓN</t>
        </is>
      </c>
      <c r="B13575" t="inlineStr">
        <is>
          <t>A4</t>
        </is>
      </c>
      <c r="C13575">
        <f>IF(B13575&lt;&gt;"NI",1,0)</f>
        <v/>
      </c>
      <c r="D13575">
        <f>VLOOKUP(B13575, Tabelas!A:C,3,FALSE())</f>
        <v/>
      </c>
      <c r="E13575">
        <f>VLOOKUP(B13575, Tabelas!A:C,2,FALSE())</f>
        <v/>
      </c>
    </row>
    <row r="13576">
      <c r="A13576" t="inlineStr">
        <is>
          <t>REVISTA DE LA ESCUELA DE PERFECCIONAMIENTO EN INVESTIGACIÓN OPERATIVA</t>
        </is>
      </c>
      <c r="B13576" t="inlineStr">
        <is>
          <t>B3</t>
        </is>
      </c>
      <c r="C13576">
        <f>IF(B13576&lt;&gt;"NI",1,0)</f>
        <v/>
      </c>
      <c r="D13576">
        <f>VLOOKUP(B13576, Tabelas!A:C,3,FALSE())</f>
        <v/>
      </c>
      <c r="E13576">
        <f>VLOOKUP(B13576, Tabelas!A:C,2,FALSE())</f>
        <v/>
      </c>
    </row>
    <row r="13577">
      <c r="A13577" t="inlineStr">
        <is>
          <t>REVISTA DE LA FACULTAD DE AGRONOMIA</t>
        </is>
      </c>
      <c r="B13577" t="inlineStr">
        <is>
          <t>B4</t>
        </is>
      </c>
      <c r="C13577">
        <f>IF(B13577&lt;&gt;"NI",1,0)</f>
        <v/>
      </c>
      <c r="D13577">
        <f>VLOOKUP(B13577, Tabelas!A:C,3,FALSE())</f>
        <v/>
      </c>
      <c r="E13577">
        <f>VLOOKUP(B13577, Tabelas!A:C,2,FALSE())</f>
        <v/>
      </c>
    </row>
    <row r="13578">
      <c r="A13578" t="inlineStr">
        <is>
          <t>REVISTA DE LA FACULTAD DE AGRONOMÍA</t>
        </is>
      </c>
      <c r="B13578" t="inlineStr">
        <is>
          <t>B4</t>
        </is>
      </c>
      <c r="C13578">
        <f>IF(B13578&lt;&gt;"NI",1,0)</f>
        <v/>
      </c>
      <c r="D13578">
        <f>VLOOKUP(B13578, Tabelas!A:C,3,FALSE())</f>
        <v/>
      </c>
      <c r="E13578">
        <f>VLOOKUP(B13578, Tabelas!A:C,2,FALSE())</f>
        <v/>
      </c>
    </row>
    <row r="13579">
      <c r="A13579" t="inlineStr">
        <is>
          <t>REVISTA DE LA FACULTAD DE AGRONOMÍA. UNIVERSIDAD NACIONAL DE LA PAMPA</t>
        </is>
      </c>
      <c r="B13579" t="inlineStr">
        <is>
          <t>B2</t>
        </is>
      </c>
      <c r="C13579">
        <f>IF(B13579&lt;&gt;"NI",1,0)</f>
        <v/>
      </c>
      <c r="D13579">
        <f>VLOOKUP(B13579, Tabelas!A:C,3,FALSE())</f>
        <v/>
      </c>
      <c r="E13579">
        <f>VLOOKUP(B13579, Tabelas!A:C,2,FALSE())</f>
        <v/>
      </c>
    </row>
    <row r="13580">
      <c r="A13580" t="inlineStr">
        <is>
          <t>REVISTA DE LA FACULTAD DE CIENCIA Y TECNOLOGIA</t>
        </is>
      </c>
      <c r="B13580" t="inlineStr">
        <is>
          <t>A2</t>
        </is>
      </c>
      <c r="C13580">
        <f>IF(B13580&lt;&gt;"NI",1,0)</f>
        <v/>
      </c>
      <c r="D13580">
        <f>VLOOKUP(B13580, Tabelas!A:C,3,FALSE())</f>
        <v/>
      </c>
      <c r="E13580">
        <f>VLOOKUP(B13580, Tabelas!A:C,2,FALSE())</f>
        <v/>
      </c>
    </row>
    <row r="13581">
      <c r="A13581" t="inlineStr">
        <is>
          <t>REVISTA DE LA FACULTAD DE CIENCIAS AGRARIAS</t>
        </is>
      </c>
      <c r="B13581" t="inlineStr">
        <is>
          <t>A4</t>
        </is>
      </c>
      <c r="C13581">
        <f>IF(B13581&lt;&gt;"NI",1,0)</f>
        <v/>
      </c>
      <c r="D13581">
        <f>VLOOKUP(B13581, Tabelas!A:C,3,FALSE())</f>
        <v/>
      </c>
      <c r="E13581">
        <f>VLOOKUP(B13581, Tabelas!A:C,2,FALSE())</f>
        <v/>
      </c>
    </row>
    <row r="13582">
      <c r="A13582" t="inlineStr">
        <is>
          <t>REVISTA DE LA FACULTAD DE CIENCIAS AGRARIAS UNCUYO</t>
        </is>
      </c>
      <c r="B13582" t="inlineStr">
        <is>
          <t>A4</t>
        </is>
      </c>
      <c r="C13582">
        <f>IF(B13582&lt;&gt;"NI",1,0)</f>
        <v/>
      </c>
      <c r="D13582">
        <f>VLOOKUP(B13582, Tabelas!A:C,3,FALSE())</f>
        <v/>
      </c>
      <c r="E13582">
        <f>VLOOKUP(B13582, Tabelas!A:C,2,FALSE())</f>
        <v/>
      </c>
    </row>
    <row r="13583">
      <c r="A13583" t="inlineStr">
        <is>
          <t>REVISTA DE LA FACULTAD DE DERECHO</t>
        </is>
      </c>
      <c r="B13583" t="inlineStr">
        <is>
          <t>B3</t>
        </is>
      </c>
      <c r="C13583">
        <f>IF(B13583&lt;&gt;"NI",1,0)</f>
        <v/>
      </c>
      <c r="D13583">
        <f>VLOOKUP(B13583, Tabelas!A:C,3,FALSE())</f>
        <v/>
      </c>
      <c r="E13583">
        <f>VLOOKUP(B13583, Tabelas!A:C,2,FALSE())</f>
        <v/>
      </c>
    </row>
    <row r="13584">
      <c r="A13584" t="inlineStr">
        <is>
          <t>REVISTA DE LA FACULTAD DE DERECHO Y CIENCIAS POLITICAS</t>
        </is>
      </c>
      <c r="B13584" t="inlineStr">
        <is>
          <t>B1</t>
        </is>
      </c>
      <c r="C13584">
        <f>IF(B13584&lt;&gt;"NI",1,0)</f>
        <v/>
      </c>
      <c r="D13584">
        <f>VLOOKUP(B13584, Tabelas!A:C,3,FALSE())</f>
        <v/>
      </c>
      <c r="E13584">
        <f>VLOOKUP(B13584, Tabelas!A:C,2,FALSE())</f>
        <v/>
      </c>
    </row>
    <row r="13585">
      <c r="A13585" t="inlineStr">
        <is>
          <t>REVISTA DE LA FACULTAD DE MEDICINA</t>
        </is>
      </c>
      <c r="B13585" t="inlineStr">
        <is>
          <t>B2</t>
        </is>
      </c>
      <c r="C13585">
        <f>IF(B13585&lt;&gt;"NI",1,0)</f>
        <v/>
      </c>
      <c r="D13585">
        <f>VLOOKUP(B13585, Tabelas!A:C,3,FALSE())</f>
        <v/>
      </c>
      <c r="E13585">
        <f>VLOOKUP(B13585, Tabelas!A:C,2,FALSE())</f>
        <v/>
      </c>
    </row>
    <row r="13586">
      <c r="A13586" t="inlineStr">
        <is>
          <t>REVISTA DE LA FACULTAD DE ODONTOLOGÍA</t>
        </is>
      </c>
      <c r="B13586" t="inlineStr">
        <is>
          <t>B4</t>
        </is>
      </c>
      <c r="C13586">
        <f>IF(B13586&lt;&gt;"NI",1,0)</f>
        <v/>
      </c>
      <c r="D13586">
        <f>VLOOKUP(B13586, Tabelas!A:C,3,FALSE())</f>
        <v/>
      </c>
      <c r="E13586">
        <f>VLOOKUP(B13586, Tabelas!A:C,2,FALSE())</f>
        <v/>
      </c>
    </row>
    <row r="13587">
      <c r="A13587" t="inlineStr">
        <is>
          <t>REVISTA DE LA FACULTAD NACIONAL DE SALUD PUBLICA</t>
        </is>
      </c>
      <c r="B13587" t="inlineStr">
        <is>
          <t>B2</t>
        </is>
      </c>
      <c r="C13587">
        <f>IF(B13587&lt;&gt;"NI",1,0)</f>
        <v/>
      </c>
      <c r="D13587">
        <f>VLOOKUP(B13587, Tabelas!A:C,3,FALSE())</f>
        <v/>
      </c>
      <c r="E13587">
        <f>VLOOKUP(B13587, Tabelas!A:C,2,FALSE())</f>
        <v/>
      </c>
    </row>
    <row r="13588">
      <c r="A13588" t="inlineStr">
        <is>
          <t>REVISTA DE LA FUNDACIÓN JUAN JOSÉ CARRARO</t>
        </is>
      </c>
      <c r="B13588" t="inlineStr">
        <is>
          <t>B4</t>
        </is>
      </c>
      <c r="C13588">
        <f>IF(B13588&lt;&gt;"NI",1,0)</f>
        <v/>
      </c>
      <c r="D13588">
        <f>VLOOKUP(B13588, Tabelas!A:C,3,FALSE())</f>
        <v/>
      </c>
      <c r="E13588">
        <f>VLOOKUP(B13588, Tabelas!A:C,2,FALSE())</f>
        <v/>
      </c>
    </row>
    <row r="13589">
      <c r="A13589" t="inlineStr">
        <is>
          <t>REVISTA DE LA MAESTRÍA EN DERECHO PROCESAL</t>
        </is>
      </c>
      <c r="B13589" t="inlineStr">
        <is>
          <t>B4</t>
        </is>
      </c>
      <c r="C13589">
        <f>IF(B13589&lt;&gt;"NI",1,0)</f>
        <v/>
      </c>
      <c r="D13589">
        <f>VLOOKUP(B13589, Tabelas!A:C,3,FALSE())</f>
        <v/>
      </c>
      <c r="E13589">
        <f>VLOOKUP(B13589, Tabelas!A:C,2,FALSE())</f>
        <v/>
      </c>
    </row>
    <row r="13590">
      <c r="A13590" t="inlineStr">
        <is>
          <t>REVISTA DE LA REAL ACADEMIA DE CIENCIAS EXACTAS, FÍSICAS Y NATURALES. SERIE A, MATEMÁTICAS (ED. IMPRESA)</t>
        </is>
      </c>
      <c r="B13590" t="inlineStr">
        <is>
          <t>B1</t>
        </is>
      </c>
      <c r="C13590">
        <f>IF(B13590&lt;&gt;"NI",1,0)</f>
        <v/>
      </c>
      <c r="D13590">
        <f>VLOOKUP(B13590, Tabelas!A:C,3,FALSE())</f>
        <v/>
      </c>
      <c r="E13590">
        <f>VLOOKUP(B13590, Tabelas!A:C,2,FALSE())</f>
        <v/>
      </c>
    </row>
    <row r="13591">
      <c r="A13591" t="inlineStr">
        <is>
          <t>REVISTA DE LA REAL ACADEMIA DE CIENCIAS EXACTAS, FÍSICAS Y NATURALES. SERIE A. MATEMÁTICAS (ONLINE)</t>
        </is>
      </c>
      <c r="B13591" t="inlineStr">
        <is>
          <t>B1</t>
        </is>
      </c>
      <c r="C13591">
        <f>IF(B13591&lt;&gt;"NI",1,0)</f>
        <v/>
      </c>
      <c r="D13591">
        <f>VLOOKUP(B13591, Tabelas!A:C,3,FALSE())</f>
        <v/>
      </c>
      <c r="E13591">
        <f>VLOOKUP(B13591, Tabelas!A:C,2,FALSE())</f>
        <v/>
      </c>
    </row>
    <row r="13592">
      <c r="A13592" t="inlineStr">
        <is>
          <t>REVISTA DE LA RED INTERCÁTEDRAS DE HISTORIA DE AMÉRICA LATINA CONTEMPORÁNEA</t>
        </is>
      </c>
      <c r="B13592" t="inlineStr">
        <is>
          <t>B2</t>
        </is>
      </c>
      <c r="C13592">
        <f>IF(B13592&lt;&gt;"NI",1,0)</f>
        <v/>
      </c>
      <c r="D13592">
        <f>VLOOKUP(B13592, Tabelas!A:C,3,FALSE())</f>
        <v/>
      </c>
      <c r="E13592">
        <f>VLOOKUP(B13592, Tabelas!A:C,2,FALSE())</f>
        <v/>
      </c>
    </row>
    <row r="13593">
      <c r="A13593" t="inlineStr">
        <is>
          <t>REVISTA DE LA SECRETARÍA DEL TRIBUNAL PERMANENTE DE REVISIÓN</t>
        </is>
      </c>
      <c r="B13593" t="inlineStr">
        <is>
          <t>B2</t>
        </is>
      </c>
      <c r="C13593">
        <f>IF(B13593&lt;&gt;"NI",1,0)</f>
        <v/>
      </c>
      <c r="D13593">
        <f>VLOOKUP(B13593, Tabelas!A:C,3,FALSE())</f>
        <v/>
      </c>
      <c r="E13593">
        <f>VLOOKUP(B13593, Tabelas!A:C,2,FALSE())</f>
        <v/>
      </c>
    </row>
    <row r="13594">
      <c r="A13594" t="inlineStr">
        <is>
          <t>REVISTA DE LA SOCIEDAD ENTOMOLÓGICA ARGENTINA</t>
        </is>
      </c>
      <c r="B13594" t="inlineStr">
        <is>
          <t>B4</t>
        </is>
      </c>
      <c r="C13594">
        <f>IF(B13594&lt;&gt;"NI",1,0)</f>
        <v/>
      </c>
      <c r="D13594">
        <f>VLOOKUP(B13594, Tabelas!A:C,3,FALSE())</f>
        <v/>
      </c>
      <c r="E13594">
        <f>VLOOKUP(B13594, Tabelas!A:C,2,FALSE())</f>
        <v/>
      </c>
    </row>
    <row r="13595">
      <c r="A13595" t="inlineStr">
        <is>
          <t>REVISTA DE LA SOCIEDAD QUÍMICA DEL PERÚ</t>
        </is>
      </c>
      <c r="B13595" t="inlineStr">
        <is>
          <t>B3</t>
        </is>
      </c>
      <c r="C13595">
        <f>IF(B13595&lt;&gt;"NI",1,0)</f>
        <v/>
      </c>
      <c r="D13595">
        <f>VLOOKUP(B13595, Tabelas!A:C,3,FALSE())</f>
        <v/>
      </c>
      <c r="E13595">
        <f>VLOOKUP(B13595, Tabelas!A:C,2,FALSE())</f>
        <v/>
      </c>
    </row>
    <row r="13596">
      <c r="A13596" t="inlineStr">
        <is>
          <t>REVISTA DE LA SOCIEDAD VENEZOLANA DE MICROBIOLOGÍA</t>
        </is>
      </c>
      <c r="B13596" t="inlineStr">
        <is>
          <t>B4</t>
        </is>
      </c>
      <c r="C13596">
        <f>IF(B13596&lt;&gt;"NI",1,0)</f>
        <v/>
      </c>
      <c r="D13596">
        <f>VLOOKUP(B13596, Tabelas!A:C,3,FALSE())</f>
        <v/>
      </c>
      <c r="E13596">
        <f>VLOOKUP(B13596, Tabelas!A:C,2,FALSE())</f>
        <v/>
      </c>
    </row>
    <row r="13597">
      <c r="A13597" t="inlineStr">
        <is>
          <t>REVISTA DE LA UNIÓN MATEMÁTICA ARGENTINA (1968)</t>
        </is>
      </c>
      <c r="B13597" t="inlineStr">
        <is>
          <t>B3</t>
        </is>
      </c>
      <c r="C13597">
        <f>IF(B13597&lt;&gt;"NI",1,0)</f>
        <v/>
      </c>
      <c r="D13597">
        <f>VLOOKUP(B13597, Tabelas!A:C,3,FALSE())</f>
        <v/>
      </c>
      <c r="E13597">
        <f>VLOOKUP(B13597, Tabelas!A:C,2,FALSE())</f>
        <v/>
      </c>
    </row>
    <row r="13598">
      <c r="A13598" t="inlineStr">
        <is>
          <t>REVISTA DE LA UNIVERSIDAD DE LA SALLE</t>
        </is>
      </c>
      <c r="B13598" t="inlineStr">
        <is>
          <t>A3</t>
        </is>
      </c>
      <c r="C13598">
        <f>IF(B13598&lt;&gt;"NI",1,0)</f>
        <v/>
      </c>
      <c r="D13598">
        <f>VLOOKUP(B13598, Tabelas!A:C,3,FALSE())</f>
        <v/>
      </c>
      <c r="E13598">
        <f>VLOOKUP(B13598, Tabelas!A:C,2,FALSE())</f>
        <v/>
      </c>
    </row>
    <row r="13599">
      <c r="A13599" t="inlineStr">
        <is>
          <t>REVISTA DE LA UNIVERSIDAD INDUSTRIAL DE SANTANDER. SALUD</t>
        </is>
      </c>
      <c r="B13599" t="inlineStr">
        <is>
          <t>B3</t>
        </is>
      </c>
      <c r="C13599">
        <f>IF(B13599&lt;&gt;"NI",1,0)</f>
        <v/>
      </c>
      <c r="D13599">
        <f>VLOOKUP(B13599, Tabelas!A:C,3,FALSE())</f>
        <v/>
      </c>
      <c r="E13599">
        <f>VLOOKUP(B13599, Tabelas!A:C,2,FALSE())</f>
        <v/>
      </c>
    </row>
    <row r="13600">
      <c r="A13600" t="inlineStr">
        <is>
          <t>REVISTA DE LETRAS</t>
        </is>
      </c>
      <c r="B13600" t="inlineStr">
        <is>
          <t>A4</t>
        </is>
      </c>
      <c r="C13600">
        <f>IF(B13600&lt;&gt;"NI",1,0)</f>
        <v/>
      </c>
      <c r="D13600">
        <f>VLOOKUP(B13600, Tabelas!A:C,3,FALSE())</f>
        <v/>
      </c>
      <c r="E13600">
        <f>VLOOKUP(B13600, Tabelas!A:C,2,FALSE())</f>
        <v/>
      </c>
    </row>
    <row r="13601">
      <c r="A13601" t="inlineStr">
        <is>
          <t>REVISTA DE LETRAS - JUÇARA</t>
        </is>
      </c>
      <c r="B13601" t="inlineStr">
        <is>
          <t>B2</t>
        </is>
      </c>
      <c r="C13601">
        <f>IF(B13601&lt;&gt;"NI",1,0)</f>
        <v/>
      </c>
      <c r="D13601">
        <f>VLOOKUP(B13601, Tabelas!A:C,3,FALSE())</f>
        <v/>
      </c>
      <c r="E13601">
        <f>VLOOKUP(B13601, Tabelas!A:C,2,FALSE())</f>
        <v/>
      </c>
    </row>
    <row r="13602">
      <c r="A13602" t="inlineStr">
        <is>
          <t>REVISTA DE LETRAS (FORTALEZA)</t>
        </is>
      </c>
      <c r="B13602" t="inlineStr">
        <is>
          <t>B1</t>
        </is>
      </c>
      <c r="C13602">
        <f>IF(B13602&lt;&gt;"NI",1,0)</f>
        <v/>
      </c>
      <c r="D13602">
        <f>VLOOKUP(B13602, Tabelas!A:C,3,FALSE())</f>
        <v/>
      </c>
      <c r="E13602">
        <f>VLOOKUP(B13602, Tabelas!A:C,2,FALSE())</f>
        <v/>
      </c>
    </row>
    <row r="13603">
      <c r="A13603" t="inlineStr">
        <is>
          <t>REVISTA DE LETRAS (TAGUATINGA)</t>
        </is>
      </c>
      <c r="B13603" t="inlineStr">
        <is>
          <t>B1</t>
        </is>
      </c>
      <c r="C13603">
        <f>IF(B13603&lt;&gt;"NI",1,0)</f>
        <v/>
      </c>
      <c r="D13603">
        <f>VLOOKUP(B13603, Tabelas!A:C,3,FALSE())</f>
        <v/>
      </c>
      <c r="E13603">
        <f>VLOOKUP(B13603, Tabelas!A:C,2,FALSE())</f>
        <v/>
      </c>
    </row>
    <row r="13604">
      <c r="A13604" t="inlineStr">
        <is>
          <t>REVISTA DE LETRAS (UFC)</t>
        </is>
      </c>
      <c r="B13604" t="inlineStr">
        <is>
          <t>B1</t>
        </is>
      </c>
      <c r="C13604">
        <f>IF(B13604&lt;&gt;"NI",1,0)</f>
        <v/>
      </c>
      <c r="D13604">
        <f>VLOOKUP(B13604, Tabelas!A:C,3,FALSE())</f>
        <v/>
      </c>
      <c r="E13604">
        <f>VLOOKUP(B13604, Tabelas!A:C,2,FALSE())</f>
        <v/>
      </c>
    </row>
    <row r="13605">
      <c r="A13605" t="inlineStr">
        <is>
          <t>REVISTA DE LETRAS (UNESP. ONLINE)</t>
        </is>
      </c>
      <c r="B13605" t="inlineStr">
        <is>
          <t>B4</t>
        </is>
      </c>
      <c r="C13605">
        <f>IF(B13605&lt;&gt;"NI",1,0)</f>
        <v/>
      </c>
      <c r="D13605">
        <f>VLOOKUP(B13605, Tabelas!A:C,3,FALSE())</f>
        <v/>
      </c>
      <c r="E13605">
        <f>VLOOKUP(B13605, Tabelas!A:C,2,FALSE())</f>
        <v/>
      </c>
    </row>
    <row r="13606">
      <c r="A13606" t="inlineStr">
        <is>
          <t>REVISTA DE LETRAS NORTE@MENTOS</t>
        </is>
      </c>
      <c r="B13606" t="inlineStr">
        <is>
          <t>A4</t>
        </is>
      </c>
      <c r="C13606">
        <f>IF(B13606&lt;&gt;"NI",1,0)</f>
        <v/>
      </c>
      <c r="D13606">
        <f>VLOOKUP(B13606, Tabelas!A:C,3,FALSE())</f>
        <v/>
      </c>
      <c r="E13606">
        <f>VLOOKUP(B13606, Tabelas!A:C,2,FALSE())</f>
        <v/>
      </c>
    </row>
    <row r="13607">
      <c r="A13607" t="inlineStr">
        <is>
          <t>REVISTA DE LITERATURA, HISTÓRIA E MEMÓRIA</t>
        </is>
      </c>
      <c r="B13607" t="inlineStr">
        <is>
          <t>B1</t>
        </is>
      </c>
      <c r="C13607">
        <f>IF(B13607&lt;&gt;"NI",1,0)</f>
        <v/>
      </c>
      <c r="D13607">
        <f>VLOOKUP(B13607, Tabelas!A:C,3,FALSE())</f>
        <v/>
      </c>
      <c r="E13607">
        <f>VLOOKUP(B13607, Tabelas!A:C,2,FALSE())</f>
        <v/>
      </c>
    </row>
    <row r="13608">
      <c r="A13608" t="inlineStr">
        <is>
          <t>REVISTA DE LOGÍSTICA DA FATEC-CARAPICUÍBA</t>
        </is>
      </c>
      <c r="B13608" t="inlineStr">
        <is>
          <t>B4</t>
        </is>
      </c>
      <c r="C13608">
        <f>IF(B13608&lt;&gt;"NI",1,0)</f>
        <v/>
      </c>
      <c r="D13608">
        <f>VLOOKUP(B13608, Tabelas!A:C,3,FALSE())</f>
        <v/>
      </c>
      <c r="E13608">
        <f>VLOOKUP(B13608, Tabelas!A:C,2,FALSE())</f>
        <v/>
      </c>
    </row>
    <row r="13609">
      <c r="A13609" t="inlineStr">
        <is>
          <t>REVISTA DE LOGOPEDIA, FONIATRÍA Y AUDIOLOGÍA (ED. IMPRESA)</t>
        </is>
      </c>
      <c r="B13609" t="inlineStr">
        <is>
          <t>B2</t>
        </is>
      </c>
      <c r="C13609">
        <f>IF(B13609&lt;&gt;"NI",1,0)</f>
        <v/>
      </c>
      <c r="D13609">
        <f>VLOOKUP(B13609, Tabelas!A:C,3,FALSE())</f>
        <v/>
      </c>
      <c r="E13609">
        <f>VLOOKUP(B13609, Tabelas!A:C,2,FALSE())</f>
        <v/>
      </c>
    </row>
    <row r="13610">
      <c r="A13610" t="inlineStr">
        <is>
          <t>REVISTA DE MAGISTRO DE FILOSOFIA</t>
        </is>
      </c>
      <c r="B13610" t="inlineStr">
        <is>
          <t>B4</t>
        </is>
      </c>
      <c r="C13610">
        <f>IF(B13610&lt;&gt;"NI",1,0)</f>
        <v/>
      </c>
      <c r="D13610">
        <f>VLOOKUP(B13610, Tabelas!A:C,3,FALSE())</f>
        <v/>
      </c>
      <c r="E13610">
        <f>VLOOKUP(B13610, Tabelas!A:C,2,FALSE())</f>
        <v/>
      </c>
    </row>
    <row r="13611">
      <c r="A13611" t="inlineStr">
        <is>
          <t>REVISTA DE MEDICINA E SAÚDE DE BRASÍLIA</t>
        </is>
      </c>
      <c r="B13611" t="inlineStr">
        <is>
          <t>B4</t>
        </is>
      </c>
      <c r="C13611">
        <f>IF(B13611&lt;&gt;"NI",1,0)</f>
        <v/>
      </c>
      <c r="D13611">
        <f>VLOOKUP(B13611, Tabelas!A:C,3,FALSE())</f>
        <v/>
      </c>
      <c r="E13611">
        <f>VLOOKUP(B13611, Tabelas!A:C,2,FALSE())</f>
        <v/>
      </c>
    </row>
    <row r="13612">
      <c r="A13612" t="inlineStr">
        <is>
          <t>REVISTA DE METALURGIA</t>
        </is>
      </c>
      <c r="B13612" t="inlineStr">
        <is>
          <t>B1</t>
        </is>
      </c>
      <c r="C13612">
        <f>IF(B13612&lt;&gt;"NI",1,0)</f>
        <v/>
      </c>
      <c r="D13612">
        <f>VLOOKUP(B13612, Tabelas!A:C,3,FALSE())</f>
        <v/>
      </c>
      <c r="E13612">
        <f>VLOOKUP(B13612, Tabelas!A:C,2,FALSE())</f>
        <v/>
      </c>
    </row>
    <row r="13613">
      <c r="A13613" t="inlineStr">
        <is>
          <t>REVISTA DE MICRO E PEQUENAS EMPRESAS E EMPREENDEDORISMO DA FATEC OSASCO</t>
        </is>
      </c>
      <c r="B13613" t="inlineStr">
        <is>
          <t>B2</t>
        </is>
      </c>
      <c r="C13613">
        <f>IF(B13613&lt;&gt;"NI",1,0)</f>
        <v/>
      </c>
      <c r="D13613">
        <f>VLOOKUP(B13613, Tabelas!A:C,3,FALSE())</f>
        <v/>
      </c>
      <c r="E13613">
        <f>VLOOKUP(B13613, Tabelas!A:C,2,FALSE())</f>
        <v/>
      </c>
    </row>
    <row r="13614">
      <c r="A13614" t="inlineStr">
        <is>
          <t>REVISTA DE MORFOLOGIA URBANA</t>
        </is>
      </c>
      <c r="B13614" t="inlineStr">
        <is>
          <t>B1</t>
        </is>
      </c>
      <c r="C13614">
        <f>IF(B13614&lt;&gt;"NI",1,0)</f>
        <v/>
      </c>
      <c r="D13614">
        <f>VLOOKUP(B13614, Tabelas!A:C,3,FALSE())</f>
        <v/>
      </c>
      <c r="E13614">
        <f>VLOOKUP(B13614, Tabelas!A:C,2,FALSE())</f>
        <v/>
      </c>
    </row>
    <row r="13615">
      <c r="A13615" t="inlineStr">
        <is>
          <t>REVISTA DE NEGÓCIOS (ONLINE)</t>
        </is>
      </c>
      <c r="B13615" t="inlineStr">
        <is>
          <t>A4</t>
        </is>
      </c>
      <c r="C13615">
        <f>IF(B13615&lt;&gt;"NI",1,0)</f>
        <v/>
      </c>
      <c r="D13615">
        <f>VLOOKUP(B13615, Tabelas!A:C,3,FALSE())</f>
        <v/>
      </c>
      <c r="E13615">
        <f>VLOOKUP(B13615, Tabelas!A:C,2,FALSE())</f>
        <v/>
      </c>
    </row>
    <row r="13616">
      <c r="A13616" t="inlineStr">
        <is>
          <t>REVISTA DE NUTRIÇÃO</t>
        </is>
      </c>
      <c r="B13616" t="inlineStr">
        <is>
          <t>B1</t>
        </is>
      </c>
      <c r="C13616">
        <f>IF(B13616&lt;&gt;"NI",1,0)</f>
        <v/>
      </c>
      <c r="D13616">
        <f>VLOOKUP(B13616, Tabelas!A:C,3,FALSE())</f>
        <v/>
      </c>
      <c r="E13616">
        <f>VLOOKUP(B13616, Tabelas!A:C,2,FALSE())</f>
        <v/>
      </c>
    </row>
    <row r="13617">
      <c r="A13617" t="inlineStr">
        <is>
          <t>REVISTA DE NUTRIÇÃO DA PUCCAMP</t>
        </is>
      </c>
      <c r="B13617" t="inlineStr">
        <is>
          <t>B1</t>
        </is>
      </c>
      <c r="C13617">
        <f>IF(B13617&lt;&gt;"NI",1,0)</f>
        <v/>
      </c>
      <c r="D13617">
        <f>VLOOKUP(B13617, Tabelas!A:C,3,FALSE())</f>
        <v/>
      </c>
      <c r="E13617">
        <f>VLOOKUP(B13617, Tabelas!A:C,2,FALSE())</f>
        <v/>
      </c>
    </row>
    <row r="13618">
      <c r="A13618" t="inlineStr">
        <is>
          <t>REVISTA DE ODONTOLOGIA DA UNICID</t>
        </is>
      </c>
      <c r="B13618" t="inlineStr">
        <is>
          <t>B4</t>
        </is>
      </c>
      <c r="C13618">
        <f>IF(B13618&lt;&gt;"NI",1,0)</f>
        <v/>
      </c>
      <c r="D13618">
        <f>VLOOKUP(B13618, Tabelas!A:C,3,FALSE())</f>
        <v/>
      </c>
      <c r="E13618">
        <f>VLOOKUP(B13618, Tabelas!A:C,2,FALSE())</f>
        <v/>
      </c>
    </row>
    <row r="13619">
      <c r="A13619" t="inlineStr">
        <is>
          <t>REVISTA DE ODONTOLOGIA DA UNIVERSIDADE DE SÃO PAULO</t>
        </is>
      </c>
      <c r="B13619" t="inlineStr">
        <is>
          <t>B2</t>
        </is>
      </c>
      <c r="C13619">
        <f>IF(B13619&lt;&gt;"NI",1,0)</f>
        <v/>
      </c>
      <c r="D13619">
        <f>VLOOKUP(B13619, Tabelas!A:C,3,FALSE())</f>
        <v/>
      </c>
      <c r="E13619">
        <f>VLOOKUP(B13619, Tabelas!A:C,2,FALSE())</f>
        <v/>
      </c>
    </row>
    <row r="13620">
      <c r="A13620" t="inlineStr">
        <is>
          <t>REVISTA DE PATOLOGIA DO TOCANTINS</t>
        </is>
      </c>
      <c r="B13620" t="inlineStr">
        <is>
          <t>B3</t>
        </is>
      </c>
      <c r="C13620">
        <f>IF(B13620&lt;&gt;"NI",1,0)</f>
        <v/>
      </c>
      <c r="D13620">
        <f>VLOOKUP(B13620, Tabelas!A:C,3,FALSE())</f>
        <v/>
      </c>
      <c r="E13620">
        <f>VLOOKUP(B13620, Tabelas!A:C,2,FALSE())</f>
        <v/>
      </c>
    </row>
    <row r="13621">
      <c r="A13621" t="inlineStr">
        <is>
          <t>REVISTA DE PAZ Y CONFLICTOS</t>
        </is>
      </c>
      <c r="B13621" t="inlineStr">
        <is>
          <t>A2</t>
        </is>
      </c>
      <c r="C13621">
        <f>IF(B13621&lt;&gt;"NI",1,0)</f>
        <v/>
      </c>
      <c r="D13621">
        <f>VLOOKUP(B13621, Tabelas!A:C,3,FALSE())</f>
        <v/>
      </c>
      <c r="E13621">
        <f>VLOOKUP(B13621, Tabelas!A:C,2,FALSE())</f>
        <v/>
      </c>
    </row>
    <row r="13622">
      <c r="A13622" t="inlineStr">
        <is>
          <t>REVISTA DE PEDAGOGIA CRÍTICA PAULO FREIRE</t>
        </is>
      </c>
      <c r="B13622" t="inlineStr">
        <is>
          <t>B2</t>
        </is>
      </c>
      <c r="C13622">
        <f>IF(B13622&lt;&gt;"NI",1,0)</f>
        <v/>
      </c>
      <c r="D13622">
        <f>VLOOKUP(B13622, Tabelas!A:C,3,FALSE())</f>
        <v/>
      </c>
      <c r="E13622">
        <f>VLOOKUP(B13622, Tabelas!A:C,2,FALSE())</f>
        <v/>
      </c>
    </row>
    <row r="13623">
      <c r="A13623" t="inlineStr">
        <is>
          <t>REVISTA DE PEDAGOGIA SOCIAL</t>
        </is>
      </c>
      <c r="B13623" t="inlineStr">
        <is>
          <t>B4</t>
        </is>
      </c>
      <c r="C13623">
        <f>IF(B13623&lt;&gt;"NI",1,0)</f>
        <v/>
      </c>
      <c r="D13623">
        <f>VLOOKUP(B13623, Tabelas!A:C,3,FALSE())</f>
        <v/>
      </c>
      <c r="E13623">
        <f>VLOOKUP(B13623, Tabelas!A:C,2,FALSE())</f>
        <v/>
      </c>
    </row>
    <row r="13624">
      <c r="A13624" t="inlineStr">
        <is>
          <t>REVISTA DE PESQUISA INTERDISCIPLINAR</t>
        </is>
      </c>
      <c r="B13624" t="inlineStr">
        <is>
          <t>B3</t>
        </is>
      </c>
      <c r="C13624">
        <f>IF(B13624&lt;&gt;"NI",1,0)</f>
        <v/>
      </c>
      <c r="D13624">
        <f>VLOOKUP(B13624, Tabelas!A:C,3,FALSE())</f>
        <v/>
      </c>
      <c r="E13624">
        <f>VLOOKUP(B13624, Tabelas!A:C,2,FALSE())</f>
        <v/>
      </c>
    </row>
    <row r="13625">
      <c r="A13625" t="inlineStr">
        <is>
          <t>REVISTA DE PESQUISA: CUIDADO E FUNDAMENTAL (ONLINE)</t>
        </is>
      </c>
      <c r="B13625" t="inlineStr">
        <is>
          <t>B1</t>
        </is>
      </c>
      <c r="C13625">
        <f>IF(B13625&lt;&gt;"NI",1,0)</f>
        <v/>
      </c>
      <c r="D13625">
        <f>VLOOKUP(B13625, Tabelas!A:C,3,FALSE())</f>
        <v/>
      </c>
      <c r="E13625">
        <f>VLOOKUP(B13625, Tabelas!A:C,2,FALSE())</f>
        <v/>
      </c>
    </row>
    <row r="13626">
      <c r="A13626" t="inlineStr">
        <is>
          <t>REVISTA DE PIELARIE INCALTAMINTE (LEATHER AND FOOTWEAR JOURNAL)</t>
        </is>
      </c>
      <c r="B13626" t="inlineStr">
        <is>
          <t>B1</t>
        </is>
      </c>
      <c r="C13626">
        <f>IF(B13626&lt;&gt;"NI",1,0)</f>
        <v/>
      </c>
      <c r="D13626">
        <f>VLOOKUP(B13626, Tabelas!A:C,3,FALSE())</f>
        <v/>
      </c>
      <c r="E13626">
        <f>VLOOKUP(B13626, Tabelas!A:C,2,FALSE())</f>
        <v/>
      </c>
    </row>
    <row r="13627">
      <c r="A13627" t="inlineStr">
        <is>
          <t>REVISTA DE POLITICA AGRICOLA</t>
        </is>
      </c>
      <c r="B13627" t="inlineStr">
        <is>
          <t>B2</t>
        </is>
      </c>
      <c r="C13627">
        <f>IF(B13627&lt;&gt;"NI",1,0)</f>
        <v/>
      </c>
      <c r="D13627">
        <f>VLOOKUP(B13627, Tabelas!A:C,3,FALSE())</f>
        <v/>
      </c>
      <c r="E13627">
        <f>VLOOKUP(B13627, Tabelas!A:C,2,FALSE())</f>
        <v/>
      </c>
    </row>
    <row r="13628">
      <c r="A13628" t="inlineStr">
        <is>
          <t>REVISTA DE POLÍTICA AGRÍCOLA</t>
        </is>
      </c>
      <c r="B13628" t="inlineStr">
        <is>
          <t>B2</t>
        </is>
      </c>
      <c r="C13628">
        <f>IF(B13628&lt;&gt;"NI",1,0)</f>
        <v/>
      </c>
      <c r="D13628">
        <f>VLOOKUP(B13628, Tabelas!A:C,3,FALSE())</f>
        <v/>
      </c>
      <c r="E13628">
        <f>VLOOKUP(B13628, Tabelas!A:C,2,FALSE())</f>
        <v/>
      </c>
    </row>
    <row r="13629">
      <c r="A13629" t="inlineStr">
        <is>
          <t>REVISTA DE POLITICAS PÚBLICAS DA UFMA</t>
        </is>
      </c>
      <c r="B13629" t="inlineStr">
        <is>
          <t>A1</t>
        </is>
      </c>
      <c r="C13629">
        <f>IF(B13629&lt;&gt;"NI",1,0)</f>
        <v/>
      </c>
      <c r="D13629">
        <f>VLOOKUP(B13629, Tabelas!A:C,3,FALSE())</f>
        <v/>
      </c>
      <c r="E13629">
        <f>VLOOKUP(B13629, Tabelas!A:C,2,FALSE())</f>
        <v/>
      </c>
    </row>
    <row r="13630">
      <c r="A13630" t="inlineStr">
        <is>
          <t>REVISTA DE POLÍTICAS PÚBLICAS E GESTÃO GOVERNAMENTAL</t>
        </is>
      </c>
      <c r="B13630" t="inlineStr">
        <is>
          <t>B4</t>
        </is>
      </c>
      <c r="C13630">
        <f>IF(B13630&lt;&gt;"NI",1,0)</f>
        <v/>
      </c>
      <c r="D13630">
        <f>VLOOKUP(B13630, Tabelas!A:C,3,FALSE())</f>
        <v/>
      </c>
      <c r="E13630">
        <f>VLOOKUP(B13630, Tabelas!A:C,2,FALSE())</f>
        <v/>
      </c>
    </row>
    <row r="13631">
      <c r="A13631" t="inlineStr">
        <is>
          <t>REVISTA DE PROCESSO</t>
        </is>
      </c>
      <c r="B13631" t="inlineStr">
        <is>
          <t>B1</t>
        </is>
      </c>
      <c r="C13631">
        <f>IF(B13631&lt;&gt;"NI",1,0)</f>
        <v/>
      </c>
      <c r="D13631">
        <f>VLOOKUP(B13631, Tabelas!A:C,3,FALSE())</f>
        <v/>
      </c>
      <c r="E13631">
        <f>VLOOKUP(B13631, Tabelas!A:C,2,FALSE())</f>
        <v/>
      </c>
    </row>
    <row r="13632">
      <c r="A13632" t="inlineStr">
        <is>
          <t>REVISTA DE PRODUÇÃO DISCENTE EM EDUCAÇÃO MATEMÁTICA</t>
        </is>
      </c>
      <c r="B13632" t="inlineStr">
        <is>
          <t>B4</t>
        </is>
      </c>
      <c r="C13632">
        <f>IF(B13632&lt;&gt;"NI",1,0)</f>
        <v/>
      </c>
      <c r="D13632">
        <f>VLOOKUP(B13632, Tabelas!A:C,3,FALSE())</f>
        <v/>
      </c>
      <c r="E13632">
        <f>VLOOKUP(B13632, Tabelas!A:C,2,FALSE())</f>
        <v/>
      </c>
    </row>
    <row r="13633">
      <c r="A13633" t="inlineStr">
        <is>
          <t>REVISTA DE PROPRIEDADE INTELECTUAL - DIREITO CONTEMPORÂNEO E CONSTITUIÇÃO</t>
        </is>
      </c>
      <c r="B13633" t="inlineStr">
        <is>
          <t>B4</t>
        </is>
      </c>
      <c r="C13633">
        <f>IF(B13633&lt;&gt;"NI",1,0)</f>
        <v/>
      </c>
      <c r="D13633">
        <f>VLOOKUP(B13633, Tabelas!A:C,3,FALSE())</f>
        <v/>
      </c>
      <c r="E13633">
        <f>VLOOKUP(B13633, Tabelas!A:C,2,FALSE())</f>
        <v/>
      </c>
    </row>
    <row r="13634">
      <c r="A13634" t="inlineStr">
        <is>
          <t>REVISTA DE PROTECCIÓN VEGETAL</t>
        </is>
      </c>
      <c r="B13634" t="inlineStr">
        <is>
          <t>B4</t>
        </is>
      </c>
      <c r="C13634">
        <f>IF(B13634&lt;&gt;"NI",1,0)</f>
        <v/>
      </c>
      <c r="D13634">
        <f>VLOOKUP(B13634, Tabelas!A:C,3,FALSE())</f>
        <v/>
      </c>
      <c r="E13634">
        <f>VLOOKUP(B13634, Tabelas!A:C,2,FALSE())</f>
        <v/>
      </c>
    </row>
    <row r="13635">
      <c r="A13635" t="inlineStr">
        <is>
          <t>REVISTA DE PSICANÁLISE DA SOCIEDADE PSICANALÍTICA DE PORTO ALEGRE</t>
        </is>
      </c>
      <c r="B13635" t="inlineStr">
        <is>
          <t>B1</t>
        </is>
      </c>
      <c r="C13635">
        <f>IF(B13635&lt;&gt;"NI",1,0)</f>
        <v/>
      </c>
      <c r="D13635">
        <f>VLOOKUP(B13635, Tabelas!A:C,3,FALSE())</f>
        <v/>
      </c>
      <c r="E13635">
        <f>VLOOKUP(B13635, Tabelas!A:C,2,FALSE())</f>
        <v/>
      </c>
    </row>
    <row r="13636">
      <c r="A13636" t="inlineStr">
        <is>
          <t>REVISTA DE PSICOANÁLISIS</t>
        </is>
      </c>
      <c r="B13636" t="inlineStr">
        <is>
          <t>A4</t>
        </is>
      </c>
      <c r="C13636">
        <f>IF(B13636&lt;&gt;"NI",1,0)</f>
        <v/>
      </c>
      <c r="D13636">
        <f>VLOOKUP(B13636, Tabelas!A:C,3,FALSE())</f>
        <v/>
      </c>
      <c r="E13636">
        <f>VLOOKUP(B13636, Tabelas!A:C,2,FALSE())</f>
        <v/>
      </c>
    </row>
    <row r="13637">
      <c r="A13637" t="inlineStr">
        <is>
          <t>REVISTA DE PSICOLOGÍA</t>
        </is>
      </c>
      <c r="B13637" t="inlineStr">
        <is>
          <t>A4</t>
        </is>
      </c>
      <c r="C13637">
        <f>IF(B13637&lt;&gt;"NI",1,0)</f>
        <v/>
      </c>
      <c r="D13637">
        <f>VLOOKUP(B13637, Tabelas!A:C,3,FALSE())</f>
        <v/>
      </c>
      <c r="E13637">
        <f>VLOOKUP(B13637, Tabelas!A:C,2,FALSE())</f>
        <v/>
      </c>
    </row>
    <row r="13638">
      <c r="A13638" t="inlineStr">
        <is>
          <t>REVISTA DE PSICOLOGÍA (LIMA)</t>
        </is>
      </c>
      <c r="B13638" t="inlineStr">
        <is>
          <t>A2</t>
        </is>
      </c>
      <c r="C13638">
        <f>IF(B13638&lt;&gt;"NI",1,0)</f>
        <v/>
      </c>
      <c r="D13638">
        <f>VLOOKUP(B13638, Tabelas!A:C,3,FALSE())</f>
        <v/>
      </c>
      <c r="E13638">
        <f>VLOOKUP(B13638, Tabelas!A:C,2,FALSE())</f>
        <v/>
      </c>
    </row>
    <row r="13639">
      <c r="A13639" t="inlineStr">
        <is>
          <t>REVISTA DE PSICOLOGÍA (SANTIAGO)</t>
        </is>
      </c>
      <c r="B13639" t="inlineStr">
        <is>
          <t>A4</t>
        </is>
      </c>
      <c r="C13639">
        <f>IF(B13639&lt;&gt;"NI",1,0)</f>
        <v/>
      </c>
      <c r="D13639">
        <f>VLOOKUP(B13639, Tabelas!A:C,3,FALSE())</f>
        <v/>
      </c>
      <c r="E13639">
        <f>VLOOKUP(B13639, Tabelas!A:C,2,FALSE())</f>
        <v/>
      </c>
    </row>
    <row r="13640">
      <c r="A13640" t="inlineStr">
        <is>
          <t>REVISTA DE PSICOLOGIA (UFC)</t>
        </is>
      </c>
      <c r="B13640" t="inlineStr">
        <is>
          <t>A4</t>
        </is>
      </c>
      <c r="C13640">
        <f>IF(B13640&lt;&gt;"NI",1,0)</f>
        <v/>
      </c>
      <c r="D13640">
        <f>VLOOKUP(B13640, Tabelas!A:C,3,FALSE())</f>
        <v/>
      </c>
      <c r="E13640">
        <f>VLOOKUP(B13640, Tabelas!A:C,2,FALSE())</f>
        <v/>
      </c>
    </row>
    <row r="13641">
      <c r="A13641" t="inlineStr">
        <is>
          <t>REVISTA DE PSICOLOGIA : TEORIA E PRÁTICA (ONLINE)</t>
        </is>
      </c>
      <c r="B13641" t="inlineStr">
        <is>
          <t>A2</t>
        </is>
      </c>
      <c r="C13641">
        <f>IF(B13641&lt;&gt;"NI",1,0)</f>
        <v/>
      </c>
      <c r="D13641">
        <f>VLOOKUP(B13641, Tabelas!A:C,3,FALSE())</f>
        <v/>
      </c>
      <c r="E13641">
        <f>VLOOKUP(B13641, Tabelas!A:C,2,FALSE())</f>
        <v/>
      </c>
    </row>
    <row r="13642">
      <c r="A13642" t="inlineStr">
        <is>
          <t>REVISTA DE PSICOLOGIA DA CRIANÇA E DO ADOLESCENTE</t>
        </is>
      </c>
      <c r="B13642" t="inlineStr">
        <is>
          <t>B4</t>
        </is>
      </c>
      <c r="C13642">
        <f>IF(B13642&lt;&gt;"NI",1,0)</f>
        <v/>
      </c>
      <c r="D13642">
        <f>VLOOKUP(B13642, Tabelas!A:C,3,FALSE())</f>
        <v/>
      </c>
      <c r="E13642">
        <f>VLOOKUP(B13642, Tabelas!A:C,2,FALSE())</f>
        <v/>
      </c>
    </row>
    <row r="13643">
      <c r="A13643" t="inlineStr">
        <is>
          <t>REVISTA DE PSICOLOGIA DA IMED</t>
        </is>
      </c>
      <c r="B13643" t="inlineStr">
        <is>
          <t>B2</t>
        </is>
      </c>
      <c r="C13643">
        <f>IF(B13643&lt;&gt;"NI",1,0)</f>
        <v/>
      </c>
      <c r="D13643">
        <f>VLOOKUP(B13643, Tabelas!A:C,3,FALSE())</f>
        <v/>
      </c>
      <c r="E13643">
        <f>VLOOKUP(B13643, Tabelas!A:C,2,FALSE())</f>
        <v/>
      </c>
    </row>
    <row r="13644">
      <c r="A13644" t="inlineStr">
        <is>
          <t>REVISTA DE PSICOLOGIA DA UNESP</t>
        </is>
      </c>
      <c r="B13644" t="inlineStr">
        <is>
          <t>B3</t>
        </is>
      </c>
      <c r="C13644">
        <f>IF(B13644&lt;&gt;"NI",1,0)</f>
        <v/>
      </c>
      <c r="D13644">
        <f>VLOOKUP(B13644, Tabelas!A:C,3,FALSE())</f>
        <v/>
      </c>
      <c r="E13644">
        <f>VLOOKUP(B13644, Tabelas!A:C,2,FALSE())</f>
        <v/>
      </c>
    </row>
    <row r="13645">
      <c r="A13645" t="inlineStr">
        <is>
          <t>REVISTA DE PSICOLOGÍA DE LA SALUD</t>
        </is>
      </c>
      <c r="B13645" t="inlineStr">
        <is>
          <t>A1</t>
        </is>
      </c>
      <c r="C13645">
        <f>IF(B13645&lt;&gt;"NI",1,0)</f>
        <v/>
      </c>
      <c r="D13645">
        <f>VLOOKUP(B13645, Tabelas!A:C,3,FALSE())</f>
        <v/>
      </c>
      <c r="E13645">
        <f>VLOOKUP(B13645, Tabelas!A:C,2,FALSE())</f>
        <v/>
      </c>
    </row>
    <row r="13646">
      <c r="A13646" t="inlineStr">
        <is>
          <t>REVISTA DE PSICOLOGÍA DEL DEPORTE</t>
        </is>
      </c>
      <c r="B13646" t="inlineStr">
        <is>
          <t>B1</t>
        </is>
      </c>
      <c r="C13646">
        <f>IF(B13646&lt;&gt;"NI",1,0)</f>
        <v/>
      </c>
      <c r="D13646">
        <f>VLOOKUP(B13646, Tabelas!A:C,3,FALSE())</f>
        <v/>
      </c>
      <c r="E13646">
        <f>VLOOKUP(B13646, Tabelas!A:C,2,FALSE())</f>
        <v/>
      </c>
    </row>
    <row r="13647">
      <c r="A13647" t="inlineStr">
        <is>
          <t>REVISTA DE PSICOLOGÍA DEL TRABAJO Y DE LAS ORGANIZACIONES (1999)</t>
        </is>
      </c>
      <c r="B13647" t="inlineStr">
        <is>
          <t>A2</t>
        </is>
      </c>
      <c r="C13647">
        <f>IF(B13647&lt;&gt;"NI",1,0)</f>
        <v/>
      </c>
      <c r="D13647">
        <f>VLOOKUP(B13647, Tabelas!A:C,3,FALSE())</f>
        <v/>
      </c>
      <c r="E13647">
        <f>VLOOKUP(B13647, Tabelas!A:C,2,FALSE())</f>
        <v/>
      </c>
    </row>
    <row r="13648">
      <c r="A13648" t="inlineStr">
        <is>
          <t>REVISTA DE PSICOLOGIA GEPU</t>
        </is>
      </c>
      <c r="B13648" t="inlineStr">
        <is>
          <t>B3</t>
        </is>
      </c>
      <c r="C13648">
        <f>IF(B13648&lt;&gt;"NI",1,0)</f>
        <v/>
      </c>
      <c r="D13648">
        <f>VLOOKUP(B13648, Tabelas!A:C,3,FALSE())</f>
        <v/>
      </c>
      <c r="E13648">
        <f>VLOOKUP(B13648, Tabelas!A:C,2,FALSE())</f>
        <v/>
      </c>
    </row>
    <row r="13649">
      <c r="A13649" t="inlineStr">
        <is>
          <t>REVISTA DE PSICOLOGIA POLÍTICA</t>
        </is>
      </c>
      <c r="B13649" t="inlineStr">
        <is>
          <t>A4</t>
        </is>
      </c>
      <c r="C13649">
        <f>IF(B13649&lt;&gt;"NI",1,0)</f>
        <v/>
      </c>
      <c r="D13649">
        <f>VLOOKUP(B13649, Tabelas!A:C,3,FALSE())</f>
        <v/>
      </c>
      <c r="E13649">
        <f>VLOOKUP(B13649, Tabelas!A:C,2,FALSE())</f>
        <v/>
      </c>
    </row>
    <row r="13650">
      <c r="A13650" t="inlineStr">
        <is>
          <t>REVISTA DE QUÍMICA E INDUSTRIA TEXTIL</t>
        </is>
      </c>
      <c r="B13650" t="inlineStr">
        <is>
          <t>B4</t>
        </is>
      </c>
      <c r="C13650">
        <f>IF(B13650&lt;&gt;"NI",1,0)</f>
        <v/>
      </c>
      <c r="D13650">
        <f>VLOOKUP(B13650, Tabelas!A:C,3,FALSE())</f>
        <v/>
      </c>
      <c r="E13650">
        <f>VLOOKUP(B13650, Tabelas!A:C,2,FALSE())</f>
        <v/>
      </c>
    </row>
    <row r="13651">
      <c r="A13651" t="inlineStr">
        <is>
          <t>REVISTA DE QUÍMICA INDUSTRIAL</t>
        </is>
      </c>
      <c r="B13651" t="inlineStr">
        <is>
          <t>B3</t>
        </is>
      </c>
      <c r="C13651">
        <f>IF(B13651&lt;&gt;"NI",1,0)</f>
        <v/>
      </c>
      <c r="D13651">
        <f>VLOOKUP(B13651, Tabelas!A:C,3,FALSE())</f>
        <v/>
      </c>
      <c r="E13651">
        <f>VLOOKUP(B13651, Tabelas!A:C,2,FALSE())</f>
        <v/>
      </c>
    </row>
    <row r="13652">
      <c r="A13652" t="inlineStr">
        <is>
          <t>REVISTA DE RELACIONES INTERNACIONALES, ESTRATEGIA Y SEGURIDAD</t>
        </is>
      </c>
      <c r="B13652" t="inlineStr">
        <is>
          <t>A2</t>
        </is>
      </c>
      <c r="C13652">
        <f>IF(B13652&lt;&gt;"NI",1,0)</f>
        <v/>
      </c>
      <c r="D13652">
        <f>VLOOKUP(B13652, Tabelas!A:C,3,FALSE())</f>
        <v/>
      </c>
      <c r="E13652">
        <f>VLOOKUP(B13652, Tabelas!A:C,2,FALSE())</f>
        <v/>
      </c>
    </row>
    <row r="13653">
      <c r="A13653" t="inlineStr">
        <is>
          <t>REVISTA DE RESERCA HUMANÍSTICA I CIENTÍFICA</t>
        </is>
      </c>
      <c r="B13653" t="inlineStr">
        <is>
          <t>B3</t>
        </is>
      </c>
      <c r="C13653">
        <f>IF(B13653&lt;&gt;"NI",1,0)</f>
        <v/>
      </c>
      <c r="D13653">
        <f>VLOOKUP(B13653, Tabelas!A:C,3,FALSE())</f>
        <v/>
      </c>
      <c r="E13653">
        <f>VLOOKUP(B13653, Tabelas!A:C,2,FALSE())</f>
        <v/>
      </c>
    </row>
    <row r="13654">
      <c r="A13654" t="inlineStr">
        <is>
          <t>REVISTA DE SALUD AMBIENTAL</t>
        </is>
      </c>
      <c r="B13654" t="inlineStr">
        <is>
          <t>B4</t>
        </is>
      </c>
      <c r="C13654">
        <f>IF(B13654&lt;&gt;"NI",1,0)</f>
        <v/>
      </c>
      <c r="D13654">
        <f>VLOOKUP(B13654, Tabelas!A:C,3,FALSE())</f>
        <v/>
      </c>
      <c r="E13654">
        <f>VLOOKUP(B13654, Tabelas!A:C,2,FALSE())</f>
        <v/>
      </c>
    </row>
    <row r="13655">
      <c r="A13655" t="inlineStr">
        <is>
          <t>REVISTA DE SAÚDE COLETIVA DA UEFS</t>
        </is>
      </c>
      <c r="B13655" t="inlineStr">
        <is>
          <t>B4</t>
        </is>
      </c>
      <c r="C13655">
        <f>IF(B13655&lt;&gt;"NI",1,0)</f>
        <v/>
      </c>
      <c r="D13655">
        <f>VLOOKUP(B13655, Tabelas!A:C,3,FALSE())</f>
        <v/>
      </c>
      <c r="E13655">
        <f>VLOOKUP(B13655, Tabelas!A:C,2,FALSE())</f>
        <v/>
      </c>
    </row>
    <row r="13656">
      <c r="A13656" t="inlineStr">
        <is>
          <t>REVISTA DE SAÚDE DIGITAL E TECNOLOGIAS EDUCACIONAIS</t>
        </is>
      </c>
      <c r="B13656" t="inlineStr">
        <is>
          <t>B2</t>
        </is>
      </c>
      <c r="C13656">
        <f>IF(B13656&lt;&gt;"NI",1,0)</f>
        <v/>
      </c>
      <c r="D13656">
        <f>VLOOKUP(B13656, Tabelas!A:C,3,FALSE())</f>
        <v/>
      </c>
      <c r="E13656">
        <f>VLOOKUP(B13656, Tabelas!A:C,2,FALSE())</f>
        <v/>
      </c>
    </row>
    <row r="13657">
      <c r="A13657" t="inlineStr">
        <is>
          <t>REVISTA DE SAÚDE DOM ALBERTO</t>
        </is>
      </c>
      <c r="B13657" t="inlineStr">
        <is>
          <t>B3</t>
        </is>
      </c>
      <c r="C13657">
        <f>IF(B13657&lt;&gt;"NI",1,0)</f>
        <v/>
      </c>
      <c r="D13657">
        <f>VLOOKUP(B13657, Tabelas!A:C,3,FALSE())</f>
        <v/>
      </c>
      <c r="E13657">
        <f>VLOOKUP(B13657, Tabelas!A:C,2,FALSE())</f>
        <v/>
      </c>
    </row>
    <row r="13658">
      <c r="A13658" t="inlineStr">
        <is>
          <t>REVISTA DE SAÚDE PÚBLICA (ONLINE)</t>
        </is>
      </c>
      <c r="B13658" t="inlineStr">
        <is>
          <t>A3</t>
        </is>
      </c>
      <c r="C13658">
        <f>IF(B13658&lt;&gt;"NI",1,0)</f>
        <v/>
      </c>
      <c r="D13658">
        <f>VLOOKUP(B13658, Tabelas!A:C,3,FALSE())</f>
        <v/>
      </c>
      <c r="E13658">
        <f>VLOOKUP(B13658, Tabelas!A:C,2,FALSE())</f>
        <v/>
      </c>
    </row>
    <row r="13659">
      <c r="A13659" t="inlineStr">
        <is>
          <t>REVISTA DE SOCIOLOGIA E POLÍTICA (UFPR. IMPRESSO)</t>
        </is>
      </c>
      <c r="B13659" t="inlineStr">
        <is>
          <t>A1</t>
        </is>
      </c>
      <c r="C13659">
        <f>IF(B13659&lt;&gt;"NI",1,0)</f>
        <v/>
      </c>
      <c r="D13659">
        <f>VLOOKUP(B13659, Tabelas!A:C,3,FALSE())</f>
        <v/>
      </c>
      <c r="E13659">
        <f>VLOOKUP(B13659, Tabelas!A:C,2,FALSE())</f>
        <v/>
      </c>
    </row>
    <row r="13660">
      <c r="A13660" t="inlineStr">
        <is>
          <t>REVISTA DE TECNOLOGIA APLICADA</t>
        </is>
      </c>
      <c r="B13660" t="inlineStr">
        <is>
          <t>B1</t>
        </is>
      </c>
      <c r="C13660">
        <f>IF(B13660&lt;&gt;"NI",1,0)</f>
        <v/>
      </c>
      <c r="D13660">
        <f>VLOOKUP(B13660, Tabelas!A:C,3,FALSE())</f>
        <v/>
      </c>
      <c r="E13660">
        <f>VLOOKUP(B13660, Tabelas!A:C,2,FALSE())</f>
        <v/>
      </c>
    </row>
    <row r="13661">
      <c r="A13661" t="inlineStr">
        <is>
          <t>REVISTA DE TECNOLOGIA DA INFORMAÇÃO E COMUNICAÇÃO</t>
        </is>
      </c>
      <c r="B13661" t="inlineStr">
        <is>
          <t>B4</t>
        </is>
      </c>
      <c r="C13661">
        <f>IF(B13661&lt;&gt;"NI",1,0)</f>
        <v/>
      </c>
      <c r="D13661">
        <f>VLOOKUP(B13661, Tabelas!A:C,3,FALSE())</f>
        <v/>
      </c>
      <c r="E13661">
        <f>VLOOKUP(B13661, Tabelas!A:C,2,FALSE())</f>
        <v/>
      </c>
    </row>
    <row r="13662">
      <c r="A13662" t="inlineStr">
        <is>
          <t>REVISTA DE TECNOLOGIA E AMBIENTE</t>
        </is>
      </c>
      <c r="B13662" t="inlineStr">
        <is>
          <t>B3</t>
        </is>
      </c>
      <c r="C13662">
        <f>IF(B13662&lt;&gt;"NI",1,0)</f>
        <v/>
      </c>
      <c r="D13662">
        <f>VLOOKUP(B13662, Tabelas!A:C,3,FALSE())</f>
        <v/>
      </c>
      <c r="E13662">
        <f>VLOOKUP(B13662, Tabelas!A:C,2,FALSE())</f>
        <v/>
      </c>
    </row>
    <row r="13663">
      <c r="A13663" t="inlineStr">
        <is>
          <t>REVISTA DE TELEDETECCIÓN</t>
        </is>
      </c>
      <c r="B13663" t="inlineStr">
        <is>
          <t>B2</t>
        </is>
      </c>
      <c r="C13663">
        <f>IF(B13663&lt;&gt;"NI",1,0)</f>
        <v/>
      </c>
      <c r="D13663">
        <f>VLOOKUP(B13663, Tabelas!A:C,3,FALSE())</f>
        <v/>
      </c>
      <c r="E13663">
        <f>VLOOKUP(B13663, Tabelas!A:C,2,FALSE())</f>
        <v/>
      </c>
    </row>
    <row r="13664">
      <c r="A13664" t="inlineStr">
        <is>
          <t>REVISTA DE TEOLOGIA E CIÊNCIAS DA RELIGIÃO DA UNICAP</t>
        </is>
      </c>
      <c r="B13664" t="inlineStr">
        <is>
          <t>B4</t>
        </is>
      </c>
      <c r="C13664">
        <f>IF(B13664&lt;&gt;"NI",1,0)</f>
        <v/>
      </c>
      <c r="D13664">
        <f>VLOOKUP(B13664, Tabelas!A:C,3,FALSE())</f>
        <v/>
      </c>
      <c r="E13664">
        <f>VLOOKUP(B13664, Tabelas!A:C,2,FALSE())</f>
        <v/>
      </c>
    </row>
    <row r="13665">
      <c r="A13665" t="inlineStr">
        <is>
          <t>REVISTA DE TEORIA DA HISTÓRIA</t>
        </is>
      </c>
      <c r="B13665" t="inlineStr">
        <is>
          <t>A3</t>
        </is>
      </c>
      <c r="C13665">
        <f>IF(B13665&lt;&gt;"NI",1,0)</f>
        <v/>
      </c>
      <c r="D13665">
        <f>VLOOKUP(B13665, Tabelas!A:C,3,FALSE())</f>
        <v/>
      </c>
      <c r="E13665">
        <f>VLOOKUP(B13665, Tabelas!A:C,2,FALSE())</f>
        <v/>
      </c>
    </row>
    <row r="13666">
      <c r="A13666" t="inlineStr">
        <is>
          <t>REVISTA DE TERAPIA OCUPACIONAL DA UNIVERSIDADE DE SÃO PAULO</t>
        </is>
      </c>
      <c r="B13666" t="inlineStr">
        <is>
          <t>B3</t>
        </is>
      </c>
      <c r="C13666">
        <f>IF(B13666&lt;&gt;"NI",1,0)</f>
        <v/>
      </c>
      <c r="D13666">
        <f>VLOOKUP(B13666, Tabelas!A:C,3,FALSE())</f>
        <v/>
      </c>
      <c r="E13666">
        <f>VLOOKUP(B13666, Tabelas!A:C,2,FALSE())</f>
        <v/>
      </c>
    </row>
    <row r="13667">
      <c r="A13667" t="inlineStr">
        <is>
          <t>REVISTA DE TURISMO CONTEMPORÂNEO</t>
        </is>
      </c>
      <c r="B13667" t="inlineStr">
        <is>
          <t>B3</t>
        </is>
      </c>
      <c r="C13667">
        <f>IF(B13667&lt;&gt;"NI",1,0)</f>
        <v/>
      </c>
      <c r="D13667">
        <f>VLOOKUP(B13667, Tabelas!A:C,3,FALSE())</f>
        <v/>
      </c>
      <c r="E13667">
        <f>VLOOKUP(B13667, Tabelas!A:C,2,FALSE())</f>
        <v/>
      </c>
    </row>
    <row r="13668">
      <c r="A13668" t="inlineStr">
        <is>
          <t>REVISTA DEBATES</t>
        </is>
      </c>
      <c r="B13668" t="inlineStr">
        <is>
          <t>A4</t>
        </is>
      </c>
      <c r="C13668">
        <f>IF(B13668&lt;&gt;"NI",1,0)</f>
        <v/>
      </c>
      <c r="D13668">
        <f>VLOOKUP(B13668, Tabelas!A:C,3,FALSE())</f>
        <v/>
      </c>
      <c r="E13668">
        <f>VLOOKUP(B13668, Tabelas!A:C,2,FALSE())</f>
        <v/>
      </c>
    </row>
    <row r="13669">
      <c r="A13669" t="inlineStr">
        <is>
          <t>REVISTA DEBATES EM ENSINO DE QUÍMICA</t>
        </is>
      </c>
      <c r="B13669" t="inlineStr">
        <is>
          <t>A3</t>
        </is>
      </c>
      <c r="C13669">
        <f>IF(B13669&lt;&gt;"NI",1,0)</f>
        <v/>
      </c>
      <c r="D13669">
        <f>VLOOKUP(B13669, Tabelas!A:C,3,FALSE())</f>
        <v/>
      </c>
      <c r="E13669">
        <f>VLOOKUP(B13669, Tabelas!A:C,2,FALSE())</f>
        <v/>
      </c>
    </row>
    <row r="13670">
      <c r="A13670" t="inlineStr">
        <is>
          <t>REVISTA DEBATES INSUBMISSOS</t>
        </is>
      </c>
      <c r="B13670" t="inlineStr">
        <is>
          <t>B4</t>
        </is>
      </c>
      <c r="C13670">
        <f>IF(B13670&lt;&gt;"NI",1,0)</f>
        <v/>
      </c>
      <c r="D13670">
        <f>VLOOKUP(B13670, Tabelas!A:C,3,FALSE())</f>
        <v/>
      </c>
      <c r="E13670">
        <f>VLOOKUP(B13670, Tabelas!A:C,2,FALSE())</f>
        <v/>
      </c>
    </row>
    <row r="13671">
      <c r="A13671" t="inlineStr">
        <is>
          <t>REVISTA DEBATES LATINOAMERICANOS</t>
        </is>
      </c>
      <c r="B13671" t="inlineStr">
        <is>
          <t>B4</t>
        </is>
      </c>
      <c r="C13671">
        <f>IF(B13671&lt;&gt;"NI",1,0)</f>
        <v/>
      </c>
      <c r="D13671">
        <f>VLOOKUP(B13671, Tabelas!A:C,3,FALSE())</f>
        <v/>
      </c>
      <c r="E13671">
        <f>VLOOKUP(B13671, Tabelas!A:C,2,FALSE())</f>
        <v/>
      </c>
    </row>
    <row r="13672">
      <c r="A13672" t="inlineStr">
        <is>
          <t>REVISTA DECIFRAR</t>
        </is>
      </c>
      <c r="B13672" t="inlineStr">
        <is>
          <t>B1</t>
        </is>
      </c>
      <c r="C13672">
        <f>IF(B13672&lt;&gt;"NI",1,0)</f>
        <v/>
      </c>
      <c r="D13672">
        <f>VLOOKUP(B13672, Tabelas!A:C,3,FALSE())</f>
        <v/>
      </c>
      <c r="E13672">
        <f>VLOOKUP(B13672, Tabelas!A:C,2,FALSE())</f>
        <v/>
      </c>
    </row>
    <row r="13673">
      <c r="A13673" t="inlineStr">
        <is>
          <t>REVISTA DEFESA E SEGURANÇA</t>
        </is>
      </c>
      <c r="B13673" t="inlineStr">
        <is>
          <t>B4</t>
        </is>
      </c>
      <c r="C13673">
        <f>IF(B13673&lt;&gt;"NI",1,0)</f>
        <v/>
      </c>
      <c r="D13673">
        <f>VLOOKUP(B13673, Tabelas!A:C,3,FALSE())</f>
        <v/>
      </c>
      <c r="E13673">
        <f>VLOOKUP(B13673, Tabelas!A:C,2,FALSE())</f>
        <v/>
      </c>
    </row>
    <row r="13674">
      <c r="A13674" t="inlineStr">
        <is>
          <t>REVISTA DEL CESLA</t>
        </is>
      </c>
      <c r="B13674" t="inlineStr">
        <is>
          <t>A2</t>
        </is>
      </c>
      <c r="C13674">
        <f>IF(B13674&lt;&gt;"NI",1,0)</f>
        <v/>
      </c>
      <c r="D13674">
        <f>VLOOKUP(B13674, Tabelas!A:C,3,FALSE())</f>
        <v/>
      </c>
      <c r="E13674">
        <f>VLOOKUP(B13674, Tabelas!A:C,2,FALSE())</f>
        <v/>
      </c>
    </row>
    <row r="13675">
      <c r="A13675" t="inlineStr">
        <is>
          <t>REVISTA DEL CESLA</t>
        </is>
      </c>
      <c r="B13675" t="inlineStr">
        <is>
          <t>A2</t>
        </is>
      </c>
      <c r="C13675">
        <f>IF(B13675&lt;&gt;"NI",1,0)</f>
        <v/>
      </c>
      <c r="D13675">
        <f>VLOOKUP(B13675, Tabelas!A:C,3,FALSE())</f>
        <v/>
      </c>
      <c r="E13675">
        <f>VLOOKUP(B13675, Tabelas!A:C,2,FALSE())</f>
        <v/>
      </c>
    </row>
    <row r="13676">
      <c r="A13676" t="inlineStr">
        <is>
          <t>REVISTA DEL CLAD REFORMA Y DEMOCRACIA</t>
        </is>
      </c>
      <c r="B13676" t="inlineStr">
        <is>
          <t>A3</t>
        </is>
      </c>
      <c r="C13676">
        <f>IF(B13676&lt;&gt;"NI",1,0)</f>
        <v/>
      </c>
      <c r="D13676">
        <f>VLOOKUP(B13676, Tabelas!A:C,3,FALSE())</f>
        <v/>
      </c>
      <c r="E13676">
        <f>VLOOKUP(B13676, Tabelas!A:C,2,FALSE())</f>
        <v/>
      </c>
    </row>
    <row r="13677">
      <c r="A13677" t="inlineStr">
        <is>
          <t>REVISTA DEL COLÉGIO INTERAMERICANO DE DEFENSA (IMPRESSO)</t>
        </is>
      </c>
      <c r="B13677" t="inlineStr">
        <is>
          <t>B3</t>
        </is>
      </c>
      <c r="C13677">
        <f>IF(B13677&lt;&gt;"NI",1,0)</f>
        <v/>
      </c>
      <c r="D13677">
        <f>VLOOKUP(B13677, Tabelas!A:C,3,FALSE())</f>
        <v/>
      </c>
      <c r="E13677">
        <f>VLOOKUP(B13677, Tabelas!A:C,2,FALSE())</f>
        <v/>
      </c>
    </row>
    <row r="13678">
      <c r="A13678" t="inlineStr">
        <is>
          <t>REVISTA DEL INSTITUTO DE INVESTIGACIONES EN EDUCACIÓN</t>
        </is>
      </c>
      <c r="B13678" t="inlineStr">
        <is>
          <t>B4</t>
        </is>
      </c>
      <c r="C13678">
        <f>IF(B13678&lt;&gt;"NI",1,0)</f>
        <v/>
      </c>
      <c r="D13678">
        <f>VLOOKUP(B13678, Tabelas!A:C,3,FALSE())</f>
        <v/>
      </c>
      <c r="E13678">
        <f>VLOOKUP(B13678, Tabelas!A:C,2,FALSE())</f>
        <v/>
      </c>
    </row>
    <row r="13679">
      <c r="A13679" t="inlineStr">
        <is>
          <t>REVISTA DEL MUSEO ARGENTINO DE CIENCIAS NATURALES (1999)</t>
        </is>
      </c>
      <c r="B13679" t="inlineStr">
        <is>
          <t>B4</t>
        </is>
      </c>
      <c r="C13679">
        <f>IF(B13679&lt;&gt;"NI",1,0)</f>
        <v/>
      </c>
      <c r="D13679">
        <f>VLOOKUP(B13679, Tabelas!A:C,3,FALSE())</f>
        <v/>
      </c>
      <c r="E13679">
        <f>VLOOKUP(B13679, Tabelas!A:C,2,FALSE())</f>
        <v/>
      </c>
    </row>
    <row r="13680">
      <c r="A13680" t="inlineStr">
        <is>
          <t>REVISTA DEL MUSEO DE ANTROPOLOGIA</t>
        </is>
      </c>
      <c r="B13680" t="inlineStr">
        <is>
          <t>A3</t>
        </is>
      </c>
      <c r="C13680">
        <f>IF(B13680&lt;&gt;"NI",1,0)</f>
        <v/>
      </c>
      <c r="D13680">
        <f>VLOOKUP(B13680, Tabelas!A:C,3,FALSE())</f>
        <v/>
      </c>
      <c r="E13680">
        <f>VLOOKUP(B13680, Tabelas!A:C,2,FALSE())</f>
        <v/>
      </c>
    </row>
    <row r="13681">
      <c r="A13681" t="inlineStr">
        <is>
          <t>REVISTA DERECHO DEL ESTADO</t>
        </is>
      </c>
      <c r="B13681" t="inlineStr">
        <is>
          <t>B3</t>
        </is>
      </c>
      <c r="C13681">
        <f>IF(B13681&lt;&gt;"NI",1,0)</f>
        <v/>
      </c>
      <c r="D13681">
        <f>VLOOKUP(B13681, Tabelas!A:C,3,FALSE())</f>
        <v/>
      </c>
      <c r="E13681">
        <f>VLOOKUP(B13681, Tabelas!A:C,2,FALSE())</f>
        <v/>
      </c>
    </row>
    <row r="13682">
      <c r="A13682" t="inlineStr">
        <is>
          <t>REVISTA DERECHO DEL TRABAJO</t>
        </is>
      </c>
      <c r="B13682" t="inlineStr">
        <is>
          <t>B4</t>
        </is>
      </c>
      <c r="C13682">
        <f>IF(B13682&lt;&gt;"NI",1,0)</f>
        <v/>
      </c>
      <c r="D13682">
        <f>VLOOKUP(B13682, Tabelas!A:C,3,FALSE())</f>
        <v/>
      </c>
      <c r="E13682">
        <f>VLOOKUP(B13682, Tabelas!A:C,2,FALSE())</f>
        <v/>
      </c>
    </row>
    <row r="13683">
      <c r="A13683" t="inlineStr">
        <is>
          <t>REVISTA DESASSOSSEGO</t>
        </is>
      </c>
      <c r="B13683" t="inlineStr">
        <is>
          <t>A4</t>
        </is>
      </c>
      <c r="C13683">
        <f>IF(B13683&lt;&gt;"NI",1,0)</f>
        <v/>
      </c>
      <c r="D13683">
        <f>VLOOKUP(B13683, Tabelas!A:C,3,FALSE())</f>
        <v/>
      </c>
      <c r="E13683">
        <f>VLOOKUP(B13683, Tabelas!A:C,2,FALSE())</f>
        <v/>
      </c>
    </row>
    <row r="13684">
      <c r="A13684" t="inlineStr">
        <is>
          <t>REVISTA DESEMPENHO</t>
        </is>
      </c>
      <c r="B13684" t="inlineStr">
        <is>
          <t>B1</t>
        </is>
      </c>
      <c r="C13684">
        <f>IF(B13684&lt;&gt;"NI",1,0)</f>
        <v/>
      </c>
      <c r="D13684">
        <f>VLOOKUP(B13684, Tabelas!A:C,3,FALSE())</f>
        <v/>
      </c>
      <c r="E13684">
        <f>VLOOKUP(B13684, Tabelas!A:C,2,FALSE())</f>
        <v/>
      </c>
    </row>
    <row r="13685">
      <c r="A13685" t="inlineStr">
        <is>
          <t>REVISTA DESENBAHIA</t>
        </is>
      </c>
      <c r="B13685" t="inlineStr">
        <is>
          <t>B4</t>
        </is>
      </c>
      <c r="C13685">
        <f>IF(B13685&lt;&gt;"NI",1,0)</f>
        <v/>
      </c>
      <c r="D13685">
        <f>VLOOKUP(B13685, Tabelas!A:C,3,FALSE())</f>
        <v/>
      </c>
      <c r="E13685">
        <f>VLOOKUP(B13685, Tabelas!A:C,2,FALSE())</f>
        <v/>
      </c>
    </row>
    <row r="13686">
      <c r="A13686" t="inlineStr">
        <is>
          <t>REVISTA DESENVOLVIMENTO EM QUESTÃO</t>
        </is>
      </c>
      <c r="B13686" t="inlineStr">
        <is>
          <t>A4</t>
        </is>
      </c>
      <c r="C13686">
        <f>IF(B13686&lt;&gt;"NI",1,0)</f>
        <v/>
      </c>
      <c r="D13686">
        <f>VLOOKUP(B13686, Tabelas!A:C,3,FALSE())</f>
        <v/>
      </c>
      <c r="E13686">
        <f>VLOOKUP(B13686, Tabelas!A:C,2,FALSE())</f>
        <v/>
      </c>
    </row>
    <row r="13687">
      <c r="A13687" t="inlineStr">
        <is>
          <t>REVISTA DESENVOLVIMENTO SOCIAL</t>
        </is>
      </c>
      <c r="B13687" t="inlineStr">
        <is>
          <t>B4</t>
        </is>
      </c>
      <c r="C13687">
        <f>IF(B13687&lt;&gt;"NI",1,0)</f>
        <v/>
      </c>
      <c r="D13687">
        <f>VLOOKUP(B13687, Tabelas!A:C,3,FALSE())</f>
        <v/>
      </c>
      <c r="E13687">
        <f>VLOOKUP(B13687, Tabelas!A:C,2,FALSE())</f>
        <v/>
      </c>
    </row>
    <row r="13688">
      <c r="A13688" t="inlineStr">
        <is>
          <t>REVISTA DESPIERTA</t>
        </is>
      </c>
      <c r="B13688" t="inlineStr">
        <is>
          <t>B2</t>
        </is>
      </c>
      <c r="C13688">
        <f>IF(B13688&lt;&gt;"NI",1,0)</f>
        <v/>
      </c>
      <c r="D13688">
        <f>VLOOKUP(B13688, Tabelas!A:C,3,FALSE())</f>
        <v/>
      </c>
      <c r="E13688">
        <f>VLOOKUP(B13688, Tabelas!A:C,2,FALSE())</f>
        <v/>
      </c>
    </row>
    <row r="13689">
      <c r="A13689" t="inlineStr">
        <is>
          <t>REVISTA DESVIO</t>
        </is>
      </c>
      <c r="B13689" t="inlineStr">
        <is>
          <t>B4</t>
        </is>
      </c>
      <c r="C13689">
        <f>IF(B13689&lt;&gt;"NI",1,0)</f>
        <v/>
      </c>
      <c r="D13689">
        <f>VLOOKUP(B13689, Tabelas!A:C,3,FALSE())</f>
        <v/>
      </c>
      <c r="E13689">
        <f>VLOOKUP(B13689, Tabelas!A:C,2,FALSE())</f>
        <v/>
      </c>
    </row>
    <row r="13690">
      <c r="A13690" t="inlineStr">
        <is>
          <t>REVISTA DIALECTUS</t>
        </is>
      </c>
      <c r="B13690" t="inlineStr">
        <is>
          <t>B1</t>
        </is>
      </c>
      <c r="C13690">
        <f>IF(B13690&lt;&gt;"NI",1,0)</f>
        <v/>
      </c>
      <c r="D13690">
        <f>VLOOKUP(B13690, Tabelas!A:C,3,FALSE())</f>
        <v/>
      </c>
      <c r="E13690">
        <f>VLOOKUP(B13690, Tabelas!A:C,2,FALSE())</f>
        <v/>
      </c>
    </row>
    <row r="13691">
      <c r="A13691" t="inlineStr">
        <is>
          <t>REVISTA DIALÉTICA</t>
        </is>
      </c>
      <c r="B13691" t="inlineStr">
        <is>
          <t>B4</t>
        </is>
      </c>
      <c r="C13691">
        <f>IF(B13691&lt;&gt;"NI",1,0)</f>
        <v/>
      </c>
      <c r="D13691">
        <f>VLOOKUP(B13691, Tabelas!A:C,3,FALSE())</f>
        <v/>
      </c>
      <c r="E13691">
        <f>VLOOKUP(B13691, Tabelas!A:C,2,FALSE())</f>
        <v/>
      </c>
    </row>
    <row r="13692">
      <c r="A13692" t="inlineStr">
        <is>
          <t>REVISTA DIÁLOGO DAS LETRAS</t>
        </is>
      </c>
      <c r="B13692" t="inlineStr">
        <is>
          <t>B3</t>
        </is>
      </c>
      <c r="C13692">
        <f>IF(B13692&lt;&gt;"NI",1,0)</f>
        <v/>
      </c>
      <c r="D13692">
        <f>VLOOKUP(B13692, Tabelas!A:C,3,FALSE())</f>
        <v/>
      </c>
      <c r="E13692">
        <f>VLOOKUP(B13692, Tabelas!A:C,2,FALSE())</f>
        <v/>
      </c>
    </row>
    <row r="13693">
      <c r="A13693" t="inlineStr">
        <is>
          <t>REVISTA DIÁLOGO EDUCACIONAL</t>
        </is>
      </c>
      <c r="B13693" t="inlineStr">
        <is>
          <t>A2</t>
        </is>
      </c>
      <c r="C13693">
        <f>IF(B13693&lt;&gt;"NI",1,0)</f>
        <v/>
      </c>
      <c r="D13693">
        <f>VLOOKUP(B13693, Tabelas!A:C,3,FALSE())</f>
        <v/>
      </c>
      <c r="E13693">
        <f>VLOOKUP(B13693, Tabelas!A:C,2,FALSE())</f>
        <v/>
      </c>
    </row>
    <row r="13694">
      <c r="A13694" t="inlineStr">
        <is>
          <t>REVISTA DIÁLOGOS (REVDIA)</t>
        </is>
      </c>
      <c r="B13694" t="inlineStr">
        <is>
          <t>A3</t>
        </is>
      </c>
      <c r="C13694">
        <f>IF(B13694&lt;&gt;"NI",1,0)</f>
        <v/>
      </c>
      <c r="D13694">
        <f>VLOOKUP(B13694, Tabelas!A:C,3,FALSE())</f>
        <v/>
      </c>
      <c r="E13694">
        <f>VLOOKUP(B13694, Tabelas!A:C,2,FALSE())</f>
        <v/>
      </c>
    </row>
    <row r="13695">
      <c r="A13695" t="inlineStr">
        <is>
          <t>REVISTA DIÁLOGOS E CONTRAPONTOS: ESTUDOS INTERDISCIPLINARES</t>
        </is>
      </c>
      <c r="B13695" t="inlineStr">
        <is>
          <t>B4</t>
        </is>
      </c>
      <c r="C13695">
        <f>IF(B13695&lt;&gt;"NI",1,0)</f>
        <v/>
      </c>
      <c r="D13695">
        <f>VLOOKUP(B13695, Tabelas!A:C,3,FALSE())</f>
        <v/>
      </c>
      <c r="E13695">
        <f>VLOOKUP(B13695, Tabelas!A:C,2,FALSE())</f>
        <v/>
      </c>
    </row>
    <row r="13696">
      <c r="A13696" t="inlineStr">
        <is>
          <t>REVISTA DIÁLOGOS INTERDISCIPLINARES</t>
        </is>
      </c>
      <c r="B13696" t="inlineStr">
        <is>
          <t>A4</t>
        </is>
      </c>
      <c r="C13696">
        <f>IF(B13696&lt;&gt;"NI",1,0)</f>
        <v/>
      </c>
      <c r="D13696">
        <f>VLOOKUP(B13696, Tabelas!A:C,3,FALSE())</f>
        <v/>
      </c>
      <c r="E13696">
        <f>VLOOKUP(B13696, Tabelas!A:C,2,FALSE())</f>
        <v/>
      </c>
    </row>
    <row r="13697">
      <c r="A13697" t="inlineStr">
        <is>
          <t>REVISTA DIÁLOGOS MEDITERRÂNICOS</t>
        </is>
      </c>
      <c r="B13697" t="inlineStr">
        <is>
          <t>A3</t>
        </is>
      </c>
      <c r="C13697">
        <f>IF(B13697&lt;&gt;"NI",1,0)</f>
        <v/>
      </c>
      <c r="D13697">
        <f>VLOOKUP(B13697, Tabelas!A:C,3,FALSE())</f>
        <v/>
      </c>
      <c r="E13697">
        <f>VLOOKUP(B13697, Tabelas!A:C,2,FALSE())</f>
        <v/>
      </c>
    </row>
    <row r="13698">
      <c r="A13698" t="inlineStr">
        <is>
          <t>REVISTA DIÁLOGOS: PESQUISA E EXTENSÃO UNIVERSITÁRIA</t>
        </is>
      </c>
      <c r="B13698" t="inlineStr">
        <is>
          <t>B4</t>
        </is>
      </c>
      <c r="C13698">
        <f>IF(B13698&lt;&gt;"NI",1,0)</f>
        <v/>
      </c>
      <c r="D13698">
        <f>VLOOKUP(B13698, Tabelas!A:C,3,FALSE())</f>
        <v/>
      </c>
      <c r="E13698">
        <f>VLOOKUP(B13698, Tabelas!A:C,2,FALSE())</f>
        <v/>
      </c>
    </row>
    <row r="13699">
      <c r="A13699" t="inlineStr">
        <is>
          <t>REVISTA DIAPHONÍA</t>
        </is>
      </c>
      <c r="B13699" t="inlineStr">
        <is>
          <t>B4</t>
        </is>
      </c>
      <c r="C13699">
        <f>IF(B13699&lt;&gt;"NI",1,0)</f>
        <v/>
      </c>
      <c r="D13699">
        <f>VLOOKUP(B13699, Tabelas!A:C,3,FALSE())</f>
        <v/>
      </c>
      <c r="E13699">
        <f>VLOOKUP(B13699, Tabelas!A:C,2,FALSE())</f>
        <v/>
      </c>
    </row>
    <row r="13700">
      <c r="A13700" t="inlineStr">
        <is>
          <t>REVISTA DIDÁTICA SISTÊMICA</t>
        </is>
      </c>
      <c r="B13700" t="inlineStr">
        <is>
          <t>B3</t>
        </is>
      </c>
      <c r="C13700">
        <f>IF(B13700&lt;&gt;"NI",1,0)</f>
        <v/>
      </c>
      <c r="D13700">
        <f>VLOOKUP(B13700, Tabelas!A:C,3,FALSE())</f>
        <v/>
      </c>
      <c r="E13700">
        <f>VLOOKUP(B13700, Tabelas!A:C,2,FALSE())</f>
        <v/>
      </c>
    </row>
    <row r="13701">
      <c r="A13701" t="inlineStr">
        <is>
          <t>REVISTA DIGITAL CONSTITUIÇÃO E GARANTIA DE DIREITOS (UFRN)</t>
        </is>
      </c>
      <c r="B13701" t="inlineStr">
        <is>
          <t>B4</t>
        </is>
      </c>
      <c r="C13701">
        <f>IF(B13701&lt;&gt;"NI",1,0)</f>
        <v/>
      </c>
      <c r="D13701">
        <f>VLOOKUP(B13701, Tabelas!A:C,3,FALSE())</f>
        <v/>
      </c>
      <c r="E13701">
        <f>VLOOKUP(B13701, Tabelas!A:C,2,FALSE())</f>
        <v/>
      </c>
    </row>
    <row r="13702">
      <c r="A13702" t="inlineStr">
        <is>
          <t>REVISTA DIGITAL DE BIBLIOTECONOMIA E CIÊNCIA DA INFORMAÇÃO</t>
        </is>
      </c>
      <c r="B13702" t="inlineStr">
        <is>
          <t>A3</t>
        </is>
      </c>
      <c r="C13702">
        <f>IF(B13702&lt;&gt;"NI",1,0)</f>
        <v/>
      </c>
      <c r="D13702">
        <f>VLOOKUP(B13702, Tabelas!A:C,3,FALSE())</f>
        <v/>
      </c>
      <c r="E13702">
        <f>VLOOKUP(B13702, Tabelas!A:C,2,FALSE())</f>
        <v/>
      </c>
    </row>
    <row r="13703">
      <c r="A13703" t="inlineStr">
        <is>
          <t>REVISTA DIGITAL DE DERECHO ADMINISTRATIVO</t>
        </is>
      </c>
      <c r="B13703" t="inlineStr">
        <is>
          <t>A3</t>
        </is>
      </c>
      <c r="C13703">
        <f>IF(B13703&lt;&gt;"NI",1,0)</f>
        <v/>
      </c>
      <c r="D13703">
        <f>VLOOKUP(B13703, Tabelas!A:C,3,FALSE())</f>
        <v/>
      </c>
      <c r="E13703">
        <f>VLOOKUP(B13703, Tabelas!A:C,2,FALSE())</f>
        <v/>
      </c>
    </row>
    <row r="13704">
      <c r="A13704" t="inlineStr">
        <is>
          <t>REVISTA DIGITAL DE DIREITO ADMINISTRATIVO</t>
        </is>
      </c>
      <c r="B13704" t="inlineStr">
        <is>
          <t>B3</t>
        </is>
      </c>
      <c r="C13704">
        <f>IF(B13704&lt;&gt;"NI",1,0)</f>
        <v/>
      </c>
      <c r="D13704">
        <f>VLOOKUP(B13704, Tabelas!A:C,3,FALSE())</f>
        <v/>
      </c>
      <c r="E13704">
        <f>VLOOKUP(B13704, Tabelas!A:C,2,FALSE())</f>
        <v/>
      </c>
    </row>
    <row r="13705">
      <c r="A13705" t="inlineStr">
        <is>
          <t>REVISTA DIGITAL DE ENSINO DE FILOSOFIA</t>
        </is>
      </c>
      <c r="B13705" t="inlineStr">
        <is>
          <t>B2</t>
        </is>
      </c>
      <c r="C13705">
        <f>IF(B13705&lt;&gt;"NI",1,0)</f>
        <v/>
      </c>
      <c r="D13705">
        <f>VLOOKUP(B13705, Tabelas!A:C,3,FALSE())</f>
        <v/>
      </c>
      <c r="E13705">
        <f>VLOOKUP(B13705, Tabelas!A:C,2,FALSE())</f>
        <v/>
      </c>
    </row>
    <row r="13706">
      <c r="A13706" t="inlineStr">
        <is>
          <t>REVISTA DIGITAL DE INVESTIGACIÓN EN DOCENCIA UNIVERSITARIA (RIDU)</t>
        </is>
      </c>
      <c r="B13706" t="inlineStr">
        <is>
          <t>B1</t>
        </is>
      </c>
      <c r="C13706">
        <f>IF(B13706&lt;&gt;"NI",1,0)</f>
        <v/>
      </c>
      <c r="D13706">
        <f>VLOOKUP(B13706, Tabelas!A:C,3,FALSE())</f>
        <v/>
      </c>
      <c r="E13706">
        <f>VLOOKUP(B13706, Tabelas!A:C,2,FALSE())</f>
        <v/>
      </c>
    </row>
    <row r="13707">
      <c r="A13707" t="inlineStr">
        <is>
          <t>REVISTA DIGITAL DE INVESTIGACIÓN LASALIANA</t>
        </is>
      </c>
      <c r="B13707" t="inlineStr">
        <is>
          <t>B2</t>
        </is>
      </c>
      <c r="C13707">
        <f>IF(B13707&lt;&gt;"NI",1,0)</f>
        <v/>
      </c>
      <c r="D13707">
        <f>VLOOKUP(B13707, Tabelas!A:C,3,FALSE())</f>
        <v/>
      </c>
      <c r="E13707">
        <f>VLOOKUP(B13707, Tabelas!A:C,2,FALSE())</f>
        <v/>
      </c>
    </row>
    <row r="13708">
      <c r="A13708" t="inlineStr">
        <is>
          <t>REVISTA DIGITAL DE MÚSICA SACRA BRASILEIRA</t>
        </is>
      </c>
      <c r="B13708" t="inlineStr">
        <is>
          <t>B4</t>
        </is>
      </c>
      <c r="C13708">
        <f>IF(B13708&lt;&gt;"NI",1,0)</f>
        <v/>
      </c>
      <c r="D13708">
        <f>VLOOKUP(B13708, Tabelas!A:C,3,FALSE())</f>
        <v/>
      </c>
      <c r="E13708">
        <f>VLOOKUP(B13708, Tabelas!A:C,2,FALSE())</f>
        <v/>
      </c>
    </row>
    <row r="13709">
      <c r="A13709" t="inlineStr">
        <is>
          <t>REVISTA DIGITAL DO INSTITUTO DOS ADVOGADOS BRASILEIROS - IAB</t>
        </is>
      </c>
      <c r="B13709" t="inlineStr">
        <is>
          <t>B4</t>
        </is>
      </c>
      <c r="C13709">
        <f>IF(B13709&lt;&gt;"NI",1,0)</f>
        <v/>
      </c>
      <c r="D13709">
        <f>VLOOKUP(B13709, Tabelas!A:C,3,FALSE())</f>
        <v/>
      </c>
      <c r="E13709">
        <f>VLOOKUP(B13709, Tabelas!A:C,2,FALSE())</f>
        <v/>
      </c>
    </row>
    <row r="13710">
      <c r="A13710" t="inlineStr">
        <is>
          <t>REVISTA DIGITAL DO INSTITUTO LATINO-AMERICANO DE ARTE, CULTURA E HISTÓRIA- UNILA</t>
        </is>
      </c>
      <c r="B13710" t="inlineStr">
        <is>
          <t>B3</t>
        </is>
      </c>
      <c r="C13710">
        <f>IF(B13710&lt;&gt;"NI",1,0)</f>
        <v/>
      </c>
      <c r="D13710">
        <f>VLOOKUP(B13710, Tabelas!A:C,3,FALSE())</f>
        <v/>
      </c>
      <c r="E13710">
        <f>VLOOKUP(B13710, Tabelas!A:C,2,FALSE())</f>
        <v/>
      </c>
    </row>
    <row r="13711">
      <c r="A13711" t="inlineStr">
        <is>
          <t>REVISTA DIGITAL DO LAV</t>
        </is>
      </c>
      <c r="B13711" t="inlineStr">
        <is>
          <t>B1</t>
        </is>
      </c>
      <c r="C13711">
        <f>IF(B13711&lt;&gt;"NI",1,0)</f>
        <v/>
      </c>
      <c r="D13711">
        <f>VLOOKUP(B13711, Tabelas!A:C,3,FALSE())</f>
        <v/>
      </c>
      <c r="E13711">
        <f>VLOOKUP(B13711, Tabelas!A:C,2,FALSE())</f>
        <v/>
      </c>
    </row>
    <row r="13712">
      <c r="A13712" t="inlineStr">
        <is>
          <t>REVISTA DIGITAL UNIVERSITARIA</t>
        </is>
      </c>
      <c r="B13712" t="inlineStr">
        <is>
          <t>B1</t>
        </is>
      </c>
      <c r="C13712">
        <f>IF(B13712&lt;&gt;"NI",1,0)</f>
        <v/>
      </c>
      <c r="D13712">
        <f>VLOOKUP(B13712, Tabelas!A:C,3,FALSE())</f>
        <v/>
      </c>
      <c r="E13712">
        <f>VLOOKUP(B13712, Tabelas!A:C,2,FALSE())</f>
        <v/>
      </c>
    </row>
    <row r="13713">
      <c r="A13713" t="inlineStr">
        <is>
          <t>REVISTA DIGITAL: ARTES, LETRAS Y HUMANIDADES</t>
        </is>
      </c>
      <c r="B13713" t="inlineStr">
        <is>
          <t>A3</t>
        </is>
      </c>
      <c r="C13713">
        <f>IF(B13713&lt;&gt;"NI",1,0)</f>
        <v/>
      </c>
      <c r="D13713">
        <f>VLOOKUP(B13713, Tabelas!A:C,3,FALSE())</f>
        <v/>
      </c>
      <c r="E13713">
        <f>VLOOKUP(B13713, Tabelas!A:C,2,FALSE())</f>
        <v/>
      </c>
    </row>
    <row r="13714">
      <c r="A13714" t="inlineStr">
        <is>
          <t>REVISTA DIREITO AMBIENTAL E SOCIEDADE ( UCS)</t>
        </is>
      </c>
      <c r="B13714" t="inlineStr">
        <is>
          <t>B1</t>
        </is>
      </c>
      <c r="C13714">
        <f>IF(B13714&lt;&gt;"NI",1,0)</f>
        <v/>
      </c>
      <c r="D13714">
        <f>VLOOKUP(B13714, Tabelas!A:C,3,FALSE())</f>
        <v/>
      </c>
      <c r="E13714">
        <f>VLOOKUP(B13714, Tabelas!A:C,2,FALSE())</f>
        <v/>
      </c>
    </row>
    <row r="13715">
      <c r="A13715" t="inlineStr">
        <is>
          <t>REVISTA DIREITO E PRÁXIS</t>
        </is>
      </c>
      <c r="B13715" t="inlineStr">
        <is>
          <t>A1</t>
        </is>
      </c>
      <c r="C13715">
        <f>IF(B13715&lt;&gt;"NI",1,0)</f>
        <v/>
      </c>
      <c r="D13715">
        <f>VLOOKUP(B13715, Tabelas!A:C,3,FALSE())</f>
        <v/>
      </c>
      <c r="E13715">
        <f>VLOOKUP(B13715, Tabelas!A:C,2,FALSE())</f>
        <v/>
      </c>
    </row>
    <row r="13716">
      <c r="A13716" t="inlineStr">
        <is>
          <t>REVISTA DIREITO EMPRESARIAL (CURITIBA)</t>
        </is>
      </c>
      <c r="B13716" t="inlineStr">
        <is>
          <t>B1</t>
        </is>
      </c>
      <c r="C13716">
        <f>IF(B13716&lt;&gt;"NI",1,0)</f>
        <v/>
      </c>
      <c r="D13716">
        <f>VLOOKUP(B13716, Tabelas!A:C,3,FALSE())</f>
        <v/>
      </c>
      <c r="E13716">
        <f>VLOOKUP(B13716, Tabelas!A:C,2,FALSE())</f>
        <v/>
      </c>
    </row>
    <row r="13717">
      <c r="A13717" t="inlineStr">
        <is>
          <t>REVISTA DIREITO GV (ONLINE)</t>
        </is>
      </c>
      <c r="B13717" t="inlineStr">
        <is>
          <t>A1</t>
        </is>
      </c>
      <c r="C13717">
        <f>IF(B13717&lt;&gt;"NI",1,0)</f>
        <v/>
      </c>
      <c r="D13717">
        <f>VLOOKUP(B13717, Tabelas!A:C,3,FALSE())</f>
        <v/>
      </c>
      <c r="E13717">
        <f>VLOOKUP(B13717, Tabelas!A:C,2,FALSE())</f>
        <v/>
      </c>
    </row>
    <row r="13718">
      <c r="A13718" t="inlineStr">
        <is>
          <t>REVISTA DIREITO MACKENZIE</t>
        </is>
      </c>
      <c r="B13718" t="inlineStr">
        <is>
          <t>B1</t>
        </is>
      </c>
      <c r="C13718">
        <f>IF(B13718&lt;&gt;"NI",1,0)</f>
        <v/>
      </c>
      <c r="D13718">
        <f>VLOOKUP(B13718, Tabelas!A:C,3,FALSE())</f>
        <v/>
      </c>
      <c r="E13718">
        <f>VLOOKUP(B13718, Tabelas!A:C,2,FALSE())</f>
        <v/>
      </c>
    </row>
    <row r="13719">
      <c r="A13719" t="inlineStr">
        <is>
          <t>REVISTA DIREITO UFMS</t>
        </is>
      </c>
      <c r="B13719" t="inlineStr">
        <is>
          <t>B2</t>
        </is>
      </c>
      <c r="C13719">
        <f>IF(B13719&lt;&gt;"NI",1,0)</f>
        <v/>
      </c>
      <c r="D13719">
        <f>VLOOKUP(B13719, Tabelas!A:C,3,FALSE())</f>
        <v/>
      </c>
      <c r="E13719">
        <f>VLOOKUP(B13719, Tabelas!A:C,2,FALSE())</f>
        <v/>
      </c>
    </row>
    <row r="13720">
      <c r="A13720" t="inlineStr">
        <is>
          <t>REVISTA DIREITOS FUNDAMENTAIS &amp; DEMOCRACIA (UNIBRASIL)</t>
        </is>
      </c>
      <c r="B13720" t="inlineStr">
        <is>
          <t>A1</t>
        </is>
      </c>
      <c r="C13720">
        <f>IF(B13720&lt;&gt;"NI",1,0)</f>
        <v/>
      </c>
      <c r="D13720">
        <f>VLOOKUP(B13720, Tabelas!A:C,3,FALSE())</f>
        <v/>
      </c>
      <c r="E13720">
        <f>VLOOKUP(B13720, Tabelas!A:C,2,FALSE())</f>
        <v/>
      </c>
    </row>
    <row r="13721">
      <c r="A13721" t="inlineStr">
        <is>
          <t>REVISTA DIREITOS HUMANOS E DEMOCRACIA</t>
        </is>
      </c>
      <c r="B13721" t="inlineStr">
        <is>
          <t>A4</t>
        </is>
      </c>
      <c r="C13721">
        <f>IF(B13721&lt;&gt;"NI",1,0)</f>
        <v/>
      </c>
      <c r="D13721">
        <f>VLOOKUP(B13721, Tabelas!A:C,3,FALSE())</f>
        <v/>
      </c>
      <c r="E13721">
        <f>VLOOKUP(B13721, Tabelas!A:C,2,FALSE())</f>
        <v/>
      </c>
    </row>
    <row r="13722">
      <c r="A13722" t="inlineStr">
        <is>
          <t>REVISTA DIREITOS SOCIAIS E POLÍTICAS PÚBLICAS - UNIFAFIBE</t>
        </is>
      </c>
      <c r="B13722" t="inlineStr">
        <is>
          <t>B1</t>
        </is>
      </c>
      <c r="C13722">
        <f>IF(B13722&lt;&gt;"NI",1,0)</f>
        <v/>
      </c>
      <c r="D13722">
        <f>VLOOKUP(B13722, Tabelas!A:C,3,FALSE())</f>
        <v/>
      </c>
      <c r="E13722">
        <f>VLOOKUP(B13722, Tabelas!A:C,2,FALSE())</f>
        <v/>
      </c>
    </row>
    <row r="13723">
      <c r="A13723" t="inlineStr">
        <is>
          <t>REVISTA DISCENTE OFÍCIOS DE CLIO</t>
        </is>
      </c>
      <c r="B13723" t="inlineStr">
        <is>
          <t>B4</t>
        </is>
      </c>
      <c r="C13723">
        <f>IF(B13723&lt;&gt;"NI",1,0)</f>
        <v/>
      </c>
      <c r="D13723">
        <f>VLOOKUP(B13723, Tabelas!A:C,3,FALSE())</f>
        <v/>
      </c>
      <c r="E13723">
        <f>VLOOKUP(B13723, Tabelas!A:C,2,FALSE())</f>
        <v/>
      </c>
    </row>
    <row r="13724">
      <c r="A13724" t="inlineStr">
        <is>
          <t>REVISTA DISCURSOS CONTEMPORÂNEOS EM ESTUDO</t>
        </is>
      </c>
      <c r="B13724" t="inlineStr">
        <is>
          <t>B3</t>
        </is>
      </c>
      <c r="C13724">
        <f>IF(B13724&lt;&gt;"NI",1,0)</f>
        <v/>
      </c>
      <c r="D13724">
        <f>VLOOKUP(B13724, Tabelas!A:C,3,FALSE())</f>
        <v/>
      </c>
      <c r="E13724">
        <f>VLOOKUP(B13724, Tabelas!A:C,2,FALSE())</f>
        <v/>
      </c>
    </row>
    <row r="13725">
      <c r="A13725" t="inlineStr">
        <is>
          <t>REVISTA DISSOL - DISCURSO, SOCIEDADE E LINGUAGEM</t>
        </is>
      </c>
      <c r="B13725" t="inlineStr">
        <is>
          <t>A4</t>
        </is>
      </c>
      <c r="C13725">
        <f>IF(B13725&lt;&gt;"NI",1,0)</f>
        <v/>
      </c>
      <c r="D13725">
        <f>VLOOKUP(B13725, Tabelas!A:C,3,FALSE())</f>
        <v/>
      </c>
      <c r="E13725">
        <f>VLOOKUP(B13725, Tabelas!A:C,2,FALSE())</f>
        <v/>
      </c>
    </row>
    <row r="13726">
      <c r="A13726" t="inlineStr">
        <is>
          <t>REVISTA DIVERSIDADE E EDUCAÇÃO</t>
        </is>
      </c>
      <c r="B13726" t="inlineStr">
        <is>
          <t>B3</t>
        </is>
      </c>
      <c r="C13726">
        <f>IF(B13726&lt;&gt;"NI",1,0)</f>
        <v/>
      </c>
      <c r="D13726">
        <f>VLOOKUP(B13726, Tabelas!A:C,3,FALSE())</f>
        <v/>
      </c>
      <c r="E13726">
        <f>VLOOKUP(B13726, Tabelas!A:C,2,FALSE())</f>
        <v/>
      </c>
    </row>
    <row r="13727">
      <c r="A13727" t="inlineStr">
        <is>
          <t>REVISTA DO ADVOGADO</t>
        </is>
      </c>
      <c r="B13727" t="inlineStr">
        <is>
          <t>B4</t>
        </is>
      </c>
      <c r="C13727">
        <f>IF(B13727&lt;&gt;"NI",1,0)</f>
        <v/>
      </c>
      <c r="D13727">
        <f>VLOOKUP(B13727, Tabelas!A:C,3,FALSE())</f>
        <v/>
      </c>
      <c r="E13727">
        <f>VLOOKUP(B13727, Tabelas!A:C,2,FALSE())</f>
        <v/>
      </c>
    </row>
    <row r="13728">
      <c r="A13728" t="inlineStr">
        <is>
          <t>REVISTA DO ARQUIVO</t>
        </is>
      </c>
      <c r="B13728" t="inlineStr">
        <is>
          <t>B4</t>
        </is>
      </c>
      <c r="C13728">
        <f>IF(B13728&lt;&gt;"NI",1,0)</f>
        <v/>
      </c>
      <c r="D13728">
        <f>VLOOKUP(B13728, Tabelas!A:C,3,FALSE())</f>
        <v/>
      </c>
      <c r="E13728">
        <f>VLOOKUP(B13728, Tabelas!A:C,2,FALSE())</f>
        <v/>
      </c>
    </row>
    <row r="13729">
      <c r="A13729" t="inlineStr">
        <is>
          <t>REVISTA DO ARQUIVO GERAL DA CIDADE DO RIO DE JANEIRO</t>
        </is>
      </c>
      <c r="B13729" t="inlineStr">
        <is>
          <t>B3</t>
        </is>
      </c>
      <c r="C13729">
        <f>IF(B13729&lt;&gt;"NI",1,0)</f>
        <v/>
      </c>
      <c r="D13729">
        <f>VLOOKUP(B13729, Tabelas!A:C,3,FALSE())</f>
        <v/>
      </c>
      <c r="E13729">
        <f>VLOOKUP(B13729, Tabelas!A:C,2,FALSE())</f>
        <v/>
      </c>
    </row>
    <row r="13730">
      <c r="A13730" t="inlineStr">
        <is>
          <t>REVISTA DO ARQUIVO PÚBLICO DO ESTADO DO ESPÍRITO SANTO</t>
        </is>
      </c>
      <c r="B13730" t="inlineStr">
        <is>
          <t>B4</t>
        </is>
      </c>
      <c r="C13730">
        <f>IF(B13730&lt;&gt;"NI",1,0)</f>
        <v/>
      </c>
      <c r="D13730">
        <f>VLOOKUP(B13730, Tabelas!A:C,3,FALSE())</f>
        <v/>
      </c>
      <c r="E13730">
        <f>VLOOKUP(B13730, Tabelas!A:C,2,FALSE())</f>
        <v/>
      </c>
    </row>
    <row r="13731">
      <c r="A13731" t="inlineStr">
        <is>
          <t>REVISTA DO CAAP</t>
        </is>
      </c>
      <c r="B13731" t="inlineStr">
        <is>
          <t>B4</t>
        </is>
      </c>
      <c r="C13731">
        <f>IF(B13731&lt;&gt;"NI",1,0)</f>
        <v/>
      </c>
      <c r="D13731">
        <f>VLOOKUP(B13731, Tabelas!A:C,3,FALSE())</f>
        <v/>
      </c>
      <c r="E13731">
        <f>VLOOKUP(B13731, Tabelas!A:C,2,FALSE())</f>
        <v/>
      </c>
    </row>
    <row r="13732">
      <c r="A13732" t="inlineStr">
        <is>
          <t>REVISTA DO CCEI</t>
        </is>
      </c>
      <c r="B13732" t="inlineStr">
        <is>
          <t>B4</t>
        </is>
      </c>
      <c r="C13732">
        <f>IF(B13732&lt;&gt;"NI",1,0)</f>
        <v/>
      </c>
      <c r="D13732">
        <f>VLOOKUP(B13732, Tabelas!A:C,3,FALSE())</f>
        <v/>
      </c>
      <c r="E13732">
        <f>VLOOKUP(B13732, Tabelas!A:C,2,FALSE())</f>
        <v/>
      </c>
    </row>
    <row r="13733">
      <c r="A13733" t="inlineStr">
        <is>
          <t>REVISTA DO CENTRO DE ESTUDOS PORTUGUESES (UFMG)</t>
        </is>
      </c>
      <c r="B13733" t="inlineStr">
        <is>
          <t>B1</t>
        </is>
      </c>
      <c r="C13733">
        <f>IF(B13733&lt;&gt;"NI",1,0)</f>
        <v/>
      </c>
      <c r="D13733">
        <f>VLOOKUP(B13733, Tabelas!A:C,3,FALSE())</f>
        <v/>
      </c>
      <c r="E13733">
        <f>VLOOKUP(B13733, Tabelas!A:C,2,FALSE())</f>
        <v/>
      </c>
    </row>
    <row r="13734">
      <c r="A13734" t="inlineStr">
        <is>
          <t>REVISTA DO CENTRO DE ESTUDOS RURAIS (RURIS)</t>
        </is>
      </c>
      <c r="B13734" t="inlineStr">
        <is>
          <t>B3</t>
        </is>
      </c>
      <c r="C13734">
        <f>IF(B13734&lt;&gt;"NI",1,0)</f>
        <v/>
      </c>
      <c r="D13734">
        <f>VLOOKUP(B13734, Tabelas!A:C,3,FALSE())</f>
        <v/>
      </c>
      <c r="E13734">
        <f>VLOOKUP(B13734, Tabelas!A:C,2,FALSE())</f>
        <v/>
      </c>
    </row>
    <row r="13735">
      <c r="A13735" t="inlineStr">
        <is>
          <t>REVISTA DO CENTRO DE PESQUISA E FORMAÇÃO</t>
        </is>
      </c>
      <c r="B13735" t="inlineStr">
        <is>
          <t>B2</t>
        </is>
      </c>
      <c r="C13735">
        <f>IF(B13735&lt;&gt;"NI",1,0)</f>
        <v/>
      </c>
      <c r="D13735">
        <f>VLOOKUP(B13735, Tabelas!A:C,3,FALSE())</f>
        <v/>
      </c>
      <c r="E13735">
        <f>VLOOKUP(B13735, Tabelas!A:C,2,FALSE())</f>
        <v/>
      </c>
    </row>
    <row r="13736">
      <c r="A13736" t="inlineStr">
        <is>
          <t>REVISTA DO CEPA</t>
        </is>
      </c>
      <c r="B13736" t="inlineStr">
        <is>
          <t>B2</t>
        </is>
      </c>
      <c r="C13736">
        <f>IF(B13736&lt;&gt;"NI",1,0)</f>
        <v/>
      </c>
      <c r="D13736">
        <f>VLOOKUP(B13736, Tabelas!A:C,3,FALSE())</f>
        <v/>
      </c>
      <c r="E13736">
        <f>VLOOKUP(B13736, Tabelas!A:C,2,FALSE())</f>
        <v/>
      </c>
    </row>
    <row r="13737">
      <c r="A13737" t="inlineStr">
        <is>
          <t>REVISTA DO COLÉGIO BRASILEIRO DE CIRURGIÕES (IMPRESSO)</t>
        </is>
      </c>
      <c r="B13737" t="inlineStr">
        <is>
          <t>B2</t>
        </is>
      </c>
      <c r="C13737">
        <f>IF(B13737&lt;&gt;"NI",1,0)</f>
        <v/>
      </c>
      <c r="D13737">
        <f>VLOOKUP(B13737, Tabelas!A:C,3,FALSE())</f>
        <v/>
      </c>
      <c r="E13737">
        <f>VLOOKUP(B13737, Tabelas!A:C,2,FALSE())</f>
        <v/>
      </c>
    </row>
    <row r="13738">
      <c r="A13738" t="inlineStr">
        <is>
          <t>REVISTA DO COLÓQUIO DE ARTE E PESQUISA DO PPGA-UFES</t>
        </is>
      </c>
      <c r="B13738" t="inlineStr">
        <is>
          <t>B3</t>
        </is>
      </c>
      <c r="C13738">
        <f>IF(B13738&lt;&gt;"NI",1,0)</f>
        <v/>
      </c>
      <c r="D13738">
        <f>VLOOKUP(B13738, Tabelas!A:C,3,FALSE())</f>
        <v/>
      </c>
      <c r="E13738">
        <f>VLOOKUP(B13738, Tabelas!A:C,2,FALSE())</f>
        <v/>
      </c>
    </row>
    <row r="13739">
      <c r="A13739" t="inlineStr">
        <is>
          <t>REVISTA DO COURO</t>
        </is>
      </c>
      <c r="B13739" t="inlineStr">
        <is>
          <t>B4</t>
        </is>
      </c>
      <c r="C13739">
        <f>IF(B13739&lt;&gt;"NI",1,0)</f>
        <v/>
      </c>
      <c r="D13739">
        <f>VLOOKUP(B13739, Tabelas!A:C,3,FALSE())</f>
        <v/>
      </c>
      <c r="E13739">
        <f>VLOOKUP(B13739, Tabelas!A:C,2,FALSE())</f>
        <v/>
      </c>
    </row>
    <row r="13740">
      <c r="A13740" t="inlineStr">
        <is>
          <t>REVISTA DO CURSO DE DIREITO DA UNIVERSIDADE BRAZ CUBAS (ONLINE)</t>
        </is>
      </c>
      <c r="B13740" t="inlineStr">
        <is>
          <t>B4</t>
        </is>
      </c>
      <c r="C13740">
        <f>IF(B13740&lt;&gt;"NI",1,0)</f>
        <v/>
      </c>
      <c r="D13740">
        <f>VLOOKUP(B13740, Tabelas!A:C,3,FALSE())</f>
        <v/>
      </c>
      <c r="E13740">
        <f>VLOOKUP(B13740, Tabelas!A:C,2,FALSE())</f>
        <v/>
      </c>
    </row>
    <row r="13741">
      <c r="A13741" t="inlineStr">
        <is>
          <t>REVISTA DO CURSO DE DIREITO DO UNIFOR</t>
        </is>
      </c>
      <c r="B13741" t="inlineStr">
        <is>
          <t>B4</t>
        </is>
      </c>
      <c r="C13741">
        <f>IF(B13741&lt;&gt;"NI",1,0)</f>
        <v/>
      </c>
      <c r="D13741">
        <f>VLOOKUP(B13741, Tabelas!A:C,3,FALSE())</f>
        <v/>
      </c>
      <c r="E13741">
        <f>VLOOKUP(B13741, Tabelas!A:C,2,FALSE())</f>
        <v/>
      </c>
    </row>
    <row r="13742">
      <c r="A13742" t="inlineStr">
        <is>
          <t>REVISTA DO DEPARTAMENTO DE GEOGRAFIA (USP)</t>
        </is>
      </c>
      <c r="B13742" t="inlineStr">
        <is>
          <t>A4</t>
        </is>
      </c>
      <c r="C13742">
        <f>IF(B13742&lt;&gt;"NI",1,0)</f>
        <v/>
      </c>
      <c r="D13742">
        <f>VLOOKUP(B13742, Tabelas!A:C,3,FALSE())</f>
        <v/>
      </c>
      <c r="E13742">
        <f>VLOOKUP(B13742, Tabelas!A:C,2,FALSE())</f>
        <v/>
      </c>
    </row>
    <row r="13743">
      <c r="A13743" t="inlineStr">
        <is>
          <t>REVISTA DO DIREITO (SANTA CRUZ DO SUL. ONLINE)</t>
        </is>
      </c>
      <c r="B13743" t="inlineStr">
        <is>
          <t>A3</t>
        </is>
      </c>
      <c r="C13743">
        <f>IF(B13743&lt;&gt;"NI",1,0)</f>
        <v/>
      </c>
      <c r="D13743">
        <f>VLOOKUP(B13743, Tabelas!A:C,3,FALSE())</f>
        <v/>
      </c>
      <c r="E13743">
        <f>VLOOKUP(B13743, Tabelas!A:C,2,FALSE())</f>
        <v/>
      </c>
    </row>
    <row r="13744">
      <c r="A13744" t="inlineStr">
        <is>
          <t>REVISTA DO DIREITO PÚBLICO (LONDRINA)</t>
        </is>
      </c>
      <c r="B13744" t="inlineStr">
        <is>
          <t>B1</t>
        </is>
      </c>
      <c r="C13744">
        <f>IF(B13744&lt;&gt;"NI",1,0)</f>
        <v/>
      </c>
      <c r="D13744">
        <f>VLOOKUP(B13744, Tabelas!A:C,3,FALSE())</f>
        <v/>
      </c>
      <c r="E13744">
        <f>VLOOKUP(B13744, Tabelas!A:C,2,FALSE())</f>
        <v/>
      </c>
    </row>
    <row r="13745">
      <c r="A13745" t="inlineStr">
        <is>
          <t>REVISTA DO EDICC</t>
        </is>
      </c>
      <c r="B13745" t="inlineStr">
        <is>
          <t>B3</t>
        </is>
      </c>
      <c r="C13745">
        <f>IF(B13745&lt;&gt;"NI",1,0)</f>
        <v/>
      </c>
      <c r="D13745">
        <f>VLOOKUP(B13745, Tabelas!A:C,3,FALSE())</f>
        <v/>
      </c>
      <c r="E13745">
        <f>VLOOKUP(B13745, Tabelas!A:C,2,FALSE())</f>
        <v/>
      </c>
    </row>
    <row r="13746">
      <c r="A13746" t="inlineStr">
        <is>
          <t>REVISTA DO EXÉRCITO BRASILEIRO</t>
        </is>
      </c>
      <c r="B13746" t="inlineStr">
        <is>
          <t>B4</t>
        </is>
      </c>
      <c r="C13746">
        <f>IF(B13746&lt;&gt;"NI",1,0)</f>
        <v/>
      </c>
      <c r="D13746">
        <f>VLOOKUP(B13746, Tabelas!A:C,3,FALSE())</f>
        <v/>
      </c>
      <c r="E13746">
        <f>VLOOKUP(B13746, Tabelas!A:C,2,FALSE())</f>
        <v/>
      </c>
    </row>
    <row r="13747">
      <c r="A13747" t="inlineStr">
        <is>
          <t>REVISTA DO EXÉRCITO BRASILEIRO</t>
        </is>
      </c>
      <c r="B13747" t="inlineStr">
        <is>
          <t>B4</t>
        </is>
      </c>
      <c r="C13747">
        <f>IF(B13747&lt;&gt;"NI",1,0)</f>
        <v/>
      </c>
      <c r="D13747">
        <f>VLOOKUP(B13747, Tabelas!A:C,3,FALSE())</f>
        <v/>
      </c>
      <c r="E13747">
        <f>VLOOKUP(B13747, Tabelas!A:C,2,FALSE())</f>
        <v/>
      </c>
    </row>
    <row r="13748">
      <c r="A13748" t="inlineStr">
        <is>
          <t>REVISTA DO GEL</t>
        </is>
      </c>
      <c r="B13748" t="inlineStr">
        <is>
          <t>A3</t>
        </is>
      </c>
      <c r="C13748">
        <f>IF(B13748&lt;&gt;"NI",1,0)</f>
        <v/>
      </c>
      <c r="D13748">
        <f>VLOOKUP(B13748, Tabelas!A:C,3,FALSE())</f>
        <v/>
      </c>
      <c r="E13748">
        <f>VLOOKUP(B13748, Tabelas!A:C,2,FALSE())</f>
        <v/>
      </c>
    </row>
    <row r="13749">
      <c r="A13749" t="inlineStr">
        <is>
          <t>REVISTA DO GELNE</t>
        </is>
      </c>
      <c r="B13749" t="inlineStr">
        <is>
          <t>A2</t>
        </is>
      </c>
      <c r="C13749">
        <f>IF(B13749&lt;&gt;"NI",1,0)</f>
        <v/>
      </c>
      <c r="D13749">
        <f>VLOOKUP(B13749, Tabelas!A:C,3,FALSE())</f>
        <v/>
      </c>
      <c r="E13749">
        <f>VLOOKUP(B13749, Tabelas!A:C,2,FALSE())</f>
        <v/>
      </c>
    </row>
    <row r="13750">
      <c r="A13750" t="inlineStr">
        <is>
          <t>REVISTA DO IBRAC</t>
        </is>
      </c>
      <c r="B13750" t="inlineStr">
        <is>
          <t>B3</t>
        </is>
      </c>
      <c r="C13750">
        <f>IF(B13750&lt;&gt;"NI",1,0)</f>
        <v/>
      </c>
      <c r="D13750">
        <f>VLOOKUP(B13750, Tabelas!A:C,3,FALSE())</f>
        <v/>
      </c>
      <c r="E13750">
        <f>VLOOKUP(B13750, Tabelas!A:C,2,FALSE())</f>
        <v/>
      </c>
    </row>
    <row r="13751">
      <c r="A13751" t="inlineStr">
        <is>
          <t>REVISTA DO INSTITUTO ARQUEOLÓGICO, HISTÓRICO E GEOGRÁFICO PERNAMBUCANO</t>
        </is>
      </c>
      <c r="B13751" t="inlineStr">
        <is>
          <t>B4</t>
        </is>
      </c>
      <c r="C13751">
        <f>IF(B13751&lt;&gt;"NI",1,0)</f>
        <v/>
      </c>
      <c r="D13751">
        <f>VLOOKUP(B13751, Tabelas!A:C,3,FALSE())</f>
        <v/>
      </c>
      <c r="E13751">
        <f>VLOOKUP(B13751, Tabelas!A:C,2,FALSE())</f>
        <v/>
      </c>
    </row>
    <row r="13752">
      <c r="A13752" t="inlineStr">
        <is>
          <t>REVISTA DO INSTITUTO BRASILEIRO DE DIREITOS HUMANOS</t>
        </is>
      </c>
      <c r="B13752" t="inlineStr">
        <is>
          <t>B4</t>
        </is>
      </c>
      <c r="C13752">
        <f>IF(B13752&lt;&gt;"NI",1,0)</f>
        <v/>
      </c>
      <c r="D13752">
        <f>VLOOKUP(B13752, Tabelas!A:C,3,FALSE())</f>
        <v/>
      </c>
      <c r="E13752">
        <f>VLOOKUP(B13752, Tabelas!A:C,2,FALSE())</f>
        <v/>
      </c>
    </row>
    <row r="13753">
      <c r="A13753" t="inlineStr">
        <is>
          <t>REVISTA DO INSTITUTO BRASILEIRO DE SEGURANÇA PÚBLICA (RIBSP)</t>
        </is>
      </c>
      <c r="B13753" t="inlineStr">
        <is>
          <t>B4</t>
        </is>
      </c>
      <c r="C13753">
        <f>IF(B13753&lt;&gt;"NI",1,0)</f>
        <v/>
      </c>
      <c r="D13753">
        <f>VLOOKUP(B13753, Tabelas!A:C,3,FALSE())</f>
        <v/>
      </c>
      <c r="E13753">
        <f>VLOOKUP(B13753, Tabelas!A:C,2,FALSE())</f>
        <v/>
      </c>
    </row>
    <row r="13754">
      <c r="A13754" t="inlineStr">
        <is>
          <t>REVISTA DO INSTITUTO COLOMBIANO DE DERECHO TRIBUTARIO</t>
        </is>
      </c>
      <c r="B13754" t="inlineStr">
        <is>
          <t>B4</t>
        </is>
      </c>
      <c r="C13754">
        <f>IF(B13754&lt;&gt;"NI",1,0)</f>
        <v/>
      </c>
      <c r="D13754">
        <f>VLOOKUP(B13754, Tabelas!A:C,3,FALSE())</f>
        <v/>
      </c>
      <c r="E13754">
        <f>VLOOKUP(B13754, Tabelas!A:C,2,FALSE())</f>
        <v/>
      </c>
    </row>
    <row r="13755">
      <c r="A13755" t="inlineStr">
        <is>
          <t>REVISTA DO INSTITUTO DE CIENCIAS DA SAUDE (UNIP)</t>
        </is>
      </c>
      <c r="B13755" t="inlineStr">
        <is>
          <t>B4</t>
        </is>
      </c>
      <c r="C13755">
        <f>IF(B13755&lt;&gt;"NI",1,0)</f>
        <v/>
      </c>
      <c r="D13755">
        <f>VLOOKUP(B13755, Tabelas!A:C,3,FALSE())</f>
        <v/>
      </c>
      <c r="E13755">
        <f>VLOOKUP(B13755, Tabelas!A:C,2,FALSE())</f>
        <v/>
      </c>
    </row>
    <row r="13756">
      <c r="A13756" t="inlineStr">
        <is>
          <t>REVISTA DO INSTITUTO DE ESTUDOS BRASILEIROS</t>
        </is>
      </c>
      <c r="B13756" t="inlineStr">
        <is>
          <t>A1</t>
        </is>
      </c>
      <c r="C13756">
        <f>IF(B13756&lt;&gt;"NI",1,0)</f>
        <v/>
      </c>
      <c r="D13756">
        <f>VLOOKUP(B13756, Tabelas!A:C,3,FALSE())</f>
        <v/>
      </c>
      <c r="E13756">
        <f>VLOOKUP(B13756, Tabelas!A:C,2,FALSE())</f>
        <v/>
      </c>
    </row>
    <row r="13757">
      <c r="A13757" t="inlineStr">
        <is>
          <t>REVISTA DO INSTITUTO DE HERMENÊUTICA JURÍDICA</t>
        </is>
      </c>
      <c r="B13757" t="inlineStr">
        <is>
          <t>A3</t>
        </is>
      </c>
      <c r="C13757">
        <f>IF(B13757&lt;&gt;"NI",1,0)</f>
        <v/>
      </c>
      <c r="D13757">
        <f>VLOOKUP(B13757, Tabelas!A:C,3,FALSE())</f>
        <v/>
      </c>
      <c r="E13757">
        <f>VLOOKUP(B13757, Tabelas!A:C,2,FALSE())</f>
        <v/>
      </c>
    </row>
    <row r="13758">
      <c r="A13758" t="inlineStr">
        <is>
          <t>REVISTA DO INSTITUTO DE MEDICINA TROPICAL DE SÃO PAULO</t>
        </is>
      </c>
      <c r="B13758" t="inlineStr">
        <is>
          <t>B1</t>
        </is>
      </c>
      <c r="C13758">
        <f>IF(B13758&lt;&gt;"NI",1,0)</f>
        <v/>
      </c>
      <c r="D13758">
        <f>VLOOKUP(B13758, Tabelas!A:C,3,FALSE())</f>
        <v/>
      </c>
      <c r="E13758">
        <f>VLOOKUP(B13758, Tabelas!A:C,2,FALSE())</f>
        <v/>
      </c>
    </row>
    <row r="13759">
      <c r="A13759" t="inlineStr">
        <is>
          <t>REVISTA DO INSTITUTO DE POLÍTICAS PÚBLICAS DE MARÍLIA</t>
        </is>
      </c>
      <c r="B13759" t="inlineStr">
        <is>
          <t>B4</t>
        </is>
      </c>
      <c r="C13759">
        <f>IF(B13759&lt;&gt;"NI",1,0)</f>
        <v/>
      </c>
      <c r="D13759">
        <f>VLOOKUP(B13759, Tabelas!A:C,3,FALSE())</f>
        <v/>
      </c>
      <c r="E13759">
        <f>VLOOKUP(B13759, Tabelas!A:C,2,FALSE())</f>
        <v/>
      </c>
    </row>
    <row r="13760">
      <c r="A13760" t="inlineStr">
        <is>
          <t>REVISTA DO INSTITUTO DO CEARÁ</t>
        </is>
      </c>
      <c r="B13760" t="inlineStr">
        <is>
          <t>B4</t>
        </is>
      </c>
      <c r="C13760">
        <f>IF(B13760&lt;&gt;"NI",1,0)</f>
        <v/>
      </c>
      <c r="D13760">
        <f>VLOOKUP(B13760, Tabelas!A:C,3,FALSE())</f>
        <v/>
      </c>
      <c r="E13760">
        <f>VLOOKUP(B13760, Tabelas!A:C,2,FALSE())</f>
        <v/>
      </c>
    </row>
    <row r="13761">
      <c r="A13761" t="inlineStr">
        <is>
          <t>REVISTA DO INSTITUTO GEOGEBRA INTERNACIONAL DE SÃO PAULO</t>
        </is>
      </c>
      <c r="B13761" t="inlineStr">
        <is>
          <t>A3</t>
        </is>
      </c>
      <c r="C13761">
        <f>IF(B13761&lt;&gt;"NI",1,0)</f>
        <v/>
      </c>
      <c r="D13761">
        <f>VLOOKUP(B13761, Tabelas!A:C,3,FALSE())</f>
        <v/>
      </c>
      <c r="E13761">
        <f>VLOOKUP(B13761, Tabelas!A:C,2,FALSE())</f>
        <v/>
      </c>
    </row>
    <row r="13762">
      <c r="A13762" t="inlineStr">
        <is>
          <t>REVISTA DO INSTITUTO GEOGRÁPHICO E HISTÓRICO DA BAHIA</t>
        </is>
      </c>
      <c r="B13762" t="inlineStr">
        <is>
          <t>B4</t>
        </is>
      </c>
      <c r="C13762">
        <f>IF(B13762&lt;&gt;"NI",1,0)</f>
        <v/>
      </c>
      <c r="D13762">
        <f>VLOOKUP(B13762, Tabelas!A:C,3,FALSE())</f>
        <v/>
      </c>
      <c r="E13762">
        <f>VLOOKUP(B13762, Tabelas!A:C,2,FALSE())</f>
        <v/>
      </c>
    </row>
    <row r="13763">
      <c r="A13763" t="inlineStr">
        <is>
          <t>REVISTA DO INSTITUTO GEOLÓGICO</t>
        </is>
      </c>
      <c r="B13763" t="inlineStr">
        <is>
          <t>B2</t>
        </is>
      </c>
      <c r="C13763">
        <f>IF(B13763&lt;&gt;"NI",1,0)</f>
        <v/>
      </c>
      <c r="D13763">
        <f>VLOOKUP(B13763, Tabelas!A:C,3,FALSE())</f>
        <v/>
      </c>
      <c r="E13763">
        <f>VLOOKUP(B13763, Tabelas!A:C,2,FALSE())</f>
        <v/>
      </c>
    </row>
    <row r="13764">
      <c r="A13764" t="inlineStr">
        <is>
          <t>REVISTA DO INSTITUTO HISTÓRICO E GEOGRÁFICO BRASILEIRO</t>
        </is>
      </c>
      <c r="B13764" t="inlineStr">
        <is>
          <t>A2</t>
        </is>
      </c>
      <c r="C13764">
        <f>IF(B13764&lt;&gt;"NI",1,0)</f>
        <v/>
      </c>
      <c r="D13764">
        <f>VLOOKUP(B13764, Tabelas!A:C,3,FALSE())</f>
        <v/>
      </c>
      <c r="E13764">
        <f>VLOOKUP(B13764, Tabelas!A:C,2,FALSE())</f>
        <v/>
      </c>
    </row>
    <row r="13765">
      <c r="A13765" t="inlineStr">
        <is>
          <t>REVISTA DO INSTITUTO HISTÓRICO E GEOGRÁFICO DE MATO GROSSO</t>
        </is>
      </c>
      <c r="B13765" t="inlineStr">
        <is>
          <t>B2</t>
        </is>
      </c>
      <c r="C13765">
        <f>IF(B13765&lt;&gt;"NI",1,0)</f>
        <v/>
      </c>
      <c r="D13765">
        <f>VLOOKUP(B13765, Tabelas!A:C,3,FALSE())</f>
        <v/>
      </c>
      <c r="E13765">
        <f>VLOOKUP(B13765, Tabelas!A:C,2,FALSE())</f>
        <v/>
      </c>
    </row>
    <row r="13766">
      <c r="A13766" t="inlineStr">
        <is>
          <t>REVISTA DO INSTITUTO HISTÓRICO E GEOGRÁFICO DE PIRACICABA</t>
        </is>
      </c>
      <c r="B13766" t="inlineStr">
        <is>
          <t>B4</t>
        </is>
      </c>
      <c r="C13766">
        <f>IF(B13766&lt;&gt;"NI",1,0)</f>
        <v/>
      </c>
      <c r="D13766">
        <f>VLOOKUP(B13766, Tabelas!A:C,3,FALSE())</f>
        <v/>
      </c>
      <c r="E13766">
        <f>VLOOKUP(B13766, Tabelas!A:C,2,FALSE())</f>
        <v/>
      </c>
    </row>
    <row r="13767">
      <c r="A13767" t="inlineStr">
        <is>
          <t>REVISTA DO INSTITUTO HISTÓRICO E GEOGRÁFICO DE SÃO PAULO</t>
        </is>
      </c>
      <c r="B13767" t="inlineStr">
        <is>
          <t>B2</t>
        </is>
      </c>
      <c r="C13767">
        <f>IF(B13767&lt;&gt;"NI",1,0)</f>
        <v/>
      </c>
      <c r="D13767">
        <f>VLOOKUP(B13767, Tabelas!A:C,3,FALSE())</f>
        <v/>
      </c>
      <c r="E13767">
        <f>VLOOKUP(B13767, Tabelas!A:C,2,FALSE())</f>
        <v/>
      </c>
    </row>
    <row r="13768">
      <c r="A13768" t="inlineStr">
        <is>
          <t>REVISTA DO INSTITUTO HISTÓRICO E GEOGRÁFICO DE SERGIPE</t>
        </is>
      </c>
      <c r="B13768" t="inlineStr">
        <is>
          <t>A4</t>
        </is>
      </c>
      <c r="C13768">
        <f>IF(B13768&lt;&gt;"NI",1,0)</f>
        <v/>
      </c>
      <c r="D13768">
        <f>VLOOKUP(B13768, Tabelas!A:C,3,FALSE())</f>
        <v/>
      </c>
      <c r="E13768">
        <f>VLOOKUP(B13768, Tabelas!A:C,2,FALSE())</f>
        <v/>
      </c>
    </row>
    <row r="13769">
      <c r="A13769" t="inlineStr">
        <is>
          <t>REVISTA DO INSTITUTO HISTÓRICO E GEOGRÁFICO DO PARÁ</t>
        </is>
      </c>
      <c r="B13769" t="inlineStr">
        <is>
          <t>B1</t>
        </is>
      </c>
      <c r="C13769">
        <f>IF(B13769&lt;&gt;"NI",1,0)</f>
        <v/>
      </c>
      <c r="D13769">
        <f>VLOOKUP(B13769, Tabelas!A:C,3,FALSE())</f>
        <v/>
      </c>
      <c r="E13769">
        <f>VLOOKUP(B13769, Tabelas!A:C,2,FALSE())</f>
        <v/>
      </c>
    </row>
    <row r="13770">
      <c r="A13770" t="inlineStr">
        <is>
          <t>REVISTA DO INSTITUTO HISTÓRICO E GEOGRÁFICO DO RIO DE JANEIRO</t>
        </is>
      </c>
      <c r="B13770" t="inlineStr">
        <is>
          <t>B4</t>
        </is>
      </c>
      <c r="C13770">
        <f>IF(B13770&lt;&gt;"NI",1,0)</f>
        <v/>
      </c>
      <c r="D13770">
        <f>VLOOKUP(B13770, Tabelas!A:C,3,FALSE())</f>
        <v/>
      </c>
      <c r="E13770">
        <f>VLOOKUP(B13770, Tabelas!A:C,2,FALSE())</f>
        <v/>
      </c>
    </row>
    <row r="13771">
      <c r="A13771" t="inlineStr">
        <is>
          <t>REVISTA DO INSTITUTO HISTÓRICO E GEOGRÁFICO DO RIO GRANDE DO SUL</t>
        </is>
      </c>
      <c r="B13771" t="inlineStr">
        <is>
          <t>B1</t>
        </is>
      </c>
      <c r="C13771">
        <f>IF(B13771&lt;&gt;"NI",1,0)</f>
        <v/>
      </c>
      <c r="D13771">
        <f>VLOOKUP(B13771, Tabelas!A:C,3,FALSE())</f>
        <v/>
      </c>
      <c r="E13771">
        <f>VLOOKUP(B13771, Tabelas!A:C,2,FALSE())</f>
        <v/>
      </c>
    </row>
    <row r="13772">
      <c r="A13772" t="inlineStr">
        <is>
          <t>REVISTA DO INSTITUTO HISTÓRICO E GEOGRAPHICO BRAZILEIRO</t>
        </is>
      </c>
      <c r="B13772" t="inlineStr">
        <is>
          <t>A2</t>
        </is>
      </c>
      <c r="C13772">
        <f>IF(B13772&lt;&gt;"NI",1,0)</f>
        <v/>
      </c>
      <c r="D13772">
        <f>VLOOKUP(B13772, Tabelas!A:C,3,FALSE())</f>
        <v/>
      </c>
      <c r="E13772">
        <f>VLOOKUP(B13772, Tabelas!A:C,2,FALSE())</f>
        <v/>
      </c>
    </row>
    <row r="13773">
      <c r="A13773" t="inlineStr">
        <is>
          <t>REVISTA DO ISAT</t>
        </is>
      </c>
      <c r="B13773" t="inlineStr">
        <is>
          <t>B1</t>
        </is>
      </c>
      <c r="C13773">
        <f>IF(B13773&lt;&gt;"NI",1,0)</f>
        <v/>
      </c>
      <c r="D13773">
        <f>VLOOKUP(B13773, Tabelas!A:C,3,FALSE())</f>
        <v/>
      </c>
      <c r="E13773">
        <f>VLOOKUP(B13773, Tabelas!A:C,2,FALSE())</f>
        <v/>
      </c>
    </row>
    <row r="13774">
      <c r="A13774" t="inlineStr">
        <is>
          <t>REVISTA DO ISAT</t>
        </is>
      </c>
      <c r="B13774" t="inlineStr">
        <is>
          <t>B1</t>
        </is>
      </c>
      <c r="C13774">
        <f>IF(B13774&lt;&gt;"NI",1,0)</f>
        <v/>
      </c>
      <c r="D13774">
        <f>VLOOKUP(B13774, Tabelas!A:C,3,FALSE())</f>
        <v/>
      </c>
      <c r="E13774">
        <f>VLOOKUP(B13774, Tabelas!A:C,2,FALSE())</f>
        <v/>
      </c>
    </row>
    <row r="13775">
      <c r="A13775" t="inlineStr">
        <is>
          <t>REVISTA DO LEGISLATIVO PARANAENSE</t>
        </is>
      </c>
      <c r="B13775" t="inlineStr">
        <is>
          <t>B3</t>
        </is>
      </c>
      <c r="C13775">
        <f>IF(B13775&lt;&gt;"NI",1,0)</f>
        <v/>
      </c>
      <c r="D13775">
        <f>VLOOKUP(B13775, Tabelas!A:C,3,FALSE())</f>
        <v/>
      </c>
      <c r="E13775">
        <f>VLOOKUP(B13775, Tabelas!A:C,2,FALSE())</f>
        <v/>
      </c>
    </row>
    <row r="13776">
      <c r="A13776" t="inlineStr">
        <is>
          <t>REVISTA DO LHISTE</t>
        </is>
      </c>
      <c r="B13776" t="inlineStr">
        <is>
          <t>B4</t>
        </is>
      </c>
      <c r="C13776">
        <f>IF(B13776&lt;&gt;"NI",1,0)</f>
        <v/>
      </c>
      <c r="D13776">
        <f>VLOOKUP(B13776, Tabelas!A:C,3,FALSE())</f>
        <v/>
      </c>
      <c r="E13776">
        <f>VLOOKUP(B13776, Tabelas!A:C,2,FALSE())</f>
        <v/>
      </c>
    </row>
    <row r="13777">
      <c r="A13777" t="inlineStr">
        <is>
          <t>REVISTA DO MESTRADO EM DIREITO (UFAL)</t>
        </is>
      </c>
      <c r="B13777" t="inlineStr">
        <is>
          <t>B3</t>
        </is>
      </c>
      <c r="C13777">
        <f>IF(B13777&lt;&gt;"NI",1,0)</f>
        <v/>
      </c>
      <c r="D13777">
        <f>VLOOKUP(B13777, Tabelas!A:C,3,FALSE())</f>
        <v/>
      </c>
      <c r="E13777">
        <f>VLOOKUP(B13777, Tabelas!A:C,2,FALSE())</f>
        <v/>
      </c>
    </row>
    <row r="13778">
      <c r="A13778" t="inlineStr">
        <is>
          <t>REVISTA DO MESTRADO EM DIREITO UCB</t>
        </is>
      </c>
      <c r="B13778" t="inlineStr">
        <is>
          <t>B1</t>
        </is>
      </c>
      <c r="C13778">
        <f>IF(B13778&lt;&gt;"NI",1,0)</f>
        <v/>
      </c>
      <c r="D13778">
        <f>VLOOKUP(B13778, Tabelas!A:C,3,FALSE())</f>
        <v/>
      </c>
      <c r="E13778">
        <f>VLOOKUP(B13778, Tabelas!A:C,2,FALSE())</f>
        <v/>
      </c>
    </row>
    <row r="13779">
      <c r="A13779" t="inlineStr">
        <is>
          <t>REVISTA DO MESTRADO PROFISSIONAL GESTÃO EM ORGANIZAÇÕES APRENDENTES</t>
        </is>
      </c>
      <c r="B13779" t="inlineStr">
        <is>
          <t>B4</t>
        </is>
      </c>
      <c r="C13779">
        <f>IF(B13779&lt;&gt;"NI",1,0)</f>
        <v/>
      </c>
      <c r="D13779">
        <f>VLOOKUP(B13779, Tabelas!A:C,3,FALSE())</f>
        <v/>
      </c>
      <c r="E13779">
        <f>VLOOKUP(B13779, Tabelas!A:C,2,FALSE())</f>
        <v/>
      </c>
    </row>
    <row r="13780">
      <c r="A13780" t="inlineStr">
        <is>
          <t>REVISTA DO MINISTÉRIO PÚBLICO DO ESTADO DO MARANHÃO</t>
        </is>
      </c>
      <c r="B13780" t="inlineStr">
        <is>
          <t>B4</t>
        </is>
      </c>
      <c r="C13780">
        <f>IF(B13780&lt;&gt;"NI",1,0)</f>
        <v/>
      </c>
      <c r="D13780">
        <f>VLOOKUP(B13780, Tabelas!A:C,3,FALSE())</f>
        <v/>
      </c>
      <c r="E13780">
        <f>VLOOKUP(B13780, Tabelas!A:C,2,FALSE())</f>
        <v/>
      </c>
    </row>
    <row r="13781">
      <c r="A13781" t="inlineStr">
        <is>
          <t>REVISTA DO MUSEU DE ARQUEOLOGIA E ETNOLOGIA</t>
        </is>
      </c>
      <c r="B13781" t="inlineStr">
        <is>
          <t>B4</t>
        </is>
      </c>
      <c r="C13781">
        <f>IF(B13781&lt;&gt;"NI",1,0)</f>
        <v/>
      </c>
      <c r="D13781">
        <f>VLOOKUP(B13781, Tabelas!A:C,3,FALSE())</f>
        <v/>
      </c>
      <c r="E13781">
        <f>VLOOKUP(B13781, Tabelas!A:C,2,FALSE())</f>
        <v/>
      </c>
    </row>
    <row r="13782">
      <c r="A13782" t="inlineStr">
        <is>
          <t>REVISTA DO NESEF</t>
        </is>
      </c>
      <c r="B13782" t="inlineStr">
        <is>
          <t>B2</t>
        </is>
      </c>
      <c r="C13782">
        <f>IF(B13782&lt;&gt;"NI",1,0)</f>
        <v/>
      </c>
      <c r="D13782">
        <f>VLOOKUP(B13782, Tabelas!A:C,3,FALSE())</f>
        <v/>
      </c>
      <c r="E13782">
        <f>VLOOKUP(B13782, Tabelas!A:C,2,FALSE())</f>
        <v/>
      </c>
    </row>
    <row r="13783">
      <c r="A13783" t="inlineStr">
        <is>
          <t>REVISTA DO NÚCLEO DE ESTUDOS E PESQUISAS EM GÊNERO &amp; DIREITO (UFPB)</t>
        </is>
      </c>
      <c r="B13783" t="inlineStr">
        <is>
          <t>A4</t>
        </is>
      </c>
      <c r="C13783">
        <f>IF(B13783&lt;&gt;"NI",1,0)</f>
        <v/>
      </c>
      <c r="D13783">
        <f>VLOOKUP(B13783, Tabelas!A:C,3,FALSE())</f>
        <v/>
      </c>
      <c r="E13783">
        <f>VLOOKUP(B13783, Tabelas!A:C,2,FALSE())</f>
        <v/>
      </c>
    </row>
    <row r="13784">
      <c r="A13784" t="inlineStr">
        <is>
          <t>REVISTA DO NUFEN</t>
        </is>
      </c>
      <c r="B13784" t="inlineStr">
        <is>
          <t>B2</t>
        </is>
      </c>
      <c r="C13784">
        <f>IF(B13784&lt;&gt;"NI",1,0)</f>
        <v/>
      </c>
      <c r="D13784">
        <f>VLOOKUP(B13784, Tabelas!A:C,3,FALSE())</f>
        <v/>
      </c>
      <c r="E13784">
        <f>VLOOKUP(B13784, Tabelas!A:C,2,FALSE())</f>
        <v/>
      </c>
    </row>
    <row r="13785">
      <c r="A13785" t="inlineStr">
        <is>
          <t>REVISTA DO PATRIMÔNIO HISTÓRICO E ARTÍSTICO NACIONAL</t>
        </is>
      </c>
      <c r="B13785" t="inlineStr">
        <is>
          <t>B2</t>
        </is>
      </c>
      <c r="C13785">
        <f>IF(B13785&lt;&gt;"NI",1,0)</f>
        <v/>
      </c>
      <c r="D13785">
        <f>VLOOKUP(B13785, Tabelas!A:C,3,FALSE())</f>
        <v/>
      </c>
      <c r="E13785">
        <f>VLOOKUP(B13785, Tabelas!A:C,2,FALSE())</f>
        <v/>
      </c>
    </row>
    <row r="13786">
      <c r="A13786" t="inlineStr">
        <is>
          <t>REVISTA DO PROFESSOR DE MATEMÁTICA</t>
        </is>
      </c>
      <c r="B13786" t="inlineStr">
        <is>
          <t>B3</t>
        </is>
      </c>
      <c r="C13786">
        <f>IF(B13786&lt;&gt;"NI",1,0)</f>
        <v/>
      </c>
      <c r="D13786">
        <f>VLOOKUP(B13786, Tabelas!A:C,3,FALSE())</f>
        <v/>
      </c>
      <c r="E13786">
        <f>VLOOKUP(B13786, Tabelas!A:C,2,FALSE())</f>
        <v/>
      </c>
    </row>
    <row r="13787">
      <c r="A13787" t="inlineStr">
        <is>
          <t>REVISTA DO PROGRAMA DE PÓS GRADUAÇÃO EM ESTUDOS LITERÁRIOS</t>
        </is>
      </c>
      <c r="B13787" t="inlineStr">
        <is>
          <t>B1</t>
        </is>
      </c>
      <c r="C13787">
        <f>IF(B13787&lt;&gt;"NI",1,0)</f>
        <v/>
      </c>
      <c r="D13787">
        <f>VLOOKUP(B13787, Tabelas!A:C,3,FALSE())</f>
        <v/>
      </c>
      <c r="E13787">
        <f>VLOOKUP(B13787, Tabelas!A:C,2,FALSE())</f>
        <v/>
      </c>
    </row>
    <row r="13788">
      <c r="A13788" t="inlineStr">
        <is>
          <t>REVISTA DO PROGRAMA DE PÓS-GRADUAÇÃO EM DIREITO DA UNIVERSIDADE FEDERAL DA BAHIA</t>
        </is>
      </c>
      <c r="B13788" t="inlineStr">
        <is>
          <t>B2</t>
        </is>
      </c>
      <c r="C13788">
        <f>IF(B13788&lt;&gt;"NI",1,0)</f>
        <v/>
      </c>
      <c r="D13788">
        <f>VLOOKUP(B13788, Tabelas!A:C,3,FALSE())</f>
        <v/>
      </c>
      <c r="E13788">
        <f>VLOOKUP(B13788, Tabelas!A:C,2,FALSE())</f>
        <v/>
      </c>
    </row>
    <row r="13789">
      <c r="A13789" t="inlineStr">
        <is>
          <t>REVISTA DO SELL</t>
        </is>
      </c>
      <c r="B13789" t="inlineStr">
        <is>
          <t>A2</t>
        </is>
      </c>
      <c r="C13789">
        <f>IF(B13789&lt;&gt;"NI",1,0)</f>
        <v/>
      </c>
      <c r="D13789">
        <f>VLOOKUP(B13789, Tabelas!A:C,3,FALSE())</f>
        <v/>
      </c>
      <c r="E13789">
        <f>VLOOKUP(B13789, Tabelas!A:C,2,FALSE())</f>
        <v/>
      </c>
    </row>
    <row r="13790">
      <c r="A13790" t="inlineStr">
        <is>
          <t>REVISTA DO SEMINÁRIO MÍDIAS &amp; EDUCAÇÃO (ONLINE)</t>
        </is>
      </c>
      <c r="B13790" t="inlineStr">
        <is>
          <t>B4</t>
        </is>
      </c>
      <c r="C13790">
        <f>IF(B13790&lt;&gt;"NI",1,0)</f>
        <v/>
      </c>
      <c r="D13790">
        <f>VLOOKUP(B13790, Tabelas!A:C,3,FALSE())</f>
        <v/>
      </c>
      <c r="E13790">
        <f>VLOOKUP(B13790, Tabelas!A:C,2,FALSE())</f>
        <v/>
      </c>
    </row>
    <row r="13791">
      <c r="A13791" t="inlineStr">
        <is>
          <t>REVISTA DO SERVIÇO PÚBLICO</t>
        </is>
      </c>
      <c r="B13791" t="inlineStr">
        <is>
          <t>A4</t>
        </is>
      </c>
      <c r="C13791">
        <f>IF(B13791&lt;&gt;"NI",1,0)</f>
        <v/>
      </c>
      <c r="D13791">
        <f>VLOOKUP(B13791, Tabelas!A:C,3,FALSE())</f>
        <v/>
      </c>
      <c r="E13791">
        <f>VLOOKUP(B13791, Tabelas!A:C,2,FALSE())</f>
        <v/>
      </c>
    </row>
    <row r="13792">
      <c r="A13792" t="inlineStr">
        <is>
          <t>REVISTA DO TRE-RS</t>
        </is>
      </c>
      <c r="B13792" t="inlineStr">
        <is>
          <t>B4</t>
        </is>
      </c>
      <c r="C13792">
        <f>IF(B13792&lt;&gt;"NI",1,0)</f>
        <v/>
      </c>
      <c r="D13792">
        <f>VLOOKUP(B13792, Tabelas!A:C,3,FALSE())</f>
        <v/>
      </c>
      <c r="E13792">
        <f>VLOOKUP(B13792, Tabelas!A:C,2,FALSE())</f>
        <v/>
      </c>
    </row>
    <row r="13793">
      <c r="A13793" t="inlineStr">
        <is>
          <t>REVISTA DO TRIBUNAL DE CONTAS DA UNIAO</t>
        </is>
      </c>
      <c r="B13793" t="inlineStr">
        <is>
          <t>B4</t>
        </is>
      </c>
      <c r="C13793">
        <f>IF(B13793&lt;&gt;"NI",1,0)</f>
        <v/>
      </c>
      <c r="D13793">
        <f>VLOOKUP(B13793, Tabelas!A:C,3,FALSE())</f>
        <v/>
      </c>
      <c r="E13793">
        <f>VLOOKUP(B13793, Tabelas!A:C,2,FALSE())</f>
        <v/>
      </c>
    </row>
    <row r="13794">
      <c r="A13794" t="inlineStr">
        <is>
          <t>REVISTA DO TRIBUNAL DE CONTAS DO ESTADO DE MINAS GERAIS</t>
        </is>
      </c>
      <c r="B13794" t="inlineStr">
        <is>
          <t>B3</t>
        </is>
      </c>
      <c r="C13794">
        <f>IF(B13794&lt;&gt;"NI",1,0)</f>
        <v/>
      </c>
      <c r="D13794">
        <f>VLOOKUP(B13794, Tabelas!A:C,3,FALSE())</f>
        <v/>
      </c>
      <c r="E13794">
        <f>VLOOKUP(B13794, Tabelas!A:C,2,FALSE())</f>
        <v/>
      </c>
    </row>
    <row r="13795">
      <c r="A13795" t="inlineStr">
        <is>
          <t>REVISTA DO TRIBUNAL DE CONTAS DO ESTADO DO PARANÁ</t>
        </is>
      </c>
      <c r="B13795" t="inlineStr">
        <is>
          <t>B4</t>
        </is>
      </c>
      <c r="C13795">
        <f>IF(B13795&lt;&gt;"NI",1,0)</f>
        <v/>
      </c>
      <c r="D13795">
        <f>VLOOKUP(B13795, Tabelas!A:C,3,FALSE())</f>
        <v/>
      </c>
      <c r="E13795">
        <f>VLOOKUP(B13795, Tabelas!A:C,2,FALSE())</f>
        <v/>
      </c>
    </row>
    <row r="13796">
      <c r="A13796" t="inlineStr">
        <is>
          <t>REVISTA DO TRIBUNAL SUPERIOR DO TRABALHO</t>
        </is>
      </c>
      <c r="B13796" t="inlineStr">
        <is>
          <t>B4</t>
        </is>
      </c>
      <c r="C13796">
        <f>IF(B13796&lt;&gt;"NI",1,0)</f>
        <v/>
      </c>
      <c r="D13796">
        <f>VLOOKUP(B13796, Tabelas!A:C,3,FALSE())</f>
        <v/>
      </c>
      <c r="E13796">
        <f>VLOOKUP(B13796, Tabelas!A:C,2,FALSE())</f>
        <v/>
      </c>
    </row>
    <row r="13797">
      <c r="A13797" t="inlineStr">
        <is>
          <t>REVISTA DOBRA</t>
        </is>
      </c>
      <c r="B13797" t="inlineStr">
        <is>
          <t>B3</t>
        </is>
      </c>
      <c r="C13797">
        <f>IF(B13797&lt;&gt;"NI",1,0)</f>
        <v/>
      </c>
      <c r="D13797">
        <f>VLOOKUP(B13797, Tabelas!A:C,3,FALSE())</f>
        <v/>
      </c>
      <c r="E13797">
        <f>VLOOKUP(B13797, Tabelas!A:C,2,FALSE())</f>
        <v/>
      </c>
    </row>
    <row r="13798">
      <c r="A13798" t="inlineStr">
        <is>
          <t>REVISTA DOCÊNCIA DO ENSINO SUPERIOR</t>
        </is>
      </c>
      <c r="B13798" t="inlineStr">
        <is>
          <t>B2</t>
        </is>
      </c>
      <c r="C13798">
        <f>IF(B13798&lt;&gt;"NI",1,0)</f>
        <v/>
      </c>
      <c r="D13798">
        <f>VLOOKUP(B13798, Tabelas!A:C,3,FALSE())</f>
        <v/>
      </c>
      <c r="E13798">
        <f>VLOOKUP(B13798, Tabelas!A:C,2,FALSE())</f>
        <v/>
      </c>
    </row>
    <row r="13799">
      <c r="A13799" t="inlineStr">
        <is>
          <t>REVISTA DOCÊNCIA E CIBERCULTURA</t>
        </is>
      </c>
      <c r="B13799" t="inlineStr">
        <is>
          <t>B4</t>
        </is>
      </c>
      <c r="C13799">
        <f>IF(B13799&lt;&gt;"NI",1,0)</f>
        <v/>
      </c>
      <c r="D13799">
        <f>VLOOKUP(B13799, Tabelas!A:C,3,FALSE())</f>
        <v/>
      </c>
      <c r="E13799">
        <f>VLOOKUP(B13799, Tabelas!A:C,2,FALSE())</f>
        <v/>
      </c>
    </row>
    <row r="13800">
      <c r="A13800" t="inlineStr">
        <is>
          <t>REVISTA DOCENTES</t>
        </is>
      </c>
      <c r="B13800" t="inlineStr">
        <is>
          <t>A4</t>
        </is>
      </c>
      <c r="C13800">
        <f>IF(B13800&lt;&gt;"NI",1,0)</f>
        <v/>
      </c>
      <c r="D13800">
        <f>VLOOKUP(B13800, Tabelas!A:C,3,FALSE())</f>
        <v/>
      </c>
      <c r="E13800">
        <f>VLOOKUP(B13800, Tabelas!A:C,2,FALSE())</f>
        <v/>
      </c>
    </row>
    <row r="13801">
      <c r="A13801" t="inlineStr">
        <is>
          <t>REVISTA DOCOMOMO BRASIL</t>
        </is>
      </c>
      <c r="B13801" t="inlineStr">
        <is>
          <t>B4</t>
        </is>
      </c>
      <c r="C13801">
        <f>IF(B13801&lt;&gt;"NI",1,0)</f>
        <v/>
      </c>
      <c r="D13801">
        <f>VLOOKUP(B13801, Tabelas!A:C,3,FALSE())</f>
        <v/>
      </c>
      <c r="E13801">
        <f>VLOOKUP(B13801, Tabelas!A:C,2,FALSE())</f>
        <v/>
      </c>
    </row>
    <row r="13802">
      <c r="A13802" t="inlineStr">
        <is>
          <t>REVISTA DOMINICANA DE ECONOMÍA</t>
        </is>
      </c>
      <c r="B13802" t="inlineStr">
        <is>
          <t>B4</t>
        </is>
      </c>
      <c r="C13802">
        <f>IF(B13802&lt;&gt;"NI",1,0)</f>
        <v/>
      </c>
      <c r="D13802">
        <f>VLOOKUP(B13802, Tabelas!A:C,3,FALSE())</f>
        <v/>
      </c>
      <c r="E13802">
        <f>VLOOKUP(B13802, Tabelas!A:C,2,FALSE())</f>
        <v/>
      </c>
    </row>
    <row r="13803">
      <c r="A13803" t="inlineStr">
        <is>
          <t>REVISTA DOR</t>
        </is>
      </c>
      <c r="B13803" t="inlineStr">
        <is>
          <t>A3</t>
        </is>
      </c>
      <c r="C13803">
        <f>IF(B13803&lt;&gt;"NI",1,0)</f>
        <v/>
      </c>
      <c r="D13803">
        <f>VLOOKUP(B13803, Tabelas!A:C,3,FALSE())</f>
        <v/>
      </c>
      <c r="E13803">
        <f>VLOOKUP(B13803, Tabelas!A:C,2,FALSE())</f>
        <v/>
      </c>
    </row>
    <row r="13804">
      <c r="A13804" t="inlineStr">
        <is>
          <t>REVISTA DOR</t>
        </is>
      </c>
      <c r="B13804" t="inlineStr">
        <is>
          <t>A3</t>
        </is>
      </c>
      <c r="C13804">
        <f>IF(B13804&lt;&gt;"NI",1,0)</f>
        <v/>
      </c>
      <c r="D13804">
        <f>VLOOKUP(B13804, Tabelas!A:C,3,FALSE())</f>
        <v/>
      </c>
      <c r="E13804">
        <f>VLOOKUP(B13804, Tabelas!A:C,2,FALSE())</f>
        <v/>
      </c>
    </row>
    <row r="13805">
      <c r="A13805" t="inlineStr">
        <is>
          <t>REVISTA DOS TRANSPORTES PÚBLICOS</t>
        </is>
      </c>
      <c r="B13805" t="inlineStr">
        <is>
          <t>B4</t>
        </is>
      </c>
      <c r="C13805">
        <f>IF(B13805&lt;&gt;"NI",1,0)</f>
        <v/>
      </c>
      <c r="D13805">
        <f>VLOOKUP(B13805, Tabelas!A:C,3,FALSE())</f>
        <v/>
      </c>
      <c r="E13805">
        <f>VLOOKUP(B13805, Tabelas!A:C,2,FALSE())</f>
        <v/>
      </c>
    </row>
    <row r="13806">
      <c r="A13806" t="inlineStr">
        <is>
          <t>REVISTA DOS TRIBUNAIS (SÃO PAULO. IMPRESSO)</t>
        </is>
      </c>
      <c r="B13806" t="inlineStr">
        <is>
          <t>B1</t>
        </is>
      </c>
      <c r="C13806">
        <f>IF(B13806&lt;&gt;"NI",1,0)</f>
        <v/>
      </c>
      <c r="D13806">
        <f>VLOOKUP(B13806, Tabelas!A:C,3,FALSE())</f>
        <v/>
      </c>
      <c r="E13806">
        <f>VLOOKUP(B13806, Tabelas!A:C,2,FALSE())</f>
        <v/>
      </c>
    </row>
    <row r="13807">
      <c r="A13807" t="inlineStr">
        <is>
          <t>REVISTA DOS TRIBUNAIS. CADERNOS DE DIREITO CONSTITUCIONAL E CIÊNCIA POLÍTICA</t>
        </is>
      </c>
      <c r="B13807" t="inlineStr">
        <is>
          <t>B4</t>
        </is>
      </c>
      <c r="C13807">
        <f>IF(B13807&lt;&gt;"NI",1,0)</f>
        <v/>
      </c>
      <c r="D13807">
        <f>VLOOKUP(B13807, Tabelas!A:C,3,FALSE())</f>
        <v/>
      </c>
      <c r="E13807">
        <f>VLOOKUP(B13807, Tabelas!A:C,2,FALSE())</f>
        <v/>
      </c>
    </row>
    <row r="13808">
      <c r="A13808" t="inlineStr">
        <is>
          <t>REVISTA DOS TRIBUNAIS. CADERNOS DE DIREITO TRIBUTÁRIO E FINANÇAS PÚBLICAS</t>
        </is>
      </c>
      <c r="B13808" t="inlineStr">
        <is>
          <t>B4</t>
        </is>
      </c>
      <c r="C13808">
        <f>IF(B13808&lt;&gt;"NI",1,0)</f>
        <v/>
      </c>
      <c r="D13808">
        <f>VLOOKUP(B13808, Tabelas!A:C,3,FALSE())</f>
        <v/>
      </c>
      <c r="E13808">
        <f>VLOOKUP(B13808, Tabelas!A:C,2,FALSE())</f>
        <v/>
      </c>
    </row>
    <row r="13809">
      <c r="A13809" t="inlineStr">
        <is>
          <t>REVISTA E-CIÊNCIA</t>
        </is>
      </c>
      <c r="B13809" t="inlineStr">
        <is>
          <t>B4</t>
        </is>
      </c>
      <c r="C13809">
        <f>IF(B13809&lt;&gt;"NI",1,0)</f>
        <v/>
      </c>
      <c r="D13809">
        <f>VLOOKUP(B13809, Tabelas!A:C,3,FALSE())</f>
        <v/>
      </c>
      <c r="E13809">
        <f>VLOOKUP(B13809, Tabelas!A:C,2,FALSE())</f>
        <v/>
      </c>
    </row>
    <row r="13810">
      <c r="A13810" t="inlineStr">
        <is>
          <t>REVISTA ECONOMIA &amp; GESTÃO</t>
        </is>
      </c>
      <c r="B13810" t="inlineStr">
        <is>
          <t>A4</t>
        </is>
      </c>
      <c r="C13810">
        <f>IF(B13810&lt;&gt;"NI",1,0)</f>
        <v/>
      </c>
      <c r="D13810">
        <f>VLOOKUP(B13810, Tabelas!A:C,3,FALSE())</f>
        <v/>
      </c>
      <c r="E13810">
        <f>VLOOKUP(B13810, Tabelas!A:C,2,FALSE())</f>
        <v/>
      </c>
    </row>
    <row r="13811">
      <c r="A13811" t="inlineStr">
        <is>
          <t>REVISTA ECONOMÍA Y POLÍTICA</t>
        </is>
      </c>
      <c r="B13811" t="inlineStr">
        <is>
          <t>B3</t>
        </is>
      </c>
      <c r="C13811">
        <f>IF(B13811&lt;&gt;"NI",1,0)</f>
        <v/>
      </c>
      <c r="D13811">
        <f>VLOOKUP(B13811, Tabelas!A:C,3,FALSE())</f>
        <v/>
      </c>
      <c r="E13811">
        <f>VLOOKUP(B13811, Tabelas!A:C,2,FALSE())</f>
        <v/>
      </c>
    </row>
    <row r="13812">
      <c r="A13812" t="inlineStr">
        <is>
          <t>REVISTA ECONÔMICA DO NORDESTE</t>
        </is>
      </c>
      <c r="B13812" t="inlineStr">
        <is>
          <t>A4</t>
        </is>
      </c>
      <c r="C13812">
        <f>IF(B13812&lt;&gt;"NI",1,0)</f>
        <v/>
      </c>
      <c r="D13812">
        <f>VLOOKUP(B13812, Tabelas!A:C,3,FALSE())</f>
        <v/>
      </c>
      <c r="E13812">
        <f>VLOOKUP(B13812, Tabelas!A:C,2,FALSE())</f>
        <v/>
      </c>
    </row>
    <row r="13813">
      <c r="A13813" t="inlineStr">
        <is>
          <t>REVISTA ECONÔMICA DO NORDESTE</t>
        </is>
      </c>
      <c r="B13813" t="inlineStr">
        <is>
          <t>A4</t>
        </is>
      </c>
      <c r="C13813">
        <f>IF(B13813&lt;&gt;"NI",1,0)</f>
        <v/>
      </c>
      <c r="D13813">
        <f>VLOOKUP(B13813, Tabelas!A:C,3,FALSE())</f>
        <v/>
      </c>
      <c r="E13813">
        <f>VLOOKUP(B13813, Tabelas!A:C,2,FALSE())</f>
        <v/>
      </c>
    </row>
    <row r="13814">
      <c r="A13814" t="inlineStr">
        <is>
          <t>REVISTA ECOPOLÍTICA</t>
        </is>
      </c>
      <c r="B13814" t="inlineStr">
        <is>
          <t>B3</t>
        </is>
      </c>
      <c r="C13814">
        <f>IF(B13814&lt;&gt;"NI",1,0)</f>
        <v/>
      </c>
      <c r="D13814">
        <f>VLOOKUP(B13814, Tabelas!A:C,3,FALSE())</f>
        <v/>
      </c>
      <c r="E13814">
        <f>VLOOKUP(B13814, Tabelas!A:C,2,FALSE())</f>
        <v/>
      </c>
    </row>
    <row r="13815">
      <c r="A13815" t="inlineStr">
        <is>
          <t>REVISTA ECO-PÓS (ONLINE)</t>
        </is>
      </c>
      <c r="B13815" t="inlineStr">
        <is>
          <t>A2</t>
        </is>
      </c>
      <c r="C13815">
        <f>IF(B13815&lt;&gt;"NI",1,0)</f>
        <v/>
      </c>
      <c r="D13815">
        <f>VLOOKUP(B13815, Tabelas!A:C,3,FALSE())</f>
        <v/>
      </c>
      <c r="E13815">
        <f>VLOOKUP(B13815, Tabelas!A:C,2,FALSE())</f>
        <v/>
      </c>
    </row>
    <row r="13816">
      <c r="A13816" t="inlineStr">
        <is>
          <t>REVISTA ECOS (CÁCERES)</t>
        </is>
      </c>
      <c r="B13816" t="inlineStr">
        <is>
          <t>A2</t>
        </is>
      </c>
      <c r="C13816">
        <f>IF(B13816&lt;&gt;"NI",1,0)</f>
        <v/>
      </c>
      <c r="D13816">
        <f>VLOOKUP(B13816, Tabelas!A:C,3,FALSE())</f>
        <v/>
      </c>
      <c r="E13816">
        <f>VLOOKUP(B13816, Tabelas!A:C,2,FALSE())</f>
        <v/>
      </c>
    </row>
    <row r="13817">
      <c r="A13817" t="inlineStr">
        <is>
          <t>REVISTA E-CURRICULUM (PUCSP)</t>
        </is>
      </c>
      <c r="B13817" t="inlineStr">
        <is>
          <t>A2</t>
        </is>
      </c>
      <c r="C13817">
        <f>IF(B13817&lt;&gt;"NI",1,0)</f>
        <v/>
      </c>
      <c r="D13817">
        <f>VLOOKUP(B13817, Tabelas!A:C,3,FALSE())</f>
        <v/>
      </c>
      <c r="E13817">
        <f>VLOOKUP(B13817, Tabelas!A:C,2,FALSE())</f>
        <v/>
      </c>
    </row>
    <row r="13818">
      <c r="A13818" t="inlineStr">
        <is>
          <t>REVISTA EDAPECI: EDUCAÇÃO A DISTÂNCIA E PRÁTICAS EDUCATIVAS COMUNICACIONAIS E INTERCULTURAIS</t>
        </is>
      </c>
      <c r="B13818" t="inlineStr">
        <is>
          <t>B4</t>
        </is>
      </c>
      <c r="C13818">
        <f>IF(B13818&lt;&gt;"NI",1,0)</f>
        <v/>
      </c>
      <c r="D13818">
        <f>VLOOKUP(B13818, Tabelas!A:C,3,FALSE())</f>
        <v/>
      </c>
      <c r="E13818">
        <f>VLOOKUP(B13818, Tabelas!A:C,2,FALSE())</f>
        <v/>
      </c>
    </row>
    <row r="13819">
      <c r="A13819" t="inlineStr">
        <is>
          <t>REVISTA EDICIC</t>
        </is>
      </c>
      <c r="B13819" t="inlineStr">
        <is>
          <t>B4</t>
        </is>
      </c>
      <c r="C13819">
        <f>IF(B13819&lt;&gt;"NI",1,0)</f>
        <v/>
      </c>
      <c r="D13819">
        <f>VLOOKUP(B13819, Tabelas!A:C,3,FALSE())</f>
        <v/>
      </c>
      <c r="E13819">
        <f>VLOOKUP(B13819, Tabelas!A:C,2,FALSE())</f>
        <v/>
      </c>
    </row>
    <row r="13820">
      <c r="A13820" t="inlineStr">
        <is>
          <t>REVISTA EDUC- FACULDADE DE DUQUE DE CAXIAS</t>
        </is>
      </c>
      <c r="B13820" t="inlineStr">
        <is>
          <t>B4</t>
        </is>
      </c>
      <c r="C13820">
        <f>IF(B13820&lt;&gt;"NI",1,0)</f>
        <v/>
      </c>
      <c r="D13820">
        <f>VLOOKUP(B13820, Tabelas!A:C,3,FALSE())</f>
        <v/>
      </c>
      <c r="E13820">
        <f>VLOOKUP(B13820, Tabelas!A:C,2,FALSE())</f>
        <v/>
      </c>
    </row>
    <row r="13821">
      <c r="A13821" t="inlineStr">
        <is>
          <t>REVISTA EDUC@RNOS</t>
        </is>
      </c>
      <c r="B13821" t="inlineStr">
        <is>
          <t>B2</t>
        </is>
      </c>
      <c r="C13821">
        <f>IF(B13821&lt;&gt;"NI",1,0)</f>
        <v/>
      </c>
      <c r="D13821">
        <f>VLOOKUP(B13821, Tabelas!A:C,3,FALSE())</f>
        <v/>
      </c>
      <c r="E13821">
        <f>VLOOKUP(B13821, Tabelas!A:C,2,FALSE())</f>
        <v/>
      </c>
    </row>
    <row r="13822">
      <c r="A13822" t="inlineStr">
        <is>
          <t>REVISTA EDUCAÇÃO</t>
        </is>
      </c>
      <c r="B13822" t="inlineStr">
        <is>
          <t>B4</t>
        </is>
      </c>
      <c r="C13822">
        <f>IF(B13822&lt;&gt;"NI",1,0)</f>
        <v/>
      </c>
      <c r="D13822">
        <f>VLOOKUP(B13822, Tabelas!A:C,3,FALSE())</f>
        <v/>
      </c>
      <c r="E13822">
        <f>VLOOKUP(B13822, Tabelas!A:C,2,FALSE())</f>
        <v/>
      </c>
    </row>
    <row r="13823">
      <c r="A13823" t="inlineStr">
        <is>
          <t>REVISTA EDUCAÇÃO &amp; EMANCIPAÇÃO</t>
        </is>
      </c>
      <c r="B13823" t="inlineStr">
        <is>
          <t>B1</t>
        </is>
      </c>
      <c r="C13823">
        <f>IF(B13823&lt;&gt;"NI",1,0)</f>
        <v/>
      </c>
      <c r="D13823">
        <f>VLOOKUP(B13823, Tabelas!A:C,3,FALSE())</f>
        <v/>
      </c>
      <c r="E13823">
        <f>VLOOKUP(B13823, Tabelas!A:C,2,FALSE())</f>
        <v/>
      </c>
    </row>
    <row r="13824">
      <c r="A13824" t="inlineStr">
        <is>
          <t>REVISTA EDUCAÇÃO &amp; FORMAÇÃO</t>
        </is>
      </c>
      <c r="B13824" t="inlineStr">
        <is>
          <t>B1</t>
        </is>
      </c>
      <c r="C13824">
        <f>IF(B13824&lt;&gt;"NI",1,0)</f>
        <v/>
      </c>
      <c r="D13824">
        <f>VLOOKUP(B13824, Tabelas!A:C,3,FALSE())</f>
        <v/>
      </c>
      <c r="E13824">
        <f>VLOOKUP(B13824, Tabelas!A:C,2,FALSE())</f>
        <v/>
      </c>
    </row>
    <row r="13825">
      <c r="A13825" t="inlineStr">
        <is>
          <t>REVISTA EDUCAÇÃO &amp; TECNOLOGIA</t>
        </is>
      </c>
      <c r="B13825" t="inlineStr">
        <is>
          <t>B4</t>
        </is>
      </c>
      <c r="C13825">
        <f>IF(B13825&lt;&gt;"NI",1,0)</f>
        <v/>
      </c>
      <c r="D13825">
        <f>VLOOKUP(B13825, Tabelas!A:C,3,FALSE())</f>
        <v/>
      </c>
      <c r="E13825">
        <f>VLOOKUP(B13825, Tabelas!A:C,2,FALSE())</f>
        <v/>
      </c>
    </row>
    <row r="13826">
      <c r="A13826" t="inlineStr">
        <is>
          <t>REVISTA EDUCAÇÃO (GUARULHOS)</t>
        </is>
      </c>
      <c r="B13826" t="inlineStr">
        <is>
          <t>B2</t>
        </is>
      </c>
      <c r="C13826">
        <f>IF(B13826&lt;&gt;"NI",1,0)</f>
        <v/>
      </c>
      <c r="D13826">
        <f>VLOOKUP(B13826, Tabelas!A:C,3,FALSE())</f>
        <v/>
      </c>
      <c r="E13826">
        <f>VLOOKUP(B13826, Tabelas!A:C,2,FALSE())</f>
        <v/>
      </c>
    </row>
    <row r="13827">
      <c r="A13827" t="inlineStr">
        <is>
          <t>REVISTA EDUCAÇÃO E FRONTEIRAS ON-LINE</t>
        </is>
      </c>
      <c r="B13827" t="inlineStr">
        <is>
          <t>B2</t>
        </is>
      </c>
      <c r="C13827">
        <f>IF(B13827&lt;&gt;"NI",1,0)</f>
        <v/>
      </c>
      <c r="D13827">
        <f>VLOOKUP(B13827, Tabelas!A:C,3,FALSE())</f>
        <v/>
      </c>
      <c r="E13827">
        <f>VLOOKUP(B13827, Tabelas!A:C,2,FALSE())</f>
        <v/>
      </c>
    </row>
    <row r="13828">
      <c r="A13828" t="inlineStr">
        <is>
          <t>REVISTA EDUCAÇÃO E LINGUAGEM</t>
        </is>
      </c>
      <c r="B13828" t="inlineStr">
        <is>
          <t>B2</t>
        </is>
      </c>
      <c r="C13828">
        <f>IF(B13828&lt;&gt;"NI",1,0)</f>
        <v/>
      </c>
      <c r="D13828">
        <f>VLOOKUP(B13828, Tabelas!A:C,3,FALSE())</f>
        <v/>
      </c>
      <c r="E13828">
        <f>VLOOKUP(B13828, Tabelas!A:C,2,FALSE())</f>
        <v/>
      </c>
    </row>
    <row r="13829">
      <c r="A13829" t="inlineStr">
        <is>
          <t>REVISTA EDUCAÇÃO E LINGUAGENS</t>
        </is>
      </c>
      <c r="B13829" t="inlineStr">
        <is>
          <t>A3</t>
        </is>
      </c>
      <c r="C13829">
        <f>IF(B13829&lt;&gt;"NI",1,0)</f>
        <v/>
      </c>
      <c r="D13829">
        <f>VLOOKUP(B13829, Tabelas!A:C,3,FALSE())</f>
        <v/>
      </c>
      <c r="E13829">
        <f>VLOOKUP(B13829, Tabelas!A:C,2,FALSE())</f>
        <v/>
      </c>
    </row>
    <row r="13830">
      <c r="A13830" t="inlineStr">
        <is>
          <t>REVISTA EDUCAÇÃO EM DEBATE</t>
        </is>
      </c>
      <c r="B13830" t="inlineStr">
        <is>
          <t>B3</t>
        </is>
      </c>
      <c r="C13830">
        <f>IF(B13830&lt;&gt;"NI",1,0)</f>
        <v/>
      </c>
      <c r="D13830">
        <f>VLOOKUP(B13830, Tabelas!A:C,3,FALSE())</f>
        <v/>
      </c>
      <c r="E13830">
        <f>VLOOKUP(B13830, Tabelas!A:C,2,FALSE())</f>
        <v/>
      </c>
    </row>
    <row r="13831">
      <c r="A13831" t="inlineStr">
        <is>
          <t>REVISTA EDUCAÇÃO EM QUESTÃO (ONLINE)</t>
        </is>
      </c>
      <c r="B13831" t="inlineStr">
        <is>
          <t>A2</t>
        </is>
      </c>
      <c r="C13831">
        <f>IF(B13831&lt;&gt;"NI",1,0)</f>
        <v/>
      </c>
      <c r="D13831">
        <f>VLOOKUP(B13831, Tabelas!A:C,3,FALSE())</f>
        <v/>
      </c>
      <c r="E13831">
        <f>VLOOKUP(B13831, Tabelas!A:C,2,FALSE())</f>
        <v/>
      </c>
    </row>
    <row r="13832">
      <c r="A13832" t="inlineStr">
        <is>
          <t>REVISTA EDUCAÇÃO ESPECIAL (ONLINE)</t>
        </is>
      </c>
      <c r="B13832" t="inlineStr">
        <is>
          <t>A2</t>
        </is>
      </c>
      <c r="C13832">
        <f>IF(B13832&lt;&gt;"NI",1,0)</f>
        <v/>
      </c>
      <c r="D13832">
        <f>VLOOKUP(B13832, Tabelas!A:C,3,FALSE())</f>
        <v/>
      </c>
      <c r="E13832">
        <f>VLOOKUP(B13832, Tabelas!A:C,2,FALSE())</f>
        <v/>
      </c>
    </row>
    <row r="13833">
      <c r="A13833" t="inlineStr">
        <is>
          <t>REVISTA EDUCAÇÃO ESPECIAL EM DEBATE</t>
        </is>
      </c>
      <c r="B13833" t="inlineStr">
        <is>
          <t>B3</t>
        </is>
      </c>
      <c r="C13833">
        <f>IF(B13833&lt;&gt;"NI",1,0)</f>
        <v/>
      </c>
      <c r="D13833">
        <f>VLOOKUP(B13833, Tabelas!A:C,3,FALSE())</f>
        <v/>
      </c>
      <c r="E13833">
        <f>VLOOKUP(B13833, Tabelas!A:C,2,FALSE())</f>
        <v/>
      </c>
    </row>
    <row r="13834">
      <c r="A13834" t="inlineStr">
        <is>
          <t>REVISTA EDUCAÇÃO GEOGRÁFICA EM FOCO</t>
        </is>
      </c>
      <c r="B13834" t="inlineStr">
        <is>
          <t>B2</t>
        </is>
      </c>
      <c r="C13834">
        <f>IF(B13834&lt;&gt;"NI",1,0)</f>
        <v/>
      </c>
      <c r="D13834">
        <f>VLOOKUP(B13834, Tabelas!A:C,3,FALSE())</f>
        <v/>
      </c>
      <c r="E13834">
        <f>VLOOKUP(B13834, Tabelas!A:C,2,FALSE())</f>
        <v/>
      </c>
    </row>
    <row r="13835">
      <c r="A13835" t="inlineStr">
        <is>
          <t>REVISTA EDUCAÇÃO GRÁFICA</t>
        </is>
      </c>
      <c r="B13835" t="inlineStr">
        <is>
          <t>A3</t>
        </is>
      </c>
      <c r="C13835">
        <f>IF(B13835&lt;&gt;"NI",1,0)</f>
        <v/>
      </c>
      <c r="D13835">
        <f>VLOOKUP(B13835, Tabelas!A:C,3,FALSE())</f>
        <v/>
      </c>
      <c r="E13835">
        <f>VLOOKUP(B13835, Tabelas!A:C,2,FALSE())</f>
        <v/>
      </c>
    </row>
    <row r="13836">
      <c r="A13836" t="inlineStr">
        <is>
          <t>REVISTA EDUCAÇÃO INCLUSIVA</t>
        </is>
      </c>
      <c r="B13836" t="inlineStr">
        <is>
          <t>B4</t>
        </is>
      </c>
      <c r="C13836">
        <f>IF(B13836&lt;&gt;"NI",1,0)</f>
        <v/>
      </c>
      <c r="D13836">
        <f>VLOOKUP(B13836, Tabelas!A:C,3,FALSE())</f>
        <v/>
      </c>
      <c r="E13836">
        <f>VLOOKUP(B13836, Tabelas!A:C,2,FALSE())</f>
        <v/>
      </c>
    </row>
    <row r="13837">
      <c r="A13837" t="inlineStr">
        <is>
          <t>REVISTA EDUCAÇÃO PÚBLICA (RIO DE JANEIRO)</t>
        </is>
      </c>
      <c r="B13837" t="inlineStr">
        <is>
          <t>B4</t>
        </is>
      </c>
      <c r="C13837">
        <f>IF(B13837&lt;&gt;"NI",1,0)</f>
        <v/>
      </c>
      <c r="D13837">
        <f>VLOOKUP(B13837, Tabelas!A:C,3,FALSE())</f>
        <v/>
      </c>
      <c r="E13837">
        <f>VLOOKUP(B13837, Tabelas!A:C,2,FALSE())</f>
        <v/>
      </c>
    </row>
    <row r="13838">
      <c r="A13838" t="inlineStr">
        <is>
          <t>REVISTA EDUCAÇÃO PÚBLICA DA UFMT</t>
        </is>
      </c>
      <c r="B13838" t="inlineStr">
        <is>
          <t>A2</t>
        </is>
      </c>
      <c r="C13838">
        <f>IF(B13838&lt;&gt;"NI",1,0)</f>
        <v/>
      </c>
      <c r="D13838">
        <f>VLOOKUP(B13838, Tabelas!A:C,3,FALSE())</f>
        <v/>
      </c>
      <c r="E13838">
        <f>VLOOKUP(B13838, Tabelas!A:C,2,FALSE())</f>
        <v/>
      </c>
    </row>
    <row r="13839">
      <c r="A13839" t="inlineStr">
        <is>
          <t>REVISTA EDUCAÇÃO, ARTES E INCLUSÃO</t>
        </is>
      </c>
      <c r="B13839" t="inlineStr">
        <is>
          <t>B2</t>
        </is>
      </c>
      <c r="C13839">
        <f>IF(B13839&lt;&gt;"NI",1,0)</f>
        <v/>
      </c>
      <c r="D13839">
        <f>VLOOKUP(B13839, Tabelas!A:C,3,FALSE())</f>
        <v/>
      </c>
      <c r="E13839">
        <f>VLOOKUP(B13839, Tabelas!A:C,2,FALSE())</f>
        <v/>
      </c>
    </row>
    <row r="13840">
      <c r="A13840" t="inlineStr">
        <is>
          <t>REVISTA EDUCAÇÃO, MEIO AMBIENTE E SAÚDE</t>
        </is>
      </c>
      <c r="B13840" t="inlineStr">
        <is>
          <t>B4</t>
        </is>
      </c>
      <c r="C13840">
        <f>IF(B13840&lt;&gt;"NI",1,0)</f>
        <v/>
      </c>
      <c r="D13840">
        <f>VLOOKUP(B13840, Tabelas!A:C,3,FALSE())</f>
        <v/>
      </c>
      <c r="E13840">
        <f>VLOOKUP(B13840, Tabelas!A:C,2,FALSE())</f>
        <v/>
      </c>
    </row>
    <row r="13841">
      <c r="A13841" t="inlineStr">
        <is>
          <t>REVISTA EDUCAÇÃO, PSICOLOGIA E INTERFACES</t>
        </is>
      </c>
      <c r="B13841" t="inlineStr">
        <is>
          <t>B4</t>
        </is>
      </c>
      <c r="C13841">
        <f>IF(B13841&lt;&gt;"NI",1,0)</f>
        <v/>
      </c>
      <c r="D13841">
        <f>VLOOKUP(B13841, Tabelas!A:C,3,FALSE())</f>
        <v/>
      </c>
      <c r="E13841">
        <f>VLOOKUP(B13841, Tabelas!A:C,2,FALSE())</f>
        <v/>
      </c>
    </row>
    <row r="13842">
      <c r="A13842" t="inlineStr">
        <is>
          <t>REVISTA EDUCACIÓN SUPERIOR Y SOCIEDAD</t>
        </is>
      </c>
      <c r="B13842" t="inlineStr">
        <is>
          <t>B2</t>
        </is>
      </c>
      <c r="C13842">
        <f>IF(B13842&lt;&gt;"NI",1,0)</f>
        <v/>
      </c>
      <c r="D13842">
        <f>VLOOKUP(B13842, Tabelas!A:C,3,FALSE())</f>
        <v/>
      </c>
      <c r="E13842">
        <f>VLOOKUP(B13842, Tabelas!A:C,2,FALSE())</f>
        <v/>
      </c>
    </row>
    <row r="13843">
      <c r="A13843" t="inlineStr">
        <is>
          <t>REVISTA EDUCACIÓN Y DESARROLLO SOCIAL</t>
        </is>
      </c>
      <c r="B13843" t="inlineStr">
        <is>
          <t>B2</t>
        </is>
      </c>
      <c r="C13843">
        <f>IF(B13843&lt;&gt;"NI",1,0)</f>
        <v/>
      </c>
      <c r="D13843">
        <f>VLOOKUP(B13843, Tabelas!A:C,3,FALSE())</f>
        <v/>
      </c>
      <c r="E13843">
        <f>VLOOKUP(B13843, Tabelas!A:C,2,FALSE())</f>
        <v/>
      </c>
    </row>
    <row r="13844">
      <c r="A13844" t="inlineStr">
        <is>
          <t>REVISTA EDUCACIÓN, POLÍTICA Y SOCIEDAD</t>
        </is>
      </c>
      <c r="B13844" t="inlineStr">
        <is>
          <t>B2</t>
        </is>
      </c>
      <c r="C13844">
        <f>IF(B13844&lt;&gt;"NI",1,0)</f>
        <v/>
      </c>
      <c r="D13844">
        <f>VLOOKUP(B13844, Tabelas!A:C,3,FALSE())</f>
        <v/>
      </c>
      <c r="E13844">
        <f>VLOOKUP(B13844, Tabelas!A:C,2,FALSE())</f>
        <v/>
      </c>
    </row>
    <row r="13845">
      <c r="A13845" t="inlineStr">
        <is>
          <t>REVISTA EDUCAMAZÔNIA - EDUCAÇÃO SOCIEDADE E MEIO AMBIENTE</t>
        </is>
      </c>
      <c r="B13845" t="inlineStr">
        <is>
          <t>B3</t>
        </is>
      </c>
      <c r="C13845">
        <f>IF(B13845&lt;&gt;"NI",1,0)</f>
        <v/>
      </c>
      <c r="D13845">
        <f>VLOOKUP(B13845, Tabelas!A:C,3,FALSE())</f>
        <v/>
      </c>
      <c r="E13845">
        <f>VLOOKUP(B13845, Tabelas!A:C,2,FALSE())</f>
        <v/>
      </c>
    </row>
    <row r="13846">
      <c r="A13846" t="inlineStr">
        <is>
          <t>REVISTA EDUCAONLINE</t>
        </is>
      </c>
      <c r="B13846" t="inlineStr">
        <is>
          <t>B2</t>
        </is>
      </c>
      <c r="C13846">
        <f>IF(B13846&lt;&gt;"NI",1,0)</f>
        <v/>
      </c>
      <c r="D13846">
        <f>VLOOKUP(B13846, Tabelas!A:C,3,FALSE())</f>
        <v/>
      </c>
      <c r="E13846">
        <f>VLOOKUP(B13846, Tabelas!A:C,2,FALSE())</f>
        <v/>
      </c>
    </row>
    <row r="13847">
      <c r="A13847" t="inlineStr">
        <is>
          <t>REVISTA EDUCAR MAIS (ONLINE)</t>
        </is>
      </c>
      <c r="B13847" t="inlineStr">
        <is>
          <t>B1</t>
        </is>
      </c>
      <c r="C13847">
        <f>IF(B13847&lt;&gt;"NI",1,0)</f>
        <v/>
      </c>
      <c r="D13847">
        <f>VLOOKUP(B13847, Tabelas!A:C,3,FALSE())</f>
        <v/>
      </c>
      <c r="E13847">
        <f>VLOOKUP(B13847, Tabelas!A:C,2,FALSE())</f>
        <v/>
      </c>
    </row>
    <row r="13848">
      <c r="A13848" t="inlineStr">
        <is>
          <t>REVISTA EDUCATIVA</t>
        </is>
      </c>
      <c r="B13848" t="inlineStr">
        <is>
          <t>B1</t>
        </is>
      </c>
      <c r="C13848">
        <f>IF(B13848&lt;&gt;"NI",1,0)</f>
        <v/>
      </c>
      <c r="D13848">
        <f>VLOOKUP(B13848, Tabelas!A:C,3,FALSE())</f>
        <v/>
      </c>
      <c r="E13848">
        <f>VLOOKUP(B13848, Tabelas!A:C,2,FALSE())</f>
        <v/>
      </c>
    </row>
    <row r="13849">
      <c r="A13849" t="inlineStr">
        <is>
          <t>REVISTA EIA</t>
        </is>
      </c>
      <c r="B13849" t="inlineStr">
        <is>
          <t>B3</t>
        </is>
      </c>
      <c r="C13849">
        <f>IF(B13849&lt;&gt;"NI",1,0)</f>
        <v/>
      </c>
      <c r="D13849">
        <f>VLOOKUP(B13849, Tabelas!A:C,3,FALSE())</f>
        <v/>
      </c>
      <c r="E13849">
        <f>VLOOKUP(B13849, Tabelas!A:C,2,FALSE())</f>
        <v/>
      </c>
    </row>
    <row r="13850">
      <c r="A13850" t="inlineStr">
        <is>
          <t>REVISTA EIXO</t>
        </is>
      </c>
      <c r="B13850" t="inlineStr">
        <is>
          <t>B3</t>
        </is>
      </c>
      <c r="C13850">
        <f>IF(B13850&lt;&gt;"NI",1,0)</f>
        <v/>
      </c>
      <c r="D13850">
        <f>VLOOKUP(B13850, Tabelas!A:C,3,FALSE())</f>
        <v/>
      </c>
      <c r="E13850">
        <f>VLOOKUP(B13850, Tabelas!A:C,2,FALSE())</f>
        <v/>
      </c>
    </row>
    <row r="13851">
      <c r="A13851" t="inlineStr">
        <is>
          <t>REVISTA EIXO</t>
        </is>
      </c>
      <c r="B13851" t="inlineStr">
        <is>
          <t>B3</t>
        </is>
      </c>
      <c r="C13851">
        <f>IF(B13851&lt;&gt;"NI",1,0)</f>
        <v/>
      </c>
      <c r="D13851">
        <f>VLOOKUP(B13851, Tabelas!A:C,3,FALSE())</f>
        <v/>
      </c>
      <c r="E13851">
        <f>VLOOKUP(B13851, Tabelas!A:C,2,FALSE())</f>
        <v/>
      </c>
    </row>
    <row r="13852">
      <c r="A13852" t="inlineStr">
        <is>
          <t>REVISTA EJA EM DEBATE</t>
        </is>
      </c>
      <c r="B13852" t="inlineStr">
        <is>
          <t>B3</t>
        </is>
      </c>
      <c r="C13852">
        <f>IF(B13852&lt;&gt;"NI",1,0)</f>
        <v/>
      </c>
      <c r="D13852">
        <f>VLOOKUP(B13852, Tabelas!A:C,3,FALSE())</f>
        <v/>
      </c>
      <c r="E13852">
        <f>VLOOKUP(B13852, Tabelas!A:C,2,FALSE())</f>
        <v/>
      </c>
    </row>
    <row r="13853">
      <c r="A13853" t="inlineStr">
        <is>
          <t>REVISTA EL TACO EN LA BREA</t>
        </is>
      </c>
      <c r="B13853" t="inlineStr">
        <is>
          <t>A3</t>
        </is>
      </c>
      <c r="C13853">
        <f>IF(B13853&lt;&gt;"NI",1,0)</f>
        <v/>
      </c>
      <c r="D13853">
        <f>VLOOKUP(B13853, Tabelas!A:C,3,FALSE())</f>
        <v/>
      </c>
      <c r="E13853">
        <f>VLOOKUP(B13853, Tabelas!A:C,2,FALSE())</f>
        <v/>
      </c>
    </row>
    <row r="13854">
      <c r="A13854" t="inlineStr">
        <is>
          <t>REVISTA ELECTRÓNICA DE DIREITO</t>
        </is>
      </c>
      <c r="B13854" t="inlineStr">
        <is>
          <t>B2</t>
        </is>
      </c>
      <c r="C13854">
        <f>IF(B13854&lt;&gt;"NI",1,0)</f>
        <v/>
      </c>
      <c r="D13854">
        <f>VLOOKUP(B13854, Tabelas!A:C,3,FALSE())</f>
        <v/>
      </c>
      <c r="E13854">
        <f>VLOOKUP(B13854, Tabelas!A:C,2,FALSE())</f>
        <v/>
      </c>
    </row>
    <row r="13855">
      <c r="A13855" t="inlineStr">
        <is>
          <t>REVISTA ELECTRÓNICA DE INVESTIGAÇÃO E DESENVOLVIMENTO</t>
        </is>
      </c>
      <c r="B13855" t="inlineStr">
        <is>
          <t>A4</t>
        </is>
      </c>
      <c r="C13855">
        <f>IF(B13855&lt;&gt;"NI",1,0)</f>
        <v/>
      </c>
      <c r="D13855">
        <f>VLOOKUP(B13855, Tabelas!A:C,3,FALSE())</f>
        <v/>
      </c>
      <c r="E13855">
        <f>VLOOKUP(B13855, Tabelas!A:C,2,FALSE())</f>
        <v/>
      </c>
    </row>
    <row r="13856">
      <c r="A13856" t="inlineStr">
        <is>
          <t>REVISTA ELECTRÓNICA DE INVESTIGACIÓN EDUCATIVA</t>
        </is>
      </c>
      <c r="B13856" t="inlineStr">
        <is>
          <t>A1</t>
        </is>
      </c>
      <c r="C13856">
        <f>IF(B13856&lt;&gt;"NI",1,0)</f>
        <v/>
      </c>
      <c r="D13856">
        <f>VLOOKUP(B13856, Tabelas!A:C,3,FALSE())</f>
        <v/>
      </c>
      <c r="E13856">
        <f>VLOOKUP(B13856, Tabelas!A:C,2,FALSE())</f>
        <v/>
      </c>
    </row>
    <row r="13857">
      <c r="A13857" t="inlineStr">
        <is>
          <t>REVISTA ELECTRÓNICA DE INVESTIGACIÓN EN EDUCACIÓN EN CIENCIAS (EN LÍNEA)</t>
        </is>
      </c>
      <c r="B13857" t="inlineStr">
        <is>
          <t>A2</t>
        </is>
      </c>
      <c r="C13857">
        <f>IF(B13857&lt;&gt;"NI",1,0)</f>
        <v/>
      </c>
      <c r="D13857">
        <f>VLOOKUP(B13857, Tabelas!A:C,3,FALSE())</f>
        <v/>
      </c>
      <c r="E13857">
        <f>VLOOKUP(B13857, Tabelas!A:C,2,FALSE())</f>
        <v/>
      </c>
    </row>
    <row r="13858">
      <c r="A13858" t="inlineStr">
        <is>
          <t>REVISTA ELECTRÓNICA DE INVESTIGACIÓN Y DOCENCIA</t>
        </is>
      </c>
      <c r="B13858" t="inlineStr">
        <is>
          <t>A4</t>
        </is>
      </c>
      <c r="C13858">
        <f>IF(B13858&lt;&gt;"NI",1,0)</f>
        <v/>
      </c>
      <c r="D13858">
        <f>VLOOKUP(B13858, Tabelas!A:C,3,FALSE())</f>
        <v/>
      </c>
      <c r="E13858">
        <f>VLOOKUP(B13858, Tabelas!A:C,2,FALSE())</f>
        <v/>
      </c>
    </row>
    <row r="13859">
      <c r="A13859" t="inlineStr">
        <is>
          <t>REVISTA ELECTRÓNICA DE PSICOLOGÍA IZTACALA</t>
        </is>
      </c>
      <c r="B13859" t="inlineStr">
        <is>
          <t>B3</t>
        </is>
      </c>
      <c r="C13859">
        <f>IF(B13859&lt;&gt;"NI",1,0)</f>
        <v/>
      </c>
      <c r="D13859">
        <f>VLOOKUP(B13859, Tabelas!A:C,3,FALSE())</f>
        <v/>
      </c>
      <c r="E13859">
        <f>VLOOKUP(B13859, Tabelas!A:C,2,FALSE())</f>
        <v/>
      </c>
    </row>
    <row r="13860">
      <c r="A13860" t="inlineStr">
        <is>
          <t>REVISTA ELECTRÓNICA DE PSICOLOGÍA POLÍTICA (EN LÍNEA)</t>
        </is>
      </c>
      <c r="B13860" t="inlineStr">
        <is>
          <t>B3</t>
        </is>
      </c>
      <c r="C13860">
        <f>IF(B13860&lt;&gt;"NI",1,0)</f>
        <v/>
      </c>
      <c r="D13860">
        <f>VLOOKUP(B13860, Tabelas!A:C,3,FALSE())</f>
        <v/>
      </c>
      <c r="E13860">
        <f>VLOOKUP(B13860, Tabelas!A:C,2,FALSE())</f>
        <v/>
      </c>
    </row>
    <row r="13861">
      <c r="A13861" t="inlineStr">
        <is>
          <t>REVISTA ELECTRÓNICA DE VETERINARIA</t>
        </is>
      </c>
      <c r="B13861" t="inlineStr">
        <is>
          <t>B4</t>
        </is>
      </c>
      <c r="C13861">
        <f>IF(B13861&lt;&gt;"NI",1,0)</f>
        <v/>
      </c>
      <c r="D13861">
        <f>VLOOKUP(B13861, Tabelas!A:C,3,FALSE())</f>
        <v/>
      </c>
      <c r="E13861">
        <f>VLOOKUP(B13861, Tabelas!A:C,2,FALSE())</f>
        <v/>
      </c>
    </row>
    <row r="13862">
      <c r="A13862" t="inlineStr">
        <is>
          <t>REVISTA ELECTRÓNICA IBEROAMERICANA SOBRE CALIDAD, EFICACIA Y CAMBIO EN EDUCACIÓN</t>
        </is>
      </c>
      <c r="B13862" t="inlineStr">
        <is>
          <t>B1</t>
        </is>
      </c>
      <c r="C13862">
        <f>IF(B13862&lt;&gt;"NI",1,0)</f>
        <v/>
      </c>
      <c r="D13862">
        <f>VLOOKUP(B13862, Tabelas!A:C,3,FALSE())</f>
        <v/>
      </c>
      <c r="E13862">
        <f>VLOOKUP(B13862, Tabelas!A:C,2,FALSE())</f>
        <v/>
      </c>
    </row>
    <row r="13863">
      <c r="A13863" t="inlineStr">
        <is>
          <t>REVISTA ELECTRÓNICA INTERUNIVERSITARIA DE FORMACIÓN DEL PROFESORADO</t>
        </is>
      </c>
      <c r="B13863" t="inlineStr">
        <is>
          <t>A4</t>
        </is>
      </c>
      <c r="C13863">
        <f>IF(B13863&lt;&gt;"NI",1,0)</f>
        <v/>
      </c>
      <c r="D13863">
        <f>VLOOKUP(B13863, Tabelas!A:C,3,FALSE())</f>
        <v/>
      </c>
      <c r="E13863">
        <f>VLOOKUP(B13863, Tabelas!A:C,2,FALSE())</f>
        <v/>
      </c>
    </row>
    <row r="13864">
      <c r="A13864" t="inlineStr">
        <is>
          <t>REVISTA ELETRÔNICA ACERVO SAÚDE</t>
        </is>
      </c>
      <c r="B13864" t="inlineStr">
        <is>
          <t>B2</t>
        </is>
      </c>
      <c r="C13864">
        <f>IF(B13864&lt;&gt;"NI",1,0)</f>
        <v/>
      </c>
      <c r="D13864">
        <f>VLOOKUP(B13864, Tabelas!A:C,3,FALSE())</f>
        <v/>
      </c>
      <c r="E13864">
        <f>VLOOKUP(B13864, Tabelas!A:C,2,FALSE())</f>
        <v/>
      </c>
    </row>
    <row r="13865">
      <c r="A13865" t="inlineStr">
        <is>
          <t>REVISTA ELETRÔNICA AMBIENTE: GESTÃO E DESENVOLVIMENTO</t>
        </is>
      </c>
      <c r="B13865" t="inlineStr">
        <is>
          <t>B3</t>
        </is>
      </c>
      <c r="C13865">
        <f>IF(B13865&lt;&gt;"NI",1,0)</f>
        <v/>
      </c>
      <c r="D13865">
        <f>VLOOKUP(B13865, Tabelas!A:C,3,FALSE())</f>
        <v/>
      </c>
      <c r="E13865">
        <f>VLOOKUP(B13865, Tabelas!A:C,2,FALSE())</f>
        <v/>
      </c>
    </row>
    <row r="13866">
      <c r="A13866" t="inlineStr">
        <is>
          <t>REVISTA ELETRÔNICA ARMA DA CRÍTICA</t>
        </is>
      </c>
      <c r="B13866" t="inlineStr">
        <is>
          <t>B4</t>
        </is>
      </c>
      <c r="C13866">
        <f>IF(B13866&lt;&gt;"NI",1,0)</f>
        <v/>
      </c>
      <c r="D13866">
        <f>VLOOKUP(B13866, Tabelas!A:C,3,FALSE())</f>
        <v/>
      </c>
      <c r="E13866">
        <f>VLOOKUP(B13866, Tabelas!A:C,2,FALSE())</f>
        <v/>
      </c>
    </row>
    <row r="13867">
      <c r="A13867" t="inlineStr">
        <is>
          <t>REVISTA ELETRÔNICA CASA DE MAKUNAIMA</t>
        </is>
      </c>
      <c r="B13867" t="inlineStr">
        <is>
          <t>B3</t>
        </is>
      </c>
      <c r="C13867">
        <f>IF(B13867&lt;&gt;"NI",1,0)</f>
        <v/>
      </c>
      <c r="D13867">
        <f>VLOOKUP(B13867, Tabelas!A:C,3,FALSE())</f>
        <v/>
      </c>
      <c r="E13867">
        <f>VLOOKUP(B13867, Tabelas!A:C,2,FALSE())</f>
        <v/>
      </c>
    </row>
    <row r="13868">
      <c r="A13868" t="inlineStr">
        <is>
          <t>REVISTA ELETRÔNICA CIENTÍFICA DA UERGS</t>
        </is>
      </c>
      <c r="B13868" t="inlineStr">
        <is>
          <t>B1</t>
        </is>
      </c>
      <c r="C13868">
        <f>IF(B13868&lt;&gt;"NI",1,0)</f>
        <v/>
      </c>
      <c r="D13868">
        <f>VLOOKUP(B13868, Tabelas!A:C,3,FALSE())</f>
        <v/>
      </c>
      <c r="E13868">
        <f>VLOOKUP(B13868, Tabelas!A:C,2,FALSE())</f>
        <v/>
      </c>
    </row>
    <row r="13869">
      <c r="A13869" t="inlineStr">
        <is>
          <t>REVISTA ELETRÔNICA CIENTÍFICA DO CRA-PR</t>
        </is>
      </c>
      <c r="B13869" t="inlineStr">
        <is>
          <t>B1</t>
        </is>
      </c>
      <c r="C13869">
        <f>IF(B13869&lt;&gt;"NI",1,0)</f>
        <v/>
      </c>
      <c r="D13869">
        <f>VLOOKUP(B13869, Tabelas!A:C,3,FALSE())</f>
        <v/>
      </c>
      <c r="E13869">
        <f>VLOOKUP(B13869, Tabelas!A:C,2,FALSE())</f>
        <v/>
      </c>
    </row>
    <row r="13870">
      <c r="A13870" t="inlineStr">
        <is>
          <t>REVISTA ELETRÔNICA CIENTÍFICA ENSINO INTERDISCIPLINAR</t>
        </is>
      </c>
      <c r="B13870" t="inlineStr">
        <is>
          <t>A4</t>
        </is>
      </c>
      <c r="C13870">
        <f>IF(B13870&lt;&gt;"NI",1,0)</f>
        <v/>
      </c>
      <c r="D13870">
        <f>VLOOKUP(B13870, Tabelas!A:C,3,FALSE())</f>
        <v/>
      </c>
      <c r="E13870">
        <f>VLOOKUP(B13870, Tabelas!A:C,2,FALSE())</f>
        <v/>
      </c>
    </row>
    <row r="13871">
      <c r="A13871" t="inlineStr">
        <is>
          <t>REVISTA ELETRÔNICA COMPETÊNCIAS DIGITAIS PARA AGRICULTURA FAMILIAR (RECODAF)</t>
        </is>
      </c>
      <c r="B13871" t="inlineStr">
        <is>
          <t>B2</t>
        </is>
      </c>
      <c r="C13871">
        <f>IF(B13871&lt;&gt;"NI",1,0)</f>
        <v/>
      </c>
      <c r="D13871">
        <f>VLOOKUP(B13871, Tabelas!A:C,3,FALSE())</f>
        <v/>
      </c>
      <c r="E13871">
        <f>VLOOKUP(B13871, Tabelas!A:C,2,FALSE())</f>
        <v/>
      </c>
    </row>
    <row r="13872">
      <c r="A13872" t="inlineStr">
        <is>
          <t>REVISTA ELETRÔNICA COMTEMPO</t>
        </is>
      </c>
      <c r="B13872" t="inlineStr">
        <is>
          <t>B4</t>
        </is>
      </c>
      <c r="C13872">
        <f>IF(B13872&lt;&gt;"NI",1,0)</f>
        <v/>
      </c>
      <c r="D13872">
        <f>VLOOKUP(B13872, Tabelas!A:C,3,FALSE())</f>
        <v/>
      </c>
      <c r="E13872">
        <f>VLOOKUP(B13872, Tabelas!A:C,2,FALSE())</f>
        <v/>
      </c>
    </row>
    <row r="13873">
      <c r="A13873" t="inlineStr">
        <is>
          <t>REVISTA ELETRÔNICA DA ACADEMIA BRASILEIRA DE DIREITO CONSTITUCIONAL</t>
        </is>
      </c>
      <c r="B13873" t="inlineStr">
        <is>
          <t>B1</t>
        </is>
      </c>
      <c r="C13873">
        <f>IF(B13873&lt;&gt;"NI",1,0)</f>
        <v/>
      </c>
      <c r="D13873">
        <f>VLOOKUP(B13873, Tabelas!A:C,3,FALSE())</f>
        <v/>
      </c>
      <c r="E13873">
        <f>VLOOKUP(B13873, Tabelas!A:C,2,FALSE())</f>
        <v/>
      </c>
    </row>
    <row r="13874">
      <c r="A13874" t="inlineStr">
        <is>
          <t>REVISTA ELETRÔNICA DA ANPHLAC</t>
        </is>
      </c>
      <c r="B13874" t="inlineStr">
        <is>
          <t>A3</t>
        </is>
      </c>
      <c r="C13874">
        <f>IF(B13874&lt;&gt;"NI",1,0)</f>
        <v/>
      </c>
      <c r="D13874">
        <f>VLOOKUP(B13874, Tabelas!A:C,3,FALSE())</f>
        <v/>
      </c>
      <c r="E13874">
        <f>VLOOKUP(B13874, Tabelas!A:C,2,FALSE())</f>
        <v/>
      </c>
    </row>
    <row r="13875">
      <c r="A13875" t="inlineStr">
        <is>
          <t>REVISTA ELETRÔNICA DA ASSOCIAÇÃO DOS GEÓGRAFOS BRASILEIROS, SEÇÃO TRÊS LAGOAS</t>
        </is>
      </c>
      <c r="B13875" t="inlineStr">
        <is>
          <t>B4</t>
        </is>
      </c>
      <c r="C13875">
        <f>IF(B13875&lt;&gt;"NI",1,0)</f>
        <v/>
      </c>
      <c r="D13875">
        <f>VLOOKUP(B13875, Tabelas!A:C,3,FALSE())</f>
        <v/>
      </c>
      <c r="E13875">
        <f>VLOOKUP(B13875, Tabelas!A:C,2,FALSE())</f>
        <v/>
      </c>
    </row>
    <row r="13876">
      <c r="A13876" t="inlineStr">
        <is>
          <t>REVISTA ELETRÔNICA DA ESA/RS</t>
        </is>
      </c>
      <c r="B13876" t="inlineStr">
        <is>
          <t>B4</t>
        </is>
      </c>
      <c r="C13876">
        <f>IF(B13876&lt;&gt;"NI",1,0)</f>
        <v/>
      </c>
      <c r="D13876">
        <f>VLOOKUP(B13876, Tabelas!A:C,3,FALSE())</f>
        <v/>
      </c>
      <c r="E13876">
        <f>VLOOKUP(B13876, Tabelas!A:C,2,FALSE())</f>
        <v/>
      </c>
    </row>
    <row r="13877">
      <c r="A13877" t="inlineStr">
        <is>
          <t>REVISTA ELETRÔNICA DA FACULDADE DE DIREITO DE FRANCA</t>
        </is>
      </c>
      <c r="B13877" t="inlineStr">
        <is>
          <t>B4</t>
        </is>
      </c>
      <c r="C13877">
        <f>IF(B13877&lt;&gt;"NI",1,0)</f>
        <v/>
      </c>
      <c r="D13877">
        <f>VLOOKUP(B13877, Tabelas!A:C,3,FALSE())</f>
        <v/>
      </c>
      <c r="E13877">
        <f>VLOOKUP(B13877, Tabelas!A:C,2,FALSE())</f>
        <v/>
      </c>
    </row>
    <row r="13878">
      <c r="A13878" t="inlineStr">
        <is>
          <t>REVISTA ELETRÔNICA DA FACULDADE METODISTA GRANBERY</t>
        </is>
      </c>
      <c r="B13878" t="inlineStr">
        <is>
          <t>B4</t>
        </is>
      </c>
      <c r="C13878">
        <f>IF(B13878&lt;&gt;"NI",1,0)</f>
        <v/>
      </c>
      <c r="D13878">
        <f>VLOOKUP(B13878, Tabelas!A:C,3,FALSE())</f>
        <v/>
      </c>
      <c r="E13878">
        <f>VLOOKUP(B13878, Tabelas!A:C,2,FALSE())</f>
        <v/>
      </c>
    </row>
    <row r="13879">
      <c r="A13879" t="inlineStr">
        <is>
          <t>REVISTA ELETRÔNICA DE ADMINISTRAÇÃO DA UNIVERSIDADE SANTA ÚRSULA</t>
        </is>
      </c>
      <c r="B13879" t="inlineStr">
        <is>
          <t>B4</t>
        </is>
      </c>
      <c r="C13879">
        <f>IF(B13879&lt;&gt;"NI",1,0)</f>
        <v/>
      </c>
      <c r="D13879">
        <f>VLOOKUP(B13879, Tabelas!A:C,3,FALSE())</f>
        <v/>
      </c>
      <c r="E13879">
        <f>VLOOKUP(B13879, Tabelas!A:C,2,FALSE())</f>
        <v/>
      </c>
    </row>
    <row r="13880">
      <c r="A13880" t="inlineStr">
        <is>
          <t>REVISTA ELETRÔNICA DE CIÊNCIA POLÍTICA</t>
        </is>
      </c>
      <c r="B13880" t="inlineStr">
        <is>
          <t>A3</t>
        </is>
      </c>
      <c r="C13880">
        <f>IF(B13880&lt;&gt;"NI",1,0)</f>
        <v/>
      </c>
      <c r="D13880">
        <f>VLOOKUP(B13880, Tabelas!A:C,3,FALSE())</f>
        <v/>
      </c>
      <c r="E13880">
        <f>VLOOKUP(B13880, Tabelas!A:C,2,FALSE())</f>
        <v/>
      </c>
    </row>
    <row r="13881">
      <c r="A13881" t="inlineStr">
        <is>
          <t>REVISTA ELETRÔNICA DE CIÊNCIAS SOCIAIS</t>
        </is>
      </c>
      <c r="B13881" t="inlineStr">
        <is>
          <t>B4</t>
        </is>
      </c>
      <c r="C13881">
        <f>IF(B13881&lt;&gt;"NI",1,0)</f>
        <v/>
      </c>
      <c r="D13881">
        <f>VLOOKUP(B13881, Tabelas!A:C,3,FALSE())</f>
        <v/>
      </c>
      <c r="E13881">
        <f>VLOOKUP(B13881, Tabelas!A:C,2,FALSE())</f>
        <v/>
      </c>
    </row>
    <row r="13882">
      <c r="A13882" t="inlineStr">
        <is>
          <t>REVISTA ELETRÔNICA DE DIREITO DO CENTRO UNIVERSITÁRIO NEWTON PAIVA</t>
        </is>
      </c>
      <c r="B13882" t="inlineStr">
        <is>
          <t>B1</t>
        </is>
      </c>
      <c r="C13882">
        <f>IF(B13882&lt;&gt;"NI",1,0)</f>
        <v/>
      </c>
      <c r="D13882">
        <f>VLOOKUP(B13882, Tabelas!A:C,3,FALSE())</f>
        <v/>
      </c>
      <c r="E13882">
        <f>VLOOKUP(B13882, Tabelas!A:C,2,FALSE())</f>
        <v/>
      </c>
    </row>
    <row r="13883">
      <c r="A13883" t="inlineStr">
        <is>
          <t>REVISTA ELETRÔNICA DE DIREITO PROCESSUAL</t>
        </is>
      </c>
      <c r="B13883" t="inlineStr">
        <is>
          <t>B1</t>
        </is>
      </c>
      <c r="C13883">
        <f>IF(B13883&lt;&gt;"NI",1,0)</f>
        <v/>
      </c>
      <c r="D13883">
        <f>VLOOKUP(B13883, Tabelas!A:C,3,FALSE())</f>
        <v/>
      </c>
      <c r="E13883">
        <f>VLOOKUP(B13883, Tabelas!A:C,2,FALSE())</f>
        <v/>
      </c>
    </row>
    <row r="13884">
      <c r="A13884" t="inlineStr">
        <is>
          <t>REVISTA ELETRÔNICA DE EDUCAÇÃO (SÃO CARLOS)</t>
        </is>
      </c>
      <c r="B13884" t="inlineStr">
        <is>
          <t>A2</t>
        </is>
      </c>
      <c r="C13884">
        <f>IF(B13884&lt;&gt;"NI",1,0)</f>
        <v/>
      </c>
      <c r="D13884">
        <f>VLOOKUP(B13884, Tabelas!A:C,3,FALSE())</f>
        <v/>
      </c>
      <c r="E13884">
        <f>VLOOKUP(B13884, Tabelas!A:C,2,FALSE())</f>
        <v/>
      </c>
    </row>
    <row r="13885">
      <c r="A13885" t="inlineStr">
        <is>
          <t>REVISTA ELETRÔNICA DE EDUCAÇÃO DA FACULDADE ARAGUAIA - RENEFARA</t>
        </is>
      </c>
      <c r="B13885" t="inlineStr">
        <is>
          <t>B4</t>
        </is>
      </c>
      <c r="C13885">
        <f>IF(B13885&lt;&gt;"NI",1,0)</f>
        <v/>
      </c>
      <c r="D13885">
        <f>VLOOKUP(B13885, Tabelas!A:C,3,FALSE())</f>
        <v/>
      </c>
      <c r="E13885">
        <f>VLOOKUP(B13885, Tabelas!A:C,2,FALSE())</f>
        <v/>
      </c>
    </row>
    <row r="13886">
      <c r="A13886" t="inlineStr">
        <is>
          <t>REVISTA ELETRÔNICA DE ENFERMAGEM</t>
        </is>
      </c>
      <c r="B13886" t="inlineStr">
        <is>
          <t>B1</t>
        </is>
      </c>
      <c r="C13886">
        <f>IF(B13886&lt;&gt;"NI",1,0)</f>
        <v/>
      </c>
      <c r="D13886">
        <f>VLOOKUP(B13886, Tabelas!A:C,3,FALSE())</f>
        <v/>
      </c>
      <c r="E13886">
        <f>VLOOKUP(B13886, Tabelas!A:C,2,FALSE())</f>
        <v/>
      </c>
    </row>
    <row r="13887">
      <c r="A13887" t="inlineStr">
        <is>
          <t>REVISTA ELETRÔNICA DE ESTRATÉGIA E NEGÓCIOS</t>
        </is>
      </c>
      <c r="B13887" t="inlineStr">
        <is>
          <t>A3</t>
        </is>
      </c>
      <c r="C13887">
        <f>IF(B13887&lt;&gt;"NI",1,0)</f>
        <v/>
      </c>
      <c r="D13887">
        <f>VLOOKUP(B13887, Tabelas!A:C,3,FALSE())</f>
        <v/>
      </c>
      <c r="E13887">
        <f>VLOOKUP(B13887, Tabelas!A:C,2,FALSE())</f>
        <v/>
      </c>
    </row>
    <row r="13888">
      <c r="A13888" t="inlineStr">
        <is>
          <t>REVISTA ELETRÔNICA DE ESTUDOS HEGELIANOS</t>
        </is>
      </c>
      <c r="B13888" t="inlineStr">
        <is>
          <t>B1</t>
        </is>
      </c>
      <c r="C13888">
        <f>IF(B13888&lt;&gt;"NI",1,0)</f>
        <v/>
      </c>
      <c r="D13888">
        <f>VLOOKUP(B13888, Tabelas!A:C,3,FALSE())</f>
        <v/>
      </c>
      <c r="E13888">
        <f>VLOOKUP(B13888, Tabelas!A:C,2,FALSE())</f>
        <v/>
      </c>
    </row>
    <row r="13889">
      <c r="A13889" t="inlineStr">
        <is>
          <t>REVISTA ELETRÔNICA DE ESTUDOS JURÍDICOS E DA SOCIEDADE</t>
        </is>
      </c>
      <c r="B13889" t="inlineStr">
        <is>
          <t>B4</t>
        </is>
      </c>
      <c r="C13889">
        <f>IF(B13889&lt;&gt;"NI",1,0)</f>
        <v/>
      </c>
      <c r="D13889">
        <f>VLOOKUP(B13889, Tabelas!A:C,3,FALSE())</f>
        <v/>
      </c>
      <c r="E13889">
        <f>VLOOKUP(B13889, Tabelas!A:C,2,FALSE())</f>
        <v/>
      </c>
    </row>
    <row r="13890">
      <c r="A13890" t="inlineStr">
        <is>
          <t>REVISTA ELETRÔNICA DE GESTÃO E TECNOLOGIAS AMBIENTAIS</t>
        </is>
      </c>
      <c r="B13890" t="inlineStr">
        <is>
          <t>B2</t>
        </is>
      </c>
      <c r="C13890">
        <f>IF(B13890&lt;&gt;"NI",1,0)</f>
        <v/>
      </c>
      <c r="D13890">
        <f>VLOOKUP(B13890, Tabelas!A:C,3,FALSE())</f>
        <v/>
      </c>
      <c r="E13890">
        <f>VLOOKUP(B13890, Tabelas!A:C,2,FALSE())</f>
        <v/>
      </c>
    </row>
    <row r="13891">
      <c r="A13891" t="inlineStr">
        <is>
          <t>REVISTA ELETRÔNICA DE INCIAÇÃO CIENTÍFICA TECNOLÓGICA E ARTÍSTICA</t>
        </is>
      </c>
      <c r="B13891" t="inlineStr">
        <is>
          <t>B1</t>
        </is>
      </c>
      <c r="C13891">
        <f>IF(B13891&lt;&gt;"NI",1,0)</f>
        <v/>
      </c>
      <c r="D13891">
        <f>VLOOKUP(B13891, Tabelas!A:C,3,FALSE())</f>
        <v/>
      </c>
      <c r="E13891">
        <f>VLOOKUP(B13891, Tabelas!A:C,2,FALSE())</f>
        <v/>
      </c>
    </row>
    <row r="13892">
      <c r="A13892" t="inlineStr">
        <is>
          <t>REVISTA ELETRÔNICA DE MATERIAIS E PROCESSOS (UFCG)</t>
        </is>
      </c>
      <c r="B13892" t="inlineStr">
        <is>
          <t>B4</t>
        </is>
      </c>
      <c r="C13892">
        <f>IF(B13892&lt;&gt;"NI",1,0)</f>
        <v/>
      </c>
      <c r="D13892">
        <f>VLOOKUP(B13892, Tabelas!A:C,3,FALSE())</f>
        <v/>
      </c>
      <c r="E13892">
        <f>VLOOKUP(B13892, Tabelas!A:C,2,FALSE())</f>
        <v/>
      </c>
    </row>
    <row r="13893">
      <c r="A13893" t="inlineStr">
        <is>
          <t>REVISTA ELETRÔNICA DE PESQUISA DA UNIRP - UNIVERSITAS</t>
        </is>
      </c>
      <c r="B13893" t="inlineStr">
        <is>
          <t>B3</t>
        </is>
      </c>
      <c r="C13893">
        <f>IF(B13893&lt;&gt;"NI",1,0)</f>
        <v/>
      </c>
      <c r="D13893">
        <f>VLOOKUP(B13893, Tabelas!A:C,3,FALSE())</f>
        <v/>
      </c>
      <c r="E13893">
        <f>VLOOKUP(B13893, Tabelas!A:C,2,FALSE())</f>
        <v/>
      </c>
    </row>
    <row r="13894">
      <c r="A13894" t="inlineStr">
        <is>
          <t>REVISTA ELETRÔNICA DE POTÊNCIA</t>
        </is>
      </c>
      <c r="B13894" t="inlineStr">
        <is>
          <t>A4</t>
        </is>
      </c>
      <c r="C13894">
        <f>IF(B13894&lt;&gt;"NI",1,0)</f>
        <v/>
      </c>
      <c r="D13894">
        <f>VLOOKUP(B13894, Tabelas!A:C,3,FALSE())</f>
        <v/>
      </c>
      <c r="E13894">
        <f>VLOOKUP(B13894, Tabelas!A:C,2,FALSE())</f>
        <v/>
      </c>
    </row>
    <row r="13895">
      <c r="A13895" t="inlineStr">
        <is>
          <t>REVISTA ELETRÔNICA DE SISTEMAS DE INFORMAÇÃO (RESI)</t>
        </is>
      </c>
      <c r="B13895" t="inlineStr">
        <is>
          <t>B3</t>
        </is>
      </c>
      <c r="C13895">
        <f>IF(B13895&lt;&gt;"NI",1,0)</f>
        <v/>
      </c>
      <c r="D13895">
        <f>VLOOKUP(B13895, Tabelas!A:C,3,FALSE())</f>
        <v/>
      </c>
      <c r="E13895">
        <f>VLOOKUP(B13895, Tabelas!A:C,2,FALSE())</f>
        <v/>
      </c>
    </row>
    <row r="13896">
      <c r="A13896" t="inlineStr">
        <is>
          <t>REVISTA ELETRÔNICA DE SISTEMAS DE INFORMAÇÃO E GESTÃO TECNOLÓGICA</t>
        </is>
      </c>
      <c r="B13896" t="inlineStr">
        <is>
          <t>B3</t>
        </is>
      </c>
      <c r="C13896">
        <f>IF(B13896&lt;&gt;"NI",1,0)</f>
        <v/>
      </c>
      <c r="D13896">
        <f>VLOOKUP(B13896, Tabelas!A:C,3,FALSE())</f>
        <v/>
      </c>
      <c r="E13896">
        <f>VLOOKUP(B13896, Tabelas!A:C,2,FALSE())</f>
        <v/>
      </c>
    </row>
    <row r="13897">
      <c r="A13897" t="inlineStr">
        <is>
          <t>REVISTA ELETRÔNICA DEBATES EM EDUCAÇÃO CIENTÍFICA E TECNOLÓGIC</t>
        </is>
      </c>
      <c r="B13897" t="inlineStr">
        <is>
          <t>A4</t>
        </is>
      </c>
      <c r="C13897">
        <f>IF(B13897&lt;&gt;"NI",1,0)</f>
        <v/>
      </c>
      <c r="D13897">
        <f>VLOOKUP(B13897, Tabelas!A:C,3,FALSE())</f>
        <v/>
      </c>
      <c r="E13897">
        <f>VLOOKUP(B13897, Tabelas!A:C,2,FALSE())</f>
        <v/>
      </c>
    </row>
    <row r="13898">
      <c r="A13898" t="inlineStr">
        <is>
          <t>REVISTA ELETRÔNICA DIREITO E POLÍTICA</t>
        </is>
      </c>
      <c r="B13898" t="inlineStr">
        <is>
          <t>A4</t>
        </is>
      </c>
      <c r="C13898">
        <f>IF(B13898&lt;&gt;"NI",1,0)</f>
        <v/>
      </c>
      <c r="D13898">
        <f>VLOOKUP(B13898, Tabelas!A:C,3,FALSE())</f>
        <v/>
      </c>
      <c r="E13898">
        <f>VLOOKUP(B13898, Tabelas!A:C,2,FALSE())</f>
        <v/>
      </c>
    </row>
    <row r="13899">
      <c r="A13899" t="inlineStr">
        <is>
          <t>REVISTA ELETRÔNICA DISCENTE HISTÓRIA.COM</t>
        </is>
      </c>
      <c r="B13899" t="inlineStr">
        <is>
          <t>B2</t>
        </is>
      </c>
      <c r="C13899">
        <f>IF(B13899&lt;&gt;"NI",1,0)</f>
        <v/>
      </c>
      <c r="D13899">
        <f>VLOOKUP(B13899, Tabelas!A:C,3,FALSE())</f>
        <v/>
      </c>
      <c r="E13899">
        <f>VLOOKUP(B13899, Tabelas!A:C,2,FALSE())</f>
        <v/>
      </c>
    </row>
    <row r="13900">
      <c r="A13900" t="inlineStr">
        <is>
          <t>REVISTA ELETRÔNICA DO CURSO DE DIREITO DA UFSM</t>
        </is>
      </c>
      <c r="B13900" t="inlineStr">
        <is>
          <t>A1</t>
        </is>
      </c>
      <c r="C13900">
        <f>IF(B13900&lt;&gt;"NI",1,0)</f>
        <v/>
      </c>
      <c r="D13900">
        <f>VLOOKUP(B13900, Tabelas!A:C,3,FALSE())</f>
        <v/>
      </c>
      <c r="E13900">
        <f>VLOOKUP(B13900, Tabelas!A:C,2,FALSE())</f>
        <v/>
      </c>
    </row>
    <row r="13901">
      <c r="A13901" t="inlineStr">
        <is>
          <t>REVISTA ELETRÔNICA DO DEPARTAMENTO DE CIÊNCIAS CONTÁBEIS &amp; DEPARTAMENTO DE ATUÁRIA E MÉTODOS QUANTITATIVOS</t>
        </is>
      </c>
      <c r="B13901" t="inlineStr">
        <is>
          <t>B2</t>
        </is>
      </c>
      <c r="C13901">
        <f>IF(B13901&lt;&gt;"NI",1,0)</f>
        <v/>
      </c>
      <c r="D13901">
        <f>VLOOKUP(B13901, Tabelas!A:C,3,FALSE())</f>
        <v/>
      </c>
      <c r="E13901">
        <f>VLOOKUP(B13901, Tabelas!A:C,2,FALSE())</f>
        <v/>
      </c>
    </row>
    <row r="13902">
      <c r="A13902" t="inlineStr">
        <is>
          <t>REVISTA ELETRÔNICA DO INSTITUTO DE HUMANIDADES</t>
        </is>
      </c>
      <c r="B13902" t="inlineStr">
        <is>
          <t>B3</t>
        </is>
      </c>
      <c r="C13902">
        <f>IF(B13902&lt;&gt;"NI",1,0)</f>
        <v/>
      </c>
      <c r="D13902">
        <f>VLOOKUP(B13902, Tabelas!A:C,3,FALSE())</f>
        <v/>
      </c>
      <c r="E13902">
        <f>VLOOKUP(B13902, Tabelas!A:C,2,FALSE())</f>
        <v/>
      </c>
    </row>
    <row r="13903">
      <c r="A13903" t="inlineStr">
        <is>
          <t>REVISTA ELETRÔNICA DO MESTRADO EM EDUCAÇÃO AMBIENTAL</t>
        </is>
      </c>
      <c r="B13903" t="inlineStr">
        <is>
          <t>A4</t>
        </is>
      </c>
      <c r="C13903">
        <f>IF(B13903&lt;&gt;"NI",1,0)</f>
        <v/>
      </c>
      <c r="D13903">
        <f>VLOOKUP(B13903, Tabelas!A:C,3,FALSE())</f>
        <v/>
      </c>
      <c r="E13903">
        <f>VLOOKUP(B13903, Tabelas!A:C,2,FALSE())</f>
        <v/>
      </c>
    </row>
    <row r="13904">
      <c r="A13904" t="inlineStr">
        <is>
          <t>REVISTA ELETRÔNICA DO MESTRADO PROFISSIONAL EM ENGENHARIA DE PETRÓLEO E GÁS DA UNIVERSIDADE POTIGUAR - RUNPETRO</t>
        </is>
      </c>
      <c r="B13904" t="inlineStr">
        <is>
          <t>B4</t>
        </is>
      </c>
      <c r="C13904">
        <f>IF(B13904&lt;&gt;"NI",1,0)</f>
        <v/>
      </c>
      <c r="D13904">
        <f>VLOOKUP(B13904, Tabelas!A:C,3,FALSE())</f>
        <v/>
      </c>
      <c r="E13904">
        <f>VLOOKUP(B13904, Tabelas!A:C,2,FALSE())</f>
        <v/>
      </c>
    </row>
    <row r="13905">
      <c r="A13905" t="inlineStr">
        <is>
          <t>REVISTA ELETRÔNICA DOCUMENTO/MONUMENTO</t>
        </is>
      </c>
      <c r="B13905" t="inlineStr">
        <is>
          <t>B3</t>
        </is>
      </c>
      <c r="C13905">
        <f>IF(B13905&lt;&gt;"NI",1,0)</f>
        <v/>
      </c>
      <c r="D13905">
        <f>VLOOKUP(B13905, Tabelas!A:C,3,FALSE())</f>
        <v/>
      </c>
      <c r="E13905">
        <f>VLOOKUP(B13905, Tabelas!A:C,2,FALSE())</f>
        <v/>
      </c>
    </row>
    <row r="13906">
      <c r="A13906" t="inlineStr">
        <is>
          <t>REVISTA ELETRÔNICA EM GESTÃO, EDUCAÇÃO E TECNOLOGIA AMBIENTAL REGET-CT/UFSM</t>
        </is>
      </c>
      <c r="B13906" t="inlineStr">
        <is>
          <t>A4</t>
        </is>
      </c>
      <c r="C13906">
        <f>IF(B13906&lt;&gt;"NI",1,0)</f>
        <v/>
      </c>
      <c r="D13906">
        <f>VLOOKUP(B13906, Tabelas!A:C,3,FALSE())</f>
        <v/>
      </c>
      <c r="E13906">
        <f>VLOOKUP(B13906, Tabelas!A:C,2,FALSE())</f>
        <v/>
      </c>
    </row>
    <row r="13907">
      <c r="A13907" t="inlineStr">
        <is>
          <t>REVISTA ELETRÔNICA ESTÁCIO SAÚDE</t>
        </is>
      </c>
      <c r="B13907" t="inlineStr">
        <is>
          <t>B4</t>
        </is>
      </c>
      <c r="C13907">
        <f>IF(B13907&lt;&gt;"NI",1,0)</f>
        <v/>
      </c>
      <c r="D13907">
        <f>VLOOKUP(B13907, Tabelas!A:C,3,FALSE())</f>
        <v/>
      </c>
      <c r="E13907">
        <f>VLOOKUP(B13907, Tabelas!A:C,2,FALSE())</f>
        <v/>
      </c>
    </row>
    <row r="13908">
      <c r="A13908" t="inlineStr">
        <is>
          <t>REVISTA ELETRÔNICA FRONTISTÉS</t>
        </is>
      </c>
      <c r="B13908" t="inlineStr">
        <is>
          <t>B4</t>
        </is>
      </c>
      <c r="C13908">
        <f>IF(B13908&lt;&gt;"NI",1,0)</f>
        <v/>
      </c>
      <c r="D13908">
        <f>VLOOKUP(B13908, Tabelas!A:C,3,FALSE())</f>
        <v/>
      </c>
      <c r="E13908">
        <f>VLOOKUP(B13908, Tabelas!A:C,2,FALSE())</f>
        <v/>
      </c>
    </row>
    <row r="13909">
      <c r="A13909" t="inlineStr">
        <is>
          <t>REVISTA ELETRÔNICA GESTÃO &amp; SAÚDE</t>
        </is>
      </c>
      <c r="B13909" t="inlineStr">
        <is>
          <t>B3</t>
        </is>
      </c>
      <c r="C13909">
        <f>IF(B13909&lt;&gt;"NI",1,0)</f>
        <v/>
      </c>
      <c r="D13909">
        <f>VLOOKUP(B13909, Tabelas!A:C,3,FALSE())</f>
        <v/>
      </c>
      <c r="E13909">
        <f>VLOOKUP(B13909, Tabelas!A:C,2,FALSE())</f>
        <v/>
      </c>
    </row>
    <row r="13910">
      <c r="A13910" t="inlineStr">
        <is>
          <t>REVISTA ELETRÔNICA GESTÃO E SERVIÇOS</t>
        </is>
      </c>
      <c r="B13910" t="inlineStr">
        <is>
          <t>B1</t>
        </is>
      </c>
      <c r="C13910">
        <f>IF(B13910&lt;&gt;"NI",1,0)</f>
        <v/>
      </c>
      <c r="D13910">
        <f>VLOOKUP(B13910, Tabelas!A:C,3,FALSE())</f>
        <v/>
      </c>
      <c r="E13910">
        <f>VLOOKUP(B13910, Tabelas!A:C,2,FALSE())</f>
        <v/>
      </c>
    </row>
    <row r="13911">
      <c r="A13911" t="inlineStr">
        <is>
          <t>REVISTA ELETRÔNICA HISTÓRIA EM REFLEXÃO (UFGD)</t>
        </is>
      </c>
      <c r="B13911" t="inlineStr">
        <is>
          <t>A3</t>
        </is>
      </c>
      <c r="C13911">
        <f>IF(B13911&lt;&gt;"NI",1,0)</f>
        <v/>
      </c>
      <c r="D13911">
        <f>VLOOKUP(B13911, Tabelas!A:C,3,FALSE())</f>
        <v/>
      </c>
      <c r="E13911">
        <f>VLOOKUP(B13911, Tabelas!A:C,2,FALSE())</f>
        <v/>
      </c>
    </row>
    <row r="13912">
      <c r="A13912" t="inlineStr">
        <is>
          <t>REVISTA ELETRÔNICA INTERAÇÕES SOCIAIS</t>
        </is>
      </c>
      <c r="B13912" t="inlineStr">
        <is>
          <t>B4</t>
        </is>
      </c>
      <c r="C13912">
        <f>IF(B13912&lt;&gt;"NI",1,0)</f>
        <v/>
      </c>
      <c r="D13912">
        <f>VLOOKUP(B13912, Tabelas!A:C,3,FALSE())</f>
        <v/>
      </c>
      <c r="E13912">
        <f>VLOOKUP(B13912, Tabelas!A:C,2,FALSE())</f>
        <v/>
      </c>
    </row>
    <row r="13913">
      <c r="A13913" t="inlineStr">
        <is>
          <t>REVISTA ELETRÔNICA JUDICARE</t>
        </is>
      </c>
      <c r="B13913" t="inlineStr">
        <is>
          <t>B4</t>
        </is>
      </c>
      <c r="C13913">
        <f>IF(B13913&lt;&gt;"NI",1,0)</f>
        <v/>
      </c>
      <c r="D13913">
        <f>VLOOKUP(B13913, Tabelas!A:C,3,FALSE())</f>
        <v/>
      </c>
      <c r="E13913">
        <f>VLOOKUP(B13913, Tabelas!A:C,2,FALSE())</f>
        <v/>
      </c>
    </row>
    <row r="13914">
      <c r="A13914" t="inlineStr">
        <is>
          <t>REVISTA ELETRÔNICA LUDUS SCIENTIAE</t>
        </is>
      </c>
      <c r="B13914" t="inlineStr">
        <is>
          <t>A3</t>
        </is>
      </c>
      <c r="C13914">
        <f>IF(B13914&lt;&gt;"NI",1,0)</f>
        <v/>
      </c>
      <c r="D13914">
        <f>VLOOKUP(B13914, Tabelas!A:C,3,FALSE())</f>
        <v/>
      </c>
      <c r="E13914">
        <f>VLOOKUP(B13914, Tabelas!A:C,2,FALSE())</f>
        <v/>
      </c>
    </row>
    <row r="13915">
      <c r="A13915" t="inlineStr">
        <is>
          <t>REVISTA ELETRÔNICA MACHADO SOBRINHO</t>
        </is>
      </c>
      <c r="B13915" t="inlineStr">
        <is>
          <t>B3</t>
        </is>
      </c>
      <c r="C13915">
        <f>IF(B13915&lt;&gt;"NI",1,0)</f>
        <v/>
      </c>
      <c r="D13915">
        <f>VLOOKUP(B13915, Tabelas!A:C,3,FALSE())</f>
        <v/>
      </c>
      <c r="E13915">
        <f>VLOOKUP(B13915, Tabelas!A:C,2,FALSE())</f>
        <v/>
      </c>
    </row>
    <row r="13916">
      <c r="A13916" t="inlineStr">
        <is>
          <t>REVISTA ELETRÔNICA MESTRADO EM ADMINISTRAÇÃO</t>
        </is>
      </c>
      <c r="B13916" t="inlineStr">
        <is>
          <t>B1</t>
        </is>
      </c>
      <c r="C13916">
        <f>IF(B13916&lt;&gt;"NI",1,0)</f>
        <v/>
      </c>
      <c r="D13916">
        <f>VLOOKUP(B13916, Tabelas!A:C,3,FALSE())</f>
        <v/>
      </c>
      <c r="E13916">
        <f>VLOOKUP(B13916, Tabelas!A:C,2,FALSE())</f>
        <v/>
      </c>
    </row>
    <row r="13917">
      <c r="A13917" t="inlineStr">
        <is>
          <t>REVISTA ELETRÔNICA MULTIDISCIPLINAR FACEAR</t>
        </is>
      </c>
      <c r="B13917" t="inlineStr">
        <is>
          <t>B4</t>
        </is>
      </c>
      <c r="C13917">
        <f>IF(B13917&lt;&gt;"NI",1,0)</f>
        <v/>
      </c>
      <c r="D13917">
        <f>VLOOKUP(B13917, Tabelas!A:C,3,FALSE())</f>
        <v/>
      </c>
      <c r="E13917">
        <f>VLOOKUP(B13917, Tabelas!A:C,2,FALSE())</f>
        <v/>
      </c>
    </row>
    <row r="13918">
      <c r="A13918" t="inlineStr">
        <is>
          <t>REVISTA ELETRÔNICA MUTAÇÕES</t>
        </is>
      </c>
      <c r="B13918" t="inlineStr">
        <is>
          <t>B3</t>
        </is>
      </c>
      <c r="C13918">
        <f>IF(B13918&lt;&gt;"NI",1,0)</f>
        <v/>
      </c>
      <c r="D13918">
        <f>VLOOKUP(B13918, Tabelas!A:C,3,FALSE())</f>
        <v/>
      </c>
      <c r="E13918">
        <f>VLOOKUP(B13918, Tabelas!A:C,2,FALSE())</f>
        <v/>
      </c>
    </row>
    <row r="13919">
      <c r="A13919" t="inlineStr">
        <is>
          <t>REVISTA ELETRÔNICA ORGANIZAÇÕES E SOCIEDADE</t>
        </is>
      </c>
      <c r="B13919" t="inlineStr">
        <is>
          <t>B3</t>
        </is>
      </c>
      <c r="C13919">
        <f>IF(B13919&lt;&gt;"NI",1,0)</f>
        <v/>
      </c>
      <c r="D13919">
        <f>VLOOKUP(B13919, Tabelas!A:C,3,FALSE())</f>
        <v/>
      </c>
      <c r="E13919">
        <f>VLOOKUP(B13919, Tabelas!A:C,2,FALSE())</f>
        <v/>
      </c>
    </row>
    <row r="13920">
      <c r="A13920" t="inlineStr">
        <is>
          <t>REVISTA ELETRÔNICA PEDAGOGIA EM FOCO (ITURAMA - MG)</t>
        </is>
      </c>
      <c r="B13920" t="inlineStr">
        <is>
          <t>A3</t>
        </is>
      </c>
      <c r="C13920">
        <f>IF(B13920&lt;&gt;"NI",1,0)</f>
        <v/>
      </c>
      <c r="D13920">
        <f>VLOOKUP(B13920, Tabelas!A:C,3,FALSE())</f>
        <v/>
      </c>
      <c r="E13920">
        <f>VLOOKUP(B13920, Tabelas!A:C,2,FALSE())</f>
        <v/>
      </c>
    </row>
    <row r="13921">
      <c r="A13921" t="inlineStr">
        <is>
          <t>REVISTA ELETRÔNICA SABERES DA EDUCAÇÃO</t>
        </is>
      </c>
      <c r="B13921" t="inlineStr">
        <is>
          <t>B4</t>
        </is>
      </c>
      <c r="C13921">
        <f>IF(B13921&lt;&gt;"NI",1,0)</f>
        <v/>
      </c>
      <c r="D13921">
        <f>VLOOKUP(B13921, Tabelas!A:C,3,FALSE())</f>
        <v/>
      </c>
      <c r="E13921">
        <f>VLOOKUP(B13921, Tabelas!A:C,2,FALSE())</f>
        <v/>
      </c>
    </row>
    <row r="13922">
      <c r="A13922" t="inlineStr">
        <is>
          <t>REVISTA ELETRÔNICA SALA DE AULA EM FOCO</t>
        </is>
      </c>
      <c r="B13922" t="inlineStr">
        <is>
          <t>B4</t>
        </is>
      </c>
      <c r="C13922">
        <f>IF(B13922&lt;&gt;"NI",1,0)</f>
        <v/>
      </c>
      <c r="D13922">
        <f>VLOOKUP(B13922, Tabelas!A:C,3,FALSE())</f>
        <v/>
      </c>
      <c r="E13922">
        <f>VLOOKUP(B13922, Tabelas!A:C,2,FALSE())</f>
        <v/>
      </c>
    </row>
    <row r="13923">
      <c r="A13923" t="inlineStr">
        <is>
          <t>REVISTA ELETRÔNICA SCIENTIA AMAZÔNIA</t>
        </is>
      </c>
      <c r="B13923" t="inlineStr">
        <is>
          <t>B4</t>
        </is>
      </c>
      <c r="C13923">
        <f>IF(B13923&lt;&gt;"NI",1,0)</f>
        <v/>
      </c>
      <c r="D13923">
        <f>VLOOKUP(B13923, Tabelas!A:C,3,FALSE())</f>
        <v/>
      </c>
      <c r="E13923">
        <f>VLOOKUP(B13923, Tabelas!A:C,2,FALSE())</f>
        <v/>
      </c>
    </row>
    <row r="13924">
      <c r="A13924" t="inlineStr">
        <is>
          <t>REVISTA ELO</t>
        </is>
      </c>
      <c r="B13924" t="inlineStr">
        <is>
          <t>B4</t>
        </is>
      </c>
      <c r="C13924">
        <f>IF(B13924&lt;&gt;"NI",1,0)</f>
        <v/>
      </c>
      <c r="D13924">
        <f>VLOOKUP(B13924, Tabelas!A:C,3,FALSE())</f>
        <v/>
      </c>
      <c r="E13924">
        <f>VLOOKUP(B13924, Tabelas!A:C,2,FALSE())</f>
        <v/>
      </c>
    </row>
    <row r="13925">
      <c r="A13925" t="inlineStr">
        <is>
          <t>REVISTA EM GESTÃO, INOVAÇÃO E SUSTENTABILIDADE</t>
        </is>
      </c>
      <c r="B13925" t="inlineStr">
        <is>
          <t>B4</t>
        </is>
      </c>
      <c r="C13925">
        <f>IF(B13925&lt;&gt;"NI",1,0)</f>
        <v/>
      </c>
      <c r="D13925">
        <f>VLOOKUP(B13925, Tabelas!A:C,3,FALSE())</f>
        <v/>
      </c>
      <c r="E13925">
        <f>VLOOKUP(B13925, Tabelas!A:C,2,FALSE())</f>
        <v/>
      </c>
    </row>
    <row r="13926">
      <c r="A13926" t="inlineStr">
        <is>
          <t>REVISTA EMPREENDA UNITOLEDO</t>
        </is>
      </c>
      <c r="B13926" t="inlineStr">
        <is>
          <t>B4</t>
        </is>
      </c>
      <c r="C13926">
        <f>IF(B13926&lt;&gt;"NI",1,0)</f>
        <v/>
      </c>
      <c r="D13926">
        <f>VLOOKUP(B13926, Tabelas!A:C,3,FALSE())</f>
        <v/>
      </c>
      <c r="E13926">
        <f>VLOOKUP(B13926, Tabelas!A:C,2,FALSE())</f>
        <v/>
      </c>
    </row>
    <row r="13927">
      <c r="A13927" t="inlineStr">
        <is>
          <t>REVISTA EMPREERDER E INOVAR</t>
        </is>
      </c>
      <c r="B13927" t="inlineStr">
        <is>
          <t>B4</t>
        </is>
      </c>
      <c r="C13927">
        <f>IF(B13927&lt;&gt;"NI",1,0)</f>
        <v/>
      </c>
      <c r="D13927">
        <f>VLOOKUP(B13927, Tabelas!A:C,3,FALSE())</f>
        <v/>
      </c>
      <c r="E13927">
        <f>VLOOKUP(B13927, Tabelas!A:C,2,FALSE())</f>
        <v/>
      </c>
    </row>
    <row r="13928">
      <c r="A13928" t="inlineStr">
        <is>
          <t>REVISTA EMREDE - REVISTA DE EDUCAÇÃO À DISTÂNCIA</t>
        </is>
      </c>
      <c r="B13928" t="inlineStr">
        <is>
          <t>B4</t>
        </is>
      </c>
      <c r="C13928">
        <f>IF(B13928&lt;&gt;"NI",1,0)</f>
        <v/>
      </c>
      <c r="D13928">
        <f>VLOOKUP(B13928, Tabelas!A:C,3,FALSE())</f>
        <v/>
      </c>
      <c r="E13928">
        <f>VLOOKUP(B13928, Tabelas!A:C,2,FALSE())</f>
        <v/>
      </c>
    </row>
    <row r="13929">
      <c r="A13929" t="inlineStr">
        <is>
          <t>REVISTA ENBORNAL</t>
        </is>
      </c>
      <c r="B13929" t="inlineStr">
        <is>
          <t>B4</t>
        </is>
      </c>
      <c r="C13929">
        <f>IF(B13929&lt;&gt;"NI",1,0)</f>
        <v/>
      </c>
      <c r="D13929">
        <f>VLOOKUP(B13929, Tabelas!A:C,3,FALSE())</f>
        <v/>
      </c>
      <c r="E13929">
        <f>VLOOKUP(B13929, Tabelas!A:C,2,FALSE())</f>
        <v/>
      </c>
    </row>
    <row r="13930">
      <c r="A13930" t="inlineStr">
        <is>
          <t>REVISTA ENCONTROS DE VISTA</t>
        </is>
      </c>
      <c r="B13930" t="inlineStr">
        <is>
          <t>B3</t>
        </is>
      </c>
      <c r="C13930">
        <f>IF(B13930&lt;&gt;"NI",1,0)</f>
        <v/>
      </c>
      <c r="D13930">
        <f>VLOOKUP(B13930, Tabelas!A:C,3,FALSE())</f>
        <v/>
      </c>
      <c r="E13930">
        <f>VLOOKUP(B13930, Tabelas!A:C,2,FALSE())</f>
        <v/>
      </c>
    </row>
    <row r="13931">
      <c r="A13931" t="inlineStr">
        <is>
          <t>REVISTA ENCONTROS UNIVERSITÁRIOS DA UFC</t>
        </is>
      </c>
      <c r="B13931" t="inlineStr">
        <is>
          <t>B4</t>
        </is>
      </c>
      <c r="C13931">
        <f>IF(B13931&lt;&gt;"NI",1,0)</f>
        <v/>
      </c>
      <c r="D13931">
        <f>VLOOKUP(B13931, Tabelas!A:C,3,FALSE())</f>
        <v/>
      </c>
      <c r="E13931">
        <f>VLOOKUP(B13931, Tabelas!A:C,2,FALSE())</f>
        <v/>
      </c>
    </row>
    <row r="13932">
      <c r="A13932" t="inlineStr">
        <is>
          <t>REVISTA ENCUENTROS</t>
        </is>
      </c>
      <c r="B13932" t="inlineStr">
        <is>
          <t>A2</t>
        </is>
      </c>
      <c r="C13932">
        <f>IF(B13932&lt;&gt;"NI",1,0)</f>
        <v/>
      </c>
      <c r="D13932">
        <f>VLOOKUP(B13932, Tabelas!A:C,3,FALSE())</f>
        <v/>
      </c>
      <c r="E13932">
        <f>VLOOKUP(B13932, Tabelas!A:C,2,FALSE())</f>
        <v/>
      </c>
    </row>
    <row r="13933">
      <c r="A13933" t="inlineStr">
        <is>
          <t>REVISTA ENFERMAGEM CONTEMPORÂNEA</t>
        </is>
      </c>
      <c r="B13933" t="inlineStr">
        <is>
          <t>B3</t>
        </is>
      </c>
      <c r="C13933">
        <f>IF(B13933&lt;&gt;"NI",1,0)</f>
        <v/>
      </c>
      <c r="D13933">
        <f>VLOOKUP(B13933, Tabelas!A:C,3,FALSE())</f>
        <v/>
      </c>
      <c r="E13933">
        <f>VLOOKUP(B13933, Tabelas!A:C,2,FALSE())</f>
        <v/>
      </c>
    </row>
    <row r="13934">
      <c r="A13934" t="inlineStr">
        <is>
          <t>REVISTA ENFERMAGEM UERJ</t>
        </is>
      </c>
      <c r="B13934" t="inlineStr">
        <is>
          <t>A4</t>
        </is>
      </c>
      <c r="C13934">
        <f>IF(B13934&lt;&gt;"NI",1,0)</f>
        <v/>
      </c>
      <c r="D13934">
        <f>VLOOKUP(B13934, Tabelas!A:C,3,FALSE())</f>
        <v/>
      </c>
      <c r="E13934">
        <f>VLOOKUP(B13934, Tabelas!A:C,2,FALSE())</f>
        <v/>
      </c>
    </row>
    <row r="13935">
      <c r="A13935" t="inlineStr">
        <is>
          <t>REVISTA ENFERMERÍA HEREDIANA</t>
        </is>
      </c>
      <c r="B13935" t="inlineStr">
        <is>
          <t>B4</t>
        </is>
      </c>
      <c r="C13935">
        <f>IF(B13935&lt;&gt;"NI",1,0)</f>
        <v/>
      </c>
      <c r="D13935">
        <f>VLOOKUP(B13935, Tabelas!A:C,3,FALSE())</f>
        <v/>
      </c>
      <c r="E13935">
        <f>VLOOKUP(B13935, Tabelas!A:C,2,FALSE())</f>
        <v/>
      </c>
    </row>
    <row r="13936">
      <c r="A13936" t="inlineStr">
        <is>
          <t>REVISTA ENFOQUES (RIO DE JANEIRO)</t>
        </is>
      </c>
      <c r="B13936" t="inlineStr">
        <is>
          <t>A4</t>
        </is>
      </c>
      <c r="C13936">
        <f>IF(B13936&lt;&gt;"NI",1,0)</f>
        <v/>
      </c>
      <c r="D13936">
        <f>VLOOKUP(B13936, Tabelas!A:C,3,FALSE())</f>
        <v/>
      </c>
      <c r="E13936">
        <f>VLOOKUP(B13936, Tabelas!A:C,2,FALSE())</f>
        <v/>
      </c>
    </row>
    <row r="13937">
      <c r="A13937" t="inlineStr">
        <is>
          <t>REVISTA ENGRENAGEM</t>
        </is>
      </c>
      <c r="B13937" t="inlineStr">
        <is>
          <t>B2</t>
        </is>
      </c>
      <c r="C13937">
        <f>IF(B13937&lt;&gt;"NI",1,0)</f>
        <v/>
      </c>
      <c r="D13937">
        <f>VLOOKUP(B13937, Tabelas!A:C,3,FALSE())</f>
        <v/>
      </c>
      <c r="E13937">
        <f>VLOOKUP(B13937, Tabelas!A:C,2,FALSE())</f>
        <v/>
      </c>
    </row>
    <row r="13938">
      <c r="A13938" t="inlineStr">
        <is>
          <t>REVISTA ENIAC PESQUISA</t>
        </is>
      </c>
      <c r="B13938" t="inlineStr">
        <is>
          <t>B2</t>
        </is>
      </c>
      <c r="C13938">
        <f>IF(B13938&lt;&gt;"NI",1,0)</f>
        <v/>
      </c>
      <c r="D13938">
        <f>VLOOKUP(B13938, Tabelas!A:C,3,FALSE())</f>
        <v/>
      </c>
      <c r="E13938">
        <f>VLOOKUP(B13938, Tabelas!A:C,2,FALSE())</f>
        <v/>
      </c>
    </row>
    <row r="13939">
      <c r="A13939" t="inlineStr">
        <is>
          <t>REVISTA ENSAIOS FILOSÓFICOS</t>
        </is>
      </c>
      <c r="B13939" t="inlineStr">
        <is>
          <t>B3</t>
        </is>
      </c>
      <c r="C13939">
        <f>IF(B13939&lt;&gt;"NI",1,0)</f>
        <v/>
      </c>
      <c r="D13939">
        <f>VLOOKUP(B13939, Tabelas!A:C,3,FALSE())</f>
        <v/>
      </c>
      <c r="E13939">
        <f>VLOOKUP(B13939, Tabelas!A:C,2,FALSE())</f>
        <v/>
      </c>
    </row>
    <row r="13940">
      <c r="A13940" t="inlineStr">
        <is>
          <t>REVISTA ENSINO DE GEOGRAFIA</t>
        </is>
      </c>
      <c r="B13940" t="inlineStr">
        <is>
          <t>B1</t>
        </is>
      </c>
      <c r="C13940">
        <f>IF(B13940&lt;&gt;"NI",1,0)</f>
        <v/>
      </c>
      <c r="D13940">
        <f>VLOOKUP(B13940, Tabelas!A:C,3,FALSE())</f>
        <v/>
      </c>
      <c r="E13940">
        <f>VLOOKUP(B13940, Tabelas!A:C,2,FALSE())</f>
        <v/>
      </c>
    </row>
    <row r="13941">
      <c r="A13941" t="inlineStr">
        <is>
          <t>REVISTA ENSINO DE GEOGRAFIA (RECIFE)</t>
        </is>
      </c>
      <c r="B13941" t="inlineStr">
        <is>
          <t>A4</t>
        </is>
      </c>
      <c r="C13941">
        <f>IF(B13941&lt;&gt;"NI",1,0)</f>
        <v/>
      </c>
      <c r="D13941">
        <f>VLOOKUP(B13941, Tabelas!A:C,3,FALSE())</f>
        <v/>
      </c>
      <c r="E13941">
        <f>VLOOKUP(B13941, Tabelas!A:C,2,FALSE())</f>
        <v/>
      </c>
    </row>
    <row r="13942">
      <c r="A13942" t="inlineStr">
        <is>
          <t>REVISTA ENTREIDEIAS: EDUCAÇÃO, CULTURA E SOCIEDADE</t>
        </is>
      </c>
      <c r="B13942" t="inlineStr">
        <is>
          <t>B1</t>
        </is>
      </c>
      <c r="C13942">
        <f>IF(B13942&lt;&gt;"NI",1,0)</f>
        <v/>
      </c>
      <c r="D13942">
        <f>VLOOKUP(B13942, Tabelas!A:C,3,FALSE())</f>
        <v/>
      </c>
      <c r="E13942">
        <f>VLOOKUP(B13942, Tabelas!A:C,2,FALSE())</f>
        <v/>
      </c>
    </row>
    <row r="13943">
      <c r="A13943" t="inlineStr">
        <is>
          <t>REVISTA ENTRELETRAS</t>
        </is>
      </c>
      <c r="B13943" t="inlineStr">
        <is>
          <t>B3</t>
        </is>
      </c>
      <c r="C13943">
        <f>IF(B13943&lt;&gt;"NI",1,0)</f>
        <v/>
      </c>
      <c r="D13943">
        <f>VLOOKUP(B13943, Tabelas!A:C,3,FALSE())</f>
        <v/>
      </c>
      <c r="E13943">
        <f>VLOOKUP(B13943, Tabelas!A:C,2,FALSE())</f>
        <v/>
      </c>
    </row>
    <row r="13944">
      <c r="A13944" t="inlineStr">
        <is>
          <t>REVISTA ENTRELETRAS (ARAGUAÍNA: UFT)</t>
        </is>
      </c>
      <c r="B13944" t="inlineStr">
        <is>
          <t>B3</t>
        </is>
      </c>
      <c r="C13944">
        <f>IF(B13944&lt;&gt;"NI",1,0)</f>
        <v/>
      </c>
      <c r="D13944">
        <f>VLOOKUP(B13944, Tabelas!A:C,3,FALSE())</f>
        <v/>
      </c>
      <c r="E13944">
        <f>VLOOKUP(B13944, Tabelas!A:C,2,FALSE())</f>
        <v/>
      </c>
    </row>
    <row r="13945">
      <c r="A13945" t="inlineStr">
        <is>
          <t>REVISTA ENTRELÍNGUAS</t>
        </is>
      </c>
      <c r="B13945" t="inlineStr">
        <is>
          <t>A3</t>
        </is>
      </c>
      <c r="C13945">
        <f>IF(B13945&lt;&gt;"NI",1,0)</f>
        <v/>
      </c>
      <c r="D13945">
        <f>VLOOKUP(B13945, Tabelas!A:C,3,FALSE())</f>
        <v/>
      </c>
      <c r="E13945">
        <f>VLOOKUP(B13945, Tabelas!A:C,2,FALSE())</f>
        <v/>
      </c>
    </row>
    <row r="13946">
      <c r="A13946" t="inlineStr">
        <is>
          <t>REVISTA ENTRE-LUGAR</t>
        </is>
      </c>
      <c r="B13946" t="inlineStr">
        <is>
          <t>A3</t>
        </is>
      </c>
      <c r="C13946">
        <f>IF(B13946&lt;&gt;"NI",1,0)</f>
        <v/>
      </c>
      <c r="D13946">
        <f>VLOOKUP(B13946, Tabelas!A:C,3,FALSE())</f>
        <v/>
      </c>
      <c r="E13946">
        <f>VLOOKUP(B13946, Tabelas!A:C,2,FALSE())</f>
        <v/>
      </c>
    </row>
    <row r="13947">
      <c r="A13947" t="inlineStr">
        <is>
          <t>REVISTA ENTRERIOS</t>
        </is>
      </c>
      <c r="B13947" t="inlineStr">
        <is>
          <t>B4</t>
        </is>
      </c>
      <c r="C13947">
        <f>IF(B13947&lt;&gt;"NI",1,0)</f>
        <v/>
      </c>
      <c r="D13947">
        <f>VLOOKUP(B13947, Tabelas!A:C,3,FALSE())</f>
        <v/>
      </c>
      <c r="E13947">
        <f>VLOOKUP(B13947, Tabelas!A:C,2,FALSE())</f>
        <v/>
      </c>
    </row>
    <row r="13948">
      <c r="A13948" t="inlineStr">
        <is>
          <t>REVISTA ÉPICAS</t>
        </is>
      </c>
      <c r="B13948" t="inlineStr">
        <is>
          <t>B1</t>
        </is>
      </c>
      <c r="C13948">
        <f>IF(B13948&lt;&gt;"NI",1,0)</f>
        <v/>
      </c>
      <c r="D13948">
        <f>VLOOKUP(B13948, Tabelas!A:C,3,FALSE())</f>
        <v/>
      </c>
      <c r="E13948">
        <f>VLOOKUP(B13948, Tabelas!A:C,2,FALSE())</f>
        <v/>
      </c>
    </row>
    <row r="13949">
      <c r="A13949" t="inlineStr">
        <is>
          <t>REVISTA EPÍGRAFE</t>
        </is>
      </c>
      <c r="B13949" t="inlineStr">
        <is>
          <t>B4</t>
        </is>
      </c>
      <c r="C13949">
        <f>IF(B13949&lt;&gt;"NI",1,0)</f>
        <v/>
      </c>
      <c r="D13949">
        <f>VLOOKUP(B13949, Tabelas!A:C,3,FALSE())</f>
        <v/>
      </c>
      <c r="E13949">
        <f>VLOOKUP(B13949, Tabelas!A:C,2,FALSE())</f>
        <v/>
      </c>
    </row>
    <row r="13950">
      <c r="A13950" t="inlineStr">
        <is>
          <t>REVISTA EPISTEME TRANSVERSALIS</t>
        </is>
      </c>
      <c r="B13950" t="inlineStr">
        <is>
          <t>A4</t>
        </is>
      </c>
      <c r="C13950">
        <f>IF(B13950&lt;&gt;"NI",1,0)</f>
        <v/>
      </c>
      <c r="D13950">
        <f>VLOOKUP(B13950, Tabelas!A:C,3,FALSE())</f>
        <v/>
      </c>
      <c r="E13950">
        <f>VLOOKUP(B13950, Tabelas!A:C,2,FALSE())</f>
        <v/>
      </c>
    </row>
    <row r="13951">
      <c r="A13951" t="inlineStr">
        <is>
          <t>REVISTA EPISTEMOLOGIAS DO SUL</t>
        </is>
      </c>
      <c r="B13951" t="inlineStr">
        <is>
          <t>B4</t>
        </is>
      </c>
      <c r="C13951">
        <f>IF(B13951&lt;&gt;"NI",1,0)</f>
        <v/>
      </c>
      <c r="D13951">
        <f>VLOOKUP(B13951, Tabelas!A:C,3,FALSE())</f>
        <v/>
      </c>
      <c r="E13951">
        <f>VLOOKUP(B13951, Tabelas!A:C,2,FALSE())</f>
        <v/>
      </c>
    </row>
    <row r="13952">
      <c r="A13952" t="inlineStr">
        <is>
          <t>REVISTA EPOS (ELETRÔNICA)</t>
        </is>
      </c>
      <c r="B13952" t="inlineStr">
        <is>
          <t>B2</t>
        </is>
      </c>
      <c r="C13952">
        <f>IF(B13952&lt;&gt;"NI",1,0)</f>
        <v/>
      </c>
      <c r="D13952">
        <f>VLOOKUP(B13952, Tabelas!A:C,3,FALSE())</f>
        <v/>
      </c>
      <c r="E13952">
        <f>VLOOKUP(B13952, Tabelas!A:C,2,FALSE())</f>
        <v/>
      </c>
    </row>
    <row r="13953">
      <c r="A13953" t="inlineStr">
        <is>
          <t>REVISTA E-PSI</t>
        </is>
      </c>
      <c r="B13953" t="inlineStr">
        <is>
          <t>B2</t>
        </is>
      </c>
      <c r="C13953">
        <f>IF(B13953&lt;&gt;"NI",1,0)</f>
        <v/>
      </c>
      <c r="D13953">
        <f>VLOOKUP(B13953, Tabelas!A:C,3,FALSE())</f>
        <v/>
      </c>
      <c r="E13953">
        <f>VLOOKUP(B13953, Tabelas!A:C,2,FALSE())</f>
        <v/>
      </c>
    </row>
    <row r="13954">
      <c r="A13954" t="inlineStr">
        <is>
          <t>REVISTA EQUADOR (UFPI)</t>
        </is>
      </c>
      <c r="B13954" t="inlineStr">
        <is>
          <t>A4</t>
        </is>
      </c>
      <c r="C13954">
        <f>IF(B13954&lt;&gt;"NI",1,0)</f>
        <v/>
      </c>
      <c r="D13954">
        <f>VLOOKUP(B13954, Tabelas!A:C,3,FALSE())</f>
        <v/>
      </c>
      <c r="E13954">
        <f>VLOOKUP(B13954, Tabelas!A:C,2,FALSE())</f>
        <v/>
      </c>
    </row>
    <row r="13955">
      <c r="A13955" t="inlineStr">
        <is>
          <t>REVISTA EQUATORIAL - REVISTA DOS ALUNOS DO PROGRAMA DE PÓS-GRADUAÇÃO EM ANTROPOLOGIA SOCIAL</t>
        </is>
      </c>
      <c r="B13955" t="inlineStr">
        <is>
          <t>B3</t>
        </is>
      </c>
      <c r="C13955">
        <f>IF(B13955&lt;&gt;"NI",1,0)</f>
        <v/>
      </c>
      <c r="D13955">
        <f>VLOOKUP(B13955, Tabelas!A:C,3,FALSE())</f>
        <v/>
      </c>
      <c r="E13955">
        <f>VLOOKUP(B13955, Tabelas!A:C,2,FALSE())</f>
        <v/>
      </c>
    </row>
    <row r="13956">
      <c r="A13956" t="inlineStr">
        <is>
          <t>REVISTA ESCOLA DE NEGÓCIOS</t>
        </is>
      </c>
      <c r="B13956" t="inlineStr">
        <is>
          <t>B4</t>
        </is>
      </c>
      <c r="C13956">
        <f>IF(B13956&lt;&gt;"NI",1,0)</f>
        <v/>
      </c>
      <c r="D13956">
        <f>VLOOKUP(B13956, Tabelas!A:C,3,FALSE())</f>
        <v/>
      </c>
      <c r="E13956">
        <f>VLOOKUP(B13956, Tabelas!A:C,2,FALSE())</f>
        <v/>
      </c>
    </row>
    <row r="13957">
      <c r="A13957" t="inlineStr">
        <is>
          <t>REVISTA ESCRITA (PUCRJ. ONLINE)</t>
        </is>
      </c>
      <c r="B13957" t="inlineStr">
        <is>
          <t>B3</t>
        </is>
      </c>
      <c r="C13957">
        <f>IF(B13957&lt;&gt;"NI",1,0)</f>
        <v/>
      </c>
      <c r="D13957">
        <f>VLOOKUP(B13957, Tabelas!A:C,3,FALSE())</f>
        <v/>
      </c>
      <c r="E13957">
        <f>VLOOKUP(B13957, Tabelas!A:C,2,FALSE())</f>
        <v/>
      </c>
    </row>
    <row r="13958">
      <c r="A13958" t="inlineStr">
        <is>
          <t>REVISTA ESCRITA DA HISTÓRIA</t>
        </is>
      </c>
      <c r="B13958" t="inlineStr">
        <is>
          <t>A4</t>
        </is>
      </c>
      <c r="C13958">
        <f>IF(B13958&lt;&gt;"NI",1,0)</f>
        <v/>
      </c>
      <c r="D13958">
        <f>VLOOKUP(B13958, Tabelas!A:C,3,FALSE())</f>
        <v/>
      </c>
      <c r="E13958">
        <f>VLOOKUP(B13958, Tabelas!A:C,2,FALSE())</f>
        <v/>
      </c>
    </row>
    <row r="13959">
      <c r="A13959" t="inlineStr">
        <is>
          <t>REVISTA E-SCRITA: REVISTA DO CURSO DE LETRAS DA UNIABEU</t>
        </is>
      </c>
      <c r="B13959" t="inlineStr">
        <is>
          <t>A3</t>
        </is>
      </c>
      <c r="C13959">
        <f>IF(B13959&lt;&gt;"NI",1,0)</f>
        <v/>
      </c>
      <c r="D13959">
        <f>VLOOKUP(B13959, Tabelas!A:C,3,FALSE())</f>
        <v/>
      </c>
      <c r="E13959">
        <f>VLOOKUP(B13959, Tabelas!A:C,2,FALSE())</f>
        <v/>
      </c>
    </row>
    <row r="13960">
      <c r="A13960" t="inlineStr">
        <is>
          <t>REVISTA ESFERAS</t>
        </is>
      </c>
      <c r="B13960" t="inlineStr">
        <is>
          <t>B1</t>
        </is>
      </c>
      <c r="C13960">
        <f>IF(B13960&lt;&gt;"NI",1,0)</f>
        <v/>
      </c>
      <c r="D13960">
        <f>VLOOKUP(B13960, Tabelas!A:C,3,FALSE())</f>
        <v/>
      </c>
      <c r="E13960">
        <f>VLOOKUP(B13960, Tabelas!A:C,2,FALSE())</f>
        <v/>
      </c>
    </row>
    <row r="13961">
      <c r="A13961" t="inlineStr">
        <is>
          <t>REVISTA ESMAT</t>
        </is>
      </c>
      <c r="B13961" t="inlineStr">
        <is>
          <t>B3</t>
        </is>
      </c>
      <c r="C13961">
        <f>IF(B13961&lt;&gt;"NI",1,0)</f>
        <v/>
      </c>
      <c r="D13961">
        <f>VLOOKUP(B13961, Tabelas!A:C,3,FALSE())</f>
        <v/>
      </c>
      <c r="E13961">
        <f>VLOOKUP(B13961, Tabelas!A:C,2,FALSE())</f>
        <v/>
      </c>
    </row>
    <row r="13962">
      <c r="A13962" t="inlineStr">
        <is>
          <t>REVISTA ESMAT</t>
        </is>
      </c>
      <c r="B13962" t="inlineStr">
        <is>
          <t>B3</t>
        </is>
      </c>
      <c r="C13962">
        <f>IF(B13962&lt;&gt;"NI",1,0)</f>
        <v/>
      </c>
      <c r="D13962">
        <f>VLOOKUP(B13962, Tabelas!A:C,3,FALSE())</f>
        <v/>
      </c>
      <c r="E13962">
        <f>VLOOKUP(B13962, Tabelas!A:C,2,FALSE())</f>
        <v/>
      </c>
    </row>
    <row r="13963">
      <c r="A13963" t="inlineStr">
        <is>
          <t>REVISTA ESMAT (ON LINE)</t>
        </is>
      </c>
      <c r="B13963" t="inlineStr">
        <is>
          <t>B3</t>
        </is>
      </c>
      <c r="C13963">
        <f>IF(B13963&lt;&gt;"NI",1,0)</f>
        <v/>
      </c>
      <c r="D13963">
        <f>VLOOKUP(B13963, Tabelas!A:C,3,FALSE())</f>
        <v/>
      </c>
      <c r="E13963">
        <f>VLOOKUP(B13963, Tabelas!A:C,2,FALSE())</f>
        <v/>
      </c>
    </row>
    <row r="13964">
      <c r="A13964" t="inlineStr">
        <is>
          <t>REVISTA ESPAÇO ABERTO</t>
        </is>
      </c>
      <c r="B13964" t="inlineStr">
        <is>
          <t>A2</t>
        </is>
      </c>
      <c r="C13964">
        <f>IF(B13964&lt;&gt;"NI",1,0)</f>
        <v/>
      </c>
      <c r="D13964">
        <f>VLOOKUP(B13964, Tabelas!A:C,3,FALSE())</f>
        <v/>
      </c>
      <c r="E13964">
        <f>VLOOKUP(B13964, Tabelas!A:C,2,FALSE())</f>
        <v/>
      </c>
    </row>
    <row r="13965">
      <c r="A13965" t="inlineStr">
        <is>
          <t>REVISTA ESPAÇO ACADÊMICO (UEM)</t>
        </is>
      </c>
      <c r="B13965" t="inlineStr">
        <is>
          <t>A4</t>
        </is>
      </c>
      <c r="C13965">
        <f>IF(B13965&lt;&gt;"NI",1,0)</f>
        <v/>
      </c>
      <c r="D13965">
        <f>VLOOKUP(B13965, Tabelas!A:C,3,FALSE())</f>
        <v/>
      </c>
      <c r="E13965">
        <f>VLOOKUP(B13965, Tabelas!A:C,2,FALSE())</f>
        <v/>
      </c>
    </row>
    <row r="13966">
      <c r="A13966" t="inlineStr">
        <is>
          <t>REVISTA ESPAÇO CIÊNCIA &amp; SAÚDE (UNICRUZ)</t>
        </is>
      </c>
      <c r="B13966" t="inlineStr">
        <is>
          <t>B3</t>
        </is>
      </c>
      <c r="C13966">
        <f>IF(B13966&lt;&gt;"NI",1,0)</f>
        <v/>
      </c>
      <c r="D13966">
        <f>VLOOKUP(B13966, Tabelas!A:C,3,FALSE())</f>
        <v/>
      </c>
      <c r="E13966">
        <f>VLOOKUP(B13966, Tabelas!A:C,2,FALSE())</f>
        <v/>
      </c>
    </row>
    <row r="13967">
      <c r="A13967" t="inlineStr">
        <is>
          <t>REVISTA ESPAÇO DO CURRÍCULO (ONLINE)</t>
        </is>
      </c>
      <c r="B13967" t="inlineStr">
        <is>
          <t>A4</t>
        </is>
      </c>
      <c r="C13967">
        <f>IF(B13967&lt;&gt;"NI",1,0)</f>
        <v/>
      </c>
      <c r="D13967">
        <f>VLOOKUP(B13967, Tabelas!A:C,3,FALSE())</f>
        <v/>
      </c>
      <c r="E13967">
        <f>VLOOKUP(B13967, Tabelas!A:C,2,FALSE())</f>
        <v/>
      </c>
    </row>
    <row r="13968">
      <c r="A13968" t="inlineStr">
        <is>
          <t>REVISTA ESPAÇO PEDAGÓGICO</t>
        </is>
      </c>
      <c r="B13968" t="inlineStr">
        <is>
          <t>A4</t>
        </is>
      </c>
      <c r="C13968">
        <f>IF(B13968&lt;&gt;"NI",1,0)</f>
        <v/>
      </c>
      <c r="D13968">
        <f>VLOOKUP(B13968, Tabelas!A:C,3,FALSE())</f>
        <v/>
      </c>
      <c r="E13968">
        <f>VLOOKUP(B13968, Tabelas!A:C,2,FALSE())</f>
        <v/>
      </c>
    </row>
    <row r="13969">
      <c r="A13969" t="inlineStr">
        <is>
          <t>REVISTA ESPAÇO PÚBLICO</t>
        </is>
      </c>
      <c r="B13969" t="inlineStr">
        <is>
          <t>B4</t>
        </is>
      </c>
      <c r="C13969">
        <f>IF(B13969&lt;&gt;"NI",1,0)</f>
        <v/>
      </c>
      <c r="D13969">
        <f>VLOOKUP(B13969, Tabelas!A:C,3,FALSE())</f>
        <v/>
      </c>
      <c r="E13969">
        <f>VLOOKUP(B13969, Tabelas!A:C,2,FALSE())</f>
        <v/>
      </c>
    </row>
    <row r="13970">
      <c r="A13970" t="inlineStr">
        <is>
          <t>REVISTA ESPAÑOLA DE CARDIOLOGÍA (INTERNET. ENGLISH ED.)</t>
        </is>
      </c>
      <c r="B13970" t="inlineStr">
        <is>
          <t>A4</t>
        </is>
      </c>
      <c r="C13970">
        <f>IF(B13970&lt;&gt;"NI",1,0)</f>
        <v/>
      </c>
      <c r="D13970">
        <f>VLOOKUP(B13970, Tabelas!A:C,3,FALSE())</f>
        <v/>
      </c>
      <c r="E13970">
        <f>VLOOKUP(B13970, Tabelas!A:C,2,FALSE())</f>
        <v/>
      </c>
    </row>
    <row r="13971">
      <c r="A13971" t="inlineStr">
        <is>
          <t>REVISTA ESPAÑOLA DE CIRUGÍA ORAL Y MAXILOFACIAL</t>
        </is>
      </c>
      <c r="B13971" t="inlineStr">
        <is>
          <t>B3</t>
        </is>
      </c>
      <c r="C13971">
        <f>IF(B13971&lt;&gt;"NI",1,0)</f>
        <v/>
      </c>
      <c r="D13971">
        <f>VLOOKUP(B13971, Tabelas!A:C,3,FALSE())</f>
        <v/>
      </c>
      <c r="E13971">
        <f>VLOOKUP(B13971, Tabelas!A:C,2,FALSE())</f>
        <v/>
      </c>
    </row>
    <row r="13972">
      <c r="A13972" t="inlineStr">
        <is>
          <t>REVISTA ESPAÑOLA DE DESARROLLO Y COOPERACIÓN</t>
        </is>
      </c>
      <c r="B13972" t="inlineStr">
        <is>
          <t>B1</t>
        </is>
      </c>
      <c r="C13972">
        <f>IF(B13972&lt;&gt;"NI",1,0)</f>
        <v/>
      </c>
      <c r="D13972">
        <f>VLOOKUP(B13972, Tabelas!A:C,3,FALSE())</f>
        <v/>
      </c>
      <c r="E13972">
        <f>VLOOKUP(B13972, Tabelas!A:C,2,FALSE())</f>
        <v/>
      </c>
    </row>
    <row r="13973">
      <c r="A13973" t="inlineStr">
        <is>
          <t>REVISTA ESPAÑOLA DE DOCUMENTACIÓN CIENTÍFICA</t>
        </is>
      </c>
      <c r="B13973" t="inlineStr">
        <is>
          <t>A3</t>
        </is>
      </c>
      <c r="C13973">
        <f>IF(B13973&lt;&gt;"NI",1,0)</f>
        <v/>
      </c>
      <c r="D13973">
        <f>VLOOKUP(B13973, Tabelas!A:C,3,FALSE())</f>
        <v/>
      </c>
      <c r="E13973">
        <f>VLOOKUP(B13973, Tabelas!A:C,2,FALSE())</f>
        <v/>
      </c>
    </row>
    <row r="13974">
      <c r="A13974" t="inlineStr">
        <is>
          <t>REVISTA ESPAÑOLA DE ENFERMEDADES DIGESTIVAS</t>
        </is>
      </c>
      <c r="B13974" t="inlineStr">
        <is>
          <t>B2</t>
        </is>
      </c>
      <c r="C13974">
        <f>IF(B13974&lt;&gt;"NI",1,0)</f>
        <v/>
      </c>
      <c r="D13974">
        <f>VLOOKUP(B13974, Tabelas!A:C,3,FALSE())</f>
        <v/>
      </c>
      <c r="E13974">
        <f>VLOOKUP(B13974, Tabelas!A:C,2,FALSE())</f>
        <v/>
      </c>
    </row>
    <row r="13975">
      <c r="A13975" t="inlineStr">
        <is>
          <t>REVISTA ESPANOLA DE ESTUDIOS AGROSOCIALES Y PESQUEROS</t>
        </is>
      </c>
      <c r="B13975" t="inlineStr">
        <is>
          <t>B3</t>
        </is>
      </c>
      <c r="C13975">
        <f>IF(B13975&lt;&gt;"NI",1,0)</f>
        <v/>
      </c>
      <c r="D13975">
        <f>VLOOKUP(B13975, Tabelas!A:C,3,FALSE())</f>
        <v/>
      </c>
      <c r="E13975">
        <f>VLOOKUP(B13975, Tabelas!A:C,2,FALSE())</f>
        <v/>
      </c>
    </row>
    <row r="13976">
      <c r="A13976" t="inlineStr">
        <is>
          <t>REVISTA ESPAÑOLA DE GERIATRÍA Y GERONTOLOGÍA (ED. IMPRESA)</t>
        </is>
      </c>
      <c r="B13976" t="inlineStr">
        <is>
          <t>B2</t>
        </is>
      </c>
      <c r="C13976">
        <f>IF(B13976&lt;&gt;"NI",1,0)</f>
        <v/>
      </c>
      <c r="D13976">
        <f>VLOOKUP(B13976, Tabelas!A:C,3,FALSE())</f>
        <v/>
      </c>
      <c r="E13976">
        <f>VLOOKUP(B13976, Tabelas!A:C,2,FALSE())</f>
        <v/>
      </c>
    </row>
    <row r="13977">
      <c r="A13977" t="inlineStr">
        <is>
          <t>REVISTA ESPAÑOLA DE NUTRICIÓN HUMANA Y DIETÉTICA (ACTIVIDAD DIETÉTICA)</t>
        </is>
      </c>
      <c r="B13977" t="inlineStr">
        <is>
          <t>B3</t>
        </is>
      </c>
      <c r="C13977">
        <f>IF(B13977&lt;&gt;"NI",1,0)</f>
        <v/>
      </c>
      <c r="D13977">
        <f>VLOOKUP(B13977, Tabelas!A:C,3,FALSE())</f>
        <v/>
      </c>
      <c r="E13977">
        <f>VLOOKUP(B13977, Tabelas!A:C,2,FALSE())</f>
        <v/>
      </c>
    </row>
    <row r="13978">
      <c r="A13978" t="inlineStr">
        <is>
          <t>REVISTA ESPAÑOLA DE SANIDAD PENITENCIARIA</t>
        </is>
      </c>
      <c r="B13978" t="inlineStr">
        <is>
          <t>B1</t>
        </is>
      </c>
      <c r="C13978">
        <f>IF(B13978&lt;&gt;"NI",1,0)</f>
        <v/>
      </c>
      <c r="D13978">
        <f>VLOOKUP(B13978, Tabelas!A:C,3,FALSE())</f>
        <v/>
      </c>
      <c r="E13978">
        <f>VLOOKUP(B13978, Tabelas!A:C,2,FALSE())</f>
        <v/>
      </c>
    </row>
    <row r="13979">
      <c r="A13979" t="inlineStr">
        <is>
          <t>REVISTA ESPANOLA DE SOCIOLOGIA</t>
        </is>
      </c>
      <c r="B13979" t="inlineStr">
        <is>
          <t>B1</t>
        </is>
      </c>
      <c r="C13979">
        <f>IF(B13979&lt;&gt;"NI",1,0)</f>
        <v/>
      </c>
      <c r="D13979">
        <f>VLOOKUP(B13979, Tabelas!A:C,3,FALSE())</f>
        <v/>
      </c>
      <c r="E13979">
        <f>VLOOKUP(B13979, Tabelas!A:C,2,FALSE())</f>
        <v/>
      </c>
    </row>
    <row r="13980">
      <c r="A13980" t="inlineStr">
        <is>
          <t>REVISTA ESPINHAÇO</t>
        </is>
      </c>
      <c r="B13980" t="inlineStr">
        <is>
          <t>B2</t>
        </is>
      </c>
      <c r="C13980">
        <f>IF(B13980&lt;&gt;"NI",1,0)</f>
        <v/>
      </c>
      <c r="D13980">
        <f>VLOOKUP(B13980, Tabelas!A:C,3,FALSE())</f>
        <v/>
      </c>
      <c r="E13980">
        <f>VLOOKUP(B13980, Tabelas!A:C,2,FALSE())</f>
        <v/>
      </c>
    </row>
    <row r="13981">
      <c r="A13981" t="inlineStr">
        <is>
          <t>REVISTA ESPIRALES</t>
        </is>
      </c>
      <c r="B13981" t="inlineStr">
        <is>
          <t>B4</t>
        </is>
      </c>
      <c r="C13981">
        <f>IF(B13981&lt;&gt;"NI",1,0)</f>
        <v/>
      </c>
      <c r="D13981">
        <f>VLOOKUP(B13981, Tabelas!A:C,3,FALSE())</f>
        <v/>
      </c>
      <c r="E13981">
        <f>VLOOKUP(B13981, Tabelas!A:C,2,FALSE())</f>
        <v/>
      </c>
    </row>
    <row r="13982">
      <c r="A13982" t="inlineStr">
        <is>
          <t>REVISTA ESTÁCIO PAPIRUS (FESSC)</t>
        </is>
      </c>
      <c r="B13982" t="inlineStr">
        <is>
          <t>B4</t>
        </is>
      </c>
      <c r="C13982">
        <f>IF(B13982&lt;&gt;"NI",1,0)</f>
        <v/>
      </c>
      <c r="D13982">
        <f>VLOOKUP(B13982, Tabelas!A:C,3,FALSE())</f>
        <v/>
      </c>
      <c r="E13982">
        <f>VLOOKUP(B13982, Tabelas!A:C,2,FALSE())</f>
        <v/>
      </c>
    </row>
    <row r="13983">
      <c r="A13983" t="inlineStr">
        <is>
          <t>REVISTA ESTADO Y POLÍTICAS PÚBLICAS</t>
        </is>
      </c>
      <c r="B13983" t="inlineStr">
        <is>
          <t>A2</t>
        </is>
      </c>
      <c r="C13983">
        <f>IF(B13983&lt;&gt;"NI",1,0)</f>
        <v/>
      </c>
      <c r="D13983">
        <f>VLOOKUP(B13983, Tabelas!A:C,3,FALSE())</f>
        <v/>
      </c>
      <c r="E13983">
        <f>VLOOKUP(B13983, Tabelas!A:C,2,FALSE())</f>
        <v/>
      </c>
    </row>
    <row r="13984">
      <c r="A13984" t="inlineStr">
        <is>
          <t>REVISTA ESTADO Y POLÍTICAS PÚBLICAS</t>
        </is>
      </c>
      <c r="B13984" t="inlineStr">
        <is>
          <t>A2</t>
        </is>
      </c>
      <c r="C13984">
        <f>IF(B13984&lt;&gt;"NI",1,0)</f>
        <v/>
      </c>
      <c r="D13984">
        <f>VLOOKUP(B13984, Tabelas!A:C,3,FALSE())</f>
        <v/>
      </c>
      <c r="E13984">
        <f>VLOOKUP(B13984, Tabelas!A:C,2,FALSE())</f>
        <v/>
      </c>
    </row>
    <row r="13985">
      <c r="A13985" t="inlineStr">
        <is>
          <t>REVISTA ESTÉTICA E SEMIÓTICA</t>
        </is>
      </c>
      <c r="B13985" t="inlineStr">
        <is>
          <t>B2</t>
        </is>
      </c>
      <c r="C13985">
        <f>IF(B13985&lt;&gt;"NI",1,0)</f>
        <v/>
      </c>
      <c r="D13985">
        <f>VLOOKUP(B13985, Tabelas!A:C,3,FALSE())</f>
        <v/>
      </c>
      <c r="E13985">
        <f>VLOOKUP(B13985, Tabelas!A:C,2,FALSE())</f>
        <v/>
      </c>
    </row>
    <row r="13986">
      <c r="A13986" t="inlineStr">
        <is>
          <t>REVISTA ESTOMATOLÓGICA HEREDIANA</t>
        </is>
      </c>
      <c r="B13986" t="inlineStr">
        <is>
          <t>B2</t>
        </is>
      </c>
      <c r="C13986">
        <f>IF(B13986&lt;&gt;"NI",1,0)</f>
        <v/>
      </c>
      <c r="D13986">
        <f>VLOOKUP(B13986, Tabelas!A:C,3,FALSE())</f>
        <v/>
      </c>
      <c r="E13986">
        <f>VLOOKUP(B13986, Tabelas!A:C,2,FALSE())</f>
        <v/>
      </c>
    </row>
    <row r="13987">
      <c r="A13987" t="inlineStr">
        <is>
          <t>REVISTA ESTRANHAR PESSOA</t>
        </is>
      </c>
      <c r="B13987" t="inlineStr">
        <is>
          <t>B1</t>
        </is>
      </c>
      <c r="C13987">
        <f>IF(B13987&lt;&gt;"NI",1,0)</f>
        <v/>
      </c>
      <c r="D13987">
        <f>VLOOKUP(B13987, Tabelas!A:C,3,FALSE())</f>
        <v/>
      </c>
      <c r="E13987">
        <f>VLOOKUP(B13987, Tabelas!A:C,2,FALSE())</f>
        <v/>
      </c>
    </row>
    <row r="13988">
      <c r="A13988" t="inlineStr">
        <is>
          <t>REVISTA ESTRATÉGIA E DESENVOLVIMENTO</t>
        </is>
      </c>
      <c r="B13988" t="inlineStr">
        <is>
          <t>B4</t>
        </is>
      </c>
      <c r="C13988">
        <f>IF(B13988&lt;&gt;"NI",1,0)</f>
        <v/>
      </c>
      <c r="D13988">
        <f>VLOOKUP(B13988, Tabelas!A:C,3,FALSE())</f>
        <v/>
      </c>
      <c r="E13988">
        <f>VLOOKUP(B13988, Tabelas!A:C,2,FALSE())</f>
        <v/>
      </c>
    </row>
    <row r="13989">
      <c r="A13989" t="inlineStr">
        <is>
          <t>REVISTA ESTRUTURA</t>
        </is>
      </c>
      <c r="B13989" t="inlineStr">
        <is>
          <t>B3</t>
        </is>
      </c>
      <c r="C13989">
        <f>IF(B13989&lt;&gt;"NI",1,0)</f>
        <v/>
      </c>
      <c r="D13989">
        <f>VLOOKUP(B13989, Tabelas!A:C,3,FALSE())</f>
        <v/>
      </c>
      <c r="E13989">
        <f>VLOOKUP(B13989, Tabelas!A:C,2,FALSE())</f>
        <v/>
      </c>
    </row>
    <row r="13990">
      <c r="A13990" t="inlineStr">
        <is>
          <t>REVISTA ESTUDIOS DE GENERO LA VENTANA</t>
        </is>
      </c>
      <c r="B13990" t="inlineStr">
        <is>
          <t>B2</t>
        </is>
      </c>
      <c r="C13990">
        <f>IF(B13990&lt;&gt;"NI",1,0)</f>
        <v/>
      </c>
      <c r="D13990">
        <f>VLOOKUP(B13990, Tabelas!A:C,3,FALSE())</f>
        <v/>
      </c>
      <c r="E13990">
        <f>VLOOKUP(B13990, Tabelas!A:C,2,FALSE())</f>
        <v/>
      </c>
    </row>
    <row r="13991">
      <c r="A13991" t="inlineStr">
        <is>
          <t>REVISTA ESTUDIOS DE POLÍTICAS PÚBLICAS</t>
        </is>
      </c>
      <c r="B13991" t="inlineStr">
        <is>
          <t>B3</t>
        </is>
      </c>
      <c r="C13991">
        <f>IF(B13991&lt;&gt;"NI",1,0)</f>
        <v/>
      </c>
      <c r="D13991">
        <f>VLOOKUP(B13991, Tabelas!A:C,3,FALSE())</f>
        <v/>
      </c>
      <c r="E13991">
        <f>VLOOKUP(B13991, Tabelas!A:C,2,FALSE())</f>
        <v/>
      </c>
    </row>
    <row r="13992">
      <c r="A13992" t="inlineStr">
        <is>
          <t>REVISTA ESTUDOS ANGLO-AMERICANOS</t>
        </is>
      </c>
      <c r="B13992" t="inlineStr">
        <is>
          <t>B1</t>
        </is>
      </c>
      <c r="C13992">
        <f>IF(B13992&lt;&gt;"NI",1,0)</f>
        <v/>
      </c>
      <c r="D13992">
        <f>VLOOKUP(B13992, Tabelas!A:C,3,FALSE())</f>
        <v/>
      </c>
      <c r="E13992">
        <f>VLOOKUP(B13992, Tabelas!A:C,2,FALSE())</f>
        <v/>
      </c>
    </row>
    <row r="13993">
      <c r="A13993" t="inlineStr">
        <is>
          <t>REVISTA ESTUDOS APLICADOS EM EDUCAÇÃO</t>
        </is>
      </c>
      <c r="B13993" t="inlineStr">
        <is>
          <t>B2</t>
        </is>
      </c>
      <c r="C13993">
        <f>IF(B13993&lt;&gt;"NI",1,0)</f>
        <v/>
      </c>
      <c r="D13993">
        <f>VLOOKUP(B13993, Tabelas!A:C,3,FALSE())</f>
        <v/>
      </c>
      <c r="E13993">
        <f>VLOOKUP(B13993, Tabelas!A:C,2,FALSE())</f>
        <v/>
      </c>
    </row>
    <row r="13994">
      <c r="A13994" t="inlineStr">
        <is>
          <t>REVISTA ESTUDOS DE JORNALISMO</t>
        </is>
      </c>
      <c r="B13994" t="inlineStr">
        <is>
          <t>B2</t>
        </is>
      </c>
      <c r="C13994">
        <f>IF(B13994&lt;&gt;"NI",1,0)</f>
        <v/>
      </c>
      <c r="D13994">
        <f>VLOOKUP(B13994, Tabelas!A:C,3,FALSE())</f>
        <v/>
      </c>
      <c r="E13994">
        <f>VLOOKUP(B13994, Tabelas!A:C,2,FALSE())</f>
        <v/>
      </c>
    </row>
    <row r="13995">
      <c r="A13995" t="inlineStr">
        <is>
          <t>REVISTA ESTUDOS DE PLANEJAMENTO</t>
        </is>
      </c>
      <c r="B13995" t="inlineStr">
        <is>
          <t>B4</t>
        </is>
      </c>
      <c r="C13995">
        <f>IF(B13995&lt;&gt;"NI",1,0)</f>
        <v/>
      </c>
      <c r="D13995">
        <f>VLOOKUP(B13995, Tabelas!A:C,3,FALSE())</f>
        <v/>
      </c>
      <c r="E13995">
        <f>VLOOKUP(B13995, Tabelas!A:C,2,FALSE())</f>
        <v/>
      </c>
    </row>
    <row r="13996">
      <c r="A13996" t="inlineStr">
        <is>
          <t>REVISTA ESTUDOS E PESQUISAS EM ADMINISTRAÇÃO</t>
        </is>
      </c>
      <c r="B13996" t="inlineStr">
        <is>
          <t>B4</t>
        </is>
      </c>
      <c r="C13996">
        <f>IF(B13996&lt;&gt;"NI",1,0)</f>
        <v/>
      </c>
      <c r="D13996">
        <f>VLOOKUP(B13996, Tabelas!A:C,3,FALSE())</f>
        <v/>
      </c>
      <c r="E13996">
        <f>VLOOKUP(B13996, Tabelas!A:C,2,FALSE())</f>
        <v/>
      </c>
    </row>
    <row r="13997">
      <c r="A13997" t="inlineStr">
        <is>
          <t>REVISTA ESTUDOS FILOSÓFICOS</t>
        </is>
      </c>
      <c r="B13997" t="inlineStr">
        <is>
          <t>B4</t>
        </is>
      </c>
      <c r="C13997">
        <f>IF(B13997&lt;&gt;"NI",1,0)</f>
        <v/>
      </c>
      <c r="D13997">
        <f>VLOOKUP(B13997, Tabelas!A:C,3,FALSE())</f>
        <v/>
      </c>
      <c r="E13997">
        <f>VLOOKUP(B13997, Tabelas!A:C,2,FALSE())</f>
        <v/>
      </c>
    </row>
    <row r="13998">
      <c r="A13998" t="inlineStr">
        <is>
          <t>REVISTA ESTUDOS HUM(E)ANOS</t>
        </is>
      </c>
      <c r="B13998" t="inlineStr">
        <is>
          <t>B3</t>
        </is>
      </c>
      <c r="C13998">
        <f>IF(B13998&lt;&gt;"NI",1,0)</f>
        <v/>
      </c>
      <c r="D13998">
        <f>VLOOKUP(B13998, Tabelas!A:C,3,FALSE())</f>
        <v/>
      </c>
      <c r="E13998">
        <f>VLOOKUP(B13998, Tabelas!A:C,2,FALSE())</f>
        <v/>
      </c>
    </row>
    <row r="13999">
      <c r="A13999" t="inlineStr">
        <is>
          <t>REVISTA ESTUDOS INSTITUCIONAIS</t>
        </is>
      </c>
      <c r="B13999" t="inlineStr">
        <is>
          <t>B1</t>
        </is>
      </c>
      <c r="C13999">
        <f>IF(B13999&lt;&gt;"NI",1,0)</f>
        <v/>
      </c>
      <c r="D13999">
        <f>VLOOKUP(B13999, Tabelas!A:C,3,FALSE())</f>
        <v/>
      </c>
      <c r="E13999">
        <f>VLOOKUP(B13999, Tabelas!A:C,2,FALSE())</f>
        <v/>
      </c>
    </row>
    <row r="14000">
      <c r="A14000" t="inlineStr">
        <is>
          <t>REVISTA ESTUDOS POLÍTICOS</t>
        </is>
      </c>
      <c r="B14000" t="inlineStr">
        <is>
          <t>A4</t>
        </is>
      </c>
      <c r="C14000">
        <f>IF(B14000&lt;&gt;"NI",1,0)</f>
        <v/>
      </c>
      <c r="D14000">
        <f>VLOOKUP(B14000, Tabelas!A:C,3,FALSE())</f>
        <v/>
      </c>
      <c r="E14000">
        <f>VLOOKUP(B14000, Tabelas!A:C,2,FALSE())</f>
        <v/>
      </c>
    </row>
    <row r="14001">
      <c r="A14001" t="inlineStr">
        <is>
          <t>REVISTA ESTUDOS UNIVERSITÁRIOS</t>
        </is>
      </c>
      <c r="B14001" t="inlineStr">
        <is>
          <t>B2</t>
        </is>
      </c>
      <c r="C14001">
        <f>IF(B14001&lt;&gt;"NI",1,0)</f>
        <v/>
      </c>
      <c r="D14001">
        <f>VLOOKUP(B14001, Tabelas!A:C,3,FALSE())</f>
        <v/>
      </c>
      <c r="E14001">
        <f>VLOOKUP(B14001, Tabelas!A:C,2,FALSE())</f>
        <v/>
      </c>
    </row>
    <row r="14002">
      <c r="A14002" t="inlineStr">
        <is>
          <t>REVISTA ETNOBIOLOGÍA</t>
        </is>
      </c>
      <c r="B14002" t="inlineStr">
        <is>
          <t>A3</t>
        </is>
      </c>
      <c r="C14002">
        <f>IF(B14002&lt;&gt;"NI",1,0)</f>
        <v/>
      </c>
      <c r="D14002">
        <f>VLOOKUP(B14002, Tabelas!A:C,3,FALSE())</f>
        <v/>
      </c>
      <c r="E14002">
        <f>VLOOKUP(B14002, Tabelas!A:C,2,FALSE())</f>
        <v/>
      </c>
    </row>
    <row r="14003">
      <c r="A14003" t="inlineStr">
        <is>
          <t>REVISTA EUREKA SOBRE ENSEÑANZA Y DIVULGACIÓN DE LAS CIENCIAS</t>
        </is>
      </c>
      <c r="B14003" t="inlineStr">
        <is>
          <t>A1</t>
        </is>
      </c>
      <c r="C14003">
        <f>IF(B14003&lt;&gt;"NI",1,0)</f>
        <v/>
      </c>
      <c r="D14003">
        <f>VLOOKUP(B14003, Tabelas!A:C,3,FALSE())</f>
        <v/>
      </c>
      <c r="E14003">
        <f>VLOOKUP(B14003, Tabelas!A:C,2,FALSE())</f>
        <v/>
      </c>
    </row>
    <row r="14004">
      <c r="A14004" t="inlineStr">
        <is>
          <t>REVISTA EUROAMERICANA DE ANTROPOLOGIA</t>
        </is>
      </c>
      <c r="B14004" t="inlineStr">
        <is>
          <t>B1</t>
        </is>
      </c>
      <c r="C14004">
        <f>IF(B14004&lt;&gt;"NI",1,0)</f>
        <v/>
      </c>
      <c r="D14004">
        <f>VLOOKUP(B14004, Tabelas!A:C,3,FALSE())</f>
        <v/>
      </c>
      <c r="E14004">
        <f>VLOOKUP(B14004, Tabelas!A:C,2,FALSE())</f>
        <v/>
      </c>
    </row>
    <row r="14005">
      <c r="A14005" t="inlineStr">
        <is>
          <t>REVISTA EUROLATINOAMERICANA DE DERECHO ADMINISTRATIVO</t>
        </is>
      </c>
      <c r="B14005" t="inlineStr">
        <is>
          <t>B3</t>
        </is>
      </c>
      <c r="C14005">
        <f>IF(B14005&lt;&gt;"NI",1,0)</f>
        <v/>
      </c>
      <c r="D14005">
        <f>VLOOKUP(B14005, Tabelas!A:C,3,FALSE())</f>
        <v/>
      </c>
      <c r="E14005">
        <f>VLOOKUP(B14005, Tabelas!A:C,2,FALSE())</f>
        <v/>
      </c>
    </row>
    <row r="14006">
      <c r="A14006" t="inlineStr">
        <is>
          <t>REVISTA EUROPEA DE HISTORIA DE LAS IDEAS POLÍTICAS Y DE LAS INSTITUCIONES PÚBLICAS</t>
        </is>
      </c>
      <c r="B14006" t="inlineStr">
        <is>
          <t>B3</t>
        </is>
      </c>
      <c r="C14006">
        <f>IF(B14006&lt;&gt;"NI",1,0)</f>
        <v/>
      </c>
      <c r="D14006">
        <f>VLOOKUP(B14006, Tabelas!A:C,3,FALSE())</f>
        <v/>
      </c>
      <c r="E14006">
        <f>VLOOKUP(B14006, Tabelas!A:C,2,FALSE())</f>
        <v/>
      </c>
    </row>
    <row r="14007">
      <c r="A14007" t="inlineStr">
        <is>
          <t>REVISTA EVENTOS PEDAGÓGICOS</t>
        </is>
      </c>
      <c r="B14007" t="inlineStr">
        <is>
          <t>B2</t>
        </is>
      </c>
      <c r="C14007">
        <f>IF(B14007&lt;&gt;"NI",1,0)</f>
        <v/>
      </c>
      <c r="D14007">
        <f>VLOOKUP(B14007, Tabelas!A:C,3,FALSE())</f>
        <v/>
      </c>
      <c r="E14007">
        <f>VLOOKUP(B14007, Tabelas!A:C,2,FALSE())</f>
        <v/>
      </c>
    </row>
    <row r="14008">
      <c r="A14008" t="inlineStr">
        <is>
          <t>REVISTA EVIDENCIAÇÃO CONTÁBIL &amp; FINANÇAS</t>
        </is>
      </c>
      <c r="B14008" t="inlineStr">
        <is>
          <t>A3</t>
        </is>
      </c>
      <c r="C14008">
        <f>IF(B14008&lt;&gt;"NI",1,0)</f>
        <v/>
      </c>
      <c r="D14008">
        <f>VLOOKUP(B14008, Tabelas!A:C,3,FALSE())</f>
        <v/>
      </c>
      <c r="E14008">
        <f>VLOOKUP(B14008, Tabelas!A:C,2,FALSE())</f>
        <v/>
      </c>
    </row>
    <row r="14009">
      <c r="A14009" t="inlineStr">
        <is>
          <t>REVISTA EXITUS.</t>
        </is>
      </c>
      <c r="B14009" t="inlineStr">
        <is>
          <t>A4</t>
        </is>
      </c>
      <c r="C14009">
        <f>IF(B14009&lt;&gt;"NI",1,0)</f>
        <v/>
      </c>
      <c r="D14009">
        <f>VLOOKUP(B14009, Tabelas!A:C,3,FALSE())</f>
        <v/>
      </c>
      <c r="E14009">
        <f>VLOOKUP(B14009, Tabelas!A:C,2,FALSE())</f>
        <v/>
      </c>
    </row>
    <row r="14010">
      <c r="A14010" t="inlineStr">
        <is>
          <t>REVISTA EXPECTATIVA (IMPRESSO)</t>
        </is>
      </c>
      <c r="B14010" t="inlineStr">
        <is>
          <t>B2</t>
        </is>
      </c>
      <c r="C14010">
        <f>IF(B14010&lt;&gt;"NI",1,0)</f>
        <v/>
      </c>
      <c r="D14010">
        <f>VLOOKUP(B14010, Tabelas!A:C,3,FALSE())</f>
        <v/>
      </c>
      <c r="E14010">
        <f>VLOOKUP(B14010, Tabelas!A:C,2,FALSE())</f>
        <v/>
      </c>
    </row>
    <row r="14011">
      <c r="A14011" t="inlineStr">
        <is>
          <t>REVISTA EXPRESSÃO CATÓLICA</t>
        </is>
      </c>
      <c r="B14011" t="inlineStr">
        <is>
          <t>B3</t>
        </is>
      </c>
      <c r="C14011">
        <f>IF(B14011&lt;&gt;"NI",1,0)</f>
        <v/>
      </c>
      <c r="D14011">
        <f>VLOOKUP(B14011, Tabelas!A:C,3,FALSE())</f>
        <v/>
      </c>
      <c r="E14011">
        <f>VLOOKUP(B14011, Tabelas!A:C,2,FALSE())</f>
        <v/>
      </c>
    </row>
    <row r="14012">
      <c r="A14012" t="inlineStr">
        <is>
          <t>REVISTA EXPRESSÃO CATÓLICA (ONLINE)</t>
        </is>
      </c>
      <c r="B14012" t="inlineStr">
        <is>
          <t>B3</t>
        </is>
      </c>
      <c r="C14012">
        <f>IF(B14012&lt;&gt;"NI",1,0)</f>
        <v/>
      </c>
      <c r="D14012">
        <f>VLOOKUP(B14012, Tabelas!A:C,3,FALSE())</f>
        <v/>
      </c>
      <c r="E14012">
        <f>VLOOKUP(B14012, Tabelas!A:C,2,FALSE())</f>
        <v/>
      </c>
    </row>
    <row r="14013">
      <c r="A14013" t="inlineStr">
        <is>
          <t>REVISTA EXTENSÃO</t>
        </is>
      </c>
      <c r="B14013" t="inlineStr">
        <is>
          <t>B4</t>
        </is>
      </c>
      <c r="C14013">
        <f>IF(B14013&lt;&gt;"NI",1,0)</f>
        <v/>
      </c>
      <c r="D14013">
        <f>VLOOKUP(B14013, Tabelas!A:C,3,FALSE())</f>
        <v/>
      </c>
      <c r="E14013">
        <f>VLOOKUP(B14013, Tabelas!A:C,2,FALSE())</f>
        <v/>
      </c>
    </row>
    <row r="14014">
      <c r="A14014" t="inlineStr">
        <is>
          <t>REVISTA EXTENSÃO &amp; CIDADANIA</t>
        </is>
      </c>
      <c r="B14014" t="inlineStr">
        <is>
          <t>B3</t>
        </is>
      </c>
      <c r="C14014">
        <f>IF(B14014&lt;&gt;"NI",1,0)</f>
        <v/>
      </c>
      <c r="D14014">
        <f>VLOOKUP(B14014, Tabelas!A:C,3,FALSE())</f>
        <v/>
      </c>
      <c r="E14014">
        <f>VLOOKUP(B14014, Tabelas!A:C,2,FALSE())</f>
        <v/>
      </c>
    </row>
    <row r="14015">
      <c r="A14015" t="inlineStr">
        <is>
          <t>REVISTA EXTENSÃO E SOCIEDADE</t>
        </is>
      </c>
      <c r="B14015" t="inlineStr">
        <is>
          <t>B4</t>
        </is>
      </c>
      <c r="C14015">
        <f>IF(B14015&lt;&gt;"NI",1,0)</f>
        <v/>
      </c>
      <c r="D14015">
        <f>VLOOKUP(B14015, Tabelas!A:C,3,FALSE())</f>
        <v/>
      </c>
      <c r="E14015">
        <f>VLOOKUP(B14015, Tabelas!A:C,2,FALSE())</f>
        <v/>
      </c>
    </row>
    <row r="14016">
      <c r="A14016" t="inlineStr">
        <is>
          <t>REVISTA EXTENSÃO EM AÇÃO</t>
        </is>
      </c>
      <c r="B14016" t="inlineStr">
        <is>
          <t>B2</t>
        </is>
      </c>
      <c r="C14016">
        <f>IF(B14016&lt;&gt;"NI",1,0)</f>
        <v/>
      </c>
      <c r="D14016">
        <f>VLOOKUP(B14016, Tabelas!A:C,3,FALSE())</f>
        <v/>
      </c>
      <c r="E14016">
        <f>VLOOKUP(B14016, Tabelas!A:C,2,FALSE())</f>
        <v/>
      </c>
    </row>
    <row r="14017">
      <c r="A14017" t="inlineStr">
        <is>
          <t>REVISTA EXTENSÃO EM FOCO</t>
        </is>
      </c>
      <c r="B14017" t="inlineStr">
        <is>
          <t>B3</t>
        </is>
      </c>
      <c r="C14017">
        <f>IF(B14017&lt;&gt;"NI",1,0)</f>
        <v/>
      </c>
      <c r="D14017">
        <f>VLOOKUP(B14017, Tabelas!A:C,3,FALSE())</f>
        <v/>
      </c>
      <c r="E14017">
        <f>VLOOKUP(B14017, Tabelas!A:C,2,FALSE())</f>
        <v/>
      </c>
    </row>
    <row r="14018">
      <c r="A14018" t="inlineStr">
        <is>
          <t>REVISTA EXTRAPRENSA</t>
        </is>
      </c>
      <c r="B14018" t="inlineStr">
        <is>
          <t>B2</t>
        </is>
      </c>
      <c r="C14018">
        <f>IF(B14018&lt;&gt;"NI",1,0)</f>
        <v/>
      </c>
      <c r="D14018">
        <f>VLOOKUP(B14018, Tabelas!A:C,3,FALSE())</f>
        <v/>
      </c>
      <c r="E14018">
        <f>VLOOKUP(B14018, Tabelas!A:C,2,FALSE())</f>
        <v/>
      </c>
    </row>
    <row r="14019">
      <c r="A14019" t="inlineStr">
        <is>
          <t>REVISTA FACES DE EVA. ESTUDOS SOBRE A MULHER</t>
        </is>
      </c>
      <c r="B14019" t="inlineStr">
        <is>
          <t>A3</t>
        </is>
      </c>
      <c r="C14019">
        <f>IF(B14019&lt;&gt;"NI",1,0)</f>
        <v/>
      </c>
      <c r="D14019">
        <f>VLOOKUP(B14019, Tabelas!A:C,3,FALSE())</f>
        <v/>
      </c>
      <c r="E14019">
        <f>VLOOKUP(B14019, Tabelas!A:C,2,FALSE())</f>
        <v/>
      </c>
    </row>
    <row r="14020">
      <c r="A14020" t="inlineStr">
        <is>
          <t>REVISTA FACISA ON-LINE</t>
        </is>
      </c>
      <c r="B14020" t="inlineStr">
        <is>
          <t>B1</t>
        </is>
      </c>
      <c r="C14020">
        <f>IF(B14020&lt;&gt;"NI",1,0)</f>
        <v/>
      </c>
      <c r="D14020">
        <f>VLOOKUP(B14020, Tabelas!A:C,3,FALSE())</f>
        <v/>
      </c>
      <c r="E14020">
        <f>VLOOKUP(B14020, Tabelas!A:C,2,FALSE())</f>
        <v/>
      </c>
    </row>
    <row r="14021">
      <c r="A14021" t="inlineStr">
        <is>
          <t>REVISTA FACTHUS DE ADMINISTRAÇÃO E GESTÃO</t>
        </is>
      </c>
      <c r="B14021" t="inlineStr">
        <is>
          <t>B4</t>
        </is>
      </c>
      <c r="C14021">
        <f>IF(B14021&lt;&gt;"NI",1,0)</f>
        <v/>
      </c>
      <c r="D14021">
        <f>VLOOKUP(B14021, Tabelas!A:C,3,FALSE())</f>
        <v/>
      </c>
      <c r="E14021">
        <f>VLOOKUP(B14021, Tabelas!A:C,2,FALSE())</f>
        <v/>
      </c>
    </row>
    <row r="14022">
      <c r="A14022" t="inlineStr">
        <is>
          <t>REVISTA FACULDADE DE DIREITO PUCSP</t>
        </is>
      </c>
      <c r="B14022" t="inlineStr">
        <is>
          <t>B4</t>
        </is>
      </c>
      <c r="C14022">
        <f>IF(B14022&lt;&gt;"NI",1,0)</f>
        <v/>
      </c>
      <c r="D14022">
        <f>VLOOKUP(B14022, Tabelas!A:C,3,FALSE())</f>
        <v/>
      </c>
      <c r="E14022">
        <f>VLOOKUP(B14022, Tabelas!A:C,2,FALSE())</f>
        <v/>
      </c>
    </row>
    <row r="14023">
      <c r="A14023" t="inlineStr">
        <is>
          <t>REVISTA FACULTAD DE CIENCIAS ECONÓMICAS: INVESTIGACIÓN Y REFLEXIÓN</t>
        </is>
      </c>
      <c r="B14023" t="inlineStr">
        <is>
          <t>B1</t>
        </is>
      </c>
      <c r="C14023">
        <f>IF(B14023&lt;&gt;"NI",1,0)</f>
        <v/>
      </c>
      <c r="D14023">
        <f>VLOOKUP(B14023, Tabelas!A:C,3,FALSE())</f>
        <v/>
      </c>
      <c r="E14023">
        <f>VLOOKUP(B14023, Tabelas!A:C,2,FALSE())</f>
        <v/>
      </c>
    </row>
    <row r="14024">
      <c r="A14024" t="inlineStr">
        <is>
          <t>REVISTA FACULTAD DE INGENIERÍA UNIVERSIDAD DE ANTIOQUIA</t>
        </is>
      </c>
      <c r="B14024" t="inlineStr">
        <is>
          <t>B3</t>
        </is>
      </c>
      <c r="C14024">
        <f>IF(B14024&lt;&gt;"NI",1,0)</f>
        <v/>
      </c>
      <c r="D14024">
        <f>VLOOKUP(B14024, Tabelas!A:C,3,FALSE())</f>
        <v/>
      </c>
      <c r="E14024">
        <f>VLOOKUP(B14024, Tabelas!A:C,2,FALSE())</f>
        <v/>
      </c>
    </row>
    <row r="14025">
      <c r="A14025" t="inlineStr">
        <is>
          <t>REVISTA FACULTAD NACIONAL DE AGRONOMIA</t>
        </is>
      </c>
      <c r="B14025" t="inlineStr">
        <is>
          <t>B3</t>
        </is>
      </c>
      <c r="C14025">
        <f>IF(B14025&lt;&gt;"NI",1,0)</f>
        <v/>
      </c>
      <c r="D14025">
        <f>VLOOKUP(B14025, Tabelas!A:C,3,FALSE())</f>
        <v/>
      </c>
      <c r="E14025">
        <f>VLOOKUP(B14025, Tabelas!A:C,2,FALSE())</f>
        <v/>
      </c>
    </row>
    <row r="14026">
      <c r="A14026" t="inlineStr">
        <is>
          <t>REVISTA FAED - UNEMAT</t>
        </is>
      </c>
      <c r="B14026" t="inlineStr">
        <is>
          <t>B2</t>
        </is>
      </c>
      <c r="C14026">
        <f>IF(B14026&lt;&gt;"NI",1,0)</f>
        <v/>
      </c>
      <c r="D14026">
        <f>VLOOKUP(B14026, Tabelas!A:C,3,FALSE())</f>
        <v/>
      </c>
      <c r="E14026">
        <f>VLOOKUP(B14026, Tabelas!A:C,2,FALSE())</f>
        <v/>
      </c>
    </row>
    <row r="14027">
      <c r="A14027" t="inlineStr">
        <is>
          <t>REVISTA FAEEBA</t>
        </is>
      </c>
      <c r="B14027" t="inlineStr">
        <is>
          <t>A2</t>
        </is>
      </c>
      <c r="C14027">
        <f>IF(B14027&lt;&gt;"NI",1,0)</f>
        <v/>
      </c>
      <c r="D14027">
        <f>VLOOKUP(B14027, Tabelas!A:C,3,FALSE())</f>
        <v/>
      </c>
      <c r="E14027">
        <f>VLOOKUP(B14027, Tabelas!A:C,2,FALSE())</f>
        <v/>
      </c>
    </row>
    <row r="14028">
      <c r="A14028" t="inlineStr">
        <is>
          <t>REVISTA FAMECOS (ONLINE)</t>
        </is>
      </c>
      <c r="B14028" t="inlineStr">
        <is>
          <t>A2</t>
        </is>
      </c>
      <c r="C14028">
        <f>IF(B14028&lt;&gt;"NI",1,0)</f>
        <v/>
      </c>
      <c r="D14028">
        <f>VLOOKUP(B14028, Tabelas!A:C,3,FALSE())</f>
        <v/>
      </c>
      <c r="E14028">
        <f>VLOOKUP(B14028, Tabelas!A:C,2,FALSE())</f>
        <v/>
      </c>
    </row>
    <row r="14029">
      <c r="A14029" t="inlineStr">
        <is>
          <t>REVISTA FAMÍLIA, CICLOS DE VIDA E SAÚDE NO CONTEXTO SOCIAL</t>
        </is>
      </c>
      <c r="B14029" t="inlineStr">
        <is>
          <t>B1</t>
        </is>
      </c>
      <c r="C14029">
        <f>IF(B14029&lt;&gt;"NI",1,0)</f>
        <v/>
      </c>
      <c r="D14029">
        <f>VLOOKUP(B14029, Tabelas!A:C,3,FALSE())</f>
        <v/>
      </c>
      <c r="E14029">
        <f>VLOOKUP(B14029, Tabelas!A:C,2,FALSE())</f>
        <v/>
      </c>
    </row>
    <row r="14030">
      <c r="A14030" t="inlineStr">
        <is>
          <t>REVISTA FAROL</t>
        </is>
      </c>
      <c r="B14030" t="inlineStr">
        <is>
          <t>B4</t>
        </is>
      </c>
      <c r="C14030">
        <f>IF(B14030&lt;&gt;"NI",1,0)</f>
        <v/>
      </c>
      <c r="D14030">
        <f>VLOOKUP(B14030, Tabelas!A:C,3,FALSE())</f>
        <v/>
      </c>
      <c r="E14030">
        <f>VLOOKUP(B14030, Tabelas!A:C,2,FALSE())</f>
        <v/>
      </c>
    </row>
    <row r="14031">
      <c r="A14031" t="inlineStr">
        <is>
          <t>REVISTA FATEC SEBRAE EM DEBATE: GESTÃO, TECNOLOGIAS E NEGÓCIOS</t>
        </is>
      </c>
      <c r="B14031" t="inlineStr">
        <is>
          <t>B3</t>
        </is>
      </c>
      <c r="C14031">
        <f>IF(B14031&lt;&gt;"NI",1,0)</f>
        <v/>
      </c>
      <c r="D14031">
        <f>VLOOKUP(B14031, Tabelas!A:C,3,FALSE())</f>
        <v/>
      </c>
      <c r="E14031">
        <f>VLOOKUP(B14031, Tabelas!A:C,2,FALSE())</f>
        <v/>
      </c>
    </row>
    <row r="14032">
      <c r="A14032" t="inlineStr">
        <is>
          <t>REVISTA FEMINISMOS</t>
        </is>
      </c>
      <c r="B14032" t="inlineStr">
        <is>
          <t>A4</t>
        </is>
      </c>
      <c r="C14032">
        <f>IF(B14032&lt;&gt;"NI",1,0)</f>
        <v/>
      </c>
      <c r="D14032">
        <f>VLOOKUP(B14032, Tabelas!A:C,3,FALSE())</f>
        <v/>
      </c>
      <c r="E14032">
        <f>VLOOKUP(B14032, Tabelas!A:C,2,FALSE())</f>
        <v/>
      </c>
    </row>
    <row r="14033">
      <c r="A14033" t="inlineStr">
        <is>
          <t>REVISTA FEOL</t>
        </is>
      </c>
      <c r="B14033" t="inlineStr">
        <is>
          <t>B3</t>
        </is>
      </c>
      <c r="C14033">
        <f>IF(B14033&lt;&gt;"NI",1,0)</f>
        <v/>
      </c>
      <c r="D14033">
        <f>VLOOKUP(B14033, Tabelas!A:C,3,FALSE())</f>
        <v/>
      </c>
      <c r="E14033">
        <f>VLOOKUP(B14033, Tabelas!A:C,2,FALSE())</f>
        <v/>
      </c>
    </row>
    <row r="14034">
      <c r="A14034" t="inlineStr">
        <is>
          <t>REVISTA FEVEREIRO - POLÍTICA, TEORIA, CULTURA</t>
        </is>
      </c>
      <c r="B14034" t="inlineStr">
        <is>
          <t>B2</t>
        </is>
      </c>
      <c r="C14034">
        <f>IF(B14034&lt;&gt;"NI",1,0)</f>
        <v/>
      </c>
      <c r="D14034">
        <f>VLOOKUP(B14034, Tabelas!A:C,3,FALSE())</f>
        <v/>
      </c>
      <c r="E14034">
        <f>VLOOKUP(B14034, Tabelas!A:C,2,FALSE())</f>
        <v/>
      </c>
    </row>
    <row r="14035">
      <c r="A14035" t="inlineStr">
        <is>
          <t>REVISTA FIDES</t>
        </is>
      </c>
      <c r="B14035" t="inlineStr">
        <is>
          <t>B1</t>
        </is>
      </c>
      <c r="C14035">
        <f>IF(B14035&lt;&gt;"NI",1,0)</f>
        <v/>
      </c>
      <c r="D14035">
        <f>VLOOKUP(B14035, Tabelas!A:C,3,FALSE())</f>
        <v/>
      </c>
      <c r="E14035">
        <f>VLOOKUP(B14035, Tabelas!A:C,2,FALSE())</f>
        <v/>
      </c>
    </row>
    <row r="14036">
      <c r="A14036" t="inlineStr">
        <is>
          <t>REVISTA FILOLOGIA E LINGUÍSTICA PORTUGUESA (VERSÃO ELETRÔNICA)</t>
        </is>
      </c>
      <c r="B14036" t="inlineStr">
        <is>
          <t>A2</t>
        </is>
      </c>
      <c r="C14036">
        <f>IF(B14036&lt;&gt;"NI",1,0)</f>
        <v/>
      </c>
      <c r="D14036">
        <f>VLOOKUP(B14036, Tabelas!A:C,3,FALSE())</f>
        <v/>
      </c>
      <c r="E14036">
        <f>VLOOKUP(B14036, Tabelas!A:C,2,FALSE())</f>
        <v/>
      </c>
    </row>
    <row r="14037">
      <c r="A14037" t="inlineStr">
        <is>
          <t>REVISTA FILOSOFIA CAPITAL</t>
        </is>
      </c>
      <c r="B14037" t="inlineStr">
        <is>
          <t>B3</t>
        </is>
      </c>
      <c r="C14037">
        <f>IF(B14037&lt;&gt;"NI",1,0)</f>
        <v/>
      </c>
      <c r="D14037">
        <f>VLOOKUP(B14037, Tabelas!A:C,3,FALSE())</f>
        <v/>
      </c>
      <c r="E14037">
        <f>VLOOKUP(B14037, Tabelas!A:C,2,FALSE())</f>
        <v/>
      </c>
    </row>
    <row r="14038">
      <c r="A14038" t="inlineStr">
        <is>
          <t>REVISTA FILOSÓFICA DE COIMBRA</t>
        </is>
      </c>
      <c r="B14038" t="inlineStr">
        <is>
          <t>B1</t>
        </is>
      </c>
      <c r="C14038">
        <f>IF(B14038&lt;&gt;"NI",1,0)</f>
        <v/>
      </c>
      <c r="D14038">
        <f>VLOOKUP(B14038, Tabelas!A:C,3,FALSE())</f>
        <v/>
      </c>
      <c r="E14038">
        <f>VLOOKUP(B14038, Tabelas!A:C,2,FALSE())</f>
        <v/>
      </c>
    </row>
    <row r="14039">
      <c r="A14039" t="inlineStr">
        <is>
          <t>REVISTA FILOSÓFICA SÃO BOAVENTURA</t>
        </is>
      </c>
      <c r="B14039" t="inlineStr">
        <is>
          <t>B4</t>
        </is>
      </c>
      <c r="C14039">
        <f>IF(B14039&lt;&gt;"NI",1,0)</f>
        <v/>
      </c>
      <c r="D14039">
        <f>VLOOKUP(B14039, Tabelas!A:C,3,FALSE())</f>
        <v/>
      </c>
      <c r="E14039">
        <f>VLOOKUP(B14039, Tabelas!A:C,2,FALSE())</f>
        <v/>
      </c>
    </row>
    <row r="14040">
      <c r="A14040" t="inlineStr">
        <is>
          <t>REVISTA FOCANDO A EXTENSÃO</t>
        </is>
      </c>
      <c r="B14040" t="inlineStr">
        <is>
          <t>B4</t>
        </is>
      </c>
      <c r="C14040">
        <f>IF(B14040&lt;&gt;"NI",1,0)</f>
        <v/>
      </c>
      <c r="D14040">
        <f>VLOOKUP(B14040, Tabelas!A:C,3,FALSE())</f>
        <v/>
      </c>
      <c r="E14040">
        <f>VLOOKUP(B14040, Tabelas!A:C,2,FALSE())</f>
        <v/>
      </c>
    </row>
    <row r="14041">
      <c r="A14041" t="inlineStr">
        <is>
          <t>REVISTA FOLHA DE ROSTO</t>
        </is>
      </c>
      <c r="B14041" t="inlineStr">
        <is>
          <t>B2</t>
        </is>
      </c>
      <c r="C14041">
        <f>IF(B14041&lt;&gt;"NI",1,0)</f>
        <v/>
      </c>
      <c r="D14041">
        <f>VLOOKUP(B14041, Tabelas!A:C,3,FALSE())</f>
        <v/>
      </c>
      <c r="E14041">
        <f>VLOOKUP(B14041, Tabelas!A:C,2,FALSE())</f>
        <v/>
      </c>
    </row>
    <row r="14042">
      <c r="A14042" t="inlineStr">
        <is>
          <t>REVISTA FONTES DOCUMENTAIS</t>
        </is>
      </c>
      <c r="B14042" t="inlineStr">
        <is>
          <t>B3</t>
        </is>
      </c>
      <c r="C14042">
        <f>IF(B14042&lt;&gt;"NI",1,0)</f>
        <v/>
      </c>
      <c r="D14042">
        <f>VLOOKUP(B14042, Tabelas!A:C,3,FALSE())</f>
        <v/>
      </c>
      <c r="E14042">
        <f>VLOOKUP(B14042, Tabelas!A:C,2,FALSE())</f>
        <v/>
      </c>
    </row>
    <row r="14043">
      <c r="A14043" t="inlineStr">
        <is>
          <t>REVISTA FORENSE (IMPRESSO)</t>
        </is>
      </c>
      <c r="B14043" t="inlineStr">
        <is>
          <t>B4</t>
        </is>
      </c>
      <c r="C14043">
        <f>IF(B14043&lt;&gt;"NI",1,0)</f>
        <v/>
      </c>
      <c r="D14043">
        <f>VLOOKUP(B14043, Tabelas!A:C,3,FALSE())</f>
        <v/>
      </c>
      <c r="E14043">
        <f>VLOOKUP(B14043, Tabelas!A:C,2,FALSE())</f>
        <v/>
      </c>
    </row>
    <row r="14044">
      <c r="A14044" t="inlineStr">
        <is>
          <t>REVISTA FORENSE ELETRÔNICA (CD-ROM)</t>
        </is>
      </c>
      <c r="B14044" t="inlineStr">
        <is>
          <t>B4</t>
        </is>
      </c>
      <c r="C14044">
        <f>IF(B14044&lt;&gt;"NI",1,0)</f>
        <v/>
      </c>
      <c r="D14044">
        <f>VLOOKUP(B14044, Tabelas!A:C,3,FALSE())</f>
        <v/>
      </c>
      <c r="E14044">
        <f>VLOOKUP(B14044, Tabelas!A:C,2,FALSE())</f>
        <v/>
      </c>
    </row>
    <row r="14045">
      <c r="A14045" t="inlineStr">
        <is>
          <t>REVISTA FORESTAL MESOAMERICANA KURU</t>
        </is>
      </c>
      <c r="B14045" t="inlineStr">
        <is>
          <t>B1</t>
        </is>
      </c>
      <c r="C14045">
        <f>IF(B14045&lt;&gt;"NI",1,0)</f>
        <v/>
      </c>
      <c r="D14045">
        <f>VLOOKUP(B14045, Tabelas!A:C,3,FALSE())</f>
        <v/>
      </c>
      <c r="E14045">
        <f>VLOOKUP(B14045, Tabelas!A:C,2,FALSE())</f>
        <v/>
      </c>
    </row>
    <row r="14046">
      <c r="A14046" t="inlineStr">
        <is>
          <t>REVISTA FORMADORES (ONLINE)</t>
        </is>
      </c>
      <c r="B14046" t="inlineStr">
        <is>
          <t>B3</t>
        </is>
      </c>
      <c r="C14046">
        <f>IF(B14046&lt;&gt;"NI",1,0)</f>
        <v/>
      </c>
      <c r="D14046">
        <f>VLOOKUP(B14046, Tabelas!A:C,3,FALSE())</f>
        <v/>
      </c>
      <c r="E14046">
        <f>VLOOKUP(B14046, Tabelas!A:C,2,FALSE())</f>
        <v/>
      </c>
    </row>
    <row r="14047">
      <c r="A14047" t="inlineStr">
        <is>
          <t>REVISTA FORPROLL</t>
        </is>
      </c>
      <c r="B14047" t="inlineStr">
        <is>
          <t>B4</t>
        </is>
      </c>
      <c r="C14047">
        <f>IF(B14047&lt;&gt;"NI",1,0)</f>
        <v/>
      </c>
      <c r="D14047">
        <f>VLOOKUP(B14047, Tabelas!A:C,3,FALSE())</f>
        <v/>
      </c>
      <c r="E14047">
        <f>VLOOKUP(B14047, Tabelas!A:C,2,FALSE())</f>
        <v/>
      </c>
    </row>
    <row r="14048">
      <c r="A14048" t="inlineStr">
        <is>
          <t>REVISTA FÓRUM DE CIÊNCIAS CRIMINAIS</t>
        </is>
      </c>
      <c r="B14048" t="inlineStr">
        <is>
          <t>B4</t>
        </is>
      </c>
      <c r="C14048">
        <f>IF(B14048&lt;&gt;"NI",1,0)</f>
        <v/>
      </c>
      <c r="D14048">
        <f>VLOOKUP(B14048, Tabelas!A:C,3,FALSE())</f>
        <v/>
      </c>
      <c r="E14048">
        <f>VLOOKUP(B14048, Tabelas!A:C,2,FALSE())</f>
        <v/>
      </c>
    </row>
    <row r="14049">
      <c r="A14049" t="inlineStr">
        <is>
          <t>REVISTA FÓRUM IDENTIDADES</t>
        </is>
      </c>
      <c r="B14049" t="inlineStr">
        <is>
          <t>A3</t>
        </is>
      </c>
      <c r="C14049">
        <f>IF(B14049&lt;&gt;"NI",1,0)</f>
        <v/>
      </c>
      <c r="D14049">
        <f>VLOOKUP(B14049, Tabelas!A:C,3,FALSE())</f>
        <v/>
      </c>
      <c r="E14049">
        <f>VLOOKUP(B14049, Tabelas!A:C,2,FALSE())</f>
        <v/>
      </c>
    </row>
    <row r="14050">
      <c r="A14050" t="inlineStr">
        <is>
          <t>REVISTA FRONTEIRA</t>
        </is>
      </c>
      <c r="B14050" t="inlineStr">
        <is>
          <t>A3</t>
        </is>
      </c>
      <c r="C14050">
        <f>IF(B14050&lt;&gt;"NI",1,0)</f>
        <v/>
      </c>
      <c r="D14050">
        <f>VLOOKUP(B14050, Tabelas!A:C,3,FALSE())</f>
        <v/>
      </c>
      <c r="E14050">
        <f>VLOOKUP(B14050, Tabelas!A:C,2,FALSE())</f>
        <v/>
      </c>
    </row>
    <row r="14051">
      <c r="A14051" t="inlineStr">
        <is>
          <t>REVISTA FSA (FACULDADE SANTO AGOSTINHO) (ONLINE)</t>
        </is>
      </c>
      <c r="B14051" t="inlineStr">
        <is>
          <t>B2</t>
        </is>
      </c>
      <c r="C14051">
        <f>IF(B14051&lt;&gt;"NI",1,0)</f>
        <v/>
      </c>
      <c r="D14051">
        <f>VLOOKUP(B14051, Tabelas!A:C,3,FALSE())</f>
        <v/>
      </c>
      <c r="E14051">
        <f>VLOOKUP(B14051, Tabelas!A:C,2,FALSE())</f>
        <v/>
      </c>
    </row>
    <row r="14052">
      <c r="A14052" t="inlineStr">
        <is>
          <t>REVISTA FSA: PERIÓDICO CIENTÍFICO DA FACULDADE SANTO AGOSTINHO (PRINT)</t>
        </is>
      </c>
      <c r="B14052" t="inlineStr">
        <is>
          <t>B2</t>
        </is>
      </c>
      <c r="C14052">
        <f>IF(B14052&lt;&gt;"NI",1,0)</f>
        <v/>
      </c>
      <c r="D14052">
        <f>VLOOKUP(B14052, Tabelas!A:C,3,FALSE())</f>
        <v/>
      </c>
      <c r="E14052">
        <f>VLOOKUP(B14052, Tabelas!A:C,2,FALSE())</f>
        <v/>
      </c>
    </row>
    <row r="14053">
      <c r="A14053" t="inlineStr">
        <is>
          <t>REVISTA FUNEC CIENTÍFICA</t>
        </is>
      </c>
      <c r="B14053" t="inlineStr">
        <is>
          <t>B4</t>
        </is>
      </c>
      <c r="C14053">
        <f>IF(B14053&lt;&gt;"NI",1,0)</f>
        <v/>
      </c>
      <c r="D14053">
        <f>VLOOKUP(B14053, Tabelas!A:C,3,FALSE())</f>
        <v/>
      </c>
      <c r="E14053">
        <f>VLOOKUP(B14053, Tabelas!A:C,2,FALSE())</f>
        <v/>
      </c>
    </row>
    <row r="14054">
      <c r="A14054" t="inlineStr">
        <is>
          <t>REVISTA GAE-OMAM</t>
        </is>
      </c>
      <c r="B14054" t="inlineStr">
        <is>
          <t>B4</t>
        </is>
      </c>
      <c r="C14054">
        <f>IF(B14054&lt;&gt;"NI",1,0)</f>
        <v/>
      </c>
      <c r="D14054">
        <f>VLOOKUP(B14054, Tabelas!A:C,3,FALSE())</f>
        <v/>
      </c>
      <c r="E14054">
        <f>VLOOKUP(B14054, Tabelas!A:C,2,FALSE())</f>
        <v/>
      </c>
    </row>
    <row r="14055">
      <c r="A14055" t="inlineStr">
        <is>
          <t>REVISTA GALEGA DE EDUCACIÓN - PUBLICACIÓN DE NOVA ESCOLA GALEGA</t>
        </is>
      </c>
      <c r="B14055" t="inlineStr">
        <is>
          <t>B1</t>
        </is>
      </c>
      <c r="C14055">
        <f>IF(B14055&lt;&gt;"NI",1,0)</f>
        <v/>
      </c>
      <c r="D14055">
        <f>VLOOKUP(B14055, Tabelas!A:C,3,FALSE())</f>
        <v/>
      </c>
      <c r="E14055">
        <f>VLOOKUP(B14055, Tabelas!A:C,2,FALSE())</f>
        <v/>
      </c>
    </row>
    <row r="14056">
      <c r="A14056" t="inlineStr">
        <is>
          <t>REVISTA GAMA</t>
        </is>
      </c>
      <c r="B14056" t="inlineStr">
        <is>
          <t>B1</t>
        </is>
      </c>
      <c r="C14056">
        <f>IF(B14056&lt;&gt;"NI",1,0)</f>
        <v/>
      </c>
      <c r="D14056">
        <f>VLOOKUP(B14056, Tabelas!A:C,3,FALSE())</f>
        <v/>
      </c>
      <c r="E14056">
        <f>VLOOKUP(B14056, Tabelas!A:C,2,FALSE())</f>
        <v/>
      </c>
    </row>
    <row r="14057">
      <c r="A14057" t="inlineStr">
        <is>
          <t>REVISTA GARRAFA (PPGL/UFRJ)</t>
        </is>
      </c>
      <c r="B14057" t="inlineStr">
        <is>
          <t>A4</t>
        </is>
      </c>
      <c r="C14057">
        <f>IF(B14057&lt;&gt;"NI",1,0)</f>
        <v/>
      </c>
      <c r="D14057">
        <f>VLOOKUP(B14057, Tabelas!A:C,3,FALSE())</f>
        <v/>
      </c>
      <c r="E14057">
        <f>VLOOKUP(B14057, Tabelas!A:C,2,FALSE())</f>
        <v/>
      </c>
    </row>
    <row r="14058">
      <c r="A14058" t="inlineStr">
        <is>
          <t>REVISTA GAÚCHA DE ENFERMAGEM (UFRGS. IMPRESSO)</t>
        </is>
      </c>
      <c r="B14058" t="inlineStr">
        <is>
          <t>A2</t>
        </is>
      </c>
      <c r="C14058">
        <f>IF(B14058&lt;&gt;"NI",1,0)</f>
        <v/>
      </c>
      <c r="D14058">
        <f>VLOOKUP(B14058, Tabelas!A:C,3,FALSE())</f>
        <v/>
      </c>
      <c r="E14058">
        <f>VLOOKUP(B14058, Tabelas!A:C,2,FALSE())</f>
        <v/>
      </c>
    </row>
    <row r="14059">
      <c r="A14059" t="inlineStr">
        <is>
          <t>REVISTA GEAMA (ONLINE)</t>
        </is>
      </c>
      <c r="B14059" t="inlineStr">
        <is>
          <t>B1</t>
        </is>
      </c>
      <c r="C14059">
        <f>IF(B14059&lt;&gt;"NI",1,0)</f>
        <v/>
      </c>
      <c r="D14059">
        <f>VLOOKUP(B14059, Tabelas!A:C,3,FALSE())</f>
        <v/>
      </c>
      <c r="E14059">
        <f>VLOOKUP(B14059, Tabelas!A:C,2,FALSE())</f>
        <v/>
      </c>
    </row>
    <row r="14060">
      <c r="A14060" t="inlineStr">
        <is>
          <t>REVISTA GEARTE</t>
        </is>
      </c>
      <c r="B14060" t="inlineStr">
        <is>
          <t>A4</t>
        </is>
      </c>
      <c r="C14060">
        <f>IF(B14060&lt;&gt;"NI",1,0)</f>
        <v/>
      </c>
      <c r="D14060">
        <f>VLOOKUP(B14060, Tabelas!A:C,3,FALSE())</f>
        <v/>
      </c>
      <c r="E14060">
        <f>VLOOKUP(B14060, Tabelas!A:C,2,FALSE())</f>
        <v/>
      </c>
    </row>
    <row r="14061">
      <c r="A14061" t="inlineStr">
        <is>
          <t>REVISTA GEDECON</t>
        </is>
      </c>
      <c r="B14061" t="inlineStr">
        <is>
          <t>B4</t>
        </is>
      </c>
      <c r="C14061">
        <f>IF(B14061&lt;&gt;"NI",1,0)</f>
        <v/>
      </c>
      <c r="D14061">
        <f>VLOOKUP(B14061, Tabelas!A:C,3,FALSE())</f>
        <v/>
      </c>
      <c r="E14061">
        <f>VLOOKUP(B14061, Tabelas!A:C,2,FALSE())</f>
        <v/>
      </c>
    </row>
    <row r="14062">
      <c r="A14062" t="inlineStr">
        <is>
          <t>REVISTA GEINTEC: GESTÃO, INOVAÇÃO E TECNOLOGIAS</t>
        </is>
      </c>
      <c r="B14062" t="inlineStr">
        <is>
          <t>B2</t>
        </is>
      </c>
      <c r="C14062">
        <f>IF(B14062&lt;&gt;"NI",1,0)</f>
        <v/>
      </c>
      <c r="D14062">
        <f>VLOOKUP(B14062, Tabelas!A:C,3,FALSE())</f>
        <v/>
      </c>
      <c r="E14062">
        <f>VLOOKUP(B14062, Tabelas!A:C,2,FALSE())</f>
        <v/>
      </c>
    </row>
    <row r="14063">
      <c r="A14063" t="inlineStr">
        <is>
          <t>REVISTA GEMINIS</t>
        </is>
      </c>
      <c r="B14063" t="inlineStr">
        <is>
          <t>A4</t>
        </is>
      </c>
      <c r="C14063">
        <f>IF(B14063&lt;&gt;"NI",1,0)</f>
        <v/>
      </c>
      <c r="D14063">
        <f>VLOOKUP(B14063, Tabelas!A:C,3,FALSE())</f>
        <v/>
      </c>
      <c r="E14063">
        <f>VLOOKUP(B14063, Tabelas!A:C,2,FALSE())</f>
        <v/>
      </c>
    </row>
    <row r="14064">
      <c r="A14064" t="inlineStr">
        <is>
          <t>REVISTA GENERAL DE DERECHO CONSTITUCIONAL (INTERNET)</t>
        </is>
      </c>
      <c r="B14064" t="inlineStr">
        <is>
          <t>A4</t>
        </is>
      </c>
      <c r="C14064">
        <f>IF(B14064&lt;&gt;"NI",1,0)</f>
        <v/>
      </c>
      <c r="D14064">
        <f>VLOOKUP(B14064, Tabelas!A:C,3,FALSE())</f>
        <v/>
      </c>
      <c r="E14064">
        <f>VLOOKUP(B14064, Tabelas!A:C,2,FALSE())</f>
        <v/>
      </c>
    </row>
    <row r="14065">
      <c r="A14065" t="inlineStr">
        <is>
          <t>REVISTA GENERAL DE DERECHO PENAL</t>
        </is>
      </c>
      <c r="B14065" t="inlineStr">
        <is>
          <t>B2</t>
        </is>
      </c>
      <c r="C14065">
        <f>IF(B14065&lt;&gt;"NI",1,0)</f>
        <v/>
      </c>
      <c r="D14065">
        <f>VLOOKUP(B14065, Tabelas!A:C,3,FALSE())</f>
        <v/>
      </c>
      <c r="E14065">
        <f>VLOOKUP(B14065, Tabelas!A:C,2,FALSE())</f>
        <v/>
      </c>
    </row>
    <row r="14066">
      <c r="A14066" t="inlineStr">
        <is>
          <t>REVISTA GENERAL DE INFORMACIÓN Y DOCUMENTACIÓN</t>
        </is>
      </c>
      <c r="B14066" t="inlineStr">
        <is>
          <t>B2</t>
        </is>
      </c>
      <c r="C14066">
        <f>IF(B14066&lt;&gt;"NI",1,0)</f>
        <v/>
      </c>
      <c r="D14066">
        <f>VLOOKUP(B14066, Tabelas!A:C,3,FALSE())</f>
        <v/>
      </c>
      <c r="E14066">
        <f>VLOOKUP(B14066, Tabelas!A:C,2,FALSE())</f>
        <v/>
      </c>
    </row>
    <row r="14067">
      <c r="A14067" t="inlineStr">
        <is>
          <t>REVISTA GÊNERO</t>
        </is>
      </c>
      <c r="B14067" t="inlineStr">
        <is>
          <t>A4</t>
        </is>
      </c>
      <c r="C14067">
        <f>IF(B14067&lt;&gt;"NI",1,0)</f>
        <v/>
      </c>
      <c r="D14067">
        <f>VLOOKUP(B14067, Tabelas!A:C,3,FALSE())</f>
        <v/>
      </c>
      <c r="E14067">
        <f>VLOOKUP(B14067, Tabelas!A:C,2,FALSE())</f>
        <v/>
      </c>
    </row>
    <row r="14068">
      <c r="A14068" t="inlineStr">
        <is>
          <t>REVISTA GEOAMAZÔNIA</t>
        </is>
      </c>
      <c r="B14068" t="inlineStr">
        <is>
          <t>B3</t>
        </is>
      </c>
      <c r="C14068">
        <f>IF(B14068&lt;&gt;"NI",1,0)</f>
        <v/>
      </c>
      <c r="D14068">
        <f>VLOOKUP(B14068, Tabelas!A:C,3,FALSE())</f>
        <v/>
      </c>
      <c r="E14068">
        <f>VLOOKUP(B14068, Tabelas!A:C,2,FALSE())</f>
        <v/>
      </c>
    </row>
    <row r="14069">
      <c r="A14069" t="inlineStr">
        <is>
          <t>REVISTA GEOARAGUAIA</t>
        </is>
      </c>
      <c r="B14069" t="inlineStr">
        <is>
          <t>A4</t>
        </is>
      </c>
      <c r="C14069">
        <f>IF(B14069&lt;&gt;"NI",1,0)</f>
        <v/>
      </c>
      <c r="D14069">
        <f>VLOOKUP(B14069, Tabelas!A:C,3,FALSE())</f>
        <v/>
      </c>
      <c r="E14069">
        <f>VLOOKUP(B14069, Tabelas!A:C,2,FALSE())</f>
        <v/>
      </c>
    </row>
    <row r="14070">
      <c r="A14070" t="inlineStr">
        <is>
          <t>REVISTA GEOGRAFAR (UFPR)</t>
        </is>
      </c>
      <c r="B14070" t="inlineStr">
        <is>
          <t>B1</t>
        </is>
      </c>
      <c r="C14070">
        <f>IF(B14070&lt;&gt;"NI",1,0)</f>
        <v/>
      </c>
      <c r="D14070">
        <f>VLOOKUP(B14070, Tabelas!A:C,3,FALSE())</f>
        <v/>
      </c>
      <c r="E14070">
        <f>VLOOKUP(B14070, Tabelas!A:C,2,FALSE())</f>
        <v/>
      </c>
    </row>
    <row r="14071">
      <c r="A14071" t="inlineStr">
        <is>
          <t>REVISTA GEOGRAFIA E PESQUISA</t>
        </is>
      </c>
      <c r="B14071" t="inlineStr">
        <is>
          <t>B3</t>
        </is>
      </c>
      <c r="C14071">
        <f>IF(B14071&lt;&gt;"NI",1,0)</f>
        <v/>
      </c>
      <c r="D14071">
        <f>VLOOKUP(B14071, Tabelas!A:C,3,FALSE())</f>
        <v/>
      </c>
      <c r="E14071">
        <f>VLOOKUP(B14071, Tabelas!A:C,2,FALSE())</f>
        <v/>
      </c>
    </row>
    <row r="14072">
      <c r="A14072" t="inlineStr">
        <is>
          <t>REVISTA GEOGRAFIA, LITERATURA E ARTE</t>
        </is>
      </c>
      <c r="B14072" t="inlineStr">
        <is>
          <t>B2</t>
        </is>
      </c>
      <c r="C14072">
        <f>IF(B14072&lt;&gt;"NI",1,0)</f>
        <v/>
      </c>
      <c r="D14072">
        <f>VLOOKUP(B14072, Tabelas!A:C,3,FALSE())</f>
        <v/>
      </c>
      <c r="E14072">
        <f>VLOOKUP(B14072, Tabelas!A:C,2,FALSE())</f>
        <v/>
      </c>
    </row>
    <row r="14073">
      <c r="A14073" t="inlineStr">
        <is>
          <t>REVISTA GEOGRÁFICA ACADÊMICA</t>
        </is>
      </c>
      <c r="B14073" t="inlineStr">
        <is>
          <t>B3</t>
        </is>
      </c>
      <c r="C14073">
        <f>IF(B14073&lt;&gt;"NI",1,0)</f>
        <v/>
      </c>
      <c r="D14073">
        <f>VLOOKUP(B14073, Tabelas!A:C,3,FALSE())</f>
        <v/>
      </c>
      <c r="E14073">
        <f>VLOOKUP(B14073, Tabelas!A:C,2,FALSE())</f>
        <v/>
      </c>
    </row>
    <row r="14074">
      <c r="A14074" t="inlineStr">
        <is>
          <t>REVISTA GEOGRÁFICA VENEZOLANA</t>
        </is>
      </c>
      <c r="B14074" t="inlineStr">
        <is>
          <t>B3</t>
        </is>
      </c>
      <c r="C14074">
        <f>IF(B14074&lt;&gt;"NI",1,0)</f>
        <v/>
      </c>
      <c r="D14074">
        <f>VLOOKUP(B14074, Tabelas!A:C,3,FALSE())</f>
        <v/>
      </c>
      <c r="E14074">
        <f>VLOOKUP(B14074, Tabelas!A:C,2,FALSE())</f>
        <v/>
      </c>
    </row>
    <row r="14075">
      <c r="A14075" t="inlineStr">
        <is>
          <t>REVISTA GEOGRAFICIDADE - UNIVERSIDADE FEDERAL FLUMINENSE</t>
        </is>
      </c>
      <c r="B14075" t="inlineStr">
        <is>
          <t>B1</t>
        </is>
      </c>
      <c r="C14075">
        <f>IF(B14075&lt;&gt;"NI",1,0)</f>
        <v/>
      </c>
      <c r="D14075">
        <f>VLOOKUP(B14075, Tabelas!A:C,3,FALSE())</f>
        <v/>
      </c>
      <c r="E14075">
        <f>VLOOKUP(B14075, Tabelas!A:C,2,FALSE())</f>
        <v/>
      </c>
    </row>
    <row r="14076">
      <c r="A14076" t="inlineStr">
        <is>
          <t>REVISTA GEOMETRIA GRÁFICA</t>
        </is>
      </c>
      <c r="B14076" t="inlineStr">
        <is>
          <t>B4</t>
        </is>
      </c>
      <c r="C14076">
        <f>IF(B14076&lt;&gt;"NI",1,0)</f>
        <v/>
      </c>
      <c r="D14076">
        <f>VLOOKUP(B14076, Tabelas!A:C,3,FALSE())</f>
        <v/>
      </c>
      <c r="E14076">
        <f>VLOOKUP(B14076, Tabelas!A:C,2,FALSE())</f>
        <v/>
      </c>
    </row>
    <row r="14077">
      <c r="A14077" t="inlineStr">
        <is>
          <t>REVISTA GEOPANTANAL</t>
        </is>
      </c>
      <c r="B14077" t="inlineStr">
        <is>
          <t>B2</t>
        </is>
      </c>
      <c r="C14077">
        <f>IF(B14077&lt;&gt;"NI",1,0)</f>
        <v/>
      </c>
      <c r="D14077">
        <f>VLOOKUP(B14077, Tabelas!A:C,3,FALSE())</f>
        <v/>
      </c>
      <c r="E14077">
        <f>VLOOKUP(B14077, Tabelas!A:C,2,FALSE())</f>
        <v/>
      </c>
    </row>
    <row r="14078">
      <c r="A14078" t="inlineStr">
        <is>
          <t>REVISTA GEOPANTANAL</t>
        </is>
      </c>
      <c r="B14078" t="inlineStr">
        <is>
          <t>B2</t>
        </is>
      </c>
      <c r="C14078">
        <f>IF(B14078&lt;&gt;"NI",1,0)</f>
        <v/>
      </c>
      <c r="D14078">
        <f>VLOOKUP(B14078, Tabelas!A:C,3,FALSE())</f>
        <v/>
      </c>
      <c r="E14078">
        <f>VLOOKUP(B14078, Tabelas!A:C,2,FALSE())</f>
        <v/>
      </c>
    </row>
    <row r="14079">
      <c r="A14079" t="inlineStr">
        <is>
          <t>REVISTA GEOPOLÍTICA TRANSFRONTEIRIÇA</t>
        </is>
      </c>
      <c r="B14079" t="inlineStr">
        <is>
          <t>B3</t>
        </is>
      </c>
      <c r="C14079">
        <f>IF(B14079&lt;&gt;"NI",1,0)</f>
        <v/>
      </c>
      <c r="D14079">
        <f>VLOOKUP(B14079, Tabelas!A:C,3,FALSE())</f>
        <v/>
      </c>
      <c r="E14079">
        <f>VLOOKUP(B14079, Tabelas!A:C,2,FALSE())</f>
        <v/>
      </c>
    </row>
    <row r="14080">
      <c r="A14080" t="inlineStr">
        <is>
          <t>REVISTA GEOSERTÕES</t>
        </is>
      </c>
      <c r="B14080" t="inlineStr">
        <is>
          <t>B1</t>
        </is>
      </c>
      <c r="C14080">
        <f>IF(B14080&lt;&gt;"NI",1,0)</f>
        <v/>
      </c>
      <c r="D14080">
        <f>VLOOKUP(B14080, Tabelas!A:C,3,FALSE())</f>
        <v/>
      </c>
      <c r="E14080">
        <f>VLOOKUP(B14080, Tabelas!A:C,2,FALSE())</f>
        <v/>
      </c>
    </row>
    <row r="14081">
      <c r="A14081" t="inlineStr">
        <is>
          <t>REVISTA GEOUECE</t>
        </is>
      </c>
      <c r="B14081" t="inlineStr">
        <is>
          <t>B4</t>
        </is>
      </c>
      <c r="C14081">
        <f>IF(B14081&lt;&gt;"NI",1,0)</f>
        <v/>
      </c>
      <c r="D14081">
        <f>VLOOKUP(B14081, Tabelas!A:C,3,FALSE())</f>
        <v/>
      </c>
      <c r="E14081">
        <f>VLOOKUP(B14081, Tabelas!A:C,2,FALSE())</f>
        <v/>
      </c>
    </row>
    <row r="14082">
      <c r="A14082" t="inlineStr">
        <is>
          <t>REVISTA GERENCIA Y POLITICA DE SALUD</t>
        </is>
      </c>
      <c r="B14082" t="inlineStr">
        <is>
          <t>B3</t>
        </is>
      </c>
      <c r="C14082">
        <f>IF(B14082&lt;&gt;"NI",1,0)</f>
        <v/>
      </c>
      <c r="D14082">
        <f>VLOOKUP(B14082, Tabelas!A:C,3,FALSE())</f>
        <v/>
      </c>
      <c r="E14082">
        <f>VLOOKUP(B14082, Tabelas!A:C,2,FALSE())</f>
        <v/>
      </c>
    </row>
    <row r="14083">
      <c r="A14083" t="inlineStr">
        <is>
          <t>REVISTA GESTÃO &amp; POLÍTICAS PÚBLICAS</t>
        </is>
      </c>
      <c r="B14083" t="inlineStr">
        <is>
          <t>B4</t>
        </is>
      </c>
      <c r="C14083">
        <f>IF(B14083&lt;&gt;"NI",1,0)</f>
        <v/>
      </c>
      <c r="D14083">
        <f>VLOOKUP(B14083, Tabelas!A:C,3,FALSE())</f>
        <v/>
      </c>
      <c r="E14083">
        <f>VLOOKUP(B14083, Tabelas!A:C,2,FALSE())</f>
        <v/>
      </c>
    </row>
    <row r="14084">
      <c r="A14084" t="inlineStr">
        <is>
          <t>REVISTA GESTÃO &amp; SUSTENTABILIDADE AMBIENTAL</t>
        </is>
      </c>
      <c r="B14084" t="inlineStr">
        <is>
          <t>B1</t>
        </is>
      </c>
      <c r="C14084">
        <f>IF(B14084&lt;&gt;"NI",1,0)</f>
        <v/>
      </c>
      <c r="D14084">
        <f>VLOOKUP(B14084, Tabelas!A:C,3,FALSE())</f>
        <v/>
      </c>
      <c r="E14084">
        <f>VLOOKUP(B14084, Tabelas!A:C,2,FALSE())</f>
        <v/>
      </c>
    </row>
    <row r="14085">
      <c r="A14085" t="inlineStr">
        <is>
          <t>REVISTA GESTÃO &amp; TECNOLOGIA</t>
        </is>
      </c>
      <c r="B14085" t="inlineStr">
        <is>
          <t>A3</t>
        </is>
      </c>
      <c r="C14085">
        <f>IF(B14085&lt;&gt;"NI",1,0)</f>
        <v/>
      </c>
      <c r="D14085">
        <f>VLOOKUP(B14085, Tabelas!A:C,3,FALSE())</f>
        <v/>
      </c>
      <c r="E14085">
        <f>VLOOKUP(B14085, Tabelas!A:C,2,FALSE())</f>
        <v/>
      </c>
    </row>
    <row r="14086">
      <c r="A14086" t="inlineStr">
        <is>
          <t>REVISTA GESTÃO DO CONHECIMENTO E TECNOLOGIA DA INFORMAÇÃO</t>
        </is>
      </c>
      <c r="B14086" t="inlineStr">
        <is>
          <t>B4</t>
        </is>
      </c>
      <c r="C14086">
        <f>IF(B14086&lt;&gt;"NI",1,0)</f>
        <v/>
      </c>
      <c r="D14086">
        <f>VLOOKUP(B14086, Tabelas!A:C,3,FALSE())</f>
        <v/>
      </c>
      <c r="E14086">
        <f>VLOOKUP(B14086, Tabelas!A:C,2,FALSE())</f>
        <v/>
      </c>
    </row>
    <row r="14087">
      <c r="A14087" t="inlineStr">
        <is>
          <t>REVISTA GESTÃO E CONHECIMENTO</t>
        </is>
      </c>
      <c r="B14087" t="inlineStr">
        <is>
          <t>B4</t>
        </is>
      </c>
      <c r="C14087">
        <f>IF(B14087&lt;&gt;"NI",1,0)</f>
        <v/>
      </c>
      <c r="D14087">
        <f>VLOOKUP(B14087, Tabelas!A:C,3,FALSE())</f>
        <v/>
      </c>
      <c r="E14087">
        <f>VLOOKUP(B14087, Tabelas!A:C,2,FALSE())</f>
        <v/>
      </c>
    </row>
    <row r="14088">
      <c r="A14088" t="inlineStr">
        <is>
          <t>REVISTA GESTÃO E ORGANIZAÇÕES (REGOR)</t>
        </is>
      </c>
      <c r="B14088" t="inlineStr">
        <is>
          <t>B3</t>
        </is>
      </c>
      <c r="C14088">
        <f>IF(B14088&lt;&gt;"NI",1,0)</f>
        <v/>
      </c>
      <c r="D14088">
        <f>VLOOKUP(B14088, Tabelas!A:C,3,FALSE())</f>
        <v/>
      </c>
      <c r="E14088">
        <f>VLOOKUP(B14088, Tabelas!A:C,2,FALSE())</f>
        <v/>
      </c>
    </row>
    <row r="14089">
      <c r="A14089" t="inlineStr">
        <is>
          <t>REVISTA GESTÃO EM ANÁLISE</t>
        </is>
      </c>
      <c r="B14089" t="inlineStr">
        <is>
          <t>B3</t>
        </is>
      </c>
      <c r="C14089">
        <f>IF(B14089&lt;&gt;"NI",1,0)</f>
        <v/>
      </c>
      <c r="D14089">
        <f>VLOOKUP(B14089, Tabelas!A:C,3,FALSE())</f>
        <v/>
      </c>
      <c r="E14089">
        <f>VLOOKUP(B14089, Tabelas!A:C,2,FALSE())</f>
        <v/>
      </c>
    </row>
    <row r="14090">
      <c r="A14090" t="inlineStr">
        <is>
          <t>REVISTA GESTÃO PÚBLICA: PRÁTICAS E DESAFIOS.</t>
        </is>
      </c>
      <c r="B14090" t="inlineStr">
        <is>
          <t>B4</t>
        </is>
      </c>
      <c r="C14090">
        <f>IF(B14090&lt;&gt;"NI",1,0)</f>
        <v/>
      </c>
      <c r="D14090">
        <f>VLOOKUP(B14090, Tabelas!A:C,3,FALSE())</f>
        <v/>
      </c>
      <c r="E14090">
        <f>VLOOKUP(B14090, Tabelas!A:C,2,FALSE())</f>
        <v/>
      </c>
    </row>
    <row r="14091">
      <c r="A14091" t="inlineStr">
        <is>
          <t>REVISTA GESTÃO UNIVERSITÁRIA NA AMÉRICA LATINA - GUAL</t>
        </is>
      </c>
      <c r="B14091" t="inlineStr">
        <is>
          <t>B1</t>
        </is>
      </c>
      <c r="C14091">
        <f>IF(B14091&lt;&gt;"NI",1,0)</f>
        <v/>
      </c>
      <c r="D14091">
        <f>VLOOKUP(B14091, Tabelas!A:C,3,FALSE())</f>
        <v/>
      </c>
      <c r="E14091">
        <f>VLOOKUP(B14091, Tabelas!A:C,2,FALSE())</f>
        <v/>
      </c>
    </row>
    <row r="14092">
      <c r="A14092" t="inlineStr">
        <is>
          <t>REVISTA GESTÃO, SUSTENTABILIDADE E NEGÓCIOS</t>
        </is>
      </c>
      <c r="B14092" t="inlineStr">
        <is>
          <t>B4</t>
        </is>
      </c>
      <c r="C14092">
        <f>IF(B14092&lt;&gt;"NI",1,0)</f>
        <v/>
      </c>
      <c r="D14092">
        <f>VLOOKUP(B14092, Tabelas!A:C,3,FALSE())</f>
        <v/>
      </c>
      <c r="E14092">
        <f>VLOOKUP(B14092, Tabelas!A:C,2,FALSE())</f>
        <v/>
      </c>
    </row>
    <row r="14093">
      <c r="A14093" t="inlineStr">
        <is>
          <t>REVISTA GESTO</t>
        </is>
      </c>
      <c r="B14093" t="inlineStr">
        <is>
          <t>B3</t>
        </is>
      </c>
      <c r="C14093">
        <f>IF(B14093&lt;&gt;"NI",1,0)</f>
        <v/>
      </c>
      <c r="D14093">
        <f>VLOOKUP(B14093, Tabelas!A:C,3,FALSE())</f>
        <v/>
      </c>
      <c r="E14093">
        <f>VLOOKUP(B14093, Tabelas!A:C,2,FALSE())</f>
        <v/>
      </c>
    </row>
    <row r="14094">
      <c r="A14094" t="inlineStr">
        <is>
          <t>REVISTA GPES - ESTUDOS SURDOS</t>
        </is>
      </c>
      <c r="B14094" t="inlineStr">
        <is>
          <t>B4</t>
        </is>
      </c>
      <c r="C14094">
        <f>IF(B14094&lt;&gt;"NI",1,0)</f>
        <v/>
      </c>
      <c r="D14094">
        <f>VLOOKUP(B14094, Tabelas!A:C,3,FALSE())</f>
        <v/>
      </c>
      <c r="E14094">
        <f>VLOOKUP(B14094, Tabelas!A:C,2,FALSE())</f>
        <v/>
      </c>
    </row>
    <row r="14095">
      <c r="A14095" t="inlineStr">
        <is>
          <t>REVISTA GRADUANDO</t>
        </is>
      </c>
      <c r="B14095" t="inlineStr">
        <is>
          <t>B3</t>
        </is>
      </c>
      <c r="C14095">
        <f>IF(B14095&lt;&gt;"NI",1,0)</f>
        <v/>
      </c>
      <c r="D14095">
        <f>VLOOKUP(B14095, Tabelas!A:C,3,FALSE())</f>
        <v/>
      </c>
      <c r="E14095">
        <f>VLOOKUP(B14095, Tabelas!A:C,2,FALSE())</f>
        <v/>
      </c>
    </row>
    <row r="14096">
      <c r="A14096" t="inlineStr">
        <is>
          <t>REVISTA GRIFOS</t>
        </is>
      </c>
      <c r="B14096" t="inlineStr">
        <is>
          <t>B3</t>
        </is>
      </c>
      <c r="C14096">
        <f>IF(B14096&lt;&gt;"NI",1,0)</f>
        <v/>
      </c>
      <c r="D14096">
        <f>VLOOKUP(B14096, Tabelas!A:C,3,FALSE())</f>
        <v/>
      </c>
      <c r="E14096">
        <f>VLOOKUP(B14096, Tabelas!A:C,2,FALSE())</f>
        <v/>
      </c>
    </row>
    <row r="14097">
      <c r="A14097" t="inlineStr">
        <is>
          <t>REVISTA GTLEX</t>
        </is>
      </c>
      <c r="B14097" t="inlineStr">
        <is>
          <t>B3</t>
        </is>
      </c>
      <c r="C14097">
        <f>IF(B14097&lt;&gt;"NI",1,0)</f>
        <v/>
      </c>
      <c r="D14097">
        <f>VLOOKUP(B14097, Tabelas!A:C,3,FALSE())</f>
        <v/>
      </c>
      <c r="E14097">
        <f>VLOOKUP(B14097, Tabelas!A:C,2,FALSE())</f>
        <v/>
      </c>
    </row>
    <row r="14098">
      <c r="A14098" t="inlineStr">
        <is>
          <t>REVISTA HABITUS</t>
        </is>
      </c>
      <c r="B14098" t="inlineStr">
        <is>
          <t>B4</t>
        </is>
      </c>
      <c r="C14098">
        <f>IF(B14098&lt;&gt;"NI",1,0)</f>
        <v/>
      </c>
      <c r="D14098">
        <f>VLOOKUP(B14098, Tabelas!A:C,3,FALSE())</f>
        <v/>
      </c>
      <c r="E14098">
        <f>VLOOKUP(B14098, Tabelas!A:C,2,FALSE())</f>
        <v/>
      </c>
    </row>
    <row r="14099">
      <c r="A14099" t="inlineStr">
        <is>
          <t>REVISTA HACHE</t>
        </is>
      </c>
      <c r="B14099" t="inlineStr">
        <is>
          <t>B2</t>
        </is>
      </c>
      <c r="C14099">
        <f>IF(B14099&lt;&gt;"NI",1,0)</f>
        <v/>
      </c>
      <c r="D14099">
        <f>VLOOKUP(B14099, Tabelas!A:C,3,FALSE())</f>
        <v/>
      </c>
      <c r="E14099">
        <f>VLOOKUP(B14099, Tabelas!A:C,2,FALSE())</f>
        <v/>
      </c>
    </row>
    <row r="14100">
      <c r="A14100" t="inlineStr">
        <is>
          <t>REVISTA HIPÓTESE</t>
        </is>
      </c>
      <c r="B14100" t="inlineStr">
        <is>
          <t>B2</t>
        </is>
      </c>
      <c r="C14100">
        <f>IF(B14100&lt;&gt;"NI",1,0)</f>
        <v/>
      </c>
      <c r="D14100">
        <f>VLOOKUP(B14100, Tabelas!A:C,3,FALSE())</f>
        <v/>
      </c>
      <c r="E14100">
        <f>VLOOKUP(B14100, Tabelas!A:C,2,FALSE())</f>
        <v/>
      </c>
    </row>
    <row r="14101">
      <c r="A14101" t="inlineStr">
        <is>
          <t>REVISTA HISTEDBR ON-LINE</t>
        </is>
      </c>
      <c r="B14101" t="inlineStr">
        <is>
          <t>A3</t>
        </is>
      </c>
      <c r="C14101">
        <f>IF(B14101&lt;&gt;"NI",1,0)</f>
        <v/>
      </c>
      <c r="D14101">
        <f>VLOOKUP(B14101, Tabelas!A:C,3,FALSE())</f>
        <v/>
      </c>
      <c r="E14101">
        <f>VLOOKUP(B14101, Tabelas!A:C,2,FALSE())</f>
        <v/>
      </c>
    </row>
    <row r="14102">
      <c r="A14102" t="inlineStr">
        <is>
          <t>REVISTA HISTÓRIA &amp; LUTA DE CLASSES</t>
        </is>
      </c>
      <c r="B14102" t="inlineStr">
        <is>
          <t>B2</t>
        </is>
      </c>
      <c r="C14102">
        <f>IF(B14102&lt;&gt;"NI",1,0)</f>
        <v/>
      </c>
      <c r="D14102">
        <f>VLOOKUP(B14102, Tabelas!A:C,3,FALSE())</f>
        <v/>
      </c>
      <c r="E14102">
        <f>VLOOKUP(B14102, Tabelas!A:C,2,FALSE())</f>
        <v/>
      </c>
    </row>
    <row r="14103">
      <c r="A14103" t="inlineStr">
        <is>
          <t>REVISTA HISTORIA DE LAS MUJERES</t>
        </is>
      </c>
      <c r="B14103" t="inlineStr">
        <is>
          <t>A4</t>
        </is>
      </c>
      <c r="C14103">
        <f>IF(B14103&lt;&gt;"NI",1,0)</f>
        <v/>
      </c>
      <c r="D14103">
        <f>VLOOKUP(B14103, Tabelas!A:C,3,FALSE())</f>
        <v/>
      </c>
      <c r="E14103">
        <f>VLOOKUP(B14103, Tabelas!A:C,2,FALSE())</f>
        <v/>
      </c>
    </row>
    <row r="14104">
      <c r="A14104" t="inlineStr">
        <is>
          <t>REVISTA HISTÓRIA E DIVERSIDADE</t>
        </is>
      </c>
      <c r="B14104" t="inlineStr">
        <is>
          <t>B3</t>
        </is>
      </c>
      <c r="C14104">
        <f>IF(B14104&lt;&gt;"NI",1,0)</f>
        <v/>
      </c>
      <c r="D14104">
        <f>VLOOKUP(B14104, Tabelas!A:C,3,FALSE())</f>
        <v/>
      </c>
      <c r="E14104">
        <f>VLOOKUP(B14104, Tabelas!A:C,2,FALSE())</f>
        <v/>
      </c>
    </row>
    <row r="14105">
      <c r="A14105" t="inlineStr">
        <is>
          <t>REVISTA HISTÓRIA HOJE</t>
        </is>
      </c>
      <c r="B14105" t="inlineStr">
        <is>
          <t>A3</t>
        </is>
      </c>
      <c r="C14105">
        <f>IF(B14105&lt;&gt;"NI",1,0)</f>
        <v/>
      </c>
      <c r="D14105">
        <f>VLOOKUP(B14105, Tabelas!A:C,3,FALSE())</f>
        <v/>
      </c>
      <c r="E14105">
        <f>VLOOKUP(B14105, Tabelas!A:C,2,FALSE())</f>
        <v/>
      </c>
    </row>
    <row r="14106">
      <c r="A14106" t="inlineStr">
        <is>
          <t>REVISTA HISTORIADOR</t>
        </is>
      </c>
      <c r="B14106" t="inlineStr">
        <is>
          <t>B4</t>
        </is>
      </c>
      <c r="C14106">
        <f>IF(B14106&lt;&gt;"NI",1,0)</f>
        <v/>
      </c>
      <c r="D14106">
        <f>VLOOKUP(B14106, Tabelas!A:C,3,FALSE())</f>
        <v/>
      </c>
      <c r="E14106">
        <f>VLOOKUP(B14106, Tabelas!A:C,2,FALSE())</f>
        <v/>
      </c>
    </row>
    <row r="14107">
      <c r="A14107" t="inlineStr">
        <is>
          <t>REVISTA HISTORIAR - REVISTA ELETRÔNICA DO CURSO DE HISTÓRIA UNIVERSIDADE ESTADUAL VALE DO ACARAÚ</t>
        </is>
      </c>
      <c r="B14107" t="inlineStr">
        <is>
          <t>B3</t>
        </is>
      </c>
      <c r="C14107">
        <f>IF(B14107&lt;&gt;"NI",1,0)</f>
        <v/>
      </c>
      <c r="D14107">
        <f>VLOOKUP(B14107, Tabelas!A:C,3,FALSE())</f>
        <v/>
      </c>
      <c r="E14107">
        <f>VLOOKUP(B14107, Tabelas!A:C,2,FALSE())</f>
        <v/>
      </c>
    </row>
    <row r="14108">
      <c r="A14108" t="inlineStr">
        <is>
          <t>REVISTA HOMEM, ESPAÇO E TEMPO</t>
        </is>
      </c>
      <c r="B14108" t="inlineStr">
        <is>
          <t>B3</t>
        </is>
      </c>
      <c r="C14108">
        <f>IF(B14108&lt;&gt;"NI",1,0)</f>
        <v/>
      </c>
      <c r="D14108">
        <f>VLOOKUP(B14108, Tabelas!A:C,3,FALSE())</f>
        <v/>
      </c>
      <c r="E14108">
        <f>VLOOKUP(B14108, Tabelas!A:C,2,FALSE())</f>
        <v/>
      </c>
    </row>
    <row r="14109">
      <c r="A14109" t="inlineStr">
        <is>
          <t>REVISTA HON NO MUSHI</t>
        </is>
      </c>
      <c r="B14109" t="inlineStr">
        <is>
          <t>B3</t>
        </is>
      </c>
      <c r="C14109">
        <f>IF(B14109&lt;&gt;"NI",1,0)</f>
        <v/>
      </c>
      <c r="D14109">
        <f>VLOOKUP(B14109, Tabelas!A:C,3,FALSE())</f>
        <v/>
      </c>
      <c r="E14109">
        <f>VLOOKUP(B14109, Tabelas!A:C,2,FALSE())</f>
        <v/>
      </c>
    </row>
    <row r="14110">
      <c r="A14110" t="inlineStr">
        <is>
          <t>REVISTA HORIZONTES</t>
        </is>
      </c>
      <c r="B14110" t="inlineStr">
        <is>
          <t>A4</t>
        </is>
      </c>
      <c r="C14110">
        <f>IF(B14110&lt;&gt;"NI",1,0)</f>
        <v/>
      </c>
      <c r="D14110">
        <f>VLOOKUP(B14110, Tabelas!A:C,3,FALSE())</f>
        <v/>
      </c>
      <c r="E14110">
        <f>VLOOKUP(B14110, Tabelas!A:C,2,FALSE())</f>
        <v/>
      </c>
    </row>
    <row r="14111">
      <c r="A14111" t="inlineStr">
        <is>
          <t>REVISTA HOSPITALIDADE</t>
        </is>
      </c>
      <c r="B14111" t="inlineStr">
        <is>
          <t>A4</t>
        </is>
      </c>
      <c r="C14111">
        <f>IF(B14111&lt;&gt;"NI",1,0)</f>
        <v/>
      </c>
      <c r="D14111">
        <f>VLOOKUP(B14111, Tabelas!A:C,3,FALSE())</f>
        <v/>
      </c>
      <c r="E14111">
        <f>VLOOKUP(B14111, Tabelas!A:C,2,FALSE())</f>
        <v/>
      </c>
    </row>
    <row r="14112">
      <c r="A14112" t="inlineStr">
        <is>
          <t>REVISTA HUMANAE (RECIFE)</t>
        </is>
      </c>
      <c r="B14112" t="inlineStr">
        <is>
          <t>B3</t>
        </is>
      </c>
      <c r="C14112">
        <f>IF(B14112&lt;&gt;"NI",1,0)</f>
        <v/>
      </c>
      <c r="D14112">
        <f>VLOOKUP(B14112, Tabelas!A:C,3,FALSE())</f>
        <v/>
      </c>
      <c r="E14112">
        <f>VLOOKUP(B14112, Tabelas!A:C,2,FALSE())</f>
        <v/>
      </c>
    </row>
    <row r="14113">
      <c r="A14113" t="inlineStr">
        <is>
          <t>REVISTA HUMANARTES (PRINT)</t>
        </is>
      </c>
      <c r="B14113" t="inlineStr">
        <is>
          <t>B4</t>
        </is>
      </c>
      <c r="C14113">
        <f>IF(B14113&lt;&gt;"NI",1,0)</f>
        <v/>
      </c>
      <c r="D14113">
        <f>VLOOKUP(B14113, Tabelas!A:C,3,FALSE())</f>
        <v/>
      </c>
      <c r="E14113">
        <f>VLOOKUP(B14113, Tabelas!A:C,2,FALSE())</f>
        <v/>
      </c>
    </row>
    <row r="14114">
      <c r="A14114" t="inlineStr">
        <is>
          <t>REVISTA HÚMUS</t>
        </is>
      </c>
      <c r="B14114" t="inlineStr">
        <is>
          <t>A4</t>
        </is>
      </c>
      <c r="C14114">
        <f>IF(B14114&lt;&gt;"NI",1,0)</f>
        <v/>
      </c>
      <c r="D14114">
        <f>VLOOKUP(B14114, Tabelas!A:C,3,FALSE())</f>
        <v/>
      </c>
      <c r="E14114">
        <f>VLOOKUP(B14114, Tabelas!A:C,2,FALSE())</f>
        <v/>
      </c>
    </row>
    <row r="14115">
      <c r="A14115" t="inlineStr">
        <is>
          <t>REVISTA HYDRA</t>
        </is>
      </c>
      <c r="B14115" t="inlineStr">
        <is>
          <t>B1</t>
        </is>
      </c>
      <c r="C14115">
        <f>IF(B14115&lt;&gt;"NI",1,0)</f>
        <v/>
      </c>
      <c r="D14115">
        <f>VLOOKUP(B14115, Tabelas!A:C,3,FALSE())</f>
        <v/>
      </c>
      <c r="E14115">
        <f>VLOOKUP(B14115, Tabelas!A:C,2,FALSE())</f>
        <v/>
      </c>
    </row>
    <row r="14116">
      <c r="A14116" t="inlineStr">
        <is>
          <t>REVISTA ÎANDÉ: CIÊNCIAS E HUMANIDADES</t>
        </is>
      </c>
      <c r="B14116" t="inlineStr">
        <is>
          <t>B4</t>
        </is>
      </c>
      <c r="C14116">
        <f>IF(B14116&lt;&gt;"NI",1,0)</f>
        <v/>
      </c>
      <c r="D14116">
        <f>VLOOKUP(B14116, Tabelas!A:C,3,FALSE())</f>
        <v/>
      </c>
      <c r="E14116">
        <f>VLOOKUP(B14116, Tabelas!A:C,2,FALSE())</f>
        <v/>
      </c>
    </row>
    <row r="14117">
      <c r="A14117" t="inlineStr">
        <is>
          <t>REVISTA IBEROAMERICA DE DIAGNÓSTICO Y EVALUACIÓN PSICOLÓGICA</t>
        </is>
      </c>
      <c r="B14117" t="inlineStr">
        <is>
          <t>A3</t>
        </is>
      </c>
      <c r="C14117">
        <f>IF(B14117&lt;&gt;"NI",1,0)</f>
        <v/>
      </c>
      <c r="D14117">
        <f>VLOOKUP(B14117, Tabelas!A:C,3,FALSE())</f>
        <v/>
      </c>
      <c r="E14117">
        <f>VLOOKUP(B14117, Tabelas!A:C,2,FALSE())</f>
        <v/>
      </c>
    </row>
    <row r="14118">
      <c r="A14118" t="inlineStr">
        <is>
          <t>REVISTA IBEROAMERICANA</t>
        </is>
      </c>
      <c r="B14118" t="inlineStr">
        <is>
          <t>B3</t>
        </is>
      </c>
      <c r="C14118">
        <f>IF(B14118&lt;&gt;"NI",1,0)</f>
        <v/>
      </c>
      <c r="D14118">
        <f>VLOOKUP(B14118, Tabelas!A:C,3,FALSE())</f>
        <v/>
      </c>
      <c r="E14118">
        <f>VLOOKUP(B14118, Tabelas!A:C,2,FALSE())</f>
        <v/>
      </c>
    </row>
    <row r="14119">
      <c r="A14119" t="inlineStr">
        <is>
          <t>REVISTA IBEROAMERICANA DE ARGUMENTACIÓN</t>
        </is>
      </c>
      <c r="B14119" t="inlineStr">
        <is>
          <t>A3</t>
        </is>
      </c>
      <c r="C14119">
        <f>IF(B14119&lt;&gt;"NI",1,0)</f>
        <v/>
      </c>
      <c r="D14119">
        <f>VLOOKUP(B14119, Tabelas!A:C,3,FALSE())</f>
        <v/>
      </c>
      <c r="E14119">
        <f>VLOOKUP(B14119, Tabelas!A:C,2,FALSE())</f>
        <v/>
      </c>
    </row>
    <row r="14120">
      <c r="A14120" t="inlineStr">
        <is>
          <t>REVISTA IBEROAMERICANA DE AUTOMÁTICA E INFORMÁTICA INDUSTRIAL (ED. IMPRESA)</t>
        </is>
      </c>
      <c r="B14120" t="inlineStr">
        <is>
          <t>B3</t>
        </is>
      </c>
      <c r="C14120">
        <f>IF(B14120&lt;&gt;"NI",1,0)</f>
        <v/>
      </c>
      <c r="D14120">
        <f>VLOOKUP(B14120, Tabelas!A:C,3,FALSE())</f>
        <v/>
      </c>
      <c r="E14120">
        <f>VLOOKUP(B14120, Tabelas!A:C,2,FALSE())</f>
        <v/>
      </c>
    </row>
    <row r="14121">
      <c r="A14121" t="inlineStr">
        <is>
          <t>REVISTA IBERO-AMERICANA DE CIÊNCIA DA INFORMAÇÃO</t>
        </is>
      </c>
      <c r="B14121" t="inlineStr">
        <is>
          <t>B1</t>
        </is>
      </c>
      <c r="C14121">
        <f>IF(B14121&lt;&gt;"NI",1,0)</f>
        <v/>
      </c>
      <c r="D14121">
        <f>VLOOKUP(B14121, Tabelas!A:C,3,FALSE())</f>
        <v/>
      </c>
      <c r="E14121">
        <f>VLOOKUP(B14121, Tabelas!A:C,2,FALSE())</f>
        <v/>
      </c>
    </row>
    <row r="14122">
      <c r="A14122" t="inlineStr">
        <is>
          <t>REVISTA IBEROAMERICANA DE CIENCIA TECNOLOGÍA Y SOCIEDAD (EN LÍNEA)</t>
        </is>
      </c>
      <c r="B14122" t="inlineStr">
        <is>
          <t>A2</t>
        </is>
      </c>
      <c r="C14122">
        <f>IF(B14122&lt;&gt;"NI",1,0)</f>
        <v/>
      </c>
      <c r="D14122">
        <f>VLOOKUP(B14122, Tabelas!A:C,3,FALSE())</f>
        <v/>
      </c>
      <c r="E14122">
        <f>VLOOKUP(B14122, Tabelas!A:C,2,FALSE())</f>
        <v/>
      </c>
    </row>
    <row r="14123">
      <c r="A14123" t="inlineStr">
        <is>
          <t>REVISTA IBERO-AMERICANA DE CIÊNCIAS AMBIENTAIS</t>
        </is>
      </c>
      <c r="B14123" t="inlineStr">
        <is>
          <t>B1</t>
        </is>
      </c>
      <c r="C14123">
        <f>IF(B14123&lt;&gt;"NI",1,0)</f>
        <v/>
      </c>
      <c r="D14123">
        <f>VLOOKUP(B14123, Tabelas!A:C,3,FALSE())</f>
        <v/>
      </c>
      <c r="E14123">
        <f>VLOOKUP(B14123, Tabelas!A:C,2,FALSE())</f>
        <v/>
      </c>
    </row>
    <row r="14124">
      <c r="A14124" t="inlineStr">
        <is>
          <t>REVISTA IBEROAMERICANA DE CONTABILIDAD DE GESTIÓN</t>
        </is>
      </c>
      <c r="B14124" t="inlineStr">
        <is>
          <t>B4</t>
        </is>
      </c>
      <c r="C14124">
        <f>IF(B14124&lt;&gt;"NI",1,0)</f>
        <v/>
      </c>
      <c r="D14124">
        <f>VLOOKUP(B14124, Tabelas!A:C,3,FALSE())</f>
        <v/>
      </c>
      <c r="E14124">
        <f>VLOOKUP(B14124, Tabelas!A:C,2,FALSE())</f>
        <v/>
      </c>
    </row>
    <row r="14125">
      <c r="A14125" t="inlineStr">
        <is>
          <t>REVISTA IBEROAMERICANA DE DERECHO PROCESAL</t>
        </is>
      </c>
      <c r="B14125" t="inlineStr">
        <is>
          <t>B2</t>
        </is>
      </c>
      <c r="C14125">
        <f>IF(B14125&lt;&gt;"NI",1,0)</f>
        <v/>
      </c>
      <c r="D14125">
        <f>VLOOKUP(B14125, Tabelas!A:C,3,FALSE())</f>
        <v/>
      </c>
      <c r="E14125">
        <f>VLOOKUP(B14125, Tabelas!A:C,2,FALSE())</f>
        <v/>
      </c>
    </row>
    <row r="14126">
      <c r="A14126" t="inlineStr">
        <is>
          <t>REVISTA IBEROAMERICANA DE ECONOMÍA ECOLÓGICA</t>
        </is>
      </c>
      <c r="B14126" t="inlineStr">
        <is>
          <t>A4</t>
        </is>
      </c>
      <c r="C14126">
        <f>IF(B14126&lt;&gt;"NI",1,0)</f>
        <v/>
      </c>
      <c r="D14126">
        <f>VLOOKUP(B14126, Tabelas!A:C,3,FALSE())</f>
        <v/>
      </c>
      <c r="E14126">
        <f>VLOOKUP(B14126, Tabelas!A:C,2,FALSE())</f>
        <v/>
      </c>
    </row>
    <row r="14127">
      <c r="A14127" t="inlineStr">
        <is>
          <t>REVISTA IBEROAMERICANA DE EDUCACIÓN (ONLINE)</t>
        </is>
      </c>
      <c r="B14127" t="inlineStr">
        <is>
          <t>A2</t>
        </is>
      </c>
      <c r="C14127">
        <f>IF(B14127&lt;&gt;"NI",1,0)</f>
        <v/>
      </c>
      <c r="D14127">
        <f>VLOOKUP(B14127, Tabelas!A:C,3,FALSE())</f>
        <v/>
      </c>
      <c r="E14127">
        <f>VLOOKUP(B14127, Tabelas!A:C,2,FALSE())</f>
        <v/>
      </c>
    </row>
    <row r="14128">
      <c r="A14128" t="inlineStr">
        <is>
          <t>REVISTA IBEROAMERICANA DE EDUCACIÓN A DISTANCIA</t>
        </is>
      </c>
      <c r="B14128" t="inlineStr">
        <is>
          <t>B1</t>
        </is>
      </c>
      <c r="C14128">
        <f>IF(B14128&lt;&gt;"NI",1,0)</f>
        <v/>
      </c>
      <c r="D14128">
        <f>VLOOKUP(B14128, Tabelas!A:C,3,FALSE())</f>
        <v/>
      </c>
      <c r="E14128">
        <f>VLOOKUP(B14128, Tabelas!A:C,2,FALSE())</f>
        <v/>
      </c>
    </row>
    <row r="14129">
      <c r="A14129" t="inlineStr">
        <is>
          <t>REVISTA IBEROAMERICANA DE EDUCACIÓN E INVESTIGACIÓN EN ENFERMERÍA</t>
        </is>
      </c>
      <c r="B14129" t="inlineStr">
        <is>
          <t>B3</t>
        </is>
      </c>
      <c r="C14129">
        <f>IF(B14129&lt;&gt;"NI",1,0)</f>
        <v/>
      </c>
      <c r="D14129">
        <f>VLOOKUP(B14129, Tabelas!A:C,3,FALSE())</f>
        <v/>
      </c>
      <c r="E14129">
        <f>VLOOKUP(B14129, Tabelas!A:C,2,FALSE())</f>
        <v/>
      </c>
    </row>
    <row r="14130">
      <c r="A14130" t="inlineStr">
        <is>
          <t>REVISTA IBEROAMERICANA DE EDUCACIÓN SUPERIOR (RIES)</t>
        </is>
      </c>
      <c r="B14130" t="inlineStr">
        <is>
          <t>A2</t>
        </is>
      </c>
      <c r="C14130">
        <f>IF(B14130&lt;&gt;"NI",1,0)</f>
        <v/>
      </c>
      <c r="D14130">
        <f>VLOOKUP(B14130, Tabelas!A:C,3,FALSE())</f>
        <v/>
      </c>
      <c r="E14130">
        <f>VLOOKUP(B14130, Tabelas!A:C,2,FALSE())</f>
        <v/>
      </c>
    </row>
    <row r="14131">
      <c r="A14131" t="inlineStr">
        <is>
          <t>REVISTA IBERO-AMERICANA DE ESTRATÉGIA RIAE</t>
        </is>
      </c>
      <c r="B14131" t="inlineStr">
        <is>
          <t>A3</t>
        </is>
      </c>
      <c r="C14131">
        <f>IF(B14131&lt;&gt;"NI",1,0)</f>
        <v/>
      </c>
      <c r="D14131">
        <f>VLOOKUP(B14131, Tabelas!A:C,3,FALSE())</f>
        <v/>
      </c>
      <c r="E14131">
        <f>VLOOKUP(B14131, Tabelas!A:C,2,FALSE())</f>
        <v/>
      </c>
    </row>
    <row r="14132">
      <c r="A14132" t="inlineStr">
        <is>
          <t>REVISTA IBEROAMERICANA DE ESTUDIOS MUNICIPALES</t>
        </is>
      </c>
      <c r="B14132" t="inlineStr">
        <is>
          <t>B2</t>
        </is>
      </c>
      <c r="C14132">
        <f>IF(B14132&lt;&gt;"NI",1,0)</f>
        <v/>
      </c>
      <c r="D14132">
        <f>VLOOKUP(B14132, Tabelas!A:C,3,FALSE())</f>
        <v/>
      </c>
      <c r="E14132">
        <f>VLOOKUP(B14132, Tabelas!A:C,2,FALSE())</f>
        <v/>
      </c>
    </row>
    <row r="14133">
      <c r="A14133" t="inlineStr">
        <is>
          <t>REVISTA IBERO-AMERICANA DE ESTUDOS EM EDUCAÇÃO</t>
        </is>
      </c>
      <c r="B14133" t="inlineStr">
        <is>
          <t>A2</t>
        </is>
      </c>
      <c r="C14133">
        <f>IF(B14133&lt;&gt;"NI",1,0)</f>
        <v/>
      </c>
      <c r="D14133">
        <f>VLOOKUP(B14133, Tabelas!A:C,3,FALSE())</f>
        <v/>
      </c>
      <c r="E14133">
        <f>VLOOKUP(B14133, Tabelas!A:C,2,FALSE())</f>
        <v/>
      </c>
    </row>
    <row r="14134">
      <c r="A14134" t="inlineStr">
        <is>
          <t>REVISTA IBEROAMERICANA DE EVALUACIÓN EDUCATIVA</t>
        </is>
      </c>
      <c r="B14134" t="inlineStr">
        <is>
          <t>A4</t>
        </is>
      </c>
      <c r="C14134">
        <f>IF(B14134&lt;&gt;"NI",1,0)</f>
        <v/>
      </c>
      <c r="D14134">
        <f>VLOOKUP(B14134, Tabelas!A:C,3,FALSE())</f>
        <v/>
      </c>
      <c r="E14134">
        <f>VLOOKUP(B14134, Tabelas!A:C,2,FALSE())</f>
        <v/>
      </c>
    </row>
    <row r="14135">
      <c r="A14135" t="inlineStr">
        <is>
          <t>REVISTA IBEROAMERICANA DE MICOLOGÍA</t>
        </is>
      </c>
      <c r="B14135" t="inlineStr">
        <is>
          <t>B2</t>
        </is>
      </c>
      <c r="C14135">
        <f>IF(B14135&lt;&gt;"NI",1,0)</f>
        <v/>
      </c>
      <c r="D14135">
        <f>VLOOKUP(B14135, Tabelas!A:C,3,FALSE())</f>
        <v/>
      </c>
      <c r="E14135">
        <f>VLOOKUP(B14135, Tabelas!A:C,2,FALSE())</f>
        <v/>
      </c>
    </row>
    <row r="14136">
      <c r="A14136" t="inlineStr">
        <is>
          <t>REVISTA IBEROAMERICANA DE PSICOLOGÍA DEL EJERCICIO Y EL DEPORTE</t>
        </is>
      </c>
      <c r="B14136" t="inlineStr">
        <is>
          <t>B1</t>
        </is>
      </c>
      <c r="C14136">
        <f>IF(B14136&lt;&gt;"NI",1,0)</f>
        <v/>
      </c>
      <c r="D14136">
        <f>VLOOKUP(B14136, Tabelas!A:C,3,FALSE())</f>
        <v/>
      </c>
      <c r="E14136">
        <f>VLOOKUP(B14136, Tabelas!A:C,2,FALSE())</f>
        <v/>
      </c>
    </row>
    <row r="14137">
      <c r="A14137" t="inlineStr">
        <is>
          <t>REVISTA IBEROAMERICANA DE PSICOLOGÍA: CIENCIA Y TECNOLOGIA</t>
        </is>
      </c>
      <c r="B14137" t="inlineStr">
        <is>
          <t>B3</t>
        </is>
      </c>
      <c r="C14137">
        <f>IF(B14137&lt;&gt;"NI",1,0)</f>
        <v/>
      </c>
      <c r="D14137">
        <f>VLOOKUP(B14137, Tabelas!A:C,3,FALSE())</f>
        <v/>
      </c>
      <c r="E14137">
        <f>VLOOKUP(B14137, Tabelas!A:C,2,FALSE())</f>
        <v/>
      </c>
    </row>
    <row r="14138">
      <c r="A14138" t="inlineStr">
        <is>
          <t>REVISTA IBEROAMERICANA DE SISTEMAS, CIBERNÉTICA E INFORMÁTICA</t>
        </is>
      </c>
      <c r="B14138" t="inlineStr">
        <is>
          <t>B4</t>
        </is>
      </c>
      <c r="C14138">
        <f>IF(B14138&lt;&gt;"NI",1,0)</f>
        <v/>
      </c>
      <c r="D14138">
        <f>VLOOKUP(B14138, Tabelas!A:C,3,FALSE())</f>
        <v/>
      </c>
      <c r="E14138">
        <f>VLOOKUP(B14138, Tabelas!A:C,2,FALSE())</f>
        <v/>
      </c>
    </row>
    <row r="14139">
      <c r="A14139" t="inlineStr">
        <is>
          <t>REVISTA IBEROAMERICANA DE TECNOLOGIA EN EDUCACIÓN Y EDUCACIÓN EN TECNOLOGÍA (EN LÍNEA)</t>
        </is>
      </c>
      <c r="B14139" t="inlineStr">
        <is>
          <t>A4</t>
        </is>
      </c>
      <c r="C14139">
        <f>IF(B14139&lt;&gt;"NI",1,0)</f>
        <v/>
      </c>
      <c r="D14139">
        <f>VLOOKUP(B14139, Tabelas!A:C,3,FALSE())</f>
        <v/>
      </c>
      <c r="E14139">
        <f>VLOOKUP(B14139, Tabelas!A:C,2,FALSE())</f>
        <v/>
      </c>
    </row>
    <row r="14140">
      <c r="A14140" t="inlineStr">
        <is>
          <t>REVISTA IBEROAMERICANA DE TECNOLOGIA POSTCOSECHA</t>
        </is>
      </c>
      <c r="B14140" t="inlineStr">
        <is>
          <t>B4</t>
        </is>
      </c>
      <c r="C14140">
        <f>IF(B14140&lt;&gt;"NI",1,0)</f>
        <v/>
      </c>
      <c r="D14140">
        <f>VLOOKUP(B14140, Tabelas!A:C,3,FALSE())</f>
        <v/>
      </c>
      <c r="E14140">
        <f>VLOOKUP(B14140, Tabelas!A:C,2,FALSE())</f>
        <v/>
      </c>
    </row>
    <row r="14141">
      <c r="A14141" t="inlineStr">
        <is>
          <t>REVISTA IBEROAMERICANA DE TURISMO</t>
        </is>
      </c>
      <c r="B14141" t="inlineStr">
        <is>
          <t>B3</t>
        </is>
      </c>
      <c r="C14141">
        <f>IF(B14141&lt;&gt;"NI",1,0)</f>
        <v/>
      </c>
      <c r="D14141">
        <f>VLOOKUP(B14141, Tabelas!A:C,3,FALSE())</f>
        <v/>
      </c>
      <c r="E14141">
        <f>VLOOKUP(B14141, Tabelas!A:C,2,FALSE())</f>
        <v/>
      </c>
    </row>
    <row r="14142">
      <c r="A14142" t="inlineStr">
        <is>
          <t>REVISTA IBRACON DE ESTRUTURAS E MATERIAIS</t>
        </is>
      </c>
      <c r="B14142" t="inlineStr">
        <is>
          <t>A3</t>
        </is>
      </c>
      <c r="C14142">
        <f>IF(B14142&lt;&gt;"NI",1,0)</f>
        <v/>
      </c>
      <c r="D14142">
        <f>VLOOKUP(B14142, Tabelas!A:C,3,FALSE())</f>
        <v/>
      </c>
      <c r="E14142">
        <f>VLOOKUP(B14142, Tabelas!A:C,2,FALSE())</f>
        <v/>
      </c>
    </row>
    <row r="14143">
      <c r="A14143" t="inlineStr">
        <is>
          <t>REVISTA IDEAÇÃO</t>
        </is>
      </c>
      <c r="B14143" t="inlineStr">
        <is>
          <t>B1</t>
        </is>
      </c>
      <c r="C14143">
        <f>IF(B14143&lt;&gt;"NI",1,0)</f>
        <v/>
      </c>
      <c r="D14143">
        <f>VLOOKUP(B14143, Tabelas!A:C,3,FALSE())</f>
        <v/>
      </c>
      <c r="E14143">
        <f>VLOOKUP(B14143, Tabelas!A:C,2,FALSE())</f>
        <v/>
      </c>
    </row>
    <row r="14144">
      <c r="A14144" t="inlineStr">
        <is>
          <t>REVISTA IDEALOGANDO</t>
        </is>
      </c>
      <c r="B14144" t="inlineStr">
        <is>
          <t>B3</t>
        </is>
      </c>
      <c r="C14144">
        <f>IF(B14144&lt;&gt;"NI",1,0)</f>
        <v/>
      </c>
      <c r="D14144">
        <f>VLOOKUP(B14144, Tabelas!A:C,3,FALSE())</f>
        <v/>
      </c>
      <c r="E14144">
        <f>VLOOKUP(B14144, Tabelas!A:C,2,FALSE())</f>
        <v/>
      </c>
    </row>
    <row r="14145">
      <c r="A14145" t="inlineStr">
        <is>
          <t>REVISTA IDÉIAS</t>
        </is>
      </c>
      <c r="B14145" t="inlineStr">
        <is>
          <t>B4</t>
        </is>
      </c>
      <c r="C14145">
        <f>IF(B14145&lt;&gt;"NI",1,0)</f>
        <v/>
      </c>
      <c r="D14145">
        <f>VLOOKUP(B14145, Tabelas!A:C,3,FALSE())</f>
        <v/>
      </c>
      <c r="E14145">
        <f>VLOOKUP(B14145, Tabelas!A:C,2,FALSE())</f>
        <v/>
      </c>
    </row>
    <row r="14146">
      <c r="A14146" t="inlineStr">
        <is>
          <t>REVISTA IEEE AMÉRICA LATINA</t>
        </is>
      </c>
      <c r="B14146" t="inlineStr">
        <is>
          <t>B2</t>
        </is>
      </c>
      <c r="C14146">
        <f>IF(B14146&lt;&gt;"NI",1,0)</f>
        <v/>
      </c>
      <c r="D14146">
        <f>VLOOKUP(B14146, Tabelas!A:C,3,FALSE())</f>
        <v/>
      </c>
      <c r="E14146">
        <f>VLOOKUP(B14146, Tabelas!A:C,2,FALSE())</f>
        <v/>
      </c>
    </row>
    <row r="14147">
      <c r="A14147" t="inlineStr">
        <is>
          <t>REVISTA ILUMINART</t>
        </is>
      </c>
      <c r="B14147" t="inlineStr">
        <is>
          <t>B4</t>
        </is>
      </c>
      <c r="C14147">
        <f>IF(B14147&lt;&gt;"NI",1,0)</f>
        <v/>
      </c>
      <c r="D14147">
        <f>VLOOKUP(B14147, Tabelas!A:C,3,FALSE())</f>
        <v/>
      </c>
      <c r="E14147">
        <f>VLOOKUP(B14147, Tabelas!A:C,2,FALSE())</f>
        <v/>
      </c>
    </row>
    <row r="14148">
      <c r="A14148" t="inlineStr">
        <is>
          <t>REVISTA IMAGINÁRIO</t>
        </is>
      </c>
      <c r="B14148" t="inlineStr">
        <is>
          <t>B4</t>
        </is>
      </c>
      <c r="C14148">
        <f>IF(B14148&lt;&gt;"NI",1,0)</f>
        <v/>
      </c>
      <c r="D14148">
        <f>VLOOKUP(B14148, Tabelas!A:C,3,FALSE())</f>
        <v/>
      </c>
      <c r="E14148">
        <f>VLOOKUP(B14148, Tabelas!A:C,2,FALSE())</f>
        <v/>
      </c>
    </row>
    <row r="14149">
      <c r="A14149" t="inlineStr">
        <is>
          <t>REVISTA IMAGOFAGIA</t>
        </is>
      </c>
      <c r="B14149" t="inlineStr">
        <is>
          <t>A3</t>
        </is>
      </c>
      <c r="C14149">
        <f>IF(B14149&lt;&gt;"NI",1,0)</f>
        <v/>
      </c>
      <c r="D14149">
        <f>VLOOKUP(B14149, Tabelas!A:C,3,FALSE())</f>
        <v/>
      </c>
      <c r="E14149">
        <f>VLOOKUP(B14149, Tabelas!A:C,2,FALSE())</f>
        <v/>
      </c>
    </row>
    <row r="14150">
      <c r="A14150" t="inlineStr">
        <is>
          <t>REVISTA IMPOSSIBILIA</t>
        </is>
      </c>
      <c r="B14150" t="inlineStr">
        <is>
          <t>A4</t>
        </is>
      </c>
      <c r="C14150">
        <f>IF(B14150&lt;&gt;"NI",1,0)</f>
        <v/>
      </c>
      <c r="D14150">
        <f>VLOOKUP(B14150, Tabelas!A:C,3,FALSE())</f>
        <v/>
      </c>
      <c r="E14150">
        <f>VLOOKUP(B14150, Tabelas!A:C,2,FALSE())</f>
        <v/>
      </c>
    </row>
    <row r="14151">
      <c r="A14151" t="inlineStr">
        <is>
          <t>REVISTA INCLUSIONES - REVISTA DE HUMANIDADES Y CIENCIAS SOCIALES</t>
        </is>
      </c>
      <c r="B14151" t="inlineStr">
        <is>
          <t>A2</t>
        </is>
      </c>
      <c r="C14151">
        <f>IF(B14151&lt;&gt;"NI",1,0)</f>
        <v/>
      </c>
      <c r="D14151">
        <f>VLOOKUP(B14151, Tabelas!A:C,3,FALSE())</f>
        <v/>
      </c>
      <c r="E14151">
        <f>VLOOKUP(B14151, Tabelas!A:C,2,FALSE())</f>
        <v/>
      </c>
    </row>
    <row r="14152">
      <c r="A14152" t="inlineStr">
        <is>
          <t>REVISTA INCONFIDENTIA</t>
        </is>
      </c>
      <c r="B14152" t="inlineStr">
        <is>
          <t>B4</t>
        </is>
      </c>
      <c r="C14152">
        <f>IF(B14152&lt;&gt;"NI",1,0)</f>
        <v/>
      </c>
      <c r="D14152">
        <f>VLOOKUP(B14152, Tabelas!A:C,3,FALSE())</f>
        <v/>
      </c>
      <c r="E14152">
        <f>VLOOKUP(B14152, Tabelas!A:C,2,FALSE())</f>
        <v/>
      </c>
    </row>
    <row r="14153">
      <c r="A14153" t="inlineStr">
        <is>
          <t>REVISTA INDISCIPLINAR</t>
        </is>
      </c>
      <c r="B14153" t="inlineStr">
        <is>
          <t>A3</t>
        </is>
      </c>
      <c r="C14153">
        <f>IF(B14153&lt;&gt;"NI",1,0)</f>
        <v/>
      </c>
      <c r="D14153">
        <f>VLOOKUP(B14153, Tabelas!A:C,3,FALSE())</f>
        <v/>
      </c>
      <c r="E14153">
        <f>VLOOKUP(B14153, Tabelas!A:C,2,FALSE())</f>
        <v/>
      </c>
    </row>
    <row r="14154">
      <c r="A14154" t="inlineStr">
        <is>
          <t>REVISTA INFANCIA, EDUCACIÓN Y APRENDIZAJE</t>
        </is>
      </c>
      <c r="B14154" t="inlineStr">
        <is>
          <t>B4</t>
        </is>
      </c>
      <c r="C14154">
        <f>IF(B14154&lt;&gt;"NI",1,0)</f>
        <v/>
      </c>
      <c r="D14154">
        <f>VLOOKUP(B14154, Tabelas!A:C,3,FALSE())</f>
        <v/>
      </c>
      <c r="E14154">
        <f>VLOOKUP(B14154, Tabelas!A:C,2,FALSE())</f>
        <v/>
      </c>
    </row>
    <row r="14155">
      <c r="A14155" t="inlineStr">
        <is>
          <t>REVISTA INFINITY</t>
        </is>
      </c>
      <c r="B14155" t="inlineStr">
        <is>
          <t>B1</t>
        </is>
      </c>
      <c r="C14155">
        <f>IF(B14155&lt;&gt;"NI",1,0)</f>
        <v/>
      </c>
      <c r="D14155">
        <f>VLOOKUP(B14155, Tabelas!A:C,3,FALSE())</f>
        <v/>
      </c>
      <c r="E14155">
        <f>VLOOKUP(B14155, Tabelas!A:C,2,FALSE())</f>
        <v/>
      </c>
    </row>
    <row r="14156">
      <c r="A14156" t="inlineStr">
        <is>
          <t>REVISTA INFORMAÇÃO NA SOCIEDADE CONTEMPORÂNEA</t>
        </is>
      </c>
      <c r="B14156" t="inlineStr">
        <is>
          <t>B2</t>
        </is>
      </c>
      <c r="C14156">
        <f>IF(B14156&lt;&gt;"NI",1,0)</f>
        <v/>
      </c>
      <c r="D14156">
        <f>VLOOKUP(B14156, Tabelas!A:C,3,FALSE())</f>
        <v/>
      </c>
      <c r="E14156">
        <f>VLOOKUP(B14156, Tabelas!A:C,2,FALSE())</f>
        <v/>
      </c>
    </row>
    <row r="14157">
      <c r="A14157" t="inlineStr">
        <is>
          <t>REVISTA INGENIERÍA BIOMÉDICA</t>
        </is>
      </c>
      <c r="B14157" t="inlineStr">
        <is>
          <t>B4</t>
        </is>
      </c>
      <c r="C14157">
        <f>IF(B14157&lt;&gt;"NI",1,0)</f>
        <v/>
      </c>
      <c r="D14157">
        <f>VLOOKUP(B14157, Tabelas!A:C,3,FALSE())</f>
        <v/>
      </c>
      <c r="E14157">
        <f>VLOOKUP(B14157, Tabelas!A:C,2,FALSE())</f>
        <v/>
      </c>
    </row>
    <row r="14158">
      <c r="A14158" t="inlineStr">
        <is>
          <t>REVISTA INGI</t>
        </is>
      </c>
      <c r="B14158" t="inlineStr">
        <is>
          <t>B4</t>
        </is>
      </c>
      <c r="C14158">
        <f>IF(B14158&lt;&gt;"NI",1,0)</f>
        <v/>
      </c>
      <c r="D14158">
        <f>VLOOKUP(B14158, Tabelas!A:C,3,FALSE())</f>
        <v/>
      </c>
      <c r="E14158">
        <f>VLOOKUP(B14158, Tabelas!A:C,2,FALSE())</f>
        <v/>
      </c>
    </row>
    <row r="14159">
      <c r="A14159" t="inlineStr">
        <is>
          <t>REVISTA ININGA</t>
        </is>
      </c>
      <c r="B14159" t="inlineStr">
        <is>
          <t>A4</t>
        </is>
      </c>
      <c r="C14159">
        <f>IF(B14159&lt;&gt;"NI",1,0)</f>
        <v/>
      </c>
      <c r="D14159">
        <f>VLOOKUP(B14159, Tabelas!A:C,3,FALSE())</f>
        <v/>
      </c>
      <c r="E14159">
        <f>VLOOKUP(B14159, Tabelas!A:C,2,FALSE())</f>
        <v/>
      </c>
    </row>
    <row r="14160">
      <c r="A14160" t="inlineStr">
        <is>
          <t>REVISTA INNOVARE</t>
        </is>
      </c>
      <c r="B14160" t="inlineStr">
        <is>
          <t>B4</t>
        </is>
      </c>
      <c r="C14160">
        <f>IF(B14160&lt;&gt;"NI",1,0)</f>
        <v/>
      </c>
      <c r="D14160">
        <f>VLOOKUP(B14160, Tabelas!A:C,3,FALSE())</f>
        <v/>
      </c>
      <c r="E14160">
        <f>VLOOKUP(B14160, Tabelas!A:C,2,FALSE())</f>
        <v/>
      </c>
    </row>
    <row r="14161">
      <c r="A14161" t="inlineStr">
        <is>
          <t>REVISTA INOVA CIÊNCIA &amp; TECNOLOGIA / INNOVATIVE SCIENCE &amp; TECHNOLOGY JOURNAL</t>
        </is>
      </c>
      <c r="B14161" t="inlineStr">
        <is>
          <t>B4</t>
        </is>
      </c>
      <c r="C14161">
        <f>IF(B14161&lt;&gt;"NI",1,0)</f>
        <v/>
      </c>
      <c r="D14161">
        <f>VLOOKUP(B14161, Tabelas!A:C,3,FALSE())</f>
        <v/>
      </c>
      <c r="E14161">
        <f>VLOOKUP(B14161, Tabelas!A:C,2,FALSE())</f>
        <v/>
      </c>
    </row>
    <row r="14162">
      <c r="A14162" t="inlineStr">
        <is>
          <t>REVISTA INOVAÇÃO (FAPEMA)</t>
        </is>
      </c>
      <c r="B14162" t="inlineStr">
        <is>
          <t>B2</t>
        </is>
      </c>
      <c r="C14162">
        <f>IF(B14162&lt;&gt;"NI",1,0)</f>
        <v/>
      </c>
      <c r="D14162">
        <f>VLOOKUP(B14162, Tabelas!A:C,3,FALSE())</f>
        <v/>
      </c>
      <c r="E14162">
        <f>VLOOKUP(B14162, Tabelas!A:C,2,FALSE())</f>
        <v/>
      </c>
    </row>
    <row r="14163">
      <c r="A14163" t="inlineStr">
        <is>
          <t>REVISTA INOVAÇÃO, PROJETOS E TECNOLOGIAS</t>
        </is>
      </c>
      <c r="B14163" t="inlineStr">
        <is>
          <t>B3</t>
        </is>
      </c>
      <c r="C14163">
        <f>IF(B14163&lt;&gt;"NI",1,0)</f>
        <v/>
      </c>
      <c r="D14163">
        <f>VLOOKUP(B14163, Tabelas!A:C,3,FALSE())</f>
        <v/>
      </c>
      <c r="E14163">
        <f>VLOOKUP(B14163, Tabelas!A:C,2,FALSE())</f>
        <v/>
      </c>
    </row>
    <row r="14164">
      <c r="A14164" t="inlineStr">
        <is>
          <t>REVISTA INSIGNARE SCIENTIA</t>
        </is>
      </c>
      <c r="B14164" t="inlineStr">
        <is>
          <t>A4</t>
        </is>
      </c>
      <c r="C14164">
        <f>IF(B14164&lt;&gt;"NI",1,0)</f>
        <v/>
      </c>
      <c r="D14164">
        <f>VLOOKUP(B14164, Tabelas!A:C,3,FALSE())</f>
        <v/>
      </c>
      <c r="E14164">
        <f>VLOOKUP(B14164, Tabelas!A:C,2,FALSE())</f>
        <v/>
      </c>
    </row>
    <row r="14165">
      <c r="A14165" t="inlineStr">
        <is>
          <t>REVISTA INSTITUTO INTERAMERICANO DE DERECHOS HUMANOS</t>
        </is>
      </c>
      <c r="B14165" t="inlineStr">
        <is>
          <t>B1</t>
        </is>
      </c>
      <c r="C14165">
        <f>IF(B14165&lt;&gt;"NI",1,0)</f>
        <v/>
      </c>
      <c r="D14165">
        <f>VLOOKUP(B14165, Tabelas!A:C,3,FALSE())</f>
        <v/>
      </c>
      <c r="E14165">
        <f>VLOOKUP(B14165, Tabelas!A:C,2,FALSE())</f>
        <v/>
      </c>
    </row>
    <row r="14166">
      <c r="A14166" t="inlineStr">
        <is>
          <t>REVISTA INTEGRATIVA EM SAÚDE E EDUCAÇÃO (REVISE)</t>
        </is>
      </c>
      <c r="B14166" t="inlineStr">
        <is>
          <t>B4</t>
        </is>
      </c>
      <c r="C14166">
        <f>IF(B14166&lt;&gt;"NI",1,0)</f>
        <v/>
      </c>
      <c r="D14166">
        <f>VLOOKUP(B14166, Tabelas!A:C,3,FALSE())</f>
        <v/>
      </c>
      <c r="E14166">
        <f>VLOOKUP(B14166, Tabelas!A:C,2,FALSE())</f>
        <v/>
      </c>
    </row>
    <row r="14167">
      <c r="A14167" t="inlineStr">
        <is>
          <t>REVISTA INTELIGÊNCIA COMPETITIVA</t>
        </is>
      </c>
      <c r="B14167" t="inlineStr">
        <is>
          <t>B3</t>
        </is>
      </c>
      <c r="C14167">
        <f>IF(B14167&lt;&gt;"NI",1,0)</f>
        <v/>
      </c>
      <c r="D14167">
        <f>VLOOKUP(B14167, Tabelas!A:C,3,FALSE())</f>
        <v/>
      </c>
      <c r="E14167">
        <f>VLOOKUP(B14167, Tabelas!A:C,2,FALSE())</f>
        <v/>
      </c>
    </row>
    <row r="14168">
      <c r="A14168" t="inlineStr">
        <is>
          <t>REVISTA INTER AÇÃO</t>
        </is>
      </c>
      <c r="B14168" t="inlineStr">
        <is>
          <t>B2</t>
        </is>
      </c>
      <c r="C14168">
        <f>IF(B14168&lt;&gt;"NI",1,0)</f>
        <v/>
      </c>
      <c r="D14168">
        <f>VLOOKUP(B14168, Tabelas!A:C,3,FALSE())</f>
        <v/>
      </c>
      <c r="E14168">
        <f>VLOOKUP(B14168, Tabelas!A:C,2,FALSE())</f>
        <v/>
      </c>
    </row>
    <row r="14169">
      <c r="A14169" t="inlineStr">
        <is>
          <t>REVISTA INTERAÇÃO INTERDISCIPLINAR</t>
        </is>
      </c>
      <c r="B14169" t="inlineStr">
        <is>
          <t>B4</t>
        </is>
      </c>
      <c r="C14169">
        <f>IF(B14169&lt;&gt;"NI",1,0)</f>
        <v/>
      </c>
      <c r="D14169">
        <f>VLOOKUP(B14169, Tabelas!A:C,3,FALSE())</f>
        <v/>
      </c>
      <c r="E14169">
        <f>VLOOKUP(B14169, Tabelas!A:C,2,FALSE())</f>
        <v/>
      </c>
    </row>
    <row r="14170">
      <c r="A14170" t="inlineStr">
        <is>
          <t>REVISTA INTERAGIR</t>
        </is>
      </c>
      <c r="B14170" t="inlineStr">
        <is>
          <t>B3</t>
        </is>
      </c>
      <c r="C14170">
        <f>IF(B14170&lt;&gt;"NI",1,0)</f>
        <v/>
      </c>
      <c r="D14170">
        <f>VLOOKUP(B14170, Tabelas!A:C,3,FALSE())</f>
        <v/>
      </c>
      <c r="E14170">
        <f>VLOOKUP(B14170, Tabelas!A:C,2,FALSE())</f>
        <v/>
      </c>
    </row>
    <row r="14171">
      <c r="A14171" t="inlineStr">
        <is>
          <t>REVISTA INTERAMERICANA DE BIBLIOTECOLOGIA</t>
        </is>
      </c>
      <c r="B14171" t="inlineStr">
        <is>
          <t>A3</t>
        </is>
      </c>
      <c r="C14171">
        <f>IF(B14171&lt;&gt;"NI",1,0)</f>
        <v/>
      </c>
      <c r="D14171">
        <f>VLOOKUP(B14171, Tabelas!A:C,3,FALSE())</f>
        <v/>
      </c>
      <c r="E14171">
        <f>VLOOKUP(B14171, Tabelas!A:C,2,FALSE())</f>
        <v/>
      </c>
    </row>
    <row r="14172">
      <c r="A14172" t="inlineStr">
        <is>
          <t>REVISTA INTERAMERICANA DE EDUCACIÓN DE ADULTOS - RIEDA</t>
        </is>
      </c>
      <c r="B14172" t="inlineStr">
        <is>
          <t>B2</t>
        </is>
      </c>
      <c r="C14172">
        <f>IF(B14172&lt;&gt;"NI",1,0)</f>
        <v/>
      </c>
      <c r="D14172">
        <f>VLOOKUP(B14172, Tabelas!A:C,3,FALSE())</f>
        <v/>
      </c>
      <c r="E14172">
        <f>VLOOKUP(B14172, Tabelas!A:C,2,FALSE())</f>
        <v/>
      </c>
    </row>
    <row r="14173">
      <c r="A14173" t="inlineStr">
        <is>
          <t>REVISTA INTERATIVIDADE</t>
        </is>
      </c>
      <c r="B14173" t="inlineStr">
        <is>
          <t>B4</t>
        </is>
      </c>
      <c r="C14173">
        <f>IF(B14173&lt;&gt;"NI",1,0)</f>
        <v/>
      </c>
      <c r="D14173">
        <f>VLOOKUP(B14173, Tabelas!A:C,3,FALSE())</f>
        <v/>
      </c>
      <c r="E14173">
        <f>VLOOKUP(B14173, Tabelas!A:C,2,FALSE())</f>
        <v/>
      </c>
    </row>
    <row r="14174">
      <c r="A14174" t="inlineStr">
        <is>
          <t>REVISTA INTERCÂMBIO DOS CONGRESSOS INTERNACIONAIS DE HUMANIDADES (UNB)</t>
        </is>
      </c>
      <c r="B14174" t="inlineStr">
        <is>
          <t>B3</t>
        </is>
      </c>
      <c r="C14174">
        <f>IF(B14174&lt;&gt;"NI",1,0)</f>
        <v/>
      </c>
      <c r="D14174">
        <f>VLOOKUP(B14174, Tabelas!A:C,3,FALSE())</f>
        <v/>
      </c>
      <c r="E14174">
        <f>VLOOKUP(B14174, Tabelas!A:C,2,FALSE())</f>
        <v/>
      </c>
    </row>
    <row r="14175">
      <c r="A14175" t="inlineStr">
        <is>
          <t>REVISTA INTERCONTINENTAL DE GESTÃO DESPORTIVA</t>
        </is>
      </c>
      <c r="B14175" t="inlineStr">
        <is>
          <t>B2</t>
        </is>
      </c>
      <c r="C14175">
        <f>IF(B14175&lt;&gt;"NI",1,0)</f>
        <v/>
      </c>
      <c r="D14175">
        <f>VLOOKUP(B14175, Tabelas!A:C,3,FALSE())</f>
        <v/>
      </c>
      <c r="E14175">
        <f>VLOOKUP(B14175, Tabelas!A:C,2,FALSE())</f>
        <v/>
      </c>
    </row>
    <row r="14176">
      <c r="A14176" t="inlineStr">
        <is>
          <t>REVISTA INTERDISCIPLINAR</t>
        </is>
      </c>
      <c r="B14176" t="inlineStr">
        <is>
          <t>B3</t>
        </is>
      </c>
      <c r="C14176">
        <f>IF(B14176&lt;&gt;"NI",1,0)</f>
        <v/>
      </c>
      <c r="D14176">
        <f>VLOOKUP(B14176, Tabelas!A:C,3,FALSE())</f>
        <v/>
      </c>
      <c r="E14176">
        <f>VLOOKUP(B14176, Tabelas!A:C,2,FALSE())</f>
        <v/>
      </c>
    </row>
    <row r="14177">
      <c r="A14177" t="inlineStr">
        <is>
          <t>REVISTA INTERDISCIPLINAR (ONLINE)</t>
        </is>
      </c>
      <c r="B14177" t="inlineStr">
        <is>
          <t>B3</t>
        </is>
      </c>
      <c r="C14177">
        <f>IF(B14177&lt;&gt;"NI",1,0)</f>
        <v/>
      </c>
      <c r="D14177">
        <f>VLOOKUP(B14177, Tabelas!A:C,3,FALSE())</f>
        <v/>
      </c>
      <c r="E14177">
        <f>VLOOKUP(B14177, Tabelas!A:C,2,FALSE())</f>
        <v/>
      </c>
    </row>
    <row r="14178">
      <c r="A14178" t="inlineStr">
        <is>
          <t>REVISTA INTERDISCIPLINAR CIÊNCIAS MÉDICAS</t>
        </is>
      </c>
      <c r="B14178" t="inlineStr">
        <is>
          <t>B4</t>
        </is>
      </c>
      <c r="C14178">
        <f>IF(B14178&lt;&gt;"NI",1,0)</f>
        <v/>
      </c>
      <c r="D14178">
        <f>VLOOKUP(B14178, Tabelas!A:C,3,FALSE())</f>
        <v/>
      </c>
      <c r="E14178">
        <f>VLOOKUP(B14178, Tabelas!A:C,2,FALSE())</f>
        <v/>
      </c>
    </row>
    <row r="14179">
      <c r="A14179" t="inlineStr">
        <is>
          <t>REVISTA INTERDISCIPLINAR DA MOBILIDADE HUMANA</t>
        </is>
      </c>
      <c r="B14179" t="inlineStr">
        <is>
          <t>A2</t>
        </is>
      </c>
      <c r="C14179">
        <f>IF(B14179&lt;&gt;"NI",1,0)</f>
        <v/>
      </c>
      <c r="D14179">
        <f>VLOOKUP(B14179, Tabelas!A:C,3,FALSE())</f>
        <v/>
      </c>
      <c r="E14179">
        <f>VLOOKUP(B14179, Tabelas!A:C,2,FALSE())</f>
        <v/>
      </c>
    </row>
    <row r="14180">
      <c r="A14180" t="inlineStr">
        <is>
          <t>REVISTA INTERDISCIPLINAR DE DIREITO</t>
        </is>
      </c>
      <c r="B14180" t="inlineStr">
        <is>
          <t>B4</t>
        </is>
      </c>
      <c r="C14180">
        <f>IF(B14180&lt;&gt;"NI",1,0)</f>
        <v/>
      </c>
      <c r="D14180">
        <f>VLOOKUP(B14180, Tabelas!A:C,3,FALSE())</f>
        <v/>
      </c>
      <c r="E14180">
        <f>VLOOKUP(B14180, Tabelas!A:C,2,FALSE())</f>
        <v/>
      </c>
    </row>
    <row r="14181">
      <c r="A14181" t="inlineStr">
        <is>
          <t>REVISTA INTERDISCIPLINAR DE DIREITO DA FACULDADE DE DIREITO DE VALENÇA (ONLINE)</t>
        </is>
      </c>
      <c r="B14181" t="inlineStr">
        <is>
          <t>B4</t>
        </is>
      </c>
      <c r="C14181">
        <f>IF(B14181&lt;&gt;"NI",1,0)</f>
        <v/>
      </c>
      <c r="D14181">
        <f>VLOOKUP(B14181, Tabelas!A:C,3,FALSE())</f>
        <v/>
      </c>
      <c r="E14181">
        <f>VLOOKUP(B14181, Tabelas!A:C,2,FALSE())</f>
        <v/>
      </c>
    </row>
    <row r="14182">
      <c r="A14182" t="inlineStr">
        <is>
          <t>REVISTA INTERDISCIPLINAR DE DIREITOS HUMANOS</t>
        </is>
      </c>
      <c r="B14182" t="inlineStr">
        <is>
          <t>B2</t>
        </is>
      </c>
      <c r="C14182">
        <f>IF(B14182&lt;&gt;"NI",1,0)</f>
        <v/>
      </c>
      <c r="D14182">
        <f>VLOOKUP(B14182, Tabelas!A:C,3,FALSE())</f>
        <v/>
      </c>
      <c r="E14182">
        <f>VLOOKUP(B14182, Tabelas!A:C,2,FALSE())</f>
        <v/>
      </c>
    </row>
    <row r="14183">
      <c r="A14183" t="inlineStr">
        <is>
          <t>REVISTA INTERDISCIPLINAR DE ENSINO, PESQUISA E EXTENSÃO</t>
        </is>
      </c>
      <c r="B14183" t="inlineStr">
        <is>
          <t>B3</t>
        </is>
      </c>
      <c r="C14183">
        <f>IF(B14183&lt;&gt;"NI",1,0)</f>
        <v/>
      </c>
      <c r="D14183">
        <f>VLOOKUP(B14183, Tabelas!A:C,3,FALSE())</f>
        <v/>
      </c>
      <c r="E14183">
        <f>VLOOKUP(B14183, Tabelas!A:C,2,FALSE())</f>
        <v/>
      </c>
    </row>
    <row r="14184">
      <c r="A14184" t="inlineStr">
        <is>
          <t>REVISTA INTERDISCIPLINAR DE ESTUDOS CONTEMPORÂNEOS</t>
        </is>
      </c>
      <c r="B14184" t="inlineStr">
        <is>
          <t>B3</t>
        </is>
      </c>
      <c r="C14184">
        <f>IF(B14184&lt;&gt;"NI",1,0)</f>
        <v/>
      </c>
      <c r="D14184">
        <f>VLOOKUP(B14184, Tabelas!A:C,3,FALSE())</f>
        <v/>
      </c>
      <c r="E14184">
        <f>VLOOKUP(B14184, Tabelas!A:C,2,FALSE())</f>
        <v/>
      </c>
    </row>
    <row r="14185">
      <c r="A14185" t="inlineStr">
        <is>
          <t>REVISTA INTERDISCIPLINAR DE ESTUDOS EM SAÚDE</t>
        </is>
      </c>
      <c r="B14185" t="inlineStr">
        <is>
          <t>B2</t>
        </is>
      </c>
      <c r="C14185">
        <f>IF(B14185&lt;&gt;"NI",1,0)</f>
        <v/>
      </c>
      <c r="D14185">
        <f>VLOOKUP(B14185, Tabelas!A:C,3,FALSE())</f>
        <v/>
      </c>
      <c r="E14185">
        <f>VLOOKUP(B14185, Tabelas!A:C,2,FALSE())</f>
        <v/>
      </c>
    </row>
    <row r="14186">
      <c r="A14186" t="inlineStr">
        <is>
          <t>REVISTA INTERDISCIPLINAR DE GESTÃO SOCIAL</t>
        </is>
      </c>
      <c r="B14186" t="inlineStr">
        <is>
          <t>A4</t>
        </is>
      </c>
      <c r="C14186">
        <f>IF(B14186&lt;&gt;"NI",1,0)</f>
        <v/>
      </c>
      <c r="D14186">
        <f>VLOOKUP(B14186, Tabelas!A:C,3,FALSE())</f>
        <v/>
      </c>
      <c r="E14186">
        <f>VLOOKUP(B14186, Tabelas!A:C,2,FALSE())</f>
        <v/>
      </c>
    </row>
    <row r="14187">
      <c r="A14187" t="inlineStr">
        <is>
          <t>REVISTA INTERDISCIPLINAR DE PESQUISA E INOVAÇÃO</t>
        </is>
      </c>
      <c r="B14187" t="inlineStr">
        <is>
          <t>A2</t>
        </is>
      </c>
      <c r="C14187">
        <f>IF(B14187&lt;&gt;"NI",1,0)</f>
        <v/>
      </c>
      <c r="D14187">
        <f>VLOOKUP(B14187, Tabelas!A:C,3,FALSE())</f>
        <v/>
      </c>
      <c r="E14187">
        <f>VLOOKUP(B14187, Tabelas!A:C,2,FALSE())</f>
        <v/>
      </c>
    </row>
    <row r="14188">
      <c r="A14188" t="inlineStr">
        <is>
          <t>REVISTA INTERDISCIPLINAR DE TECNOLOGIAS E EDUCAÇÃO</t>
        </is>
      </c>
      <c r="B14188" t="inlineStr">
        <is>
          <t>B3</t>
        </is>
      </c>
      <c r="C14188">
        <f>IF(B14188&lt;&gt;"NI",1,0)</f>
        <v/>
      </c>
      <c r="D14188">
        <f>VLOOKUP(B14188, Tabelas!A:C,3,FALSE())</f>
        <v/>
      </c>
      <c r="E14188">
        <f>VLOOKUP(B14188, Tabelas!A:C,2,FALSE())</f>
        <v/>
      </c>
    </row>
    <row r="14189">
      <c r="A14189" t="inlineStr">
        <is>
          <t>REVISTA INTERDISCIPLINAR DO PENSAMENTO CIENTÍFICO</t>
        </is>
      </c>
      <c r="B14189" t="inlineStr">
        <is>
          <t>B4</t>
        </is>
      </c>
      <c r="C14189">
        <f>IF(B14189&lt;&gt;"NI",1,0)</f>
        <v/>
      </c>
      <c r="D14189">
        <f>VLOOKUP(B14189, Tabelas!A:C,3,FALSE())</f>
        <v/>
      </c>
      <c r="E14189">
        <f>VLOOKUP(B14189, Tabelas!A:C,2,FALSE())</f>
        <v/>
      </c>
    </row>
    <row r="14190">
      <c r="A14190" t="inlineStr">
        <is>
          <t>REVISTA INTERDISCIPLINAR EM CULTURA E SOCIEDADE</t>
        </is>
      </c>
      <c r="B14190" t="inlineStr">
        <is>
          <t>B3</t>
        </is>
      </c>
      <c r="C14190">
        <f>IF(B14190&lt;&gt;"NI",1,0)</f>
        <v/>
      </c>
      <c r="D14190">
        <f>VLOOKUP(B14190, Tabelas!A:C,3,FALSE())</f>
        <v/>
      </c>
      <c r="E14190">
        <f>VLOOKUP(B14190, Tabelas!A:C,2,FALSE())</f>
        <v/>
      </c>
    </row>
    <row r="14191">
      <c r="A14191" t="inlineStr">
        <is>
          <t>REVISTA INTERDISCIPLINAR EM SAÚDE</t>
        </is>
      </c>
      <c r="B14191" t="inlineStr">
        <is>
          <t>B4</t>
        </is>
      </c>
      <c r="C14191">
        <f>IF(B14191&lt;&gt;"NI",1,0)</f>
        <v/>
      </c>
      <c r="D14191">
        <f>VLOOKUP(B14191, Tabelas!A:C,3,FALSE())</f>
        <v/>
      </c>
      <c r="E14191">
        <f>VLOOKUP(B14191, Tabelas!A:C,2,FALSE())</f>
        <v/>
      </c>
    </row>
    <row r="14192">
      <c r="A14192" t="inlineStr">
        <is>
          <t>REVISTA INTERDISCIPLINAR ENCONTRO DAS CIÊNCIAS - RIEC</t>
        </is>
      </c>
      <c r="B14192" t="inlineStr">
        <is>
          <t>B4</t>
        </is>
      </c>
      <c r="C14192">
        <f>IF(B14192&lt;&gt;"NI",1,0)</f>
        <v/>
      </c>
      <c r="D14192">
        <f>VLOOKUP(B14192, Tabelas!A:C,3,FALSE())</f>
        <v/>
      </c>
      <c r="E14192">
        <f>VLOOKUP(B14192, Tabelas!A:C,2,FALSE())</f>
        <v/>
      </c>
    </row>
    <row r="14193">
      <c r="A14193" t="inlineStr">
        <is>
          <t>REVISTA INTERDISCIPLINAR SULEAR</t>
        </is>
      </c>
      <c r="B14193" t="inlineStr">
        <is>
          <t>B4</t>
        </is>
      </c>
      <c r="C14193">
        <f>IF(B14193&lt;&gt;"NI",1,0)</f>
        <v/>
      </c>
      <c r="D14193">
        <f>VLOOKUP(B14193, Tabelas!A:C,3,FALSE())</f>
        <v/>
      </c>
      <c r="E14193">
        <f>VLOOKUP(B14193, Tabelas!A:C,2,FALSE())</f>
        <v/>
      </c>
    </row>
    <row r="14194">
      <c r="A14194" t="inlineStr">
        <is>
          <t>REVISTA INTERDISCIPLINARIA DE ESTUDIOS AGRARIOS</t>
        </is>
      </c>
      <c r="B14194" t="inlineStr">
        <is>
          <t>B3</t>
        </is>
      </c>
      <c r="C14194">
        <f>IF(B14194&lt;&gt;"NI",1,0)</f>
        <v/>
      </c>
      <c r="D14194">
        <f>VLOOKUP(B14194, Tabelas!A:C,3,FALSE())</f>
        <v/>
      </c>
      <c r="E14194">
        <f>VLOOKUP(B14194, Tabelas!A:C,2,FALSE())</f>
        <v/>
      </c>
    </row>
    <row r="14195">
      <c r="A14195" t="inlineStr">
        <is>
          <t>REVISTA INTERDISCIPLINARIA DE ESTUDIOS SOCIALES</t>
        </is>
      </c>
      <c r="B14195" t="inlineStr">
        <is>
          <t>B3</t>
        </is>
      </c>
      <c r="C14195">
        <f>IF(B14195&lt;&gt;"NI",1,0)</f>
        <v/>
      </c>
      <c r="D14195">
        <f>VLOOKUP(B14195, Tabelas!A:C,3,FALSE())</f>
        <v/>
      </c>
      <c r="E14195">
        <f>VLOOKUP(B14195, Tabelas!A:C,2,FALSE())</f>
        <v/>
      </c>
    </row>
    <row r="14196">
      <c r="A14196" t="inlineStr">
        <is>
          <t>REVISTA INTERESSE PÚBLICO</t>
        </is>
      </c>
      <c r="B14196" t="inlineStr">
        <is>
          <t>B1</t>
        </is>
      </c>
      <c r="C14196">
        <f>IF(B14196&lt;&gt;"NI",1,0)</f>
        <v/>
      </c>
      <c r="D14196">
        <f>VLOOKUP(B14196, Tabelas!A:C,3,FALSE())</f>
        <v/>
      </c>
      <c r="E14196">
        <f>VLOOKUP(B14196, Tabelas!A:C,2,FALSE())</f>
        <v/>
      </c>
    </row>
    <row r="14197">
      <c r="A14197" t="inlineStr">
        <is>
          <t>REVISTA INTERFACE</t>
        </is>
      </c>
      <c r="B14197" t="inlineStr">
        <is>
          <t>B2</t>
        </is>
      </c>
      <c r="C14197">
        <f>IF(B14197&lt;&gt;"NI",1,0)</f>
        <v/>
      </c>
      <c r="D14197">
        <f>VLOOKUP(B14197, Tabelas!A:C,3,FALSE())</f>
        <v/>
      </c>
      <c r="E14197">
        <f>VLOOKUP(B14197, Tabelas!A:C,2,FALSE())</f>
        <v/>
      </c>
    </row>
    <row r="14198">
      <c r="A14198" t="inlineStr">
        <is>
          <t>REVISTA INTERFACES</t>
        </is>
      </c>
      <c r="B14198" t="inlineStr">
        <is>
          <t>B4</t>
        </is>
      </c>
      <c r="C14198">
        <f>IF(B14198&lt;&gt;"NI",1,0)</f>
        <v/>
      </c>
      <c r="D14198">
        <f>VLOOKUP(B14198, Tabelas!A:C,3,FALSE())</f>
        <v/>
      </c>
      <c r="E14198">
        <f>VLOOKUP(B14198, Tabelas!A:C,2,FALSE())</f>
        <v/>
      </c>
    </row>
    <row r="14199">
      <c r="A14199" t="inlineStr">
        <is>
          <t>REVISTA INTERFACES - SAÚDE, HUMANAS E TECNOLOGIA</t>
        </is>
      </c>
      <c r="B14199" t="inlineStr">
        <is>
          <t>B4</t>
        </is>
      </c>
      <c r="C14199">
        <f>IF(B14199&lt;&gt;"NI",1,0)</f>
        <v/>
      </c>
      <c r="D14199">
        <f>VLOOKUP(B14199, Tabelas!A:C,3,FALSE())</f>
        <v/>
      </c>
      <c r="E14199">
        <f>VLOOKUP(B14199, Tabelas!A:C,2,FALSE())</f>
        <v/>
      </c>
    </row>
    <row r="14200">
      <c r="A14200" t="inlineStr">
        <is>
          <t>REVISTA INTERFACES (UFRJ)</t>
        </is>
      </c>
      <c r="B14200" t="inlineStr">
        <is>
          <t>B3</t>
        </is>
      </c>
      <c r="C14200">
        <f>IF(B14200&lt;&gt;"NI",1,0)</f>
        <v/>
      </c>
      <c r="D14200">
        <f>VLOOKUP(B14200, Tabelas!A:C,3,FALSE())</f>
        <v/>
      </c>
      <c r="E14200">
        <f>VLOOKUP(B14200, Tabelas!A:C,2,FALSE())</f>
        <v/>
      </c>
    </row>
    <row r="14201">
      <c r="A14201" t="inlineStr">
        <is>
          <t>REVISTA INTERFACES (UNICENTRO)</t>
        </is>
      </c>
      <c r="B14201" t="inlineStr">
        <is>
          <t>A3</t>
        </is>
      </c>
      <c r="C14201">
        <f>IF(B14201&lt;&gt;"NI",1,0)</f>
        <v/>
      </c>
      <c r="D14201">
        <f>VLOOKUP(B14201, Tabelas!A:C,3,FALSE())</f>
        <v/>
      </c>
      <c r="E14201">
        <f>VLOOKUP(B14201, Tabelas!A:C,2,FALSE())</f>
        <v/>
      </c>
    </row>
    <row r="14202">
      <c r="A14202" t="inlineStr">
        <is>
          <t>REVISTA INTERFACES CIENTÍFICAS - HUMANAS E SOCIAIS</t>
        </is>
      </c>
      <c r="B14202" t="inlineStr">
        <is>
          <t>B2</t>
        </is>
      </c>
      <c r="C14202">
        <f>IF(B14202&lt;&gt;"NI",1,0)</f>
        <v/>
      </c>
      <c r="D14202">
        <f>VLOOKUP(B14202, Tabelas!A:C,3,FALSE())</f>
        <v/>
      </c>
      <c r="E14202">
        <f>VLOOKUP(B14202, Tabelas!A:C,2,FALSE())</f>
        <v/>
      </c>
    </row>
    <row r="14203">
      <c r="A14203" t="inlineStr">
        <is>
          <t>REVISTA INTERFACES CIENTÍFICAS ¿ EXATAS E TECNOLÓGICAS</t>
        </is>
      </c>
      <c r="B14203" t="inlineStr">
        <is>
          <t>B3</t>
        </is>
      </c>
      <c r="C14203">
        <f>IF(B14203&lt;&gt;"NI",1,0)</f>
        <v/>
      </c>
      <c r="D14203">
        <f>VLOOKUP(B14203, Tabelas!A:C,3,FALSE())</f>
        <v/>
      </c>
      <c r="E14203">
        <f>VLOOKUP(B14203, Tabelas!A:C,2,FALSE())</f>
        <v/>
      </c>
    </row>
    <row r="14204">
      <c r="A14204" t="inlineStr">
        <is>
          <t>REVISTA INTERFACIS</t>
        </is>
      </c>
      <c r="B14204" t="inlineStr">
        <is>
          <t>B3</t>
        </is>
      </c>
      <c r="C14204">
        <f>IF(B14204&lt;&gt;"NI",1,0)</f>
        <v/>
      </c>
      <c r="D14204">
        <f>VLOOKUP(B14204, Tabelas!A:C,3,FALSE())</f>
        <v/>
      </c>
      <c r="E14204">
        <f>VLOOKUP(B14204, Tabelas!A:C,2,FALSE())</f>
        <v/>
      </c>
    </row>
    <row r="14205">
      <c r="A14205" t="inlineStr">
        <is>
          <t>REVISTA INTERINSTITUCIONAL ARTES DE EDUCAR</t>
        </is>
      </c>
      <c r="B14205" t="inlineStr">
        <is>
          <t>B1</t>
        </is>
      </c>
      <c r="C14205">
        <f>IF(B14205&lt;&gt;"NI",1,0)</f>
        <v/>
      </c>
      <c r="D14205">
        <f>VLOOKUP(B14205, Tabelas!A:C,3,FALSE())</f>
        <v/>
      </c>
      <c r="E14205">
        <f>VLOOKUP(B14205, Tabelas!A:C,2,FALSE())</f>
        <v/>
      </c>
    </row>
    <row r="14206">
      <c r="A14206" t="inlineStr">
        <is>
          <t>REVISTA INTERNACIONAL CONSINTER DE DIREITO</t>
        </is>
      </c>
      <c r="B14206" t="inlineStr">
        <is>
          <t>B4</t>
        </is>
      </c>
      <c r="C14206">
        <f>IF(B14206&lt;&gt;"NI",1,0)</f>
        <v/>
      </c>
      <c r="D14206">
        <f>VLOOKUP(B14206, Tabelas!A:C,3,FALSE())</f>
        <v/>
      </c>
      <c r="E14206">
        <f>VLOOKUP(B14206, Tabelas!A:C,2,FALSE())</f>
        <v/>
      </c>
    </row>
    <row r="14207">
      <c r="A14207" t="inlineStr">
        <is>
          <t>REVISTA INTERNACIONAL DE ACUPUNTURA</t>
        </is>
      </c>
      <c r="B14207" t="inlineStr">
        <is>
          <t>B3</t>
        </is>
      </c>
      <c r="C14207">
        <f>IF(B14207&lt;&gt;"NI",1,0)</f>
        <v/>
      </c>
      <c r="D14207">
        <f>VLOOKUP(B14207, Tabelas!A:C,3,FALSE())</f>
        <v/>
      </c>
      <c r="E14207">
        <f>VLOOKUP(B14207, Tabelas!A:C,2,FALSE())</f>
        <v/>
      </c>
    </row>
    <row r="14208">
      <c r="A14208" t="inlineStr">
        <is>
          <t>REVISTA INTERNACIONAL DE APOYO A LA INCLUSIÓN, LOGOPEDIA, SOCIEDAD Y MULTICULTURALIDAD</t>
        </is>
      </c>
      <c r="B14208" t="inlineStr">
        <is>
          <t>B3</t>
        </is>
      </c>
      <c r="C14208">
        <f>IF(B14208&lt;&gt;"NI",1,0)</f>
        <v/>
      </c>
      <c r="D14208">
        <f>VLOOKUP(B14208, Tabelas!A:C,3,FALSE())</f>
        <v/>
      </c>
      <c r="E14208">
        <f>VLOOKUP(B14208, Tabelas!A:C,2,FALSE())</f>
        <v/>
      </c>
    </row>
    <row r="14209">
      <c r="A14209" t="inlineStr">
        <is>
          <t>REVISTA INTERNACIONAL DE APRENDIZAJE EN LA EDUCACIÓN SUPERIOR</t>
        </is>
      </c>
      <c r="B14209" t="inlineStr">
        <is>
          <t>B1</t>
        </is>
      </c>
      <c r="C14209">
        <f>IF(B14209&lt;&gt;"NI",1,0)</f>
        <v/>
      </c>
      <c r="D14209">
        <f>VLOOKUP(B14209, Tabelas!A:C,3,FALSE())</f>
        <v/>
      </c>
      <c r="E14209">
        <f>VLOOKUP(B14209, Tabelas!A:C,2,FALSE())</f>
        <v/>
      </c>
    </row>
    <row r="14210">
      <c r="A14210" t="inlineStr">
        <is>
          <t>REVISTA INTERNACIONAL DE CIENCIAS DEL DEPORTE</t>
        </is>
      </c>
      <c r="B14210" t="inlineStr">
        <is>
          <t>B1</t>
        </is>
      </c>
      <c r="C14210">
        <f>IF(B14210&lt;&gt;"NI",1,0)</f>
        <v/>
      </c>
      <c r="D14210">
        <f>VLOOKUP(B14210, Tabelas!A:C,3,FALSE())</f>
        <v/>
      </c>
      <c r="E14210">
        <f>VLOOKUP(B14210, Tabelas!A:C,2,FALSE())</f>
        <v/>
      </c>
    </row>
    <row r="14211">
      <c r="A14211" t="inlineStr">
        <is>
          <t>REVISTA INTERNACIONAL DE CIENCIAS SOCIALES (IMPRESA)</t>
        </is>
      </c>
      <c r="B14211" t="inlineStr">
        <is>
          <t>B4</t>
        </is>
      </c>
      <c r="C14211">
        <f>IF(B14211&lt;&gt;"NI",1,0)</f>
        <v/>
      </c>
      <c r="D14211">
        <f>VLOOKUP(B14211, Tabelas!A:C,3,FALSE())</f>
        <v/>
      </c>
      <c r="E14211">
        <f>VLOOKUP(B14211, Tabelas!A:C,2,FALSE())</f>
        <v/>
      </c>
    </row>
    <row r="14212">
      <c r="A14212" t="inlineStr">
        <is>
          <t>REVISTA INTERNACIONAL DE COMUNICACIÓN Y DESARROLLO</t>
        </is>
      </c>
      <c r="B14212" t="inlineStr">
        <is>
          <t>B1</t>
        </is>
      </c>
      <c r="C14212">
        <f>IF(B14212&lt;&gt;"NI",1,0)</f>
        <v/>
      </c>
      <c r="D14212">
        <f>VLOOKUP(B14212, Tabelas!A:C,3,FALSE())</f>
        <v/>
      </c>
      <c r="E14212">
        <f>VLOOKUP(B14212, Tabelas!A:C,2,FALSE())</f>
        <v/>
      </c>
    </row>
    <row r="14213">
      <c r="A14213" t="inlineStr">
        <is>
          <t>REVISTA INTERNACIONAL DE CONTAMINACIÓN AMBIENTAL</t>
        </is>
      </c>
      <c r="B14213" t="inlineStr">
        <is>
          <t>B2</t>
        </is>
      </c>
      <c r="C14213">
        <f>IF(B14213&lt;&gt;"NI",1,0)</f>
        <v/>
      </c>
      <c r="D14213">
        <f>VLOOKUP(B14213, Tabelas!A:C,3,FALSE())</f>
        <v/>
      </c>
      <c r="E14213">
        <f>VLOOKUP(B14213, Tabelas!A:C,2,FALSE())</f>
        <v/>
      </c>
    </row>
    <row r="14214">
      <c r="A14214" t="inlineStr">
        <is>
          <t>REVISTA INTERNACIONAL DE COOPERACIÓN Y DESARROLLO</t>
        </is>
      </c>
      <c r="B14214" t="inlineStr">
        <is>
          <t>B2</t>
        </is>
      </c>
      <c r="C14214">
        <f>IF(B14214&lt;&gt;"NI",1,0)</f>
        <v/>
      </c>
      <c r="D14214">
        <f>VLOOKUP(B14214, Tabelas!A:C,3,FALSE())</f>
        <v/>
      </c>
      <c r="E14214">
        <f>VLOOKUP(B14214, Tabelas!A:C,2,FALSE())</f>
        <v/>
      </c>
    </row>
    <row r="14215">
      <c r="A14215" t="inlineStr">
        <is>
          <t>REVISTA INTERNACIONAL DE DIREITO AMBIENTAL</t>
        </is>
      </c>
      <c r="B14215" t="inlineStr">
        <is>
          <t>A4</t>
        </is>
      </c>
      <c r="C14215">
        <f>IF(B14215&lt;&gt;"NI",1,0)</f>
        <v/>
      </c>
      <c r="D14215">
        <f>VLOOKUP(B14215, Tabelas!A:C,3,FALSE())</f>
        <v/>
      </c>
      <c r="E14215">
        <f>VLOOKUP(B14215, Tabelas!A:C,2,FALSE())</f>
        <v/>
      </c>
    </row>
    <row r="14216">
      <c r="A14216" t="inlineStr">
        <is>
          <t>REVISTA INTERNACIONAL DE EDUCAÇÃO DE JOVENS E ADULTOS</t>
        </is>
      </c>
      <c r="B14216" t="inlineStr">
        <is>
          <t>B3</t>
        </is>
      </c>
      <c r="C14216">
        <f>IF(B14216&lt;&gt;"NI",1,0)</f>
        <v/>
      </c>
      <c r="D14216">
        <f>VLOOKUP(B14216, Tabelas!A:C,3,FALSE())</f>
        <v/>
      </c>
      <c r="E14216">
        <f>VLOOKUP(B14216, Tabelas!A:C,2,FALSE())</f>
        <v/>
      </c>
    </row>
    <row r="14217">
      <c r="A14217" t="inlineStr">
        <is>
          <t>REVISTA INTERNACIONAL DE EDUCAÇÃO SUPERIOR</t>
        </is>
      </c>
      <c r="B14217" t="inlineStr">
        <is>
          <t>A3</t>
        </is>
      </c>
      <c r="C14217">
        <f>IF(B14217&lt;&gt;"NI",1,0)</f>
        <v/>
      </c>
      <c r="D14217">
        <f>VLOOKUP(B14217, Tabelas!A:C,3,FALSE())</f>
        <v/>
      </c>
      <c r="E14217">
        <f>VLOOKUP(B14217, Tabelas!A:C,2,FALSE())</f>
        <v/>
      </c>
    </row>
    <row r="14218">
      <c r="A14218" t="inlineStr">
        <is>
          <t>REVISTA INTERNACIONAL DE EDUCACION Y APRENDIZAJE</t>
        </is>
      </c>
      <c r="B14218" t="inlineStr">
        <is>
          <t>B4</t>
        </is>
      </c>
      <c r="C14218">
        <f>IF(B14218&lt;&gt;"NI",1,0)</f>
        <v/>
      </c>
      <c r="D14218">
        <f>VLOOKUP(B14218, Tabelas!A:C,3,FALSE())</f>
        <v/>
      </c>
      <c r="E14218">
        <f>VLOOKUP(B14218, Tabelas!A:C,2,FALSE())</f>
        <v/>
      </c>
    </row>
    <row r="14219">
      <c r="A14219" t="inlineStr">
        <is>
          <t>REVISTA INTERNACIONAL DE ESTUDIOS MIGRATORIOS</t>
        </is>
      </c>
      <c r="B14219" t="inlineStr">
        <is>
          <t>B2</t>
        </is>
      </c>
      <c r="C14219">
        <f>IF(B14219&lt;&gt;"NI",1,0)</f>
        <v/>
      </c>
      <c r="D14219">
        <f>VLOOKUP(B14219, Tabelas!A:C,3,FALSE())</f>
        <v/>
      </c>
      <c r="E14219">
        <f>VLOOKUP(B14219, Tabelas!A:C,2,FALSE())</f>
        <v/>
      </c>
    </row>
    <row r="14220">
      <c r="A14220" t="inlineStr">
        <is>
          <t>REVISTA INTERNACIONAL DE FOLKCOMUNICAÇÃO</t>
        </is>
      </c>
      <c r="B14220" t="inlineStr">
        <is>
          <t>B2</t>
        </is>
      </c>
      <c r="C14220">
        <f>IF(B14220&lt;&gt;"NI",1,0)</f>
        <v/>
      </c>
      <c r="D14220">
        <f>VLOOKUP(B14220, Tabelas!A:C,3,FALSE())</f>
        <v/>
      </c>
      <c r="E14220">
        <f>VLOOKUP(B14220, Tabelas!A:C,2,FALSE())</f>
        <v/>
      </c>
    </row>
    <row r="14221">
      <c r="A14221" t="inlineStr">
        <is>
          <t>REVISTA INTERNACIONAL DE FORMAÇÃO DE PROFESSORES (RIPF)</t>
        </is>
      </c>
      <c r="B14221" t="inlineStr">
        <is>
          <t>B3</t>
        </is>
      </c>
      <c r="C14221">
        <f>IF(B14221&lt;&gt;"NI",1,0)</f>
        <v/>
      </c>
      <c r="D14221">
        <f>VLOOKUP(B14221, Tabelas!A:C,3,FALSE())</f>
        <v/>
      </c>
      <c r="E14221">
        <f>VLOOKUP(B14221, Tabelas!A:C,2,FALSE())</f>
        <v/>
      </c>
    </row>
    <row r="14222">
      <c r="A14222" t="inlineStr">
        <is>
          <t>REVISTA INTERNACIONAL DE HISTORIA DE LA COMUNICACIÓN</t>
        </is>
      </c>
      <c r="B14222" t="inlineStr">
        <is>
          <t>B2</t>
        </is>
      </c>
      <c r="C14222">
        <f>IF(B14222&lt;&gt;"NI",1,0)</f>
        <v/>
      </c>
      <c r="D14222">
        <f>VLOOKUP(B14222, Tabelas!A:C,3,FALSE())</f>
        <v/>
      </c>
      <c r="E14222">
        <f>VLOOKUP(B14222, Tabelas!A:C,2,FALSE())</f>
        <v/>
      </c>
    </row>
    <row r="14223">
      <c r="A14223" t="inlineStr">
        <is>
          <t>REVISTA INTERNACIONAL DE INVESTIGACIÓN EN CIENCIAS SOCIALES</t>
        </is>
      </c>
      <c r="B14223" t="inlineStr">
        <is>
          <t>B2</t>
        </is>
      </c>
      <c r="C14223">
        <f>IF(B14223&lt;&gt;"NI",1,0)</f>
        <v/>
      </c>
      <c r="D14223">
        <f>VLOOKUP(B14223, Tabelas!A:C,3,FALSE())</f>
        <v/>
      </c>
      <c r="E14223">
        <f>VLOOKUP(B14223, Tabelas!A:C,2,FALSE())</f>
        <v/>
      </c>
    </row>
    <row r="14224">
      <c r="A14224" t="inlineStr">
        <is>
          <t>REVISTA INTERNACIONAL DE INVESTIGACIÓN EN CIENCIAS SOCIALES (ONLINE)</t>
        </is>
      </c>
      <c r="B14224" t="inlineStr">
        <is>
          <t>B2</t>
        </is>
      </c>
      <c r="C14224">
        <f>IF(B14224&lt;&gt;"NI",1,0)</f>
        <v/>
      </c>
      <c r="D14224">
        <f>VLOOKUP(B14224, Tabelas!A:C,3,FALSE())</f>
        <v/>
      </c>
      <c r="E14224">
        <f>VLOOKUP(B14224, Tabelas!A:C,2,FALSE())</f>
        <v/>
      </c>
    </row>
    <row r="14225">
      <c r="A14225" t="inlineStr">
        <is>
          <t>REVISTA INTERNACIONAL DE LINGUÍSTICA IBEROAMERICANA</t>
        </is>
      </c>
      <c r="B14225" t="inlineStr">
        <is>
          <t>A4</t>
        </is>
      </c>
      <c r="C14225">
        <f>IF(B14225&lt;&gt;"NI",1,0)</f>
        <v/>
      </c>
      <c r="D14225">
        <f>VLOOKUP(B14225, Tabelas!A:C,3,FALSE())</f>
        <v/>
      </c>
      <c r="E14225">
        <f>VLOOKUP(B14225, Tabelas!A:C,2,FALSE())</f>
        <v/>
      </c>
    </row>
    <row r="14226">
      <c r="A14226" t="inlineStr">
        <is>
          <t>REVISTA INTERNACIONAL DE MEDICINA Y CIENCIAS DE LA ACTIVIDAD FÍSICA Y DEL DEPORTE</t>
        </is>
      </c>
      <c r="B14226" t="inlineStr">
        <is>
          <t>B2</t>
        </is>
      </c>
      <c r="C14226">
        <f>IF(B14226&lt;&gt;"NI",1,0)</f>
        <v/>
      </c>
      <c r="D14226">
        <f>VLOOKUP(B14226, Tabelas!A:C,3,FALSE())</f>
        <v/>
      </c>
      <c r="E14226">
        <f>VLOOKUP(B14226, Tabelas!A:C,2,FALSE())</f>
        <v/>
      </c>
    </row>
    <row r="14227">
      <c r="A14227" t="inlineStr">
        <is>
          <t>REVISTA INTERNACIONAL DE MÉTODOS NUMÉRICOS PARA CÁLCULO Y DISEÑO EN INGENIERÍA</t>
        </is>
      </c>
      <c r="B14227" t="inlineStr">
        <is>
          <t>B1</t>
        </is>
      </c>
      <c r="C14227">
        <f>IF(B14227&lt;&gt;"NI",1,0)</f>
        <v/>
      </c>
      <c r="D14227">
        <f>VLOOKUP(B14227, Tabelas!A:C,3,FALSE())</f>
        <v/>
      </c>
      <c r="E14227">
        <f>VLOOKUP(B14227, Tabelas!A:C,2,FALSE())</f>
        <v/>
      </c>
    </row>
    <row r="14228">
      <c r="A14228" t="inlineStr">
        <is>
          <t>REVISTA INTERNACIONAL DE MÉTODOS NUMÉRICOS PARA EL CÁLCULO Y DISEÑO EN INGENIERÍA</t>
        </is>
      </c>
      <c r="B14228" t="inlineStr">
        <is>
          <t>B1</t>
        </is>
      </c>
      <c r="C14228">
        <f>IF(B14228&lt;&gt;"NI",1,0)</f>
        <v/>
      </c>
      <c r="D14228">
        <f>VLOOKUP(B14228, Tabelas!A:C,3,FALSE())</f>
        <v/>
      </c>
      <c r="E14228">
        <f>VLOOKUP(B14228, Tabelas!A:C,2,FALSE())</f>
        <v/>
      </c>
    </row>
    <row r="14229">
      <c r="A14229" t="inlineStr">
        <is>
          <t>REVISTA INTERNACIONAL DE PESQUISA EM EDUCAÇÃO MATEMÁTICA (RIPEM)</t>
        </is>
      </c>
      <c r="B14229" t="inlineStr">
        <is>
          <t>B2</t>
        </is>
      </c>
      <c r="C14229">
        <f>IF(B14229&lt;&gt;"NI",1,0)</f>
        <v/>
      </c>
      <c r="D14229">
        <f>VLOOKUP(B14229, Tabelas!A:C,3,FALSE())</f>
        <v/>
      </c>
      <c r="E14229">
        <f>VLOOKUP(B14229, Tabelas!A:C,2,FALSE())</f>
        <v/>
      </c>
    </row>
    <row r="14230">
      <c r="A14230" t="inlineStr">
        <is>
          <t>REVISTA INTERNACIONAL DE PSICOLOGIA Y TERAPIA PSICOLOGICA</t>
        </is>
      </c>
      <c r="B14230" t="inlineStr">
        <is>
          <t>A2</t>
        </is>
      </c>
      <c r="C14230">
        <f>IF(B14230&lt;&gt;"NI",1,0)</f>
        <v/>
      </c>
      <c r="D14230">
        <f>VLOOKUP(B14230, Tabelas!A:C,3,FALSE())</f>
        <v/>
      </c>
      <c r="E14230">
        <f>VLOOKUP(B14230, Tabelas!A:C,2,FALSE())</f>
        <v/>
      </c>
    </row>
    <row r="14231">
      <c r="A14231" t="inlineStr">
        <is>
          <t>REVISTA INTERNACIONAL DE RELACIONES PUBLICAS</t>
        </is>
      </c>
      <c r="B14231" t="inlineStr">
        <is>
          <t>A2</t>
        </is>
      </c>
      <c r="C14231">
        <f>IF(B14231&lt;&gt;"NI",1,0)</f>
        <v/>
      </c>
      <c r="D14231">
        <f>VLOOKUP(B14231, Tabelas!A:C,3,FALSE())</f>
        <v/>
      </c>
      <c r="E14231">
        <f>VLOOKUP(B14231, Tabelas!A:C,2,FALSE())</f>
        <v/>
      </c>
    </row>
    <row r="14232">
      <c r="A14232" t="inlineStr">
        <is>
          <t>REVISTA INTERNACIONAL DE TECNOLOGIA, CONOCIMIENTO Y SOCIEDAD</t>
        </is>
      </c>
      <c r="B14232" t="inlineStr">
        <is>
          <t>B4</t>
        </is>
      </c>
      <c r="C14232">
        <f>IF(B14232&lt;&gt;"NI",1,0)</f>
        <v/>
      </c>
      <c r="D14232">
        <f>VLOOKUP(B14232, Tabelas!A:C,3,FALSE())</f>
        <v/>
      </c>
      <c r="E14232">
        <f>VLOOKUP(B14232, Tabelas!A:C,2,FALSE())</f>
        <v/>
      </c>
    </row>
    <row r="14233">
      <c r="A14233" t="inlineStr">
        <is>
          <t>REVISTA INTERNACIONAL D'HUMANITATS</t>
        </is>
      </c>
      <c r="B14233" t="inlineStr">
        <is>
          <t>B4</t>
        </is>
      </c>
      <c r="C14233">
        <f>IF(B14233&lt;&gt;"NI",1,0)</f>
        <v/>
      </c>
      <c r="D14233">
        <f>VLOOKUP(B14233, Tabelas!A:C,3,FALSE())</f>
        <v/>
      </c>
      <c r="E14233">
        <f>VLOOKUP(B14233, Tabelas!A:C,2,FALSE())</f>
        <v/>
      </c>
    </row>
    <row r="14234">
      <c r="A14234" t="inlineStr">
        <is>
          <t>REVISTA INTERNACIONAL EM LINGUA PORTUGUESA</t>
        </is>
      </c>
      <c r="B14234" t="inlineStr">
        <is>
          <t>B3</t>
        </is>
      </c>
      <c r="C14234">
        <f>IF(B14234&lt;&gt;"NI",1,0)</f>
        <v/>
      </c>
      <c r="D14234">
        <f>VLOOKUP(B14234, Tabelas!A:C,3,FALSE())</f>
        <v/>
      </c>
      <c r="E14234">
        <f>VLOOKUP(B14234, Tabelas!A:C,2,FALSE())</f>
        <v/>
      </c>
    </row>
    <row r="14235">
      <c r="A14235" t="inlineStr">
        <is>
          <t>REVISTA INTERNACIONAL MAGISTERIO: EDUCACION Y PEDAGOGIA</t>
        </is>
      </c>
      <c r="B14235" t="inlineStr">
        <is>
          <t>B3</t>
        </is>
      </c>
      <c r="C14235">
        <f>IF(B14235&lt;&gt;"NI",1,0)</f>
        <v/>
      </c>
      <c r="D14235">
        <f>VLOOKUP(B14235, Tabelas!A:C,3,FALSE())</f>
        <v/>
      </c>
      <c r="E14235">
        <f>VLOOKUP(B14235, Tabelas!A:C,2,FALSE())</f>
        <v/>
      </c>
    </row>
    <row r="14236">
      <c r="A14236" t="inlineStr">
        <is>
          <t>REVISTA INTERTERRITÓRIOS</t>
        </is>
      </c>
      <c r="B14236" t="inlineStr">
        <is>
          <t>B3</t>
        </is>
      </c>
      <c r="C14236">
        <f>IF(B14236&lt;&gt;"NI",1,0)</f>
        <v/>
      </c>
      <c r="D14236">
        <f>VLOOKUP(B14236, Tabelas!A:C,3,FALSE())</f>
        <v/>
      </c>
      <c r="E14236">
        <f>VLOOKUP(B14236, Tabelas!A:C,2,FALSE())</f>
        <v/>
      </c>
    </row>
    <row r="14237">
      <c r="A14237" t="inlineStr">
        <is>
          <t>REVISTA INTOLERÂNCIA RELIGIOSA</t>
        </is>
      </c>
      <c r="B14237" t="inlineStr">
        <is>
          <t>B4</t>
        </is>
      </c>
      <c r="C14237">
        <f>IF(B14237&lt;&gt;"NI",1,0)</f>
        <v/>
      </c>
      <c r="D14237">
        <f>VLOOKUP(B14237, Tabelas!A:C,3,FALSE())</f>
        <v/>
      </c>
      <c r="E14237">
        <f>VLOOKUP(B14237, Tabelas!A:C,2,FALSE())</f>
        <v/>
      </c>
    </row>
    <row r="14238">
      <c r="A14238" t="inlineStr">
        <is>
          <t>REVISTA INTRATEXTOS</t>
        </is>
      </c>
      <c r="B14238" t="inlineStr">
        <is>
          <t>B3</t>
        </is>
      </c>
      <c r="C14238">
        <f>IF(B14238&lt;&gt;"NI",1,0)</f>
        <v/>
      </c>
      <c r="D14238">
        <f>VLOOKUP(B14238, Tabelas!A:C,3,FALSE())</f>
        <v/>
      </c>
      <c r="E14238">
        <f>VLOOKUP(B14238, Tabelas!A:C,2,FALSE())</f>
        <v/>
      </c>
    </row>
    <row r="14239">
      <c r="A14239" t="inlineStr">
        <is>
          <t>REVISTA INVESTIGAÇÃO EM ENFERMAGEM</t>
        </is>
      </c>
      <c r="B14239" t="inlineStr">
        <is>
          <t>B4</t>
        </is>
      </c>
      <c r="C14239">
        <f>IF(B14239&lt;&gt;"NI",1,0)</f>
        <v/>
      </c>
      <c r="D14239">
        <f>VLOOKUP(B14239, Tabelas!A:C,3,FALSE())</f>
        <v/>
      </c>
      <c r="E14239">
        <f>VLOOKUP(B14239, Tabelas!A:C,2,FALSE())</f>
        <v/>
      </c>
    </row>
    <row r="14240">
      <c r="A14240" t="inlineStr">
        <is>
          <t>REVISTA ION</t>
        </is>
      </c>
      <c r="B14240" t="inlineStr">
        <is>
          <t>B3</t>
        </is>
      </c>
      <c r="C14240">
        <f>IF(B14240&lt;&gt;"NI",1,0)</f>
        <v/>
      </c>
      <c r="D14240">
        <f>VLOOKUP(B14240, Tabelas!A:C,3,FALSE())</f>
        <v/>
      </c>
      <c r="E14240">
        <f>VLOOKUP(B14240, Tabelas!A:C,2,FALSE())</f>
        <v/>
      </c>
    </row>
    <row r="14241">
      <c r="A14241" t="inlineStr">
        <is>
          <t>REVISTA IPECEGE</t>
        </is>
      </c>
      <c r="B14241" t="inlineStr">
        <is>
          <t>B3</t>
        </is>
      </c>
      <c r="C14241">
        <f>IF(B14241&lt;&gt;"NI",1,0)</f>
        <v/>
      </c>
      <c r="D14241">
        <f>VLOOKUP(B14241, Tabelas!A:C,3,FALSE())</f>
        <v/>
      </c>
      <c r="E14241">
        <f>VLOOKUP(B14241, Tabelas!A:C,2,FALSE())</f>
        <v/>
      </c>
    </row>
    <row r="14242">
      <c r="A14242" t="inlineStr">
        <is>
          <t>REVISTA IPH</t>
        </is>
      </c>
      <c r="B14242" t="inlineStr">
        <is>
          <t>B2</t>
        </is>
      </c>
      <c r="C14242">
        <f>IF(B14242&lt;&gt;"NI",1,0)</f>
        <v/>
      </c>
      <c r="D14242">
        <f>VLOOKUP(B14242, Tabelas!A:C,3,FALSE())</f>
        <v/>
      </c>
      <c r="E14242">
        <f>VLOOKUP(B14242, Tabelas!A:C,2,FALSE())</f>
        <v/>
      </c>
    </row>
    <row r="14243">
      <c r="A14243" t="inlineStr">
        <is>
          <t>REVISTA JESUS HISTÓRICO</t>
        </is>
      </c>
      <c r="B14243" t="inlineStr">
        <is>
          <t>A4</t>
        </is>
      </c>
      <c r="C14243">
        <f>IF(B14243&lt;&gt;"NI",1,0)</f>
        <v/>
      </c>
      <c r="D14243">
        <f>VLOOKUP(B14243, Tabelas!A:C,3,FALSE())</f>
        <v/>
      </c>
      <c r="E14243">
        <f>VLOOKUP(B14243, Tabelas!A:C,2,FALSE())</f>
        <v/>
      </c>
    </row>
    <row r="14244">
      <c r="A14244" t="inlineStr">
        <is>
          <t>REVISTA JORNALISMO E CIDADANIA</t>
        </is>
      </c>
      <c r="B14244" t="inlineStr">
        <is>
          <t>B3</t>
        </is>
      </c>
      <c r="C14244">
        <f>IF(B14244&lt;&gt;"NI",1,0)</f>
        <v/>
      </c>
      <c r="D14244">
        <f>VLOOKUP(B14244, Tabelas!A:C,3,FALSE())</f>
        <v/>
      </c>
      <c r="E14244">
        <f>VLOOKUP(B14244, Tabelas!A:C,2,FALSE())</f>
        <v/>
      </c>
    </row>
    <row r="14245">
      <c r="A14245" t="inlineStr">
        <is>
          <t>REVISTA JOVENS PESQUISADORES</t>
        </is>
      </c>
      <c r="B14245" t="inlineStr">
        <is>
          <t>B1</t>
        </is>
      </c>
      <c r="C14245">
        <f>IF(B14245&lt;&gt;"NI",1,0)</f>
        <v/>
      </c>
      <c r="D14245">
        <f>VLOOKUP(B14245, Tabelas!A:C,3,FALSE())</f>
        <v/>
      </c>
      <c r="E14245">
        <f>VLOOKUP(B14245, Tabelas!A:C,2,FALSE())</f>
        <v/>
      </c>
    </row>
    <row r="14246">
      <c r="A14246" t="inlineStr">
        <is>
          <t>REVISTA JURÍDICA - UNICURITIBA</t>
        </is>
      </c>
      <c r="B14246" t="inlineStr">
        <is>
          <t>A1</t>
        </is>
      </c>
      <c r="C14246">
        <f>IF(B14246&lt;&gt;"NI",1,0)</f>
        <v/>
      </c>
      <c r="D14246">
        <f>VLOOKUP(B14246, Tabelas!A:C,3,FALSE())</f>
        <v/>
      </c>
      <c r="E14246">
        <f>VLOOKUP(B14246, Tabelas!A:C,2,FALSE())</f>
        <v/>
      </c>
    </row>
    <row r="14247">
      <c r="A14247" t="inlineStr">
        <is>
          <t>REVISTA JURÍDICA (FURB. ONLINE)</t>
        </is>
      </c>
      <c r="B14247" t="inlineStr">
        <is>
          <t>A4</t>
        </is>
      </c>
      <c r="C14247">
        <f>IF(B14247&lt;&gt;"NI",1,0)</f>
        <v/>
      </c>
      <c r="D14247">
        <f>VLOOKUP(B14247, Tabelas!A:C,3,FALSE())</f>
        <v/>
      </c>
      <c r="E14247">
        <f>VLOOKUP(B14247, Tabelas!A:C,2,FALSE())</f>
        <v/>
      </c>
    </row>
    <row r="14248">
      <c r="A14248" t="inlineStr">
        <is>
          <t>REVISTA JURIDICA (PORTO ALEGRE. 1953)</t>
        </is>
      </c>
      <c r="B14248" t="inlineStr">
        <is>
          <t>B4</t>
        </is>
      </c>
      <c r="C14248">
        <f>IF(B14248&lt;&gt;"NI",1,0)</f>
        <v/>
      </c>
      <c r="D14248">
        <f>VLOOKUP(B14248, Tabelas!A:C,3,FALSE())</f>
        <v/>
      </c>
      <c r="E14248">
        <f>VLOOKUP(B14248, Tabelas!A:C,2,FALSE())</f>
        <v/>
      </c>
    </row>
    <row r="14249">
      <c r="A14249" t="inlineStr">
        <is>
          <t>REVISTA JURÍDICA CESUMAR: MESTRADO (ONLINE)</t>
        </is>
      </c>
      <c r="B14249" t="inlineStr">
        <is>
          <t>B1</t>
        </is>
      </c>
      <c r="C14249">
        <f>IF(B14249&lt;&gt;"NI",1,0)</f>
        <v/>
      </c>
      <c r="D14249">
        <f>VLOOKUP(B14249, Tabelas!A:C,3,FALSE())</f>
        <v/>
      </c>
      <c r="E14249">
        <f>VLOOKUP(B14249, Tabelas!A:C,2,FALSE())</f>
        <v/>
      </c>
    </row>
    <row r="14250">
      <c r="A14250" t="inlineStr">
        <is>
          <t>REVISTA JURÍDICA DA ESCOLA SUPERIOR DO MINISTÉRIO PÚBLICO DE SÃO PAULO</t>
        </is>
      </c>
      <c r="B14250" t="inlineStr">
        <is>
          <t>B2</t>
        </is>
      </c>
      <c r="C14250">
        <f>IF(B14250&lt;&gt;"NI",1,0)</f>
        <v/>
      </c>
      <c r="D14250">
        <f>VLOOKUP(B14250, Tabelas!A:C,3,FALSE())</f>
        <v/>
      </c>
      <c r="E14250">
        <f>VLOOKUP(B14250, Tabelas!A:C,2,FALSE())</f>
        <v/>
      </c>
    </row>
    <row r="14251">
      <c r="A14251" t="inlineStr">
        <is>
          <t>REVISTA JURIDICA DA FA7 (ONLINE)</t>
        </is>
      </c>
      <c r="B14251" t="inlineStr">
        <is>
          <t>B1</t>
        </is>
      </c>
      <c r="C14251">
        <f>IF(B14251&lt;&gt;"NI",1,0)</f>
        <v/>
      </c>
      <c r="D14251">
        <f>VLOOKUP(B14251, Tabelas!A:C,3,FALSE())</f>
        <v/>
      </c>
      <c r="E14251">
        <f>VLOOKUP(B14251, Tabelas!A:C,2,FALSE())</f>
        <v/>
      </c>
    </row>
    <row r="14252">
      <c r="A14252" t="inlineStr">
        <is>
          <t>REVISTA JURÍDICA DA PRESIDÊNCIA</t>
        </is>
      </c>
      <c r="B14252" t="inlineStr">
        <is>
          <t>A2</t>
        </is>
      </c>
      <c r="C14252">
        <f>IF(B14252&lt;&gt;"NI",1,0)</f>
        <v/>
      </c>
      <c r="D14252">
        <f>VLOOKUP(B14252, Tabelas!A:C,3,FALSE())</f>
        <v/>
      </c>
      <c r="E14252">
        <f>VLOOKUP(B14252, Tabelas!A:C,2,FALSE())</f>
        <v/>
      </c>
    </row>
    <row r="14253">
      <c r="A14253" t="inlineStr">
        <is>
          <t>REVISTA JURÍDICA DA SEÇÃO JUDICIÁRIA DE PERNAMBUCO</t>
        </is>
      </c>
      <c r="B14253" t="inlineStr">
        <is>
          <t>B4</t>
        </is>
      </c>
      <c r="C14253">
        <f>IF(B14253&lt;&gt;"NI",1,0)</f>
        <v/>
      </c>
      <c r="D14253">
        <f>VLOOKUP(B14253, Tabelas!A:C,3,FALSE())</f>
        <v/>
      </c>
      <c r="E14253">
        <f>VLOOKUP(B14253, Tabelas!A:C,2,FALSE())</f>
        <v/>
      </c>
    </row>
    <row r="14254">
      <c r="A14254" t="inlineStr">
        <is>
          <t>REVISTA JURÍDICA DA UNIVERSIDADE DE CUIABÁ</t>
        </is>
      </c>
      <c r="B14254" t="inlineStr">
        <is>
          <t>B4</t>
        </is>
      </c>
      <c r="C14254">
        <f>IF(B14254&lt;&gt;"NI",1,0)</f>
        <v/>
      </c>
      <c r="D14254">
        <f>VLOOKUP(B14254, Tabelas!A:C,3,FALSE())</f>
        <v/>
      </c>
      <c r="E14254">
        <f>VLOOKUP(B14254, Tabelas!A:C,2,FALSE())</f>
        <v/>
      </c>
    </row>
    <row r="14255">
      <c r="A14255" t="inlineStr">
        <is>
          <t>REVISTA JURÍDICA DA UNOPAR</t>
        </is>
      </c>
      <c r="B14255" t="inlineStr">
        <is>
          <t>B4</t>
        </is>
      </c>
      <c r="C14255">
        <f>IF(B14255&lt;&gt;"NI",1,0)</f>
        <v/>
      </c>
      <c r="D14255">
        <f>VLOOKUP(B14255, Tabelas!A:C,3,FALSE())</f>
        <v/>
      </c>
      <c r="E14255">
        <f>VLOOKUP(B14255, Tabelas!A:C,2,FALSE())</f>
        <v/>
      </c>
    </row>
    <row r="14256">
      <c r="A14256" t="inlineStr">
        <is>
          <t>REVISTA JURÍDICA FADEP</t>
        </is>
      </c>
      <c r="B14256" t="inlineStr">
        <is>
          <t>B4</t>
        </is>
      </c>
      <c r="C14256">
        <f>IF(B14256&lt;&gt;"NI",1,0)</f>
        <v/>
      </c>
      <c r="D14256">
        <f>VLOOKUP(B14256, Tabelas!A:C,3,FALSE())</f>
        <v/>
      </c>
      <c r="E14256">
        <f>VLOOKUP(B14256, Tabelas!A:C,2,FALSE())</f>
        <v/>
      </c>
    </row>
    <row r="14257">
      <c r="A14257" t="inlineStr">
        <is>
          <t>REVISTA JURÍDICA LUSO BRASILEIRA</t>
        </is>
      </c>
      <c r="B14257" t="inlineStr">
        <is>
          <t>B1</t>
        </is>
      </c>
      <c r="C14257">
        <f>IF(B14257&lt;&gt;"NI",1,0)</f>
        <v/>
      </c>
      <c r="D14257">
        <f>VLOOKUP(B14257, Tabelas!A:C,3,FALSE())</f>
        <v/>
      </c>
      <c r="E14257">
        <f>VLOOKUP(B14257, Tabelas!A:C,2,FALSE())</f>
        <v/>
      </c>
    </row>
    <row r="14258">
      <c r="A14258" t="inlineStr">
        <is>
          <t>REVISTA JURIS</t>
        </is>
      </c>
      <c r="B14258" t="inlineStr">
        <is>
          <t>B4</t>
        </is>
      </c>
      <c r="C14258">
        <f>IF(B14258&lt;&gt;"NI",1,0)</f>
        <v/>
      </c>
      <c r="D14258">
        <f>VLOOKUP(B14258, Tabelas!A:C,3,FALSE())</f>
        <v/>
      </c>
      <c r="E14258">
        <f>VLOOKUP(B14258, Tabelas!A:C,2,FALSE())</f>
        <v/>
      </c>
    </row>
    <row r="14259">
      <c r="A14259" t="inlineStr">
        <is>
          <t>REVISTA JUSTIÇA ELEITORAL EM DEBATE</t>
        </is>
      </c>
      <c r="B14259" t="inlineStr">
        <is>
          <t>B4</t>
        </is>
      </c>
      <c r="C14259">
        <f>IF(B14259&lt;&gt;"NI",1,0)</f>
        <v/>
      </c>
      <c r="D14259">
        <f>VLOOKUP(B14259, Tabelas!A:C,3,FALSE())</f>
        <v/>
      </c>
      <c r="E14259">
        <f>VLOOKUP(B14259, Tabelas!A:C,2,FALSE())</f>
        <v/>
      </c>
    </row>
    <row r="14260">
      <c r="A14260" t="inlineStr">
        <is>
          <t>REVISTA KAIRÓS</t>
        </is>
      </c>
      <c r="B14260" t="inlineStr">
        <is>
          <t>A3</t>
        </is>
      </c>
      <c r="C14260">
        <f>IF(B14260&lt;&gt;"NI",1,0)</f>
        <v/>
      </c>
      <c r="D14260">
        <f>VLOOKUP(B14260, Tabelas!A:C,3,FALSE())</f>
        <v/>
      </c>
      <c r="E14260">
        <f>VLOOKUP(B14260, Tabelas!A:C,2,FALSE())</f>
        <v/>
      </c>
    </row>
    <row r="14261">
      <c r="A14261" t="inlineStr">
        <is>
          <t>REVISTA KATALYSIS</t>
        </is>
      </c>
      <c r="B14261" t="inlineStr">
        <is>
          <t>A1</t>
        </is>
      </c>
      <c r="C14261">
        <f>IF(B14261&lt;&gt;"NI",1,0)</f>
        <v/>
      </c>
      <c r="D14261">
        <f>VLOOKUP(B14261, Tabelas!A:C,3,FALSE())</f>
        <v/>
      </c>
      <c r="E14261">
        <f>VLOOKUP(B14261, Tabelas!A:C,2,FALSE())</f>
        <v/>
      </c>
    </row>
    <row r="14262">
      <c r="A14262" t="inlineStr">
        <is>
          <t>REVISTA KAVILANDO</t>
        </is>
      </c>
      <c r="B14262" t="inlineStr">
        <is>
          <t>B2</t>
        </is>
      </c>
      <c r="C14262">
        <f>IF(B14262&lt;&gt;"NI",1,0)</f>
        <v/>
      </c>
      <c r="D14262">
        <f>VLOOKUP(B14262, Tabelas!A:C,3,FALSE())</f>
        <v/>
      </c>
      <c r="E14262">
        <f>VLOOKUP(B14262, Tabelas!A:C,2,FALSE())</f>
        <v/>
      </c>
    </row>
    <row r="14263">
      <c r="A14263" t="inlineStr">
        <is>
          <t>REVISTA KIRI-KERÊ - PESQUISA EM ENSINO</t>
        </is>
      </c>
      <c r="B14263" t="inlineStr">
        <is>
          <t>B4</t>
        </is>
      </c>
      <c r="C14263">
        <f>IF(B14263&lt;&gt;"NI",1,0)</f>
        <v/>
      </c>
      <c r="D14263">
        <f>VLOOKUP(B14263, Tabelas!A:C,3,FALSE())</f>
        <v/>
      </c>
      <c r="E14263">
        <f>VLOOKUP(B14263, Tabelas!A:C,2,FALSE())</f>
        <v/>
      </c>
    </row>
    <row r="14264">
      <c r="A14264" t="inlineStr">
        <is>
          <t>REVISTA LABOR</t>
        </is>
      </c>
      <c r="B14264" t="inlineStr">
        <is>
          <t>B2</t>
        </is>
      </c>
      <c r="C14264">
        <f>IF(B14264&lt;&gt;"NI",1,0)</f>
        <v/>
      </c>
      <c r="D14264">
        <f>VLOOKUP(B14264, Tabelas!A:C,3,FALSE())</f>
        <v/>
      </c>
      <c r="E14264">
        <f>VLOOKUP(B14264, Tabelas!A:C,2,FALSE())</f>
        <v/>
      </c>
    </row>
    <row r="14265">
      <c r="A14265" t="inlineStr">
        <is>
          <t>REVISTA LABORATIVA</t>
        </is>
      </c>
      <c r="B14265" t="inlineStr">
        <is>
          <t>B2</t>
        </is>
      </c>
      <c r="C14265">
        <f>IF(B14265&lt;&gt;"NI",1,0)</f>
        <v/>
      </c>
      <c r="D14265">
        <f>VLOOKUP(B14265, Tabelas!A:C,3,FALSE())</f>
        <v/>
      </c>
      <c r="E14265">
        <f>VLOOKUP(B14265, Tabelas!A:C,2,FALSE())</f>
        <v/>
      </c>
    </row>
    <row r="14266">
      <c r="A14266" t="inlineStr">
        <is>
          <t>REVISTA LABORATÓRIO LITERATURA E EXPERIMENTACIÓN</t>
        </is>
      </c>
      <c r="B14266" t="inlineStr">
        <is>
          <t>B1</t>
        </is>
      </c>
      <c r="C14266">
        <f>IF(B14266&lt;&gt;"NI",1,0)</f>
        <v/>
      </c>
      <c r="D14266">
        <f>VLOOKUP(B14266, Tabelas!A:C,3,FALSE())</f>
        <v/>
      </c>
      <c r="E14266">
        <f>VLOOKUP(B14266, Tabelas!A:C,2,FALSE())</f>
        <v/>
      </c>
    </row>
    <row r="14267">
      <c r="A14267" t="inlineStr">
        <is>
          <t>REVISTA LABORATÓRIOS DE HISTÓRIA</t>
        </is>
      </c>
      <c r="B14267" t="inlineStr">
        <is>
          <t>B4</t>
        </is>
      </c>
      <c r="C14267">
        <f>IF(B14267&lt;&gt;"NI",1,0)</f>
        <v/>
      </c>
      <c r="D14267">
        <f>VLOOKUP(B14267, Tabelas!A:C,3,FALSE())</f>
        <v/>
      </c>
      <c r="E14267">
        <f>VLOOKUP(B14267, Tabelas!A:C,2,FALSE())</f>
        <v/>
      </c>
    </row>
    <row r="14268">
      <c r="A14268" t="inlineStr">
        <is>
          <t>REVISTA LASALLISTA DE INVESTIGACION</t>
        </is>
      </c>
      <c r="B14268" t="inlineStr">
        <is>
          <t>B3</t>
        </is>
      </c>
      <c r="C14268">
        <f>IF(B14268&lt;&gt;"NI",1,0)</f>
        <v/>
      </c>
      <c r="D14268">
        <f>VLOOKUP(B14268, Tabelas!A:C,3,FALSE())</f>
        <v/>
      </c>
      <c r="E14268">
        <f>VLOOKUP(B14268, Tabelas!A:C,2,FALSE())</f>
        <v/>
      </c>
    </row>
    <row r="14269">
      <c r="A14269" t="inlineStr">
        <is>
          <t>REVISTA LATINA DE COMUNICACIÓN SOCIAL</t>
        </is>
      </c>
      <c r="B14269" t="inlineStr">
        <is>
          <t>A3</t>
        </is>
      </c>
      <c r="C14269">
        <f>IF(B14269&lt;&gt;"NI",1,0)</f>
        <v/>
      </c>
      <c r="D14269">
        <f>VLOOKUP(B14269, Tabelas!A:C,3,FALSE())</f>
        <v/>
      </c>
      <c r="E14269">
        <f>VLOOKUP(B14269, Tabelas!A:C,2,FALSE())</f>
        <v/>
      </c>
    </row>
    <row r="14270">
      <c r="A14270" t="inlineStr">
        <is>
          <t>REVISTA LATINA DE SOCIOLOGIA</t>
        </is>
      </c>
      <c r="B14270" t="inlineStr">
        <is>
          <t>B2</t>
        </is>
      </c>
      <c r="C14270">
        <f>IF(B14270&lt;&gt;"NI",1,0)</f>
        <v/>
      </c>
      <c r="D14270">
        <f>VLOOKUP(B14270, Tabelas!A:C,3,FALSE())</f>
        <v/>
      </c>
      <c r="E14270">
        <f>VLOOKUP(B14270, Tabelas!A:C,2,FALSE())</f>
        <v/>
      </c>
    </row>
    <row r="14271">
      <c r="A14271" t="inlineStr">
        <is>
          <t>REVISTA LATINO AMERICANA EM AVALIAÇÃO DO CICLO DE VIDA</t>
        </is>
      </c>
      <c r="B14271" t="inlineStr">
        <is>
          <t>B4</t>
        </is>
      </c>
      <c r="C14271">
        <f>IF(B14271&lt;&gt;"NI",1,0)</f>
        <v/>
      </c>
      <c r="D14271">
        <f>VLOOKUP(B14271, Tabelas!A:C,3,FALSE())</f>
        <v/>
      </c>
      <c r="E14271">
        <f>VLOOKUP(B14271, Tabelas!A:C,2,FALSE())</f>
        <v/>
      </c>
    </row>
    <row r="14272">
      <c r="A14272" t="inlineStr">
        <is>
          <t>REVISTA LATINOAMERICANA DE ANTROPOLOGÍA DEL TRABAJO</t>
        </is>
      </c>
      <c r="B14272" t="inlineStr">
        <is>
          <t>B2</t>
        </is>
      </c>
      <c r="C14272">
        <f>IF(B14272&lt;&gt;"NI",1,0)</f>
        <v/>
      </c>
      <c r="D14272">
        <f>VLOOKUP(B14272, Tabelas!A:C,3,FALSE())</f>
        <v/>
      </c>
      <c r="E14272">
        <f>VLOOKUP(B14272, Tabelas!A:C,2,FALSE())</f>
        <v/>
      </c>
    </row>
    <row r="14273">
      <c r="A14273" t="inlineStr">
        <is>
          <t>REVISTA LATINOAMERICANA DE BIOETICA</t>
        </is>
      </c>
      <c r="B14273" t="inlineStr">
        <is>
          <t>A4</t>
        </is>
      </c>
      <c r="C14273">
        <f>IF(B14273&lt;&gt;"NI",1,0)</f>
        <v/>
      </c>
      <c r="D14273">
        <f>VLOOKUP(B14273, Tabelas!A:C,3,FALSE())</f>
        <v/>
      </c>
      <c r="E14273">
        <f>VLOOKUP(B14273, Tabelas!A:C,2,FALSE())</f>
        <v/>
      </c>
    </row>
    <row r="14274">
      <c r="A14274" t="inlineStr">
        <is>
          <t>REVISTA LATINOAMERICANA DE BIOETICA</t>
        </is>
      </c>
      <c r="B14274" t="inlineStr">
        <is>
          <t>A4</t>
        </is>
      </c>
      <c r="C14274">
        <f>IF(B14274&lt;&gt;"NI",1,0)</f>
        <v/>
      </c>
      <c r="D14274">
        <f>VLOOKUP(B14274, Tabelas!A:C,3,FALSE())</f>
        <v/>
      </c>
      <c r="E14274">
        <f>VLOOKUP(B14274, Tabelas!A:C,2,FALSE())</f>
        <v/>
      </c>
    </row>
    <row r="14275">
      <c r="A14275" t="inlineStr">
        <is>
          <t>REVISTA LATINOAMERICANA DE CIENCIAS DE LA COMUNICACIÓN</t>
        </is>
      </c>
      <c r="B14275" t="inlineStr">
        <is>
          <t>A4</t>
        </is>
      </c>
      <c r="C14275">
        <f>IF(B14275&lt;&gt;"NI",1,0)</f>
        <v/>
      </c>
      <c r="D14275">
        <f>VLOOKUP(B14275, Tabelas!A:C,3,FALSE())</f>
        <v/>
      </c>
      <c r="E14275">
        <f>VLOOKUP(B14275, Tabelas!A:C,2,FALSE())</f>
        <v/>
      </c>
    </row>
    <row r="14276">
      <c r="A14276" t="inlineStr">
        <is>
          <t>REVISTA LATINOAMERICANA DE CIENCIAS DE LA COMUNICACIÓN ONLINE</t>
        </is>
      </c>
      <c r="B14276" t="inlineStr">
        <is>
          <t>A4</t>
        </is>
      </c>
      <c r="C14276">
        <f>IF(B14276&lt;&gt;"NI",1,0)</f>
        <v/>
      </c>
      <c r="D14276">
        <f>VLOOKUP(B14276, Tabelas!A:C,3,FALSE())</f>
        <v/>
      </c>
      <c r="E14276">
        <f>VLOOKUP(B14276, Tabelas!A:C,2,FALSE())</f>
        <v/>
      </c>
    </row>
    <row r="14277">
      <c r="A14277" t="inlineStr">
        <is>
          <t>REVISTA LATINOAMERICANA DE CIENCIAS SOCIALES</t>
        </is>
      </c>
      <c r="B14277" t="inlineStr">
        <is>
          <t>A3</t>
        </is>
      </c>
      <c r="C14277">
        <f>IF(B14277&lt;&gt;"NI",1,0)</f>
        <v/>
      </c>
      <c r="D14277">
        <f>VLOOKUP(B14277, Tabelas!A:C,3,FALSE())</f>
        <v/>
      </c>
      <c r="E14277">
        <f>VLOOKUP(B14277, Tabelas!A:C,2,FALSE())</f>
        <v/>
      </c>
    </row>
    <row r="14278">
      <c r="A14278" t="inlineStr">
        <is>
          <t>REVISTA LATINOAMERICANA DE CIENCIAS SOCIALES, NIÑEZ Y JUVENTUD</t>
        </is>
      </c>
      <c r="B14278" t="inlineStr">
        <is>
          <t>A3</t>
        </is>
      </c>
      <c r="C14278">
        <f>IF(B14278&lt;&gt;"NI",1,0)</f>
        <v/>
      </c>
      <c r="D14278">
        <f>VLOOKUP(B14278, Tabelas!A:C,3,FALSE())</f>
        <v/>
      </c>
      <c r="E14278">
        <f>VLOOKUP(B14278, Tabelas!A:C,2,FALSE())</f>
        <v/>
      </c>
    </row>
    <row r="14279">
      <c r="A14279" t="inlineStr">
        <is>
          <t>REVISTA LATINOAMERICANA DE DERECHO Y RELIGIÓN</t>
        </is>
      </c>
      <c r="B14279" t="inlineStr">
        <is>
          <t>B1</t>
        </is>
      </c>
      <c r="C14279">
        <f>IF(B14279&lt;&gt;"NI",1,0)</f>
        <v/>
      </c>
      <c r="D14279">
        <f>VLOOKUP(B14279, Tabelas!A:C,3,FALSE())</f>
        <v/>
      </c>
      <c r="E14279">
        <f>VLOOKUP(B14279, Tabelas!A:C,2,FALSE())</f>
        <v/>
      </c>
    </row>
    <row r="14280">
      <c r="A14280" t="inlineStr">
        <is>
          <t>REVISTA LATINO-AMERICANA DE EDUCAÇÃO EM ASTRONOMIA</t>
        </is>
      </c>
      <c r="B14280" t="inlineStr">
        <is>
          <t>B4</t>
        </is>
      </c>
      <c r="C14280">
        <f>IF(B14280&lt;&gt;"NI",1,0)</f>
        <v/>
      </c>
      <c r="D14280">
        <f>VLOOKUP(B14280, Tabelas!A:C,3,FALSE())</f>
        <v/>
      </c>
      <c r="E14280">
        <f>VLOOKUP(B14280, Tabelas!A:C,2,FALSE())</f>
        <v/>
      </c>
    </row>
    <row r="14281">
      <c r="A14281" t="inlineStr">
        <is>
          <t>REVISTA LATINOAMERICANA DE EDUCACIÓN COMPARADA</t>
        </is>
      </c>
      <c r="B14281" t="inlineStr">
        <is>
          <t>B3</t>
        </is>
      </c>
      <c r="C14281">
        <f>IF(B14281&lt;&gt;"NI",1,0)</f>
        <v/>
      </c>
      <c r="D14281">
        <f>VLOOKUP(B14281, Tabelas!A:C,3,FALSE())</f>
        <v/>
      </c>
      <c r="E14281">
        <f>VLOOKUP(B14281, Tabelas!A:C,2,FALSE())</f>
        <v/>
      </c>
    </row>
    <row r="14282">
      <c r="A14282" t="inlineStr">
        <is>
          <t>REVISTA LATINO-AMERICANA DE ENFERMAGEM (ONLINE)</t>
        </is>
      </c>
      <c r="B14282" t="inlineStr">
        <is>
          <t>A2</t>
        </is>
      </c>
      <c r="C14282">
        <f>IF(B14282&lt;&gt;"NI",1,0)</f>
        <v/>
      </c>
      <c r="D14282">
        <f>VLOOKUP(B14282, Tabelas!A:C,3,FALSE())</f>
        <v/>
      </c>
      <c r="E14282">
        <f>VLOOKUP(B14282, Tabelas!A:C,2,FALSE())</f>
        <v/>
      </c>
    </row>
    <row r="14283">
      <c r="A14283" t="inlineStr">
        <is>
          <t>REVISTA LATINOAMERICANA DE ESTUDIOS DEL TRABAJO</t>
        </is>
      </c>
      <c r="B14283" t="inlineStr">
        <is>
          <t>B2</t>
        </is>
      </c>
      <c r="C14283">
        <f>IF(B14283&lt;&gt;"NI",1,0)</f>
        <v/>
      </c>
      <c r="D14283">
        <f>VLOOKUP(B14283, Tabelas!A:C,3,FALSE())</f>
        <v/>
      </c>
      <c r="E14283">
        <f>VLOOKUP(B14283, Tabelas!A:C,2,FALSE())</f>
        <v/>
      </c>
    </row>
    <row r="14284">
      <c r="A14284" t="inlineStr">
        <is>
          <t>REVISTA LATINOAMERICANA DE ESTUDIOS DEL TRABAJO</t>
        </is>
      </c>
      <c r="B14284" t="inlineStr">
        <is>
          <t>B2</t>
        </is>
      </c>
      <c r="C14284">
        <f>IF(B14284&lt;&gt;"NI",1,0)</f>
        <v/>
      </c>
      <c r="D14284">
        <f>VLOOKUP(B14284, Tabelas!A:C,3,FALSE())</f>
        <v/>
      </c>
      <c r="E14284">
        <f>VLOOKUP(B14284, Tabelas!A:C,2,FALSE())</f>
        <v/>
      </c>
    </row>
    <row r="14285">
      <c r="A14285" t="inlineStr">
        <is>
          <t>REVISTA LATINOAMERICANA DE ESTUDIOS EDUCATIVOS</t>
        </is>
      </c>
      <c r="B14285" t="inlineStr">
        <is>
          <t>A4</t>
        </is>
      </c>
      <c r="C14285">
        <f>IF(B14285&lt;&gt;"NI",1,0)</f>
        <v/>
      </c>
      <c r="D14285">
        <f>VLOOKUP(B14285, Tabelas!A:C,3,FALSE())</f>
        <v/>
      </c>
      <c r="E14285">
        <f>VLOOKUP(B14285, Tabelas!A:C,2,FALSE())</f>
        <v/>
      </c>
    </row>
    <row r="14286">
      <c r="A14286" t="inlineStr">
        <is>
          <t>REVISTA LATINOAMERICANA DE ESTUDIOS RURALES</t>
        </is>
      </c>
      <c r="B14286" t="inlineStr">
        <is>
          <t>B2</t>
        </is>
      </c>
      <c r="C14286">
        <f>IF(B14286&lt;&gt;"NI",1,0)</f>
        <v/>
      </c>
      <c r="D14286">
        <f>VLOOKUP(B14286, Tabelas!A:C,3,FALSE())</f>
        <v/>
      </c>
      <c r="E14286">
        <f>VLOOKUP(B14286, Tabelas!A:C,2,FALSE())</f>
        <v/>
      </c>
    </row>
    <row r="14287">
      <c r="A14287" t="inlineStr">
        <is>
          <t>REVISTA LATINOAMERICANA DE ESTUDIOS SOBRE CUERPOS, EMOCIONES Y SOCIEDAD</t>
        </is>
      </c>
      <c r="B14287" t="inlineStr">
        <is>
          <t>A2</t>
        </is>
      </c>
      <c r="C14287">
        <f>IF(B14287&lt;&gt;"NI",1,0)</f>
        <v/>
      </c>
      <c r="D14287">
        <f>VLOOKUP(B14287, Tabelas!A:C,3,FALSE())</f>
        <v/>
      </c>
      <c r="E14287">
        <f>VLOOKUP(B14287, Tabelas!A:C,2,FALSE())</f>
        <v/>
      </c>
    </row>
    <row r="14288">
      <c r="A14288" t="inlineStr">
        <is>
          <t>REVISTA LATINO-AMERICANA DE ESTUDOS DO DISCURSO</t>
        </is>
      </c>
      <c r="B14288" t="inlineStr">
        <is>
          <t>A1</t>
        </is>
      </c>
      <c r="C14288">
        <f>IF(B14288&lt;&gt;"NI",1,0)</f>
        <v/>
      </c>
      <c r="D14288">
        <f>VLOOKUP(B14288, Tabelas!A:C,3,FALSE())</f>
        <v/>
      </c>
      <c r="E14288">
        <f>VLOOKUP(B14288, Tabelas!A:C,2,FALSE())</f>
        <v/>
      </c>
    </row>
    <row r="14289">
      <c r="A14289" t="inlineStr">
        <is>
          <t>REVISTA LATINOAMERICANA DE FILOSOFÍA</t>
        </is>
      </c>
      <c r="B14289" t="inlineStr">
        <is>
          <t>B1</t>
        </is>
      </c>
      <c r="C14289">
        <f>IF(B14289&lt;&gt;"NI",1,0)</f>
        <v/>
      </c>
      <c r="D14289">
        <f>VLOOKUP(B14289, Tabelas!A:C,3,FALSE())</f>
        <v/>
      </c>
      <c r="E14289">
        <f>VLOOKUP(B14289, Tabelas!A:C,2,FALSE())</f>
        <v/>
      </c>
    </row>
    <row r="14290">
      <c r="A14290" t="inlineStr">
        <is>
          <t>REVISTA LATINO-AMERICANA DE GEOGRAFIA E GÊNERO</t>
        </is>
      </c>
      <c r="B14290" t="inlineStr">
        <is>
          <t>A2</t>
        </is>
      </c>
      <c r="C14290">
        <f>IF(B14290&lt;&gt;"NI",1,0)</f>
        <v/>
      </c>
      <c r="D14290">
        <f>VLOOKUP(B14290, Tabelas!A:C,3,FALSE())</f>
        <v/>
      </c>
      <c r="E14290">
        <f>VLOOKUP(B14290, Tabelas!A:C,2,FALSE())</f>
        <v/>
      </c>
    </row>
    <row r="14291">
      <c r="A14291" t="inlineStr">
        <is>
          <t>REVISTA LATINO-AMERICANA DE HISTÓRIA</t>
        </is>
      </c>
      <c r="B14291" t="inlineStr">
        <is>
          <t>A4</t>
        </is>
      </c>
      <c r="C14291">
        <f>IF(B14291&lt;&gt;"NI",1,0)</f>
        <v/>
      </c>
      <c r="D14291">
        <f>VLOOKUP(B14291, Tabelas!A:C,3,FALSE())</f>
        <v/>
      </c>
      <c r="E14291">
        <f>VLOOKUP(B14291, Tabelas!A:C,2,FALSE())</f>
        <v/>
      </c>
    </row>
    <row r="14292">
      <c r="A14292" t="inlineStr">
        <is>
          <t>REVISTA LATINOAMERICANA DE INVESTIGACIÓN CRÍTICA</t>
        </is>
      </c>
      <c r="B14292" t="inlineStr">
        <is>
          <t>B2</t>
        </is>
      </c>
      <c r="C14292">
        <f>IF(B14292&lt;&gt;"NI",1,0)</f>
        <v/>
      </c>
      <c r="D14292">
        <f>VLOOKUP(B14292, Tabelas!A:C,3,FALSE())</f>
        <v/>
      </c>
      <c r="E14292">
        <f>VLOOKUP(B14292, Tabelas!A:C,2,FALSE())</f>
        <v/>
      </c>
    </row>
    <row r="14293">
      <c r="A14293" t="inlineStr">
        <is>
          <t>REVISTA LATINOAMERICANA DE INVESTIGACIÓN EN MATEMÁTICA EDUCATIVA (RELIME)</t>
        </is>
      </c>
      <c r="B14293" t="inlineStr">
        <is>
          <t>A1</t>
        </is>
      </c>
      <c r="C14293">
        <f>IF(B14293&lt;&gt;"NI",1,0)</f>
        <v/>
      </c>
      <c r="D14293">
        <f>VLOOKUP(B14293, Tabelas!A:C,3,FALSE())</f>
        <v/>
      </c>
      <c r="E14293">
        <f>VLOOKUP(B14293, Tabelas!A:C,2,FALSE())</f>
        <v/>
      </c>
    </row>
    <row r="14294">
      <c r="A14294" t="inlineStr">
        <is>
          <t>REVISTA LATINOAMERICANA DE LA PAPA</t>
        </is>
      </c>
      <c r="B14294" t="inlineStr">
        <is>
          <t>B4</t>
        </is>
      </c>
      <c r="C14294">
        <f>IF(B14294&lt;&gt;"NI",1,0)</f>
        <v/>
      </c>
      <c r="D14294">
        <f>VLOOKUP(B14294, Tabelas!A:C,3,FALSE())</f>
        <v/>
      </c>
      <c r="E14294">
        <f>VLOOKUP(B14294, Tabelas!A:C,2,FALSE())</f>
        <v/>
      </c>
    </row>
    <row r="14295">
      <c r="A14295" t="inlineStr">
        <is>
          <t>REVISTA LATINOAMERICANA DE METALURGIA Y MATERIALES</t>
        </is>
      </c>
      <c r="B14295" t="inlineStr">
        <is>
          <t>B2</t>
        </is>
      </c>
      <c r="C14295">
        <f>IF(B14295&lt;&gt;"NI",1,0)</f>
        <v/>
      </c>
      <c r="D14295">
        <f>VLOOKUP(B14295, Tabelas!A:C,3,FALSE())</f>
        <v/>
      </c>
      <c r="E14295">
        <f>VLOOKUP(B14295, Tabelas!A:C,2,FALSE())</f>
        <v/>
      </c>
    </row>
    <row r="14296">
      <c r="A14296" t="inlineStr">
        <is>
          <t>REVISTA LATINOAMERICANA DE METODOLOGÍA DE LA INVESTIGACIÓN SOCIAL</t>
        </is>
      </c>
      <c r="B14296" t="inlineStr">
        <is>
          <t>B2</t>
        </is>
      </c>
      <c r="C14296">
        <f>IF(B14296&lt;&gt;"NI",1,0)</f>
        <v/>
      </c>
      <c r="D14296">
        <f>VLOOKUP(B14296, Tabelas!A:C,3,FALSE())</f>
        <v/>
      </c>
      <c r="E14296">
        <f>VLOOKUP(B14296, Tabelas!A:C,2,FALSE())</f>
        <v/>
      </c>
    </row>
    <row r="14297">
      <c r="A14297" t="inlineStr">
        <is>
          <t>REVISTA LATINOAMERICANA DE METODOLOGÍA EN CIENCIAS SOCIALES</t>
        </is>
      </c>
      <c r="B14297" t="inlineStr">
        <is>
          <t>B4</t>
        </is>
      </c>
      <c r="C14297">
        <f>IF(B14297&lt;&gt;"NI",1,0)</f>
        <v/>
      </c>
      <c r="D14297">
        <f>VLOOKUP(B14297, Tabelas!A:C,3,FALSE())</f>
        <v/>
      </c>
      <c r="E14297">
        <f>VLOOKUP(B14297, Tabelas!A:C,2,FALSE())</f>
        <v/>
      </c>
    </row>
    <row r="14298">
      <c r="A14298" t="inlineStr">
        <is>
          <t>REVISTA LATINOAMERICANA DE POBLACIÓN</t>
        </is>
      </c>
      <c r="B14298" t="inlineStr">
        <is>
          <t>B1</t>
        </is>
      </c>
      <c r="C14298">
        <f>IF(B14298&lt;&gt;"NI",1,0)</f>
        <v/>
      </c>
      <c r="D14298">
        <f>VLOOKUP(B14298, Tabelas!A:C,3,FALSE())</f>
        <v/>
      </c>
      <c r="E14298">
        <f>VLOOKUP(B14298, Tabelas!A:C,2,FALSE())</f>
        <v/>
      </c>
    </row>
    <row r="14299">
      <c r="A14299" t="inlineStr">
        <is>
          <t>REVISTA LATINOAMERICANA DE POLÍTICAS Y ADMINISTRACIÓN DE LA EDUCACIÓN</t>
        </is>
      </c>
      <c r="B14299" t="inlineStr">
        <is>
          <t>B3</t>
        </is>
      </c>
      <c r="C14299">
        <f>IF(B14299&lt;&gt;"NI",1,0)</f>
        <v/>
      </c>
      <c r="D14299">
        <f>VLOOKUP(B14299, Tabelas!A:C,3,FALSE())</f>
        <v/>
      </c>
      <c r="E14299">
        <f>VLOOKUP(B14299, Tabelas!A:C,2,FALSE())</f>
        <v/>
      </c>
    </row>
    <row r="14300">
      <c r="A14300" t="inlineStr">
        <is>
          <t>REVISTA LATINOAMERICANA DE PSICOLOGIA</t>
        </is>
      </c>
      <c r="B14300" t="inlineStr">
        <is>
          <t>A2</t>
        </is>
      </c>
      <c r="C14300">
        <f>IF(B14300&lt;&gt;"NI",1,0)</f>
        <v/>
      </c>
      <c r="D14300">
        <f>VLOOKUP(B14300, Tabelas!A:C,3,FALSE())</f>
        <v/>
      </c>
      <c r="E14300">
        <f>VLOOKUP(B14300, Tabelas!A:C,2,FALSE())</f>
        <v/>
      </c>
    </row>
    <row r="14301">
      <c r="A14301" t="inlineStr">
        <is>
          <t>REVISTA LATINO-AMERICANA DE PSICOLOGIA CORPORAL (ONLINE)</t>
        </is>
      </c>
      <c r="B14301" t="inlineStr">
        <is>
          <t>B4</t>
        </is>
      </c>
      <c r="C14301">
        <f>IF(B14301&lt;&gt;"NI",1,0)</f>
        <v/>
      </c>
      <c r="D14301">
        <f>VLOOKUP(B14301, Tabelas!A:C,3,FALSE())</f>
        <v/>
      </c>
      <c r="E14301">
        <f>VLOOKUP(B14301, Tabelas!A:C,2,FALSE())</f>
        <v/>
      </c>
    </row>
    <row r="14302">
      <c r="A14302" t="inlineStr">
        <is>
          <t>REVISTA LATINOAMERICANA DE PSICOLOGIA EXISTENCIAL</t>
        </is>
      </c>
      <c r="B14302" t="inlineStr">
        <is>
          <t>B4</t>
        </is>
      </c>
      <c r="C14302">
        <f>IF(B14302&lt;&gt;"NI",1,0)</f>
        <v/>
      </c>
      <c r="D14302">
        <f>VLOOKUP(B14302, Tabelas!A:C,3,FALSE())</f>
        <v/>
      </c>
      <c r="E14302">
        <f>VLOOKUP(B14302, Tabelas!A:C,2,FALSE())</f>
        <v/>
      </c>
    </row>
    <row r="14303">
      <c r="A14303" t="inlineStr">
        <is>
          <t>REVISTA LATINOAMERICANA DE PSICOLOGÍA POSITIVA</t>
        </is>
      </c>
      <c r="B14303" t="inlineStr">
        <is>
          <t>B4</t>
        </is>
      </c>
      <c r="C14303">
        <f>IF(B14303&lt;&gt;"NI",1,0)</f>
        <v/>
      </c>
      <c r="D14303">
        <f>VLOOKUP(B14303, Tabelas!A:C,3,FALSE())</f>
        <v/>
      </c>
      <c r="E14303">
        <f>VLOOKUP(B14303, Tabelas!A:C,2,FALSE())</f>
        <v/>
      </c>
    </row>
    <row r="14304">
      <c r="A14304" t="inlineStr">
        <is>
          <t>REVISTA LATINOAMERICANA DE PSICOPATOLOGIA FUNDAMENTAL (IMPRESSO)</t>
        </is>
      </c>
      <c r="B14304" t="inlineStr">
        <is>
          <t>A2</t>
        </is>
      </c>
      <c r="C14304">
        <f>IF(B14304&lt;&gt;"NI",1,0)</f>
        <v/>
      </c>
      <c r="D14304">
        <f>VLOOKUP(B14304, Tabelas!A:C,3,FALSE())</f>
        <v/>
      </c>
      <c r="E14304">
        <f>VLOOKUP(B14304, Tabelas!A:C,2,FALSE())</f>
        <v/>
      </c>
    </row>
    <row r="14305">
      <c r="A14305" t="inlineStr">
        <is>
          <t>REVISTA LATINOAMERICANA DE TECNOLOGÍA EDUCATIVA</t>
        </is>
      </c>
      <c r="B14305" t="inlineStr">
        <is>
          <t>A2</t>
        </is>
      </c>
      <c r="C14305">
        <f>IF(B14305&lt;&gt;"NI",1,0)</f>
        <v/>
      </c>
      <c r="D14305">
        <f>VLOOKUP(B14305, Tabelas!A:C,3,FALSE())</f>
        <v/>
      </c>
      <c r="E14305">
        <f>VLOOKUP(B14305, Tabelas!A:C,2,FALSE())</f>
        <v/>
      </c>
    </row>
    <row r="14306">
      <c r="A14306" t="inlineStr">
        <is>
          <t>REVISTA LATINOAMERICANA DE TELESSAÚDE</t>
        </is>
      </c>
      <c r="B14306" t="inlineStr">
        <is>
          <t>B4</t>
        </is>
      </c>
      <c r="C14306">
        <f>IF(B14306&lt;&gt;"NI",1,0)</f>
        <v/>
      </c>
      <c r="D14306">
        <f>VLOOKUP(B14306, Tabelas!A:C,3,FALSE())</f>
        <v/>
      </c>
      <c r="E14306">
        <f>VLOOKUP(B14306, Tabelas!A:C,2,FALSE())</f>
        <v/>
      </c>
    </row>
    <row r="14307">
      <c r="A14307" t="inlineStr">
        <is>
          <t>REVISTA LATINOAMERICANA DE TEOLOGÍA</t>
        </is>
      </c>
      <c r="B14307" t="inlineStr">
        <is>
          <t>B3</t>
        </is>
      </c>
      <c r="C14307">
        <f>IF(B14307&lt;&gt;"NI",1,0)</f>
        <v/>
      </c>
      <c r="D14307">
        <f>VLOOKUP(B14307, Tabelas!A:C,3,FALSE())</f>
        <v/>
      </c>
      <c r="E14307">
        <f>VLOOKUP(B14307, Tabelas!A:C,2,FALSE())</f>
        <v/>
      </c>
    </row>
    <row r="14308">
      <c r="A14308" t="inlineStr">
        <is>
          <t>REVISTA LATINO-AMERICANA DE TURISMOLOGIA</t>
        </is>
      </c>
      <c r="B14308" t="inlineStr">
        <is>
          <t>B2</t>
        </is>
      </c>
      <c r="C14308">
        <f>IF(B14308&lt;&gt;"NI",1,0)</f>
        <v/>
      </c>
      <c r="D14308">
        <f>VLOOKUP(B14308, Tabelas!A:C,3,FALSE())</f>
        <v/>
      </c>
      <c r="E14308">
        <f>VLOOKUP(B14308, Tabelas!A:C,2,FALSE())</f>
        <v/>
      </c>
    </row>
    <row r="14309">
      <c r="A14309" t="inlineStr">
        <is>
          <t>REVISTA LATINOAMERICANA DO COLÉGIO INTERNACIONAL DE FILOSOFIA</t>
        </is>
      </c>
      <c r="B14309" t="inlineStr">
        <is>
          <t>B1</t>
        </is>
      </c>
      <c r="C14309">
        <f>IF(B14309&lt;&gt;"NI",1,0)</f>
        <v/>
      </c>
      <c r="D14309">
        <f>VLOOKUP(B14309, Tabelas!A:C,3,FALSE())</f>
        <v/>
      </c>
      <c r="E14309">
        <f>VLOOKUP(B14309, Tabelas!A:C,2,FALSE())</f>
        <v/>
      </c>
    </row>
    <row r="14310">
      <c r="A14310" t="inlineStr">
        <is>
          <t>REVISTA LEITURA (ONLINE)</t>
        </is>
      </c>
      <c r="B14310" t="inlineStr">
        <is>
          <t>B3</t>
        </is>
      </c>
      <c r="C14310">
        <f>IF(B14310&lt;&gt;"NI",1,0)</f>
        <v/>
      </c>
      <c r="D14310">
        <f>VLOOKUP(B14310, Tabelas!A:C,3,FALSE())</f>
        <v/>
      </c>
      <c r="E14310">
        <f>VLOOKUP(B14310, Tabelas!A:C,2,FALSE())</f>
        <v/>
      </c>
    </row>
    <row r="14311">
      <c r="A14311" t="inlineStr">
        <is>
          <t>REVISTA LETRA CAPITAL</t>
        </is>
      </c>
      <c r="B14311" t="inlineStr">
        <is>
          <t>B3</t>
        </is>
      </c>
      <c r="C14311">
        <f>IF(B14311&lt;&gt;"NI",1,0)</f>
        <v/>
      </c>
      <c r="D14311">
        <f>VLOOKUP(B14311, Tabelas!A:C,3,FALSE())</f>
        <v/>
      </c>
      <c r="E14311">
        <f>VLOOKUP(B14311, Tabelas!A:C,2,FALSE())</f>
        <v/>
      </c>
    </row>
    <row r="14312">
      <c r="A14312" t="inlineStr">
        <is>
          <t>REVISTA LETRAS</t>
        </is>
      </c>
      <c r="B14312" t="inlineStr">
        <is>
          <t>A2</t>
        </is>
      </c>
      <c r="C14312">
        <f>IF(B14312&lt;&gt;"NI",1,0)</f>
        <v/>
      </c>
      <c r="D14312">
        <f>VLOOKUP(B14312, Tabelas!A:C,3,FALSE())</f>
        <v/>
      </c>
      <c r="E14312">
        <f>VLOOKUP(B14312, Tabelas!A:C,2,FALSE())</f>
        <v/>
      </c>
    </row>
    <row r="14313">
      <c r="A14313" t="inlineStr">
        <is>
          <t>REVISTA LETRAS (UFSM/ON-LINE)</t>
        </is>
      </c>
      <c r="B14313" t="inlineStr">
        <is>
          <t>A2</t>
        </is>
      </c>
      <c r="C14313">
        <f>IF(B14313&lt;&gt;"NI",1,0)</f>
        <v/>
      </c>
      <c r="D14313">
        <f>VLOOKUP(B14313, Tabelas!A:C,3,FALSE())</f>
        <v/>
      </c>
      <c r="E14313">
        <f>VLOOKUP(B14313, Tabelas!A:C,2,FALSE())</f>
        <v/>
      </c>
    </row>
    <row r="14314">
      <c r="A14314" t="inlineStr">
        <is>
          <t>REVISTA LETRAS RARAS</t>
        </is>
      </c>
      <c r="B14314" t="inlineStr">
        <is>
          <t>A3</t>
        </is>
      </c>
      <c r="C14314">
        <f>IF(B14314&lt;&gt;"NI",1,0)</f>
        <v/>
      </c>
      <c r="D14314">
        <f>VLOOKUP(B14314, Tabelas!A:C,3,FALSE())</f>
        <v/>
      </c>
      <c r="E14314">
        <f>VLOOKUP(B14314, Tabelas!A:C,2,FALSE())</f>
        <v/>
      </c>
    </row>
    <row r="14315">
      <c r="A14315" t="inlineStr">
        <is>
          <t>REVISTA LEVS (MARÍLIA)</t>
        </is>
      </c>
      <c r="B14315" t="inlineStr">
        <is>
          <t>B4</t>
        </is>
      </c>
      <c r="C14315">
        <f>IF(B14315&lt;&gt;"NI",1,0)</f>
        <v/>
      </c>
      <c r="D14315">
        <f>VLOOKUP(B14315, Tabelas!A:C,3,FALSE())</f>
        <v/>
      </c>
      <c r="E14315">
        <f>VLOOKUP(B14315, Tabelas!A:C,2,FALSE())</f>
        <v/>
      </c>
    </row>
    <row r="14316">
      <c r="A14316" t="inlineStr">
        <is>
          <t>REVISTA LIBERDADES</t>
        </is>
      </c>
      <c r="B14316" t="inlineStr">
        <is>
          <t>B3</t>
        </is>
      </c>
      <c r="C14316">
        <f>IF(B14316&lt;&gt;"NI",1,0)</f>
        <v/>
      </c>
      <c r="D14316">
        <f>VLOOKUP(B14316, Tabelas!A:C,3,FALSE())</f>
        <v/>
      </c>
      <c r="E14316">
        <f>VLOOKUP(B14316, Tabelas!A:C,2,FALSE())</f>
        <v/>
      </c>
    </row>
    <row r="14317">
      <c r="A14317" t="inlineStr">
        <is>
          <t>REVISTA LIBERTAS</t>
        </is>
      </c>
      <c r="B14317" t="inlineStr">
        <is>
          <t>B1</t>
        </is>
      </c>
      <c r="C14317">
        <f>IF(B14317&lt;&gt;"NI",1,0)</f>
        <v/>
      </c>
      <c r="D14317">
        <f>VLOOKUP(B14317, Tabelas!A:C,3,FALSE())</f>
        <v/>
      </c>
      <c r="E14317">
        <f>VLOOKUP(B14317, Tabelas!A:C,2,FALSE())</f>
        <v/>
      </c>
    </row>
    <row r="14318">
      <c r="A14318" t="inlineStr">
        <is>
          <t>REVISTA LICEU ON-LINE</t>
        </is>
      </c>
      <c r="B14318" t="inlineStr">
        <is>
          <t>B4</t>
        </is>
      </c>
      <c r="C14318">
        <f>IF(B14318&lt;&gt;"NI",1,0)</f>
        <v/>
      </c>
      <c r="D14318">
        <f>VLOOKUP(B14318, Tabelas!A:C,3,FALSE())</f>
        <v/>
      </c>
      <c r="E14318">
        <f>VLOOKUP(B14318, Tabelas!A:C,2,FALSE())</f>
        <v/>
      </c>
    </row>
    <row r="14319">
      <c r="A14319" t="inlineStr">
        <is>
          <t>REVISTA LIDERA</t>
        </is>
      </c>
      <c r="B14319" t="inlineStr">
        <is>
          <t>B4</t>
        </is>
      </c>
      <c r="C14319">
        <f>IF(B14319&lt;&gt;"NI",1,0)</f>
        <v/>
      </c>
      <c r="D14319">
        <f>VLOOKUP(B14319, Tabelas!A:C,3,FALSE())</f>
        <v/>
      </c>
      <c r="E14319">
        <f>VLOOKUP(B14319, Tabelas!A:C,2,FALSE())</f>
        <v/>
      </c>
    </row>
    <row r="14320">
      <c r="A14320" t="inlineStr">
        <is>
          <t>REVISTA LIMIAR</t>
        </is>
      </c>
      <c r="B14320" t="inlineStr">
        <is>
          <t>B1</t>
        </is>
      </c>
      <c r="C14320">
        <f>IF(B14320&lt;&gt;"NI",1,0)</f>
        <v/>
      </c>
      <c r="D14320">
        <f>VLOOKUP(B14320, Tabelas!A:C,3,FALSE())</f>
        <v/>
      </c>
      <c r="E14320">
        <f>VLOOKUP(B14320, Tabelas!A:C,2,FALSE())</f>
        <v/>
      </c>
    </row>
    <row r="14321">
      <c r="A14321" t="inlineStr">
        <is>
          <t>REVISTA LÍNGUA &amp; LITERATURA (ONLINE)</t>
        </is>
      </c>
      <c r="B14321" t="inlineStr">
        <is>
          <t>B1</t>
        </is>
      </c>
      <c r="C14321">
        <f>IF(B14321&lt;&gt;"NI",1,0)</f>
        <v/>
      </c>
      <c r="D14321">
        <f>VLOOKUP(B14321, Tabelas!A:C,3,FALSE())</f>
        <v/>
      </c>
      <c r="E14321">
        <f>VLOOKUP(B14321, Tabelas!A:C,2,FALSE())</f>
        <v/>
      </c>
    </row>
    <row r="14322">
      <c r="A14322" t="inlineStr">
        <is>
          <t>REVISTA LINGUAGEM &amp; ENSINO (ONLINE)</t>
        </is>
      </c>
      <c r="B14322" t="inlineStr">
        <is>
          <t>A2</t>
        </is>
      </c>
      <c r="C14322">
        <f>IF(B14322&lt;&gt;"NI",1,0)</f>
        <v/>
      </c>
      <c r="D14322">
        <f>VLOOKUP(B14322, Tabelas!A:C,3,FALSE())</f>
        <v/>
      </c>
      <c r="E14322">
        <f>VLOOKUP(B14322, Tabelas!A:C,2,FALSE())</f>
        <v/>
      </c>
    </row>
    <row r="14323">
      <c r="A14323" t="inlineStr">
        <is>
          <t>REVISTA LINGUAGENS &amp; LETRAMENTOS</t>
        </is>
      </c>
      <c r="B14323" t="inlineStr">
        <is>
          <t>B3</t>
        </is>
      </c>
      <c r="C14323">
        <f>IF(B14323&lt;&gt;"NI",1,0)</f>
        <v/>
      </c>
      <c r="D14323">
        <f>VLOOKUP(B14323, Tabelas!A:C,3,FALSE())</f>
        <v/>
      </c>
      <c r="E14323">
        <f>VLOOKUP(B14323, Tabelas!A:C,2,FALSE())</f>
        <v/>
      </c>
    </row>
    <row r="14324">
      <c r="A14324" t="inlineStr">
        <is>
          <t>REVISTA LINGUÍSTICA</t>
        </is>
      </c>
      <c r="B14324" t="inlineStr">
        <is>
          <t>A2</t>
        </is>
      </c>
      <c r="C14324">
        <f>IF(B14324&lt;&gt;"NI",1,0)</f>
        <v/>
      </c>
      <c r="D14324">
        <f>VLOOKUP(B14324, Tabelas!A:C,3,FALSE())</f>
        <v/>
      </c>
      <c r="E14324">
        <f>VLOOKUP(B14324, Tabelas!A:C,2,FALSE())</f>
        <v/>
      </c>
    </row>
    <row r="14325">
      <c r="A14325" t="inlineStr">
        <is>
          <t>REVISTA LINGUÍSTICA RIO</t>
        </is>
      </c>
      <c r="B14325" t="inlineStr">
        <is>
          <t>B2</t>
        </is>
      </c>
      <c r="C14325">
        <f>IF(B14325&lt;&gt;"NI",1,0)</f>
        <v/>
      </c>
      <c r="D14325">
        <f>VLOOKUP(B14325, Tabelas!A:C,3,FALSE())</f>
        <v/>
      </c>
      <c r="E14325">
        <f>VLOOKUP(B14325, Tabelas!A:C,2,FALSE())</f>
        <v/>
      </c>
    </row>
    <row r="14326">
      <c r="A14326" t="inlineStr">
        <is>
          <t>REVISTA LIS - LETRA, IMAGEN, SONIDO (1851-8931)</t>
        </is>
      </c>
      <c r="B14326" t="inlineStr">
        <is>
          <t>B4</t>
        </is>
      </c>
      <c r="C14326">
        <f>IF(B14326&lt;&gt;"NI",1,0)</f>
        <v/>
      </c>
      <c r="D14326">
        <f>VLOOKUP(B14326, Tabelas!A:C,3,FALSE())</f>
        <v/>
      </c>
      <c r="E14326">
        <f>VLOOKUP(B14326, Tabelas!A:C,2,FALSE())</f>
        <v/>
      </c>
    </row>
    <row r="14327">
      <c r="A14327" t="inlineStr">
        <is>
          <t>REVISTA LITTERARIUS</t>
        </is>
      </c>
      <c r="B14327" t="inlineStr">
        <is>
          <t>B2</t>
        </is>
      </c>
      <c r="C14327">
        <f>IF(B14327&lt;&gt;"NI",1,0)</f>
        <v/>
      </c>
      <c r="D14327">
        <f>VLOOKUP(B14327, Tabelas!A:C,3,FALSE())</f>
        <v/>
      </c>
      <c r="E14327">
        <f>VLOOKUP(B14327, Tabelas!A:C,2,FALSE())</f>
        <v/>
      </c>
    </row>
    <row r="14328">
      <c r="A14328" t="inlineStr">
        <is>
          <t>REVISTA LITTERIS</t>
        </is>
      </c>
      <c r="B14328" t="inlineStr">
        <is>
          <t>B2</t>
        </is>
      </c>
      <c r="C14328">
        <f>IF(B14328&lt;&gt;"NI",1,0)</f>
        <v/>
      </c>
      <c r="D14328">
        <f>VLOOKUP(B14328, Tabelas!A:C,3,FALSE())</f>
        <v/>
      </c>
      <c r="E14328">
        <f>VLOOKUP(B14328, Tabelas!A:C,2,FALSE())</f>
        <v/>
      </c>
    </row>
    <row r="14329">
      <c r="A14329" t="inlineStr">
        <is>
          <t>REVISTA LIVRE DE CINEMA</t>
        </is>
      </c>
      <c r="B14329" t="inlineStr">
        <is>
          <t>B2</t>
        </is>
      </c>
      <c r="C14329">
        <f>IF(B14329&lt;&gt;"NI",1,0)</f>
        <v/>
      </c>
      <c r="D14329">
        <f>VLOOKUP(B14329, Tabelas!A:C,3,FALSE())</f>
        <v/>
      </c>
      <c r="E14329">
        <f>VLOOKUP(B14329, Tabelas!A:C,2,FALSE())</f>
        <v/>
      </c>
    </row>
    <row r="14330">
      <c r="A14330" t="inlineStr">
        <is>
          <t>REVISTA LIVRE DE SUSTENTABILIDADE E EMPREENDEDORISMO</t>
        </is>
      </c>
      <c r="B14330" t="inlineStr">
        <is>
          <t>B3</t>
        </is>
      </c>
      <c r="C14330">
        <f>IF(B14330&lt;&gt;"NI",1,0)</f>
        <v/>
      </c>
      <c r="D14330">
        <f>VLOOKUP(B14330, Tabelas!A:C,3,FALSE())</f>
        <v/>
      </c>
      <c r="E14330">
        <f>VLOOKUP(B14330, Tabelas!A:C,2,FALSE())</f>
        <v/>
      </c>
    </row>
    <row r="14331">
      <c r="A14331" t="inlineStr">
        <is>
          <t>REVISTA LOGOS E EXISTÊNCIA</t>
        </is>
      </c>
      <c r="B14331" t="inlineStr">
        <is>
          <t>B2</t>
        </is>
      </c>
      <c r="C14331">
        <f>IF(B14331&lt;&gt;"NI",1,0)</f>
        <v/>
      </c>
      <c r="D14331">
        <f>VLOOKUP(B14331, Tabelas!A:C,3,FALSE())</f>
        <v/>
      </c>
      <c r="E14331">
        <f>VLOOKUP(B14331, Tabelas!A:C,2,FALSE())</f>
        <v/>
      </c>
    </row>
    <row r="14332">
      <c r="A14332" t="inlineStr">
        <is>
          <t>REVISTA LUCÍERNAGA</t>
        </is>
      </c>
      <c r="B14332" t="inlineStr">
        <is>
          <t>B1</t>
        </is>
      </c>
      <c r="C14332">
        <f>IF(B14332&lt;&gt;"NI",1,0)</f>
        <v/>
      </c>
      <c r="D14332">
        <f>VLOOKUP(B14332, Tabelas!A:C,3,FALSE())</f>
        <v/>
      </c>
      <c r="E14332">
        <f>VLOOKUP(B14332, Tabelas!A:C,2,FALSE())</f>
        <v/>
      </c>
    </row>
    <row r="14333">
      <c r="A14333" t="inlineStr">
        <is>
          <t>REVISTA LÚDICA PEDAGÓGICA</t>
        </is>
      </c>
      <c r="B14333" t="inlineStr">
        <is>
          <t>B4</t>
        </is>
      </c>
      <c r="C14333">
        <f>IF(B14333&lt;&gt;"NI",1,0)</f>
        <v/>
      </c>
      <c r="D14333">
        <f>VLOOKUP(B14333, Tabelas!A:C,3,FALSE())</f>
        <v/>
      </c>
      <c r="E14333">
        <f>VLOOKUP(B14333, Tabelas!A:C,2,FALSE())</f>
        <v/>
      </c>
    </row>
    <row r="14334">
      <c r="A14334" t="inlineStr">
        <is>
          <t>REVISTA LUMEN</t>
        </is>
      </c>
      <c r="B14334" t="inlineStr">
        <is>
          <t>B2</t>
        </is>
      </c>
      <c r="C14334">
        <f>IF(B14334&lt;&gt;"NI",1,0)</f>
        <v/>
      </c>
      <c r="D14334">
        <f>VLOOKUP(B14334, Tabelas!A:C,3,FALSE())</f>
        <v/>
      </c>
      <c r="E14334">
        <f>VLOOKUP(B14334, Tabelas!A:C,2,FALSE())</f>
        <v/>
      </c>
    </row>
    <row r="14335">
      <c r="A14335" t="inlineStr">
        <is>
          <t>REVISTA LUSÓFONA DE EDUCAÇÃO</t>
        </is>
      </c>
      <c r="B14335" t="inlineStr">
        <is>
          <t>A1</t>
        </is>
      </c>
      <c r="C14335">
        <f>IF(B14335&lt;&gt;"NI",1,0)</f>
        <v/>
      </c>
      <c r="D14335">
        <f>VLOOKUP(B14335, Tabelas!A:C,3,FALSE())</f>
        <v/>
      </c>
      <c r="E14335">
        <f>VLOOKUP(B14335, Tabelas!A:C,2,FALSE())</f>
        <v/>
      </c>
    </row>
    <row r="14336">
      <c r="A14336" t="inlineStr">
        <is>
          <t>REVISTA LUSÓFONA DE ESTUDOS CULTURAIS</t>
        </is>
      </c>
      <c r="B14336" t="inlineStr">
        <is>
          <t>A3</t>
        </is>
      </c>
      <c r="C14336">
        <f>IF(B14336&lt;&gt;"NI",1,0)</f>
        <v/>
      </c>
      <c r="D14336">
        <f>VLOOKUP(B14336, Tabelas!A:C,3,FALSE())</f>
        <v/>
      </c>
      <c r="E14336">
        <f>VLOOKUP(B14336, Tabelas!A:C,2,FALSE())</f>
        <v/>
      </c>
    </row>
    <row r="14337">
      <c r="A14337" t="inlineStr">
        <is>
          <t>REVISTA M</t>
        </is>
      </c>
      <c r="B14337" t="inlineStr">
        <is>
          <t>A4</t>
        </is>
      </c>
      <c r="C14337">
        <f>IF(B14337&lt;&gt;"NI",1,0)</f>
        <v/>
      </c>
      <c r="D14337">
        <f>VLOOKUP(B14337, Tabelas!A:C,3,FALSE())</f>
        <v/>
      </c>
      <c r="E14337">
        <f>VLOOKUP(B14337, Tabelas!A:C,2,FALSE())</f>
        <v/>
      </c>
    </row>
    <row r="14338">
      <c r="A14338" t="inlineStr">
        <is>
          <t>REVISTA M. ESTUDOS SOBRE A MORTE, OS MORTOS E O MORRER</t>
        </is>
      </c>
      <c r="B14338" t="inlineStr">
        <is>
          <t>A4</t>
        </is>
      </c>
      <c r="C14338">
        <f>IF(B14338&lt;&gt;"NI",1,0)</f>
        <v/>
      </c>
      <c r="D14338">
        <f>VLOOKUP(B14338, Tabelas!A:C,3,FALSE())</f>
        <v/>
      </c>
      <c r="E14338">
        <f>VLOOKUP(B14338, Tabelas!A:C,2,FALSE())</f>
        <v/>
      </c>
    </row>
    <row r="14339">
      <c r="A14339" t="inlineStr">
        <is>
          <t>REVISTA MACHADIANA ELETRÔNICA</t>
        </is>
      </c>
      <c r="B14339" t="inlineStr">
        <is>
          <t>B3</t>
        </is>
      </c>
      <c r="C14339">
        <f>IF(B14339&lt;&gt;"NI",1,0)</f>
        <v/>
      </c>
      <c r="D14339">
        <f>VLOOKUP(B14339, Tabelas!A:C,3,FALSE())</f>
        <v/>
      </c>
      <c r="E14339">
        <f>VLOOKUP(B14339, Tabelas!A:C,2,FALSE())</f>
        <v/>
      </c>
    </row>
    <row r="14340">
      <c r="A14340" t="inlineStr">
        <is>
          <t>REVISTA MAGAZINE DE LAS CIENCIAS</t>
        </is>
      </c>
      <c r="B14340" t="inlineStr">
        <is>
          <t>A3</t>
        </is>
      </c>
      <c r="C14340">
        <f>IF(B14340&lt;&gt;"NI",1,0)</f>
        <v/>
      </c>
      <c r="D14340">
        <f>VLOOKUP(B14340, Tabelas!A:C,3,FALSE())</f>
        <v/>
      </c>
      <c r="E14340">
        <f>VLOOKUP(B14340, Tabelas!A:C,2,FALSE())</f>
        <v/>
      </c>
    </row>
    <row r="14341">
      <c r="A14341" t="inlineStr">
        <is>
          <t>REVISTA MAGISTER DE DIREITO AMBIENTAL E URBANÍSTICO</t>
        </is>
      </c>
      <c r="B14341" t="inlineStr">
        <is>
          <t>B2</t>
        </is>
      </c>
      <c r="C14341">
        <f>IF(B14341&lt;&gt;"NI",1,0)</f>
        <v/>
      </c>
      <c r="D14341">
        <f>VLOOKUP(B14341, Tabelas!A:C,3,FALSE())</f>
        <v/>
      </c>
      <c r="E14341">
        <f>VLOOKUP(B14341, Tabelas!A:C,2,FALSE())</f>
        <v/>
      </c>
    </row>
    <row r="14342">
      <c r="A14342" t="inlineStr">
        <is>
          <t>REVISTA MAGISTER DE DIREITO CIVIL E PROCESSUAL CIVIL</t>
        </is>
      </c>
      <c r="B14342" t="inlineStr">
        <is>
          <t>B1</t>
        </is>
      </c>
      <c r="C14342">
        <f>IF(B14342&lt;&gt;"NI",1,0)</f>
        <v/>
      </c>
      <c r="D14342">
        <f>VLOOKUP(B14342, Tabelas!A:C,3,FALSE())</f>
        <v/>
      </c>
      <c r="E14342">
        <f>VLOOKUP(B14342, Tabelas!A:C,2,FALSE())</f>
        <v/>
      </c>
    </row>
    <row r="14343">
      <c r="A14343" t="inlineStr">
        <is>
          <t>REVISTA MAGISTER DE DIREITO DO TRABALHO</t>
        </is>
      </c>
      <c r="B14343" t="inlineStr">
        <is>
          <t>B1</t>
        </is>
      </c>
      <c r="C14343">
        <f>IF(B14343&lt;&gt;"NI",1,0)</f>
        <v/>
      </c>
      <c r="D14343">
        <f>VLOOKUP(B14343, Tabelas!A:C,3,FALSE())</f>
        <v/>
      </c>
      <c r="E14343">
        <f>VLOOKUP(B14343, Tabelas!A:C,2,FALSE())</f>
        <v/>
      </c>
    </row>
    <row r="14344">
      <c r="A14344" t="inlineStr">
        <is>
          <t>REVISTA MAGISTER DE DIREITO PENAL E PROCESSUAL PENAL</t>
        </is>
      </c>
      <c r="B14344" t="inlineStr">
        <is>
          <t>B1</t>
        </is>
      </c>
      <c r="C14344">
        <f>IF(B14344&lt;&gt;"NI",1,0)</f>
        <v/>
      </c>
      <c r="D14344">
        <f>VLOOKUP(B14344, Tabelas!A:C,3,FALSE())</f>
        <v/>
      </c>
      <c r="E14344">
        <f>VLOOKUP(B14344, Tabelas!A:C,2,FALSE())</f>
        <v/>
      </c>
    </row>
    <row r="14345">
      <c r="A14345" t="inlineStr">
        <is>
          <t>REVISTA MAGISTRO (UNIGRANRO)</t>
        </is>
      </c>
      <c r="B14345" t="inlineStr">
        <is>
          <t>B3</t>
        </is>
      </c>
      <c r="C14345">
        <f>IF(B14345&lt;&gt;"NI",1,0)</f>
        <v/>
      </c>
      <c r="D14345">
        <f>VLOOKUP(B14345, Tabelas!A:C,3,FALSE())</f>
        <v/>
      </c>
      <c r="E14345">
        <f>VLOOKUP(B14345, Tabelas!A:C,2,FALSE())</f>
        <v/>
      </c>
    </row>
    <row r="14346">
      <c r="A14346" t="inlineStr">
        <is>
          <t>REVISTA MAIÊUTICA - HISTÓRIA</t>
        </is>
      </c>
      <c r="B14346" t="inlineStr">
        <is>
          <t>B3</t>
        </is>
      </c>
      <c r="C14346">
        <f>IF(B14346&lt;&gt;"NI",1,0)</f>
        <v/>
      </c>
      <c r="D14346">
        <f>VLOOKUP(B14346, Tabelas!A:C,3,FALSE())</f>
        <v/>
      </c>
      <c r="E14346">
        <f>VLOOKUP(B14346, Tabelas!A:C,2,FALSE())</f>
        <v/>
      </c>
    </row>
    <row r="14347">
      <c r="A14347" t="inlineStr">
        <is>
          <t>REVISTA MAIS DADOS</t>
        </is>
      </c>
      <c r="B14347" t="inlineStr">
        <is>
          <t>B4</t>
        </is>
      </c>
      <c r="C14347">
        <f>IF(B14347&lt;&gt;"NI",1,0)</f>
        <v/>
      </c>
      <c r="D14347">
        <f>VLOOKUP(B14347, Tabelas!A:C,3,FALSE())</f>
        <v/>
      </c>
      <c r="E14347">
        <f>VLOOKUP(B14347, Tabelas!A:C,2,FALSE())</f>
        <v/>
      </c>
    </row>
    <row r="14348">
      <c r="A14348" t="inlineStr">
        <is>
          <t>REVISTA MAL-ESTAR E SUBJETIVIDADE (VERSÃO ELETRÔNICA)</t>
        </is>
      </c>
      <c r="B14348" t="inlineStr">
        <is>
          <t>A2</t>
        </is>
      </c>
      <c r="C14348">
        <f>IF(B14348&lt;&gt;"NI",1,0)</f>
        <v/>
      </c>
      <c r="D14348">
        <f>VLOOKUP(B14348, Tabelas!A:C,3,FALSE())</f>
        <v/>
      </c>
      <c r="E14348">
        <f>VLOOKUP(B14348, Tabelas!A:C,2,FALSE())</f>
        <v/>
      </c>
    </row>
    <row r="14349">
      <c r="A14349" t="inlineStr">
        <is>
          <t>REVISTA MANGAIO ACADÊMICO</t>
        </is>
      </c>
      <c r="B14349" t="inlineStr">
        <is>
          <t>B4</t>
        </is>
      </c>
      <c r="C14349">
        <f>IF(B14349&lt;&gt;"NI",1,0)</f>
        <v/>
      </c>
      <c r="D14349">
        <f>VLOOKUP(B14349, Tabelas!A:C,3,FALSE())</f>
        <v/>
      </c>
      <c r="E14349">
        <f>VLOOKUP(B14349, Tabelas!A:C,2,FALSE())</f>
        <v/>
      </c>
    </row>
    <row r="14350">
      <c r="A14350" t="inlineStr">
        <is>
          <t>REVISTA MARINATAMBALO</t>
        </is>
      </c>
      <c r="B14350" t="inlineStr">
        <is>
          <t>B4</t>
        </is>
      </c>
      <c r="C14350">
        <f>IF(B14350&lt;&gt;"NI",1,0)</f>
        <v/>
      </c>
      <c r="D14350">
        <f>VLOOKUP(B14350, Tabelas!A:C,3,FALSE())</f>
        <v/>
      </c>
      <c r="E14350">
        <f>VLOOKUP(B14350, Tabelas!A:C,2,FALSE())</f>
        <v/>
      </c>
    </row>
    <row r="14351">
      <c r="A14351" t="inlineStr">
        <is>
          <t>REVISTA MARÍTIMA BRASILEIRA</t>
        </is>
      </c>
      <c r="B14351" t="inlineStr">
        <is>
          <t>B4</t>
        </is>
      </c>
      <c r="C14351">
        <f>IF(B14351&lt;&gt;"NI",1,0)</f>
        <v/>
      </c>
      <c r="D14351">
        <f>VLOOKUP(B14351, Tabelas!A:C,3,FALSE())</f>
        <v/>
      </c>
      <c r="E14351">
        <f>VLOOKUP(B14351, Tabelas!A:C,2,FALSE())</f>
        <v/>
      </c>
    </row>
    <row r="14352">
      <c r="A14352" t="inlineStr">
        <is>
          <t>REVISTA MATEMÁTICA COMPLUTENSE</t>
        </is>
      </c>
      <c r="B14352" t="inlineStr">
        <is>
          <t>A3</t>
        </is>
      </c>
      <c r="C14352">
        <f>IF(B14352&lt;&gt;"NI",1,0)</f>
        <v/>
      </c>
      <c r="D14352">
        <f>VLOOKUP(B14352, Tabelas!A:C,3,FALSE())</f>
        <v/>
      </c>
      <c r="E14352">
        <f>VLOOKUP(B14352, Tabelas!A:C,2,FALSE())</f>
        <v/>
      </c>
    </row>
    <row r="14353">
      <c r="A14353" t="inlineStr">
        <is>
          <t>REVISTA MATEMÁTICA IBEROAMERICANA</t>
        </is>
      </c>
      <c r="B14353" t="inlineStr">
        <is>
          <t>A1</t>
        </is>
      </c>
      <c r="C14353">
        <f>IF(B14353&lt;&gt;"NI",1,0)</f>
        <v/>
      </c>
      <c r="D14353">
        <f>VLOOKUP(B14353, Tabelas!A:C,3,FALSE())</f>
        <v/>
      </c>
      <c r="E14353">
        <f>VLOOKUP(B14353, Tabelas!A:C,2,FALSE())</f>
        <v/>
      </c>
    </row>
    <row r="14354">
      <c r="A14354" t="inlineStr">
        <is>
          <t>REVISTA MATÉRIA PRIMA</t>
        </is>
      </c>
      <c r="B14354" t="inlineStr">
        <is>
          <t>A3</t>
        </is>
      </c>
      <c r="C14354">
        <f>IF(B14354&lt;&gt;"NI",1,0)</f>
        <v/>
      </c>
      <c r="D14354">
        <f>VLOOKUP(B14354, Tabelas!A:C,3,FALSE())</f>
        <v/>
      </c>
      <c r="E14354">
        <f>VLOOKUP(B14354, Tabelas!A:C,2,FALSE())</f>
        <v/>
      </c>
    </row>
    <row r="14355">
      <c r="A14355" t="inlineStr">
        <is>
          <t>REVISTA MATÉRIA PRIMA</t>
        </is>
      </c>
      <c r="B14355" t="inlineStr">
        <is>
          <t>A3</t>
        </is>
      </c>
      <c r="C14355">
        <f>IF(B14355&lt;&gt;"NI",1,0)</f>
        <v/>
      </c>
      <c r="D14355">
        <f>VLOOKUP(B14355, Tabelas!A:C,3,FALSE())</f>
        <v/>
      </c>
      <c r="E14355">
        <f>VLOOKUP(B14355, Tabelas!A:C,2,FALSE())</f>
        <v/>
      </c>
    </row>
    <row r="14356">
      <c r="A14356" t="inlineStr">
        <is>
          <t>REVISTA MÉDICA DA UFPR</t>
        </is>
      </c>
      <c r="B14356" t="inlineStr">
        <is>
          <t>B4</t>
        </is>
      </c>
      <c r="C14356">
        <f>IF(B14356&lt;&gt;"NI",1,0)</f>
        <v/>
      </c>
      <c r="D14356">
        <f>VLOOKUP(B14356, Tabelas!A:C,3,FALSE())</f>
        <v/>
      </c>
      <c r="E14356">
        <f>VLOOKUP(B14356, Tabelas!A:C,2,FALSE())</f>
        <v/>
      </c>
    </row>
    <row r="14357">
      <c r="A14357" t="inlineStr">
        <is>
          <t>REVISTA MÉDICA DA UFPR</t>
        </is>
      </c>
      <c r="B14357" t="inlineStr">
        <is>
          <t>B4</t>
        </is>
      </c>
      <c r="C14357">
        <f>IF(B14357&lt;&gt;"NI",1,0)</f>
        <v/>
      </c>
      <c r="D14357">
        <f>VLOOKUP(B14357, Tabelas!A:C,3,FALSE())</f>
        <v/>
      </c>
      <c r="E14357">
        <f>VLOOKUP(B14357, Tabelas!A:C,2,FALSE())</f>
        <v/>
      </c>
    </row>
    <row r="14358">
      <c r="A14358" t="inlineStr">
        <is>
          <t>REVISTA MÉDICA DE CHILE (IMPRESA)</t>
        </is>
      </c>
      <c r="B14358" t="inlineStr">
        <is>
          <t>A4</t>
        </is>
      </c>
      <c r="C14358">
        <f>IF(B14358&lt;&gt;"NI",1,0)</f>
        <v/>
      </c>
      <c r="D14358">
        <f>VLOOKUP(B14358, Tabelas!A:C,3,FALSE())</f>
        <v/>
      </c>
      <c r="E14358">
        <f>VLOOKUP(B14358, Tabelas!A:C,2,FALSE())</f>
        <v/>
      </c>
    </row>
    <row r="14359">
      <c r="A14359" t="inlineStr">
        <is>
          <t>REVISTA MÉDICA HEREDIANA</t>
        </is>
      </c>
      <c r="B14359" t="inlineStr">
        <is>
          <t>A2</t>
        </is>
      </c>
      <c r="C14359">
        <f>IF(B14359&lt;&gt;"NI",1,0)</f>
        <v/>
      </c>
      <c r="D14359">
        <f>VLOOKUP(B14359, Tabelas!A:C,3,FALSE())</f>
        <v/>
      </c>
      <c r="E14359">
        <f>VLOOKUP(B14359, Tabelas!A:C,2,FALSE())</f>
        <v/>
      </c>
    </row>
    <row r="14360">
      <c r="A14360" t="inlineStr">
        <is>
          <t>REVISTA MEDITATIO</t>
        </is>
      </c>
      <c r="B14360" t="inlineStr">
        <is>
          <t>B4</t>
        </is>
      </c>
      <c r="C14360">
        <f>IF(B14360&lt;&gt;"NI",1,0)</f>
        <v/>
      </c>
      <c r="D14360">
        <f>VLOOKUP(B14360, Tabelas!A:C,3,FALSE())</f>
        <v/>
      </c>
      <c r="E14360">
        <f>VLOOKUP(B14360, Tabelas!A:C,2,FALSE())</f>
        <v/>
      </c>
    </row>
    <row r="14361">
      <c r="A14361" t="inlineStr">
        <is>
          <t>REVISTA MEDITERRANEA DE COMUNICACION</t>
        </is>
      </c>
      <c r="B14361" t="inlineStr">
        <is>
          <t>A2</t>
        </is>
      </c>
      <c r="C14361">
        <f>IF(B14361&lt;&gt;"NI",1,0)</f>
        <v/>
      </c>
      <c r="D14361">
        <f>VLOOKUP(B14361, Tabelas!A:C,3,FALSE())</f>
        <v/>
      </c>
      <c r="E14361">
        <f>VLOOKUP(B14361, Tabelas!A:C,2,FALSE())</f>
        <v/>
      </c>
    </row>
    <row r="14362">
      <c r="A14362" t="inlineStr">
        <is>
          <t>REVISTA MEIO AMBIENTE E SUSTENTABILIDADE</t>
        </is>
      </c>
      <c r="B14362" t="inlineStr">
        <is>
          <t>B3</t>
        </is>
      </c>
      <c r="C14362">
        <f>IF(B14362&lt;&gt;"NI",1,0)</f>
        <v/>
      </c>
      <c r="D14362">
        <f>VLOOKUP(B14362, Tabelas!A:C,3,FALSE())</f>
        <v/>
      </c>
      <c r="E14362">
        <f>VLOOKUP(B14362, Tabelas!A:C,2,FALSE())</f>
        <v/>
      </c>
    </row>
    <row r="14363">
      <c r="A14363" t="inlineStr">
        <is>
          <t>REVISTA MELP (ONLINE)</t>
        </is>
      </c>
      <c r="B14363" t="inlineStr">
        <is>
          <t>B3</t>
        </is>
      </c>
      <c r="C14363">
        <f>IF(B14363&lt;&gt;"NI",1,0)</f>
        <v/>
      </c>
      <c r="D14363">
        <f>VLOOKUP(B14363, Tabelas!A:C,3,FALSE())</f>
        <v/>
      </c>
      <c r="E14363">
        <f>VLOOKUP(B14363, Tabelas!A:C,2,FALSE())</f>
        <v/>
      </c>
    </row>
    <row r="14364">
      <c r="A14364" t="inlineStr">
        <is>
          <t>REVISTA MEMORARE</t>
        </is>
      </c>
      <c r="B14364" t="inlineStr">
        <is>
          <t>A4</t>
        </is>
      </c>
      <c r="C14364">
        <f>IF(B14364&lt;&gt;"NI",1,0)</f>
        <v/>
      </c>
      <c r="D14364">
        <f>VLOOKUP(B14364, Tabelas!A:C,3,FALSE())</f>
        <v/>
      </c>
      <c r="E14364">
        <f>VLOOKUP(B14364, Tabelas!A:C,2,FALSE())</f>
        <v/>
      </c>
    </row>
    <row r="14365">
      <c r="A14365" t="inlineStr">
        <is>
          <t>REVISTA MEMÓRIA EM REDE</t>
        </is>
      </c>
      <c r="B14365" t="inlineStr">
        <is>
          <t>B1</t>
        </is>
      </c>
      <c r="C14365">
        <f>IF(B14365&lt;&gt;"NI",1,0)</f>
        <v/>
      </c>
      <c r="D14365">
        <f>VLOOKUP(B14365, Tabelas!A:C,3,FALSE())</f>
        <v/>
      </c>
      <c r="E14365">
        <f>VLOOKUP(B14365, Tabelas!A:C,2,FALSE())</f>
        <v/>
      </c>
    </row>
    <row r="14366">
      <c r="A14366" t="inlineStr">
        <is>
          <t>REVISTA MERCOSUR DE POLÍTICAS SOCIALES</t>
        </is>
      </c>
      <c r="B14366" t="inlineStr">
        <is>
          <t>B4</t>
        </is>
      </c>
      <c r="C14366">
        <f>IF(B14366&lt;&gt;"NI",1,0)</f>
        <v/>
      </c>
      <c r="D14366">
        <f>VLOOKUP(B14366, Tabelas!A:C,3,FALSE())</f>
        <v/>
      </c>
      <c r="E14366">
        <f>VLOOKUP(B14366, Tabelas!A:C,2,FALSE())</f>
        <v/>
      </c>
    </row>
    <row r="14367">
      <c r="A14367" t="inlineStr">
        <is>
          <t>REVISTA METALINGUAGENS</t>
        </is>
      </c>
      <c r="B14367" t="inlineStr">
        <is>
          <t>B3</t>
        </is>
      </c>
      <c r="C14367">
        <f>IF(B14367&lt;&gt;"NI",1,0)</f>
        <v/>
      </c>
      <c r="D14367">
        <f>VLOOKUP(B14367, Tabelas!A:C,3,FALSE())</f>
        <v/>
      </c>
      <c r="E14367">
        <f>VLOOKUP(B14367, Tabelas!A:C,2,FALSE())</f>
        <v/>
      </c>
    </row>
    <row r="14368">
      <c r="A14368" t="inlineStr">
        <is>
          <t>REVISTA METROPOLITANA DE ADMINISTRAÇAO E DESENVOLVIMENTO SUSTENTÁVEL</t>
        </is>
      </c>
      <c r="B14368" t="inlineStr">
        <is>
          <t>B2</t>
        </is>
      </c>
      <c r="C14368">
        <f>IF(B14368&lt;&gt;"NI",1,0)</f>
        <v/>
      </c>
      <c r="D14368">
        <f>VLOOKUP(B14368, Tabelas!A:C,3,FALSE())</f>
        <v/>
      </c>
      <c r="E14368">
        <f>VLOOKUP(B14368, Tabelas!A:C,2,FALSE())</f>
        <v/>
      </c>
    </row>
    <row r="14369">
      <c r="A14369" t="inlineStr">
        <is>
          <t>REVISTA METROPOLITANA DE GOVERNANÇA CORPORATIVA</t>
        </is>
      </c>
      <c r="B14369" t="inlineStr">
        <is>
          <t>B3</t>
        </is>
      </c>
      <c r="C14369">
        <f>IF(B14369&lt;&gt;"NI",1,0)</f>
        <v/>
      </c>
      <c r="D14369">
        <f>VLOOKUP(B14369, Tabelas!A:C,3,FALSE())</f>
        <v/>
      </c>
      <c r="E14369">
        <f>VLOOKUP(B14369, Tabelas!A:C,2,FALSE())</f>
        <v/>
      </c>
    </row>
    <row r="14370">
      <c r="A14370" t="inlineStr">
        <is>
          <t>REVISTA MEXICANA DE ANÁLISIS DE LA CONDUCTA</t>
        </is>
      </c>
      <c r="B14370" t="inlineStr">
        <is>
          <t>A3</t>
        </is>
      </c>
      <c r="C14370">
        <f>IF(B14370&lt;&gt;"NI",1,0)</f>
        <v/>
      </c>
      <c r="D14370">
        <f>VLOOKUP(B14370, Tabelas!A:C,3,FALSE())</f>
        <v/>
      </c>
      <c r="E14370">
        <f>VLOOKUP(B14370, Tabelas!A:C,2,FALSE())</f>
        <v/>
      </c>
    </row>
    <row r="14371">
      <c r="A14371" t="inlineStr">
        <is>
          <t>REVISTA MEXICANA DE ASTRONOMÍA Y ASTROFÍSICA</t>
        </is>
      </c>
      <c r="B14371" t="inlineStr">
        <is>
          <t>B2</t>
        </is>
      </c>
      <c r="C14371">
        <f>IF(B14371&lt;&gt;"NI",1,0)</f>
        <v/>
      </c>
      <c r="D14371">
        <f>VLOOKUP(B14371, Tabelas!A:C,3,FALSE())</f>
        <v/>
      </c>
      <c r="E14371">
        <f>VLOOKUP(B14371, Tabelas!A:C,2,FALSE())</f>
        <v/>
      </c>
    </row>
    <row r="14372">
      <c r="A14372" t="inlineStr">
        <is>
          <t>REVISTA MEXICANA DE BIODIVERSIDAD</t>
        </is>
      </c>
      <c r="B14372" t="inlineStr">
        <is>
          <t>B2</t>
        </is>
      </c>
      <c r="C14372">
        <f>IF(B14372&lt;&gt;"NI",1,0)</f>
        <v/>
      </c>
      <c r="D14372">
        <f>VLOOKUP(B14372, Tabelas!A:C,3,FALSE())</f>
        <v/>
      </c>
      <c r="E14372">
        <f>VLOOKUP(B14372, Tabelas!A:C,2,FALSE())</f>
        <v/>
      </c>
    </row>
    <row r="14373">
      <c r="A14373" t="inlineStr">
        <is>
          <t>REVISTA MEXICANA DE CIENCIAS AGRÍCOLAS</t>
        </is>
      </c>
      <c r="B14373" t="inlineStr">
        <is>
          <t>A3</t>
        </is>
      </c>
      <c r="C14373">
        <f>IF(B14373&lt;&gt;"NI",1,0)</f>
        <v/>
      </c>
      <c r="D14373">
        <f>VLOOKUP(B14373, Tabelas!A:C,3,FALSE())</f>
        <v/>
      </c>
      <c r="E14373">
        <f>VLOOKUP(B14373, Tabelas!A:C,2,FALSE())</f>
        <v/>
      </c>
    </row>
    <row r="14374">
      <c r="A14374" t="inlineStr">
        <is>
          <t>REVISTA MEXICANA DE CIENCIAS GEOLÓGICAS</t>
        </is>
      </c>
      <c r="B14374" t="inlineStr">
        <is>
          <t>B1</t>
        </is>
      </c>
      <c r="C14374">
        <f>IF(B14374&lt;&gt;"NI",1,0)</f>
        <v/>
      </c>
      <c r="D14374">
        <f>VLOOKUP(B14374, Tabelas!A:C,3,FALSE())</f>
        <v/>
      </c>
      <c r="E14374">
        <f>VLOOKUP(B14374, Tabelas!A:C,2,FALSE())</f>
        <v/>
      </c>
    </row>
    <row r="14375">
      <c r="A14375" t="inlineStr">
        <is>
          <t>REVISTA MEXICANA DE CIENCIAS POLÍTICAS Y SOCIALES</t>
        </is>
      </c>
      <c r="B14375" t="inlineStr">
        <is>
          <t>A1</t>
        </is>
      </c>
      <c r="C14375">
        <f>IF(B14375&lt;&gt;"NI",1,0)</f>
        <v/>
      </c>
      <c r="D14375">
        <f>VLOOKUP(B14375, Tabelas!A:C,3,FALSE())</f>
        <v/>
      </c>
      <c r="E14375">
        <f>VLOOKUP(B14375, Tabelas!A:C,2,FALSE())</f>
        <v/>
      </c>
    </row>
    <row r="14376">
      <c r="A14376" t="inlineStr">
        <is>
          <t>REVISTA MEXICANA DE CIENCIAS POLÍTICAS Y SOCIALES</t>
        </is>
      </c>
      <c r="B14376" t="inlineStr">
        <is>
          <t>A1</t>
        </is>
      </c>
      <c r="C14376">
        <f>IF(B14376&lt;&gt;"NI",1,0)</f>
        <v/>
      </c>
      <c r="D14376">
        <f>VLOOKUP(B14376, Tabelas!A:C,3,FALSE())</f>
        <v/>
      </c>
      <c r="E14376">
        <f>VLOOKUP(B14376, Tabelas!A:C,2,FALSE())</f>
        <v/>
      </c>
    </row>
    <row r="14377">
      <c r="A14377" t="inlineStr">
        <is>
          <t>REVISTA MEXICANA DE ESTUDIOS ELECTORALES</t>
        </is>
      </c>
      <c r="B14377" t="inlineStr">
        <is>
          <t>B1</t>
        </is>
      </c>
      <c r="C14377">
        <f>IF(B14377&lt;&gt;"NI",1,0)</f>
        <v/>
      </c>
      <c r="D14377">
        <f>VLOOKUP(B14377, Tabelas!A:C,3,FALSE())</f>
        <v/>
      </c>
      <c r="E14377">
        <f>VLOOKUP(B14377, Tabelas!A:C,2,FALSE())</f>
        <v/>
      </c>
    </row>
    <row r="14378">
      <c r="A14378" t="inlineStr">
        <is>
          <t>REVISTA MEXICANA DE FÍSICA</t>
        </is>
      </c>
      <c r="B14378" t="inlineStr">
        <is>
          <t>B2</t>
        </is>
      </c>
      <c r="C14378">
        <f>IF(B14378&lt;&gt;"NI",1,0)</f>
        <v/>
      </c>
      <c r="D14378">
        <f>VLOOKUP(B14378, Tabelas!A:C,3,FALSE())</f>
        <v/>
      </c>
      <c r="E14378">
        <f>VLOOKUP(B14378, Tabelas!A:C,2,FALSE())</f>
        <v/>
      </c>
    </row>
    <row r="14379">
      <c r="A14379" t="inlineStr">
        <is>
          <t>REVISTA MEXICANA DE INVESTIGACIÓN EDUCATIVA</t>
        </is>
      </c>
      <c r="B14379" t="inlineStr">
        <is>
          <t>B4</t>
        </is>
      </c>
      <c r="C14379">
        <f>IF(B14379&lt;&gt;"NI",1,0)</f>
        <v/>
      </c>
      <c r="D14379">
        <f>VLOOKUP(B14379, Tabelas!A:C,3,FALSE())</f>
        <v/>
      </c>
      <c r="E14379">
        <f>VLOOKUP(B14379, Tabelas!A:C,2,FALSE())</f>
        <v/>
      </c>
    </row>
    <row r="14380">
      <c r="A14380" t="inlineStr">
        <is>
          <t>REVISTA MEXICANA DE INVESTIGACIÓN EN PSICOLOGÍA</t>
        </is>
      </c>
      <c r="B14380" t="inlineStr">
        <is>
          <t>B1</t>
        </is>
      </c>
      <c r="C14380">
        <f>IF(B14380&lt;&gt;"NI",1,0)</f>
        <v/>
      </c>
      <c r="D14380">
        <f>VLOOKUP(B14380, Tabelas!A:C,3,FALSE())</f>
        <v/>
      </c>
      <c r="E14380">
        <f>VLOOKUP(B14380, Tabelas!A:C,2,FALSE())</f>
        <v/>
      </c>
    </row>
    <row r="14381">
      <c r="A14381" t="inlineStr">
        <is>
          <t>REVISTA MEXICANA DE ORIENTACIÓN EDUCATIVA</t>
        </is>
      </c>
      <c r="B14381" t="inlineStr">
        <is>
          <t>B1</t>
        </is>
      </c>
      <c r="C14381">
        <f>IF(B14381&lt;&gt;"NI",1,0)</f>
        <v/>
      </c>
      <c r="D14381">
        <f>VLOOKUP(B14381, Tabelas!A:C,3,FALSE())</f>
        <v/>
      </c>
      <c r="E14381">
        <f>VLOOKUP(B14381, Tabelas!A:C,2,FALSE())</f>
        <v/>
      </c>
    </row>
    <row r="14382">
      <c r="A14382" t="inlineStr">
        <is>
          <t>REVISTA MEXICANA DE PSICOLOGÍA (1984)</t>
        </is>
      </c>
      <c r="B14382" t="inlineStr">
        <is>
          <t>A2</t>
        </is>
      </c>
      <c r="C14382">
        <f>IF(B14382&lt;&gt;"NI",1,0)</f>
        <v/>
      </c>
      <c r="D14382">
        <f>VLOOKUP(B14382, Tabelas!A:C,3,FALSE())</f>
        <v/>
      </c>
      <c r="E14382">
        <f>VLOOKUP(B14382, Tabelas!A:C,2,FALSE())</f>
        <v/>
      </c>
    </row>
    <row r="14383">
      <c r="A14383" t="inlineStr">
        <is>
          <t>REVISTA MEXICANA DE SOCIOLOGÍA</t>
        </is>
      </c>
      <c r="B14383" t="inlineStr">
        <is>
          <t>A1</t>
        </is>
      </c>
      <c r="C14383">
        <f>IF(B14383&lt;&gt;"NI",1,0)</f>
        <v/>
      </c>
      <c r="D14383">
        <f>VLOOKUP(B14383, Tabelas!A:C,3,FALSE())</f>
        <v/>
      </c>
      <c r="E14383">
        <f>VLOOKUP(B14383, Tabelas!A:C,2,FALSE())</f>
        <v/>
      </c>
    </row>
    <row r="14384">
      <c r="A14384" t="inlineStr">
        <is>
          <t>REVISTA MINEIRA DE CONTABILIDADE</t>
        </is>
      </c>
      <c r="B14384" t="inlineStr">
        <is>
          <t>B1</t>
        </is>
      </c>
      <c r="C14384">
        <f>IF(B14384&lt;&gt;"NI",1,0)</f>
        <v/>
      </c>
      <c r="D14384">
        <f>VLOOKUP(B14384, Tabelas!A:C,3,FALSE())</f>
        <v/>
      </c>
      <c r="E14384">
        <f>VLOOKUP(B14384, Tabelas!A:C,2,FALSE())</f>
        <v/>
      </c>
    </row>
    <row r="14385">
      <c r="A14385" t="inlineStr">
        <is>
          <t>REVISTA MISSIONEIRA</t>
        </is>
      </c>
      <c r="B14385" t="inlineStr">
        <is>
          <t>B2</t>
        </is>
      </c>
      <c r="C14385">
        <f>IF(B14385&lt;&gt;"NI",1,0)</f>
        <v/>
      </c>
      <c r="D14385">
        <f>VLOOKUP(B14385, Tabelas!A:C,3,FALSE())</f>
        <v/>
      </c>
      <c r="E14385">
        <f>VLOOKUP(B14385, Tabelas!A:C,2,FALSE())</f>
        <v/>
      </c>
    </row>
    <row r="14386">
      <c r="A14386" t="inlineStr">
        <is>
          <t>REVISTA MODOS</t>
        </is>
      </c>
      <c r="B14386" t="inlineStr">
        <is>
          <t>A1</t>
        </is>
      </c>
      <c r="C14386">
        <f>IF(B14386&lt;&gt;"NI",1,0)</f>
        <v/>
      </c>
      <c r="D14386">
        <f>VLOOKUP(B14386, Tabelas!A:C,3,FALSE())</f>
        <v/>
      </c>
      <c r="E14386">
        <f>VLOOKUP(B14386, Tabelas!A:C,2,FALSE())</f>
        <v/>
      </c>
    </row>
    <row r="14387">
      <c r="A14387" t="inlineStr">
        <is>
          <t>REVISTA MONOGRAFIAS AMBIENTAIS</t>
        </is>
      </c>
      <c r="B14387" t="inlineStr">
        <is>
          <t>B3</t>
        </is>
      </c>
      <c r="C14387">
        <f>IF(B14387&lt;&gt;"NI",1,0)</f>
        <v/>
      </c>
      <c r="D14387">
        <f>VLOOKUP(B14387, Tabelas!A:C,3,FALSE())</f>
        <v/>
      </c>
      <c r="E14387">
        <f>VLOOKUP(B14387, Tabelas!A:C,2,FALSE())</f>
        <v/>
      </c>
    </row>
    <row r="14388">
      <c r="A14388" t="inlineStr">
        <is>
          <t>REVISTA MOSAICUM (IMPRESSO)</t>
        </is>
      </c>
      <c r="B14388" t="inlineStr">
        <is>
          <t>B4</t>
        </is>
      </c>
      <c r="C14388">
        <f>IF(B14388&lt;&gt;"NI",1,0)</f>
        <v/>
      </c>
      <c r="D14388">
        <f>VLOOKUP(B14388, Tabelas!A:C,3,FALSE())</f>
        <v/>
      </c>
      <c r="E14388">
        <f>VLOOKUP(B14388, Tabelas!A:C,2,FALSE())</f>
        <v/>
      </c>
    </row>
    <row r="14389">
      <c r="A14389" t="inlineStr">
        <is>
          <t>REVISTA MOVIMENTO (ECA-USP)</t>
        </is>
      </c>
      <c r="B14389" t="inlineStr">
        <is>
          <t>B2</t>
        </is>
      </c>
      <c r="C14389">
        <f>IF(B14389&lt;&gt;"NI",1,0)</f>
        <v/>
      </c>
      <c r="D14389">
        <f>VLOOKUP(B14389, Tabelas!A:C,3,FALSE())</f>
        <v/>
      </c>
      <c r="E14389">
        <f>VLOOKUP(B14389, Tabelas!A:C,2,FALSE())</f>
        <v/>
      </c>
    </row>
    <row r="14390">
      <c r="A14390" t="inlineStr">
        <is>
          <t>REVISTA MOVIMENTOS SOCIAIS E DINÂMICAS ESPACIAIS</t>
        </is>
      </c>
      <c r="B14390" t="inlineStr">
        <is>
          <t>B1</t>
        </is>
      </c>
      <c r="C14390">
        <f>IF(B14390&lt;&gt;"NI",1,0)</f>
        <v/>
      </c>
      <c r="D14390">
        <f>VLOOKUP(B14390, Tabelas!A:C,3,FALSE())</f>
        <v/>
      </c>
      <c r="E14390">
        <f>VLOOKUP(B14390, Tabelas!A:C,2,FALSE())</f>
        <v/>
      </c>
    </row>
    <row r="14391">
      <c r="A14391" t="inlineStr">
        <is>
          <t>REVISTA MULTIDISCIPLINAR DAS FACULDADES INTEGRADAS PITÁGORAS</t>
        </is>
      </c>
      <c r="B14391" t="inlineStr">
        <is>
          <t>B4</t>
        </is>
      </c>
      <c r="C14391">
        <f>IF(B14391&lt;&gt;"NI",1,0)</f>
        <v/>
      </c>
      <c r="D14391">
        <f>VLOOKUP(B14391, Tabelas!A:C,3,FALSE())</f>
        <v/>
      </c>
      <c r="E14391">
        <f>VLOOKUP(B14391, Tabelas!A:C,2,FALSE())</f>
        <v/>
      </c>
    </row>
    <row r="14392">
      <c r="A14392" t="inlineStr">
        <is>
          <t>REVISTA MULTIDISCIPLINAR DO NORDESTE MINEIRO</t>
        </is>
      </c>
      <c r="B14392" t="inlineStr">
        <is>
          <t>B4</t>
        </is>
      </c>
      <c r="C14392">
        <f>IF(B14392&lt;&gt;"NI",1,0)</f>
        <v/>
      </c>
      <c r="D14392">
        <f>VLOOKUP(B14392, Tabelas!A:C,3,FALSE())</f>
        <v/>
      </c>
      <c r="E14392">
        <f>VLOOKUP(B14392, Tabelas!A:C,2,FALSE())</f>
        <v/>
      </c>
    </row>
    <row r="14393">
      <c r="A14393" t="inlineStr">
        <is>
          <t>REVISTA MULTITEXTO</t>
        </is>
      </c>
      <c r="B14393" t="inlineStr">
        <is>
          <t>B3</t>
        </is>
      </c>
      <c r="C14393">
        <f>IF(B14393&lt;&gt;"NI",1,0)</f>
        <v/>
      </c>
      <c r="D14393">
        <f>VLOOKUP(B14393, Tabelas!A:C,3,FALSE())</f>
        <v/>
      </c>
      <c r="E14393">
        <f>VLOOKUP(B14393, Tabelas!A:C,2,FALSE())</f>
        <v/>
      </c>
    </row>
    <row r="14394">
      <c r="A14394" t="inlineStr">
        <is>
          <t>REVISTA MUNDAÚ</t>
        </is>
      </c>
      <c r="B14394" t="inlineStr">
        <is>
          <t>B4</t>
        </is>
      </c>
      <c r="C14394">
        <f>IF(B14394&lt;&gt;"NI",1,0)</f>
        <v/>
      </c>
      <c r="D14394">
        <f>VLOOKUP(B14394, Tabelas!A:C,3,FALSE())</f>
        <v/>
      </c>
      <c r="E14394">
        <f>VLOOKUP(B14394, Tabelas!A:C,2,FALSE())</f>
        <v/>
      </c>
    </row>
    <row r="14395">
      <c r="A14395" t="inlineStr">
        <is>
          <t>REVISTA MUNDI ENGENHARIA, TECNOLOGIA E GESTÃO</t>
        </is>
      </c>
      <c r="B14395" t="inlineStr">
        <is>
          <t>B4</t>
        </is>
      </c>
      <c r="C14395">
        <f>IF(B14395&lt;&gt;"NI",1,0)</f>
        <v/>
      </c>
      <c r="D14395">
        <f>VLOOKUP(B14395, Tabelas!A:C,3,FALSE())</f>
        <v/>
      </c>
      <c r="E14395">
        <f>VLOOKUP(B14395, Tabelas!A:C,2,FALSE())</f>
        <v/>
      </c>
    </row>
    <row r="14396">
      <c r="A14396" t="inlineStr">
        <is>
          <t>REVISTA MUNDI MEIO AMBIENTE E AGRÁRIAS</t>
        </is>
      </c>
      <c r="B14396" t="inlineStr">
        <is>
          <t>B3</t>
        </is>
      </c>
      <c r="C14396">
        <f>IF(B14396&lt;&gt;"NI",1,0)</f>
        <v/>
      </c>
      <c r="D14396">
        <f>VLOOKUP(B14396, Tabelas!A:C,3,FALSE())</f>
        <v/>
      </c>
      <c r="E14396">
        <f>VLOOKUP(B14396, Tabelas!A:C,2,FALSE())</f>
        <v/>
      </c>
    </row>
    <row r="14397">
      <c r="A14397" t="inlineStr">
        <is>
          <t>REVISTA MUNDI SAÚDE E BIOLÓGICAS</t>
        </is>
      </c>
      <c r="B14397" t="inlineStr">
        <is>
          <t>B4</t>
        </is>
      </c>
      <c r="C14397">
        <f>IF(B14397&lt;&gt;"NI",1,0)</f>
        <v/>
      </c>
      <c r="D14397">
        <f>VLOOKUP(B14397, Tabelas!A:C,3,FALSE())</f>
        <v/>
      </c>
      <c r="E14397">
        <f>VLOOKUP(B14397, Tabelas!A:C,2,FALSE())</f>
        <v/>
      </c>
    </row>
    <row r="14398">
      <c r="A14398" t="inlineStr">
        <is>
          <t>REVISTA MUNDI SOCIAIS E HUMANIDADES</t>
        </is>
      </c>
      <c r="B14398" t="inlineStr">
        <is>
          <t>B4</t>
        </is>
      </c>
      <c r="C14398">
        <f>IF(B14398&lt;&gt;"NI",1,0)</f>
        <v/>
      </c>
      <c r="D14398">
        <f>VLOOKUP(B14398, Tabelas!A:C,3,FALSE())</f>
        <v/>
      </c>
      <c r="E14398">
        <f>VLOOKUP(B14398, Tabelas!A:C,2,FALSE())</f>
        <v/>
      </c>
    </row>
    <row r="14399">
      <c r="A14399" t="inlineStr">
        <is>
          <t>REVISTA MUNDO ANTIGO</t>
        </is>
      </c>
      <c r="B14399" t="inlineStr">
        <is>
          <t>A4</t>
        </is>
      </c>
      <c r="C14399">
        <f>IF(B14399&lt;&gt;"NI",1,0)</f>
        <v/>
      </c>
      <c r="D14399">
        <f>VLOOKUP(B14399, Tabelas!A:C,3,FALSE())</f>
        <v/>
      </c>
      <c r="E14399">
        <f>VLOOKUP(B14399, Tabelas!A:C,2,FALSE())</f>
        <v/>
      </c>
    </row>
    <row r="14400">
      <c r="A14400" t="inlineStr">
        <is>
          <t>REVISTA MUNDOS DO TRABALHO</t>
        </is>
      </c>
      <c r="B14400" t="inlineStr">
        <is>
          <t>A3</t>
        </is>
      </c>
      <c r="C14400">
        <f>IF(B14400&lt;&gt;"NI",1,0)</f>
        <v/>
      </c>
      <c r="D14400">
        <f>VLOOKUP(B14400, Tabelas!A:C,3,FALSE())</f>
        <v/>
      </c>
      <c r="E14400">
        <f>VLOOKUP(B14400, Tabelas!A:C,2,FALSE())</f>
        <v/>
      </c>
    </row>
    <row r="14401">
      <c r="A14401" t="inlineStr">
        <is>
          <t>REVISTA MURAL INTERNACIONAL</t>
        </is>
      </c>
      <c r="B14401" t="inlineStr">
        <is>
          <t>A3</t>
        </is>
      </c>
      <c r="C14401">
        <f>IF(B14401&lt;&gt;"NI",1,0)</f>
        <v/>
      </c>
      <c r="D14401">
        <f>VLOOKUP(B14401, Tabelas!A:C,3,FALSE())</f>
        <v/>
      </c>
      <c r="E14401">
        <f>VLOOKUP(B14401, Tabelas!A:C,2,FALSE())</f>
        <v/>
      </c>
    </row>
    <row r="14402">
      <c r="A14402" t="inlineStr">
        <is>
          <t>REVISTA MURMULLOS DEL SUR (ONLINE)</t>
        </is>
      </c>
      <c r="B14402" t="inlineStr">
        <is>
          <t>B4</t>
        </is>
      </c>
      <c r="C14402">
        <f>IF(B14402&lt;&gt;"NI",1,0)</f>
        <v/>
      </c>
      <c r="D14402">
        <f>VLOOKUP(B14402, Tabelas!A:C,3,FALSE())</f>
        <v/>
      </c>
      <c r="E14402">
        <f>VLOOKUP(B14402, Tabelas!A:C,2,FALSE())</f>
        <v/>
      </c>
    </row>
    <row r="14403">
      <c r="A14403" t="inlineStr">
        <is>
          <t>REVISTA MUSEITEC</t>
        </is>
      </c>
      <c r="B14403" t="inlineStr">
        <is>
          <t>B4</t>
        </is>
      </c>
      <c r="C14403">
        <f>IF(B14403&lt;&gt;"NI",1,0)</f>
        <v/>
      </c>
      <c r="D14403">
        <f>VLOOKUP(B14403, Tabelas!A:C,3,FALSE())</f>
        <v/>
      </c>
      <c r="E14403">
        <f>VLOOKUP(B14403, Tabelas!A:C,2,FALSE())</f>
        <v/>
      </c>
    </row>
    <row r="14404">
      <c r="A14404" t="inlineStr">
        <is>
          <t>REVISTA MUSEOLOGIA E INTERDISCIPLINARIDADE</t>
        </is>
      </c>
      <c r="B14404" t="inlineStr">
        <is>
          <t>A4</t>
        </is>
      </c>
      <c r="C14404">
        <f>IF(B14404&lt;&gt;"NI",1,0)</f>
        <v/>
      </c>
      <c r="D14404">
        <f>VLOOKUP(B14404, Tabelas!A:C,3,FALSE())</f>
        <v/>
      </c>
      <c r="E14404">
        <f>VLOOKUP(B14404, Tabelas!A:C,2,FALSE())</f>
        <v/>
      </c>
    </row>
    <row r="14405">
      <c r="A14405" t="inlineStr">
        <is>
          <t>REVISTA MUSEU</t>
        </is>
      </c>
      <c r="B14405" t="inlineStr">
        <is>
          <t>B4</t>
        </is>
      </c>
      <c r="C14405">
        <f>IF(B14405&lt;&gt;"NI",1,0)</f>
        <v/>
      </c>
      <c r="D14405">
        <f>VLOOKUP(B14405, Tabelas!A:C,3,FALSE())</f>
        <v/>
      </c>
      <c r="E14405">
        <f>VLOOKUP(B14405, Tabelas!A:C,2,FALSE())</f>
        <v/>
      </c>
    </row>
    <row r="14406">
      <c r="A14406" t="inlineStr">
        <is>
          <t>REVISTA MUSICA</t>
        </is>
      </c>
      <c r="B14406" t="inlineStr">
        <is>
          <t>B1</t>
        </is>
      </c>
      <c r="C14406">
        <f>IF(B14406&lt;&gt;"NI",1,0)</f>
        <v/>
      </c>
      <c r="D14406">
        <f>VLOOKUP(B14406, Tabelas!A:C,3,FALSE())</f>
        <v/>
      </c>
      <c r="E14406">
        <f>VLOOKUP(B14406, Tabelas!A:C,2,FALSE())</f>
        <v/>
      </c>
    </row>
    <row r="14407">
      <c r="A14407" t="inlineStr">
        <is>
          <t>REVISTA MVZ CORDOBA</t>
        </is>
      </c>
      <c r="B14407" t="inlineStr">
        <is>
          <t>B2</t>
        </is>
      </c>
      <c r="C14407">
        <f>IF(B14407&lt;&gt;"NI",1,0)</f>
        <v/>
      </c>
      <c r="D14407">
        <f>VLOOKUP(B14407, Tabelas!A:C,3,FALSE())</f>
        <v/>
      </c>
      <c r="E14407">
        <f>VLOOKUP(B14407, Tabelas!A:C,2,FALSE())</f>
        <v/>
      </c>
    </row>
    <row r="14408">
      <c r="A14408" t="inlineStr">
        <is>
          <t>REVISTA NACIONAL DE DIREITO DE FAMÍLIA E SUCESSÕES</t>
        </is>
      </c>
      <c r="B14408" t="inlineStr">
        <is>
          <t>B4</t>
        </is>
      </c>
      <c r="C14408">
        <f>IF(B14408&lt;&gt;"NI",1,0)</f>
        <v/>
      </c>
      <c r="D14408">
        <f>VLOOKUP(B14408, Tabelas!A:C,3,FALSE())</f>
        <v/>
      </c>
      <c r="E14408">
        <f>VLOOKUP(B14408, Tabelas!A:C,2,FALSE())</f>
        <v/>
      </c>
    </row>
    <row r="14409">
      <c r="A14409" t="inlineStr">
        <is>
          <t>REVISTA NACIONAL DE GERENCIAMENTO DE CIDADES</t>
        </is>
      </c>
      <c r="B14409" t="inlineStr">
        <is>
          <t>A4</t>
        </is>
      </c>
      <c r="C14409">
        <f>IF(B14409&lt;&gt;"NI",1,0)</f>
        <v/>
      </c>
      <c r="D14409">
        <f>VLOOKUP(B14409, Tabelas!A:C,3,FALSE())</f>
        <v/>
      </c>
      <c r="E14409">
        <f>VLOOKUP(B14409, Tabelas!A:C,2,FALSE())</f>
        <v/>
      </c>
    </row>
    <row r="14410">
      <c r="A14410" t="inlineStr">
        <is>
          <t>REVISTA ÑANDUTY</t>
        </is>
      </c>
      <c r="B14410" t="inlineStr">
        <is>
          <t>B2</t>
        </is>
      </c>
      <c r="C14410">
        <f>IF(B14410&lt;&gt;"NI",1,0)</f>
        <v/>
      </c>
      <c r="D14410">
        <f>VLOOKUP(B14410, Tabelas!A:C,3,FALSE())</f>
        <v/>
      </c>
      <c r="E14410">
        <f>VLOOKUP(B14410, Tabelas!A:C,2,FALSE())</f>
        <v/>
      </c>
    </row>
    <row r="14411">
      <c r="A14411" t="inlineStr">
        <is>
          <t>REVISTA NAU SOCIAL</t>
        </is>
      </c>
      <c r="B14411" t="inlineStr">
        <is>
          <t>B2</t>
        </is>
      </c>
      <c r="C14411">
        <f>IF(B14411&lt;&gt;"NI",1,0)</f>
        <v/>
      </c>
      <c r="D14411">
        <f>VLOOKUP(B14411, Tabelas!A:C,3,FALSE())</f>
        <v/>
      </c>
      <c r="E14411">
        <f>VLOOKUP(B14411, Tabelas!A:C,2,FALSE())</f>
        <v/>
      </c>
    </row>
    <row r="14412">
      <c r="A14412" t="inlineStr">
        <is>
          <t>REVISTA NAVA</t>
        </is>
      </c>
      <c r="B14412" t="inlineStr">
        <is>
          <t>B1</t>
        </is>
      </c>
      <c r="C14412">
        <f>IF(B14412&lt;&gt;"NI",1,0)</f>
        <v/>
      </c>
      <c r="D14412">
        <f>VLOOKUP(B14412, Tabelas!A:C,3,FALSE())</f>
        <v/>
      </c>
      <c r="E14412">
        <f>VLOOKUP(B14412, Tabelas!A:C,2,FALSE())</f>
        <v/>
      </c>
    </row>
    <row r="14413">
      <c r="A14413" t="inlineStr">
        <is>
          <t>REVISTA NEGÓCIOS EM PROJEÇÃO</t>
        </is>
      </c>
      <c r="B14413" t="inlineStr">
        <is>
          <t>B2</t>
        </is>
      </c>
      <c r="C14413">
        <f>IF(B14413&lt;&gt;"NI",1,0)</f>
        <v/>
      </c>
      <c r="D14413">
        <f>VLOOKUP(B14413, Tabelas!A:C,3,FALSE())</f>
        <v/>
      </c>
      <c r="E14413">
        <f>VLOOKUP(B14413, Tabelas!A:C,2,FALSE())</f>
        <v/>
      </c>
    </row>
    <row r="14414">
      <c r="A14414" t="inlineStr">
        <is>
          <t>REVISTA NEIBA - CADERNOS ARGENTINA-BRASIL</t>
        </is>
      </c>
      <c r="B14414" t="inlineStr">
        <is>
          <t>B2</t>
        </is>
      </c>
      <c r="C14414">
        <f>IF(B14414&lt;&gt;"NI",1,0)</f>
        <v/>
      </c>
      <c r="D14414">
        <f>VLOOKUP(B14414, Tabelas!A:C,3,FALSE())</f>
        <v/>
      </c>
      <c r="E14414">
        <f>VLOOKUP(B14414, Tabelas!A:C,2,FALSE())</f>
        <v/>
      </c>
    </row>
    <row r="14415">
      <c r="A14415" t="inlineStr">
        <is>
          <t>REVISTA NEP - NÚCLEO DE ESTUDOS PARANAENSES DA UFPR</t>
        </is>
      </c>
      <c r="B14415" t="inlineStr">
        <is>
          <t>B4</t>
        </is>
      </c>
      <c r="C14415">
        <f>IF(B14415&lt;&gt;"NI",1,0)</f>
        <v/>
      </c>
      <c r="D14415">
        <f>VLOOKUP(B14415, Tabelas!A:C,3,FALSE())</f>
        <v/>
      </c>
      <c r="E14415">
        <f>VLOOKUP(B14415, Tabelas!A:C,2,FALSE())</f>
        <v/>
      </c>
    </row>
    <row r="14416">
      <c r="A14416" t="inlineStr">
        <is>
          <t>REVISTA NERA (UNESP)</t>
        </is>
      </c>
      <c r="B14416" t="inlineStr">
        <is>
          <t>A2</t>
        </is>
      </c>
      <c r="C14416">
        <f>IF(B14416&lt;&gt;"NI",1,0)</f>
        <v/>
      </c>
      <c r="D14416">
        <f>VLOOKUP(B14416, Tabelas!A:C,3,FALSE())</f>
        <v/>
      </c>
      <c r="E14416">
        <f>VLOOKUP(B14416, Tabelas!A:C,2,FALSE())</f>
        <v/>
      </c>
    </row>
    <row r="14417">
      <c r="A14417" t="inlineStr">
        <is>
          <t>REVISTA NEXI</t>
        </is>
      </c>
      <c r="B14417" t="inlineStr">
        <is>
          <t>B4</t>
        </is>
      </c>
      <c r="C14417">
        <f>IF(B14417&lt;&gt;"NI",1,0)</f>
        <v/>
      </c>
      <c r="D14417">
        <f>VLOOKUP(B14417, Tabelas!A:C,3,FALSE())</f>
        <v/>
      </c>
      <c r="E14417">
        <f>VLOOKUP(B14417, Tabelas!A:C,2,FALSE())</f>
        <v/>
      </c>
    </row>
    <row r="14418">
      <c r="A14418" t="inlineStr">
        <is>
          <t>REVISTA NEXUS COMUNICACIÓN</t>
        </is>
      </c>
      <c r="B14418" t="inlineStr">
        <is>
          <t>B2</t>
        </is>
      </c>
      <c r="C14418">
        <f>IF(B14418&lt;&gt;"NI",1,0)</f>
        <v/>
      </c>
      <c r="D14418">
        <f>VLOOKUP(B14418, Tabelas!A:C,3,FALSE())</f>
        <v/>
      </c>
      <c r="E14418">
        <f>VLOOKUP(B14418, Tabelas!A:C,2,FALSE())</f>
        <v/>
      </c>
    </row>
    <row r="14419">
      <c r="A14419" t="inlineStr">
        <is>
          <t>REVISTA NÓMADAS - REVISTA CRÍTICA DE CIÊNCIAS SOCIALES Y JURÍDICAS</t>
        </is>
      </c>
      <c r="B14419" t="inlineStr">
        <is>
          <t>A3</t>
        </is>
      </c>
      <c r="C14419">
        <f>IF(B14419&lt;&gt;"NI",1,0)</f>
        <v/>
      </c>
      <c r="D14419">
        <f>VLOOKUP(B14419, Tabelas!A:C,3,FALSE())</f>
        <v/>
      </c>
      <c r="E14419">
        <f>VLOOKUP(B14419, Tabelas!A:C,2,FALSE())</f>
        <v/>
      </c>
    </row>
    <row r="14420">
      <c r="A14420" t="inlineStr">
        <is>
          <t>REVISTA NORTE MINEIRA DE ENFERMAGEM - RENOME</t>
        </is>
      </c>
      <c r="B14420" t="inlineStr">
        <is>
          <t>A4</t>
        </is>
      </c>
      <c r="C14420">
        <f>IF(B14420&lt;&gt;"NI",1,0)</f>
        <v/>
      </c>
      <c r="D14420">
        <f>VLOOKUP(B14420, Tabelas!A:C,3,FALSE())</f>
        <v/>
      </c>
      <c r="E14420">
        <f>VLOOKUP(B14420, Tabelas!A:C,2,FALSE())</f>
        <v/>
      </c>
    </row>
    <row r="14421">
      <c r="A14421" t="inlineStr">
        <is>
          <t>REVISTA NÓS ¿ CULTURA, ESTÉTICA &amp; LINGUAGENS</t>
        </is>
      </c>
      <c r="B14421" t="inlineStr">
        <is>
          <t>B3</t>
        </is>
      </c>
      <c r="C14421">
        <f>IF(B14421&lt;&gt;"NI",1,0)</f>
        <v/>
      </c>
      <c r="D14421">
        <f>VLOOKUP(B14421, Tabelas!A:C,3,FALSE())</f>
        <v/>
      </c>
      <c r="E14421">
        <f>VLOOKUP(B14421, Tabelas!A:C,2,FALSE())</f>
        <v/>
      </c>
    </row>
    <row r="14422">
      <c r="A14422" t="inlineStr">
        <is>
          <t>REVISTA NOVOS RUMOS</t>
        </is>
      </c>
      <c r="B14422" t="inlineStr">
        <is>
          <t>B4</t>
        </is>
      </c>
      <c r="C14422">
        <f>IF(B14422&lt;&gt;"NI",1,0)</f>
        <v/>
      </c>
      <c r="D14422">
        <f>VLOOKUP(B14422, Tabelas!A:C,3,FALSE())</f>
        <v/>
      </c>
      <c r="E14422">
        <f>VLOOKUP(B14422, Tabelas!A:C,2,FALSE())</f>
        <v/>
      </c>
    </row>
    <row r="14423">
      <c r="A14423" t="inlineStr">
        <is>
          <t>REVISTA NUESTRAMERICA</t>
        </is>
      </c>
      <c r="B14423" t="inlineStr">
        <is>
          <t>A1</t>
        </is>
      </c>
      <c r="C14423">
        <f>IF(B14423&lt;&gt;"NI",1,0)</f>
        <v/>
      </c>
      <c r="D14423">
        <f>VLOOKUP(B14423, Tabelas!A:C,3,FALSE())</f>
        <v/>
      </c>
      <c r="E14423">
        <f>VLOOKUP(B14423, Tabelas!A:C,2,FALSE())</f>
        <v/>
      </c>
    </row>
    <row r="14424">
      <c r="A14424" t="inlineStr">
        <is>
          <t>REVISTA NUPEART</t>
        </is>
      </c>
      <c r="B14424" t="inlineStr">
        <is>
          <t>B1</t>
        </is>
      </c>
      <c r="C14424">
        <f>IF(B14424&lt;&gt;"NI",1,0)</f>
        <v/>
      </c>
      <c r="D14424">
        <f>VLOOKUP(B14424, Tabelas!A:C,3,FALSE())</f>
        <v/>
      </c>
      <c r="E14424">
        <f>VLOOKUP(B14424, Tabelas!A:C,2,FALSE())</f>
        <v/>
      </c>
    </row>
    <row r="14425">
      <c r="A14425" t="inlineStr">
        <is>
          <t>REVISTA NUPEM (IMPRESSO)</t>
        </is>
      </c>
      <c r="B14425" t="inlineStr">
        <is>
          <t>B3</t>
        </is>
      </c>
      <c r="C14425">
        <f>IF(B14425&lt;&gt;"NI",1,0)</f>
        <v/>
      </c>
      <c r="D14425">
        <f>VLOOKUP(B14425, Tabelas!A:C,3,FALSE())</f>
        <v/>
      </c>
      <c r="E14425">
        <f>VLOOKUP(B14425, Tabelas!A:C,2,FALSE())</f>
        <v/>
      </c>
    </row>
    <row r="14426">
      <c r="A14426" t="inlineStr">
        <is>
          <t>REVISTA O COMUNEIRO</t>
        </is>
      </c>
      <c r="B14426" t="inlineStr">
        <is>
          <t>B4</t>
        </is>
      </c>
      <c r="C14426">
        <f>IF(B14426&lt;&gt;"NI",1,0)</f>
        <v/>
      </c>
      <c r="D14426">
        <f>VLOOKUP(B14426, Tabelas!A:C,3,FALSE())</f>
        <v/>
      </c>
      <c r="E14426">
        <f>VLOOKUP(B14426, Tabelas!A:C,2,FALSE())</f>
        <v/>
      </c>
    </row>
    <row r="14427">
      <c r="A14427" t="inlineStr">
        <is>
          <t>REVISTA OBSERVAÇÕES</t>
        </is>
      </c>
      <c r="B14427" t="inlineStr">
        <is>
          <t>B4</t>
        </is>
      </c>
      <c r="C14427">
        <f>IF(B14427&lt;&gt;"NI",1,0)</f>
        <v/>
      </c>
      <c r="D14427">
        <f>VLOOKUP(B14427, Tabelas!A:C,3,FALSE())</f>
        <v/>
      </c>
      <c r="E14427">
        <f>VLOOKUP(B14427, Tabelas!A:C,2,FALSE())</f>
        <v/>
      </c>
    </row>
    <row r="14428">
      <c r="A14428" t="inlineStr">
        <is>
          <t>REVISTA OBSERVATÓRIO</t>
        </is>
      </c>
      <c r="B14428" t="inlineStr">
        <is>
          <t>B2</t>
        </is>
      </c>
      <c r="C14428">
        <f>IF(B14428&lt;&gt;"NI",1,0)</f>
        <v/>
      </c>
      <c r="D14428">
        <f>VLOOKUP(B14428, Tabelas!A:C,3,FALSE())</f>
        <v/>
      </c>
      <c r="E14428">
        <f>VLOOKUP(B14428, Tabelas!A:C,2,FALSE())</f>
        <v/>
      </c>
    </row>
    <row r="14429">
      <c r="A14429" t="inlineStr">
        <is>
          <t>REVISTA OBUTCHÉNIE</t>
        </is>
      </c>
      <c r="B14429" t="inlineStr">
        <is>
          <t>B4</t>
        </is>
      </c>
      <c r="C14429">
        <f>IF(B14429&lt;&gt;"NI",1,0)</f>
        <v/>
      </c>
      <c r="D14429">
        <f>VLOOKUP(B14429, Tabelas!A:C,3,FALSE())</f>
        <v/>
      </c>
      <c r="E14429">
        <f>VLOOKUP(B14429, Tabelas!A:C,2,FALSE())</f>
        <v/>
      </c>
    </row>
    <row r="14430">
      <c r="A14430" t="inlineStr">
        <is>
          <t>REVISTA ODISSÉIA</t>
        </is>
      </c>
      <c r="B14430" t="inlineStr">
        <is>
          <t>B1</t>
        </is>
      </c>
      <c r="C14430">
        <f>IF(B14430&lt;&gt;"NI",1,0)</f>
        <v/>
      </c>
      <c r="D14430">
        <f>VLOOKUP(B14430, Tabelas!A:C,3,FALSE())</f>
        <v/>
      </c>
      <c r="E14430">
        <f>VLOOKUP(B14430, Tabelas!A:C,2,FALSE())</f>
        <v/>
      </c>
    </row>
    <row r="14431">
      <c r="A14431" t="inlineStr">
        <is>
          <t>REVISTA ODONTO CIÊNCIA (PUCRS. IMPRESSO)</t>
        </is>
      </c>
      <c r="B14431" t="inlineStr">
        <is>
          <t>B4</t>
        </is>
      </c>
      <c r="C14431">
        <f>IF(B14431&lt;&gt;"NI",1,0)</f>
        <v/>
      </c>
      <c r="D14431">
        <f>VLOOKUP(B14431, Tabelas!A:C,3,FALSE())</f>
        <v/>
      </c>
      <c r="E14431">
        <f>VLOOKUP(B14431, Tabelas!A:C,2,FALSE())</f>
        <v/>
      </c>
    </row>
    <row r="14432">
      <c r="A14432" t="inlineStr">
        <is>
          <t>REVISTA OLHARES E TRILHAS</t>
        </is>
      </c>
      <c r="B14432" t="inlineStr">
        <is>
          <t>B1</t>
        </is>
      </c>
      <c r="C14432">
        <f>IF(B14432&lt;&gt;"NI",1,0)</f>
        <v/>
      </c>
      <c r="D14432">
        <f>VLOOKUP(B14432, Tabelas!A:C,3,FALSE())</f>
        <v/>
      </c>
      <c r="E14432">
        <f>VLOOKUP(B14432, Tabelas!A:C,2,FALSE())</f>
        <v/>
      </c>
    </row>
    <row r="14433">
      <c r="A14433" t="inlineStr">
        <is>
          <t>REVISTA OLHO D'ÁGUA</t>
        </is>
      </c>
      <c r="B14433" t="inlineStr">
        <is>
          <t>B1</t>
        </is>
      </c>
      <c r="C14433">
        <f>IF(B14433&lt;&gt;"NI",1,0)</f>
        <v/>
      </c>
      <c r="D14433">
        <f>VLOOKUP(B14433, Tabelas!A:C,3,FALSE())</f>
        <v/>
      </c>
      <c r="E14433">
        <f>VLOOKUP(B14433, Tabelas!A:C,2,FALSE())</f>
        <v/>
      </c>
    </row>
    <row r="14434">
      <c r="A14434" t="inlineStr">
        <is>
          <t>REVISTA ONLINE DE PESQUISA</t>
        </is>
      </c>
      <c r="B14434" t="inlineStr">
        <is>
          <t>B4</t>
        </is>
      </c>
      <c r="C14434">
        <f>IF(B14434&lt;&gt;"NI",1,0)</f>
        <v/>
      </c>
      <c r="D14434">
        <f>VLOOKUP(B14434, Tabelas!A:C,3,FALSE())</f>
        <v/>
      </c>
      <c r="E14434">
        <f>VLOOKUP(B14434, Tabelas!A:C,2,FALSE())</f>
        <v/>
      </c>
    </row>
    <row r="14435">
      <c r="A14435" t="inlineStr">
        <is>
          <t>REVISTA OPARA - CIÊNCIAS CONTEMPORÂNEAS APLICADAS</t>
        </is>
      </c>
      <c r="B14435" t="inlineStr">
        <is>
          <t>B3</t>
        </is>
      </c>
      <c r="C14435">
        <f>IF(B14435&lt;&gt;"NI",1,0)</f>
        <v/>
      </c>
      <c r="D14435">
        <f>VLOOKUP(B14435, Tabelas!A:C,3,FALSE())</f>
        <v/>
      </c>
      <c r="E14435">
        <f>VLOOKUP(B14435, Tabelas!A:C,2,FALSE())</f>
        <v/>
      </c>
    </row>
    <row r="14436">
      <c r="A14436" t="inlineStr">
        <is>
          <t>REVISTA OPINIÃES ? REVISTA DOS ALUNOS DE LITERATURA BRASILEIRA USP</t>
        </is>
      </c>
      <c r="B14436" t="inlineStr">
        <is>
          <t>B1</t>
        </is>
      </c>
      <c r="C14436">
        <f>IF(B14436&lt;&gt;"NI",1,0)</f>
        <v/>
      </c>
      <c r="D14436">
        <f>VLOOKUP(B14436, Tabelas!A:C,3,FALSE())</f>
        <v/>
      </c>
      <c r="E14436">
        <f>VLOOKUP(B14436, Tabelas!A:C,2,FALSE())</f>
        <v/>
      </c>
    </row>
    <row r="14437">
      <c r="A14437" t="inlineStr">
        <is>
          <t>REVISTA OPINIÃO FILOSÓFICA</t>
        </is>
      </c>
      <c r="B14437" t="inlineStr">
        <is>
          <t>B3</t>
        </is>
      </c>
      <c r="C14437">
        <f>IF(B14437&lt;&gt;"NI",1,0)</f>
        <v/>
      </c>
      <c r="D14437">
        <f>VLOOKUP(B14437, Tabelas!A:C,3,FALSE())</f>
        <v/>
      </c>
      <c r="E14437">
        <f>VLOOKUP(B14437, Tabelas!A:C,2,FALSE())</f>
        <v/>
      </c>
    </row>
    <row r="14438">
      <c r="A14438" t="inlineStr">
        <is>
          <t>REVISTA OPINIÃO JURÍDICA (FORTALEZA)</t>
        </is>
      </c>
      <c r="B14438" t="inlineStr">
        <is>
          <t>A2</t>
        </is>
      </c>
      <c r="C14438">
        <f>IF(B14438&lt;&gt;"NI",1,0)</f>
        <v/>
      </c>
      <c r="D14438">
        <f>VLOOKUP(B14438, Tabelas!A:C,3,FALSE())</f>
        <v/>
      </c>
      <c r="E14438">
        <f>VLOOKUP(B14438, Tabelas!A:C,2,FALSE())</f>
        <v/>
      </c>
    </row>
    <row r="14439">
      <c r="A14439" t="inlineStr">
        <is>
          <t>REVISTA ORBE</t>
        </is>
      </c>
      <c r="B14439" t="inlineStr">
        <is>
          <t>B4</t>
        </is>
      </c>
      <c r="C14439">
        <f>IF(B14439&lt;&gt;"NI",1,0)</f>
        <v/>
      </c>
      <c r="D14439">
        <f>VLOOKUP(B14439, Tabelas!A:C,3,FALSE())</f>
        <v/>
      </c>
      <c r="E14439">
        <f>VLOOKUP(B14439, Tabelas!A:C,2,FALSE())</f>
        <v/>
      </c>
    </row>
    <row r="14440">
      <c r="A14440" t="inlineStr">
        <is>
          <t>REVISTA ORBIS LATINA</t>
        </is>
      </c>
      <c r="B14440" t="inlineStr">
        <is>
          <t>B2</t>
        </is>
      </c>
      <c r="C14440">
        <f>IF(B14440&lt;&gt;"NI",1,0)</f>
        <v/>
      </c>
      <c r="D14440">
        <f>VLOOKUP(B14440, Tabelas!A:C,3,FALSE())</f>
        <v/>
      </c>
      <c r="E14440">
        <f>VLOOKUP(B14440, Tabelas!A:C,2,FALSE())</f>
        <v/>
      </c>
    </row>
    <row r="14441">
      <c r="A14441" t="inlineStr">
        <is>
          <t>REVISTA ORG &amp; DEMO (ONLINE)</t>
        </is>
      </c>
      <c r="B14441" t="inlineStr">
        <is>
          <t>B1</t>
        </is>
      </c>
      <c r="C14441">
        <f>IF(B14441&lt;&gt;"NI",1,0)</f>
        <v/>
      </c>
      <c r="D14441">
        <f>VLOOKUP(B14441, Tabelas!A:C,3,FALSE())</f>
        <v/>
      </c>
      <c r="E14441">
        <f>VLOOKUP(B14441, Tabelas!A:C,2,FALSE())</f>
        <v/>
      </c>
    </row>
    <row r="14442">
      <c r="A14442" t="inlineStr">
        <is>
          <t>REVISTA PAGMAR</t>
        </is>
      </c>
      <c r="B14442" t="inlineStr">
        <is>
          <t>B3</t>
        </is>
      </c>
      <c r="C14442">
        <f>IF(B14442&lt;&gt;"NI",1,0)</f>
        <v/>
      </c>
      <c r="D14442">
        <f>VLOOKUP(B14442, Tabelas!A:C,3,FALSE())</f>
        <v/>
      </c>
      <c r="E14442">
        <f>VLOOKUP(B14442, Tabelas!A:C,2,FALSE())</f>
        <v/>
      </c>
    </row>
    <row r="14443">
      <c r="A14443" t="inlineStr">
        <is>
          <t>REVISTA PAGMAR</t>
        </is>
      </c>
      <c r="B14443" t="inlineStr">
        <is>
          <t>B3</t>
        </is>
      </c>
      <c r="C14443">
        <f>IF(B14443&lt;&gt;"NI",1,0)</f>
        <v/>
      </c>
      <c r="D14443">
        <f>VLOOKUP(B14443, Tabelas!A:C,3,FALSE())</f>
        <v/>
      </c>
      <c r="E14443">
        <f>VLOOKUP(B14443, Tabelas!A:C,2,FALSE())</f>
        <v/>
      </c>
    </row>
    <row r="14444">
      <c r="A14444" t="inlineStr">
        <is>
          <t>REVISTA PALOTINA DE ADMINISTRAÇÃO</t>
        </is>
      </c>
      <c r="B14444" t="inlineStr">
        <is>
          <t>B4</t>
        </is>
      </c>
      <c r="C14444">
        <f>IF(B14444&lt;&gt;"NI",1,0)</f>
        <v/>
      </c>
      <c r="D14444">
        <f>VLOOKUP(B14444, Tabelas!A:C,3,FALSE())</f>
        <v/>
      </c>
      <c r="E14444">
        <f>VLOOKUP(B14444, Tabelas!A:C,2,FALSE())</f>
        <v/>
      </c>
    </row>
    <row r="14445">
      <c r="A14445" t="inlineStr">
        <is>
          <t>REVISTA PAN-AMAZÔNICA DE SAÚDE (IMPRESSO)</t>
        </is>
      </c>
      <c r="B14445" t="inlineStr">
        <is>
          <t>B2</t>
        </is>
      </c>
      <c r="C14445">
        <f>IF(B14445&lt;&gt;"NI",1,0)</f>
        <v/>
      </c>
      <c r="D14445">
        <f>VLOOKUP(B14445, Tabelas!A:C,3,FALSE())</f>
        <v/>
      </c>
      <c r="E14445">
        <f>VLOOKUP(B14445, Tabelas!A:C,2,FALSE())</f>
        <v/>
      </c>
    </row>
    <row r="14446">
      <c r="A14446" t="inlineStr">
        <is>
          <t>REVISTA PANAMERICANA DE SALUD PUBLICA (PRINT)</t>
        </is>
      </c>
      <c r="B14446" t="inlineStr">
        <is>
          <t>A4</t>
        </is>
      </c>
      <c r="C14446">
        <f>IF(B14446&lt;&gt;"NI",1,0)</f>
        <v/>
      </c>
      <c r="D14446">
        <f>VLOOKUP(B14446, Tabelas!A:C,3,FALSE())</f>
        <v/>
      </c>
      <c r="E14446">
        <f>VLOOKUP(B14446, Tabelas!A:C,2,FALSE())</f>
        <v/>
      </c>
    </row>
    <row r="14447">
      <c r="A14447" t="inlineStr">
        <is>
          <t>REVISTA PANDORA BRASIL</t>
        </is>
      </c>
      <c r="B14447" t="inlineStr">
        <is>
          <t>B1</t>
        </is>
      </c>
      <c r="C14447">
        <f>IF(B14447&lt;&gt;"NI",1,0)</f>
        <v/>
      </c>
      <c r="D14447">
        <f>VLOOKUP(B14447, Tabelas!A:C,3,FALSE())</f>
        <v/>
      </c>
      <c r="E14447">
        <f>VLOOKUP(B14447, Tabelas!A:C,2,FALSE())</f>
        <v/>
      </c>
    </row>
    <row r="14448">
      <c r="A14448" t="inlineStr">
        <is>
          <t>REVISTA PANORÂMICA</t>
        </is>
      </c>
      <c r="B14448" t="inlineStr">
        <is>
          <t>B4</t>
        </is>
      </c>
      <c r="C14448">
        <f>IF(B14448&lt;&gt;"NI",1,0)</f>
        <v/>
      </c>
      <c r="D14448">
        <f>VLOOKUP(B14448, Tabelas!A:C,3,FALSE())</f>
        <v/>
      </c>
      <c r="E14448">
        <f>VLOOKUP(B14448, Tabelas!A:C,2,FALSE())</f>
        <v/>
      </c>
    </row>
    <row r="14449">
      <c r="A14449" t="inlineStr">
        <is>
          <t>REVISTA PARADOXOS</t>
        </is>
      </c>
      <c r="B14449" t="inlineStr">
        <is>
          <t>B4</t>
        </is>
      </c>
      <c r="C14449">
        <f>IF(B14449&lt;&gt;"NI",1,0)</f>
        <v/>
      </c>
      <c r="D14449">
        <f>VLOOKUP(B14449, Tabelas!A:C,3,FALSE())</f>
        <v/>
      </c>
      <c r="E14449">
        <f>VLOOKUP(B14449, Tabelas!A:C,2,FALSE())</f>
        <v/>
      </c>
    </row>
    <row r="14450">
      <c r="A14450" t="inlineStr">
        <is>
          <t>REVISTA PARAENSE DE CONTABILIDADE</t>
        </is>
      </c>
      <c r="B14450" t="inlineStr">
        <is>
          <t>B4</t>
        </is>
      </c>
      <c r="C14450">
        <f>IF(B14450&lt;&gt;"NI",1,0)</f>
        <v/>
      </c>
      <c r="D14450">
        <f>VLOOKUP(B14450, Tabelas!A:C,3,FALSE())</f>
        <v/>
      </c>
      <c r="E14450">
        <f>VLOOKUP(B14450, Tabelas!A:C,2,FALSE())</f>
        <v/>
      </c>
    </row>
    <row r="14451">
      <c r="A14451" t="inlineStr">
        <is>
          <t>REVISTA PARAGUAY DESDE LAS CIENCIAS SOCIALES</t>
        </is>
      </c>
      <c r="B14451" t="inlineStr">
        <is>
          <t>B1</t>
        </is>
      </c>
      <c r="C14451">
        <f>IF(B14451&lt;&gt;"NI",1,0)</f>
        <v/>
      </c>
      <c r="D14451">
        <f>VLOOKUP(B14451, Tabelas!A:C,3,FALSE())</f>
        <v/>
      </c>
      <c r="E14451">
        <f>VLOOKUP(B14451, Tabelas!A:C,2,FALSE())</f>
        <v/>
      </c>
    </row>
    <row r="14452">
      <c r="A14452" t="inlineStr">
        <is>
          <t>REVISTA PARAJÁS</t>
        </is>
      </c>
      <c r="B14452" t="inlineStr">
        <is>
          <t>A4</t>
        </is>
      </c>
      <c r="C14452">
        <f>IF(B14452&lt;&gt;"NI",1,0)</f>
        <v/>
      </c>
      <c r="D14452">
        <f>VLOOKUP(B14452, Tabelas!A:C,3,FALSE())</f>
        <v/>
      </c>
      <c r="E14452">
        <f>VLOOKUP(B14452, Tabelas!A:C,2,FALSE())</f>
        <v/>
      </c>
    </row>
    <row r="14453">
      <c r="A14453" t="inlineStr">
        <is>
          <t>REVISTA PARANAENSE DE DESENVOLVIMENTO</t>
        </is>
      </c>
      <c r="B14453" t="inlineStr">
        <is>
          <t>B1</t>
        </is>
      </c>
      <c r="C14453">
        <f>IF(B14453&lt;&gt;"NI",1,0)</f>
        <v/>
      </c>
      <c r="D14453">
        <f>VLOOKUP(B14453, Tabelas!A:C,3,FALSE())</f>
        <v/>
      </c>
      <c r="E14453">
        <f>VLOOKUP(B14453, Tabelas!A:C,2,FALSE())</f>
        <v/>
      </c>
    </row>
    <row r="14454">
      <c r="A14454" t="inlineStr">
        <is>
          <t>REVISTA PARANAENSE DE EDUCAÇÃO MATEMÁTICA</t>
        </is>
      </c>
      <c r="B14454" t="inlineStr">
        <is>
          <t>A3</t>
        </is>
      </c>
      <c r="C14454">
        <f>IF(B14454&lt;&gt;"NI",1,0)</f>
        <v/>
      </c>
      <c r="D14454">
        <f>VLOOKUP(B14454, Tabelas!A:C,3,FALSE())</f>
        <v/>
      </c>
      <c r="E14454">
        <f>VLOOKUP(B14454, Tabelas!A:C,2,FALSE())</f>
        <v/>
      </c>
    </row>
    <row r="14455">
      <c r="A14455" t="inlineStr">
        <is>
          <t>REVISTA PASAJES</t>
        </is>
      </c>
      <c r="B14455" t="inlineStr">
        <is>
          <t>B2</t>
        </is>
      </c>
      <c r="C14455">
        <f>IF(B14455&lt;&gt;"NI",1,0)</f>
        <v/>
      </c>
      <c r="D14455">
        <f>VLOOKUP(B14455, Tabelas!A:C,3,FALSE())</f>
        <v/>
      </c>
      <c r="E14455">
        <f>VLOOKUP(B14455, Tabelas!A:C,2,FALSE())</f>
        <v/>
      </c>
    </row>
    <row r="14456">
      <c r="A14456" t="inlineStr">
        <is>
          <t>REVISTA PASSAGENS</t>
        </is>
      </c>
      <c r="B14456" t="inlineStr">
        <is>
          <t>B2</t>
        </is>
      </c>
      <c r="C14456">
        <f>IF(B14456&lt;&gt;"NI",1,0)</f>
        <v/>
      </c>
      <c r="D14456">
        <f>VLOOKUP(B14456, Tabelas!A:C,3,FALSE())</f>
        <v/>
      </c>
      <c r="E14456">
        <f>VLOOKUP(B14456, Tabelas!A:C,2,FALSE())</f>
        <v/>
      </c>
    </row>
    <row r="14457">
      <c r="A14457" t="inlineStr">
        <is>
          <t>REVISTA PASSAGENS: REVISTA DO PROGRAMA DE PÓS-GRADUAÇÃO EM COMUNICAÇÃO UFC</t>
        </is>
      </c>
      <c r="B14457" t="inlineStr">
        <is>
          <t>B2</t>
        </is>
      </c>
      <c r="C14457">
        <f>IF(B14457&lt;&gt;"NI",1,0)</f>
        <v/>
      </c>
      <c r="D14457">
        <f>VLOOKUP(B14457, Tabelas!A:C,3,FALSE())</f>
        <v/>
      </c>
      <c r="E14457">
        <f>VLOOKUP(B14457, Tabelas!A:C,2,FALSE())</f>
        <v/>
      </c>
    </row>
    <row r="14458">
      <c r="A14458" t="inlineStr">
        <is>
          <t>REVISTA PAULUS</t>
        </is>
      </c>
      <c r="B14458" t="inlineStr">
        <is>
          <t>B4</t>
        </is>
      </c>
      <c r="C14458">
        <f>IF(B14458&lt;&gt;"NI",1,0)</f>
        <v/>
      </c>
      <c r="D14458">
        <f>VLOOKUP(B14458, Tabelas!A:C,3,FALSE())</f>
        <v/>
      </c>
      <c r="E14458">
        <f>VLOOKUP(B14458, Tabelas!A:C,2,FALSE())</f>
        <v/>
      </c>
    </row>
    <row r="14459">
      <c r="A14459" t="inlineStr">
        <is>
          <t>REVISTA PEDAGOGIA</t>
        </is>
      </c>
      <c r="B14459" t="inlineStr">
        <is>
          <t>B4</t>
        </is>
      </c>
      <c r="C14459">
        <f>IF(B14459&lt;&gt;"NI",1,0)</f>
        <v/>
      </c>
      <c r="D14459">
        <f>VLOOKUP(B14459, Tabelas!A:C,3,FALSE())</f>
        <v/>
      </c>
      <c r="E14459">
        <f>VLOOKUP(B14459, Tabelas!A:C,2,FALSE())</f>
        <v/>
      </c>
    </row>
    <row r="14460">
      <c r="A14460" t="inlineStr">
        <is>
          <t>REVISTA PEDAGOGÍA UNIVERSITARIA Y DIDÁCTICA DEL DERECHO</t>
        </is>
      </c>
      <c r="B14460" t="inlineStr">
        <is>
          <t>B2</t>
        </is>
      </c>
      <c r="C14460">
        <f>IF(B14460&lt;&gt;"NI",1,0)</f>
        <v/>
      </c>
      <c r="D14460">
        <f>VLOOKUP(B14460, Tabelas!A:C,3,FALSE())</f>
        <v/>
      </c>
      <c r="E14460">
        <f>VLOOKUP(B14460, Tabelas!A:C,2,FALSE())</f>
        <v/>
      </c>
    </row>
    <row r="14461">
      <c r="A14461" t="inlineStr">
        <is>
          <t>REVISTA PEDAGÓGICA (UNOCHAPECÓ. IMPRESSO)</t>
        </is>
      </c>
      <c r="B14461" t="inlineStr">
        <is>
          <t>B2</t>
        </is>
      </c>
      <c r="C14461">
        <f>IF(B14461&lt;&gt;"NI",1,0)</f>
        <v/>
      </c>
      <c r="D14461">
        <f>VLOOKUP(B14461, Tabelas!A:C,3,FALSE())</f>
        <v/>
      </c>
      <c r="E14461">
        <f>VLOOKUP(B14461, Tabelas!A:C,2,FALSE())</f>
        <v/>
      </c>
    </row>
    <row r="14462">
      <c r="A14462" t="inlineStr">
        <is>
          <t>REVISTA PEGADA ELETRÔNICA (ONLINE)</t>
        </is>
      </c>
      <c r="B14462" t="inlineStr">
        <is>
          <t>A2</t>
        </is>
      </c>
      <c r="C14462">
        <f>IF(B14462&lt;&gt;"NI",1,0)</f>
        <v/>
      </c>
      <c r="D14462">
        <f>VLOOKUP(B14462, Tabelas!A:C,3,FALSE())</f>
        <v/>
      </c>
      <c r="E14462">
        <f>VLOOKUP(B14462, Tabelas!A:C,2,FALSE())</f>
        <v/>
      </c>
    </row>
    <row r="14463">
      <c r="A14463" t="inlineStr">
        <is>
          <t>REVISTA PENAL</t>
        </is>
      </c>
      <c r="B14463" t="inlineStr">
        <is>
          <t>B1</t>
        </is>
      </c>
      <c r="C14463">
        <f>IF(B14463&lt;&gt;"NI",1,0)</f>
        <v/>
      </c>
      <c r="D14463">
        <f>VLOOKUP(B14463, Tabelas!A:C,3,FALSE())</f>
        <v/>
      </c>
      <c r="E14463">
        <f>VLOOKUP(B14463, Tabelas!A:C,2,FALSE())</f>
        <v/>
      </c>
    </row>
    <row r="14464">
      <c r="A14464" t="inlineStr">
        <is>
          <t>REVISTA PENAL MÉXICO (IMPRESSO)</t>
        </is>
      </c>
      <c r="B14464" t="inlineStr">
        <is>
          <t>B3</t>
        </is>
      </c>
      <c r="C14464">
        <f>IF(B14464&lt;&gt;"NI",1,0)</f>
        <v/>
      </c>
      <c r="D14464">
        <f>VLOOKUP(B14464, Tabelas!A:C,3,FALSE())</f>
        <v/>
      </c>
      <c r="E14464">
        <f>VLOOKUP(B14464, Tabelas!A:C,2,FALSE())</f>
        <v/>
      </c>
    </row>
    <row r="14465">
      <c r="A14465" t="inlineStr">
        <is>
          <t>REVISTA PENSAMENTO CONTEMPORÂNEO EM ADMINISTRAÇÃO</t>
        </is>
      </c>
      <c r="B14465" t="inlineStr">
        <is>
          <t>A3</t>
        </is>
      </c>
      <c r="C14465">
        <f>IF(B14465&lt;&gt;"NI",1,0)</f>
        <v/>
      </c>
      <c r="D14465">
        <f>VLOOKUP(B14465, Tabelas!A:C,3,FALSE())</f>
        <v/>
      </c>
      <c r="E14465">
        <f>VLOOKUP(B14465, Tabelas!A:C,2,FALSE())</f>
        <v/>
      </c>
    </row>
    <row r="14466">
      <c r="A14466" t="inlineStr">
        <is>
          <t>REVISTA PENSAMIENTO ACTUAL</t>
        </is>
      </c>
      <c r="B14466" t="inlineStr">
        <is>
          <t>B1</t>
        </is>
      </c>
      <c r="C14466">
        <f>IF(B14466&lt;&gt;"NI",1,0)</f>
        <v/>
      </c>
      <c r="D14466">
        <f>VLOOKUP(B14466, Tabelas!A:C,3,FALSE())</f>
        <v/>
      </c>
      <c r="E14466">
        <f>VLOOKUP(B14466, Tabelas!A:C,2,FALSE())</f>
        <v/>
      </c>
    </row>
    <row r="14467">
      <c r="A14467" t="inlineStr">
        <is>
          <t>REVISTA PENSAMIENTO AMERICANO</t>
        </is>
      </c>
      <c r="B14467" t="inlineStr">
        <is>
          <t>A4</t>
        </is>
      </c>
      <c r="C14467">
        <f>IF(B14467&lt;&gt;"NI",1,0)</f>
        <v/>
      </c>
      <c r="D14467">
        <f>VLOOKUP(B14467, Tabelas!A:C,3,FALSE())</f>
        <v/>
      </c>
      <c r="E14467">
        <f>VLOOKUP(B14467, Tabelas!A:C,2,FALSE())</f>
        <v/>
      </c>
    </row>
    <row r="14468">
      <c r="A14468" t="inlineStr">
        <is>
          <t>REVISTA PENSAMIENTO PENAL</t>
        </is>
      </c>
      <c r="B14468" t="inlineStr">
        <is>
          <t>B3</t>
        </is>
      </c>
      <c r="C14468">
        <f>IF(B14468&lt;&gt;"NI",1,0)</f>
        <v/>
      </c>
      <c r="D14468">
        <f>VLOOKUP(B14468, Tabelas!A:C,3,FALSE())</f>
        <v/>
      </c>
      <c r="E14468">
        <f>VLOOKUP(B14468, Tabelas!A:C,2,FALSE())</f>
        <v/>
      </c>
    </row>
    <row r="14469">
      <c r="A14469" t="inlineStr">
        <is>
          <t>REVISTA PERCURSO (UEM) ONLINE</t>
        </is>
      </c>
      <c r="B14469" t="inlineStr">
        <is>
          <t>B1</t>
        </is>
      </c>
      <c r="C14469">
        <f>IF(B14469&lt;&gt;"NI",1,0)</f>
        <v/>
      </c>
      <c r="D14469">
        <f>VLOOKUP(B14469, Tabelas!A:C,3,FALSE())</f>
        <v/>
      </c>
      <c r="E14469">
        <f>VLOOKUP(B14469, Tabelas!A:C,2,FALSE())</f>
        <v/>
      </c>
    </row>
    <row r="14470">
      <c r="A14470" t="inlineStr">
        <is>
          <t>REVISTA PERCURSO ACADÊMICO</t>
        </is>
      </c>
      <c r="B14470" t="inlineStr">
        <is>
          <t>B3</t>
        </is>
      </c>
      <c r="C14470">
        <f>IF(B14470&lt;&gt;"NI",1,0)</f>
        <v/>
      </c>
      <c r="D14470">
        <f>VLOOKUP(B14470, Tabelas!A:C,3,FALSE())</f>
        <v/>
      </c>
      <c r="E14470">
        <f>VLOOKUP(B14470, Tabelas!A:C,2,FALSE())</f>
        <v/>
      </c>
    </row>
    <row r="14471">
      <c r="A14471" t="inlineStr">
        <is>
          <t>REVISTA PERIÓDICUS</t>
        </is>
      </c>
      <c r="B14471" t="inlineStr">
        <is>
          <t>B3</t>
        </is>
      </c>
      <c r="C14471">
        <f>IF(B14471&lt;&gt;"NI",1,0)</f>
        <v/>
      </c>
      <c r="D14471">
        <f>VLOOKUP(B14471, Tabelas!A:C,3,FALSE())</f>
        <v/>
      </c>
      <c r="E14471">
        <f>VLOOKUP(B14471, Tabelas!A:C,2,FALSE())</f>
        <v/>
      </c>
    </row>
    <row r="14472">
      <c r="A14472" t="inlineStr">
        <is>
          <t>REVISTA PERIPLO</t>
        </is>
      </c>
      <c r="B14472" t="inlineStr">
        <is>
          <t>B4</t>
        </is>
      </c>
      <c r="C14472">
        <f>IF(B14472&lt;&gt;"NI",1,0)</f>
        <v/>
      </c>
      <c r="D14472">
        <f>VLOOKUP(B14472, Tabelas!A:C,3,FALSE())</f>
        <v/>
      </c>
      <c r="E14472">
        <f>VLOOKUP(B14472, Tabelas!A:C,2,FALSE())</f>
        <v/>
      </c>
    </row>
    <row r="14473">
      <c r="A14473" t="inlineStr">
        <is>
          <t>REVISTA PERSPECTIVA</t>
        </is>
      </c>
      <c r="B14473" t="inlineStr">
        <is>
          <t>B2</t>
        </is>
      </c>
      <c r="C14473">
        <f>IF(B14473&lt;&gt;"NI",1,0)</f>
        <v/>
      </c>
      <c r="D14473">
        <f>VLOOKUP(B14473, Tabelas!A:C,3,FALSE())</f>
        <v/>
      </c>
      <c r="E14473">
        <f>VLOOKUP(B14473, Tabelas!A:C,2,FALSE())</f>
        <v/>
      </c>
    </row>
    <row r="14474">
      <c r="A14474" t="inlineStr">
        <is>
          <t>REVISTA PERSPECTIVA (ONLINE)</t>
        </is>
      </c>
      <c r="B14474" t="inlineStr">
        <is>
          <t>B4</t>
        </is>
      </c>
      <c r="C14474">
        <f>IF(B14474&lt;&gt;"NI",1,0)</f>
        <v/>
      </c>
      <c r="D14474">
        <f>VLOOKUP(B14474, Tabelas!A:C,3,FALSE())</f>
        <v/>
      </c>
      <c r="E14474">
        <f>VLOOKUP(B14474, Tabelas!A:C,2,FALSE())</f>
        <v/>
      </c>
    </row>
    <row r="14475">
      <c r="A14475" t="inlineStr">
        <is>
          <t>REVISTA PERSPECTIVA GEOGRÁFICA (ONLINE)</t>
        </is>
      </c>
      <c r="B14475" t="inlineStr">
        <is>
          <t>B1</t>
        </is>
      </c>
      <c r="C14475">
        <f>IF(B14475&lt;&gt;"NI",1,0)</f>
        <v/>
      </c>
      <c r="D14475">
        <f>VLOOKUP(B14475, Tabelas!A:C,3,FALSE())</f>
        <v/>
      </c>
      <c r="E14475">
        <f>VLOOKUP(B14475, Tabelas!A:C,2,FALSE())</f>
        <v/>
      </c>
    </row>
    <row r="14476">
      <c r="A14476" t="inlineStr">
        <is>
          <t>REVISTA PERSPECTIVAS EM ANÁLISE DO COMPORTAMENTO</t>
        </is>
      </c>
      <c r="B14476" t="inlineStr">
        <is>
          <t>B1</t>
        </is>
      </c>
      <c r="C14476">
        <f>IF(B14476&lt;&gt;"NI",1,0)</f>
        <v/>
      </c>
      <c r="D14476">
        <f>VLOOKUP(B14476, Tabelas!A:C,3,FALSE())</f>
        <v/>
      </c>
      <c r="E14476">
        <f>VLOOKUP(B14476, Tabelas!A:C,2,FALSE())</f>
        <v/>
      </c>
    </row>
    <row r="14477">
      <c r="A14477" t="inlineStr">
        <is>
          <t>REVISTA PERUANA DE BIOLOGÍA (EN LÍNEA)</t>
        </is>
      </c>
      <c r="B14477" t="inlineStr">
        <is>
          <t>B3</t>
        </is>
      </c>
      <c r="C14477">
        <f>IF(B14477&lt;&gt;"NI",1,0)</f>
        <v/>
      </c>
      <c r="D14477">
        <f>VLOOKUP(B14477, Tabelas!A:C,3,FALSE())</f>
        <v/>
      </c>
      <c r="E14477">
        <f>VLOOKUP(B14477, Tabelas!A:C,2,FALSE())</f>
        <v/>
      </c>
    </row>
    <row r="14478">
      <c r="A14478" t="inlineStr">
        <is>
          <t>REVISTA PERUANA DE BIOLOGÍA (IMPRESA)</t>
        </is>
      </c>
      <c r="B14478" t="inlineStr">
        <is>
          <t>B3</t>
        </is>
      </c>
      <c r="C14478">
        <f>IF(B14478&lt;&gt;"NI",1,0)</f>
        <v/>
      </c>
      <c r="D14478">
        <f>VLOOKUP(B14478, Tabelas!A:C,3,FALSE())</f>
        <v/>
      </c>
      <c r="E14478">
        <f>VLOOKUP(B14478, Tabelas!A:C,2,FALSE())</f>
        <v/>
      </c>
    </row>
    <row r="14479">
      <c r="A14479" t="inlineStr">
        <is>
          <t>REVISTA PERUANA DE MEDICINA EXPERIMENTAL Y SALUD PUBLICA</t>
        </is>
      </c>
      <c r="B14479" t="inlineStr">
        <is>
          <t>B3</t>
        </is>
      </c>
      <c r="C14479">
        <f>IF(B14479&lt;&gt;"NI",1,0)</f>
        <v/>
      </c>
      <c r="D14479">
        <f>VLOOKUP(B14479, Tabelas!A:C,3,FALSE())</f>
        <v/>
      </c>
      <c r="E14479">
        <f>VLOOKUP(B14479, Tabelas!A:C,2,FALSE())</f>
        <v/>
      </c>
    </row>
    <row r="14480">
      <c r="A14480" t="inlineStr">
        <is>
          <t>REVISTA PERUANA DE MEDICINA EXPERIMENTAL Y SALUD PÚBLICA (IMPRESA)</t>
        </is>
      </c>
      <c r="B14480" t="inlineStr">
        <is>
          <t>B3</t>
        </is>
      </c>
      <c r="C14480">
        <f>IF(B14480&lt;&gt;"NI",1,0)</f>
        <v/>
      </c>
      <c r="D14480">
        <f>VLOOKUP(B14480, Tabelas!A:C,3,FALSE())</f>
        <v/>
      </c>
      <c r="E14480">
        <f>VLOOKUP(B14480, Tabelas!A:C,2,FALSE())</f>
        <v/>
      </c>
    </row>
    <row r="14481">
      <c r="A14481" t="inlineStr">
        <is>
          <t>REVISTA PESQUISA &amp; EXTENSÃO</t>
        </is>
      </c>
      <c r="B14481" t="inlineStr">
        <is>
          <t>B4</t>
        </is>
      </c>
      <c r="C14481">
        <f>IF(B14481&lt;&gt;"NI",1,0)</f>
        <v/>
      </c>
      <c r="D14481">
        <f>VLOOKUP(B14481, Tabelas!A:C,3,FALSE())</f>
        <v/>
      </c>
      <c r="E14481">
        <f>VLOOKUP(B14481, Tabelas!A:C,2,FALSE())</f>
        <v/>
      </c>
    </row>
    <row r="14482">
      <c r="A14482" t="inlineStr">
        <is>
          <t>REVISTA PESQUISA EM ADMINISTRAÇÃO UFPE</t>
        </is>
      </c>
      <c r="B14482" t="inlineStr">
        <is>
          <t>B4</t>
        </is>
      </c>
      <c r="C14482">
        <f>IF(B14482&lt;&gt;"NI",1,0)</f>
        <v/>
      </c>
      <c r="D14482">
        <f>VLOOKUP(B14482, Tabelas!A:C,3,FALSE())</f>
        <v/>
      </c>
      <c r="E14482">
        <f>VLOOKUP(B14482, Tabelas!A:C,2,FALSE())</f>
        <v/>
      </c>
    </row>
    <row r="14483">
      <c r="A14483" t="inlineStr">
        <is>
          <t>REVISTA PESQUISA QUALITATIVA</t>
        </is>
      </c>
      <c r="B14483" t="inlineStr">
        <is>
          <t>B3</t>
        </is>
      </c>
      <c r="C14483">
        <f>IF(B14483&lt;&gt;"NI",1,0)</f>
        <v/>
      </c>
      <c r="D14483">
        <f>VLOOKUP(B14483, Tabelas!A:C,3,FALSE())</f>
        <v/>
      </c>
      <c r="E14483">
        <f>VLOOKUP(B14483, Tabelas!A:C,2,FALSE())</f>
        <v/>
      </c>
    </row>
    <row r="14484">
      <c r="A14484" t="inlineStr">
        <is>
          <t>REVISTA PESQUISA QUALITATIVA</t>
        </is>
      </c>
      <c r="B14484" t="inlineStr">
        <is>
          <t>B3</t>
        </is>
      </c>
      <c r="C14484">
        <f>IF(B14484&lt;&gt;"NI",1,0)</f>
        <v/>
      </c>
      <c r="D14484">
        <f>VLOOKUP(B14484, Tabelas!A:C,3,FALSE())</f>
        <v/>
      </c>
      <c r="E14484">
        <f>VLOOKUP(B14484, Tabelas!A:C,2,FALSE())</f>
        <v/>
      </c>
    </row>
    <row r="14485">
      <c r="A14485" t="inlineStr">
        <is>
          <t>REVISTA PESQUISA SAÚDE</t>
        </is>
      </c>
      <c r="B14485" t="inlineStr">
        <is>
          <t>B4</t>
        </is>
      </c>
      <c r="C14485">
        <f>IF(B14485&lt;&gt;"NI",1,0)</f>
        <v/>
      </c>
      <c r="D14485">
        <f>VLOOKUP(B14485, Tabelas!A:C,3,FALSE())</f>
        <v/>
      </c>
      <c r="E14485">
        <f>VLOOKUP(B14485, Tabelas!A:C,2,FALSE())</f>
        <v/>
      </c>
    </row>
    <row r="14486">
      <c r="A14486" t="inlineStr">
        <is>
          <t>REVISTA PHAINOMENON</t>
        </is>
      </c>
      <c r="B14486" t="inlineStr">
        <is>
          <t>B2</t>
        </is>
      </c>
      <c r="C14486">
        <f>IF(B14486&lt;&gt;"NI",1,0)</f>
        <v/>
      </c>
      <c r="D14486">
        <f>VLOOKUP(B14486, Tabelas!A:C,3,FALSE())</f>
        <v/>
      </c>
      <c r="E14486">
        <f>VLOOKUP(B14486, Tabelas!A:C,2,FALSE())</f>
        <v/>
      </c>
    </row>
    <row r="14487">
      <c r="A14487" t="inlineStr">
        <is>
          <t>REVISTA PHILOLOGUS</t>
        </is>
      </c>
      <c r="B14487" t="inlineStr">
        <is>
          <t>A3</t>
        </is>
      </c>
      <c r="C14487">
        <f>IF(B14487&lt;&gt;"NI",1,0)</f>
        <v/>
      </c>
      <c r="D14487">
        <f>VLOOKUP(B14487, Tabelas!A:C,3,FALSE())</f>
        <v/>
      </c>
      <c r="E14487">
        <f>VLOOKUP(B14487, Tabelas!A:C,2,FALSE())</f>
        <v/>
      </c>
    </row>
    <row r="14488">
      <c r="A14488" t="inlineStr">
        <is>
          <t>REVISTA PHOÎNIX</t>
        </is>
      </c>
      <c r="B14488" t="inlineStr">
        <is>
          <t>A4</t>
        </is>
      </c>
      <c r="C14488">
        <f>IF(B14488&lt;&gt;"NI",1,0)</f>
        <v/>
      </c>
      <c r="D14488">
        <f>VLOOKUP(B14488, Tabelas!A:C,3,FALSE())</f>
        <v/>
      </c>
      <c r="E14488">
        <f>VLOOKUP(B14488, Tabelas!A:C,2,FALSE())</f>
        <v/>
      </c>
    </row>
    <row r="14489">
      <c r="A14489" t="inlineStr">
        <is>
          <t>REVISTA PHONICA</t>
        </is>
      </c>
      <c r="B14489" t="inlineStr">
        <is>
          <t>A3</t>
        </is>
      </c>
      <c r="C14489">
        <f>IF(B14489&lt;&gt;"NI",1,0)</f>
        <v/>
      </c>
      <c r="D14489">
        <f>VLOOKUP(B14489, Tabelas!A:C,3,FALSE())</f>
        <v/>
      </c>
      <c r="E14489">
        <f>VLOOKUP(B14489, Tabelas!A:C,2,FALSE())</f>
        <v/>
      </c>
    </row>
    <row r="14490">
      <c r="A14490" t="inlineStr">
        <is>
          <t>REVISTA PHOTO &amp; DOCUMENTO</t>
        </is>
      </c>
      <c r="B14490" t="inlineStr">
        <is>
          <t>B3</t>
        </is>
      </c>
      <c r="C14490">
        <f>IF(B14490&lt;&gt;"NI",1,0)</f>
        <v/>
      </c>
      <c r="D14490">
        <f>VLOOKUP(B14490, Tabelas!A:C,3,FALSE())</f>
        <v/>
      </c>
      <c r="E14490">
        <f>VLOOKUP(B14490, Tabelas!A:C,2,FALSE())</f>
        <v/>
      </c>
    </row>
    <row r="14491">
      <c r="A14491" t="inlineStr">
        <is>
          <t>REVISTA PIAUIENSE DE HISTÓRIA SOCIAL E DO TRABALHO</t>
        </is>
      </c>
      <c r="B14491" t="inlineStr">
        <is>
          <t>B3</t>
        </is>
      </c>
      <c r="C14491">
        <f>IF(B14491&lt;&gt;"NI",1,0)</f>
        <v/>
      </c>
      <c r="D14491">
        <f>VLOOKUP(B14491, Tabelas!A:C,3,FALSE())</f>
        <v/>
      </c>
      <c r="E14491">
        <f>VLOOKUP(B14491, Tabelas!A:C,2,FALSE())</f>
        <v/>
      </c>
    </row>
    <row r="14492">
      <c r="A14492" t="inlineStr">
        <is>
          <t>REVISTA PILARES DA HISTÓRIA</t>
        </is>
      </c>
      <c r="B14492" t="inlineStr">
        <is>
          <t>B4</t>
        </is>
      </c>
      <c r="C14492">
        <f>IF(B14492&lt;&gt;"NI",1,0)</f>
        <v/>
      </c>
      <c r="D14492">
        <f>VLOOKUP(B14492, Tabelas!A:C,3,FALSE())</f>
        <v/>
      </c>
      <c r="E14492">
        <f>VLOOKUP(B14492, Tabelas!A:C,2,FALSE())</f>
        <v/>
      </c>
    </row>
    <row r="14493">
      <c r="A14493" t="inlineStr">
        <is>
          <t>REVISTA PISTIS &amp; PRAXIS: TEOLOGIA E PASTORAL</t>
        </is>
      </c>
      <c r="B14493" t="inlineStr">
        <is>
          <t>A2</t>
        </is>
      </c>
      <c r="C14493">
        <f>IF(B14493&lt;&gt;"NI",1,0)</f>
        <v/>
      </c>
      <c r="D14493">
        <f>VLOOKUP(B14493, Tabelas!A:C,3,FALSE())</f>
        <v/>
      </c>
      <c r="E14493">
        <f>VLOOKUP(B14493, Tabelas!A:C,2,FALSE())</f>
        <v/>
      </c>
    </row>
    <row r="14494">
      <c r="A14494" t="inlineStr">
        <is>
          <t>REVISTA PLANEO</t>
        </is>
      </c>
      <c r="B14494" t="inlineStr">
        <is>
          <t>A3</t>
        </is>
      </c>
      <c r="C14494">
        <f>IF(B14494&lt;&gt;"NI",1,0)</f>
        <v/>
      </c>
      <c r="D14494">
        <f>VLOOKUP(B14494, Tabelas!A:C,3,FALSE())</f>
        <v/>
      </c>
      <c r="E14494">
        <f>VLOOKUP(B14494, Tabelas!A:C,2,FALSE())</f>
        <v/>
      </c>
    </row>
    <row r="14495">
      <c r="A14495" t="inlineStr">
        <is>
          <t>REVISTA PLURAIS</t>
        </is>
      </c>
      <c r="B14495" t="inlineStr">
        <is>
          <t>A4</t>
        </is>
      </c>
      <c r="C14495">
        <f>IF(B14495&lt;&gt;"NI",1,0)</f>
        <v/>
      </c>
      <c r="D14495">
        <f>VLOOKUP(B14495, Tabelas!A:C,3,FALSE())</f>
        <v/>
      </c>
      <c r="E14495">
        <f>VLOOKUP(B14495, Tabelas!A:C,2,FALSE())</f>
        <v/>
      </c>
    </row>
    <row r="14496">
      <c r="A14496" t="inlineStr">
        <is>
          <t>REVISTA PLURAL</t>
        </is>
      </c>
      <c r="B14496" t="inlineStr">
        <is>
          <t>B4</t>
        </is>
      </c>
      <c r="C14496">
        <f>IF(B14496&lt;&gt;"NI",1,0)</f>
        <v/>
      </c>
      <c r="D14496">
        <f>VLOOKUP(B14496, Tabelas!A:C,3,FALSE())</f>
        <v/>
      </c>
      <c r="E14496">
        <f>VLOOKUP(B14496, Tabelas!A:C,2,FALSE())</f>
        <v/>
      </c>
    </row>
    <row r="14497">
      <c r="A14497" t="inlineStr">
        <is>
          <t>REVISTA POIÉSIS</t>
        </is>
      </c>
      <c r="B14497" t="inlineStr">
        <is>
          <t>A2</t>
        </is>
      </c>
      <c r="C14497">
        <f>IF(B14497&lt;&gt;"NI",1,0)</f>
        <v/>
      </c>
      <c r="D14497">
        <f>VLOOKUP(B14497, Tabelas!A:C,3,FALSE())</f>
        <v/>
      </c>
      <c r="E14497">
        <f>VLOOKUP(B14497, Tabelas!A:C,2,FALSE())</f>
        <v/>
      </c>
    </row>
    <row r="14498">
      <c r="A14498" t="inlineStr">
        <is>
          <t>REVISTA POLIEDRO</t>
        </is>
      </c>
      <c r="B14498" t="inlineStr">
        <is>
          <t>B3</t>
        </is>
      </c>
      <c r="C14498">
        <f>IF(B14498&lt;&gt;"NI",1,0)</f>
        <v/>
      </c>
      <c r="D14498">
        <f>VLOOKUP(B14498, Tabelas!A:C,3,FALSE())</f>
        <v/>
      </c>
      <c r="E14498">
        <f>VLOOKUP(B14498, Tabelas!A:C,2,FALSE())</f>
        <v/>
      </c>
    </row>
    <row r="14499">
      <c r="A14499" t="inlineStr">
        <is>
          <t>REVISTA POLÍTICA E PLANEJAMENTO REGIONAL</t>
        </is>
      </c>
      <c r="B14499" t="inlineStr">
        <is>
          <t>A4</t>
        </is>
      </c>
      <c r="C14499">
        <f>IF(B14499&lt;&gt;"NI",1,0)</f>
        <v/>
      </c>
      <c r="D14499">
        <f>VLOOKUP(B14499, Tabelas!A:C,3,FALSE())</f>
        <v/>
      </c>
      <c r="E14499">
        <f>VLOOKUP(B14499, Tabelas!A:C,2,FALSE())</f>
        <v/>
      </c>
    </row>
    <row r="14500">
      <c r="A14500" t="inlineStr">
        <is>
          <t>REVISTA POLÍTICA E TRABALHO</t>
        </is>
      </c>
      <c r="B14500" t="inlineStr">
        <is>
          <t>A4</t>
        </is>
      </c>
      <c r="C14500">
        <f>IF(B14500&lt;&gt;"NI",1,0)</f>
        <v/>
      </c>
      <c r="D14500">
        <f>VLOOKUP(B14500, Tabelas!A:C,3,FALSE())</f>
        <v/>
      </c>
      <c r="E14500">
        <f>VLOOKUP(B14500, Tabelas!A:C,2,FALSE())</f>
        <v/>
      </c>
    </row>
    <row r="14501">
      <c r="A14501" t="inlineStr">
        <is>
          <t>REVISTA POLITICA LATINOAMERICANA</t>
        </is>
      </c>
      <c r="B14501" t="inlineStr">
        <is>
          <t>B2</t>
        </is>
      </c>
      <c r="C14501">
        <f>IF(B14501&lt;&gt;"NI",1,0)</f>
        <v/>
      </c>
      <c r="D14501">
        <f>VLOOKUP(B14501, Tabelas!A:C,3,FALSE())</f>
        <v/>
      </c>
      <c r="E14501">
        <f>VLOOKUP(B14501, Tabelas!A:C,2,FALSE())</f>
        <v/>
      </c>
    </row>
    <row r="14502">
      <c r="A14502" t="inlineStr">
        <is>
          <t>REVISTA POLÍTICAS PÚBLICAS</t>
        </is>
      </c>
      <c r="B14502" t="inlineStr">
        <is>
          <t>B2</t>
        </is>
      </c>
      <c r="C14502">
        <f>IF(B14502&lt;&gt;"NI",1,0)</f>
        <v/>
      </c>
      <c r="D14502">
        <f>VLOOKUP(B14502, Tabelas!A:C,3,FALSE())</f>
        <v/>
      </c>
      <c r="E14502">
        <f>VLOOKUP(B14502, Tabelas!A:C,2,FALSE())</f>
        <v/>
      </c>
    </row>
    <row r="14503">
      <c r="A14503" t="inlineStr">
        <is>
          <t>REVISTA POLÍTICAS PÚBLICAS &amp; CIDADES</t>
        </is>
      </c>
      <c r="B14503" t="inlineStr">
        <is>
          <t>A4</t>
        </is>
      </c>
      <c r="C14503">
        <f>IF(B14503&lt;&gt;"NI",1,0)</f>
        <v/>
      </c>
      <c r="D14503">
        <f>VLOOKUP(B14503, Tabelas!A:C,3,FALSE())</f>
        <v/>
      </c>
      <c r="E14503">
        <f>VLOOKUP(B14503, Tabelas!A:C,2,FALSE())</f>
        <v/>
      </c>
    </row>
    <row r="14504">
      <c r="A14504" t="inlineStr">
        <is>
          <t>REVISTA POLYPHONÍA</t>
        </is>
      </c>
      <c r="B14504" t="inlineStr">
        <is>
          <t>A2</t>
        </is>
      </c>
      <c r="C14504">
        <f>IF(B14504&lt;&gt;"NI",1,0)</f>
        <v/>
      </c>
      <c r="D14504">
        <f>VLOOKUP(B14504, Tabelas!A:C,3,FALSE())</f>
        <v/>
      </c>
      <c r="E14504">
        <f>VLOOKUP(B14504, Tabelas!A:C,2,FALSE())</f>
        <v/>
      </c>
    </row>
    <row r="14505">
      <c r="A14505" t="inlineStr">
        <is>
          <t>REVISTA POLYPHONÍA (ONLINE)</t>
        </is>
      </c>
      <c r="B14505" t="inlineStr">
        <is>
          <t>A2</t>
        </is>
      </c>
      <c r="C14505">
        <f>IF(B14505&lt;&gt;"NI",1,0)</f>
        <v/>
      </c>
      <c r="D14505">
        <f>VLOOKUP(B14505, Tabelas!A:C,3,FALSE())</f>
        <v/>
      </c>
      <c r="E14505">
        <f>VLOOKUP(B14505, Tabelas!A:C,2,FALSE())</f>
        <v/>
      </c>
    </row>
    <row r="14506">
      <c r="A14506" t="inlineStr">
        <is>
          <t>REVISTA PORTAL: SAÚDE E SOCIEDADE (ONLINE)</t>
        </is>
      </c>
      <c r="B14506" t="inlineStr">
        <is>
          <t>B3</t>
        </is>
      </c>
      <c r="C14506">
        <f>IF(B14506&lt;&gt;"NI",1,0)</f>
        <v/>
      </c>
      <c r="D14506">
        <f>VLOOKUP(B14506, Tabelas!A:C,3,FALSE())</f>
        <v/>
      </c>
      <c r="E14506">
        <f>VLOOKUP(B14506, Tabelas!A:C,2,FALSE())</f>
        <v/>
      </c>
    </row>
    <row r="14507">
      <c r="A14507" t="inlineStr">
        <is>
          <t>REVISTA PORTUGUESA DE CARDIOLOGIA</t>
        </is>
      </c>
      <c r="B14507" t="inlineStr">
        <is>
          <t>B2</t>
        </is>
      </c>
      <c r="C14507">
        <f>IF(B14507&lt;&gt;"NI",1,0)</f>
        <v/>
      </c>
      <c r="D14507">
        <f>VLOOKUP(B14507, Tabelas!A:C,3,FALSE())</f>
        <v/>
      </c>
      <c r="E14507">
        <f>VLOOKUP(B14507, Tabelas!A:C,2,FALSE())</f>
        <v/>
      </c>
    </row>
    <row r="14508">
      <c r="A14508" t="inlineStr">
        <is>
          <t>REVISTA PORTUGUESA DE CIÊNCIAS DO DESPORTO</t>
        </is>
      </c>
      <c r="B14508" t="inlineStr">
        <is>
          <t>B3</t>
        </is>
      </c>
      <c r="C14508">
        <f>IF(B14508&lt;&gt;"NI",1,0)</f>
        <v/>
      </c>
      <c r="D14508">
        <f>VLOOKUP(B14508, Tabelas!A:C,3,FALSE())</f>
        <v/>
      </c>
      <c r="E14508">
        <f>VLOOKUP(B14508, Tabelas!A:C,2,FALSE())</f>
        <v/>
      </c>
    </row>
    <row r="14509">
      <c r="A14509" t="inlineStr">
        <is>
          <t>REVISTA PORTUGUESA DE EDUCAÇÃO</t>
        </is>
      </c>
      <c r="B14509" t="inlineStr">
        <is>
          <t>A1</t>
        </is>
      </c>
      <c r="C14509">
        <f>IF(B14509&lt;&gt;"NI",1,0)</f>
        <v/>
      </c>
      <c r="D14509">
        <f>VLOOKUP(B14509, Tabelas!A:C,3,FALSE())</f>
        <v/>
      </c>
      <c r="E14509">
        <f>VLOOKUP(B14509, Tabelas!A:C,2,FALSE())</f>
        <v/>
      </c>
    </row>
    <row r="14510">
      <c r="A14510" t="inlineStr">
        <is>
          <t>REVISTA PORTUGUESA DE ENFERMAGEM DE SAÚDE MENTAL</t>
        </is>
      </c>
      <c r="B14510" t="inlineStr">
        <is>
          <t>B1</t>
        </is>
      </c>
      <c r="C14510">
        <f>IF(B14510&lt;&gt;"NI",1,0)</f>
        <v/>
      </c>
      <c r="D14510">
        <f>VLOOKUP(B14510, Tabelas!A:C,3,FALSE())</f>
        <v/>
      </c>
      <c r="E14510">
        <f>VLOOKUP(B14510, Tabelas!A:C,2,FALSE())</f>
        <v/>
      </c>
    </row>
    <row r="14511">
      <c r="A14511" t="inlineStr">
        <is>
          <t>REVISTA PORTUGUESA DE ESTOMATOLOGIA, MEDICINA DENTARIA E CIRURGIA MAXILOFACIAL</t>
        </is>
      </c>
      <c r="B14511" t="inlineStr">
        <is>
          <t>B2</t>
        </is>
      </c>
      <c r="C14511">
        <f>IF(B14511&lt;&gt;"NI",1,0)</f>
        <v/>
      </c>
      <c r="D14511">
        <f>VLOOKUP(B14511, Tabelas!A:C,3,FALSE())</f>
        <v/>
      </c>
      <c r="E14511">
        <f>VLOOKUP(B14511, Tabelas!A:C,2,FALSE())</f>
        <v/>
      </c>
    </row>
    <row r="14512">
      <c r="A14512" t="inlineStr">
        <is>
          <t>REVISTA PORTUGUESA DE ESTUDOS REGIONAIS</t>
        </is>
      </c>
      <c r="B14512" t="inlineStr">
        <is>
          <t>A4</t>
        </is>
      </c>
      <c r="C14512">
        <f>IF(B14512&lt;&gt;"NI",1,0)</f>
        <v/>
      </c>
      <c r="D14512">
        <f>VLOOKUP(B14512, Tabelas!A:C,3,FALSE())</f>
        <v/>
      </c>
      <c r="E14512">
        <f>VLOOKUP(B14512, Tabelas!A:C,2,FALSE())</f>
        <v/>
      </c>
    </row>
    <row r="14513">
      <c r="A14513" t="inlineStr">
        <is>
          <t>REVISTA PORTUGUESA DE FILOSOFIA</t>
        </is>
      </c>
      <c r="B14513" t="inlineStr">
        <is>
          <t>A2</t>
        </is>
      </c>
      <c r="C14513">
        <f>IF(B14513&lt;&gt;"NI",1,0)</f>
        <v/>
      </c>
      <c r="D14513">
        <f>VLOOKUP(B14513, Tabelas!A:C,3,FALSE())</f>
        <v/>
      </c>
      <c r="E14513">
        <f>VLOOKUP(B14513, Tabelas!A:C,2,FALSE())</f>
        <v/>
      </c>
    </row>
    <row r="14514">
      <c r="A14514" t="inlineStr">
        <is>
          <t>REVISTA PORTUGUESA DE HISTÓRIA</t>
        </is>
      </c>
      <c r="B14514" t="inlineStr">
        <is>
          <t>A2</t>
        </is>
      </c>
      <c r="C14514">
        <f>IF(B14514&lt;&gt;"NI",1,0)</f>
        <v/>
      </c>
      <c r="D14514">
        <f>VLOOKUP(B14514, Tabelas!A:C,3,FALSE())</f>
        <v/>
      </c>
      <c r="E14514">
        <f>VLOOKUP(B14514, Tabelas!A:C,2,FALSE())</f>
        <v/>
      </c>
    </row>
    <row r="14515">
      <c r="A14515" t="inlineStr">
        <is>
          <t>REVISTA PORTUGUESA DE HISTÓRIA DA COMUNICAÇÃO</t>
        </is>
      </c>
      <c r="B14515" t="inlineStr">
        <is>
          <t>B4</t>
        </is>
      </c>
      <c r="C14515">
        <f>IF(B14515&lt;&gt;"NI",1,0)</f>
        <v/>
      </c>
      <c r="D14515">
        <f>VLOOKUP(B14515, Tabelas!A:C,3,FALSE())</f>
        <v/>
      </c>
      <c r="E14515">
        <f>VLOOKUP(B14515, Tabelas!A:C,2,FALSE())</f>
        <v/>
      </c>
    </row>
    <row r="14516">
      <c r="A14516" t="inlineStr">
        <is>
          <t>REVISTA PORTUGUESA DE HUMANIDADES</t>
        </is>
      </c>
      <c r="B14516" t="inlineStr">
        <is>
          <t>A4</t>
        </is>
      </c>
      <c r="C14516">
        <f>IF(B14516&lt;&gt;"NI",1,0)</f>
        <v/>
      </c>
      <c r="D14516">
        <f>VLOOKUP(B14516, Tabelas!A:C,3,FALSE())</f>
        <v/>
      </c>
      <c r="E14516">
        <f>VLOOKUP(B14516, Tabelas!A:C,2,FALSE())</f>
        <v/>
      </c>
    </row>
    <row r="14517">
      <c r="A14517" t="inlineStr">
        <is>
          <t>REVISTA PORTUGUESA DE INVESTIGAÇÃO COMPORTAMENTAL E SOCIAL</t>
        </is>
      </c>
      <c r="B14517" t="inlineStr">
        <is>
          <t>B3</t>
        </is>
      </c>
      <c r="C14517">
        <f>IF(B14517&lt;&gt;"NI",1,0)</f>
        <v/>
      </c>
      <c r="D14517">
        <f>VLOOKUP(B14517, Tabelas!A:C,3,FALSE())</f>
        <v/>
      </c>
      <c r="E14517">
        <f>VLOOKUP(B14517, Tabelas!A:C,2,FALSE())</f>
        <v/>
      </c>
    </row>
    <row r="14518">
      <c r="A14518" t="inlineStr">
        <is>
          <t>REVISTA PORTUGUESA DE INVESTIGAÇÃO EDUCACIONAL</t>
        </is>
      </c>
      <c r="B14518" t="inlineStr">
        <is>
          <t>B2</t>
        </is>
      </c>
      <c r="C14518">
        <f>IF(B14518&lt;&gt;"NI",1,0)</f>
        <v/>
      </c>
      <c r="D14518">
        <f>VLOOKUP(B14518, Tabelas!A:C,3,FALSE())</f>
        <v/>
      </c>
      <c r="E14518">
        <f>VLOOKUP(B14518, Tabelas!A:C,2,FALSE())</f>
        <v/>
      </c>
    </row>
    <row r="14519">
      <c r="A14519" t="inlineStr">
        <is>
          <t>REVISTA PORTUGUESA DE MUSICOLOGIA</t>
        </is>
      </c>
      <c r="B14519" t="inlineStr">
        <is>
          <t>B2</t>
        </is>
      </c>
      <c r="C14519">
        <f>IF(B14519&lt;&gt;"NI",1,0)</f>
        <v/>
      </c>
      <c r="D14519">
        <f>VLOOKUP(B14519, Tabelas!A:C,3,FALSE())</f>
        <v/>
      </c>
      <c r="E14519">
        <f>VLOOKUP(B14519, Tabelas!A:C,2,FALSE())</f>
        <v/>
      </c>
    </row>
    <row r="14520">
      <c r="A14520" t="inlineStr">
        <is>
          <t>REVISTA PORTUGUESA DE MUSICOLOGIA</t>
        </is>
      </c>
      <c r="B14520" t="inlineStr">
        <is>
          <t>B2</t>
        </is>
      </c>
      <c r="C14520">
        <f>IF(B14520&lt;&gt;"NI",1,0)</f>
        <v/>
      </c>
      <c r="D14520">
        <f>VLOOKUP(B14520, Tabelas!A:C,3,FALSE())</f>
        <v/>
      </c>
      <c r="E14520">
        <f>VLOOKUP(B14520, Tabelas!A:C,2,FALSE())</f>
        <v/>
      </c>
    </row>
    <row r="14521">
      <c r="A14521" t="inlineStr">
        <is>
          <t>REVISTA PORTUGUESA DE NEFROLOGIA E HIPERTENSÃO</t>
        </is>
      </c>
      <c r="B14521" t="inlineStr">
        <is>
          <t>B4</t>
        </is>
      </c>
      <c r="C14521">
        <f>IF(B14521&lt;&gt;"NI",1,0)</f>
        <v/>
      </c>
      <c r="D14521">
        <f>VLOOKUP(B14521, Tabelas!A:C,3,FALSE())</f>
        <v/>
      </c>
      <c r="E14521">
        <f>VLOOKUP(B14521, Tabelas!A:C,2,FALSE())</f>
        <v/>
      </c>
    </row>
    <row r="14522">
      <c r="A14522" t="inlineStr">
        <is>
          <t>REVISTA PORTUGUESA DE PEDAGOGIA</t>
        </is>
      </c>
      <c r="B14522" t="inlineStr">
        <is>
          <t>B2</t>
        </is>
      </c>
      <c r="C14522">
        <f>IF(B14522&lt;&gt;"NI",1,0)</f>
        <v/>
      </c>
      <c r="D14522">
        <f>VLOOKUP(B14522, Tabelas!A:C,3,FALSE())</f>
        <v/>
      </c>
      <c r="E14522">
        <f>VLOOKUP(B14522, Tabelas!A:C,2,FALSE())</f>
        <v/>
      </c>
    </row>
    <row r="14523">
      <c r="A14523" t="inlineStr">
        <is>
          <t>REVISTA PORTUGUESA DE PNEUMOLOGIA</t>
        </is>
      </c>
      <c r="B14523" t="inlineStr">
        <is>
          <t>B2</t>
        </is>
      </c>
      <c r="C14523">
        <f>IF(B14523&lt;&gt;"NI",1,0)</f>
        <v/>
      </c>
      <c r="D14523">
        <f>VLOOKUP(B14523, Tabelas!A:C,3,FALSE())</f>
        <v/>
      </c>
      <c r="E14523">
        <f>VLOOKUP(B14523, Tabelas!A:C,2,FALSE())</f>
        <v/>
      </c>
    </row>
    <row r="14524">
      <c r="A14524" t="inlineStr">
        <is>
          <t>REVISTA PORTUGUESA DE PSICANÁLISE</t>
        </is>
      </c>
      <c r="B14524" t="inlineStr">
        <is>
          <t>B4</t>
        </is>
      </c>
      <c r="C14524">
        <f>IF(B14524&lt;&gt;"NI",1,0)</f>
        <v/>
      </c>
      <c r="D14524">
        <f>VLOOKUP(B14524, Tabelas!A:C,3,FALSE())</f>
        <v/>
      </c>
      <c r="E14524">
        <f>VLOOKUP(B14524, Tabelas!A:C,2,FALSE())</f>
        <v/>
      </c>
    </row>
    <row r="14525">
      <c r="A14525" t="inlineStr">
        <is>
          <t>REVISTA PORTUGUESA DE SAÚDE OCUPACIONAL</t>
        </is>
      </c>
      <c r="B14525" t="inlineStr">
        <is>
          <t>B4</t>
        </is>
      </c>
      <c r="C14525">
        <f>IF(B14525&lt;&gt;"NI",1,0)</f>
        <v/>
      </c>
      <c r="D14525">
        <f>VLOOKUP(B14525, Tabelas!A:C,3,FALSE())</f>
        <v/>
      </c>
      <c r="E14525">
        <f>VLOOKUP(B14525, Tabelas!A:C,2,FALSE())</f>
        <v/>
      </c>
    </row>
    <row r="14526">
      <c r="A14526" t="inlineStr">
        <is>
          <t>REVISTA PORTUGUESA E BRASILEIRA DE GESTÃO (LISBOA)</t>
        </is>
      </c>
      <c r="B14526" t="inlineStr">
        <is>
          <t>B1</t>
        </is>
      </c>
      <c r="C14526">
        <f>IF(B14526&lt;&gt;"NI",1,0)</f>
        <v/>
      </c>
      <c r="D14526">
        <f>VLOOKUP(B14526, Tabelas!A:C,3,FALSE())</f>
        <v/>
      </c>
      <c r="E14526">
        <f>VLOOKUP(B14526, Tabelas!A:C,2,FALSE())</f>
        <v/>
      </c>
    </row>
    <row r="14527">
      <c r="A14527" t="inlineStr">
        <is>
          <t>REVISTA PÓS-CIÊNCIAS SOCIAIS</t>
        </is>
      </c>
      <c r="B14527" t="inlineStr">
        <is>
          <t>A4</t>
        </is>
      </c>
      <c r="C14527">
        <f>IF(B14527&lt;&gt;"NI",1,0)</f>
        <v/>
      </c>
      <c r="D14527">
        <f>VLOOKUP(B14527, Tabelas!A:C,3,FALSE())</f>
        <v/>
      </c>
      <c r="E14527">
        <f>VLOOKUP(B14527, Tabelas!A:C,2,FALSE())</f>
        <v/>
      </c>
    </row>
    <row r="14528">
      <c r="A14528" t="inlineStr">
        <is>
          <t>REVISTA PRÂKSIS</t>
        </is>
      </c>
      <c r="B14528" t="inlineStr">
        <is>
          <t>B1</t>
        </is>
      </c>
      <c r="C14528">
        <f>IF(B14528&lt;&gt;"NI",1,0)</f>
        <v/>
      </c>
      <c r="D14528">
        <f>VLOOKUP(B14528, Tabelas!A:C,3,FALSE())</f>
        <v/>
      </c>
      <c r="E14528">
        <f>VLOOKUP(B14528, Tabelas!A:C,2,FALSE())</f>
        <v/>
      </c>
    </row>
    <row r="14529">
      <c r="A14529" t="inlineStr">
        <is>
          <t>REVISTA PRÁTICA DOCENTE</t>
        </is>
      </c>
      <c r="B14529" t="inlineStr">
        <is>
          <t>A3</t>
        </is>
      </c>
      <c r="C14529">
        <f>IF(B14529&lt;&gt;"NI",1,0)</f>
        <v/>
      </c>
      <c r="D14529">
        <f>VLOOKUP(B14529, Tabelas!A:C,3,FALSE())</f>
        <v/>
      </c>
      <c r="E14529">
        <f>VLOOKUP(B14529, Tabelas!A:C,2,FALSE())</f>
        <v/>
      </c>
    </row>
    <row r="14530">
      <c r="A14530" t="inlineStr">
        <is>
          <t>REVISTA PRÁTICAS DE ADMINISTRAÇÃO PÚBLICA (ONLINE)</t>
        </is>
      </c>
      <c r="B14530" t="inlineStr">
        <is>
          <t>B4</t>
        </is>
      </c>
      <c r="C14530">
        <f>IF(B14530&lt;&gt;"NI",1,0)</f>
        <v/>
      </c>
      <c r="D14530">
        <f>VLOOKUP(B14530, Tabelas!A:C,3,FALSE())</f>
        <v/>
      </c>
      <c r="E14530">
        <f>VLOOKUP(B14530, Tabelas!A:C,2,FALSE())</f>
        <v/>
      </c>
    </row>
    <row r="14531">
      <c r="A14531" t="inlineStr">
        <is>
          <t>REVISTA PRÁTICAS DE LINGUAGEM (UFJF)</t>
        </is>
      </c>
      <c r="B14531" t="inlineStr">
        <is>
          <t>B4</t>
        </is>
      </c>
      <c r="C14531">
        <f>IF(B14531&lt;&gt;"NI",1,0)</f>
        <v/>
      </c>
      <c r="D14531">
        <f>VLOOKUP(B14531, Tabelas!A:C,3,FALSE())</f>
        <v/>
      </c>
      <c r="E14531">
        <f>VLOOKUP(B14531, Tabelas!A:C,2,FALSE())</f>
        <v/>
      </c>
    </row>
    <row r="14532">
      <c r="A14532" t="inlineStr">
        <is>
          <t>REVISTA PRAXIS &amp; SABER: MAESTRÍA EN EDUCACIÓN</t>
        </is>
      </c>
      <c r="B14532" t="inlineStr">
        <is>
          <t>A3</t>
        </is>
      </c>
      <c r="C14532">
        <f>IF(B14532&lt;&gt;"NI",1,0)</f>
        <v/>
      </c>
      <c r="D14532">
        <f>VLOOKUP(B14532, Tabelas!A:C,3,FALSE())</f>
        <v/>
      </c>
      <c r="E14532">
        <f>VLOOKUP(B14532, Tabelas!A:C,2,FALSE())</f>
        <v/>
      </c>
    </row>
    <row r="14533">
      <c r="A14533" t="inlineStr">
        <is>
          <t>REVISTA PRÁXIS (VOLTA REDONDA.IMPRESSO)</t>
        </is>
      </c>
      <c r="B14533" t="inlineStr">
        <is>
          <t>A3</t>
        </is>
      </c>
      <c r="C14533">
        <f>IF(B14533&lt;&gt;"NI",1,0)</f>
        <v/>
      </c>
      <c r="D14533">
        <f>VLOOKUP(B14533, Tabelas!A:C,3,FALSE())</f>
        <v/>
      </c>
      <c r="E14533">
        <f>VLOOKUP(B14533, Tabelas!A:C,2,FALSE())</f>
        <v/>
      </c>
    </row>
    <row r="14534">
      <c r="A14534" t="inlineStr">
        <is>
          <t>REVISTA PRESENÇA GEOGRÁFICA</t>
        </is>
      </c>
      <c r="B14534" t="inlineStr">
        <is>
          <t>B1</t>
        </is>
      </c>
      <c r="C14534">
        <f>IF(B14534&lt;&gt;"NI",1,0)</f>
        <v/>
      </c>
      <c r="D14534">
        <f>VLOOKUP(B14534, Tabelas!A:C,3,FALSE())</f>
        <v/>
      </c>
      <c r="E14534">
        <f>VLOOKUP(B14534, Tabelas!A:C,2,FALSE())</f>
        <v/>
      </c>
    </row>
    <row r="14535">
      <c r="A14535" t="inlineStr">
        <is>
          <t>REVISTA PRESENCIA. MIRADAS DESDE Y HACIA LA EDUCACIÓN</t>
        </is>
      </c>
      <c r="B14535" t="inlineStr">
        <is>
          <t>B4</t>
        </is>
      </c>
      <c r="C14535">
        <f>IF(B14535&lt;&gt;"NI",1,0)</f>
        <v/>
      </c>
      <c r="D14535">
        <f>VLOOKUP(B14535, Tabelas!A:C,3,FALSE())</f>
        <v/>
      </c>
      <c r="E14535">
        <f>VLOOKUP(B14535, Tabelas!A:C,2,FALSE())</f>
        <v/>
      </c>
    </row>
    <row r="14536">
      <c r="A14536" t="inlineStr">
        <is>
          <t>REVISTA PRETEXTO</t>
        </is>
      </c>
      <c r="B14536" t="inlineStr">
        <is>
          <t>A3</t>
        </is>
      </c>
      <c r="C14536">
        <f>IF(B14536&lt;&gt;"NI",1,0)</f>
        <v/>
      </c>
      <c r="D14536">
        <f>VLOOKUP(B14536, Tabelas!A:C,3,FALSE())</f>
        <v/>
      </c>
      <c r="E14536">
        <f>VLOOKUP(B14536, Tabelas!A:C,2,FALSE())</f>
        <v/>
      </c>
    </row>
    <row r="14537">
      <c r="A14537" t="inlineStr">
        <is>
          <t>REVISTA PREVENÇÃO DE INFECÇÃO E SAÚDE</t>
        </is>
      </c>
      <c r="B14537" t="inlineStr">
        <is>
          <t>B3</t>
        </is>
      </c>
      <c r="C14537">
        <f>IF(B14537&lt;&gt;"NI",1,0)</f>
        <v/>
      </c>
      <c r="D14537">
        <f>VLOOKUP(B14537, Tabelas!A:C,3,FALSE())</f>
        <v/>
      </c>
      <c r="E14537">
        <f>VLOOKUP(B14537, Tabelas!A:C,2,FALSE())</f>
        <v/>
      </c>
    </row>
    <row r="14538">
      <c r="A14538" t="inlineStr">
        <is>
          <t>REVISTA PRIMORDIUM</t>
        </is>
      </c>
      <c r="B14538" t="inlineStr">
        <is>
          <t>B3</t>
        </is>
      </c>
      <c r="C14538">
        <f>IF(B14538&lt;&gt;"NI",1,0)</f>
        <v/>
      </c>
      <c r="D14538">
        <f>VLOOKUP(B14538, Tabelas!A:C,3,FALSE())</f>
        <v/>
      </c>
      <c r="E14538">
        <f>VLOOKUP(B14538, Tabelas!A:C,2,FALSE())</f>
        <v/>
      </c>
    </row>
    <row r="14539">
      <c r="A14539" t="inlineStr">
        <is>
          <t>REVISTA PROCESSOS URBANOS (ONLINE)</t>
        </is>
      </c>
      <c r="B14539" t="inlineStr">
        <is>
          <t>B1</t>
        </is>
      </c>
      <c r="C14539">
        <f>IF(B14539&lt;&gt;"NI",1,0)</f>
        <v/>
      </c>
      <c r="D14539">
        <f>VLOOKUP(B14539, Tabelas!A:C,3,FALSE())</f>
        <v/>
      </c>
      <c r="E14539">
        <f>VLOOKUP(B14539, Tabelas!A:C,2,FALSE())</f>
        <v/>
      </c>
    </row>
    <row r="14540">
      <c r="A14540" t="inlineStr">
        <is>
          <t>REVISTA PRODUÇÃO ACADÊMICA</t>
        </is>
      </c>
      <c r="B14540" t="inlineStr">
        <is>
          <t>B2</t>
        </is>
      </c>
      <c r="C14540">
        <f>IF(B14540&lt;&gt;"NI",1,0)</f>
        <v/>
      </c>
      <c r="D14540">
        <f>VLOOKUP(B14540, Tabelas!A:C,3,FALSE())</f>
        <v/>
      </c>
      <c r="E14540">
        <f>VLOOKUP(B14540, Tabelas!A:C,2,FALSE())</f>
        <v/>
      </c>
    </row>
    <row r="14541">
      <c r="A14541" t="inlineStr">
        <is>
          <t>REVISTA PRODUÇÃO E DESENVOLVIMENTO</t>
        </is>
      </c>
      <c r="B14541" t="inlineStr">
        <is>
          <t>B2</t>
        </is>
      </c>
      <c r="C14541">
        <f>IF(B14541&lt;&gt;"NI",1,0)</f>
        <v/>
      </c>
      <c r="D14541">
        <f>VLOOKUP(B14541, Tabelas!A:C,3,FALSE())</f>
        <v/>
      </c>
      <c r="E14541">
        <f>VLOOKUP(B14541, Tabelas!A:C,2,FALSE())</f>
        <v/>
      </c>
    </row>
    <row r="14542">
      <c r="A14542" t="inlineStr">
        <is>
          <t>REVISTA PROFANAÇÕES</t>
        </is>
      </c>
      <c r="B14542" t="inlineStr">
        <is>
          <t>B2</t>
        </is>
      </c>
      <c r="C14542">
        <f>IF(B14542&lt;&gt;"NI",1,0)</f>
        <v/>
      </c>
      <c r="D14542">
        <f>VLOOKUP(B14542, Tabelas!A:C,3,FALSE())</f>
        <v/>
      </c>
      <c r="E14542">
        <f>VLOOKUP(B14542, Tabelas!A:C,2,FALSE())</f>
        <v/>
      </c>
    </row>
    <row r="14543">
      <c r="A14543" t="inlineStr">
        <is>
          <t>REVISTA PROFISSÃO DOCENTE</t>
        </is>
      </c>
      <c r="B14543" t="inlineStr">
        <is>
          <t>B3</t>
        </is>
      </c>
      <c r="C14543">
        <f>IF(B14543&lt;&gt;"NI",1,0)</f>
        <v/>
      </c>
      <c r="D14543">
        <f>VLOOKUP(B14543, Tabelas!A:C,3,FALSE())</f>
        <v/>
      </c>
      <c r="E14543">
        <f>VLOOKUP(B14543, Tabelas!A:C,2,FALSE())</f>
        <v/>
      </c>
    </row>
    <row r="14544">
      <c r="A14544" t="inlineStr">
        <is>
          <t>REVISTA PROJETAR - PROJETO E PERCEPÇÃO DO AMBIENTE</t>
        </is>
      </c>
      <c r="B14544" t="inlineStr">
        <is>
          <t>A3</t>
        </is>
      </c>
      <c r="C14544">
        <f>IF(B14544&lt;&gt;"NI",1,0)</f>
        <v/>
      </c>
      <c r="D14544">
        <f>VLOOKUP(B14544, Tabelas!A:C,3,FALSE())</f>
        <v/>
      </c>
      <c r="E14544">
        <f>VLOOKUP(B14544, Tabelas!A:C,2,FALSE())</f>
        <v/>
      </c>
    </row>
    <row r="14545">
      <c r="A14545" t="inlineStr">
        <is>
          <t>REVISTA PRÓ-UNIVERSUS</t>
        </is>
      </c>
      <c r="B14545" t="inlineStr">
        <is>
          <t>B4</t>
        </is>
      </c>
      <c r="C14545">
        <f>IF(B14545&lt;&gt;"NI",1,0)</f>
        <v/>
      </c>
      <c r="D14545">
        <f>VLOOKUP(B14545, Tabelas!A:C,3,FALSE())</f>
        <v/>
      </c>
      <c r="E14545">
        <f>VLOOKUP(B14545, Tabelas!A:C,2,FALSE())</f>
        <v/>
      </c>
    </row>
    <row r="14546">
      <c r="A14546" t="inlineStr">
        <is>
          <t>REVISTA PSICOFAE</t>
        </is>
      </c>
      <c r="B14546" t="inlineStr">
        <is>
          <t>B4</t>
        </is>
      </c>
      <c r="C14546">
        <f>IF(B14546&lt;&gt;"NI",1,0)</f>
        <v/>
      </c>
      <c r="D14546">
        <f>VLOOKUP(B14546, Tabelas!A:C,3,FALSE())</f>
        <v/>
      </c>
      <c r="E14546">
        <f>VLOOKUP(B14546, Tabelas!A:C,2,FALSE())</f>
        <v/>
      </c>
    </row>
    <row r="14547">
      <c r="A14547" t="inlineStr">
        <is>
          <t>REVISTA PSICOLOGIA E SAÚDE</t>
        </is>
      </c>
      <c r="B14547" t="inlineStr">
        <is>
          <t>A4</t>
        </is>
      </c>
      <c r="C14547">
        <f>IF(B14547&lt;&gt;"NI",1,0)</f>
        <v/>
      </c>
      <c r="D14547">
        <f>VLOOKUP(B14547, Tabelas!A:C,3,FALSE())</f>
        <v/>
      </c>
      <c r="E14547">
        <f>VLOOKUP(B14547, Tabelas!A:C,2,FALSE())</f>
        <v/>
      </c>
    </row>
    <row r="14548">
      <c r="A14548" t="inlineStr">
        <is>
          <t>REVISTA PSICOLOGIA EM FOCO (URI. FREDERICO WESTPHALEN)</t>
        </is>
      </c>
      <c r="B14548" t="inlineStr">
        <is>
          <t>B4</t>
        </is>
      </c>
      <c r="C14548">
        <f>IF(B14548&lt;&gt;"NI",1,0)</f>
        <v/>
      </c>
      <c r="D14548">
        <f>VLOOKUP(B14548, Tabelas!A:C,3,FALSE())</f>
        <v/>
      </c>
      <c r="E14548">
        <f>VLOOKUP(B14548, Tabelas!A:C,2,FALSE())</f>
        <v/>
      </c>
    </row>
    <row r="14549">
      <c r="A14549" t="inlineStr">
        <is>
          <t>REVISTA PSICOLOGIA ESCOLAR E EDCUACIONAL</t>
        </is>
      </c>
      <c r="B14549" t="inlineStr">
        <is>
          <t>A1</t>
        </is>
      </c>
      <c r="C14549">
        <f>IF(B14549&lt;&gt;"NI",1,0)</f>
        <v/>
      </c>
      <c r="D14549">
        <f>VLOOKUP(B14549, Tabelas!A:C,3,FALSE())</f>
        <v/>
      </c>
      <c r="E14549">
        <f>VLOOKUP(B14549, Tabelas!A:C,2,FALSE())</f>
        <v/>
      </c>
    </row>
    <row r="14550">
      <c r="A14550" t="inlineStr">
        <is>
          <t>REVISTA PSICOLOGIA POLÍTICA (IMPRESSO)</t>
        </is>
      </c>
      <c r="B14550" t="inlineStr">
        <is>
          <t>A4</t>
        </is>
      </c>
      <c r="C14550">
        <f>IF(B14550&lt;&gt;"NI",1,0)</f>
        <v/>
      </c>
      <c r="D14550">
        <f>VLOOKUP(B14550, Tabelas!A:C,3,FALSE())</f>
        <v/>
      </c>
      <c r="E14550">
        <f>VLOOKUP(B14550, Tabelas!A:C,2,FALSE())</f>
        <v/>
      </c>
    </row>
    <row r="14551">
      <c r="A14551" t="inlineStr">
        <is>
          <t>REVISTA PSICOLOGIA: ORGANIZAÇÕES E TRABALHO</t>
        </is>
      </c>
      <c r="B14551" t="inlineStr">
        <is>
          <t>A2</t>
        </is>
      </c>
      <c r="C14551">
        <f>IF(B14551&lt;&gt;"NI",1,0)</f>
        <v/>
      </c>
      <c r="D14551">
        <f>VLOOKUP(B14551, Tabelas!A:C,3,FALSE())</f>
        <v/>
      </c>
      <c r="E14551">
        <f>VLOOKUP(B14551, Tabelas!A:C,2,FALSE())</f>
        <v/>
      </c>
    </row>
    <row r="14552">
      <c r="A14552" t="inlineStr">
        <is>
          <t>REVISTA PSICÓLOGO INFORMAÇÃO</t>
        </is>
      </c>
      <c r="B14552" t="inlineStr">
        <is>
          <t>B4</t>
        </is>
      </c>
      <c r="C14552">
        <f>IF(B14552&lt;&gt;"NI",1,0)</f>
        <v/>
      </c>
      <c r="D14552">
        <f>VLOOKUP(B14552, Tabelas!A:C,3,FALSE())</f>
        <v/>
      </c>
      <c r="E14552">
        <f>VLOOKUP(B14552, Tabelas!A:C,2,FALSE())</f>
        <v/>
      </c>
    </row>
    <row r="14553">
      <c r="A14553" t="inlineStr">
        <is>
          <t>REVISTA PSICOPEDAGOGIA</t>
        </is>
      </c>
      <c r="B14553" t="inlineStr">
        <is>
          <t>B1</t>
        </is>
      </c>
      <c r="C14553">
        <f>IF(B14553&lt;&gt;"NI",1,0)</f>
        <v/>
      </c>
      <c r="D14553">
        <f>VLOOKUP(B14553, Tabelas!A:C,3,FALSE())</f>
        <v/>
      </c>
      <c r="E14553">
        <f>VLOOKUP(B14553, Tabelas!A:C,2,FALSE())</f>
        <v/>
      </c>
    </row>
    <row r="14554">
      <c r="A14554" t="inlineStr">
        <is>
          <t>REVISTA PUBLICATIO</t>
        </is>
      </c>
      <c r="B14554" t="inlineStr">
        <is>
          <t>B2</t>
        </is>
      </c>
      <c r="C14554">
        <f>IF(B14554&lt;&gt;"NI",1,0)</f>
        <v/>
      </c>
      <c r="D14554">
        <f>VLOOKUP(B14554, Tabelas!A:C,3,FALSE())</f>
        <v/>
      </c>
      <c r="E14554">
        <f>VLOOKUP(B14554, Tabelas!A:C,2,FALSE())</f>
        <v/>
      </c>
    </row>
    <row r="14555">
      <c r="A14555" t="inlineStr">
        <is>
          <t>REVISTA PUERTORIQUEÑA DE PSICOLOGÍA</t>
        </is>
      </c>
      <c r="B14555" t="inlineStr">
        <is>
          <t>B1</t>
        </is>
      </c>
      <c r="C14555">
        <f>IF(B14555&lt;&gt;"NI",1,0)</f>
        <v/>
      </c>
      <c r="D14555">
        <f>VLOOKUP(B14555, Tabelas!A:C,3,FALSE())</f>
        <v/>
      </c>
      <c r="E14555">
        <f>VLOOKUP(B14555, Tabelas!A:C,2,FALSE())</f>
        <v/>
      </c>
    </row>
    <row r="14556">
      <c r="A14556" t="inlineStr">
        <is>
          <t>REVISTA PUNTO EN GÉNERO</t>
        </is>
      </c>
      <c r="B14556" t="inlineStr">
        <is>
          <t>A3</t>
        </is>
      </c>
      <c r="C14556">
        <f>IF(B14556&lt;&gt;"NI",1,0)</f>
        <v/>
      </c>
      <c r="D14556">
        <f>VLOOKUP(B14556, Tabelas!A:C,3,FALSE())</f>
        <v/>
      </c>
      <c r="E14556">
        <f>VLOOKUP(B14556, Tabelas!A:C,2,FALSE())</f>
        <v/>
      </c>
    </row>
    <row r="14557">
      <c r="A14557" t="inlineStr">
        <is>
          <t>REVISTA QUALIDADE BANAS</t>
        </is>
      </c>
      <c r="B14557" t="inlineStr">
        <is>
          <t>B4</t>
        </is>
      </c>
      <c r="C14557">
        <f>IF(B14557&lt;&gt;"NI",1,0)</f>
        <v/>
      </c>
      <c r="D14557">
        <f>VLOOKUP(B14557, Tabelas!A:C,3,FALSE())</f>
        <v/>
      </c>
      <c r="E14557">
        <f>VLOOKUP(B14557, Tabelas!A:C,2,FALSE())</f>
        <v/>
      </c>
    </row>
    <row r="14558">
      <c r="A14558" t="inlineStr">
        <is>
          <t>REVISTA QUERUBIM</t>
        </is>
      </c>
      <c r="B14558" t="inlineStr">
        <is>
          <t>B3</t>
        </is>
      </c>
      <c r="C14558">
        <f>IF(B14558&lt;&gt;"NI",1,0)</f>
        <v/>
      </c>
      <c r="D14558">
        <f>VLOOKUP(B14558, Tabelas!A:C,3,FALSE())</f>
        <v/>
      </c>
      <c r="E14558">
        <f>VLOOKUP(B14558, Tabelas!A:C,2,FALSE())</f>
        <v/>
      </c>
    </row>
    <row r="14559">
      <c r="A14559" t="inlineStr">
        <is>
          <t>REVISTA RÁDIO-LEITURAS</t>
        </is>
      </c>
      <c r="B14559" t="inlineStr">
        <is>
          <t>A4</t>
        </is>
      </c>
      <c r="C14559">
        <f>IF(B14559&lt;&gt;"NI",1,0)</f>
        <v/>
      </c>
      <c r="D14559">
        <f>VLOOKUP(B14559, Tabelas!A:C,3,FALSE())</f>
        <v/>
      </c>
      <c r="E14559">
        <f>VLOOKUP(B14559, Tabelas!A:C,2,FALSE())</f>
        <v/>
      </c>
    </row>
    <row r="14560">
      <c r="A14560" t="inlineStr">
        <is>
          <t>REVISTA RASCUNHO</t>
        </is>
      </c>
      <c r="B14560" t="inlineStr">
        <is>
          <t>B3</t>
        </is>
      </c>
      <c r="C14560">
        <f>IF(B14560&lt;&gt;"NI",1,0)</f>
        <v/>
      </c>
      <c r="D14560">
        <f>VLOOKUP(B14560, Tabelas!A:C,3,FALSE())</f>
        <v/>
      </c>
      <c r="E14560">
        <f>VLOOKUP(B14560, Tabelas!A:C,2,FALSE())</f>
        <v/>
      </c>
    </row>
    <row r="14561">
      <c r="A14561" t="inlineStr">
        <is>
          <t>REVISTA RASCUNHOS CULTURAIS</t>
        </is>
      </c>
      <c r="B14561" t="inlineStr">
        <is>
          <t>B3</t>
        </is>
      </c>
      <c r="C14561">
        <f>IF(B14561&lt;&gt;"NI",1,0)</f>
        <v/>
      </c>
      <c r="D14561">
        <f>VLOOKUP(B14561, Tabelas!A:C,3,FALSE())</f>
        <v/>
      </c>
      <c r="E14561">
        <f>VLOOKUP(B14561, Tabelas!A:C,2,FALSE())</f>
        <v/>
      </c>
    </row>
    <row r="14562">
      <c r="A14562" t="inlineStr">
        <is>
          <t>REVISTA RAZÃO CONTÁBIL E FINANÇAS</t>
        </is>
      </c>
      <c r="B14562" t="inlineStr">
        <is>
          <t>B2</t>
        </is>
      </c>
      <c r="C14562">
        <f>IF(B14562&lt;&gt;"NI",1,0)</f>
        <v/>
      </c>
      <c r="D14562">
        <f>VLOOKUP(B14562, Tabelas!A:C,3,FALSE())</f>
        <v/>
      </c>
      <c r="E14562">
        <f>VLOOKUP(B14562, Tabelas!A:C,2,FALSE())</f>
        <v/>
      </c>
    </row>
    <row r="14563">
      <c r="A14563" t="inlineStr">
        <is>
          <t>REVISTA REAMEC</t>
        </is>
      </c>
      <c r="B14563" t="inlineStr">
        <is>
          <t>A3</t>
        </is>
      </c>
      <c r="C14563">
        <f>IF(B14563&lt;&gt;"NI",1,0)</f>
        <v/>
      </c>
      <c r="D14563">
        <f>VLOOKUP(B14563, Tabelas!A:C,3,FALSE())</f>
        <v/>
      </c>
      <c r="E14563">
        <f>VLOOKUP(B14563, Tabelas!A:C,2,FALSE())</f>
        <v/>
      </c>
    </row>
    <row r="14564">
      <c r="A14564" t="inlineStr">
        <is>
          <t>REVISTA RECIEN - REVISTA CIENTÍFICA DE ENFERMAGEM</t>
        </is>
      </c>
      <c r="B14564" t="inlineStr">
        <is>
          <t>A4</t>
        </is>
      </c>
      <c r="C14564">
        <f>IF(B14564&lt;&gt;"NI",1,0)</f>
        <v/>
      </c>
      <c r="D14564">
        <f>VLOOKUP(B14564, Tabelas!A:C,3,FALSE())</f>
        <v/>
      </c>
      <c r="E14564">
        <f>VLOOKUP(B14564, Tabelas!A:C,2,FALSE())</f>
        <v/>
      </c>
    </row>
    <row r="14565">
      <c r="A14565" t="inlineStr">
        <is>
          <t>REVISTA REDBIOETICA/UNESCO</t>
        </is>
      </c>
      <c r="B14565" t="inlineStr">
        <is>
          <t>A4</t>
        </is>
      </c>
      <c r="C14565">
        <f>IF(B14565&lt;&gt;"NI",1,0)</f>
        <v/>
      </c>
      <c r="D14565">
        <f>VLOOKUP(B14565, Tabelas!A:C,3,FALSE())</f>
        <v/>
      </c>
      <c r="E14565">
        <f>VLOOKUP(B14565, Tabelas!A:C,2,FALSE())</f>
        <v/>
      </c>
    </row>
    <row r="14566">
      <c r="A14566" t="inlineStr">
        <is>
          <t>REVISTA REDES</t>
        </is>
      </c>
      <c r="B14566" t="inlineStr">
        <is>
          <t>A4</t>
        </is>
      </c>
      <c r="C14566">
        <f>IF(B14566&lt;&gt;"NI",1,0)</f>
        <v/>
      </c>
      <c r="D14566">
        <f>VLOOKUP(B14566, Tabelas!A:C,3,FALSE())</f>
        <v/>
      </c>
      <c r="E14566">
        <f>VLOOKUP(B14566, Tabelas!A:C,2,FALSE())</f>
        <v/>
      </c>
    </row>
    <row r="14567">
      <c r="A14567" t="inlineStr">
        <is>
          <t>REVISTA REFERÊNCIA</t>
        </is>
      </c>
      <c r="B14567" t="inlineStr">
        <is>
          <t>B1</t>
        </is>
      </c>
      <c r="C14567">
        <f>IF(B14567&lt;&gt;"NI",1,0)</f>
        <v/>
      </c>
      <c r="D14567">
        <f>VLOOKUP(B14567, Tabelas!A:C,3,FALSE())</f>
        <v/>
      </c>
      <c r="E14567">
        <f>VLOOKUP(B14567, Tabelas!A:C,2,FALSE())</f>
        <v/>
      </c>
    </row>
    <row r="14568">
      <c r="A14568" t="inlineStr">
        <is>
          <t>REVISTA REFLEXÕES</t>
        </is>
      </c>
      <c r="B14568" t="inlineStr">
        <is>
          <t>B1</t>
        </is>
      </c>
      <c r="C14568">
        <f>IF(B14568&lt;&gt;"NI",1,0)</f>
        <v/>
      </c>
      <c r="D14568">
        <f>VLOOKUP(B14568, Tabelas!A:C,3,FALSE())</f>
        <v/>
      </c>
      <c r="E14568">
        <f>VLOOKUP(B14568, Tabelas!A:C,2,FALSE())</f>
        <v/>
      </c>
    </row>
    <row r="14569">
      <c r="A14569" t="inlineStr">
        <is>
          <t>REVISTA RELICÁRIO</t>
        </is>
      </c>
      <c r="B14569" t="inlineStr">
        <is>
          <t>B3</t>
        </is>
      </c>
      <c r="C14569">
        <f>IF(B14569&lt;&gt;"NI",1,0)</f>
        <v/>
      </c>
      <c r="D14569">
        <f>VLOOKUP(B14569, Tabelas!A:C,3,FALSE())</f>
        <v/>
      </c>
      <c r="E14569">
        <f>VLOOKUP(B14569, Tabelas!A:C,2,FALSE())</f>
        <v/>
      </c>
    </row>
    <row r="14570">
      <c r="A14570" t="inlineStr">
        <is>
          <t>REVISTA RESTAURO</t>
        </is>
      </c>
      <c r="B14570" t="inlineStr">
        <is>
          <t>B3</t>
        </is>
      </c>
      <c r="C14570">
        <f>IF(B14570&lt;&gt;"NI",1,0)</f>
        <v/>
      </c>
      <c r="D14570">
        <f>VLOOKUP(B14570, Tabelas!A:C,3,FALSE())</f>
        <v/>
      </c>
      <c r="E14570">
        <f>VLOOKUP(B14570, Tabelas!A:C,2,FALSE())</f>
        <v/>
      </c>
    </row>
    <row r="14571">
      <c r="A14571" t="inlineStr">
        <is>
          <t>REVISTA RETRATOS DE ASSENTAMENTOS</t>
        </is>
      </c>
      <c r="B14571" t="inlineStr">
        <is>
          <t>A4</t>
        </is>
      </c>
      <c r="C14571">
        <f>IF(B14571&lt;&gt;"NI",1,0)</f>
        <v/>
      </c>
      <c r="D14571">
        <f>VLOOKUP(B14571, Tabelas!A:C,3,FALSE())</f>
        <v/>
      </c>
      <c r="E14571">
        <f>VLOOKUP(B14571, Tabelas!A:C,2,FALSE())</f>
        <v/>
      </c>
    </row>
    <row r="14572">
      <c r="A14572" t="inlineStr">
        <is>
          <t>REVISTA RE-UNIR</t>
        </is>
      </c>
      <c r="B14572" t="inlineStr">
        <is>
          <t>B3</t>
        </is>
      </c>
      <c r="C14572">
        <f>IF(B14572&lt;&gt;"NI",1,0)</f>
        <v/>
      </c>
      <c r="D14572">
        <f>VLOOKUP(B14572, Tabelas!A:C,3,FALSE())</f>
        <v/>
      </c>
      <c r="E14572">
        <f>VLOOKUP(B14572, Tabelas!A:C,2,FALSE())</f>
        <v/>
      </c>
    </row>
    <row r="14573">
      <c r="A14573" t="inlineStr">
        <is>
          <t>REVISTA ROL. DE ENFERMERÍA</t>
        </is>
      </c>
      <c r="B14573" t="inlineStr">
        <is>
          <t>B3</t>
        </is>
      </c>
      <c r="C14573">
        <f>IF(B14573&lt;&gt;"NI",1,0)</f>
        <v/>
      </c>
      <c r="D14573">
        <f>VLOOKUP(B14573, Tabelas!A:C,3,FALSE())</f>
        <v/>
      </c>
      <c r="E14573">
        <f>VLOOKUP(B14573, Tabelas!A:C,2,FALSE())</f>
        <v/>
      </c>
    </row>
    <row r="14574">
      <c r="A14574" t="inlineStr">
        <is>
          <t>REVISTA RUMBOS TS</t>
        </is>
      </c>
      <c r="B14574" t="inlineStr">
        <is>
          <t>B3</t>
        </is>
      </c>
      <c r="C14574">
        <f>IF(B14574&lt;&gt;"NI",1,0)</f>
        <v/>
      </c>
      <c r="D14574">
        <f>VLOOKUP(B14574, Tabelas!A:C,3,FALSE())</f>
        <v/>
      </c>
      <c r="E14574">
        <f>VLOOKUP(B14574, Tabelas!A:C,2,FALSE())</f>
        <v/>
      </c>
    </row>
    <row r="14575">
      <c r="A14575" t="inlineStr">
        <is>
          <t>REVISTA RUMOS DA HISTÓRIA</t>
        </is>
      </c>
      <c r="B14575" t="inlineStr">
        <is>
          <t>B4</t>
        </is>
      </c>
      <c r="C14575">
        <f>IF(B14575&lt;&gt;"NI",1,0)</f>
        <v/>
      </c>
      <c r="D14575">
        <f>VLOOKUP(B14575, Tabelas!A:C,3,FALSE())</f>
        <v/>
      </c>
      <c r="E14575">
        <f>VLOOKUP(B14575, Tabelas!A:C,2,FALSE())</f>
        <v/>
      </c>
    </row>
    <row r="14576">
      <c r="A14576" t="inlineStr">
        <is>
          <t>REVISTA RUPTURAS</t>
        </is>
      </c>
      <c r="B14576" t="inlineStr">
        <is>
          <t>B1</t>
        </is>
      </c>
      <c r="C14576">
        <f>IF(B14576&lt;&gt;"NI",1,0)</f>
        <v/>
      </c>
      <c r="D14576">
        <f>VLOOKUP(B14576, Tabelas!A:C,3,FALSE())</f>
        <v/>
      </c>
      <c r="E14576">
        <f>VLOOKUP(B14576, Tabelas!A:C,2,FALSE())</f>
        <v/>
      </c>
    </row>
    <row r="14577">
      <c r="A14577" t="inlineStr">
        <is>
          <t>REVISTA SAAP</t>
        </is>
      </c>
      <c r="B14577" t="inlineStr">
        <is>
          <t>A2</t>
        </is>
      </c>
      <c r="C14577">
        <f>IF(B14577&lt;&gt;"NI",1,0)</f>
        <v/>
      </c>
      <c r="D14577">
        <f>VLOOKUP(B14577, Tabelas!A:C,3,FALSE())</f>
        <v/>
      </c>
      <c r="E14577">
        <f>VLOOKUP(B14577, Tabelas!A:C,2,FALSE())</f>
        <v/>
      </c>
    </row>
    <row r="14578">
      <c r="A14578" t="inlineStr">
        <is>
          <t>REVISTA SAAP (ON LINE)</t>
        </is>
      </c>
      <c r="B14578" t="inlineStr">
        <is>
          <t>A2</t>
        </is>
      </c>
      <c r="C14578">
        <f>IF(B14578&lt;&gt;"NI",1,0)</f>
        <v/>
      </c>
      <c r="D14578">
        <f>VLOOKUP(B14578, Tabelas!A:C,3,FALSE())</f>
        <v/>
      </c>
      <c r="E14578">
        <f>VLOOKUP(B14578, Tabelas!A:C,2,FALSE())</f>
        <v/>
      </c>
    </row>
    <row r="14579">
      <c r="A14579" t="inlineStr">
        <is>
          <t>REVISTA SABERES PEDAGÓGICOS</t>
        </is>
      </c>
      <c r="B14579" t="inlineStr">
        <is>
          <t>B2</t>
        </is>
      </c>
      <c r="C14579">
        <f>IF(B14579&lt;&gt;"NI",1,0)</f>
        <v/>
      </c>
      <c r="D14579">
        <f>VLOOKUP(B14579, Tabelas!A:C,3,FALSE())</f>
        <v/>
      </c>
      <c r="E14579">
        <f>VLOOKUP(B14579, Tabelas!A:C,2,FALSE())</f>
        <v/>
      </c>
    </row>
    <row r="14580">
      <c r="A14580" t="inlineStr">
        <is>
          <t>REVISTA SABERES UNIVERSITÁRIOS</t>
        </is>
      </c>
      <c r="B14580" t="inlineStr">
        <is>
          <t>B1</t>
        </is>
      </c>
      <c r="C14580">
        <f>IF(B14580&lt;&gt;"NI",1,0)</f>
        <v/>
      </c>
      <c r="D14580">
        <f>VLOOKUP(B14580, Tabelas!A:C,3,FALSE())</f>
        <v/>
      </c>
      <c r="E14580">
        <f>VLOOKUP(B14580, Tabelas!A:C,2,FALSE())</f>
        <v/>
      </c>
    </row>
    <row r="14581">
      <c r="A14581" t="inlineStr">
        <is>
          <t>REVISTA SALUD &amp; SOCIEDAD</t>
        </is>
      </c>
      <c r="B14581" t="inlineStr">
        <is>
          <t>B4</t>
        </is>
      </c>
      <c r="C14581">
        <f>IF(B14581&lt;&gt;"NI",1,0)</f>
        <v/>
      </c>
      <c r="D14581">
        <f>VLOOKUP(B14581, Tabelas!A:C,3,FALSE())</f>
        <v/>
      </c>
      <c r="E14581">
        <f>VLOOKUP(B14581, Tabelas!A:C,2,FALSE())</f>
        <v/>
      </c>
    </row>
    <row r="14582">
      <c r="A14582" t="inlineStr">
        <is>
          <t>REVISTA SALUD AMBIENTAL</t>
        </is>
      </c>
      <c r="B14582" t="inlineStr">
        <is>
          <t>B4</t>
        </is>
      </c>
      <c r="C14582">
        <f>IF(B14582&lt;&gt;"NI",1,0)</f>
        <v/>
      </c>
      <c r="D14582">
        <f>VLOOKUP(B14582, Tabelas!A:C,3,FALSE())</f>
        <v/>
      </c>
      <c r="E14582">
        <f>VLOOKUP(B14582, Tabelas!A:C,2,FALSE())</f>
        <v/>
      </c>
    </row>
    <row r="14583">
      <c r="A14583" t="inlineStr">
        <is>
          <t>REVISTA SAN GREGORIO</t>
        </is>
      </c>
      <c r="B14583" t="inlineStr">
        <is>
          <t>B4</t>
        </is>
      </c>
      <c r="C14583">
        <f>IF(B14583&lt;&gt;"NI",1,0)</f>
        <v/>
      </c>
      <c r="D14583">
        <f>VLOOKUP(B14583, Tabelas!A:C,3,FALSE())</f>
        <v/>
      </c>
      <c r="E14583">
        <f>VLOOKUP(B14583, Tabelas!A:C,2,FALSE())</f>
        <v/>
      </c>
    </row>
    <row r="14584">
      <c r="A14584" t="inlineStr">
        <is>
          <t>REVISTA SANTA CATARINA EM HISTÓRIA</t>
        </is>
      </c>
      <c r="B14584" t="inlineStr">
        <is>
          <t>B3</t>
        </is>
      </c>
      <c r="C14584">
        <f>IF(B14584&lt;&gt;"NI",1,0)</f>
        <v/>
      </c>
      <c r="D14584">
        <f>VLOOKUP(B14584, Tabelas!A:C,3,FALSE())</f>
        <v/>
      </c>
      <c r="E14584">
        <f>VLOOKUP(B14584, Tabelas!A:C,2,FALSE())</f>
        <v/>
      </c>
    </row>
    <row r="14585">
      <c r="A14585" t="inlineStr">
        <is>
          <t>REVISTA SANTA RITA (FACEAS)</t>
        </is>
      </c>
      <c r="B14585" t="inlineStr">
        <is>
          <t>B4</t>
        </is>
      </c>
      <c r="C14585">
        <f>IF(B14585&lt;&gt;"NI",1,0)</f>
        <v/>
      </c>
      <c r="D14585">
        <f>VLOOKUP(B14585, Tabelas!A:C,3,FALSE())</f>
        <v/>
      </c>
      <c r="E14585">
        <f>VLOOKUP(B14585, Tabelas!A:C,2,FALSE())</f>
        <v/>
      </c>
    </row>
    <row r="14586">
      <c r="A14586" t="inlineStr">
        <is>
          <t>REVISTA SANTUÁRIOS 1</t>
        </is>
      </c>
      <c r="B14586" t="inlineStr">
        <is>
          <t>B4</t>
        </is>
      </c>
      <c r="C14586">
        <f>IF(B14586&lt;&gt;"NI",1,0)</f>
        <v/>
      </c>
      <c r="D14586">
        <f>VLOOKUP(B14586, Tabelas!A:C,3,FALSE())</f>
        <v/>
      </c>
      <c r="E14586">
        <f>VLOOKUP(B14586, Tabelas!A:C,2,FALSE())</f>
        <v/>
      </c>
    </row>
    <row r="14587">
      <c r="A14587" t="inlineStr">
        <is>
          <t>REVISTA SÃO LUIS ORIONE</t>
        </is>
      </c>
      <c r="B14587" t="inlineStr">
        <is>
          <t>B3</t>
        </is>
      </c>
      <c r="C14587">
        <f>IF(B14587&lt;&gt;"NI",1,0)</f>
        <v/>
      </c>
      <c r="D14587">
        <f>VLOOKUP(B14587, Tabelas!A:C,3,FALSE())</f>
        <v/>
      </c>
      <c r="E14587">
        <f>VLOOKUP(B14587, Tabelas!A:C,2,FALSE())</f>
        <v/>
      </c>
    </row>
    <row r="14588">
      <c r="A14588" t="inlineStr">
        <is>
          <t>REVISTA SÃO LUIS ORIONE</t>
        </is>
      </c>
      <c r="B14588" t="inlineStr">
        <is>
          <t>B3</t>
        </is>
      </c>
      <c r="C14588">
        <f>IF(B14588&lt;&gt;"NI",1,0)</f>
        <v/>
      </c>
      <c r="D14588">
        <f>VLOOKUP(B14588, Tabelas!A:C,3,FALSE())</f>
        <v/>
      </c>
      <c r="E14588">
        <f>VLOOKUP(B14588, Tabelas!A:C,2,FALSE())</f>
        <v/>
      </c>
    </row>
    <row r="14589">
      <c r="A14589" t="inlineStr">
        <is>
          <t>REVISTA SAPIÊNCIA: SOCIEDADE, SABERES E PRÁTICAS EDUCACIONAIS</t>
        </is>
      </c>
      <c r="B14589" t="inlineStr">
        <is>
          <t>B1</t>
        </is>
      </c>
      <c r="C14589">
        <f>IF(B14589&lt;&gt;"NI",1,0)</f>
        <v/>
      </c>
      <c r="D14589">
        <f>VLOOKUP(B14589, Tabelas!A:C,3,FALSE())</f>
        <v/>
      </c>
      <c r="E14589">
        <f>VLOOKUP(B14589, Tabelas!A:C,2,FALSE())</f>
        <v/>
      </c>
    </row>
    <row r="14590">
      <c r="A14590" t="inlineStr">
        <is>
          <t>REVISTA SAÚDE E DESENVOLVIMENTO</t>
        </is>
      </c>
      <c r="B14590" t="inlineStr">
        <is>
          <t>B3</t>
        </is>
      </c>
      <c r="C14590">
        <f>IF(B14590&lt;&gt;"NI",1,0)</f>
        <v/>
      </c>
      <c r="D14590">
        <f>VLOOKUP(B14590, Tabelas!A:C,3,FALSE())</f>
        <v/>
      </c>
      <c r="E14590">
        <f>VLOOKUP(B14590, Tabelas!A:C,2,FALSE())</f>
        <v/>
      </c>
    </row>
    <row r="14591">
      <c r="A14591" t="inlineStr">
        <is>
          <t>REVISTA SAÚDE E MEIO AMBIENTE ¿ RESMA</t>
        </is>
      </c>
      <c r="B14591" t="inlineStr">
        <is>
          <t>B2</t>
        </is>
      </c>
      <c r="C14591">
        <f>IF(B14591&lt;&gt;"NI",1,0)</f>
        <v/>
      </c>
      <c r="D14591">
        <f>VLOOKUP(B14591, Tabelas!A:C,3,FALSE())</f>
        <v/>
      </c>
      <c r="E14591">
        <f>VLOOKUP(B14591, Tabelas!A:C,2,FALSE())</f>
        <v/>
      </c>
    </row>
    <row r="14592">
      <c r="A14592" t="inlineStr">
        <is>
          <t>REVISTA SAÚDE E PESQUISA</t>
        </is>
      </c>
      <c r="B14592" t="inlineStr">
        <is>
          <t>A3</t>
        </is>
      </c>
      <c r="C14592">
        <f>IF(B14592&lt;&gt;"NI",1,0)</f>
        <v/>
      </c>
      <c r="D14592">
        <f>VLOOKUP(B14592, Tabelas!A:C,3,FALSE())</f>
        <v/>
      </c>
      <c r="E14592">
        <f>VLOOKUP(B14592, Tabelas!A:C,2,FALSE())</f>
        <v/>
      </c>
    </row>
    <row r="14593">
      <c r="A14593" t="inlineStr">
        <is>
          <t>REVISTA SAÚDE EM FOCO</t>
        </is>
      </c>
      <c r="B14593" t="inlineStr">
        <is>
          <t>B4</t>
        </is>
      </c>
      <c r="C14593">
        <f>IF(B14593&lt;&gt;"NI",1,0)</f>
        <v/>
      </c>
      <c r="D14593">
        <f>VLOOKUP(B14593, Tabelas!A:C,3,FALSE())</f>
        <v/>
      </c>
      <c r="E14593">
        <f>VLOOKUP(B14593, Tabelas!A:C,2,FALSE())</f>
        <v/>
      </c>
    </row>
    <row r="14594">
      <c r="A14594" t="inlineStr">
        <is>
          <t>REVISTA SAÚDE EM REDES</t>
        </is>
      </c>
      <c r="B14594" t="inlineStr">
        <is>
          <t>B4</t>
        </is>
      </c>
      <c r="C14594">
        <f>IF(B14594&lt;&gt;"NI",1,0)</f>
        <v/>
      </c>
      <c r="D14594">
        <f>VLOOKUP(B14594, Tabelas!A:C,3,FALSE())</f>
        <v/>
      </c>
      <c r="E14594">
        <f>VLOOKUP(B14594, Tabelas!A:C,2,FALSE())</f>
        <v/>
      </c>
    </row>
    <row r="14595">
      <c r="A14595" t="inlineStr">
        <is>
          <t>REVISTA SAÚDE INTEGRADA</t>
        </is>
      </c>
      <c r="B14595" t="inlineStr">
        <is>
          <t>B1</t>
        </is>
      </c>
      <c r="C14595">
        <f>IF(B14595&lt;&gt;"NI",1,0)</f>
        <v/>
      </c>
      <c r="D14595">
        <f>VLOOKUP(B14595, Tabelas!A:C,3,FALSE())</f>
        <v/>
      </c>
      <c r="E14595">
        <f>VLOOKUP(B14595, Tabelas!A:C,2,FALSE())</f>
        <v/>
      </c>
    </row>
    <row r="14596">
      <c r="A14596" t="inlineStr">
        <is>
          <t>REVISTA SAÚDE NA COMUNIDADE</t>
        </is>
      </c>
      <c r="B14596" t="inlineStr">
        <is>
          <t>B4</t>
        </is>
      </c>
      <c r="C14596">
        <f>IF(B14596&lt;&gt;"NI",1,0)</f>
        <v/>
      </c>
      <c r="D14596">
        <f>VLOOKUP(B14596, Tabelas!A:C,3,FALSE())</f>
        <v/>
      </c>
      <c r="E14596">
        <f>VLOOKUP(B14596, Tabelas!A:C,2,FALSE())</f>
        <v/>
      </c>
    </row>
    <row r="14597">
      <c r="A14597" t="inlineStr">
        <is>
          <t>REVISTA SAÚDE.COM</t>
        </is>
      </c>
      <c r="B14597" t="inlineStr">
        <is>
          <t>B4</t>
        </is>
      </c>
      <c r="C14597">
        <f>IF(B14597&lt;&gt;"NI",1,0)</f>
        <v/>
      </c>
      <c r="D14597">
        <f>VLOOKUP(B14597, Tabelas!A:C,3,FALSE())</f>
        <v/>
      </c>
      <c r="E14597">
        <f>VLOOKUP(B14597, Tabelas!A:C,2,FALSE())</f>
        <v/>
      </c>
    </row>
    <row r="14598">
      <c r="A14598" t="inlineStr">
        <is>
          <t>REVISTA SCIENTIA: CIÊNCIA, INFORMAÇÃO, HABILIDADE E CONHECIMENTO</t>
        </is>
      </c>
      <c r="B14598" t="inlineStr">
        <is>
          <t>B3</t>
        </is>
      </c>
      <c r="C14598">
        <f>IF(B14598&lt;&gt;"NI",1,0)</f>
        <v/>
      </c>
      <c r="D14598">
        <f>VLOOKUP(B14598, Tabelas!A:C,3,FALSE())</f>
        <v/>
      </c>
      <c r="E14598">
        <f>VLOOKUP(B14598, Tabelas!A:C,2,FALSE())</f>
        <v/>
      </c>
    </row>
    <row r="14599">
      <c r="A14599" t="inlineStr">
        <is>
          <t>REVISTA SCIENTIATEC</t>
        </is>
      </c>
      <c r="B14599" t="inlineStr">
        <is>
          <t>B3</t>
        </is>
      </c>
      <c r="C14599">
        <f>IF(B14599&lt;&gt;"NI",1,0)</f>
        <v/>
      </c>
      <c r="D14599">
        <f>VLOOKUP(B14599, Tabelas!A:C,3,FALSE())</f>
        <v/>
      </c>
      <c r="E14599">
        <f>VLOOKUP(B14599, Tabelas!A:C,2,FALSE())</f>
        <v/>
      </c>
    </row>
    <row r="14600">
      <c r="A14600" t="inlineStr">
        <is>
          <t>REVISTA SEDA</t>
        </is>
      </c>
      <c r="B14600" t="inlineStr">
        <is>
          <t>B4</t>
        </is>
      </c>
      <c r="C14600">
        <f>IF(B14600&lt;&gt;"NI",1,0)</f>
        <v/>
      </c>
      <c r="D14600">
        <f>VLOOKUP(B14600, Tabelas!A:C,3,FALSE())</f>
        <v/>
      </c>
      <c r="E14600">
        <f>VLOOKUP(B14600, Tabelas!A:C,2,FALSE())</f>
        <v/>
      </c>
    </row>
    <row r="14601">
      <c r="A14601" t="inlineStr">
        <is>
          <t>REVISTA SEM ASPAS</t>
        </is>
      </c>
      <c r="B14601" t="inlineStr">
        <is>
          <t>B3</t>
        </is>
      </c>
      <c r="C14601">
        <f>IF(B14601&lt;&gt;"NI",1,0)</f>
        <v/>
      </c>
      <c r="D14601">
        <f>VLOOKUP(B14601, Tabelas!A:C,3,FALSE())</f>
        <v/>
      </c>
      <c r="E14601">
        <f>VLOOKUP(B14601, Tabelas!A:C,2,FALSE())</f>
        <v/>
      </c>
    </row>
    <row r="14602">
      <c r="A14602" t="inlineStr">
        <is>
          <t>REVISTA SENTIDOS DA CULTURA</t>
        </is>
      </c>
      <c r="B14602" t="inlineStr">
        <is>
          <t>B3</t>
        </is>
      </c>
      <c r="C14602">
        <f>IF(B14602&lt;&gt;"NI",1,0)</f>
        <v/>
      </c>
      <c r="D14602">
        <f>VLOOKUP(B14602, Tabelas!A:C,3,FALSE())</f>
        <v/>
      </c>
      <c r="E14602">
        <f>VLOOKUP(B14602, Tabelas!A:C,2,FALSE())</f>
        <v/>
      </c>
    </row>
    <row r="14603">
      <c r="A14603" t="inlineStr">
        <is>
          <t>REVISTA SERGIPANA DE EDUCAÇÃO AMBIENTAL.</t>
        </is>
      </c>
      <c r="B14603" t="inlineStr">
        <is>
          <t>B2</t>
        </is>
      </c>
      <c r="C14603">
        <f>IF(B14603&lt;&gt;"NI",1,0)</f>
        <v/>
      </c>
      <c r="D14603">
        <f>VLOOKUP(B14603, Tabelas!A:C,3,FALSE())</f>
        <v/>
      </c>
      <c r="E14603">
        <f>VLOOKUP(B14603, Tabelas!A:C,2,FALSE())</f>
        <v/>
      </c>
    </row>
    <row r="14604">
      <c r="A14604" t="inlineStr">
        <is>
          <t>REVISTA SERGIPANA DE MATEMÁTICA E EDUCAÇÃO MATEMÁTICA</t>
        </is>
      </c>
      <c r="B14604" t="inlineStr">
        <is>
          <t>A3</t>
        </is>
      </c>
      <c r="C14604">
        <f>IF(B14604&lt;&gt;"NI",1,0)</f>
        <v/>
      </c>
      <c r="D14604">
        <f>VLOOKUP(B14604, Tabelas!A:C,3,FALSE())</f>
        <v/>
      </c>
      <c r="E14604">
        <f>VLOOKUP(B14604, Tabelas!A:C,2,FALSE())</f>
        <v/>
      </c>
    </row>
    <row r="14605">
      <c r="A14605" t="inlineStr">
        <is>
          <t>REVISTA SERVIÇO SOCIAL EM PERSPECTIVA</t>
        </is>
      </c>
      <c r="B14605" t="inlineStr">
        <is>
          <t>B3</t>
        </is>
      </c>
      <c r="C14605">
        <f>IF(B14605&lt;&gt;"NI",1,0)</f>
        <v/>
      </c>
      <c r="D14605">
        <f>VLOOKUP(B14605, Tabelas!A:C,3,FALSE())</f>
        <v/>
      </c>
      <c r="E14605">
        <f>VLOOKUP(B14605, Tabelas!A:C,2,FALSE())</f>
        <v/>
      </c>
    </row>
    <row r="14606">
      <c r="A14606" t="inlineStr">
        <is>
          <t>REVISTA SETREM</t>
        </is>
      </c>
      <c r="B14606" t="inlineStr">
        <is>
          <t>B4</t>
        </is>
      </c>
      <c r="C14606">
        <f>IF(B14606&lt;&gt;"NI",1,0)</f>
        <v/>
      </c>
      <c r="D14606">
        <f>VLOOKUP(B14606, Tabelas!A:C,3,FALSE())</f>
        <v/>
      </c>
      <c r="E14606">
        <f>VLOOKUP(B14606, Tabelas!A:C,2,FALSE())</f>
        <v/>
      </c>
    </row>
    <row r="14607">
      <c r="A14607" t="inlineStr">
        <is>
          <t>REVISTA SIGNOS</t>
        </is>
      </c>
      <c r="B14607" t="inlineStr">
        <is>
          <t>A1</t>
        </is>
      </c>
      <c r="C14607">
        <f>IF(B14607&lt;&gt;"NI",1,0)</f>
        <v/>
      </c>
      <c r="D14607">
        <f>VLOOKUP(B14607, Tabelas!A:C,3,FALSE())</f>
        <v/>
      </c>
      <c r="E14607">
        <f>VLOOKUP(B14607, Tabelas!A:C,2,FALSE())</f>
        <v/>
      </c>
    </row>
    <row r="14608">
      <c r="A14608" t="inlineStr">
        <is>
          <t>REVISTA SIGNOS - CENTRO UNIVERSITÁRIO UNIVATES</t>
        </is>
      </c>
      <c r="B14608" t="inlineStr">
        <is>
          <t>A4</t>
        </is>
      </c>
      <c r="C14608">
        <f>IF(B14608&lt;&gt;"NI",1,0)</f>
        <v/>
      </c>
      <c r="D14608">
        <f>VLOOKUP(B14608, Tabelas!A:C,3,FALSE())</f>
        <v/>
      </c>
      <c r="E14608">
        <f>VLOOKUP(B14608, Tabelas!A:C,2,FALSE())</f>
        <v/>
      </c>
    </row>
    <row r="14609">
      <c r="A14609" t="inlineStr">
        <is>
          <t>REVISTA SIMETRIA (PRINT)</t>
        </is>
      </c>
      <c r="B14609" t="inlineStr">
        <is>
          <t>B4</t>
        </is>
      </c>
      <c r="C14609">
        <f>IF(B14609&lt;&gt;"NI",1,0)</f>
        <v/>
      </c>
      <c r="D14609">
        <f>VLOOKUP(B14609, Tabelas!A:C,3,FALSE())</f>
        <v/>
      </c>
      <c r="E14609">
        <f>VLOOKUP(B14609, Tabelas!A:C,2,FALSE())</f>
        <v/>
      </c>
    </row>
    <row r="14610">
      <c r="A14610" t="inlineStr">
        <is>
          <t>REVISTA SINAIS</t>
        </is>
      </c>
      <c r="B14610" t="inlineStr">
        <is>
          <t>B2</t>
        </is>
      </c>
      <c r="C14610">
        <f>IF(B14610&lt;&gt;"NI",1,0)</f>
        <v/>
      </c>
      <c r="D14610">
        <f>VLOOKUP(B14610, Tabelas!A:C,3,FALSE())</f>
        <v/>
      </c>
      <c r="E14610">
        <f>VLOOKUP(B14610, Tabelas!A:C,2,FALSE())</f>
        <v/>
      </c>
    </row>
    <row r="14611">
      <c r="A14611" t="inlineStr">
        <is>
          <t>REVISTA SINALIZAR</t>
        </is>
      </c>
      <c r="B14611" t="inlineStr">
        <is>
          <t>B1</t>
        </is>
      </c>
      <c r="C14611">
        <f>IF(B14611&lt;&gt;"NI",1,0)</f>
        <v/>
      </c>
      <c r="D14611">
        <f>VLOOKUP(B14611, Tabelas!A:C,3,FALSE())</f>
        <v/>
      </c>
      <c r="E14611">
        <f>VLOOKUP(B14611, Tabelas!A:C,2,FALSE())</f>
        <v/>
      </c>
    </row>
    <row r="14612">
      <c r="A14612" t="inlineStr">
        <is>
          <t>REVISTA SÍNTESE DE DIREITO PENAL E PROCESSUAL PENAL</t>
        </is>
      </c>
      <c r="B14612" t="inlineStr">
        <is>
          <t>B4</t>
        </is>
      </c>
      <c r="C14612">
        <f>IF(B14612&lt;&gt;"NI",1,0)</f>
        <v/>
      </c>
      <c r="D14612">
        <f>VLOOKUP(B14612, Tabelas!A:C,3,FALSE())</f>
        <v/>
      </c>
      <c r="E14612">
        <f>VLOOKUP(B14612, Tabelas!A:C,2,FALSE())</f>
        <v/>
      </c>
    </row>
    <row r="14613">
      <c r="A14613" t="inlineStr">
        <is>
          <t>REVISTA SÍSIFO</t>
        </is>
      </c>
      <c r="B14613" t="inlineStr">
        <is>
          <t>B3</t>
        </is>
      </c>
      <c r="C14613">
        <f>IF(B14613&lt;&gt;"NI",1,0)</f>
        <v/>
      </c>
      <c r="D14613">
        <f>VLOOKUP(B14613, Tabelas!A:C,3,FALSE())</f>
        <v/>
      </c>
      <c r="E14613">
        <f>VLOOKUP(B14613, Tabelas!A:C,2,FALSE())</f>
        <v/>
      </c>
    </row>
    <row r="14614">
      <c r="A14614" t="inlineStr">
        <is>
          <t>REVISTA SÍTIO NOVO</t>
        </is>
      </c>
      <c r="B14614" t="inlineStr">
        <is>
          <t>B3</t>
        </is>
      </c>
      <c r="C14614">
        <f>IF(B14614&lt;&gt;"NI",1,0)</f>
        <v/>
      </c>
      <c r="D14614">
        <f>VLOOKUP(B14614, Tabelas!A:C,3,FALSE())</f>
        <v/>
      </c>
      <c r="E14614">
        <f>VLOOKUP(B14614, Tabelas!A:C,2,FALSE())</f>
        <v/>
      </c>
    </row>
    <row r="14615">
      <c r="A14615" t="inlineStr">
        <is>
          <t>REVISTA SOBECC (ONLINE)</t>
        </is>
      </c>
      <c r="B14615" t="inlineStr">
        <is>
          <t>B2</t>
        </is>
      </c>
      <c r="C14615">
        <f>IF(B14615&lt;&gt;"NI",1,0)</f>
        <v/>
      </c>
      <c r="D14615">
        <f>VLOOKUP(B14615, Tabelas!A:C,3,FALSE())</f>
        <v/>
      </c>
      <c r="E14615">
        <f>VLOOKUP(B14615, Tabelas!A:C,2,FALSE())</f>
        <v/>
      </c>
    </row>
    <row r="14616">
      <c r="A14616" t="inlineStr">
        <is>
          <t>REVISTA SOBECC (SÃO PAULO)</t>
        </is>
      </c>
      <c r="B14616" t="inlineStr">
        <is>
          <t>B2</t>
        </is>
      </c>
      <c r="C14616">
        <f>IF(B14616&lt;&gt;"NI",1,0)</f>
        <v/>
      </c>
      <c r="D14616">
        <f>VLOOKUP(B14616, Tabelas!A:C,3,FALSE())</f>
        <v/>
      </c>
      <c r="E14616">
        <f>VLOOKUP(B14616, Tabelas!A:C,2,FALSE())</f>
        <v/>
      </c>
    </row>
    <row r="14617">
      <c r="A14617" t="inlineStr">
        <is>
          <t>REVISTA SOBRE LA INFANCIA Y LA ADOLESCENCIA (ONLINE)</t>
        </is>
      </c>
      <c r="B14617" t="inlineStr">
        <is>
          <t>B2</t>
        </is>
      </c>
      <c r="C14617">
        <f>IF(B14617&lt;&gt;"NI",1,0)</f>
        <v/>
      </c>
      <c r="D14617">
        <f>VLOOKUP(B14617, Tabelas!A:C,3,FALSE())</f>
        <v/>
      </c>
      <c r="E14617">
        <f>VLOOKUP(B14617, Tabelas!A:C,2,FALSE())</f>
        <v/>
      </c>
    </row>
    <row r="14618">
      <c r="A14618" t="inlineStr">
        <is>
          <t>REVISTA SOCIAIS E HUMANAS</t>
        </is>
      </c>
      <c r="B14618" t="inlineStr">
        <is>
          <t>B2</t>
        </is>
      </c>
      <c r="C14618">
        <f>IF(B14618&lt;&gt;"NI",1,0)</f>
        <v/>
      </c>
      <c r="D14618">
        <f>VLOOKUP(B14618, Tabelas!A:C,3,FALSE())</f>
        <v/>
      </c>
      <c r="E14618">
        <f>VLOOKUP(B14618, Tabelas!A:C,2,FALSE())</f>
        <v/>
      </c>
    </row>
    <row r="14619">
      <c r="A14619" t="inlineStr">
        <is>
          <t>REVISTA SOCIEDADE E ESTADO</t>
        </is>
      </c>
      <c r="B14619" t="inlineStr">
        <is>
          <t>A1</t>
        </is>
      </c>
      <c r="C14619">
        <f>IF(B14619&lt;&gt;"NI",1,0)</f>
        <v/>
      </c>
      <c r="D14619">
        <f>VLOOKUP(B14619, Tabelas!A:C,3,FALSE())</f>
        <v/>
      </c>
      <c r="E14619">
        <f>VLOOKUP(B14619, Tabelas!A:C,2,FALSE())</f>
        <v/>
      </c>
    </row>
    <row r="14620">
      <c r="A14620" t="inlineStr">
        <is>
          <t>REVISTA SOCIEDADE E TERRITÓRIO</t>
        </is>
      </c>
      <c r="B14620" t="inlineStr">
        <is>
          <t>B1</t>
        </is>
      </c>
      <c r="C14620">
        <f>IF(B14620&lt;&gt;"NI",1,0)</f>
        <v/>
      </c>
      <c r="D14620">
        <f>VLOOKUP(B14620, Tabelas!A:C,3,FALSE())</f>
        <v/>
      </c>
      <c r="E14620">
        <f>VLOOKUP(B14620, Tabelas!A:C,2,FALSE())</f>
        <v/>
      </c>
    </row>
    <row r="14621">
      <c r="A14621" t="inlineStr">
        <is>
          <t>REVISTA SOCIOLOGIA JURÍDICA</t>
        </is>
      </c>
      <c r="B14621" t="inlineStr">
        <is>
          <t>B4</t>
        </is>
      </c>
      <c r="C14621">
        <f>IF(B14621&lt;&gt;"NI",1,0)</f>
        <v/>
      </c>
      <c r="D14621">
        <f>VLOOKUP(B14621, Tabelas!A:C,3,FALSE())</f>
        <v/>
      </c>
      <c r="E14621">
        <f>VLOOKUP(B14621, Tabelas!A:C,2,FALSE())</f>
        <v/>
      </c>
    </row>
    <row r="14622">
      <c r="A14622" t="inlineStr">
        <is>
          <t>REVISTA SODEBRAS</t>
        </is>
      </c>
      <c r="B14622" t="inlineStr">
        <is>
          <t>B3</t>
        </is>
      </c>
      <c r="C14622">
        <f>IF(B14622&lt;&gt;"NI",1,0)</f>
        <v/>
      </c>
      <c r="D14622">
        <f>VLOOKUP(B14622, Tabelas!A:C,3,FALSE())</f>
        <v/>
      </c>
      <c r="E14622">
        <f>VLOOKUP(B14622, Tabelas!A:C,2,FALSE())</f>
        <v/>
      </c>
    </row>
    <row r="14623">
      <c r="A14623" t="inlineStr">
        <is>
          <t>REVISTA SOFIA - VERSÃO ELETRÔNICA</t>
        </is>
      </c>
      <c r="B14623" t="inlineStr">
        <is>
          <t>A4</t>
        </is>
      </c>
      <c r="C14623">
        <f>IF(B14623&lt;&gt;"NI",1,0)</f>
        <v/>
      </c>
      <c r="D14623">
        <f>VLOOKUP(B14623, Tabelas!A:C,3,FALSE())</f>
        <v/>
      </c>
      <c r="E14623">
        <f>VLOOKUP(B14623, Tabelas!A:C,2,FALSE())</f>
        <v/>
      </c>
    </row>
    <row r="14624">
      <c r="A14624" t="inlineStr">
        <is>
          <t>REVISTA SOLDAGEM E INSPEÇÃO</t>
        </is>
      </c>
      <c r="B14624" t="inlineStr">
        <is>
          <t>B2</t>
        </is>
      </c>
      <c r="C14624">
        <f>IF(B14624&lt;&gt;"NI",1,0)</f>
        <v/>
      </c>
      <c r="D14624">
        <f>VLOOKUP(B14624, Tabelas!A:C,3,FALSE())</f>
        <v/>
      </c>
      <c r="E14624">
        <f>VLOOKUP(B14624, Tabelas!A:C,2,FALSE())</f>
        <v/>
      </c>
    </row>
    <row r="14625">
      <c r="A14625" t="inlineStr">
        <is>
          <t>REVISTA SOLETRAS</t>
        </is>
      </c>
      <c r="B14625" t="inlineStr">
        <is>
          <t>A3</t>
        </is>
      </c>
      <c r="C14625">
        <f>IF(B14625&lt;&gt;"NI",1,0)</f>
        <v/>
      </c>
      <c r="D14625">
        <f>VLOOKUP(B14625, Tabelas!A:C,3,FALSE())</f>
        <v/>
      </c>
      <c r="E14625">
        <f>VLOOKUP(B14625, Tabelas!A:C,2,FALSE())</f>
        <v/>
      </c>
    </row>
    <row r="14626">
      <c r="A14626" t="inlineStr">
        <is>
          <t>REVISTA SPAGNA CONTEMPORANEA</t>
        </is>
      </c>
      <c r="B14626" t="inlineStr">
        <is>
          <t>A2</t>
        </is>
      </c>
      <c r="C14626">
        <f>IF(B14626&lt;&gt;"NI",1,0)</f>
        <v/>
      </c>
      <c r="D14626">
        <f>VLOOKUP(B14626, Tabelas!A:C,3,FALSE())</f>
        <v/>
      </c>
      <c r="E14626">
        <f>VLOOKUP(B14626, Tabelas!A:C,2,FALSE())</f>
        <v/>
      </c>
    </row>
    <row r="14627">
      <c r="A14627" t="inlineStr">
        <is>
          <t>REVISTA STRICTO SENSU</t>
        </is>
      </c>
      <c r="B14627" t="inlineStr">
        <is>
          <t>B4</t>
        </is>
      </c>
      <c r="C14627">
        <f>IF(B14627&lt;&gt;"NI",1,0)</f>
        <v/>
      </c>
      <c r="D14627">
        <f>VLOOKUP(B14627, Tabelas!A:C,3,FALSE())</f>
        <v/>
      </c>
      <c r="E14627">
        <f>VLOOKUP(B14627, Tabelas!A:C,2,FALSE())</f>
        <v/>
      </c>
    </row>
    <row r="14628">
      <c r="A14628" t="inlineStr">
        <is>
          <t>REVISTA SUL AMERICANA DE PSICOLOGIA</t>
        </is>
      </c>
      <c r="B14628" t="inlineStr">
        <is>
          <t>B2</t>
        </is>
      </c>
      <c r="C14628">
        <f>IF(B14628&lt;&gt;"NI",1,0)</f>
        <v/>
      </c>
      <c r="D14628">
        <f>VLOOKUP(B14628, Tabelas!A:C,3,FALSE())</f>
        <v/>
      </c>
      <c r="E14628">
        <f>VLOOKUP(B14628, Tabelas!A:C,2,FALSE())</f>
        <v/>
      </c>
    </row>
    <row r="14629">
      <c r="A14629" t="inlineStr">
        <is>
          <t>REVISTA SUL-AMERICANA DE CIÊNCIA POLÍTICA</t>
        </is>
      </c>
      <c r="B14629" t="inlineStr">
        <is>
          <t>A4</t>
        </is>
      </c>
      <c r="C14629">
        <f>IF(B14629&lt;&gt;"NI",1,0)</f>
        <v/>
      </c>
      <c r="D14629">
        <f>VLOOKUP(B14629, Tabelas!A:C,3,FALSE())</f>
        <v/>
      </c>
      <c r="E14629">
        <f>VLOOKUP(B14629, Tabelas!A:C,2,FALSE())</f>
        <v/>
      </c>
    </row>
    <row r="14630">
      <c r="A14630" t="inlineStr">
        <is>
          <t>REVISTA SUL-AMERICANA DE ENGENHARIA ESTRUTURAL (ONLINE)</t>
        </is>
      </c>
      <c r="B14630" t="inlineStr">
        <is>
          <t>B3</t>
        </is>
      </c>
      <c r="C14630">
        <f>IF(B14630&lt;&gt;"NI",1,0)</f>
        <v/>
      </c>
      <c r="D14630">
        <f>VLOOKUP(B14630, Tabelas!A:C,3,FALSE())</f>
        <v/>
      </c>
      <c r="E14630">
        <f>VLOOKUP(B14630, Tabelas!A:C,2,FALSE())</f>
        <v/>
      </c>
    </row>
    <row r="14631">
      <c r="A14631" t="inlineStr">
        <is>
          <t>REVISTA SUL-AMERICANA DE FILOSOFIA E EDUCAÇÃO</t>
        </is>
      </c>
      <c r="B14631" t="inlineStr">
        <is>
          <t>B2</t>
        </is>
      </c>
      <c r="C14631">
        <f>IF(B14631&lt;&gt;"NI",1,0)</f>
        <v/>
      </c>
      <c r="D14631">
        <f>VLOOKUP(B14631, Tabelas!A:C,3,FALSE())</f>
        <v/>
      </c>
      <c r="E14631">
        <f>VLOOKUP(B14631, Tabelas!A:C,2,FALSE())</f>
        <v/>
      </c>
    </row>
    <row r="14632">
      <c r="A14632" t="inlineStr">
        <is>
          <t>REVISTA SYNTHESIS LETRAS EDUCAÇÃO E HUMANIDADES (ONLINE)</t>
        </is>
      </c>
      <c r="B14632" t="inlineStr">
        <is>
          <t>B3</t>
        </is>
      </c>
      <c r="C14632">
        <f>IF(B14632&lt;&gt;"NI",1,0)</f>
        <v/>
      </c>
      <c r="D14632">
        <f>VLOOKUP(B14632, Tabelas!A:C,3,FALSE())</f>
        <v/>
      </c>
      <c r="E14632">
        <f>VLOOKUP(B14632, Tabelas!A:C,2,FALSE())</f>
        <v/>
      </c>
    </row>
    <row r="14633">
      <c r="A14633" t="inlineStr">
        <is>
          <t>REVISTA TAMOIOS (ONLINE)</t>
        </is>
      </c>
      <c r="B14633" t="inlineStr">
        <is>
          <t>A3</t>
        </is>
      </c>
      <c r="C14633">
        <f>IF(B14633&lt;&gt;"NI",1,0)</f>
        <v/>
      </c>
      <c r="D14633">
        <f>VLOOKUP(B14633, Tabelas!A:C,3,FALSE())</f>
        <v/>
      </c>
      <c r="E14633">
        <f>VLOOKUP(B14633, Tabelas!A:C,2,FALSE())</f>
        <v/>
      </c>
    </row>
    <row r="14634">
      <c r="A14634" t="inlineStr">
        <is>
          <t>REVISTA TECNOLOGIA</t>
        </is>
      </c>
      <c r="B14634" t="inlineStr">
        <is>
          <t>B3</t>
        </is>
      </c>
      <c r="C14634">
        <f>IF(B14634&lt;&gt;"NI",1,0)</f>
        <v/>
      </c>
      <c r="D14634">
        <f>VLOOKUP(B14634, Tabelas!A:C,3,FALSE())</f>
        <v/>
      </c>
      <c r="E14634">
        <f>VLOOKUP(B14634, Tabelas!A:C,2,FALSE())</f>
        <v/>
      </c>
    </row>
    <row r="14635">
      <c r="A14635" t="inlineStr">
        <is>
          <t>REVISTA TECNOLOGIA (UNIFOR)</t>
        </is>
      </c>
      <c r="B14635" t="inlineStr">
        <is>
          <t>B3</t>
        </is>
      </c>
      <c r="C14635">
        <f>IF(B14635&lt;&gt;"NI",1,0)</f>
        <v/>
      </c>
      <c r="D14635">
        <f>VLOOKUP(B14635, Tabelas!A:C,3,FALSE())</f>
        <v/>
      </c>
      <c r="E14635">
        <f>VLOOKUP(B14635, Tabelas!A:C,2,FALSE())</f>
        <v/>
      </c>
    </row>
    <row r="14636">
      <c r="A14636" t="inlineStr">
        <is>
          <t>REVISTA TECNOLOGIA DA INFORMAÇÃO E COMUNICAÇÃO: TEORIA E PRÁTICA</t>
        </is>
      </c>
      <c r="B14636" t="inlineStr">
        <is>
          <t>B3</t>
        </is>
      </c>
      <c r="C14636">
        <f>IF(B14636&lt;&gt;"NI",1,0)</f>
        <v/>
      </c>
      <c r="D14636">
        <f>VLOOKUP(B14636, Tabelas!A:C,3,FALSE())</f>
        <v/>
      </c>
      <c r="E14636">
        <f>VLOOKUP(B14636, Tabelas!A:C,2,FALSE())</f>
        <v/>
      </c>
    </row>
    <row r="14637">
      <c r="A14637" t="inlineStr">
        <is>
          <t>REVISTA TECNOLOGIA E SOCIEDADE</t>
        </is>
      </c>
      <c r="B14637" t="inlineStr">
        <is>
          <t>B2</t>
        </is>
      </c>
      <c r="C14637">
        <f>IF(B14637&lt;&gt;"NI",1,0)</f>
        <v/>
      </c>
      <c r="D14637">
        <f>VLOOKUP(B14637, Tabelas!A:C,3,FALSE())</f>
        <v/>
      </c>
      <c r="E14637">
        <f>VLOOKUP(B14637, Tabelas!A:C,2,FALSE())</f>
        <v/>
      </c>
    </row>
    <row r="14638">
      <c r="A14638" t="inlineStr">
        <is>
          <t>REVISTA TECNOLOGIAS NA EDUCAÇÃO</t>
        </is>
      </c>
      <c r="B14638" t="inlineStr">
        <is>
          <t>B2</t>
        </is>
      </c>
      <c r="C14638">
        <f>IF(B14638&lt;&gt;"NI",1,0)</f>
        <v/>
      </c>
      <c r="D14638">
        <f>VLOOKUP(B14638, Tabelas!A:C,3,FALSE())</f>
        <v/>
      </c>
      <c r="E14638">
        <f>VLOOKUP(B14638, Tabelas!A:C,2,FALSE())</f>
        <v/>
      </c>
    </row>
    <row r="14639">
      <c r="A14639" t="inlineStr">
        <is>
          <t>REVISTA TECNOLÓGICA (UEM)</t>
        </is>
      </c>
      <c r="B14639" t="inlineStr">
        <is>
          <t>B3</t>
        </is>
      </c>
      <c r="C14639">
        <f>IF(B14639&lt;&gt;"NI",1,0)</f>
        <v/>
      </c>
      <c r="D14639">
        <f>VLOOKUP(B14639, Tabelas!A:C,3,FALSE())</f>
        <v/>
      </c>
      <c r="E14639">
        <f>VLOOKUP(B14639, Tabelas!A:C,2,FALSE())</f>
        <v/>
      </c>
    </row>
    <row r="14640">
      <c r="A14640" t="inlineStr">
        <is>
          <t>REVISTA TECNOLÓGICA DA FATEC DE AMERICANA</t>
        </is>
      </c>
      <c r="B14640" t="inlineStr">
        <is>
          <t>B4</t>
        </is>
      </c>
      <c r="C14640">
        <f>IF(B14640&lt;&gt;"NI",1,0)</f>
        <v/>
      </c>
      <c r="D14640">
        <f>VLOOKUP(B14640, Tabelas!A:C,3,FALSE())</f>
        <v/>
      </c>
      <c r="E14640">
        <f>VLOOKUP(B14640, Tabelas!A:C,2,FALSE())</f>
        <v/>
      </c>
    </row>
    <row r="14641">
      <c r="A14641" t="inlineStr">
        <is>
          <t>REVISTA TEFROS</t>
        </is>
      </c>
      <c r="B14641" t="inlineStr">
        <is>
          <t>A2</t>
        </is>
      </c>
      <c r="C14641">
        <f>IF(B14641&lt;&gt;"NI",1,0)</f>
        <v/>
      </c>
      <c r="D14641">
        <f>VLOOKUP(B14641, Tabelas!A:C,3,FALSE())</f>
        <v/>
      </c>
      <c r="E14641">
        <f>VLOOKUP(B14641, Tabelas!A:C,2,FALSE())</f>
        <v/>
      </c>
    </row>
    <row r="14642">
      <c r="A14642" t="inlineStr">
        <is>
          <t>REVISTA TEIAS (UERJ. ONLINE)</t>
        </is>
      </c>
      <c r="B14642" t="inlineStr">
        <is>
          <t>A2</t>
        </is>
      </c>
      <c r="C14642">
        <f>IF(B14642&lt;&gt;"NI",1,0)</f>
        <v/>
      </c>
      <c r="D14642">
        <f>VLOOKUP(B14642, Tabelas!A:C,3,FALSE())</f>
        <v/>
      </c>
      <c r="E14642">
        <f>VLOOKUP(B14642, Tabelas!A:C,2,FALSE())</f>
        <v/>
      </c>
    </row>
    <row r="14643">
      <c r="A14643" t="inlineStr">
        <is>
          <t>REVISTA TEKNOKULTURA</t>
        </is>
      </c>
      <c r="B14643" t="inlineStr">
        <is>
          <t>B1</t>
        </is>
      </c>
      <c r="C14643">
        <f>IF(B14643&lt;&gt;"NI",1,0)</f>
        <v/>
      </c>
      <c r="D14643">
        <f>VLOOKUP(B14643, Tabelas!A:C,3,FALSE())</f>
        <v/>
      </c>
      <c r="E14643">
        <f>VLOOKUP(B14643, Tabelas!A:C,2,FALSE())</f>
        <v/>
      </c>
    </row>
    <row r="14644">
      <c r="A14644" t="inlineStr">
        <is>
          <t>REVISTA TEKNOS</t>
        </is>
      </c>
      <c r="B14644" t="inlineStr">
        <is>
          <t>B4</t>
        </is>
      </c>
      <c r="C14644">
        <f>IF(B14644&lt;&gt;"NI",1,0)</f>
        <v/>
      </c>
      <c r="D14644">
        <f>VLOOKUP(B14644, Tabelas!A:C,3,FALSE())</f>
        <v/>
      </c>
      <c r="E14644">
        <f>VLOOKUP(B14644, Tabelas!A:C,2,FALSE())</f>
        <v/>
      </c>
    </row>
    <row r="14645">
      <c r="A14645" t="inlineStr">
        <is>
          <t>REVISTA TELLUS</t>
        </is>
      </c>
      <c r="B14645" t="inlineStr">
        <is>
          <t>A2</t>
        </is>
      </c>
      <c r="C14645">
        <f>IF(B14645&lt;&gt;"NI",1,0)</f>
        <v/>
      </c>
      <c r="D14645">
        <f>VLOOKUP(B14645, Tabelas!A:C,3,FALSE())</f>
        <v/>
      </c>
      <c r="E14645">
        <f>VLOOKUP(B14645, Tabelas!A:C,2,FALSE())</f>
        <v/>
      </c>
    </row>
    <row r="14646">
      <c r="A14646" t="inlineStr">
        <is>
          <t>REVISTA TEMPO DE CONQUISTA</t>
        </is>
      </c>
      <c r="B14646" t="inlineStr">
        <is>
          <t>B4</t>
        </is>
      </c>
      <c r="C14646">
        <f>IF(B14646&lt;&gt;"NI",1,0)</f>
        <v/>
      </c>
      <c r="D14646">
        <f>VLOOKUP(B14646, Tabelas!A:C,3,FALSE())</f>
        <v/>
      </c>
      <c r="E14646">
        <f>VLOOKUP(B14646, Tabelas!A:C,2,FALSE())</f>
        <v/>
      </c>
    </row>
    <row r="14647">
      <c r="A14647" t="inlineStr">
        <is>
          <t>REVISTA TEMPO NO MUNDO</t>
        </is>
      </c>
      <c r="B14647" t="inlineStr">
        <is>
          <t>B3</t>
        </is>
      </c>
      <c r="C14647">
        <f>IF(B14647&lt;&gt;"NI",1,0)</f>
        <v/>
      </c>
      <c r="D14647">
        <f>VLOOKUP(B14647, Tabelas!A:C,3,FALSE())</f>
        <v/>
      </c>
      <c r="E14647">
        <f>VLOOKUP(B14647, Tabelas!A:C,2,FALSE())</f>
        <v/>
      </c>
    </row>
    <row r="14648">
      <c r="A14648" t="inlineStr">
        <is>
          <t>REVISTA TEMPO, ESPAÇO E LINGUAGEM</t>
        </is>
      </c>
      <c r="B14648" t="inlineStr">
        <is>
          <t>B3</t>
        </is>
      </c>
      <c r="C14648">
        <f>IF(B14648&lt;&gt;"NI",1,0)</f>
        <v/>
      </c>
      <c r="D14648">
        <f>VLOOKUP(B14648, Tabelas!A:C,3,FALSE())</f>
        <v/>
      </c>
      <c r="E14648">
        <f>VLOOKUP(B14648, Tabelas!A:C,2,FALSE())</f>
        <v/>
      </c>
    </row>
    <row r="14649">
      <c r="A14649" t="inlineStr">
        <is>
          <t>REVISTA TEMPOS E ESPAÇOS EM EDUCAÇÃO (ONLINE)</t>
        </is>
      </c>
      <c r="B14649" t="inlineStr">
        <is>
          <t>A3</t>
        </is>
      </c>
      <c r="C14649">
        <f>IF(B14649&lt;&gt;"NI",1,0)</f>
        <v/>
      </c>
      <c r="D14649">
        <f>VLOOKUP(B14649, Tabelas!A:C,3,FALSE())</f>
        <v/>
      </c>
      <c r="E14649">
        <f>VLOOKUP(B14649, Tabelas!A:C,2,FALSE())</f>
        <v/>
      </c>
    </row>
    <row r="14650">
      <c r="A14650" t="inlineStr">
        <is>
          <t>REVISTA TENDÉNCIAS PEDAGOGICAS - UNIVERSIDAD AUTÓNOMA DE MADRID</t>
        </is>
      </c>
      <c r="B14650" t="inlineStr">
        <is>
          <t>A4</t>
        </is>
      </c>
      <c r="C14650">
        <f>IF(B14650&lt;&gt;"NI",1,0)</f>
        <v/>
      </c>
      <c r="D14650">
        <f>VLOOKUP(B14650, Tabelas!A:C,3,FALSE())</f>
        <v/>
      </c>
      <c r="E14650">
        <f>VLOOKUP(B14650, Tabelas!A:C,2,FALSE())</f>
        <v/>
      </c>
    </row>
    <row r="14651">
      <c r="A14651" t="inlineStr">
        <is>
          <t>REVISTA TEOLOGIA BRASILEIRA</t>
        </is>
      </c>
      <c r="B14651" t="inlineStr">
        <is>
          <t>B4</t>
        </is>
      </c>
      <c r="C14651">
        <f>IF(B14651&lt;&gt;"NI",1,0)</f>
        <v/>
      </c>
      <c r="D14651">
        <f>VLOOKUP(B14651, Tabelas!A:C,3,FALSE())</f>
        <v/>
      </c>
      <c r="E14651">
        <f>VLOOKUP(B14651, Tabelas!A:C,2,FALSE())</f>
        <v/>
      </c>
    </row>
    <row r="14652">
      <c r="A14652" t="inlineStr">
        <is>
          <t>REVISTA TEORIA E EVIDÊNCIA ECONÔMICA (ONLINE)</t>
        </is>
      </c>
      <c r="B14652" t="inlineStr">
        <is>
          <t>B3</t>
        </is>
      </c>
      <c r="C14652">
        <f>IF(B14652&lt;&gt;"NI",1,0)</f>
        <v/>
      </c>
      <c r="D14652">
        <f>VLOOKUP(B14652, Tabelas!A:C,3,FALSE())</f>
        <v/>
      </c>
      <c r="E14652">
        <f>VLOOKUP(B14652, Tabelas!A:C,2,FALSE())</f>
        <v/>
      </c>
    </row>
    <row r="14653">
      <c r="A14653" t="inlineStr">
        <is>
          <t>REVISTA TERCEIRA MARGEM</t>
        </is>
      </c>
      <c r="B14653" t="inlineStr">
        <is>
          <t>B3</t>
        </is>
      </c>
      <c r="C14653">
        <f>IF(B14653&lt;&gt;"NI",1,0)</f>
        <v/>
      </c>
      <c r="D14653">
        <f>VLOOKUP(B14653, Tabelas!A:C,3,FALSE())</f>
        <v/>
      </c>
      <c r="E14653">
        <f>VLOOKUP(B14653, Tabelas!A:C,2,FALSE())</f>
        <v/>
      </c>
    </row>
    <row r="14654">
      <c r="A14654" t="inlineStr">
        <is>
          <t>REVISTA TERCEIRA MARGEM AMAZÔNIA</t>
        </is>
      </c>
      <c r="B14654" t="inlineStr">
        <is>
          <t>B3</t>
        </is>
      </c>
      <c r="C14654">
        <f>IF(B14654&lt;&gt;"NI",1,0)</f>
        <v/>
      </c>
      <c r="D14654">
        <f>VLOOKUP(B14654, Tabelas!A:C,3,FALSE())</f>
        <v/>
      </c>
      <c r="E14654">
        <f>VLOOKUP(B14654, Tabelas!A:C,2,FALSE())</f>
        <v/>
      </c>
    </row>
    <row r="14655">
      <c r="A14655" t="inlineStr">
        <is>
          <t>REVISTA TERCEIRA MARGEM AMAZÔNIA</t>
        </is>
      </c>
      <c r="B14655" t="inlineStr">
        <is>
          <t>B3</t>
        </is>
      </c>
      <c r="C14655">
        <f>IF(B14655&lt;&gt;"NI",1,0)</f>
        <v/>
      </c>
      <c r="D14655">
        <f>VLOOKUP(B14655, Tabelas!A:C,3,FALSE())</f>
        <v/>
      </c>
      <c r="E14655">
        <f>VLOOKUP(B14655, Tabelas!A:C,2,FALSE())</f>
        <v/>
      </c>
    </row>
    <row r="14656">
      <c r="A14656" t="inlineStr">
        <is>
          <t>REVISTA TERRITORIUM TERRAM</t>
        </is>
      </c>
      <c r="B14656" t="inlineStr">
        <is>
          <t>B3</t>
        </is>
      </c>
      <c r="C14656">
        <f>IF(B14656&lt;&gt;"NI",1,0)</f>
        <v/>
      </c>
      <c r="D14656">
        <f>VLOOKUP(B14656, Tabelas!A:C,3,FALSE())</f>
        <v/>
      </c>
      <c r="E14656">
        <f>VLOOKUP(B14656, Tabelas!A:C,2,FALSE())</f>
        <v/>
      </c>
    </row>
    <row r="14657">
      <c r="A14657" t="inlineStr">
        <is>
          <t>REVISTA TESELA</t>
        </is>
      </c>
      <c r="B14657" t="inlineStr">
        <is>
          <t>B4</t>
        </is>
      </c>
      <c r="C14657">
        <f>IF(B14657&lt;&gt;"NI",1,0)</f>
        <v/>
      </c>
      <c r="D14657">
        <f>VLOOKUP(B14657, Tabelas!A:C,3,FALSE())</f>
        <v/>
      </c>
      <c r="E14657">
        <f>VLOOKUP(B14657, Tabelas!A:C,2,FALSE())</f>
        <v/>
      </c>
    </row>
    <row r="14658">
      <c r="A14658" t="inlineStr">
        <is>
          <t>REVISTA THEMA</t>
        </is>
      </c>
      <c r="B14658" t="inlineStr">
        <is>
          <t>A3</t>
        </is>
      </c>
      <c r="C14658">
        <f>IF(B14658&lt;&gt;"NI",1,0)</f>
        <v/>
      </c>
      <c r="D14658">
        <f>VLOOKUP(B14658, Tabelas!A:C,3,FALSE())</f>
        <v/>
      </c>
      <c r="E14658">
        <f>VLOOKUP(B14658, Tabelas!A:C,2,FALSE())</f>
        <v/>
      </c>
    </row>
    <row r="14659">
      <c r="A14659" t="inlineStr">
        <is>
          <t>REVISTA THEOMAI (EN LÍNEA)</t>
        </is>
      </c>
      <c r="B14659" t="inlineStr">
        <is>
          <t>B2</t>
        </is>
      </c>
      <c r="C14659">
        <f>IF(B14659&lt;&gt;"NI",1,0)</f>
        <v/>
      </c>
      <c r="D14659">
        <f>VLOOKUP(B14659, Tabelas!A:C,3,FALSE())</f>
        <v/>
      </c>
      <c r="E14659">
        <f>VLOOKUP(B14659, Tabelas!A:C,2,FALSE())</f>
        <v/>
      </c>
    </row>
    <row r="14660">
      <c r="A14660" t="inlineStr">
        <is>
          <t>REVISTA THÉSIS</t>
        </is>
      </c>
      <c r="B14660" t="inlineStr">
        <is>
          <t>B3</t>
        </is>
      </c>
      <c r="C14660">
        <f>IF(B14660&lt;&gt;"NI",1,0)</f>
        <v/>
      </c>
      <c r="D14660">
        <f>VLOOKUP(B14660, Tabelas!A:C,3,FALSE())</f>
        <v/>
      </c>
      <c r="E14660">
        <f>VLOOKUP(B14660, Tabelas!A:C,2,FALSE())</f>
        <v/>
      </c>
    </row>
    <row r="14661">
      <c r="A14661" t="inlineStr">
        <is>
          <t>REVISTA THESIS JURIS</t>
        </is>
      </c>
      <c r="B14661" t="inlineStr">
        <is>
          <t>A4</t>
        </is>
      </c>
      <c r="C14661">
        <f>IF(B14661&lt;&gt;"NI",1,0)</f>
        <v/>
      </c>
      <c r="D14661">
        <f>VLOOKUP(B14661, Tabelas!A:C,3,FALSE())</f>
        <v/>
      </c>
      <c r="E14661">
        <f>VLOOKUP(B14661, Tabelas!A:C,2,FALSE())</f>
        <v/>
      </c>
    </row>
    <row r="14662">
      <c r="A14662" t="inlineStr">
        <is>
          <t>REVISTA TIEMPO&amp;ECONOMÍA</t>
        </is>
      </c>
      <c r="B14662" t="inlineStr">
        <is>
          <t>B2</t>
        </is>
      </c>
      <c r="C14662">
        <f>IF(B14662&lt;&gt;"NI",1,0)</f>
        <v/>
      </c>
      <c r="D14662">
        <f>VLOOKUP(B14662, Tabelas!A:C,3,FALSE())</f>
        <v/>
      </c>
      <c r="E14662">
        <f>VLOOKUP(B14662, Tabelas!A:C,2,FALSE())</f>
        <v/>
      </c>
    </row>
    <row r="14663">
      <c r="A14663" t="inlineStr">
        <is>
          <t>REVISTA TOCANTINENSE DE GEOGRAFIA</t>
        </is>
      </c>
      <c r="B14663" t="inlineStr">
        <is>
          <t>B1</t>
        </is>
      </c>
      <c r="C14663">
        <f>IF(B14663&lt;&gt;"NI",1,0)</f>
        <v/>
      </c>
      <c r="D14663">
        <f>VLOOKUP(B14663, Tabelas!A:C,3,FALSE())</f>
        <v/>
      </c>
      <c r="E14663">
        <f>VLOOKUP(B14663, Tabelas!A:C,2,FALSE())</f>
        <v/>
      </c>
    </row>
    <row r="14664">
      <c r="A14664" t="inlineStr">
        <is>
          <t>REVISTA TODAS AS LETRAS (MACKENZIE. ONLINE)</t>
        </is>
      </c>
      <c r="B14664" t="inlineStr">
        <is>
          <t>A2</t>
        </is>
      </c>
      <c r="C14664">
        <f>IF(B14664&lt;&gt;"NI",1,0)</f>
        <v/>
      </c>
      <c r="D14664">
        <f>VLOOKUP(B14664, Tabelas!A:C,3,FALSE())</f>
        <v/>
      </c>
      <c r="E14664">
        <f>VLOOKUP(B14664, Tabelas!A:C,2,FALSE())</f>
        <v/>
      </c>
    </row>
    <row r="14665">
      <c r="A14665" t="inlineStr">
        <is>
          <t>REVISTA TOMA UNO</t>
        </is>
      </c>
      <c r="B14665" t="inlineStr">
        <is>
          <t>B3</t>
        </is>
      </c>
      <c r="C14665">
        <f>IF(B14665&lt;&gt;"NI",1,0)</f>
        <v/>
      </c>
      <c r="D14665">
        <f>VLOOKUP(B14665, Tabelas!A:C,3,FALSE())</f>
        <v/>
      </c>
      <c r="E14665">
        <f>VLOOKUP(B14665, Tabelas!A:C,2,FALSE())</f>
        <v/>
      </c>
    </row>
    <row r="14666">
      <c r="A14666" t="inlineStr">
        <is>
          <t>REVISTA TOPUS</t>
        </is>
      </c>
      <c r="B14666" t="inlineStr">
        <is>
          <t>B3</t>
        </is>
      </c>
      <c r="C14666">
        <f>IF(B14666&lt;&gt;"NI",1,0)</f>
        <v/>
      </c>
      <c r="D14666">
        <f>VLOOKUP(B14666, Tabelas!A:C,3,FALSE())</f>
        <v/>
      </c>
      <c r="E14666">
        <f>VLOOKUP(B14666, Tabelas!A:C,2,FALSE())</f>
        <v/>
      </c>
    </row>
    <row r="14667">
      <c r="A14667" t="inlineStr">
        <is>
          <t>REVISTA TRABALHO, POLÍTICA E SOCIEDADE</t>
        </is>
      </c>
      <c r="B14667" t="inlineStr">
        <is>
          <t>B2</t>
        </is>
      </c>
      <c r="C14667">
        <f>IF(B14667&lt;&gt;"NI",1,0)</f>
        <v/>
      </c>
      <c r="D14667">
        <f>VLOOKUP(B14667, Tabelas!A:C,3,FALSE())</f>
        <v/>
      </c>
      <c r="E14667">
        <f>VLOOKUP(B14667, Tabelas!A:C,2,FALSE())</f>
        <v/>
      </c>
    </row>
    <row r="14668">
      <c r="A14668" t="inlineStr">
        <is>
          <t>REVISTA TRAJETÓRIAS MULTICURSOS</t>
        </is>
      </c>
      <c r="B14668" t="inlineStr">
        <is>
          <t>B4</t>
        </is>
      </c>
      <c r="C14668">
        <f>IF(B14668&lt;&gt;"NI",1,0)</f>
        <v/>
      </c>
      <c r="D14668">
        <f>VLOOKUP(B14668, Tabelas!A:C,3,FALSE())</f>
        <v/>
      </c>
      <c r="E14668">
        <f>VLOOKUP(B14668, Tabelas!A:C,2,FALSE())</f>
        <v/>
      </c>
    </row>
    <row r="14669">
      <c r="A14669" t="inlineStr">
        <is>
          <t>REVISTA TRAMA (CASCAVEL. IMPRESSO)</t>
        </is>
      </c>
      <c r="B14669" t="inlineStr">
        <is>
          <t>A4</t>
        </is>
      </c>
      <c r="C14669">
        <f>IF(B14669&lt;&gt;"NI",1,0)</f>
        <v/>
      </c>
      <c r="D14669">
        <f>VLOOKUP(B14669, Tabelas!A:C,3,FALSE())</f>
        <v/>
      </c>
      <c r="E14669">
        <f>VLOOKUP(B14669, Tabelas!A:C,2,FALSE())</f>
        <v/>
      </c>
    </row>
    <row r="14670">
      <c r="A14670" t="inlineStr">
        <is>
          <t>REVISTA TRAMA INTERDISCIPLINAR</t>
        </is>
      </c>
      <c r="B14670" t="inlineStr">
        <is>
          <t>B4</t>
        </is>
      </c>
      <c r="C14670">
        <f>IF(B14670&lt;&gt;"NI",1,0)</f>
        <v/>
      </c>
      <c r="D14670">
        <f>VLOOKUP(B14670, Tabelas!A:C,3,FALSE())</f>
        <v/>
      </c>
      <c r="E14670">
        <f>VLOOKUP(B14670, Tabelas!A:C,2,FALSE())</f>
        <v/>
      </c>
    </row>
    <row r="14671">
      <c r="A14671" t="inlineStr">
        <is>
          <t>REVISTA TRANSFORMAR</t>
        </is>
      </c>
      <c r="B14671" t="inlineStr">
        <is>
          <t>B3</t>
        </is>
      </c>
      <c r="C14671">
        <f>IF(B14671&lt;&gt;"NI",1,0)</f>
        <v/>
      </c>
      <c r="D14671">
        <f>VLOOKUP(B14671, Tabelas!A:C,3,FALSE())</f>
        <v/>
      </c>
      <c r="E14671">
        <f>VLOOKUP(B14671, Tabelas!A:C,2,FALSE())</f>
        <v/>
      </c>
    </row>
    <row r="14672">
      <c r="A14672" t="inlineStr">
        <is>
          <t>REVISTA TRANSGRESSÕES</t>
        </is>
      </c>
      <c r="B14672" t="inlineStr">
        <is>
          <t>B3</t>
        </is>
      </c>
      <c r="C14672">
        <f>IF(B14672&lt;&gt;"NI",1,0)</f>
        <v/>
      </c>
      <c r="D14672">
        <f>VLOOKUP(B14672, Tabelas!A:C,3,FALSE())</f>
        <v/>
      </c>
      <c r="E14672">
        <f>VLOOKUP(B14672, Tabelas!A:C,2,FALSE())</f>
        <v/>
      </c>
    </row>
    <row r="14673">
      <c r="A14673" t="inlineStr">
        <is>
          <t>REVISTA TRANSMUTARE</t>
        </is>
      </c>
      <c r="B14673" t="inlineStr">
        <is>
          <t>B2</t>
        </is>
      </c>
      <c r="C14673">
        <f>IF(B14673&lt;&gt;"NI",1,0)</f>
        <v/>
      </c>
      <c r="D14673">
        <f>VLOOKUP(B14673, Tabelas!A:C,3,FALSE())</f>
        <v/>
      </c>
      <c r="E14673">
        <f>VLOOKUP(B14673, Tabelas!A:C,2,FALSE())</f>
        <v/>
      </c>
    </row>
    <row r="14674">
      <c r="A14674" t="inlineStr">
        <is>
          <t>REVISTA TRANSPORTE Y TERRITORIO</t>
        </is>
      </c>
      <c r="B14674" t="inlineStr">
        <is>
          <t>A3</t>
        </is>
      </c>
      <c r="C14674">
        <f>IF(B14674&lt;&gt;"NI",1,0)</f>
        <v/>
      </c>
      <c r="D14674">
        <f>VLOOKUP(B14674, Tabelas!A:C,3,FALSE())</f>
        <v/>
      </c>
      <c r="E14674">
        <f>VLOOKUP(B14674, Tabelas!A:C,2,FALSE())</f>
        <v/>
      </c>
    </row>
    <row r="14675">
      <c r="A14675" t="inlineStr">
        <is>
          <t>REVISTA TRANSVERSO: DIÁLOGOS ENTRE DESIGN, CULTURA E SOCIEDADE</t>
        </is>
      </c>
      <c r="B14675" t="inlineStr">
        <is>
          <t>B4</t>
        </is>
      </c>
      <c r="C14675">
        <f>IF(B14675&lt;&gt;"NI",1,0)</f>
        <v/>
      </c>
      <c r="D14675">
        <f>VLOOKUP(B14675, Tabelas!A:C,3,FALSE())</f>
        <v/>
      </c>
      <c r="E14675">
        <f>VLOOKUP(B14675, Tabelas!A:C,2,FALSE())</f>
        <v/>
      </c>
    </row>
    <row r="14676">
      <c r="A14676" t="inlineStr">
        <is>
          <t>REVISTA TRANSVERSOS</t>
        </is>
      </c>
      <c r="B14676" t="inlineStr">
        <is>
          <t>A3</t>
        </is>
      </c>
      <c r="C14676">
        <f>IF(B14676&lt;&gt;"NI",1,0)</f>
        <v/>
      </c>
      <c r="D14676">
        <f>VLOOKUP(B14676, Tabelas!A:C,3,FALSE())</f>
        <v/>
      </c>
      <c r="E14676">
        <f>VLOOKUP(B14676, Tabelas!A:C,2,FALSE())</f>
        <v/>
      </c>
    </row>
    <row r="14677">
      <c r="A14677" t="inlineStr">
        <is>
          <t>TRAVESSIAS (UNIOESTE. ONLINE)</t>
        </is>
      </c>
      <c r="B14677" t="inlineStr">
        <is>
          <t>B1</t>
        </is>
      </c>
      <c r="C14677">
        <f>IF(B14677&lt;&gt;"NI",1,0)</f>
        <v/>
      </c>
      <c r="D14677">
        <f>VLOOKUP(B14677, Tabelas!A:C,3,FALSE())</f>
        <v/>
      </c>
      <c r="E14677">
        <f>VLOOKUP(B14677, Tabelas!A:C,2,FALSE())</f>
        <v/>
      </c>
    </row>
    <row r="14678">
      <c r="A14678" t="inlineStr">
        <is>
          <t>REVISTA TRÊS [...] PONTOS (UFMG)</t>
        </is>
      </c>
      <c r="B14678" t="inlineStr">
        <is>
          <t>B4</t>
        </is>
      </c>
      <c r="C14678">
        <f>IF(B14678&lt;&gt;"NI",1,0)</f>
        <v/>
      </c>
      <c r="D14678">
        <f>VLOOKUP(B14678, Tabelas!A:C,3,FALSE())</f>
        <v/>
      </c>
      <c r="E14678">
        <f>VLOOKUP(B14678, Tabelas!A:C,2,FALSE())</f>
        <v/>
      </c>
    </row>
    <row r="14679">
      <c r="A14679" t="inlineStr">
        <is>
          <t>REVISTA TRIBUTÁRIA E DE FINANÇAS PÚBLICAS</t>
        </is>
      </c>
      <c r="B14679" t="inlineStr">
        <is>
          <t>B4</t>
        </is>
      </c>
      <c r="C14679">
        <f>IF(B14679&lt;&gt;"NI",1,0)</f>
        <v/>
      </c>
      <c r="D14679">
        <f>VLOOKUP(B14679, Tabelas!A:C,3,FALSE())</f>
        <v/>
      </c>
      <c r="E14679">
        <f>VLOOKUP(B14679, Tabelas!A:C,2,FALSE())</f>
        <v/>
      </c>
    </row>
    <row r="14680">
      <c r="A14680" t="inlineStr">
        <is>
          <t>REVISTA TRILHAS PEDAGÓGICAS</t>
        </is>
      </c>
      <c r="B14680" t="inlineStr">
        <is>
          <t>B4</t>
        </is>
      </c>
      <c r="C14680">
        <f>IF(B14680&lt;&gt;"NI",1,0)</f>
        <v/>
      </c>
      <c r="D14680">
        <f>VLOOKUP(B14680, Tabelas!A:C,3,FALSE())</f>
        <v/>
      </c>
      <c r="E14680">
        <f>VLOOKUP(B14680, Tabelas!A:C,2,FALSE())</f>
        <v/>
      </c>
    </row>
    <row r="14681">
      <c r="A14681" t="inlineStr">
        <is>
          <t>REVISTA TURISMO &amp; AÇÃO</t>
        </is>
      </c>
      <c r="B14681" t="inlineStr">
        <is>
          <t>A4</t>
        </is>
      </c>
      <c r="C14681">
        <f>IF(B14681&lt;&gt;"NI",1,0)</f>
        <v/>
      </c>
      <c r="D14681">
        <f>VLOOKUP(B14681, Tabelas!A:C,3,FALSE())</f>
        <v/>
      </c>
      <c r="E14681">
        <f>VLOOKUP(B14681, Tabelas!A:C,2,FALSE())</f>
        <v/>
      </c>
    </row>
    <row r="14682">
      <c r="A14682" t="inlineStr">
        <is>
          <t>REVISTA TURISMO &amp; DESENVOLVIMENTO (EDIÇÃO ELETRÔNICA)</t>
        </is>
      </c>
      <c r="B14682" t="inlineStr">
        <is>
          <t>B3</t>
        </is>
      </c>
      <c r="C14682">
        <f>IF(B14682&lt;&gt;"NI",1,0)</f>
        <v/>
      </c>
      <c r="D14682">
        <f>VLOOKUP(B14682, Tabelas!A:C,3,FALSE())</f>
        <v/>
      </c>
      <c r="E14682">
        <f>VLOOKUP(B14682, Tabelas!A:C,2,FALSE())</f>
        <v/>
      </c>
    </row>
    <row r="14683">
      <c r="A14683" t="inlineStr">
        <is>
          <t>REVISTA TURISMO &amp; DESENVOLVIMENTO (ONLINE)</t>
        </is>
      </c>
      <c r="B14683" t="inlineStr">
        <is>
          <t>B3</t>
        </is>
      </c>
      <c r="C14683">
        <f>IF(B14683&lt;&gt;"NI",1,0)</f>
        <v/>
      </c>
      <c r="D14683">
        <f>VLOOKUP(B14683, Tabelas!A:C,3,FALSE())</f>
        <v/>
      </c>
      <c r="E14683">
        <f>VLOOKUP(B14683, Tabelas!A:C,2,FALSE())</f>
        <v/>
      </c>
    </row>
    <row r="14684">
      <c r="A14684" t="inlineStr">
        <is>
          <t>REVISTA TURISMO E DESENVOLVIMENTO</t>
        </is>
      </c>
      <c r="B14684" t="inlineStr">
        <is>
          <t>B3</t>
        </is>
      </c>
      <c r="C14684">
        <f>IF(B14684&lt;&gt;"NI",1,0)</f>
        <v/>
      </c>
      <c r="D14684">
        <f>VLOOKUP(B14684, Tabelas!A:C,3,FALSE())</f>
        <v/>
      </c>
      <c r="E14684">
        <f>VLOOKUP(B14684, Tabelas!A:C,2,FALSE())</f>
        <v/>
      </c>
    </row>
    <row r="14685">
      <c r="A14685" t="inlineStr">
        <is>
          <t>REVISTA TURISMO EM ANÁLISE</t>
        </is>
      </c>
      <c r="B14685" t="inlineStr">
        <is>
          <t>B1</t>
        </is>
      </c>
      <c r="C14685">
        <f>IF(B14685&lt;&gt;"NI",1,0)</f>
        <v/>
      </c>
      <c r="D14685">
        <f>VLOOKUP(B14685, Tabelas!A:C,3,FALSE())</f>
        <v/>
      </c>
      <c r="E14685">
        <f>VLOOKUP(B14685, Tabelas!A:C,2,FALSE())</f>
        <v/>
      </c>
    </row>
    <row r="14686">
      <c r="A14686" t="inlineStr">
        <is>
          <t>REVISTA TURISMO ESTUDOS E PRÁTICAS</t>
        </is>
      </c>
      <c r="B14686" t="inlineStr">
        <is>
          <t>B2</t>
        </is>
      </c>
      <c r="C14686">
        <f>IF(B14686&lt;&gt;"NI",1,0)</f>
        <v/>
      </c>
      <c r="D14686">
        <f>VLOOKUP(B14686, Tabelas!A:C,3,FALSE())</f>
        <v/>
      </c>
      <c r="E14686">
        <f>VLOOKUP(B14686, Tabelas!A:C,2,FALSE())</f>
        <v/>
      </c>
    </row>
    <row r="14687">
      <c r="A14687" t="inlineStr">
        <is>
          <t>REVISTA UFG (IMPRESSO)</t>
        </is>
      </c>
      <c r="B14687" t="inlineStr">
        <is>
          <t>B2</t>
        </is>
      </c>
      <c r="C14687">
        <f>IF(B14687&lt;&gt;"NI",1,0)</f>
        <v/>
      </c>
      <c r="D14687">
        <f>VLOOKUP(B14687, Tabelas!A:C,3,FALSE())</f>
        <v/>
      </c>
      <c r="E14687">
        <f>VLOOKUP(B14687, Tabelas!A:C,2,FALSE())</f>
        <v/>
      </c>
    </row>
    <row r="14688">
      <c r="A14688" t="inlineStr">
        <is>
          <t>REVISTA UFG (ONLINE)</t>
        </is>
      </c>
      <c r="B14688" t="inlineStr">
        <is>
          <t>B2</t>
        </is>
      </c>
      <c r="C14688">
        <f>IF(B14688&lt;&gt;"NI",1,0)</f>
        <v/>
      </c>
      <c r="D14688">
        <f>VLOOKUP(B14688, Tabelas!A:C,3,FALSE())</f>
        <v/>
      </c>
      <c r="E14688">
        <f>VLOOKUP(B14688, Tabelas!A:C,2,FALSE())</f>
        <v/>
      </c>
    </row>
    <row r="14689">
      <c r="A14689" t="inlineStr">
        <is>
          <t>REVISTA ULTRAMARES - REVISTA DE HISTÓRIA COLONIAL</t>
        </is>
      </c>
      <c r="B14689" t="inlineStr">
        <is>
          <t>B4</t>
        </is>
      </c>
      <c r="C14689">
        <f>IF(B14689&lt;&gt;"NI",1,0)</f>
        <v/>
      </c>
      <c r="D14689">
        <f>VLOOKUP(B14689, Tabelas!A:C,3,FALSE())</f>
        <v/>
      </c>
      <c r="E14689">
        <f>VLOOKUP(B14689, Tabelas!A:C,2,FALSE())</f>
        <v/>
      </c>
    </row>
    <row r="14690">
      <c r="A14690" t="inlineStr">
        <is>
          <t>REVISTA UNEMAT DE CONTABILIDADE</t>
        </is>
      </c>
      <c r="B14690" t="inlineStr">
        <is>
          <t>B3</t>
        </is>
      </c>
      <c r="C14690">
        <f>IF(B14690&lt;&gt;"NI",1,0)</f>
        <v/>
      </c>
      <c r="D14690">
        <f>VLOOKUP(B14690, Tabelas!A:C,3,FALSE())</f>
        <v/>
      </c>
      <c r="E14690">
        <f>VLOOKUP(B14690, Tabelas!A:C,2,FALSE())</f>
        <v/>
      </c>
    </row>
    <row r="14691">
      <c r="A14691" t="inlineStr">
        <is>
          <t>REVISTA UNIABEU</t>
        </is>
      </c>
      <c r="B14691" t="inlineStr">
        <is>
          <t>B2</t>
        </is>
      </c>
      <c r="C14691">
        <f>IF(B14691&lt;&gt;"NI",1,0)</f>
        <v/>
      </c>
      <c r="D14691">
        <f>VLOOKUP(B14691, Tabelas!A:C,3,FALSE())</f>
        <v/>
      </c>
      <c r="E14691">
        <f>VLOOKUP(B14691, Tabelas!A:C,2,FALSE())</f>
        <v/>
      </c>
    </row>
    <row r="14692">
      <c r="A14692" t="inlineStr">
        <is>
          <t>REVISTA UNIABEU</t>
        </is>
      </c>
      <c r="B14692" t="inlineStr">
        <is>
          <t>B2</t>
        </is>
      </c>
      <c r="C14692">
        <f>IF(B14692&lt;&gt;"NI",1,0)</f>
        <v/>
      </c>
      <c r="D14692">
        <f>VLOOKUP(B14692, Tabelas!A:C,3,FALSE())</f>
        <v/>
      </c>
      <c r="E14692">
        <f>VLOOKUP(B14692, Tabelas!A:C,2,FALSE())</f>
        <v/>
      </c>
    </row>
    <row r="14693">
      <c r="A14693" t="inlineStr">
        <is>
          <t>REVISTA UNIANDRADE (IMPRESSO)</t>
        </is>
      </c>
      <c r="B14693" t="inlineStr">
        <is>
          <t>B3</t>
        </is>
      </c>
      <c r="C14693">
        <f>IF(B14693&lt;&gt;"NI",1,0)</f>
        <v/>
      </c>
      <c r="D14693">
        <f>VLOOKUP(B14693, Tabelas!A:C,3,FALSE())</f>
        <v/>
      </c>
      <c r="E14693">
        <f>VLOOKUP(B14693, Tabelas!A:C,2,FALSE())</f>
        <v/>
      </c>
    </row>
    <row r="14694">
      <c r="A14694" t="inlineStr">
        <is>
          <t>REVISTA UNIFAMMA</t>
        </is>
      </c>
      <c r="B14694" t="inlineStr">
        <is>
          <t>B3</t>
        </is>
      </c>
      <c r="C14694">
        <f>IF(B14694&lt;&gt;"NI",1,0)</f>
        <v/>
      </c>
      <c r="D14694">
        <f>VLOOKUP(B14694, Tabelas!A:C,3,FALSE())</f>
        <v/>
      </c>
      <c r="E14694">
        <f>VLOOKUP(B14694, Tabelas!A:C,2,FALSE())</f>
        <v/>
      </c>
    </row>
    <row r="14695">
      <c r="A14695" t="inlineStr">
        <is>
          <t>REVISTA UNIFESO - HUMANAS E SOCIAIS</t>
        </is>
      </c>
      <c r="B14695" t="inlineStr">
        <is>
          <t>B4</t>
        </is>
      </c>
      <c r="C14695">
        <f>IF(B14695&lt;&gt;"NI",1,0)</f>
        <v/>
      </c>
      <c r="D14695">
        <f>VLOOKUP(B14695, Tabelas!A:C,3,FALSE())</f>
        <v/>
      </c>
      <c r="E14695">
        <f>VLOOKUP(B14695, Tabelas!A:C,2,FALSE())</f>
        <v/>
      </c>
    </row>
    <row r="14696">
      <c r="A14696" t="inlineStr">
        <is>
          <t>REVISTA UNIÍTALO EM PESQUISA</t>
        </is>
      </c>
      <c r="B14696" t="inlineStr">
        <is>
          <t>B3</t>
        </is>
      </c>
      <c r="C14696">
        <f>IF(B14696&lt;&gt;"NI",1,0)</f>
        <v/>
      </c>
      <c r="D14696">
        <f>VLOOKUP(B14696, Tabelas!A:C,3,FALSE())</f>
        <v/>
      </c>
      <c r="E14696">
        <f>VLOOKUP(B14696, Tabelas!A:C,2,FALSE())</f>
        <v/>
      </c>
    </row>
    <row r="14697">
      <c r="A14697" t="inlineStr">
        <is>
          <t>REVISTA UNILUS ENSINO E PESQUISA (IMPRESSO)</t>
        </is>
      </c>
      <c r="B14697" t="inlineStr">
        <is>
          <t>B2</t>
        </is>
      </c>
      <c r="C14697">
        <f>IF(B14697&lt;&gt;"NI",1,0)</f>
        <v/>
      </c>
      <c r="D14697">
        <f>VLOOKUP(B14697, Tabelas!A:C,3,FALSE())</f>
        <v/>
      </c>
      <c r="E14697">
        <f>VLOOKUP(B14697, Tabelas!A:C,2,FALSE())</f>
        <v/>
      </c>
    </row>
    <row r="14698">
      <c r="A14698" t="inlineStr">
        <is>
          <t>REVISTA UNILUS ENSINO E PESQUISA (ONLINE)</t>
        </is>
      </c>
      <c r="B14698" t="inlineStr">
        <is>
          <t>B2</t>
        </is>
      </c>
      <c r="C14698">
        <f>IF(B14698&lt;&gt;"NI",1,0)</f>
        <v/>
      </c>
      <c r="D14698">
        <f>VLOOKUP(B14698, Tabelas!A:C,3,FALSE())</f>
        <v/>
      </c>
      <c r="E14698">
        <f>VLOOKUP(B14698, Tabelas!A:C,2,FALSE())</f>
        <v/>
      </c>
    </row>
    <row r="14699">
      <c r="A14699" t="inlineStr">
        <is>
          <t>REVISTA UNINTER DE COMUNICAÇÃO</t>
        </is>
      </c>
      <c r="B14699" t="inlineStr">
        <is>
          <t>B2</t>
        </is>
      </c>
      <c r="C14699">
        <f>IF(B14699&lt;&gt;"NI",1,0)</f>
        <v/>
      </c>
      <c r="D14699">
        <f>VLOOKUP(B14699, Tabelas!A:C,3,FALSE())</f>
        <v/>
      </c>
      <c r="E14699">
        <f>VLOOKUP(B14699, Tabelas!A:C,2,FALSE())</f>
        <v/>
      </c>
    </row>
    <row r="14700">
      <c r="A14700" t="inlineStr">
        <is>
          <t>REVISTA UNIPE: TEMA (UNO)</t>
        </is>
      </c>
      <c r="B14700" t="inlineStr">
        <is>
          <t>B4</t>
        </is>
      </c>
      <c r="C14700">
        <f>IF(B14700&lt;&gt;"NI",1,0)</f>
        <v/>
      </c>
      <c r="D14700">
        <f>VLOOKUP(B14700, Tabelas!A:C,3,FALSE())</f>
        <v/>
      </c>
      <c r="E14700">
        <f>VLOOKUP(B14700, Tabelas!A:C,2,FALSE())</f>
        <v/>
      </c>
    </row>
    <row r="14701">
      <c r="A14701" t="inlineStr">
        <is>
          <t>REVISTA UNIVAP</t>
        </is>
      </c>
      <c r="B14701" t="inlineStr">
        <is>
          <t>B4</t>
        </is>
      </c>
      <c r="C14701">
        <f>IF(B14701&lt;&gt;"NI",1,0)</f>
        <v/>
      </c>
      <c r="D14701">
        <f>VLOOKUP(B14701, Tabelas!A:C,3,FALSE())</f>
        <v/>
      </c>
      <c r="E14701">
        <f>VLOOKUP(B14701, Tabelas!A:C,2,FALSE())</f>
        <v/>
      </c>
    </row>
    <row r="14702">
      <c r="A14702" t="inlineStr">
        <is>
          <t>REVISTA UNIVERSITARIA DE HISTORIA MILITAR</t>
        </is>
      </c>
      <c r="B14702" t="inlineStr">
        <is>
          <t>A2</t>
        </is>
      </c>
      <c r="C14702">
        <f>IF(B14702&lt;&gt;"NI",1,0)</f>
        <v/>
      </c>
      <c r="D14702">
        <f>VLOOKUP(B14702, Tabelas!A:C,3,FALSE())</f>
        <v/>
      </c>
      <c r="E14702">
        <f>VLOOKUP(B14702, Tabelas!A:C,2,FALSE())</f>
        <v/>
      </c>
    </row>
    <row r="14703">
      <c r="A14703" t="inlineStr">
        <is>
          <t>REVISTA UNIVERSO ACADÊMICO</t>
        </is>
      </c>
      <c r="B14703" t="inlineStr">
        <is>
          <t>B4</t>
        </is>
      </c>
      <c r="C14703">
        <f>IF(B14703&lt;&gt;"NI",1,0)</f>
        <v/>
      </c>
      <c r="D14703">
        <f>VLOOKUP(B14703, Tabelas!A:C,3,FALSE())</f>
        <v/>
      </c>
      <c r="E14703">
        <f>VLOOKUP(B14703, Tabelas!A:C,2,FALSE())</f>
        <v/>
      </c>
    </row>
    <row r="14704">
      <c r="A14704" t="inlineStr">
        <is>
          <t>REVISTA UNIVERSO CONTÁBIL</t>
        </is>
      </c>
      <c r="B14704" t="inlineStr">
        <is>
          <t>A2</t>
        </is>
      </c>
      <c r="C14704">
        <f>IF(B14704&lt;&gt;"NI",1,0)</f>
        <v/>
      </c>
      <c r="D14704">
        <f>VLOOKUP(B14704, Tabelas!A:C,3,FALSE())</f>
        <v/>
      </c>
      <c r="E14704">
        <f>VLOOKUP(B14704, Tabelas!A:C,2,FALSE())</f>
        <v/>
      </c>
    </row>
    <row r="14705">
      <c r="A14705" t="inlineStr">
        <is>
          <t>REVISTA URUGUAYA DE ANTROPOLOGÍA Y ETNOGRAFÍA</t>
        </is>
      </c>
      <c r="B14705" t="inlineStr">
        <is>
          <t>B4</t>
        </is>
      </c>
      <c r="C14705">
        <f>IF(B14705&lt;&gt;"NI",1,0)</f>
        <v/>
      </c>
      <c r="D14705">
        <f>VLOOKUP(B14705, Tabelas!A:C,3,FALSE())</f>
        <v/>
      </c>
      <c r="E14705">
        <f>VLOOKUP(B14705, Tabelas!A:C,2,FALSE())</f>
        <v/>
      </c>
    </row>
    <row r="14706">
      <c r="A14706" t="inlineStr">
        <is>
          <t>REVISTA URUGUAYA DE ANTROPOLOGÍA Y ETNOGRAFÍA</t>
        </is>
      </c>
      <c r="B14706" t="inlineStr">
        <is>
          <t>B4</t>
        </is>
      </c>
      <c r="C14706">
        <f>IF(B14706&lt;&gt;"NI",1,0)</f>
        <v/>
      </c>
      <c r="D14706">
        <f>VLOOKUP(B14706, Tabelas!A:C,3,FALSE())</f>
        <v/>
      </c>
      <c r="E14706">
        <f>VLOOKUP(B14706, Tabelas!A:C,2,FALSE())</f>
        <v/>
      </c>
    </row>
    <row r="14707">
      <c r="A14707" t="inlineStr">
        <is>
          <t>REVISTA URUGUAYA DE CIENCIA POLÍTICA</t>
        </is>
      </c>
      <c r="B14707" t="inlineStr">
        <is>
          <t>A2</t>
        </is>
      </c>
      <c r="C14707">
        <f>IF(B14707&lt;&gt;"NI",1,0)</f>
        <v/>
      </c>
      <c r="D14707">
        <f>VLOOKUP(B14707, Tabelas!A:C,3,FALSE())</f>
        <v/>
      </c>
      <c r="E14707">
        <f>VLOOKUP(B14707, Tabelas!A:C,2,FALSE())</f>
        <v/>
      </c>
    </row>
    <row r="14708">
      <c r="A14708" t="inlineStr">
        <is>
          <t>REVISTA URUGUAYA DE ENFERMERÍA</t>
        </is>
      </c>
      <c r="B14708" t="inlineStr">
        <is>
          <t>B4</t>
        </is>
      </c>
      <c r="C14708">
        <f>IF(B14708&lt;&gt;"NI",1,0)</f>
        <v/>
      </c>
      <c r="D14708">
        <f>VLOOKUP(B14708, Tabelas!A:C,3,FALSE())</f>
        <v/>
      </c>
      <c r="E14708">
        <f>VLOOKUP(B14708, Tabelas!A:C,2,FALSE())</f>
        <v/>
      </c>
    </row>
    <row r="14709">
      <c r="A14709" t="inlineStr">
        <is>
          <t>REVISTA USP</t>
        </is>
      </c>
      <c r="B14709" t="inlineStr">
        <is>
          <t>A1</t>
        </is>
      </c>
      <c r="C14709">
        <f>IF(B14709&lt;&gt;"NI",1,0)</f>
        <v/>
      </c>
      <c r="D14709">
        <f>VLOOKUP(B14709, Tabelas!A:C,3,FALSE())</f>
        <v/>
      </c>
      <c r="E14709">
        <f>VLOOKUP(B14709, Tabelas!A:C,2,FALSE())</f>
        <v/>
      </c>
    </row>
    <row r="14710">
      <c r="A14710" t="inlineStr">
        <is>
          <t>REVISTA VALORE</t>
        </is>
      </c>
      <c r="B14710" t="inlineStr">
        <is>
          <t>A3</t>
        </is>
      </c>
      <c r="C14710">
        <f>IF(B14710&lt;&gt;"NI",1,0)</f>
        <v/>
      </c>
      <c r="D14710">
        <f>VLOOKUP(B14710, Tabelas!A:C,3,FALSE())</f>
        <v/>
      </c>
      <c r="E14710">
        <f>VLOOKUP(B14710, Tabelas!A:C,2,FALSE())</f>
        <v/>
      </c>
    </row>
    <row r="14711">
      <c r="A14711" t="inlineStr">
        <is>
          <t>REVISTA VALORE - REVISTA CIENTÍFICA DA FASF FACULDADE SUL FLUMINENSE</t>
        </is>
      </c>
      <c r="B14711" t="inlineStr">
        <is>
          <t>A3</t>
        </is>
      </c>
      <c r="C14711">
        <f>IF(B14711&lt;&gt;"NI",1,0)</f>
        <v/>
      </c>
      <c r="D14711">
        <f>VLOOKUP(B14711, Tabelas!A:C,3,FALSE())</f>
        <v/>
      </c>
      <c r="E14711">
        <f>VLOOKUP(B14711, Tabelas!A:C,2,FALSE())</f>
        <v/>
      </c>
    </row>
    <row r="14712">
      <c r="A14712" t="inlineStr">
        <is>
          <t>REVISTA VENEZOLANA DE ANÁLISIS DE COYUNTURA</t>
        </is>
      </c>
      <c r="B14712" t="inlineStr">
        <is>
          <t>B2</t>
        </is>
      </c>
      <c r="C14712">
        <f>IF(B14712&lt;&gt;"NI",1,0)</f>
        <v/>
      </c>
      <c r="D14712">
        <f>VLOOKUP(B14712, Tabelas!A:C,3,FALSE())</f>
        <v/>
      </c>
      <c r="E14712">
        <f>VLOOKUP(B14712, Tabelas!A:C,2,FALSE())</f>
        <v/>
      </c>
    </row>
    <row r="14713">
      <c r="A14713" t="inlineStr">
        <is>
          <t>REVISTA VENEZOLANA DE GERENCIA</t>
        </is>
      </c>
      <c r="B14713" t="inlineStr">
        <is>
          <t>B4</t>
        </is>
      </c>
      <c r="C14713">
        <f>IF(B14713&lt;&gt;"NI",1,0)</f>
        <v/>
      </c>
      <c r="D14713">
        <f>VLOOKUP(B14713, Tabelas!A:C,3,FALSE())</f>
        <v/>
      </c>
      <c r="E14713">
        <f>VLOOKUP(B14713, Tabelas!A:C,2,FALSE())</f>
        <v/>
      </c>
    </row>
    <row r="14714">
      <c r="A14714" t="inlineStr">
        <is>
          <t>REVISTA VERDE DE AGROECOLOGIA E DESENVOLVIMENTO SUSTENTÁVEL</t>
        </is>
      </c>
      <c r="B14714" t="inlineStr">
        <is>
          <t>B4</t>
        </is>
      </c>
      <c r="C14714">
        <f>IF(B14714&lt;&gt;"NI",1,0)</f>
        <v/>
      </c>
      <c r="D14714">
        <f>VLOOKUP(B14714, Tabelas!A:C,3,FALSE())</f>
        <v/>
      </c>
      <c r="E14714">
        <f>VLOOKUP(B14714, Tabelas!A:C,2,FALSE())</f>
        <v/>
      </c>
    </row>
    <row r="14715">
      <c r="A14715" t="inlineStr">
        <is>
          <t>REVISTA VERNÁCULO</t>
        </is>
      </c>
      <c r="B14715" t="inlineStr">
        <is>
          <t>B3</t>
        </is>
      </c>
      <c r="C14715">
        <f>IF(B14715&lt;&gt;"NI",1,0)</f>
        <v/>
      </c>
      <c r="D14715">
        <f>VLOOKUP(B14715, Tabelas!A:C,3,FALSE())</f>
        <v/>
      </c>
      <c r="E14715">
        <f>VLOOKUP(B14715, Tabelas!A:C,2,FALSE())</f>
        <v/>
      </c>
    </row>
    <row r="14716">
      <c r="A14716" t="inlineStr">
        <is>
          <t>REVISTA VERTENTES DO DIREITO</t>
        </is>
      </c>
      <c r="B14716" t="inlineStr">
        <is>
          <t>B4</t>
        </is>
      </c>
      <c r="C14716">
        <f>IF(B14716&lt;&gt;"NI",1,0)</f>
        <v/>
      </c>
      <c r="D14716">
        <f>VLOOKUP(B14716, Tabelas!A:C,3,FALSE())</f>
        <v/>
      </c>
      <c r="E14716">
        <f>VLOOKUP(B14716, Tabelas!A:C,2,FALSE())</f>
        <v/>
      </c>
    </row>
    <row r="14717">
      <c r="A14717" t="inlineStr">
        <is>
          <t>REVISTA VÉRTICES</t>
        </is>
      </c>
      <c r="B14717" t="inlineStr">
        <is>
          <t>B1</t>
        </is>
      </c>
      <c r="C14717">
        <f>IF(B14717&lt;&gt;"NI",1,0)</f>
        <v/>
      </c>
      <c r="D14717">
        <f>VLOOKUP(B14717, Tabelas!A:C,3,FALSE())</f>
        <v/>
      </c>
      <c r="E14717">
        <f>VLOOKUP(B14717, Tabelas!A:C,2,FALSE())</f>
        <v/>
      </c>
    </row>
    <row r="14718">
      <c r="A14718" t="inlineStr">
        <is>
          <t>REVISTA VIDERE (ON LINE)</t>
        </is>
      </c>
      <c r="B14718" t="inlineStr">
        <is>
          <t>A4</t>
        </is>
      </c>
      <c r="C14718">
        <f>IF(B14718&lt;&gt;"NI",1,0)</f>
        <v/>
      </c>
      <c r="D14718">
        <f>VLOOKUP(B14718, Tabelas!A:C,3,FALSE())</f>
        <v/>
      </c>
      <c r="E14718">
        <f>VLOOKUP(B14718, Tabelas!A:C,2,FALSE())</f>
        <v/>
      </c>
    </row>
    <row r="14719">
      <c r="A14719" t="inlineStr">
        <is>
          <t>REVISTA VIRTUAL DE CULTURA SURDA E DIVERSIDADE</t>
        </is>
      </c>
      <c r="B14719" t="inlineStr">
        <is>
          <t>B1</t>
        </is>
      </c>
      <c r="C14719">
        <f>IF(B14719&lt;&gt;"NI",1,0)</f>
        <v/>
      </c>
      <c r="D14719">
        <f>VLOOKUP(B14719, Tabelas!A:C,3,FALSE())</f>
        <v/>
      </c>
      <c r="E14719">
        <f>VLOOKUP(B14719, Tabelas!A:C,2,FALSE())</f>
        <v/>
      </c>
    </row>
    <row r="14720">
      <c r="A14720" t="inlineStr">
        <is>
          <t>REVISTA VIRTUAL DE ESTUDOS DA LINGUAGEM</t>
        </is>
      </c>
      <c r="B14720" t="inlineStr">
        <is>
          <t>A3</t>
        </is>
      </c>
      <c r="C14720">
        <f>IF(B14720&lt;&gt;"NI",1,0)</f>
        <v/>
      </c>
      <c r="D14720">
        <f>VLOOKUP(B14720, Tabelas!A:C,3,FALSE())</f>
        <v/>
      </c>
      <c r="E14720">
        <f>VLOOKUP(B14720, Tabelas!A:C,2,FALSE())</f>
        <v/>
      </c>
    </row>
    <row r="14721">
      <c r="A14721" t="inlineStr">
        <is>
          <t>REVISTA VIRTUAL DE QUÍMICA</t>
        </is>
      </c>
      <c r="B14721" t="inlineStr">
        <is>
          <t>B2</t>
        </is>
      </c>
      <c r="C14721">
        <f>IF(B14721&lt;&gt;"NI",1,0)</f>
        <v/>
      </c>
      <c r="D14721">
        <f>VLOOKUP(B14721, Tabelas!A:C,3,FALSE())</f>
        <v/>
      </c>
      <c r="E14721">
        <f>VLOOKUP(B14721, Tabelas!A:C,2,FALSE())</f>
        <v/>
      </c>
    </row>
    <row r="14722">
      <c r="A14722" t="inlineStr">
        <is>
          <t>REVISTA VIS (UNB)</t>
        </is>
      </c>
      <c r="B14722" t="inlineStr">
        <is>
          <t>A4</t>
        </is>
      </c>
      <c r="C14722">
        <f>IF(B14722&lt;&gt;"NI",1,0)</f>
        <v/>
      </c>
      <c r="D14722">
        <f>VLOOKUP(B14722, Tabelas!A:C,3,FALSE())</f>
        <v/>
      </c>
      <c r="E14722">
        <f>VLOOKUP(B14722, Tabelas!A:C,2,FALSE())</f>
        <v/>
      </c>
    </row>
    <row r="14723">
      <c r="A14723" t="inlineStr">
        <is>
          <t>REVISTA VISÃO: GESTÃO ORGANIZACIONAL</t>
        </is>
      </c>
      <c r="B14723" t="inlineStr">
        <is>
          <t>B4</t>
        </is>
      </c>
      <c r="C14723">
        <f>IF(B14723&lt;&gt;"NI",1,0)</f>
        <v/>
      </c>
      <c r="D14723">
        <f>VLOOKUP(B14723, Tabelas!A:C,3,FALSE())</f>
        <v/>
      </c>
      <c r="E14723">
        <f>VLOOKUP(B14723, Tabelas!A:C,2,FALSE())</f>
        <v/>
      </c>
    </row>
    <row r="14724">
      <c r="A14724" t="inlineStr">
        <is>
          <t>REVISTA VISIÓN GERENCIAL</t>
        </is>
      </c>
      <c r="B14724" t="inlineStr">
        <is>
          <t>B1</t>
        </is>
      </c>
      <c r="C14724">
        <f>IF(B14724&lt;&gt;"NI",1,0)</f>
        <v/>
      </c>
      <c r="D14724">
        <f>VLOOKUP(B14724, Tabelas!A:C,3,FALSE())</f>
        <v/>
      </c>
      <c r="E14724">
        <f>VLOOKUP(B14724, Tabelas!A:C,2,FALSE())</f>
        <v/>
      </c>
    </row>
    <row r="14725">
      <c r="A14725" t="inlineStr">
        <is>
          <t>REVISTA VISUAIS</t>
        </is>
      </c>
      <c r="B14725" t="inlineStr">
        <is>
          <t>B1</t>
        </is>
      </c>
      <c r="C14725">
        <f>IF(B14725&lt;&gt;"NI",1,0)</f>
        <v/>
      </c>
      <c r="D14725">
        <f>VLOOKUP(B14725, Tabelas!A:C,3,FALSE())</f>
        <v/>
      </c>
      <c r="E14725">
        <f>VLOOKUP(B14725, Tabelas!A:C,2,FALSE())</f>
        <v/>
      </c>
    </row>
    <row r="14726">
      <c r="A14726" t="inlineStr">
        <is>
          <t>REVISTA VIVER IFRS</t>
        </is>
      </c>
      <c r="B14726" t="inlineStr">
        <is>
          <t>B3</t>
        </is>
      </c>
      <c r="C14726">
        <f>IF(B14726&lt;&gt;"NI",1,0)</f>
        <v/>
      </c>
      <c r="D14726">
        <f>VLOOKUP(B14726, Tabelas!A:C,3,FALSE())</f>
        <v/>
      </c>
      <c r="E14726">
        <f>VLOOKUP(B14726, Tabelas!A:C,2,FALSE())</f>
        <v/>
      </c>
    </row>
    <row r="14727">
      <c r="A14727" t="inlineStr">
        <is>
          <t>REVISTA VOCES EN EL FENIX</t>
        </is>
      </c>
      <c r="B14727" t="inlineStr">
        <is>
          <t>A4</t>
        </is>
      </c>
      <c r="C14727">
        <f>IF(B14727&lt;&gt;"NI",1,0)</f>
        <v/>
      </c>
      <c r="D14727">
        <f>VLOOKUP(B14727, Tabelas!A:C,3,FALSE())</f>
        <v/>
      </c>
      <c r="E14727">
        <f>VLOOKUP(B14727, Tabelas!A:C,2,FALSE())</f>
        <v/>
      </c>
    </row>
    <row r="14728">
      <c r="A14728" t="inlineStr">
        <is>
          <t>REVISTA VÓRTEX</t>
        </is>
      </c>
      <c r="B14728" t="inlineStr">
        <is>
          <t>A2</t>
        </is>
      </c>
      <c r="C14728">
        <f>IF(B14728&lt;&gt;"NI",1,0)</f>
        <v/>
      </c>
      <c r="D14728">
        <f>VLOOKUP(B14728, Tabelas!A:C,3,FALSE())</f>
        <v/>
      </c>
      <c r="E14728">
        <f>VLOOKUP(B14728, Tabelas!A:C,2,FALSE())</f>
        <v/>
      </c>
    </row>
    <row r="14729">
      <c r="A14729" t="inlineStr">
        <is>
          <t>REVISTA VOX - FADILESTE</t>
        </is>
      </c>
      <c r="B14729" t="inlineStr">
        <is>
          <t>B4</t>
        </is>
      </c>
      <c r="C14729">
        <f>IF(B14729&lt;&gt;"NI",1,0)</f>
        <v/>
      </c>
      <c r="D14729">
        <f>VLOOKUP(B14729, Tabelas!A:C,3,FALSE())</f>
        <v/>
      </c>
      <c r="E14729">
        <f>VLOOKUP(B14729, Tabelas!A:C,2,FALSE())</f>
        <v/>
      </c>
    </row>
    <row r="14730">
      <c r="A14730" t="inlineStr">
        <is>
          <t>REVISTA X</t>
        </is>
      </c>
      <c r="B14730" t="inlineStr">
        <is>
          <t>A4</t>
        </is>
      </c>
      <c r="C14730">
        <f>IF(B14730&lt;&gt;"NI",1,0)</f>
        <v/>
      </c>
      <c r="D14730">
        <f>VLOOKUP(B14730, Tabelas!A:C,3,FALSE())</f>
        <v/>
      </c>
      <c r="E14730">
        <f>VLOOKUP(B14730, Tabelas!A:C,2,FALSE())</f>
        <v/>
      </c>
    </row>
    <row r="14731">
      <c r="A14731" t="inlineStr">
        <is>
          <t>REVISTA ZONA PRÓXIMA</t>
        </is>
      </c>
      <c r="B14731" t="inlineStr">
        <is>
          <t>B1</t>
        </is>
      </c>
      <c r="C14731">
        <f>IF(B14731&lt;&gt;"NI",1,0)</f>
        <v/>
      </c>
      <c r="D14731">
        <f>VLOOKUP(B14731, Tabelas!A:C,3,FALSE())</f>
        <v/>
      </c>
      <c r="E14731">
        <f>VLOOKUP(B14731, Tabelas!A:C,2,FALSE())</f>
        <v/>
      </c>
    </row>
    <row r="14732">
      <c r="A14732" t="inlineStr">
        <is>
          <t>REVISTALEPH</t>
        </is>
      </c>
      <c r="B14732" t="inlineStr">
        <is>
          <t>B4</t>
        </is>
      </c>
      <c r="C14732">
        <f>IF(B14732&lt;&gt;"NI",1,0)</f>
        <v/>
      </c>
      <c r="D14732">
        <f>VLOOKUP(B14732, Tabelas!A:C,3,FALSE())</f>
        <v/>
      </c>
      <c r="E14732">
        <f>VLOOKUP(B14732, Tabelas!A:C,2,FALSE())</f>
        <v/>
      </c>
    </row>
    <row r="14733">
      <c r="A14733" t="inlineStr">
        <is>
          <t>REVLET: REVISTA VIRTUAL DE LETRAS</t>
        </is>
      </c>
      <c r="B14733" t="inlineStr">
        <is>
          <t>A3</t>
        </is>
      </c>
      <c r="C14733">
        <f>IF(B14733&lt;&gt;"NI",1,0)</f>
        <v/>
      </c>
      <c r="D14733">
        <f>VLOOKUP(B14733, Tabelas!A:C,3,FALSE())</f>
        <v/>
      </c>
      <c r="E14733">
        <f>VLOOKUP(B14733, Tabelas!A:C,2,FALSE())</f>
        <v/>
      </c>
    </row>
    <row r="14734">
      <c r="A14734" t="inlineStr">
        <is>
          <t>REVSTAT STATISTICAL JOURNAL</t>
        </is>
      </c>
      <c r="B14734" t="inlineStr">
        <is>
          <t>B3</t>
        </is>
      </c>
      <c r="C14734">
        <f>IF(B14734&lt;&gt;"NI",1,0)</f>
        <v/>
      </c>
      <c r="D14734">
        <f>VLOOKUP(B14734, Tabelas!A:C,3,FALSE())</f>
        <v/>
      </c>
      <c r="E14734">
        <f>VLOOKUP(B14734, Tabelas!A:C,2,FALSE())</f>
        <v/>
      </c>
    </row>
    <row r="14735">
      <c r="A14735" t="inlineStr">
        <is>
          <t>REVUE APPAREIL</t>
        </is>
      </c>
      <c r="B14735" t="inlineStr">
        <is>
          <t>A4</t>
        </is>
      </c>
      <c r="C14735">
        <f>IF(B14735&lt;&gt;"NI",1,0)</f>
        <v/>
      </c>
      <c r="D14735">
        <f>VLOOKUP(B14735, Tabelas!A:C,3,FALSE())</f>
        <v/>
      </c>
      <c r="E14735">
        <f>VLOOKUP(B14735, Tabelas!A:C,2,FALSE())</f>
        <v/>
      </c>
    </row>
    <row r="14736">
      <c r="A14736" t="inlineStr">
        <is>
          <t>REVUE DE DROIT COMPARÉ DU TRAVAIL ET DE LA SÉCURITÉ SOCIALE</t>
        </is>
      </c>
      <c r="B14736" t="inlineStr">
        <is>
          <t>B1</t>
        </is>
      </c>
      <c r="C14736">
        <f>IF(B14736&lt;&gt;"NI",1,0)</f>
        <v/>
      </c>
      <c r="D14736">
        <f>VLOOKUP(B14736, Tabelas!A:C,3,FALSE())</f>
        <v/>
      </c>
      <c r="E14736">
        <f>VLOOKUP(B14736, Tabelas!A:C,2,FALSE())</f>
        <v/>
      </c>
    </row>
    <row r="14737">
      <c r="A14737" t="inlineStr">
        <is>
          <t>REVUE DE L'ENFANCE ET DE L'ADOLESCENCE.</t>
        </is>
      </c>
      <c r="B14737" t="inlineStr">
        <is>
          <t>B4</t>
        </is>
      </c>
      <c r="C14737">
        <f>IF(B14737&lt;&gt;"NI",1,0)</f>
        <v/>
      </c>
      <c r="D14737">
        <f>VLOOKUP(B14737, Tabelas!A:C,3,FALSE())</f>
        <v/>
      </c>
      <c r="E14737">
        <f>VLOOKUP(B14737, Tabelas!A:C,2,FALSE())</f>
        <v/>
      </c>
    </row>
    <row r="14738">
      <c r="A14738" t="inlineStr">
        <is>
          <t>REVUE DE MÉDECINE VÉTÉRINAIRE</t>
        </is>
      </c>
      <c r="B14738" t="inlineStr">
        <is>
          <t>B1</t>
        </is>
      </c>
      <c r="C14738">
        <f>IF(B14738&lt;&gt;"NI",1,0)</f>
        <v/>
      </c>
      <c r="D14738">
        <f>VLOOKUP(B14738, Tabelas!A:C,3,FALSE())</f>
        <v/>
      </c>
      <c r="E14738">
        <f>VLOOKUP(B14738, Tabelas!A:C,2,FALSE())</f>
        <v/>
      </c>
    </row>
    <row r="14739">
      <c r="A14739" t="inlineStr">
        <is>
          <t>REVUE DE MÉTALLURGIE (IMPRIMÉ)</t>
        </is>
      </c>
      <c r="B14739" t="inlineStr">
        <is>
          <t>B3</t>
        </is>
      </c>
      <c r="C14739">
        <f>IF(B14739&lt;&gt;"NI",1,0)</f>
        <v/>
      </c>
      <c r="D14739">
        <f>VLOOKUP(B14739, Tabelas!A:C,3,FALSE())</f>
        <v/>
      </c>
      <c r="E14739">
        <f>VLOOKUP(B14739, Tabelas!A:C,2,FALSE())</f>
        <v/>
      </c>
    </row>
    <row r="14740">
      <c r="A14740" t="inlineStr">
        <is>
          <t>REVUE DE MÉTAPHYSIQUE ET DE MORALE</t>
        </is>
      </c>
      <c r="B14740" t="inlineStr">
        <is>
          <t>A1</t>
        </is>
      </c>
      <c r="C14740">
        <f>IF(B14740&lt;&gt;"NI",1,0)</f>
        <v/>
      </c>
      <c r="D14740">
        <f>VLOOKUP(B14740, Tabelas!A:C,3,FALSE())</f>
        <v/>
      </c>
      <c r="E14740">
        <f>VLOOKUP(B14740, Tabelas!A:C,2,FALSE())</f>
        <v/>
      </c>
    </row>
    <row r="14741">
      <c r="A14741" t="inlineStr">
        <is>
          <t>REVUE DE MICROPALÉONTOLOGIE</t>
        </is>
      </c>
      <c r="B14741" t="inlineStr">
        <is>
          <t>A3</t>
        </is>
      </c>
      <c r="C14741">
        <f>IF(B14741&lt;&gt;"NI",1,0)</f>
        <v/>
      </c>
      <c r="D14741">
        <f>VLOOKUP(B14741, Tabelas!A:C,3,FALSE())</f>
        <v/>
      </c>
      <c r="E14741">
        <f>VLOOKUP(B14741, Tabelas!A:C,2,FALSE())</f>
        <v/>
      </c>
    </row>
    <row r="14742">
      <c r="A14742" t="inlineStr">
        <is>
          <t>REVUE DE MUSICOLOGIE</t>
        </is>
      </c>
      <c r="B14742" t="inlineStr">
        <is>
          <t>B1</t>
        </is>
      </c>
      <c r="C14742">
        <f>IF(B14742&lt;&gt;"NI",1,0)</f>
        <v/>
      </c>
      <c r="D14742">
        <f>VLOOKUP(B14742, Tabelas!A:C,3,FALSE())</f>
        <v/>
      </c>
      <c r="E14742">
        <f>VLOOKUP(B14742, Tabelas!A:C,2,FALSE())</f>
        <v/>
      </c>
    </row>
    <row r="14743">
      <c r="A14743" t="inlineStr">
        <is>
          <t>REVUE DE PALÉOBIOLOGIE</t>
        </is>
      </c>
      <c r="B14743" t="inlineStr">
        <is>
          <t>B1</t>
        </is>
      </c>
      <c r="C14743">
        <f>IF(B14743&lt;&gt;"NI",1,0)</f>
        <v/>
      </c>
      <c r="D14743">
        <f>VLOOKUP(B14743, Tabelas!A:C,3,FALSE())</f>
        <v/>
      </c>
      <c r="E14743">
        <f>VLOOKUP(B14743, Tabelas!A:C,2,FALSE())</f>
        <v/>
      </c>
    </row>
    <row r="14744">
      <c r="A14744" t="inlineStr">
        <is>
          <t>REVUE DE PSYCHOTHÉRAPIE PSYCHANALYTIQUE DE GROUPE</t>
        </is>
      </c>
      <c r="B14744" t="inlineStr">
        <is>
          <t>A4</t>
        </is>
      </c>
      <c r="C14744">
        <f>IF(B14744&lt;&gt;"NI",1,0)</f>
        <v/>
      </c>
      <c r="D14744">
        <f>VLOOKUP(B14744, Tabelas!A:C,3,FALSE())</f>
        <v/>
      </c>
      <c r="E14744">
        <f>VLOOKUP(B14744, Tabelas!A:C,2,FALSE())</f>
        <v/>
      </c>
    </row>
    <row r="14745">
      <c r="A14745" t="inlineStr">
        <is>
          <t>REVUE DE STOMATOLOGIE, DE CHIRURGIE MAXILLO-FACIALE ET DE CHIRURGIE ORALE</t>
        </is>
      </c>
      <c r="B14745" t="inlineStr">
        <is>
          <t>B4</t>
        </is>
      </c>
      <c r="C14745">
        <f>IF(B14745&lt;&gt;"NI",1,0)</f>
        <v/>
      </c>
      <c r="D14745">
        <f>VLOOKUP(B14745, Tabelas!A:C,3,FALSE())</f>
        <v/>
      </c>
      <c r="E14745">
        <f>VLOOKUP(B14745, Tabelas!A:C,2,FALSE())</f>
        <v/>
      </c>
    </row>
    <row r="14746">
      <c r="A14746" t="inlineStr">
        <is>
          <t>REVUE D'ÉCONOMIE INDUSTRIELLE</t>
        </is>
      </c>
      <c r="B14746" t="inlineStr">
        <is>
          <t>A3</t>
        </is>
      </c>
      <c r="C14746">
        <f>IF(B14746&lt;&gt;"NI",1,0)</f>
        <v/>
      </c>
      <c r="D14746">
        <f>VLOOKUP(B14746, Tabelas!A:C,3,FALSE())</f>
        <v/>
      </c>
      <c r="E14746">
        <f>VLOOKUP(B14746, Tabelas!A:C,2,FALSE())</f>
        <v/>
      </c>
    </row>
    <row r="14747">
      <c r="A14747" t="inlineStr">
        <is>
          <t>REVUE D'ÉPIDÉMIOLOGIE ET DE SANTÉ PUBLIQUE</t>
        </is>
      </c>
      <c r="B14747" t="inlineStr">
        <is>
          <t>B2</t>
        </is>
      </c>
      <c r="C14747">
        <f>IF(B14747&lt;&gt;"NI",1,0)</f>
        <v/>
      </c>
      <c r="D14747">
        <f>VLOOKUP(B14747, Tabelas!A:C,3,FALSE())</f>
        <v/>
      </c>
      <c r="E14747">
        <f>VLOOKUP(B14747, Tabelas!A:C,2,FALSE())</f>
        <v/>
      </c>
    </row>
    <row r="14748">
      <c r="A14748" t="inlineStr">
        <is>
          <t>REVUE DES ÉTUDES COOPÉRATIVES, MUTUALISTES ET ASSOCIATIVES</t>
        </is>
      </c>
      <c r="B14748" t="inlineStr">
        <is>
          <t>A2</t>
        </is>
      </c>
      <c r="C14748">
        <f>IF(B14748&lt;&gt;"NI",1,0)</f>
        <v/>
      </c>
      <c r="D14748">
        <f>VLOOKUP(B14748, Tabelas!A:C,3,FALSE())</f>
        <v/>
      </c>
      <c r="E14748">
        <f>VLOOKUP(B14748, Tabelas!A:C,2,FALSE())</f>
        <v/>
      </c>
    </row>
    <row r="14749">
      <c r="A14749" t="inlineStr">
        <is>
          <t>REVUE D'INTE'GRATION EUROPE'ENNE</t>
        </is>
      </c>
      <c r="B14749" t="inlineStr">
        <is>
          <t>A1</t>
        </is>
      </c>
      <c r="C14749">
        <f>IF(B14749&lt;&gt;"NI",1,0)</f>
        <v/>
      </c>
      <c r="D14749">
        <f>VLOOKUP(B14749, Tabelas!A:C,3,FALSE())</f>
        <v/>
      </c>
      <c r="E14749">
        <f>VLOOKUP(B14749, Tabelas!A:C,2,FALSE())</f>
        <v/>
      </c>
    </row>
    <row r="14750">
      <c r="A14750" t="inlineStr">
        <is>
          <t>REVUE DU MAUSS SEMESTRIELLE</t>
        </is>
      </c>
      <c r="B14750" t="inlineStr">
        <is>
          <t>A2</t>
        </is>
      </c>
      <c r="C14750">
        <f>IF(B14750&lt;&gt;"NI",1,0)</f>
        <v/>
      </c>
      <c r="D14750">
        <f>VLOOKUP(B14750, Tabelas!A:C,3,FALSE())</f>
        <v/>
      </c>
      <c r="E14750">
        <f>VLOOKUP(B14750, Tabelas!A:C,2,FALSE())</f>
        <v/>
      </c>
    </row>
    <row r="14751">
      <c r="A14751" t="inlineStr">
        <is>
          <t>REVUE ERGOLOGIA</t>
        </is>
      </c>
      <c r="B14751" t="inlineStr">
        <is>
          <t>B4</t>
        </is>
      </c>
      <c r="C14751">
        <f>IF(B14751&lt;&gt;"NI",1,0)</f>
        <v/>
      </c>
      <c r="D14751">
        <f>VLOOKUP(B14751, Tabelas!A:C,3,FALSE())</f>
        <v/>
      </c>
      <c r="E14751">
        <f>VLOOKUP(B14751, Tabelas!A:C,2,FALSE())</f>
        <v/>
      </c>
    </row>
    <row r="14752">
      <c r="A14752" t="inlineStr">
        <is>
          <t>REVUE EUROPÉENNE DE MÉCANIQUE NUMÉRIQUE</t>
        </is>
      </c>
      <c r="B14752" t="inlineStr">
        <is>
          <t>B1</t>
        </is>
      </c>
      <c r="C14752">
        <f>IF(B14752&lt;&gt;"NI",1,0)</f>
        <v/>
      </c>
      <c r="D14752">
        <f>VLOOKUP(B14752, Tabelas!A:C,3,FALSE())</f>
        <v/>
      </c>
      <c r="E14752">
        <f>VLOOKUP(B14752, Tabelas!A:C,2,FALSE())</f>
        <v/>
      </c>
    </row>
    <row r="14753">
      <c r="A14753" t="inlineStr">
        <is>
          <t>REVUE FRANÇAISE D'ADMINISTRATION PUBLIQUE</t>
        </is>
      </c>
      <c r="B14753" t="inlineStr">
        <is>
          <t>B4</t>
        </is>
      </c>
      <c r="C14753">
        <f>IF(B14753&lt;&gt;"NI",1,0)</f>
        <v/>
      </c>
      <c r="D14753">
        <f>VLOOKUP(B14753, Tabelas!A:C,3,FALSE())</f>
        <v/>
      </c>
      <c r="E14753">
        <f>VLOOKUP(B14753, Tabelas!A:C,2,FALSE())</f>
        <v/>
      </c>
    </row>
    <row r="14754">
      <c r="A14754" t="inlineStr">
        <is>
          <t>REVUE FRANCAISE DE LINGUISTIQUE APPLIQUEE</t>
        </is>
      </c>
      <c r="B14754" t="inlineStr">
        <is>
          <t>A4</t>
        </is>
      </c>
      <c r="C14754">
        <f>IF(B14754&lt;&gt;"NI",1,0)</f>
        <v/>
      </c>
      <c r="D14754">
        <f>VLOOKUP(B14754, Tabelas!A:C,3,FALSE())</f>
        <v/>
      </c>
      <c r="E14754">
        <f>VLOOKUP(B14754, Tabelas!A:C,2,FALSE())</f>
        <v/>
      </c>
    </row>
    <row r="14755">
      <c r="A14755" t="inlineStr">
        <is>
          <t>REVUE FRANÇAISE DE PSYCHANALYSE (PARIS)</t>
        </is>
      </c>
      <c r="B14755" t="inlineStr">
        <is>
          <t>A3</t>
        </is>
      </c>
      <c r="C14755">
        <f>IF(B14755&lt;&gt;"NI",1,0)</f>
        <v/>
      </c>
      <c r="D14755">
        <f>VLOOKUP(B14755, Tabelas!A:C,3,FALSE())</f>
        <v/>
      </c>
      <c r="E14755">
        <f>VLOOKUP(B14755, Tabelas!A:C,2,FALSE())</f>
        <v/>
      </c>
    </row>
    <row r="14756">
      <c r="A14756" t="inlineStr">
        <is>
          <t>REVUE FRANÇAISE DE SCIENCE POLITIQUE</t>
        </is>
      </c>
      <c r="B14756" t="inlineStr">
        <is>
          <t>B1</t>
        </is>
      </c>
      <c r="C14756">
        <f>IF(B14756&lt;&gt;"NI",1,0)</f>
        <v/>
      </c>
      <c r="D14756">
        <f>VLOOKUP(B14756, Tabelas!A:C,3,FALSE())</f>
        <v/>
      </c>
      <c r="E14756">
        <f>VLOOKUP(B14756, Tabelas!A:C,2,FALSE())</f>
        <v/>
      </c>
    </row>
    <row r="14757">
      <c r="A14757" t="inlineStr">
        <is>
          <t>REVUE FRANÇAISE DES SCIENCES DE L'INFORMATION ET DE LA COMMUNICATION</t>
        </is>
      </c>
      <c r="B14757" t="inlineStr">
        <is>
          <t>A2</t>
        </is>
      </c>
      <c r="C14757">
        <f>IF(B14757&lt;&gt;"NI",1,0)</f>
        <v/>
      </c>
      <c r="D14757">
        <f>VLOOKUP(B14757, Tabelas!A:C,3,FALSE())</f>
        <v/>
      </c>
      <c r="E14757">
        <f>VLOOKUP(B14757, Tabelas!A:C,2,FALSE())</f>
        <v/>
      </c>
    </row>
    <row r="14758">
      <c r="A14758" t="inlineStr">
        <is>
          <t>REVUE INTERNATIONALE DE GÉOMATIQUE</t>
        </is>
      </c>
      <c r="B14758" t="inlineStr">
        <is>
          <t>B1</t>
        </is>
      </c>
      <c r="C14758">
        <f>IF(B14758&lt;&gt;"NI",1,0)</f>
        <v/>
      </c>
      <c r="D14758">
        <f>VLOOKUP(B14758, Tabelas!A:C,3,FALSE())</f>
        <v/>
      </c>
      <c r="E14758">
        <f>VLOOKUP(B14758, Tabelas!A:C,2,FALSE())</f>
        <v/>
      </c>
    </row>
    <row r="14759">
      <c r="A14759" t="inlineStr">
        <is>
          <t>REVUE INTERNATIONALE DE PSYCHOSOCIOLOGIE ET DE GESTION DES COMPORTEMENTS ORGANISATIONNELS</t>
        </is>
      </c>
      <c r="B14759" t="inlineStr">
        <is>
          <t>A3</t>
        </is>
      </c>
      <c r="C14759">
        <f>IF(B14759&lt;&gt;"NI",1,0)</f>
        <v/>
      </c>
      <c r="D14759">
        <f>VLOOKUP(B14759, Tabelas!A:C,3,FALSE())</f>
        <v/>
      </c>
      <c r="E14759">
        <f>VLOOKUP(B14759, Tabelas!A:C,2,FALSE())</f>
        <v/>
      </c>
    </row>
    <row r="14760">
      <c r="A14760" t="inlineStr">
        <is>
          <t>REVUE INTERNATIONALE DE SOCIOLOGIE</t>
        </is>
      </c>
      <c r="B14760" t="inlineStr">
        <is>
          <t>A4</t>
        </is>
      </c>
      <c r="C14760">
        <f>IF(B14760&lt;&gt;"NI",1,0)</f>
        <v/>
      </c>
      <c r="D14760">
        <f>VLOOKUP(B14760, Tabelas!A:C,3,FALSE())</f>
        <v/>
      </c>
      <c r="E14760">
        <f>VLOOKUP(B14760, Tabelas!A:C,2,FALSE())</f>
        <v/>
      </c>
    </row>
    <row r="14761">
      <c r="A14761" t="inlineStr">
        <is>
          <t>REVUE INTERNATIONALE DE SOINS PALLIATIFS</t>
        </is>
      </c>
      <c r="B14761" t="inlineStr">
        <is>
          <t>B4</t>
        </is>
      </c>
      <c r="C14761">
        <f>IF(B14761&lt;&gt;"NI",1,0)</f>
        <v/>
      </c>
      <c r="D14761">
        <f>VLOOKUP(B14761, Tabelas!A:C,3,FALSE())</f>
        <v/>
      </c>
      <c r="E14761">
        <f>VLOOKUP(B14761, Tabelas!A:C,2,FALSE())</f>
        <v/>
      </c>
    </row>
    <row r="14762">
      <c r="A14762" t="inlineStr">
        <is>
          <t>REVUE INTERNATIONALE D'ÉDUCATION SÈVRES</t>
        </is>
      </c>
      <c r="B14762" t="inlineStr">
        <is>
          <t>A4</t>
        </is>
      </c>
      <c r="C14762">
        <f>IF(B14762&lt;&gt;"NI",1,0)</f>
        <v/>
      </c>
      <c r="D14762">
        <f>VLOOKUP(B14762, Tabelas!A:C,3,FALSE())</f>
        <v/>
      </c>
      <c r="E14762">
        <f>VLOOKUP(B14762, Tabelas!A:C,2,FALSE())</f>
        <v/>
      </c>
    </row>
    <row r="14763">
      <c r="A14763" t="inlineStr">
        <is>
          <t>REVUE INTERNATIONALE DES ÉTUDES DU DÉVELOPPEMENT</t>
        </is>
      </c>
      <c r="B14763" t="inlineStr">
        <is>
          <t>B2</t>
        </is>
      </c>
      <c r="C14763">
        <f>IF(B14763&lt;&gt;"NI",1,0)</f>
        <v/>
      </c>
      <c r="D14763">
        <f>VLOOKUP(B14763, Tabelas!A:C,3,FALSE())</f>
        <v/>
      </c>
      <c r="E14763">
        <f>VLOOKUP(B14763, Tabelas!A:C,2,FALSE())</f>
        <v/>
      </c>
    </row>
    <row r="14764">
      <c r="A14764" t="inlineStr">
        <is>
          <t>REVUE INTERNATIONALE D'INTELLIGENCE ÉCONOMIQUE</t>
        </is>
      </c>
      <c r="B14764" t="inlineStr">
        <is>
          <t>B4</t>
        </is>
      </c>
      <c r="C14764">
        <f>IF(B14764&lt;&gt;"NI",1,0)</f>
        <v/>
      </c>
      <c r="D14764">
        <f>VLOOKUP(B14764, Tabelas!A:C,3,FALSE())</f>
        <v/>
      </c>
      <c r="E14764">
        <f>VLOOKUP(B14764, Tabelas!A:C,2,FALSE())</f>
        <v/>
      </c>
    </row>
    <row r="14765">
      <c r="A14765" t="inlineStr">
        <is>
          <t>REVUE NEUROLOGIQUE (PARIS)</t>
        </is>
      </c>
      <c r="B14765" t="inlineStr">
        <is>
          <t>B2</t>
        </is>
      </c>
      <c r="C14765">
        <f>IF(B14765&lt;&gt;"NI",1,0)</f>
        <v/>
      </c>
      <c r="D14765">
        <f>VLOOKUP(B14765, Tabelas!A:C,3,FALSE())</f>
        <v/>
      </c>
      <c r="E14765">
        <f>VLOOKUP(B14765, Tabelas!A:C,2,FALSE())</f>
        <v/>
      </c>
    </row>
    <row r="14766">
      <c r="A14766" t="inlineStr">
        <is>
          <t>REVUE ORGANISATIONS &amp; TERRITOIRES</t>
        </is>
      </c>
      <c r="B14766" t="inlineStr">
        <is>
          <t>B4</t>
        </is>
      </c>
      <c r="C14766">
        <f>IF(B14766&lt;&gt;"NI",1,0)</f>
        <v/>
      </c>
      <c r="D14766">
        <f>VLOOKUP(B14766, Tabelas!A:C,3,FALSE())</f>
        <v/>
      </c>
      <c r="E14766">
        <f>VLOOKUP(B14766, Tabelas!A:C,2,FALSE())</f>
        <v/>
      </c>
    </row>
    <row r="14767">
      <c r="A14767" t="inlineStr">
        <is>
          <t>REVUE ROUMAINE DE MATHÉMATIQUES PURES ET APPLIQUÉES</t>
        </is>
      </c>
      <c r="B14767" t="inlineStr">
        <is>
          <t>B3</t>
        </is>
      </c>
      <c r="C14767">
        <f>IF(B14767&lt;&gt;"NI",1,0)</f>
        <v/>
      </c>
      <c r="D14767">
        <f>VLOOKUP(B14767, Tabelas!A:C,3,FALSE())</f>
        <v/>
      </c>
      <c r="E14767">
        <f>VLOOKUP(B14767, Tabelas!A:C,2,FALSE())</f>
        <v/>
      </c>
    </row>
    <row r="14768">
      <c r="A14768" t="inlineStr">
        <is>
          <t>REVUE SCIENTIFIQUE ET TECHNIQUE - OFFICE INTERNATIONAL DES ÉPIZOOTIES (IMPRIMÉ)</t>
        </is>
      </c>
      <c r="B14768" t="inlineStr">
        <is>
          <t>A3</t>
        </is>
      </c>
      <c r="C14768">
        <f>IF(B14768&lt;&gt;"NI",1,0)</f>
        <v/>
      </c>
      <c r="D14768">
        <f>VLOOKUP(B14768, Tabelas!A:C,3,FALSE())</f>
        <v/>
      </c>
      <c r="E14768">
        <f>VLOOKUP(B14768, Tabelas!A:C,2,FALSE())</f>
        <v/>
      </c>
    </row>
    <row r="14769">
      <c r="A14769" t="inlineStr">
        <is>
          <t>REVUE SUISSE DE ZOOLOGIE</t>
        </is>
      </c>
      <c r="B14769" t="inlineStr">
        <is>
          <t>B2</t>
        </is>
      </c>
      <c r="C14769">
        <f>IF(B14769&lt;&gt;"NI",1,0)</f>
        <v/>
      </c>
      <c r="D14769">
        <f>VLOOKUP(B14769, Tabelas!A:C,3,FALSE())</f>
        <v/>
      </c>
      <c r="E14769">
        <f>VLOOKUP(B14769, Tabelas!A:C,2,FALSE())</f>
        <v/>
      </c>
    </row>
    <row r="14770">
      <c r="A14770" t="inlineStr">
        <is>
          <t>REXE REVISTA DE ESTUDIOS Y EXPERIENCIAS EN EDUCACIÓN</t>
        </is>
      </c>
      <c r="B14770" t="inlineStr">
        <is>
          <t>A3</t>
        </is>
      </c>
      <c r="C14770">
        <f>IF(B14770&lt;&gt;"NI",1,0)</f>
        <v/>
      </c>
      <c r="D14770">
        <f>VLOOKUP(B14770, Tabelas!A:C,3,FALSE())</f>
        <v/>
      </c>
      <c r="E14770">
        <f>VLOOKUP(B14770, Tabelas!A:C,2,FALSE())</f>
        <v/>
      </c>
    </row>
    <row r="14771">
      <c r="A14771" t="inlineStr">
        <is>
          <t>RGO - REVISTA GAUCHA DE ODONTOLOGIA</t>
        </is>
      </c>
      <c r="B14771" t="inlineStr">
        <is>
          <t>B4</t>
        </is>
      </c>
      <c r="C14771">
        <f>IF(B14771&lt;&gt;"NI",1,0)</f>
        <v/>
      </c>
      <c r="D14771">
        <f>VLOOKUP(B14771, Tabelas!A:C,3,FALSE())</f>
        <v/>
      </c>
      <c r="E14771">
        <f>VLOOKUP(B14771, Tabelas!A:C,2,FALSE())</f>
        <v/>
      </c>
    </row>
    <row r="14772">
      <c r="A14772" t="inlineStr">
        <is>
          <t>RGO. REVISTA DE GESTÃO ORGANIZACIONAL (UNOCHAPECÓ. IMPRESSO)</t>
        </is>
      </c>
      <c r="B14772" t="inlineStr">
        <is>
          <t>A3</t>
        </is>
      </c>
      <c r="C14772">
        <f>IF(B14772&lt;&gt;"NI",1,0)</f>
        <v/>
      </c>
      <c r="D14772">
        <f>VLOOKUP(B14772, Tabelas!A:C,3,FALSE())</f>
        <v/>
      </c>
      <c r="E14772">
        <f>VLOOKUP(B14772, Tabelas!A:C,2,FALSE())</f>
        <v/>
      </c>
    </row>
    <row r="14773">
      <c r="A14773" t="inlineStr">
        <is>
          <t>RHEMA (JUIZ DE FORA)</t>
        </is>
      </c>
      <c r="B14773" t="inlineStr">
        <is>
          <t>B4</t>
        </is>
      </c>
      <c r="C14773">
        <f>IF(B14773&lt;&gt;"NI",1,0)</f>
        <v/>
      </c>
      <c r="D14773">
        <f>VLOOKUP(B14773, Tabelas!A:C,3,FALSE())</f>
        <v/>
      </c>
      <c r="E14773">
        <f>VLOOKUP(B14773, Tabelas!A:C,2,FALSE())</f>
        <v/>
      </c>
    </row>
    <row r="14774">
      <c r="A14774" t="inlineStr">
        <is>
          <t>RHEOLOGICA ACTA (PRINT)</t>
        </is>
      </c>
      <c r="B14774" t="inlineStr">
        <is>
          <t>A3</t>
        </is>
      </c>
      <c r="C14774">
        <f>IF(B14774&lt;&gt;"NI",1,0)</f>
        <v/>
      </c>
      <c r="D14774">
        <f>VLOOKUP(B14774, Tabelas!A:C,3,FALSE())</f>
        <v/>
      </c>
      <c r="E14774">
        <f>VLOOKUP(B14774, Tabelas!A:C,2,FALSE())</f>
        <v/>
      </c>
    </row>
    <row r="14775">
      <c r="A14775" t="inlineStr">
        <is>
          <t>RHEUMATOLOGY (OXFORD. PRINT)</t>
        </is>
      </c>
      <c r="B14775" t="inlineStr">
        <is>
          <t>A1</t>
        </is>
      </c>
      <c r="C14775">
        <f>IF(B14775&lt;&gt;"NI",1,0)</f>
        <v/>
      </c>
      <c r="D14775">
        <f>VLOOKUP(B14775, Tabelas!A:C,3,FALSE())</f>
        <v/>
      </c>
      <c r="E14775">
        <f>VLOOKUP(B14775, Tabelas!A:C,2,FALSE())</f>
        <v/>
      </c>
    </row>
    <row r="14776">
      <c r="A14776" t="inlineStr">
        <is>
          <t>RHEUMATOLOGY INTERNATIONAL (BERLIN. INTERNET)</t>
        </is>
      </c>
      <c r="B14776" t="inlineStr">
        <is>
          <t>B1</t>
        </is>
      </c>
      <c r="C14776">
        <f>IF(B14776&lt;&gt;"NI",1,0)</f>
        <v/>
      </c>
      <c r="D14776">
        <f>VLOOKUP(B14776, Tabelas!A:C,3,FALSE())</f>
        <v/>
      </c>
      <c r="E14776">
        <f>VLOOKUP(B14776, Tabelas!A:C,2,FALSE())</f>
        <v/>
      </c>
    </row>
    <row r="14777">
      <c r="A14777" t="inlineStr">
        <is>
          <t>RHEUMATOLOGY INTERNATIONAL (BERLIN. PRINT)</t>
        </is>
      </c>
      <c r="B14777" t="inlineStr">
        <is>
          <t>B1</t>
        </is>
      </c>
      <c r="C14777">
        <f>IF(B14777&lt;&gt;"NI",1,0)</f>
        <v/>
      </c>
      <c r="D14777">
        <f>VLOOKUP(B14777, Tabelas!A:C,3,FALSE())</f>
        <v/>
      </c>
      <c r="E14777">
        <f>VLOOKUP(B14777, Tabelas!A:C,2,FALSE())</f>
        <v/>
      </c>
    </row>
    <row r="14778">
      <c r="A14778" t="inlineStr">
        <is>
          <t>RHINOLOGY (LEIDEN)</t>
        </is>
      </c>
      <c r="B14778" t="inlineStr">
        <is>
          <t>A1</t>
        </is>
      </c>
      <c r="C14778">
        <f>IF(B14778&lt;&gt;"NI",1,0)</f>
        <v/>
      </c>
      <c r="D14778">
        <f>VLOOKUP(B14778, Tabelas!A:C,3,FALSE())</f>
        <v/>
      </c>
      <c r="E14778">
        <f>VLOOKUP(B14778, Tabelas!A:C,2,FALSE())</f>
        <v/>
      </c>
    </row>
    <row r="14779">
      <c r="A14779" t="inlineStr">
        <is>
          <t>RHIZOSPHERE</t>
        </is>
      </c>
      <c r="B14779" t="inlineStr">
        <is>
          <t>A3</t>
        </is>
      </c>
      <c r="C14779">
        <f>IF(B14779&lt;&gt;"NI",1,0)</f>
        <v/>
      </c>
      <c r="D14779">
        <f>VLOOKUP(B14779, Tabelas!A:C,3,FALSE())</f>
        <v/>
      </c>
      <c r="E14779">
        <f>VLOOKUP(B14779, Tabelas!A:C,2,FALSE())</f>
        <v/>
      </c>
    </row>
    <row r="14780">
      <c r="A14780" t="inlineStr">
        <is>
          <t>RIBANCEIRA</t>
        </is>
      </c>
      <c r="B14780" t="inlineStr">
        <is>
          <t>B3</t>
        </is>
      </c>
      <c r="C14780">
        <f>IF(B14780&lt;&gt;"NI",1,0)</f>
        <v/>
      </c>
      <c r="D14780">
        <f>VLOOKUP(B14780, Tabelas!A:C,3,FALSE())</f>
        <v/>
      </c>
      <c r="E14780">
        <f>VLOOKUP(B14780, Tabelas!A:C,2,FALSE())</f>
        <v/>
      </c>
    </row>
    <row r="14781">
      <c r="A14781" t="inlineStr">
        <is>
          <t>RIBLA: REVISTA DE INTERPRETAÇÃO BÍBLICA LATINOAMERICANA</t>
        </is>
      </c>
      <c r="B14781" t="inlineStr">
        <is>
          <t>B1</t>
        </is>
      </c>
      <c r="C14781">
        <f>IF(B14781&lt;&gt;"NI",1,0)</f>
        <v/>
      </c>
      <c r="D14781">
        <f>VLOOKUP(B14781, Tabelas!A:C,3,FALSE())</f>
        <v/>
      </c>
      <c r="E14781">
        <f>VLOOKUP(B14781, Tabelas!A:C,2,FALSE())</f>
        <v/>
      </c>
    </row>
    <row r="14782">
      <c r="A14782" t="inlineStr">
        <is>
          <t>RIC@. REVISTA INTERDISCIPLINAR CIENTÍFICA APLICADA</t>
        </is>
      </c>
      <c r="B14782" t="inlineStr">
        <is>
          <t>B3</t>
        </is>
      </c>
      <c r="C14782">
        <f>IF(B14782&lt;&gt;"NI",1,0)</f>
        <v/>
      </c>
      <c r="D14782">
        <f>VLOOKUP(B14782, Tabelas!A:C,3,FALSE())</f>
        <v/>
      </c>
      <c r="E14782">
        <f>VLOOKUP(B14782, Tabelas!A:C,2,FALSE())</f>
        <v/>
      </c>
    </row>
    <row r="14783">
      <c r="A14783" t="inlineStr">
        <is>
          <t>RICADI - REVISTA INTERDISCIPLINAR CONTABILIDADE, ADMINISTRAÇÃO E DIREITO</t>
        </is>
      </c>
      <c r="B14783" t="inlineStr">
        <is>
          <t>B4</t>
        </is>
      </c>
      <c r="C14783">
        <f>IF(B14783&lt;&gt;"NI",1,0)</f>
        <v/>
      </c>
      <c r="D14783">
        <f>VLOOKUP(B14783, Tabelas!A:C,3,FALSE())</f>
        <v/>
      </c>
      <c r="E14783">
        <f>VLOOKUP(B14783, Tabelas!A:C,2,FALSE())</f>
        <v/>
      </c>
    </row>
    <row r="14784">
      <c r="A14784" t="inlineStr">
        <is>
          <t>RICERCHE DI STORIA POLITICA</t>
        </is>
      </c>
      <c r="B14784" t="inlineStr">
        <is>
          <t>B1</t>
        </is>
      </c>
      <c r="C14784">
        <f>IF(B14784&lt;&gt;"NI",1,0)</f>
        <v/>
      </c>
      <c r="D14784">
        <f>VLOOKUP(B14784, Tabelas!A:C,3,FALSE())</f>
        <v/>
      </c>
      <c r="E14784">
        <f>VLOOKUP(B14784, Tabelas!A:C,2,FALSE())</f>
        <v/>
      </c>
    </row>
    <row r="14785">
      <c r="A14785" t="inlineStr">
        <is>
          <t>RICOGNIZIONI</t>
        </is>
      </c>
      <c r="B14785" t="inlineStr">
        <is>
          <t>A3</t>
        </is>
      </c>
      <c r="C14785">
        <f>IF(B14785&lt;&gt;"NI",1,0)</f>
        <v/>
      </c>
      <c r="D14785">
        <f>VLOOKUP(B14785, Tabelas!A:C,3,FALSE())</f>
        <v/>
      </c>
      <c r="E14785">
        <f>VLOOKUP(B14785, Tabelas!A:C,2,FALSE())</f>
        <v/>
      </c>
    </row>
    <row r="14786">
      <c r="A14786" t="inlineStr">
        <is>
          <t>RIDPHE_R REVISTA IBEROAMERICANA DO PATRIMÔNIO HISTÓRICO-EDUCATIVO</t>
        </is>
      </c>
      <c r="B14786" t="inlineStr">
        <is>
          <t>A4</t>
        </is>
      </c>
      <c r="C14786">
        <f>IF(B14786&lt;&gt;"NI",1,0)</f>
        <v/>
      </c>
      <c r="D14786">
        <f>VLOOKUP(B14786, Tabelas!A:C,3,FALSE())</f>
        <v/>
      </c>
      <c r="E14786">
        <f>VLOOKUP(B14786, Tabelas!A:C,2,FALSE())</f>
        <v/>
      </c>
    </row>
    <row r="14787">
      <c r="A14787" t="inlineStr">
        <is>
          <t>RIED. REVISTA IBEROAMERICANA DE EDUCACIÓN SUPERIOR A DISTANCIA (ONLINE)</t>
        </is>
      </c>
      <c r="B14787" t="inlineStr">
        <is>
          <t>B1</t>
        </is>
      </c>
      <c r="C14787">
        <f>IF(B14787&lt;&gt;"NI",1,0)</f>
        <v/>
      </c>
      <c r="D14787">
        <f>VLOOKUP(B14787, Tabelas!A:C,3,FALSE())</f>
        <v/>
      </c>
      <c r="E14787">
        <f>VLOOKUP(B14787, Tabelas!A:C,2,FALSE())</f>
        <v/>
      </c>
    </row>
    <row r="14788">
      <c r="A14788" t="inlineStr">
        <is>
          <t>RIHUMSO - REVISTA DE INVESTIGACIÓN DEL DEPARTAMENTO DE HUMANIDADES Y CIENCIAS SOCIALES</t>
        </is>
      </c>
      <c r="B14788" t="inlineStr">
        <is>
          <t>A4</t>
        </is>
      </c>
      <c r="C14788">
        <f>IF(B14788&lt;&gt;"NI",1,0)</f>
        <v/>
      </c>
      <c r="D14788">
        <f>VLOOKUP(B14788, Tabelas!A:C,3,FALSE())</f>
        <v/>
      </c>
      <c r="E14788">
        <f>VLOOKUP(B14788, Tabelas!A:C,2,FALSE())</f>
        <v/>
      </c>
    </row>
    <row r="14789">
      <c r="A14789" t="inlineStr">
        <is>
          <t>RILCE-REV FILOL HISP</t>
        </is>
      </c>
      <c r="B14789" t="inlineStr">
        <is>
          <t>A2</t>
        </is>
      </c>
      <c r="C14789">
        <f>IF(B14789&lt;&gt;"NI",1,0)</f>
        <v/>
      </c>
      <c r="D14789">
        <f>VLOOKUP(B14789, Tabelas!A:C,3,FALSE())</f>
        <v/>
      </c>
      <c r="E14789">
        <f>VLOOKUP(B14789, Tabelas!A:C,2,FALSE())</f>
        <v/>
      </c>
    </row>
    <row r="14790">
      <c r="A14790" t="inlineStr">
        <is>
          <t>RIMAR</t>
        </is>
      </c>
      <c r="B14790" t="inlineStr">
        <is>
          <t>B3</t>
        </is>
      </c>
      <c r="C14790">
        <f>IF(B14790&lt;&gt;"NI",1,0)</f>
        <v/>
      </c>
      <c r="D14790">
        <f>VLOOKUP(B14790, Tabelas!A:C,3,FALSE())</f>
        <v/>
      </c>
      <c r="E14790">
        <f>VLOOKUP(B14790, Tabelas!A:C,2,FALSE())</f>
        <v/>
      </c>
    </row>
    <row r="14791">
      <c r="A14791" t="inlineStr">
        <is>
          <t>RIO DO SUL</t>
        </is>
      </c>
      <c r="B14791" t="inlineStr">
        <is>
          <t>B3</t>
        </is>
      </c>
      <c r="C14791">
        <f>IF(B14791&lt;&gt;"NI",1,0)</f>
        <v/>
      </c>
      <c r="D14791">
        <f>VLOOKUP(B14791, Tabelas!A:C,3,FALSE())</f>
        <v/>
      </c>
      <c r="E14791">
        <f>VLOOKUP(B14791, Tabelas!A:C,2,FALSE())</f>
        <v/>
      </c>
    </row>
    <row r="14792">
      <c r="A14792" t="inlineStr">
        <is>
          <t>RIOS ELETRÔNICA (FASETE)</t>
        </is>
      </c>
      <c r="B14792" t="inlineStr">
        <is>
          <t>B2</t>
        </is>
      </c>
      <c r="C14792">
        <f>IF(B14792&lt;&gt;"NI",1,0)</f>
        <v/>
      </c>
      <c r="D14792">
        <f>VLOOKUP(B14792, Tabelas!A:C,3,FALSE())</f>
        <v/>
      </c>
      <c r="E14792">
        <f>VLOOKUP(B14792, Tabelas!A:C,2,FALSE())</f>
        <v/>
      </c>
    </row>
    <row r="14793">
      <c r="A14793" t="inlineStr">
        <is>
          <t>RIPE: DIVISÃO JURÍDICA</t>
        </is>
      </c>
      <c r="B14793" t="inlineStr">
        <is>
          <t>B4</t>
        </is>
      </c>
      <c r="C14793">
        <f>IF(B14793&lt;&gt;"NI",1,0)</f>
        <v/>
      </c>
      <c r="D14793">
        <f>VLOOKUP(B14793, Tabelas!A:C,3,FALSE())</f>
        <v/>
      </c>
      <c r="E14793">
        <f>VLOOKUP(B14793, Tabelas!A:C,2,FALSE())</f>
        <v/>
      </c>
    </row>
    <row r="14794">
      <c r="A14794" t="inlineStr">
        <is>
          <t>RIPS. REVISTA DE INVESTIGACINES POLÍTICAS Y SOCIOLÓGICAS</t>
        </is>
      </c>
      <c r="B14794" t="inlineStr">
        <is>
          <t>A4</t>
        </is>
      </c>
      <c r="C14794">
        <f>IF(B14794&lt;&gt;"NI",1,0)</f>
        <v/>
      </c>
      <c r="D14794">
        <f>VLOOKUP(B14794, Tabelas!A:C,3,FALSE())</f>
        <v/>
      </c>
      <c r="E14794">
        <f>VLOOKUP(B14794, Tabelas!A:C,2,FALSE())</f>
        <v/>
      </c>
    </row>
    <row r="14795">
      <c r="A14795" t="inlineStr">
        <is>
          <t>RISCO: REVISTA DE PESQUISA EM ARQUITETURA E URBANISMO (ONLINE)</t>
        </is>
      </c>
      <c r="B14795" t="inlineStr">
        <is>
          <t>A4</t>
        </is>
      </c>
      <c r="C14795">
        <f>IF(B14795&lt;&gt;"NI",1,0)</f>
        <v/>
      </c>
      <c r="D14795">
        <f>VLOOKUP(B14795, Tabelas!A:C,3,FALSE())</f>
        <v/>
      </c>
      <c r="E14795">
        <f>VLOOKUP(B14795, Tabelas!A:C,2,FALSE())</f>
        <v/>
      </c>
    </row>
    <row r="14796">
      <c r="A14796" t="inlineStr">
        <is>
          <t>RISING POWERS QUARTERLY</t>
        </is>
      </c>
      <c r="B14796" t="inlineStr">
        <is>
          <t>B3</t>
        </is>
      </c>
      <c r="C14796">
        <f>IF(B14796&lt;&gt;"NI",1,0)</f>
        <v/>
      </c>
      <c r="D14796">
        <f>VLOOKUP(B14796, Tabelas!A:C,3,FALSE())</f>
        <v/>
      </c>
      <c r="E14796">
        <f>VLOOKUP(B14796, Tabelas!A:C,2,FALSE())</f>
        <v/>
      </c>
    </row>
    <row r="14797">
      <c r="A14797" t="inlineStr">
        <is>
          <t>RISK MANAGEMENT</t>
        </is>
      </c>
      <c r="B14797" t="inlineStr">
        <is>
          <t>B2</t>
        </is>
      </c>
      <c r="C14797">
        <f>IF(B14797&lt;&gt;"NI",1,0)</f>
        <v/>
      </c>
      <c r="D14797">
        <f>VLOOKUP(B14797, Tabelas!A:C,3,FALSE())</f>
        <v/>
      </c>
      <c r="E14797">
        <f>VLOOKUP(B14797, Tabelas!A:C,2,FALSE())</f>
        <v/>
      </c>
    </row>
    <row r="14798">
      <c r="A14798" t="inlineStr">
        <is>
          <t>RISK MANAGEMENT</t>
        </is>
      </c>
      <c r="B14798" t="inlineStr">
        <is>
          <t>A4</t>
        </is>
      </c>
      <c r="C14798">
        <f>IF(B14798&lt;&gt;"NI",1,0)</f>
        <v/>
      </c>
      <c r="D14798">
        <f>VLOOKUP(B14798, Tabelas!A:C,3,FALSE())</f>
        <v/>
      </c>
      <c r="E14798">
        <f>VLOOKUP(B14798, Tabelas!A:C,2,FALSE())</f>
        <v/>
      </c>
    </row>
    <row r="14799">
      <c r="A14799" t="inlineStr">
        <is>
          <t>RISTI (PORTO)</t>
        </is>
      </c>
      <c r="B14799" t="inlineStr">
        <is>
          <t>A2</t>
        </is>
      </c>
      <c r="C14799">
        <f>IF(B14799&lt;&gt;"NI",1,0)</f>
        <v/>
      </c>
      <c r="D14799">
        <f>VLOOKUP(B14799, Tabelas!A:C,3,FALSE())</f>
        <v/>
      </c>
      <c r="E14799">
        <f>VLOOKUP(B14799, Tabelas!A:C,2,FALSE())</f>
        <v/>
      </c>
    </row>
    <row r="14800">
      <c r="A14800" t="inlineStr">
        <is>
          <t>RISUS. JOURNAL ON INNOVATION AND SUSTAINABILITY</t>
        </is>
      </c>
      <c r="B14800" t="inlineStr">
        <is>
          <t>B2</t>
        </is>
      </c>
      <c r="C14800">
        <f>IF(B14800&lt;&gt;"NI",1,0)</f>
        <v/>
      </c>
      <c r="D14800">
        <f>VLOOKUP(B14800, Tabelas!A:C,3,FALSE())</f>
        <v/>
      </c>
      <c r="E14800">
        <f>VLOOKUP(B14800, Tabelas!A:C,2,FALSE())</f>
        <v/>
      </c>
    </row>
    <row r="14801">
      <c r="A14801" t="inlineStr">
        <is>
          <t>RITA</t>
        </is>
      </c>
      <c r="B14801" t="inlineStr">
        <is>
          <t>B3</t>
        </is>
      </c>
      <c r="C14801">
        <f>IF(B14801&lt;&gt;"NI",1,0)</f>
        <v/>
      </c>
      <c r="D14801">
        <f>VLOOKUP(B14801, Tabelas!A:C,3,FALSE())</f>
        <v/>
      </c>
      <c r="E14801">
        <f>VLOOKUP(B14801, Tabelas!A:C,2,FALSE())</f>
        <v/>
      </c>
    </row>
    <row r="14802">
      <c r="A14802" t="inlineStr">
        <is>
          <t>RIVER RESEARCH AND APPLICATIONS (PRINT)</t>
        </is>
      </c>
      <c r="B14802" t="inlineStr">
        <is>
          <t>A2</t>
        </is>
      </c>
      <c r="C14802">
        <f>IF(B14802&lt;&gt;"NI",1,0)</f>
        <v/>
      </c>
      <c r="D14802">
        <f>VLOOKUP(B14802, Tabelas!A:C,3,FALSE())</f>
        <v/>
      </c>
      <c r="E14802">
        <f>VLOOKUP(B14802, Tabelas!A:C,2,FALSE())</f>
        <v/>
      </c>
    </row>
    <row r="14803">
      <c r="A14803" t="inlineStr">
        <is>
          <t>RIVISTA DI CRIMINOLOGIA, VITTIMOLOGIA E SICUREZZA</t>
        </is>
      </c>
      <c r="B14803" t="inlineStr">
        <is>
          <t>A2</t>
        </is>
      </c>
      <c r="C14803">
        <f>IF(B14803&lt;&gt;"NI",1,0)</f>
        <v/>
      </c>
      <c r="D14803">
        <f>VLOOKUP(B14803, Tabelas!A:C,3,FALSE())</f>
        <v/>
      </c>
      <c r="E14803">
        <f>VLOOKUP(B14803, Tabelas!A:C,2,FALSE())</f>
        <v/>
      </c>
    </row>
    <row r="14804">
      <c r="A14804" t="inlineStr">
        <is>
          <t>RIVISTA DI DIRITTO PROCESSUALE</t>
        </is>
      </c>
      <c r="B14804" t="inlineStr">
        <is>
          <t>A4</t>
        </is>
      </c>
      <c r="C14804">
        <f>IF(B14804&lt;&gt;"NI",1,0)</f>
        <v/>
      </c>
      <c r="D14804">
        <f>VLOOKUP(B14804, Tabelas!A:C,3,FALSE())</f>
        <v/>
      </c>
      <c r="E14804">
        <f>VLOOKUP(B14804, Tabelas!A:C,2,FALSE())</f>
        <v/>
      </c>
    </row>
    <row r="14805">
      <c r="A14805" t="inlineStr">
        <is>
          <t>RIVISTA DI ECONOMIA AGRARIA</t>
        </is>
      </c>
      <c r="B14805" t="inlineStr">
        <is>
          <t>B2</t>
        </is>
      </c>
      <c r="C14805">
        <f>IF(B14805&lt;&gt;"NI",1,0)</f>
        <v/>
      </c>
      <c r="D14805">
        <f>VLOOKUP(B14805, Tabelas!A:C,3,FALSE())</f>
        <v/>
      </c>
      <c r="E14805">
        <f>VLOOKUP(B14805, Tabelas!A:C,2,FALSE())</f>
        <v/>
      </c>
    </row>
    <row r="14806">
      <c r="A14806" t="inlineStr">
        <is>
          <t>RIVISTA DI FILOSOFIA</t>
        </is>
      </c>
      <c r="B14806" t="inlineStr">
        <is>
          <t>A3</t>
        </is>
      </c>
      <c r="C14806">
        <f>IF(B14806&lt;&gt;"NI",1,0)</f>
        <v/>
      </c>
      <c r="D14806">
        <f>VLOOKUP(B14806, Tabelas!A:C,3,FALSE())</f>
        <v/>
      </c>
      <c r="E14806">
        <f>VLOOKUP(B14806, Tabelas!A:C,2,FALSE())</f>
        <v/>
      </c>
    </row>
    <row r="14807">
      <c r="A14807" t="inlineStr">
        <is>
          <t>RIVISTA DI FRUTTICOLTURA E DI ORTOFLORICOLTURA</t>
        </is>
      </c>
      <c r="B14807" t="inlineStr">
        <is>
          <t>B4</t>
        </is>
      </c>
      <c r="C14807">
        <f>IF(B14807&lt;&gt;"NI",1,0)</f>
        <v/>
      </c>
      <c r="D14807">
        <f>VLOOKUP(B14807, Tabelas!A:C,3,FALSE())</f>
        <v/>
      </c>
      <c r="E14807">
        <f>VLOOKUP(B14807, Tabelas!A:C,2,FALSE())</f>
        <v/>
      </c>
    </row>
    <row r="14808">
      <c r="A14808" t="inlineStr">
        <is>
          <t>RIVISTA DI STORIA DELLA CHIESA IN ITALIA (ONLINE)</t>
        </is>
      </c>
      <c r="B14808" t="inlineStr">
        <is>
          <t>A4</t>
        </is>
      </c>
      <c r="C14808">
        <f>IF(B14808&lt;&gt;"NI",1,0)</f>
        <v/>
      </c>
      <c r="D14808">
        <f>VLOOKUP(B14808, Tabelas!A:C,3,FALSE())</f>
        <v/>
      </c>
      <c r="E14808">
        <f>VLOOKUP(B14808, Tabelas!A:C,2,FALSE())</f>
        <v/>
      </c>
    </row>
    <row r="14809">
      <c r="A14809" t="inlineStr">
        <is>
          <t>RIVISTA DI STORIA DELLA FILOSOFIA (1984. TESTO STAMPATO)</t>
        </is>
      </c>
      <c r="B14809" t="inlineStr">
        <is>
          <t>B2</t>
        </is>
      </c>
      <c r="C14809">
        <f>IF(B14809&lt;&gt;"NI",1,0)</f>
        <v/>
      </c>
      <c r="D14809">
        <f>VLOOKUP(B14809, Tabelas!A:C,3,FALSE())</f>
        <v/>
      </c>
      <c r="E14809">
        <f>VLOOKUP(B14809, Tabelas!A:C,2,FALSE())</f>
        <v/>
      </c>
    </row>
    <row r="14810">
      <c r="A14810" t="inlineStr">
        <is>
          <t>RIVISTA DI STORIA DELL'EDUCAZIONE</t>
        </is>
      </c>
      <c r="B14810" t="inlineStr">
        <is>
          <t>A3</t>
        </is>
      </c>
      <c r="C14810">
        <f>IF(B14810&lt;&gt;"NI",1,0)</f>
        <v/>
      </c>
      <c r="D14810">
        <f>VLOOKUP(B14810, Tabelas!A:C,3,FALSE())</f>
        <v/>
      </c>
      <c r="E14810">
        <f>VLOOKUP(B14810, Tabelas!A:C,2,FALSE())</f>
        <v/>
      </c>
    </row>
    <row r="14811">
      <c r="A14811" t="inlineStr">
        <is>
          <t>RIVISTA DI STUDI PORTOGHESI E BRASILIANI</t>
        </is>
      </c>
      <c r="B14811" t="inlineStr">
        <is>
          <t>B1</t>
        </is>
      </c>
      <c r="C14811">
        <f>IF(B14811&lt;&gt;"NI",1,0)</f>
        <v/>
      </c>
      <c r="D14811">
        <f>VLOOKUP(B14811, Tabelas!A:C,3,FALSE())</f>
        <v/>
      </c>
      <c r="E14811">
        <f>VLOOKUP(B14811, Tabelas!A:C,2,FALSE())</f>
        <v/>
      </c>
    </row>
    <row r="14812">
      <c r="A14812" t="inlineStr">
        <is>
          <t>RIVISTA FEDERALISMI (RIVISTA DI DIRITTO PUBBLICO ITALIANO, COMUNITARIO E COMPARATO)</t>
        </is>
      </c>
      <c r="B14812" t="inlineStr">
        <is>
          <t>B1</t>
        </is>
      </c>
      <c r="C14812">
        <f>IF(B14812&lt;&gt;"NI",1,0)</f>
        <v/>
      </c>
      <c r="D14812">
        <f>VLOOKUP(B14812, Tabelas!A:C,3,FALSE())</f>
        <v/>
      </c>
      <c r="E14812">
        <f>VLOOKUP(B14812, Tabelas!A:C,2,FALSE())</f>
        <v/>
      </c>
    </row>
    <row r="14813">
      <c r="A14813" t="inlineStr">
        <is>
          <t>RIVISTA GIURIDICA DELL'AMBIENTE (TESTO STAMPATO)</t>
        </is>
      </c>
      <c r="B14813" t="inlineStr">
        <is>
          <t>B2</t>
        </is>
      </c>
      <c r="C14813">
        <f>IF(B14813&lt;&gt;"NI",1,0)</f>
        <v/>
      </c>
      <c r="D14813">
        <f>VLOOKUP(B14813, Tabelas!A:C,3,FALSE())</f>
        <v/>
      </c>
      <c r="E14813">
        <f>VLOOKUP(B14813, Tabelas!A:C,2,FALSE())</f>
        <v/>
      </c>
    </row>
    <row r="14814">
      <c r="A14814" t="inlineStr">
        <is>
          <t>RIVISTA INTERNAZIONALE DI FILOSOFIA E PSICOLOGIA</t>
        </is>
      </c>
      <c r="B14814" t="inlineStr">
        <is>
          <t>B2</t>
        </is>
      </c>
      <c r="C14814">
        <f>IF(B14814&lt;&gt;"NI",1,0)</f>
        <v/>
      </c>
      <c r="D14814">
        <f>VLOOKUP(B14814, Tabelas!A:C,3,FALSE())</f>
        <v/>
      </c>
      <c r="E14814">
        <f>VLOOKUP(B14814, Tabelas!A:C,2,FALSE())</f>
        <v/>
      </c>
    </row>
    <row r="14815">
      <c r="A14815" t="inlineStr">
        <is>
          <t>RIVISTA ITALIANA DE ERGONOMIA (ONLINE)</t>
        </is>
      </c>
      <c r="B14815" t="inlineStr">
        <is>
          <t>B2</t>
        </is>
      </c>
      <c r="C14815">
        <f>IF(B14815&lt;&gt;"NI",1,0)</f>
        <v/>
      </c>
      <c r="D14815">
        <f>VLOOKUP(B14815, Tabelas!A:C,3,FALSE())</f>
        <v/>
      </c>
      <c r="E14815">
        <f>VLOOKUP(B14815, Tabelas!A:C,2,FALSE())</f>
        <v/>
      </c>
    </row>
    <row r="14816">
      <c r="A14816" t="inlineStr">
        <is>
          <t>RIVISTA ITALIANA DI EDUCAZIONE FAMILIARE</t>
        </is>
      </c>
      <c r="B14816" t="inlineStr">
        <is>
          <t>A4</t>
        </is>
      </c>
      <c r="C14816">
        <f>IF(B14816&lt;&gt;"NI",1,0)</f>
        <v/>
      </c>
      <c r="D14816">
        <f>VLOOKUP(B14816, Tabelas!A:C,3,FALSE())</f>
        <v/>
      </c>
      <c r="E14816">
        <f>VLOOKUP(B14816, Tabelas!A:C,2,FALSE())</f>
        <v/>
      </c>
    </row>
    <row r="14817">
      <c r="A14817" t="inlineStr">
        <is>
          <t>RIVISTA ITALIANA DI FILOSOFIA ANALITICA JUNIOR</t>
        </is>
      </c>
      <c r="B14817" t="inlineStr">
        <is>
          <t>B2</t>
        </is>
      </c>
      <c r="C14817">
        <f>IF(B14817&lt;&gt;"NI",1,0)</f>
        <v/>
      </c>
      <c r="D14817">
        <f>VLOOKUP(B14817, Tabelas!A:C,3,FALSE())</f>
        <v/>
      </c>
      <c r="E14817">
        <f>VLOOKUP(B14817, Tabelas!A:C,2,FALSE())</f>
        <v/>
      </c>
    </row>
    <row r="14818">
      <c r="A14818" t="inlineStr">
        <is>
          <t>RIVISTA ITALIANA DI ONOMASTICA</t>
        </is>
      </c>
      <c r="B14818" t="inlineStr">
        <is>
          <t>B1</t>
        </is>
      </c>
      <c r="C14818">
        <f>IF(B14818&lt;&gt;"NI",1,0)</f>
        <v/>
      </c>
      <c r="D14818">
        <f>VLOOKUP(B14818, Tabelas!A:C,3,FALSE())</f>
        <v/>
      </c>
      <c r="E14818">
        <f>VLOOKUP(B14818, Tabelas!A:C,2,FALSE())</f>
        <v/>
      </c>
    </row>
    <row r="14819">
      <c r="A14819" t="inlineStr">
        <is>
          <t>RIVISTA TRIMESTRALE DI DIRITTO E PROCEDURA CIVILE</t>
        </is>
      </c>
      <c r="B14819" t="inlineStr">
        <is>
          <t>A4</t>
        </is>
      </c>
      <c r="C14819">
        <f>IF(B14819&lt;&gt;"NI",1,0)</f>
        <v/>
      </c>
      <c r="D14819">
        <f>VLOOKUP(B14819, Tabelas!A:C,3,FALSE())</f>
        <v/>
      </c>
      <c r="E14819">
        <f>VLOOKUP(B14819, Tabelas!A:C,2,FALSE())</f>
        <v/>
      </c>
    </row>
    <row r="14820">
      <c r="A14820" t="inlineStr">
        <is>
          <t>RIVISTA TRIMESTRALE DI DIRITTO PUBBLICO</t>
        </is>
      </c>
      <c r="B14820" t="inlineStr">
        <is>
          <t>A3</t>
        </is>
      </c>
      <c r="C14820">
        <f>IF(B14820&lt;&gt;"NI",1,0)</f>
        <v/>
      </c>
      <c r="D14820">
        <f>VLOOKUP(B14820, Tabelas!A:C,3,FALSE())</f>
        <v/>
      </c>
      <c r="E14820">
        <f>VLOOKUP(B14820, Tabelas!A:C,2,FALSE())</f>
        <v/>
      </c>
    </row>
    <row r="14821">
      <c r="A14821" t="inlineStr">
        <is>
          <t>RIZOMA</t>
        </is>
      </c>
      <c r="B14821" t="inlineStr">
        <is>
          <t>B2</t>
        </is>
      </c>
      <c r="C14821">
        <f>IF(B14821&lt;&gt;"NI",1,0)</f>
        <v/>
      </c>
      <c r="D14821">
        <f>VLOOKUP(B14821, Tabelas!A:C,3,FALSE())</f>
        <v/>
      </c>
      <c r="E14821">
        <f>VLOOKUP(B14821, Tabelas!A:C,2,FALSE())</f>
        <v/>
      </c>
    </row>
    <row r="14822">
      <c r="A14822" t="inlineStr">
        <is>
          <t>RIZOMA FREIREANO</t>
        </is>
      </c>
      <c r="B14822" t="inlineStr">
        <is>
          <t>B4</t>
        </is>
      </c>
      <c r="C14822">
        <f>IF(B14822&lt;&gt;"NI",1,0)</f>
        <v/>
      </c>
      <c r="D14822">
        <f>VLOOKUP(B14822, Tabelas!A:C,3,FALSE())</f>
        <v/>
      </c>
      <c r="E14822">
        <f>VLOOKUP(B14822, Tabelas!A:C,2,FALSE())</f>
        <v/>
      </c>
    </row>
    <row r="14823">
      <c r="A14823" t="inlineStr">
        <is>
          <t>RLE (PASTO)</t>
        </is>
      </c>
      <c r="B14823" t="inlineStr">
        <is>
          <t>A2</t>
        </is>
      </c>
      <c r="C14823">
        <f>IF(B14823&lt;&gt;"NI",1,0)</f>
        <v/>
      </c>
      <c r="D14823">
        <f>VLOOKUP(B14823, Tabelas!A:C,3,FALSE())</f>
        <v/>
      </c>
      <c r="E14823">
        <f>VLOOKUP(B14823, Tabelas!A:C,2,FALSE())</f>
        <v/>
      </c>
    </row>
    <row r="14824">
      <c r="A14824" t="inlineStr">
        <is>
          <t>RMD OPEN</t>
        </is>
      </c>
      <c r="B14824" t="inlineStr">
        <is>
          <t>A4</t>
        </is>
      </c>
      <c r="C14824">
        <f>IF(B14824&lt;&gt;"NI",1,0)</f>
        <v/>
      </c>
      <c r="D14824">
        <f>VLOOKUP(B14824, Tabelas!A:C,3,FALSE())</f>
        <v/>
      </c>
      <c r="E14824">
        <f>VLOOKUP(B14824, Tabelas!A:C,2,FALSE())</f>
        <v/>
      </c>
    </row>
    <row r="14825">
      <c r="A14825" t="inlineStr">
        <is>
          <t>RMP - REVISTA DOS MESTRADOS PROFISSIONAIS</t>
        </is>
      </c>
      <c r="B14825" t="inlineStr">
        <is>
          <t>B3</t>
        </is>
      </c>
      <c r="C14825">
        <f>IF(B14825&lt;&gt;"NI",1,0)</f>
        <v/>
      </c>
      <c r="D14825">
        <f>VLOOKUP(B14825, Tabelas!A:C,3,FALSE())</f>
        <v/>
      </c>
      <c r="E14825">
        <f>VLOOKUP(B14825, Tabelas!A:C,2,FALSE())</f>
        <v/>
      </c>
    </row>
    <row r="14826">
      <c r="A14826" t="inlineStr">
        <is>
          <t>RNA (CAMBRIDGE. PRINT)</t>
        </is>
      </c>
      <c r="B14826" t="inlineStr">
        <is>
          <t>A2</t>
        </is>
      </c>
      <c r="C14826">
        <f>IF(B14826&lt;&gt;"NI",1,0)</f>
        <v/>
      </c>
      <c r="D14826">
        <f>VLOOKUP(B14826, Tabelas!A:C,3,FALSE())</f>
        <v/>
      </c>
      <c r="E14826">
        <f>VLOOKUP(B14826, Tabelas!A:C,2,FALSE())</f>
        <v/>
      </c>
    </row>
    <row r="14827">
      <c r="A14827" t="inlineStr">
        <is>
          <t>RNA BIOLOGY</t>
        </is>
      </c>
      <c r="B14827" t="inlineStr">
        <is>
          <t>A2</t>
        </is>
      </c>
      <c r="C14827">
        <f>IF(B14827&lt;&gt;"NI",1,0)</f>
        <v/>
      </c>
      <c r="D14827">
        <f>VLOOKUP(B14827, Tabelas!A:C,3,FALSE())</f>
        <v/>
      </c>
      <c r="E14827">
        <f>VLOOKUP(B14827, Tabelas!A:C,2,FALSE())</f>
        <v/>
      </c>
    </row>
    <row r="14828">
      <c r="A14828" t="inlineStr">
        <is>
          <t>RNA BIOLOGY</t>
        </is>
      </c>
      <c r="B14828" t="inlineStr">
        <is>
          <t>A2</t>
        </is>
      </c>
      <c r="C14828">
        <f>IF(B14828&lt;&gt;"NI",1,0)</f>
        <v/>
      </c>
      <c r="D14828">
        <f>VLOOKUP(B14828, Tabelas!A:C,3,FALSE())</f>
        <v/>
      </c>
      <c r="E14828">
        <f>VLOOKUP(B14828, Tabelas!A:C,2,FALSE())</f>
        <v/>
      </c>
    </row>
    <row r="14829">
      <c r="A14829" t="inlineStr">
        <is>
          <t>ROAD MATERIALS AND PAVEMENT DESIGN</t>
        </is>
      </c>
      <c r="B14829" t="inlineStr">
        <is>
          <t>A2</t>
        </is>
      </c>
      <c r="C14829">
        <f>IF(B14829&lt;&gt;"NI",1,0)</f>
        <v/>
      </c>
      <c r="D14829">
        <f>VLOOKUP(B14829, Tabelas!A:C,3,FALSE())</f>
        <v/>
      </c>
      <c r="E14829">
        <f>VLOOKUP(B14829, Tabelas!A:C,2,FALSE())</f>
        <v/>
      </c>
    </row>
    <row r="14830">
      <c r="A14830" t="inlineStr">
        <is>
          <t>ROBOTICA (CAMBRIDGE. PRINT)</t>
        </is>
      </c>
      <c r="B14830" t="inlineStr">
        <is>
          <t>A2</t>
        </is>
      </c>
      <c r="C14830">
        <f>IF(B14830&lt;&gt;"NI",1,0)</f>
        <v/>
      </c>
      <c r="D14830">
        <f>VLOOKUP(B14830, Tabelas!A:C,3,FALSE())</f>
        <v/>
      </c>
      <c r="E14830">
        <f>VLOOKUP(B14830, Tabelas!A:C,2,FALSE())</f>
        <v/>
      </c>
    </row>
    <row r="14831">
      <c r="A14831" t="inlineStr">
        <is>
          <t>ROBOTICS</t>
        </is>
      </c>
      <c r="B14831" t="inlineStr">
        <is>
          <t>B4</t>
        </is>
      </c>
      <c r="C14831">
        <f>IF(B14831&lt;&gt;"NI",1,0)</f>
        <v/>
      </c>
      <c r="D14831">
        <f>VLOOKUP(B14831, Tabelas!A:C,3,FALSE())</f>
        <v/>
      </c>
      <c r="E14831">
        <f>VLOOKUP(B14831, Tabelas!A:C,2,FALSE())</f>
        <v/>
      </c>
    </row>
    <row r="14832">
      <c r="A14832" t="inlineStr">
        <is>
          <t>ROBOTICS AND AUTONOMOUS SYSTEMS (PRINT)</t>
        </is>
      </c>
      <c r="B14832" t="inlineStr">
        <is>
          <t>A1</t>
        </is>
      </c>
      <c r="C14832">
        <f>IF(B14832&lt;&gt;"NI",1,0)</f>
        <v/>
      </c>
      <c r="D14832">
        <f>VLOOKUP(B14832, Tabelas!A:C,3,FALSE())</f>
        <v/>
      </c>
      <c r="E14832">
        <f>VLOOKUP(B14832, Tabelas!A:C,2,FALSE())</f>
        <v/>
      </c>
    </row>
    <row r="14833">
      <c r="A14833" t="inlineStr">
        <is>
          <t>ROBOTICS AND COMPUTER-INTEGRATED MANUFACTURING</t>
        </is>
      </c>
      <c r="B14833" t="inlineStr">
        <is>
          <t>A1</t>
        </is>
      </c>
      <c r="C14833">
        <f>IF(B14833&lt;&gt;"NI",1,0)</f>
        <v/>
      </c>
      <c r="D14833">
        <f>VLOOKUP(B14833, Tabelas!A:C,3,FALSE())</f>
        <v/>
      </c>
      <c r="E14833">
        <f>VLOOKUP(B14833, Tabelas!A:C,2,FALSE())</f>
        <v/>
      </c>
    </row>
    <row r="14834">
      <c r="A14834" t="inlineStr">
        <is>
          <t>ROCK ART RESEARCH</t>
        </is>
      </c>
      <c r="B14834" t="inlineStr">
        <is>
          <t>A1</t>
        </is>
      </c>
      <c r="C14834">
        <f>IF(B14834&lt;&gt;"NI",1,0)</f>
        <v/>
      </c>
      <c r="D14834">
        <f>VLOOKUP(B14834, Tabelas!A:C,3,FALSE())</f>
        <v/>
      </c>
      <c r="E14834">
        <f>VLOOKUP(B14834, Tabelas!A:C,2,FALSE())</f>
        <v/>
      </c>
    </row>
    <row r="14835">
      <c r="A14835" t="inlineStr">
        <is>
          <t>ROCK MECHANICS AND ROCK ENGINEERING (PRINT)</t>
        </is>
      </c>
      <c r="B14835" t="inlineStr">
        <is>
          <t>A1</t>
        </is>
      </c>
      <c r="C14835">
        <f>IF(B14835&lt;&gt;"NI",1,0)</f>
        <v/>
      </c>
      <c r="D14835">
        <f>VLOOKUP(B14835, Tabelas!A:C,3,FALSE())</f>
        <v/>
      </c>
      <c r="E14835">
        <f>VLOOKUP(B14835, Tabelas!A:C,2,FALSE())</f>
        <v/>
      </c>
    </row>
    <row r="14836">
      <c r="A14836" t="inlineStr">
        <is>
          <t>ROCK MUSIC STUDIES JOURNAL</t>
        </is>
      </c>
      <c r="B14836" t="inlineStr">
        <is>
          <t>A3</t>
        </is>
      </c>
      <c r="C14836">
        <f>IF(B14836&lt;&gt;"NI",1,0)</f>
        <v/>
      </c>
      <c r="D14836">
        <f>VLOOKUP(B14836, Tabelas!A:C,3,FALSE())</f>
        <v/>
      </c>
      <c r="E14836">
        <f>VLOOKUP(B14836, Tabelas!A:C,2,FALSE())</f>
        <v/>
      </c>
    </row>
    <row r="14837">
      <c r="A14837" t="inlineStr">
        <is>
          <t>RODA DA FORTUNA. REVISTA ELETRÔNICA HISPANO-BRASILEIRA SOBRE ANTIGUIDADE E MEDIEVO. ELECTRONIC JOURNAL ABOUT ANTIQUITY AND MIDDLE AGES.</t>
        </is>
      </c>
      <c r="B14837" t="inlineStr">
        <is>
          <t>A4</t>
        </is>
      </c>
      <c r="C14837">
        <f>IF(B14837&lt;&gt;"NI",1,0)</f>
        <v/>
      </c>
      <c r="D14837">
        <f>VLOOKUP(B14837, Tabelas!A:C,3,FALSE())</f>
        <v/>
      </c>
      <c r="E14837">
        <f>VLOOKUP(B14837, Tabelas!A:C,2,FALSE())</f>
        <v/>
      </c>
    </row>
    <row r="14838">
      <c r="A14838" t="inlineStr">
        <is>
          <t>RODRIGUÉSIA (IMPRESSO)</t>
        </is>
      </c>
      <c r="B14838" t="inlineStr">
        <is>
          <t>A3</t>
        </is>
      </c>
      <c r="C14838">
        <f>IF(B14838&lt;&gt;"NI",1,0)</f>
        <v/>
      </c>
      <c r="D14838">
        <f>VLOOKUP(B14838, Tabelas!A:C,3,FALSE())</f>
        <v/>
      </c>
      <c r="E14838">
        <f>VLOOKUP(B14838, Tabelas!A:C,2,FALSE())</f>
        <v/>
      </c>
    </row>
    <row r="14839">
      <c r="A14839" t="inlineStr">
        <is>
          <t>ROMANCE NOTES</t>
        </is>
      </c>
      <c r="B14839" t="inlineStr">
        <is>
          <t>B3</t>
        </is>
      </c>
      <c r="C14839">
        <f>IF(B14839&lt;&gt;"NI",1,0)</f>
        <v/>
      </c>
      <c r="D14839">
        <f>VLOOKUP(B14839, Tabelas!A:C,3,FALSE())</f>
        <v/>
      </c>
      <c r="E14839">
        <f>VLOOKUP(B14839, Tabelas!A:C,2,FALSE())</f>
        <v/>
      </c>
    </row>
    <row r="14840">
      <c r="A14840" t="inlineStr">
        <is>
          <t>ROMANIAN JOURNAL OF MORPHOLOGY AND EMBRYOLOGY</t>
        </is>
      </c>
      <c r="B14840" t="inlineStr">
        <is>
          <t>B2</t>
        </is>
      </c>
      <c r="C14840">
        <f>IF(B14840&lt;&gt;"NI",1,0)</f>
        <v/>
      </c>
      <c r="D14840">
        <f>VLOOKUP(B14840, Tabelas!A:C,3,FALSE())</f>
        <v/>
      </c>
      <c r="E14840">
        <f>VLOOKUP(B14840, Tabelas!A:C,2,FALSE())</f>
        <v/>
      </c>
    </row>
    <row r="14841">
      <c r="A14841" t="inlineStr">
        <is>
          <t>ROMANISTISCHES JAHRBUCH</t>
        </is>
      </c>
      <c r="B14841" t="inlineStr">
        <is>
          <t>B1</t>
        </is>
      </c>
      <c r="C14841">
        <f>IF(B14841&lt;&gt;"NI",1,0)</f>
        <v/>
      </c>
      <c r="D14841">
        <f>VLOOKUP(B14841, Tabelas!A:C,3,FALSE())</f>
        <v/>
      </c>
      <c r="E14841">
        <f>VLOOKUP(B14841, Tabelas!A:C,2,FALSE())</f>
        <v/>
      </c>
    </row>
    <row r="14842">
      <c r="A14842" t="inlineStr">
        <is>
          <t>ROMANITAS - REVISTA DE ESTUDOS GRECOLATINOS</t>
        </is>
      </c>
      <c r="B14842" t="inlineStr">
        <is>
          <t>A4</t>
        </is>
      </c>
      <c r="C14842">
        <f>IF(B14842&lt;&gt;"NI",1,0)</f>
        <v/>
      </c>
      <c r="D14842">
        <f>VLOOKUP(B14842, Tabelas!A:C,3,FALSE())</f>
        <v/>
      </c>
      <c r="E14842">
        <f>VLOOKUP(B14842, Tabelas!A:C,2,FALSE())</f>
        <v/>
      </c>
    </row>
    <row r="14843">
      <c r="A14843" t="inlineStr">
        <is>
          <t>RÓNAI: REVISTA DE ESTUDOS CLÁSSICOS E TRADUTÓRIOS</t>
        </is>
      </c>
      <c r="B14843" t="inlineStr">
        <is>
          <t>B1</t>
        </is>
      </c>
      <c r="C14843">
        <f>IF(B14843&lt;&gt;"NI",1,0)</f>
        <v/>
      </c>
      <c r="D14843">
        <f>VLOOKUP(B14843, Tabelas!A:C,3,FALSE())</f>
        <v/>
      </c>
      <c r="E14843">
        <f>VLOOKUP(B14843, Tabelas!A:C,2,FALSE())</f>
        <v/>
      </c>
    </row>
    <row r="14844">
      <c r="A14844" t="inlineStr">
        <is>
          <t>RORSCHACHIANA (BERN)</t>
        </is>
      </c>
      <c r="B14844" t="inlineStr">
        <is>
          <t>A3</t>
        </is>
      </c>
      <c r="C14844">
        <f>IF(B14844&lt;&gt;"NI",1,0)</f>
        <v/>
      </c>
      <c r="D14844">
        <f>VLOOKUP(B14844, Tabelas!A:C,3,FALSE())</f>
        <v/>
      </c>
      <c r="E14844">
        <f>VLOOKUP(B14844, Tabelas!A:C,2,FALSE())</f>
        <v/>
      </c>
    </row>
    <row r="14845">
      <c r="A14845" t="inlineStr">
        <is>
          <t>ROSA DOS VENTOS</t>
        </is>
      </c>
      <c r="B14845" t="inlineStr">
        <is>
          <t>B1</t>
        </is>
      </c>
      <c r="C14845">
        <f>IF(B14845&lt;&gt;"NI",1,0)</f>
        <v/>
      </c>
      <c r="D14845">
        <f>VLOOKUP(B14845, Tabelas!A:C,3,FALSE())</f>
        <v/>
      </c>
      <c r="E14845">
        <f>VLOOKUP(B14845, Tabelas!A:C,2,FALSE())</f>
        <v/>
      </c>
    </row>
    <row r="14846">
      <c r="A14846" t="inlineStr">
        <is>
          <t>ROTEIRO</t>
        </is>
      </c>
      <c r="B14846" t="inlineStr">
        <is>
          <t>A2</t>
        </is>
      </c>
      <c r="C14846">
        <f>IF(B14846&lt;&gt;"NI",1,0)</f>
        <v/>
      </c>
      <c r="D14846">
        <f>VLOOKUP(B14846, Tabelas!A:C,3,FALSE())</f>
        <v/>
      </c>
      <c r="E14846">
        <f>VLOOKUP(B14846, Tabelas!A:C,2,FALSE())</f>
        <v/>
      </c>
    </row>
    <row r="14847">
      <c r="A14847" t="inlineStr">
        <is>
          <t>ROYAL SOCIETY OPEN SCIENCE</t>
        </is>
      </c>
      <c r="B14847" t="inlineStr">
        <is>
          <t>A1</t>
        </is>
      </c>
      <c r="C14847">
        <f>IF(B14847&lt;&gt;"NI",1,0)</f>
        <v/>
      </c>
      <c r="D14847">
        <f>VLOOKUP(B14847, Tabelas!A:C,3,FALSE())</f>
        <v/>
      </c>
      <c r="E14847">
        <f>VLOOKUP(B14847, Tabelas!A:C,2,FALSE())</f>
        <v/>
      </c>
    </row>
    <row r="14848">
      <c r="A14848" t="inlineStr">
        <is>
          <t>RP 3 - REVISTA DE PESQUISAS EM POLÍTICAS PÚBLICAS</t>
        </is>
      </c>
      <c r="B14848" t="inlineStr">
        <is>
          <t>B3</t>
        </is>
      </c>
      <c r="C14848">
        <f>IF(B14848&lt;&gt;"NI",1,0)</f>
        <v/>
      </c>
      <c r="D14848">
        <f>VLOOKUP(B14848, Tabelas!A:C,3,FALSE())</f>
        <v/>
      </c>
      <c r="E14848">
        <f>VLOOKUP(B14848, Tabelas!A:C,2,FALSE())</f>
        <v/>
      </c>
    </row>
    <row r="14849">
      <c r="A14849" t="inlineStr">
        <is>
          <t>RSBO. REVISTA SUL-BRASILEIRA DE ODONTOLOGIA</t>
        </is>
      </c>
      <c r="B14849" t="inlineStr">
        <is>
          <t>B3</t>
        </is>
      </c>
      <c r="C14849">
        <f>IF(B14849&lt;&gt;"NI",1,0)</f>
        <v/>
      </c>
      <c r="D14849">
        <f>VLOOKUP(B14849, Tabelas!A:C,3,FALSE())</f>
        <v/>
      </c>
      <c r="E14849">
        <f>VLOOKUP(B14849, Tabelas!A:C,2,FALSE())</f>
        <v/>
      </c>
    </row>
    <row r="14850">
      <c r="A14850" t="inlineStr">
        <is>
          <t>RSC ADVANCES: AN INTERNATIONAL JOURNAL TO FURTHER THE CHEMICAL SCIENCES</t>
        </is>
      </c>
      <c r="B14850" t="inlineStr">
        <is>
          <t>A2</t>
        </is>
      </c>
      <c r="C14850">
        <f>IF(B14850&lt;&gt;"NI",1,0)</f>
        <v/>
      </c>
      <c r="D14850">
        <f>VLOOKUP(B14850, Tabelas!A:C,3,FALSE())</f>
        <v/>
      </c>
      <c r="E14850">
        <f>VLOOKUP(B14850, Tabelas!A:C,2,FALSE())</f>
        <v/>
      </c>
    </row>
    <row r="14851">
      <c r="A14851" t="inlineStr">
        <is>
          <t>RSDE. REVISTA SEMESTRAL DE DIREITO EMPRESARIAL</t>
        </is>
      </c>
      <c r="B14851" t="inlineStr">
        <is>
          <t>B1</t>
        </is>
      </c>
      <c r="C14851">
        <f>IF(B14851&lt;&gt;"NI",1,0)</f>
        <v/>
      </c>
      <c r="D14851">
        <f>VLOOKUP(B14851, Tabelas!A:C,3,FALSE())</f>
        <v/>
      </c>
      <c r="E14851">
        <f>VLOOKUP(B14851, Tabelas!A:C,2,FALSE())</f>
        <v/>
      </c>
    </row>
    <row r="14852">
      <c r="A14852" t="inlineStr">
        <is>
          <t>RUA (UNICAMP)</t>
        </is>
      </c>
      <c r="B14852" t="inlineStr">
        <is>
          <t>A2</t>
        </is>
      </c>
      <c r="C14852">
        <f>IF(B14852&lt;&gt;"NI",1,0)</f>
        <v/>
      </c>
      <c r="D14852">
        <f>VLOOKUP(B14852, Tabelas!A:C,3,FALSE())</f>
        <v/>
      </c>
      <c r="E14852">
        <f>VLOOKUP(B14852, Tabelas!A:C,2,FALSE())</f>
        <v/>
      </c>
    </row>
    <row r="14853">
      <c r="A14853" t="inlineStr">
        <is>
          <t>RUA. REVISTA UNIVERSITÁRIA DO AUDIOVISUAL</t>
        </is>
      </c>
      <c r="B14853" t="inlineStr">
        <is>
          <t>B4</t>
        </is>
      </c>
      <c r="C14853">
        <f>IF(B14853&lt;&gt;"NI",1,0)</f>
        <v/>
      </c>
      <c r="D14853">
        <f>VLOOKUP(B14853, Tabelas!A:C,3,FALSE())</f>
        <v/>
      </c>
      <c r="E14853">
        <f>VLOOKUP(B14853, Tabelas!A:C,2,FALSE())</f>
        <v/>
      </c>
    </row>
    <row r="14854">
      <c r="A14854" t="inlineStr">
        <is>
          <t>RUC. REVISTA UNIEURO DE CONTABILIDADE</t>
        </is>
      </c>
      <c r="B14854" t="inlineStr">
        <is>
          <t>B4</t>
        </is>
      </c>
      <c r="C14854">
        <f>IF(B14854&lt;&gt;"NI",1,0)</f>
        <v/>
      </c>
      <c r="D14854">
        <f>VLOOKUP(B14854, Tabelas!A:C,3,FALSE())</f>
        <v/>
      </c>
      <c r="E14854">
        <f>VLOOKUP(B14854, Tabelas!A:C,2,FALSE())</f>
        <v/>
      </c>
    </row>
    <row r="14855">
      <c r="A14855" t="inlineStr">
        <is>
          <t>RUDN JOURNAL OF ECOLOGY AND LIFE SAFETY</t>
        </is>
      </c>
      <c r="B14855" t="inlineStr">
        <is>
          <t>B4</t>
        </is>
      </c>
      <c r="C14855">
        <f>IF(B14855&lt;&gt;"NI",1,0)</f>
        <v/>
      </c>
      <c r="D14855">
        <f>VLOOKUP(B14855, Tabelas!A:C,3,FALSE())</f>
        <v/>
      </c>
      <c r="E14855">
        <f>VLOOKUP(B14855, Tabelas!A:C,2,FALSE())</f>
        <v/>
      </c>
    </row>
    <row r="14856">
      <c r="A14856" t="inlineStr">
        <is>
          <t>RUE DESCARTES</t>
        </is>
      </c>
      <c r="B14856" t="inlineStr">
        <is>
          <t>A4</t>
        </is>
      </c>
      <c r="C14856">
        <f>IF(B14856&lt;&gt;"NI",1,0)</f>
        <v/>
      </c>
      <c r="D14856">
        <f>VLOOKUP(B14856, Tabelas!A:C,3,FALSE())</f>
        <v/>
      </c>
      <c r="E14856">
        <f>VLOOKUP(B14856, Tabelas!A:C,2,FALSE())</f>
        <v/>
      </c>
    </row>
    <row r="14857">
      <c r="A14857" t="inlineStr">
        <is>
          <t>RUE DESCARTES (ONLINE)</t>
        </is>
      </c>
      <c r="B14857" t="inlineStr">
        <is>
          <t>A4</t>
        </is>
      </c>
      <c r="C14857">
        <f>IF(B14857&lt;&gt;"NI",1,0)</f>
        <v/>
      </c>
      <c r="D14857">
        <f>VLOOKUP(B14857, Tabelas!A:C,3,FALSE())</f>
        <v/>
      </c>
      <c r="E14857">
        <f>VLOOKUP(B14857, Tabelas!A:C,2,FALSE())</f>
        <v/>
      </c>
    </row>
    <row r="14858">
      <c r="A14858" t="inlineStr">
        <is>
          <t>RULE OF LAW AND ANTI-CORRUPTION CENTER JOURNAL</t>
        </is>
      </c>
      <c r="B14858" t="inlineStr">
        <is>
          <t>B4</t>
        </is>
      </c>
      <c r="C14858">
        <f>IF(B14858&lt;&gt;"NI",1,0)</f>
        <v/>
      </c>
      <c r="D14858">
        <f>VLOOKUP(B14858, Tabelas!A:C,3,FALSE())</f>
        <v/>
      </c>
      <c r="E14858">
        <f>VLOOKUP(B14858, Tabelas!A:C,2,FALSE())</f>
        <v/>
      </c>
    </row>
    <row r="14859">
      <c r="A14859" t="inlineStr">
        <is>
          <t>RUMBOS TECNOLÓGICOS</t>
        </is>
      </c>
      <c r="B14859" t="inlineStr">
        <is>
          <t>B4</t>
        </is>
      </c>
      <c r="C14859">
        <f>IF(B14859&lt;&gt;"NI",1,0)</f>
        <v/>
      </c>
      <c r="D14859">
        <f>VLOOKUP(B14859, Tabelas!A:C,3,FALSE())</f>
        <v/>
      </c>
      <c r="E14859">
        <f>VLOOKUP(B14859, Tabelas!A:C,2,FALSE())</f>
        <v/>
      </c>
    </row>
    <row r="14860">
      <c r="A14860" t="inlineStr">
        <is>
          <t>RUMORES (USP)</t>
        </is>
      </c>
      <c r="B14860" t="inlineStr">
        <is>
          <t>B1</t>
        </is>
      </c>
      <c r="C14860">
        <f>IF(B14860&lt;&gt;"NI",1,0)</f>
        <v/>
      </c>
      <c r="D14860">
        <f>VLOOKUP(B14860, Tabelas!A:C,3,FALSE())</f>
        <v/>
      </c>
      <c r="E14860">
        <f>VLOOKUP(B14860, Tabelas!A:C,2,FALSE())</f>
        <v/>
      </c>
    </row>
    <row r="14861">
      <c r="A14861" t="inlineStr">
        <is>
          <t>RUNA: ARCHIVOS PARA LA CIENCIAS DEL HOMBRE (ONLINE)</t>
        </is>
      </c>
      <c r="B14861" t="inlineStr">
        <is>
          <t>A2</t>
        </is>
      </c>
      <c r="C14861">
        <f>IF(B14861&lt;&gt;"NI",1,0)</f>
        <v/>
      </c>
      <c r="D14861">
        <f>VLOOKUP(B14861, Tabelas!A:C,3,FALSE())</f>
        <v/>
      </c>
      <c r="E14861">
        <f>VLOOKUP(B14861, Tabelas!A:C,2,FALSE())</f>
        <v/>
      </c>
    </row>
    <row r="14862">
      <c r="A14862" t="inlineStr">
        <is>
          <t>RUNAE</t>
        </is>
      </c>
      <c r="B14862" t="inlineStr">
        <is>
          <t>B2</t>
        </is>
      </c>
      <c r="C14862">
        <f>IF(B14862&lt;&gt;"NI",1,0)</f>
        <v/>
      </c>
      <c r="D14862">
        <f>VLOOKUP(B14862, Tabelas!A:C,3,FALSE())</f>
        <v/>
      </c>
      <c r="E14862">
        <f>VLOOKUP(B14862, Tabelas!A:C,2,FALSE())</f>
        <v/>
      </c>
    </row>
    <row r="14863">
      <c r="A14863" t="inlineStr">
        <is>
          <t>RUPESTREWEB: ARTE RUPESTRE EN AMÉRICA LATINA</t>
        </is>
      </c>
      <c r="B14863" t="inlineStr">
        <is>
          <t>B3</t>
        </is>
      </c>
      <c r="C14863">
        <f>IF(B14863&lt;&gt;"NI",1,0)</f>
        <v/>
      </c>
      <c r="D14863">
        <f>VLOOKUP(B14863, Tabelas!A:C,3,FALSE())</f>
        <v/>
      </c>
      <c r="E14863">
        <f>VLOOKUP(B14863, Tabelas!A:C,2,FALSE())</f>
        <v/>
      </c>
    </row>
    <row r="14864">
      <c r="A14864" t="inlineStr">
        <is>
          <t>RURAL AND REMOTE HEALTH</t>
        </is>
      </c>
      <c r="B14864" t="inlineStr">
        <is>
          <t>A4</t>
        </is>
      </c>
      <c r="C14864">
        <f>IF(B14864&lt;&gt;"NI",1,0)</f>
        <v/>
      </c>
      <c r="D14864">
        <f>VLOOKUP(B14864, Tabelas!A:C,3,FALSE())</f>
        <v/>
      </c>
      <c r="E14864">
        <f>VLOOKUP(B14864, Tabelas!A:C,2,FALSE())</f>
        <v/>
      </c>
    </row>
    <row r="14865">
      <c r="A14865" t="inlineStr">
        <is>
          <t>RUS - REVISTA DE LITERATURA E CULTURA RUSSA</t>
        </is>
      </c>
      <c r="B14865" t="inlineStr">
        <is>
          <t>B1</t>
        </is>
      </c>
      <c r="C14865">
        <f>IF(B14865&lt;&gt;"NI",1,0)</f>
        <v/>
      </c>
      <c r="D14865">
        <f>VLOOKUP(B14865, Tabelas!A:C,3,FALSE())</f>
        <v/>
      </c>
      <c r="E14865">
        <f>VLOOKUP(B14865, Tabelas!A:C,2,FALSE())</f>
        <v/>
      </c>
    </row>
    <row r="14866">
      <c r="A14866" t="inlineStr">
        <is>
          <t>RUSSIAN AGRICULTURAL SCIENCES</t>
        </is>
      </c>
      <c r="B14866" t="inlineStr">
        <is>
          <t>B4</t>
        </is>
      </c>
      <c r="C14866">
        <f>IF(B14866&lt;&gt;"NI",1,0)</f>
        <v/>
      </c>
      <c r="D14866">
        <f>VLOOKUP(B14866, Tabelas!A:C,3,FALSE())</f>
        <v/>
      </c>
      <c r="E14866">
        <f>VLOOKUP(B14866, Tabelas!A:C,2,FALSE())</f>
        <v/>
      </c>
    </row>
    <row r="14867">
      <c r="A14867" t="inlineStr">
        <is>
          <t>RUSSIAN ELECTRONIC JOURNAL OF RADIOLOGY</t>
        </is>
      </c>
      <c r="B14867" t="inlineStr">
        <is>
          <t>B4</t>
        </is>
      </c>
      <c r="C14867">
        <f>IF(B14867&lt;&gt;"NI",1,0)</f>
        <v/>
      </c>
      <c r="D14867">
        <f>VLOOKUP(B14867, Tabelas!A:C,3,FALSE())</f>
        <v/>
      </c>
      <c r="E14867">
        <f>VLOOKUP(B14867, Tabelas!A:C,2,FALSE())</f>
        <v/>
      </c>
    </row>
    <row r="14868">
      <c r="A14868" t="inlineStr">
        <is>
          <t>RUSSIAN JOURNAL OF CARDIOLOGY</t>
        </is>
      </c>
      <c r="B14868" t="inlineStr">
        <is>
          <t>B2</t>
        </is>
      </c>
      <c r="C14868">
        <f>IF(B14868&lt;&gt;"NI",1,0)</f>
        <v/>
      </c>
      <c r="D14868">
        <f>VLOOKUP(B14868, Tabelas!A:C,3,FALSE())</f>
        <v/>
      </c>
      <c r="E14868">
        <f>VLOOKUP(B14868, Tabelas!A:C,2,FALSE())</f>
        <v/>
      </c>
    </row>
    <row r="14869">
      <c r="A14869" t="inlineStr">
        <is>
          <t>RUSSIAN JOURNAL OF ECOLOGY</t>
        </is>
      </c>
      <c r="B14869" t="inlineStr">
        <is>
          <t>B3</t>
        </is>
      </c>
      <c r="C14869">
        <f>IF(B14869&lt;&gt;"NI",1,0)</f>
        <v/>
      </c>
      <c r="D14869">
        <f>VLOOKUP(B14869, Tabelas!A:C,3,FALSE())</f>
        <v/>
      </c>
      <c r="E14869">
        <f>VLOOKUP(B14869, Tabelas!A:C,2,FALSE())</f>
        <v/>
      </c>
    </row>
    <row r="14870">
      <c r="A14870" t="inlineStr">
        <is>
          <t>RUSSIAN JOURNAL OF GENETICS</t>
        </is>
      </c>
      <c r="B14870" t="inlineStr">
        <is>
          <t>B4</t>
        </is>
      </c>
      <c r="C14870">
        <f>IF(B14870&lt;&gt;"NI",1,0)</f>
        <v/>
      </c>
      <c r="D14870">
        <f>VLOOKUP(B14870, Tabelas!A:C,3,FALSE())</f>
        <v/>
      </c>
      <c r="E14870">
        <f>VLOOKUP(B14870, Tabelas!A:C,2,FALSE())</f>
        <v/>
      </c>
    </row>
    <row r="14871">
      <c r="A14871" t="inlineStr">
        <is>
          <t>RUSSIAN JOURNAL OF LINGUISTICS</t>
        </is>
      </c>
      <c r="B14871" t="inlineStr">
        <is>
          <t>A1</t>
        </is>
      </c>
      <c r="C14871">
        <f>IF(B14871&lt;&gt;"NI",1,0)</f>
        <v/>
      </c>
      <c r="D14871">
        <f>VLOOKUP(B14871, Tabelas!A:C,3,FALSE())</f>
        <v/>
      </c>
      <c r="E14871">
        <f>VLOOKUP(B14871, Tabelas!A:C,2,FALSE())</f>
        <v/>
      </c>
    </row>
    <row r="14872">
      <c r="A14872" t="inlineStr">
        <is>
          <t>RUSSIAN JOURNAL OF MATHEMATICAL PHYSICS</t>
        </is>
      </c>
      <c r="B14872" t="inlineStr">
        <is>
          <t>B2</t>
        </is>
      </c>
      <c r="C14872">
        <f>IF(B14872&lt;&gt;"NI",1,0)</f>
        <v/>
      </c>
      <c r="D14872">
        <f>VLOOKUP(B14872, Tabelas!A:C,3,FALSE())</f>
        <v/>
      </c>
      <c r="E14872">
        <f>VLOOKUP(B14872, Tabelas!A:C,2,FALSE())</f>
        <v/>
      </c>
    </row>
    <row r="14873">
      <c r="A14873" t="inlineStr">
        <is>
          <t>RUSSIAN JOURNAL OF NON-FERROUS METALS</t>
        </is>
      </c>
      <c r="B14873" t="inlineStr">
        <is>
          <t>B1</t>
        </is>
      </c>
      <c r="C14873">
        <f>IF(B14873&lt;&gt;"NI",1,0)</f>
        <v/>
      </c>
      <c r="D14873">
        <f>VLOOKUP(B14873, Tabelas!A:C,3,FALSE())</f>
        <v/>
      </c>
      <c r="E14873">
        <f>VLOOKUP(B14873, Tabelas!A:C,2,FALSE())</f>
        <v/>
      </c>
    </row>
    <row r="14874">
      <c r="A14874" t="inlineStr">
        <is>
          <t>RUSSIAN PHYSICS JOURNAL</t>
        </is>
      </c>
      <c r="B14874" t="inlineStr">
        <is>
          <t>B2</t>
        </is>
      </c>
      <c r="C14874">
        <f>IF(B14874&lt;&gt;"NI",1,0)</f>
        <v/>
      </c>
      <c r="D14874">
        <f>VLOOKUP(B14874, Tabelas!A:C,3,FALSE())</f>
        <v/>
      </c>
      <c r="E14874">
        <f>VLOOKUP(B14874, Tabelas!A:C,2,FALSE())</f>
        <v/>
      </c>
    </row>
    <row r="14875">
      <c r="A14875" t="inlineStr">
        <is>
          <t>RUSSIAN POLITICAL SCIENCE (IMPRESSO)</t>
        </is>
      </c>
      <c r="B14875" t="inlineStr">
        <is>
          <t>B4</t>
        </is>
      </c>
      <c r="C14875">
        <f>IF(B14875&lt;&gt;"NI",1,0)</f>
        <v/>
      </c>
      <c r="D14875">
        <f>VLOOKUP(B14875, Tabelas!A:C,3,FALSE())</f>
        <v/>
      </c>
      <c r="E14875">
        <f>VLOOKUP(B14875, Tabelas!A:C,2,FALSE())</f>
        <v/>
      </c>
    </row>
    <row r="14876">
      <c r="A14876" t="inlineStr">
        <is>
          <t>RVISTA ELETRÔNICA GESTÃO&amp; SAÚDE</t>
        </is>
      </c>
      <c r="B14876" t="inlineStr">
        <is>
          <t>B2</t>
        </is>
      </c>
      <c r="C14876">
        <f>IF(B14876&lt;&gt;"NI",1,0)</f>
        <v/>
      </c>
      <c r="D14876">
        <f>VLOOKUP(B14876, Tabelas!A:C,3,FALSE())</f>
        <v/>
      </c>
      <c r="E14876">
        <f>VLOOKUP(B14876, Tabelas!A:C,2,FALSE())</f>
        <v/>
      </c>
    </row>
    <row r="14877">
      <c r="A14877" t="inlineStr">
        <is>
          <t>S &amp; G. SISTEMAS &amp; GESTÃO</t>
        </is>
      </c>
      <c r="B14877" t="inlineStr">
        <is>
          <t>B2</t>
        </is>
      </c>
      <c r="C14877">
        <f>IF(B14877&lt;&gt;"NI",1,0)</f>
        <v/>
      </c>
      <c r="D14877">
        <f>VLOOKUP(B14877, Tabelas!A:C,3,FALSE())</f>
        <v/>
      </c>
      <c r="E14877">
        <f>VLOOKUP(B14877, Tabelas!A:C,2,FALSE())</f>
        <v/>
      </c>
    </row>
    <row r="14878">
      <c r="A14878" t="inlineStr">
        <is>
          <t>S.A. JOURNAL FOR RESEARCH IN SPORT PHYSICAL EDUCATION AND RECREATION</t>
        </is>
      </c>
      <c r="B14878" t="inlineStr">
        <is>
          <t>B2</t>
        </is>
      </c>
      <c r="C14878">
        <f>IF(B14878&lt;&gt;"NI",1,0)</f>
        <v/>
      </c>
      <c r="D14878">
        <f>VLOOKUP(B14878, Tabelas!A:C,3,FALSE())</f>
        <v/>
      </c>
      <c r="E14878">
        <f>VLOOKUP(B14878, Tabelas!A:C,2,FALSE())</f>
        <v/>
      </c>
    </row>
    <row r="14879">
      <c r="A14879" t="inlineStr">
        <is>
          <t>S.A.M.P.E. JOURNAL</t>
        </is>
      </c>
      <c r="B14879" t="inlineStr">
        <is>
          <t>B3</t>
        </is>
      </c>
      <c r="C14879">
        <f>IF(B14879&lt;&gt;"NI",1,0)</f>
        <v/>
      </c>
      <c r="D14879">
        <f>VLOOKUP(B14879, Tabelas!A:C,3,FALSE())</f>
        <v/>
      </c>
      <c r="E14879">
        <f>VLOOKUP(B14879, Tabelas!A:C,2,FALSE())</f>
        <v/>
      </c>
    </row>
    <row r="14880">
      <c r="A14880" t="inlineStr">
        <is>
          <t>SABER &amp; EDUCAR</t>
        </is>
      </c>
      <c r="B14880" t="inlineStr">
        <is>
          <t>B2</t>
        </is>
      </c>
      <c r="C14880">
        <f>IF(B14880&lt;&gt;"NI",1,0)</f>
        <v/>
      </c>
      <c r="D14880">
        <f>VLOOKUP(B14880, Tabelas!A:C,3,FALSE())</f>
        <v/>
      </c>
      <c r="E14880">
        <f>VLOOKUP(B14880, Tabelas!A:C,2,FALSE())</f>
        <v/>
      </c>
    </row>
    <row r="14881">
      <c r="A14881" t="inlineStr">
        <is>
          <t>SABER ACADÊMICO</t>
        </is>
      </c>
      <c r="B14881" t="inlineStr">
        <is>
          <t>B4</t>
        </is>
      </c>
      <c r="C14881">
        <f>IF(B14881&lt;&gt;"NI",1,0)</f>
        <v/>
      </c>
      <c r="D14881">
        <f>VLOOKUP(B14881, Tabelas!A:C,3,FALSE())</f>
        <v/>
      </c>
      <c r="E14881">
        <f>VLOOKUP(B14881, Tabelas!A:C,2,FALSE())</f>
        <v/>
      </c>
    </row>
    <row r="14882">
      <c r="A14882" t="inlineStr">
        <is>
          <t>SABER DIGITAL</t>
        </is>
      </c>
      <c r="B14882" t="inlineStr">
        <is>
          <t>B3</t>
        </is>
      </c>
      <c r="C14882">
        <f>IF(B14882&lt;&gt;"NI",1,0)</f>
        <v/>
      </c>
      <c r="D14882">
        <f>VLOOKUP(B14882, Tabelas!A:C,3,FALSE())</f>
        <v/>
      </c>
      <c r="E14882">
        <f>VLOOKUP(B14882, Tabelas!A:C,2,FALSE())</f>
        <v/>
      </c>
    </row>
    <row r="14883">
      <c r="A14883" t="inlineStr">
        <is>
          <t>SABER HUMANO</t>
        </is>
      </c>
      <c r="B14883" t="inlineStr">
        <is>
          <t>B3</t>
        </is>
      </c>
      <c r="C14883">
        <f>IF(B14883&lt;&gt;"NI",1,0)</f>
        <v/>
      </c>
      <c r="D14883">
        <f>VLOOKUP(B14883, Tabelas!A:C,3,FALSE())</f>
        <v/>
      </c>
      <c r="E14883">
        <f>VLOOKUP(B14883, Tabelas!A:C,2,FALSE())</f>
        <v/>
      </c>
    </row>
    <row r="14884">
      <c r="A14884" t="inlineStr">
        <is>
          <t>SABERES (NATAL)</t>
        </is>
      </c>
      <c r="B14884" t="inlineStr">
        <is>
          <t>B4</t>
        </is>
      </c>
      <c r="C14884">
        <f>IF(B14884&lt;&gt;"NI",1,0)</f>
        <v/>
      </c>
      <c r="D14884">
        <f>VLOOKUP(B14884, Tabelas!A:C,3,FALSE())</f>
        <v/>
      </c>
      <c r="E14884">
        <f>VLOOKUP(B14884, Tabelas!A:C,2,FALSE())</f>
        <v/>
      </c>
    </row>
    <row r="14885">
      <c r="A14885" t="inlineStr">
        <is>
          <t>SABERES EM PERSPECTIVA</t>
        </is>
      </c>
      <c r="B14885" t="inlineStr">
        <is>
          <t>B2</t>
        </is>
      </c>
      <c r="C14885">
        <f>IF(B14885&lt;&gt;"NI",1,0)</f>
        <v/>
      </c>
      <c r="D14885">
        <f>VLOOKUP(B14885, Tabelas!A:C,3,FALSE())</f>
        <v/>
      </c>
      <c r="E14885">
        <f>VLOOKUP(B14885, Tabelas!A:C,2,FALSE())</f>
        <v/>
      </c>
    </row>
    <row r="14886">
      <c r="A14886" t="inlineStr">
        <is>
          <t>SABERES Y PRÁCTICAS. REVISTA DE FILOSOFÍA Y EDUCACIÓN</t>
        </is>
      </c>
      <c r="B14886" t="inlineStr">
        <is>
          <t>B2</t>
        </is>
      </c>
      <c r="C14886">
        <f>IF(B14886&lt;&gt;"NI",1,0)</f>
        <v/>
      </c>
      <c r="D14886">
        <f>VLOOKUP(B14886, Tabelas!A:C,3,FALSE())</f>
        <v/>
      </c>
      <c r="E14886">
        <f>VLOOKUP(B14886, Tabelas!A:C,2,FALSE())</f>
        <v/>
      </c>
    </row>
    <row r="14887">
      <c r="A14887" t="inlineStr">
        <is>
          <t>SACRILEGENS</t>
        </is>
      </c>
      <c r="B14887" t="inlineStr">
        <is>
          <t>B3</t>
        </is>
      </c>
      <c r="C14887">
        <f>IF(B14887&lt;&gt;"NI",1,0)</f>
        <v/>
      </c>
      <c r="D14887">
        <f>VLOOKUP(B14887, Tabelas!A:C,3,FALSE())</f>
        <v/>
      </c>
      <c r="E14887">
        <f>VLOOKUP(B14887, Tabelas!A:C,2,FALSE())</f>
        <v/>
      </c>
    </row>
    <row r="14888">
      <c r="A14888" t="inlineStr">
        <is>
          <t>SAE INTERNATIONAL JOURNAL OF ENGINES (PRINT)</t>
        </is>
      </c>
      <c r="B14888" t="inlineStr">
        <is>
          <t>A2</t>
        </is>
      </c>
      <c r="C14888">
        <f>IF(B14888&lt;&gt;"NI",1,0)</f>
        <v/>
      </c>
      <c r="D14888">
        <f>VLOOKUP(B14888, Tabelas!A:C,3,FALSE())</f>
        <v/>
      </c>
      <c r="E14888">
        <f>VLOOKUP(B14888, Tabelas!A:C,2,FALSE())</f>
        <v/>
      </c>
    </row>
    <row r="14889">
      <c r="A14889" t="inlineStr">
        <is>
          <t>SAE INTERNATIONAL JOURNAL OF MATERIALS AND MANUFACTURING (PRINT)</t>
        </is>
      </c>
      <c r="B14889" t="inlineStr">
        <is>
          <t>A4</t>
        </is>
      </c>
      <c r="C14889">
        <f>IF(B14889&lt;&gt;"NI",1,0)</f>
        <v/>
      </c>
      <c r="D14889">
        <f>VLOOKUP(B14889, Tabelas!A:C,3,FALSE())</f>
        <v/>
      </c>
      <c r="E14889">
        <f>VLOOKUP(B14889, Tabelas!A:C,2,FALSE())</f>
        <v/>
      </c>
    </row>
    <row r="14890">
      <c r="A14890" t="inlineStr">
        <is>
          <t>SAE INTERNATIONAL JOURNAL OF TRANSPORTATION SAFETY</t>
        </is>
      </c>
      <c r="B14890" t="inlineStr">
        <is>
          <t>B1</t>
        </is>
      </c>
      <c r="C14890">
        <f>IF(B14890&lt;&gt;"NI",1,0)</f>
        <v/>
      </c>
      <c r="D14890">
        <f>VLOOKUP(B14890, Tabelas!A:C,3,FALSE())</f>
        <v/>
      </c>
      <c r="E14890">
        <f>VLOOKUP(B14890, Tabelas!A:C,2,FALSE())</f>
        <v/>
      </c>
    </row>
    <row r="14891">
      <c r="A14891" t="inlineStr">
        <is>
          <t>SAECULUM</t>
        </is>
      </c>
      <c r="B14891" t="inlineStr">
        <is>
          <t>A3</t>
        </is>
      </c>
      <c r="C14891">
        <f>IF(B14891&lt;&gt;"NI",1,0)</f>
        <v/>
      </c>
      <c r="D14891">
        <f>VLOOKUP(B14891, Tabelas!A:C,3,FALSE())</f>
        <v/>
      </c>
      <c r="E14891">
        <f>VLOOKUP(B14891, Tabelas!A:C,2,FALSE())</f>
        <v/>
      </c>
    </row>
    <row r="14892">
      <c r="A14892" t="inlineStr">
        <is>
          <t>SAFER</t>
        </is>
      </c>
      <c r="B14892" t="inlineStr">
        <is>
          <t>B2</t>
        </is>
      </c>
      <c r="C14892">
        <f>IF(B14892&lt;&gt;"NI",1,0)</f>
        <v/>
      </c>
      <c r="D14892">
        <f>VLOOKUP(B14892, Tabelas!A:C,3,FALSE())</f>
        <v/>
      </c>
      <c r="E14892">
        <f>VLOOKUP(B14892, Tabelas!A:C,2,FALSE())</f>
        <v/>
      </c>
    </row>
    <row r="14893">
      <c r="A14893" t="inlineStr">
        <is>
          <t>SAFETY AND HEALTH AT WORK</t>
        </is>
      </c>
      <c r="B14893" t="inlineStr">
        <is>
          <t>A2</t>
        </is>
      </c>
      <c r="C14893">
        <f>IF(B14893&lt;&gt;"NI",1,0)</f>
        <v/>
      </c>
      <c r="D14893">
        <f>VLOOKUP(B14893, Tabelas!A:C,3,FALSE())</f>
        <v/>
      </c>
      <c r="E14893">
        <f>VLOOKUP(B14893, Tabelas!A:C,2,FALSE())</f>
        <v/>
      </c>
    </row>
    <row r="14894">
      <c r="A14894" t="inlineStr">
        <is>
          <t>SAFETY SCIENCE</t>
        </is>
      </c>
      <c r="B14894" t="inlineStr">
        <is>
          <t>A1</t>
        </is>
      </c>
      <c r="C14894">
        <f>IF(B14894&lt;&gt;"NI",1,0)</f>
        <v/>
      </c>
      <c r="D14894">
        <f>VLOOKUP(B14894, Tabelas!A:C,3,FALSE())</f>
        <v/>
      </c>
      <c r="E14894">
        <f>VLOOKUP(B14894, Tabelas!A:C,2,FALSE())</f>
        <v/>
      </c>
    </row>
    <row r="14895">
      <c r="A14895" t="inlineStr">
        <is>
          <t>SAGA REVISTA DE LETRAS</t>
        </is>
      </c>
      <c r="B14895" t="inlineStr">
        <is>
          <t>B1</t>
        </is>
      </c>
      <c r="C14895">
        <f>IF(B14895&lt;&gt;"NI",1,0)</f>
        <v/>
      </c>
      <c r="D14895">
        <f>VLOOKUP(B14895, Tabelas!A:C,3,FALSE())</f>
        <v/>
      </c>
      <c r="E14895">
        <f>VLOOKUP(B14895, Tabelas!A:C,2,FALSE())</f>
        <v/>
      </c>
    </row>
    <row r="14896">
      <c r="A14896" t="inlineStr">
        <is>
          <t>SAGE OPEN</t>
        </is>
      </c>
      <c r="B14896" t="inlineStr">
        <is>
          <t>A1</t>
        </is>
      </c>
      <c r="C14896">
        <f>IF(B14896&lt;&gt;"NI",1,0)</f>
        <v/>
      </c>
      <c r="D14896">
        <f>VLOOKUP(B14896, Tabelas!A:C,3,FALSE())</f>
        <v/>
      </c>
      <c r="E14896">
        <f>VLOOKUP(B14896, Tabelas!A:C,2,FALSE())</f>
        <v/>
      </c>
    </row>
    <row r="14897">
      <c r="A14897" t="inlineStr">
        <is>
          <t>SAGE OPEN MEDICINE</t>
        </is>
      </c>
      <c r="B14897" t="inlineStr">
        <is>
          <t>B4</t>
        </is>
      </c>
      <c r="C14897">
        <f>IF(B14897&lt;&gt;"NI",1,0)</f>
        <v/>
      </c>
      <c r="D14897">
        <f>VLOOKUP(B14897, Tabelas!A:C,3,FALSE())</f>
        <v/>
      </c>
      <c r="E14897">
        <f>VLOOKUP(B14897, Tabelas!A:C,2,FALSE())</f>
        <v/>
      </c>
    </row>
    <row r="14898">
      <c r="A14898" t="inlineStr">
        <is>
          <t>SAGUNTUM</t>
        </is>
      </c>
      <c r="B14898" t="inlineStr">
        <is>
          <t>B4</t>
        </is>
      </c>
      <c r="C14898">
        <f>IF(B14898&lt;&gt;"NI",1,0)</f>
        <v/>
      </c>
      <c r="D14898">
        <f>VLOOKUP(B14898, Tabelas!A:C,3,FALSE())</f>
        <v/>
      </c>
      <c r="E14898">
        <f>VLOOKUP(B14898, Tabelas!A:C,2,FALSE())</f>
        <v/>
      </c>
    </row>
    <row r="14899">
      <c r="A14899" t="inlineStr">
        <is>
          <t>SALA PRETA</t>
        </is>
      </c>
      <c r="B14899" t="inlineStr">
        <is>
          <t>A3</t>
        </is>
      </c>
      <c r="C14899">
        <f>IF(B14899&lt;&gt;"NI",1,0)</f>
        <v/>
      </c>
      <c r="D14899">
        <f>VLOOKUP(B14899, Tabelas!A:C,3,FALSE())</f>
        <v/>
      </c>
      <c r="E14899">
        <f>VLOOKUP(B14899, Tabelas!A:C,2,FALSE())</f>
        <v/>
      </c>
    </row>
    <row r="14900">
      <c r="A14900" t="inlineStr">
        <is>
          <t>SALAMANDRA (FRANKFURT)</t>
        </is>
      </c>
      <c r="B14900" t="inlineStr">
        <is>
          <t>A3</t>
        </is>
      </c>
      <c r="C14900">
        <f>IF(B14900&lt;&gt;"NI",1,0)</f>
        <v/>
      </c>
      <c r="D14900">
        <f>VLOOKUP(B14900, Tabelas!A:C,3,FALSE())</f>
        <v/>
      </c>
      <c r="E14900">
        <f>VLOOKUP(B14900, Tabelas!A:C,2,FALSE())</f>
        <v/>
      </c>
    </row>
    <row r="14901">
      <c r="A14901" t="inlineStr">
        <is>
          <t>SALUD COLECTIVA</t>
        </is>
      </c>
      <c r="B14901" t="inlineStr">
        <is>
          <t>B3</t>
        </is>
      </c>
      <c r="C14901">
        <f>IF(B14901&lt;&gt;"NI",1,0)</f>
        <v/>
      </c>
      <c r="D14901">
        <f>VLOOKUP(B14901, Tabelas!A:C,3,FALSE())</f>
        <v/>
      </c>
      <c r="E14901">
        <f>VLOOKUP(B14901, Tabelas!A:C,2,FALSE())</f>
        <v/>
      </c>
    </row>
    <row r="14902">
      <c r="A14902" t="inlineStr">
        <is>
          <t>SALUD MENTAL (MÉXICO)</t>
        </is>
      </c>
      <c r="B14902" t="inlineStr">
        <is>
          <t>B2</t>
        </is>
      </c>
      <c r="C14902">
        <f>IF(B14902&lt;&gt;"NI",1,0)</f>
        <v/>
      </c>
      <c r="D14902">
        <f>VLOOKUP(B14902, Tabelas!A:C,3,FALSE())</f>
        <v/>
      </c>
      <c r="E14902">
        <f>VLOOKUP(B14902, Tabelas!A:C,2,FALSE())</f>
        <v/>
      </c>
    </row>
    <row r="14903">
      <c r="A14903" t="inlineStr">
        <is>
          <t>SALUD PÚBLICA DE MÉXICO</t>
        </is>
      </c>
      <c r="B14903" t="inlineStr">
        <is>
          <t>A4</t>
        </is>
      </c>
      <c r="C14903">
        <f>IF(B14903&lt;&gt;"NI",1,0)</f>
        <v/>
      </c>
      <c r="D14903">
        <f>VLOOKUP(B14903, Tabelas!A:C,3,FALSE())</f>
        <v/>
      </c>
      <c r="E14903">
        <f>VLOOKUP(B14903, Tabelas!A:C,2,FALSE())</f>
        <v/>
      </c>
    </row>
    <row r="14904">
      <c r="A14904" t="inlineStr">
        <is>
          <t>SALUD PÚBLICA DE MÉXICO (IMPRESA)</t>
        </is>
      </c>
      <c r="B14904" t="inlineStr">
        <is>
          <t>A4</t>
        </is>
      </c>
      <c r="C14904">
        <f>IF(B14904&lt;&gt;"NI",1,0)</f>
        <v/>
      </c>
      <c r="D14904">
        <f>VLOOKUP(B14904, Tabelas!A:C,3,FALSE())</f>
        <v/>
      </c>
      <c r="E14904">
        <f>VLOOKUP(B14904, Tabelas!A:C,2,FALSE())</f>
        <v/>
      </c>
    </row>
    <row r="14905">
      <c r="A14905" t="inlineStr">
        <is>
          <t>SALUD Y DROGAS</t>
        </is>
      </c>
      <c r="B14905" t="inlineStr">
        <is>
          <t>B2</t>
        </is>
      </c>
      <c r="C14905">
        <f>IF(B14905&lt;&gt;"NI",1,0)</f>
        <v/>
      </c>
      <c r="D14905">
        <f>VLOOKUP(B14905, Tabelas!A:C,3,FALSE())</f>
        <v/>
      </c>
      <c r="E14905">
        <f>VLOOKUP(B14905, Tabelas!A:C,2,FALSE())</f>
        <v/>
      </c>
    </row>
    <row r="14906">
      <c r="A14906" t="inlineStr">
        <is>
          <t>SALUD(I)CIENCIA (IMPRESA)</t>
        </is>
      </c>
      <c r="B14906" t="inlineStr">
        <is>
          <t>B2</t>
        </is>
      </c>
      <c r="C14906">
        <f>IF(B14906&lt;&gt;"NI",1,0)</f>
        <v/>
      </c>
      <c r="D14906">
        <f>VLOOKUP(B14906, Tabelas!A:C,3,FALSE())</f>
        <v/>
      </c>
      <c r="E14906">
        <f>VLOOKUP(B14906, Tabelas!A:C,2,FALSE())</f>
        <v/>
      </c>
    </row>
    <row r="14907">
      <c r="A14907" t="inlineStr">
        <is>
          <t>SALUS ¿ JOURNAL OF HEALTH SCIENCES</t>
        </is>
      </c>
      <c r="B14907" t="inlineStr">
        <is>
          <t>B4</t>
        </is>
      </c>
      <c r="C14907">
        <f>IF(B14907&lt;&gt;"NI",1,0)</f>
        <v/>
      </c>
      <c r="D14907">
        <f>VLOOKUP(B14907, Tabelas!A:C,3,FALSE())</f>
        <v/>
      </c>
      <c r="E14907">
        <f>VLOOKUP(B14907, Tabelas!A:C,2,FALSE())</f>
        <v/>
      </c>
    </row>
    <row r="14908">
      <c r="A14908" t="inlineStr">
        <is>
          <t>SAMJ. SOUTH AFRICAN MEDICAL JOURNAL</t>
        </is>
      </c>
      <c r="B14908" t="inlineStr">
        <is>
          <t>A3</t>
        </is>
      </c>
      <c r="C14908">
        <f>IF(B14908&lt;&gt;"NI",1,0)</f>
        <v/>
      </c>
      <c r="D14908">
        <f>VLOOKUP(B14908, Tabelas!A:C,3,FALSE())</f>
        <v/>
      </c>
      <c r="E14908">
        <f>VLOOKUP(B14908, Tabelas!A:C,2,FALSE())</f>
        <v/>
      </c>
    </row>
    <row r="14909">
      <c r="A14909" t="inlineStr">
        <is>
          <t>SAMUDRA REPORT</t>
        </is>
      </c>
      <c r="B14909" t="inlineStr">
        <is>
          <t>B3</t>
        </is>
      </c>
      <c r="C14909">
        <f>IF(B14909&lt;&gt;"NI",1,0)</f>
        <v/>
      </c>
      <c r="D14909">
        <f>VLOOKUP(B14909, Tabelas!A:C,3,FALSE())</f>
        <v/>
      </c>
      <c r="E14909">
        <f>VLOOKUP(B14909, Tabelas!A:C,2,FALSE())</f>
        <v/>
      </c>
    </row>
    <row r="14910">
      <c r="A14910" t="inlineStr">
        <is>
          <t>SANARE (CURITIBA)</t>
        </is>
      </c>
      <c r="B14910" t="inlineStr">
        <is>
          <t>B2</t>
        </is>
      </c>
      <c r="C14910">
        <f>IF(B14910&lt;&gt;"NI",1,0)</f>
        <v/>
      </c>
      <c r="D14910">
        <f>VLOOKUP(B14910, Tabelas!A:C,3,FALSE())</f>
        <v/>
      </c>
      <c r="E14910">
        <f>VLOOKUP(B14910, Tabelas!A:C,2,FALSE())</f>
        <v/>
      </c>
    </row>
    <row r="14911">
      <c r="A14911" t="inlineStr">
        <is>
          <t>SANARE (SOBRAL)</t>
        </is>
      </c>
      <c r="B14911" t="inlineStr">
        <is>
          <t>B3</t>
        </is>
      </c>
      <c r="C14911">
        <f>IF(B14911&lt;&gt;"NI",1,0)</f>
        <v/>
      </c>
      <c r="D14911">
        <f>VLOOKUP(B14911, Tabelas!A:C,3,FALSE())</f>
        <v/>
      </c>
      <c r="E14911">
        <f>VLOOKUP(B14911, Tabelas!A:C,2,FALSE())</f>
        <v/>
      </c>
    </row>
    <row r="14912">
      <c r="A14912" t="inlineStr">
        <is>
          <t>SANEAS (SÃO PAULO)</t>
        </is>
      </c>
      <c r="B14912" t="inlineStr">
        <is>
          <t>B4</t>
        </is>
      </c>
      <c r="C14912">
        <f>IF(B14912&lt;&gt;"NI",1,0)</f>
        <v/>
      </c>
      <c r="D14912">
        <f>VLOOKUP(B14912, Tabelas!A:C,3,FALSE())</f>
        <v/>
      </c>
      <c r="E14912">
        <f>VLOOKUP(B14912, Tabelas!A:C,2,FALSE())</f>
        <v/>
      </c>
    </row>
    <row r="14913">
      <c r="A14913" t="inlineStr">
        <is>
          <t>SANKHYA B</t>
        </is>
      </c>
      <c r="B14913" t="inlineStr">
        <is>
          <t>B4</t>
        </is>
      </c>
      <c r="C14913">
        <f>IF(B14913&lt;&gt;"NI",1,0)</f>
        <v/>
      </c>
      <c r="D14913">
        <f>VLOOKUP(B14913, Tabelas!A:C,3,FALSE())</f>
        <v/>
      </c>
      <c r="E14913">
        <f>VLOOKUP(B14913, Tabelas!A:C,2,FALSE())</f>
        <v/>
      </c>
    </row>
    <row r="14914">
      <c r="A14914" t="inlineStr">
        <is>
          <t>SANKOFA (SÃO PAULO)</t>
        </is>
      </c>
      <c r="B14914" t="inlineStr">
        <is>
          <t>B1</t>
        </is>
      </c>
      <c r="C14914">
        <f>IF(B14914&lt;&gt;"NI",1,0)</f>
        <v/>
      </c>
      <c r="D14914">
        <f>VLOOKUP(B14914, Tabelas!A:C,3,FALSE())</f>
        <v/>
      </c>
      <c r="E14914">
        <f>VLOOKUP(B14914, Tabelas!A:C,2,FALSE())</f>
        <v/>
      </c>
    </row>
    <row r="14915">
      <c r="A14915" t="inlineStr">
        <is>
          <t>SANTÉ MENTALE AU QUEBEC</t>
        </is>
      </c>
      <c r="B14915" t="inlineStr">
        <is>
          <t>B4</t>
        </is>
      </c>
      <c r="C14915">
        <f>IF(B14915&lt;&gt;"NI",1,0)</f>
        <v/>
      </c>
      <c r="D14915">
        <f>VLOOKUP(B14915, Tabelas!A:C,3,FALSE())</f>
        <v/>
      </c>
      <c r="E14915">
        <f>VLOOKUP(B14915, Tabelas!A:C,2,FALSE())</f>
        <v/>
      </c>
    </row>
    <row r="14916">
      <c r="A14916" t="inlineStr">
        <is>
          <t>SANTÉ PUBLIQUE</t>
        </is>
      </c>
      <c r="B14916" t="inlineStr">
        <is>
          <t>B3</t>
        </is>
      </c>
      <c r="C14916">
        <f>IF(B14916&lt;&gt;"NI",1,0)</f>
        <v/>
      </c>
      <c r="D14916">
        <f>VLOOKUP(B14916, Tabelas!A:C,3,FALSE())</f>
        <v/>
      </c>
      <c r="E14916">
        <f>VLOOKUP(B14916, Tabelas!A:C,2,FALSE())</f>
        <v/>
      </c>
    </row>
    <row r="14917">
      <c r="A14917" t="inlineStr">
        <is>
          <t>SANTIAGO</t>
        </is>
      </c>
      <c r="B14917" t="inlineStr">
        <is>
          <t>B4</t>
        </is>
      </c>
      <c r="C14917">
        <f>IF(B14917&lt;&gt;"NI",1,0)</f>
        <v/>
      </c>
      <c r="D14917">
        <f>VLOOKUP(B14917, Tabelas!A:C,3,FALSE())</f>
        <v/>
      </c>
      <c r="E14917">
        <f>VLOOKUP(B14917, Tabelas!A:C,2,FALSE())</f>
        <v/>
      </c>
    </row>
    <row r="14918">
      <c r="A14918" t="inlineStr">
        <is>
          <t>SÃO PAULO JOURNAL OF MATHEMATICAL SCIENCES</t>
        </is>
      </c>
      <c r="B14918" t="inlineStr">
        <is>
          <t>B3</t>
        </is>
      </c>
      <c r="C14918">
        <f>IF(B14918&lt;&gt;"NI",1,0)</f>
        <v/>
      </c>
      <c r="D14918">
        <f>VLOOKUP(B14918, Tabelas!A:C,3,FALSE())</f>
        <v/>
      </c>
      <c r="E14918">
        <f>VLOOKUP(B14918, Tabelas!A:C,2,FALSE())</f>
        <v/>
      </c>
    </row>
    <row r="14919">
      <c r="A14919" t="inlineStr">
        <is>
          <t>SÃO PAULO MEDICAL JOURNAL (IMPRESSO)</t>
        </is>
      </c>
      <c r="B14919" t="inlineStr">
        <is>
          <t>A4</t>
        </is>
      </c>
      <c r="C14919">
        <f>IF(B14919&lt;&gt;"NI",1,0)</f>
        <v/>
      </c>
      <c r="D14919">
        <f>VLOOKUP(B14919, Tabelas!A:C,3,FALSE())</f>
        <v/>
      </c>
      <c r="E14919">
        <f>VLOOKUP(B14919, Tabelas!A:C,2,FALSE())</f>
        <v/>
      </c>
    </row>
    <row r="14920">
      <c r="A14920" t="inlineStr">
        <is>
          <t>SAPERE AUDE: REVISTA DE FILOSOFIA</t>
        </is>
      </c>
      <c r="B14920" t="inlineStr">
        <is>
          <t>B2</t>
        </is>
      </c>
      <c r="C14920">
        <f>IF(B14920&lt;&gt;"NI",1,0)</f>
        <v/>
      </c>
      <c r="D14920">
        <f>VLOOKUP(B14920, Tabelas!A:C,3,FALSE())</f>
        <v/>
      </c>
      <c r="E14920">
        <f>VLOOKUP(B14920, Tabelas!A:C,2,FALSE())</f>
        <v/>
      </c>
    </row>
    <row r="14921">
      <c r="A14921" t="inlineStr">
        <is>
          <t>SAPERE PEDAGOGICO E PRATICHE EDUCATIVE</t>
        </is>
      </c>
      <c r="B14921" t="inlineStr">
        <is>
          <t>B4</t>
        </is>
      </c>
      <c r="C14921">
        <f>IF(B14921&lt;&gt;"NI",1,0)</f>
        <v/>
      </c>
      <c r="D14921">
        <f>VLOOKUP(B14921, Tabelas!A:C,3,FALSE())</f>
        <v/>
      </c>
      <c r="E14921">
        <f>VLOOKUP(B14921, Tabelas!A:C,2,FALSE())</f>
        <v/>
      </c>
    </row>
    <row r="14922">
      <c r="A14922" t="inlineStr">
        <is>
          <t>SAPIENTIAE</t>
        </is>
      </c>
      <c r="B14922" t="inlineStr">
        <is>
          <t>B2</t>
        </is>
      </c>
      <c r="C14922">
        <f>IF(B14922&lt;&gt;"NI",1,0)</f>
        <v/>
      </c>
      <c r="D14922">
        <f>VLOOKUP(B14922, Tabelas!A:C,3,FALSE())</f>
        <v/>
      </c>
      <c r="E14922">
        <f>VLOOKUP(B14922, Tabelas!A:C,2,FALSE())</f>
        <v/>
      </c>
    </row>
    <row r="14923">
      <c r="A14923" t="inlineStr">
        <is>
          <t>SAR AND QSAR IN ENVIRONMENTAL RESEARCH (PRINT)</t>
        </is>
      </c>
      <c r="B14923" t="inlineStr">
        <is>
          <t>A2</t>
        </is>
      </c>
      <c r="C14923">
        <f>IF(B14923&lt;&gt;"NI",1,0)</f>
        <v/>
      </c>
      <c r="D14923">
        <f>VLOOKUP(B14923, Tabelas!A:C,3,FALSE())</f>
        <v/>
      </c>
      <c r="E14923">
        <f>VLOOKUP(B14923, Tabelas!A:C,2,FALSE())</f>
        <v/>
      </c>
    </row>
    <row r="14924">
      <c r="A14924" t="inlineStr">
        <is>
          <t>SARCOIDOSIS, VASCULITIS, AND DIFFUSE LUNG DISEASES</t>
        </is>
      </c>
      <c r="B14924" t="inlineStr">
        <is>
          <t>B2</t>
        </is>
      </c>
      <c r="C14924">
        <f>IF(B14924&lt;&gt;"NI",1,0)</f>
        <v/>
      </c>
      <c r="D14924">
        <f>VLOOKUP(B14924, Tabelas!A:C,3,FALSE())</f>
        <v/>
      </c>
      <c r="E14924">
        <f>VLOOKUP(B14924, Tabelas!A:C,2,FALSE())</f>
        <v/>
      </c>
    </row>
    <row r="14925">
      <c r="A14925" t="inlineStr">
        <is>
          <t>SARHAD JOURNAL OF AGRICULTURE</t>
        </is>
      </c>
      <c r="B14925" t="inlineStr">
        <is>
          <t>B4</t>
        </is>
      </c>
      <c r="C14925">
        <f>IF(B14925&lt;&gt;"NI",1,0)</f>
        <v/>
      </c>
      <c r="D14925">
        <f>VLOOKUP(B14925, Tabelas!A:C,3,FALSE())</f>
        <v/>
      </c>
      <c r="E14925">
        <f>VLOOKUP(B14925, Tabelas!A:C,2,FALSE())</f>
        <v/>
      </c>
    </row>
    <row r="14926">
      <c r="A14926" t="inlineStr">
        <is>
          <t>SAÚDE &amp; TRANSFORMAÇÃO SOCIAL / HEALTH &amp; SOCIAL CHANGE</t>
        </is>
      </c>
      <c r="B14926" t="inlineStr">
        <is>
          <t>A3</t>
        </is>
      </c>
      <c r="C14926">
        <f>IF(B14926&lt;&gt;"NI",1,0)</f>
        <v/>
      </c>
      <c r="D14926">
        <f>VLOOKUP(B14926, Tabelas!A:C,3,FALSE())</f>
        <v/>
      </c>
      <c r="E14926">
        <f>VLOOKUP(B14926, Tabelas!A:C,2,FALSE())</f>
        <v/>
      </c>
    </row>
    <row r="14927">
      <c r="A14927" t="inlineStr">
        <is>
          <t>SAÚDE (SANTA MARIA)</t>
        </is>
      </c>
      <c r="B14927" t="inlineStr">
        <is>
          <t>B1</t>
        </is>
      </c>
      <c r="C14927">
        <f>IF(B14927&lt;&gt;"NI",1,0)</f>
        <v/>
      </c>
      <c r="D14927">
        <f>VLOOKUP(B14927, Tabelas!A:C,3,FALSE())</f>
        <v/>
      </c>
      <c r="E14927">
        <f>VLOOKUP(B14927, Tabelas!A:C,2,FALSE())</f>
        <v/>
      </c>
    </row>
    <row r="14928">
      <c r="A14928" t="inlineStr">
        <is>
          <t>SAÚDE COLETIVA (BARUERI)</t>
        </is>
      </c>
      <c r="B14928" t="inlineStr">
        <is>
          <t>B4</t>
        </is>
      </c>
      <c r="C14928">
        <f>IF(B14928&lt;&gt;"NI",1,0)</f>
        <v/>
      </c>
      <c r="D14928">
        <f>VLOOKUP(B14928, Tabelas!A:C,3,FALSE())</f>
        <v/>
      </c>
      <c r="E14928">
        <f>VLOOKUP(B14928, Tabelas!A:C,2,FALSE())</f>
        <v/>
      </c>
    </row>
    <row r="14929">
      <c r="A14929" t="inlineStr">
        <is>
          <t>SAÚDE E DESENVOLVIMENTO HUMANO</t>
        </is>
      </c>
      <c r="B14929" t="inlineStr">
        <is>
          <t>A4</t>
        </is>
      </c>
      <c r="C14929">
        <f>IF(B14929&lt;&gt;"NI",1,0)</f>
        <v/>
      </c>
      <c r="D14929">
        <f>VLOOKUP(B14929, Tabelas!A:C,3,FALSE())</f>
        <v/>
      </c>
      <c r="E14929">
        <f>VLOOKUP(B14929, Tabelas!A:C,2,FALSE())</f>
        <v/>
      </c>
    </row>
    <row r="14930">
      <c r="A14930" t="inlineStr">
        <is>
          <t>SAUDE E MEIO AMBIENTE - REVISTA INTERDISCIPLINAR</t>
        </is>
      </c>
      <c r="B14930" t="inlineStr">
        <is>
          <t>B2</t>
        </is>
      </c>
      <c r="C14930">
        <f>IF(B14930&lt;&gt;"NI",1,0)</f>
        <v/>
      </c>
      <c r="D14930">
        <f>VLOOKUP(B14930, Tabelas!A:C,3,FALSE())</f>
        <v/>
      </c>
      <c r="E14930">
        <f>VLOOKUP(B14930, Tabelas!A:C,2,FALSE())</f>
        <v/>
      </c>
    </row>
    <row r="14931">
      <c r="A14931" t="inlineStr">
        <is>
          <t>SAÚDE E PESQUISA (ONLINE)</t>
        </is>
      </c>
      <c r="B14931" t="inlineStr">
        <is>
          <t>A3</t>
        </is>
      </c>
      <c r="C14931">
        <f>IF(B14931&lt;&gt;"NI",1,0)</f>
        <v/>
      </c>
      <c r="D14931">
        <f>VLOOKUP(B14931, Tabelas!A:C,3,FALSE())</f>
        <v/>
      </c>
      <c r="E14931">
        <f>VLOOKUP(B14931, Tabelas!A:C,2,FALSE())</f>
        <v/>
      </c>
    </row>
    <row r="14932">
      <c r="A14932" t="inlineStr">
        <is>
          <t>SAÚDE E SOCIEDADE (ONLINE)</t>
        </is>
      </c>
      <c r="B14932" t="inlineStr">
        <is>
          <t>B3</t>
        </is>
      </c>
      <c r="C14932">
        <f>IF(B14932&lt;&gt;"NI",1,0)</f>
        <v/>
      </c>
      <c r="D14932">
        <f>VLOOKUP(B14932, Tabelas!A:C,3,FALSE())</f>
        <v/>
      </c>
      <c r="E14932">
        <f>VLOOKUP(B14932, Tabelas!A:C,2,FALSE())</f>
        <v/>
      </c>
    </row>
    <row r="14933">
      <c r="A14933" t="inlineStr">
        <is>
          <t>SAÚDE EM DEBATE</t>
        </is>
      </c>
      <c r="B14933" t="inlineStr">
        <is>
          <t>B2</t>
        </is>
      </c>
      <c r="C14933">
        <f>IF(B14933&lt;&gt;"NI",1,0)</f>
        <v/>
      </c>
      <c r="D14933">
        <f>VLOOKUP(B14933, Tabelas!A:C,3,FALSE())</f>
        <v/>
      </c>
      <c r="E14933">
        <f>VLOOKUP(B14933, Tabelas!A:C,2,FALSE())</f>
        <v/>
      </c>
    </row>
    <row r="14934">
      <c r="A14934" t="inlineStr">
        <is>
          <t>SAUDI JOURNAL OF BIOLOGICAL SCIENCES</t>
        </is>
      </c>
      <c r="B14934" t="inlineStr">
        <is>
          <t>A1</t>
        </is>
      </c>
      <c r="C14934">
        <f>IF(B14934&lt;&gt;"NI",1,0)</f>
        <v/>
      </c>
      <c r="D14934">
        <f>VLOOKUP(B14934, Tabelas!A:C,3,FALSE())</f>
        <v/>
      </c>
      <c r="E14934">
        <f>VLOOKUP(B14934, Tabelas!A:C,2,FALSE())</f>
        <v/>
      </c>
    </row>
    <row r="14935">
      <c r="A14935" t="inlineStr">
        <is>
          <t>SAUDI JOURNAL OF OPHTHALMOLOGY</t>
        </is>
      </c>
      <c r="B14935" t="inlineStr">
        <is>
          <t>B3</t>
        </is>
      </c>
      <c r="C14935">
        <f>IF(B14935&lt;&gt;"NI",1,0)</f>
        <v/>
      </c>
      <c r="D14935">
        <f>VLOOKUP(B14935, Tabelas!A:C,3,FALSE())</f>
        <v/>
      </c>
      <c r="E14935">
        <f>VLOOKUP(B14935, Tabelas!A:C,2,FALSE())</f>
        <v/>
      </c>
    </row>
    <row r="14936">
      <c r="A14936" t="inlineStr">
        <is>
          <t>SAUDI PHARMACEUTICAL JOURNAL</t>
        </is>
      </c>
      <c r="B14936" t="inlineStr">
        <is>
          <t>A2</t>
        </is>
      </c>
      <c r="C14936">
        <f>IF(B14936&lt;&gt;"NI",1,0)</f>
        <v/>
      </c>
      <c r="D14936">
        <f>VLOOKUP(B14936, Tabelas!A:C,3,FALSE())</f>
        <v/>
      </c>
      <c r="E14936">
        <f>VLOOKUP(B14936, Tabelas!A:C,2,FALSE())</f>
        <v/>
      </c>
    </row>
    <row r="14937">
      <c r="A14937" t="inlineStr">
        <is>
          <t>SAVANNAH JOURNAL OF RESEARCH AND DEVELOPMENT (ONLINE)</t>
        </is>
      </c>
      <c r="B14937" t="inlineStr">
        <is>
          <t>B4</t>
        </is>
      </c>
      <c r="C14937">
        <f>IF(B14937&lt;&gt;"NI",1,0)</f>
        <v/>
      </c>
      <c r="D14937">
        <f>VLOOKUP(B14937, Tabelas!A:C,3,FALSE())</f>
        <v/>
      </c>
      <c r="E14937">
        <f>VLOOKUP(B14937, Tabelas!A:C,2,FALSE())</f>
        <v/>
      </c>
    </row>
    <row r="14938">
      <c r="A14938" t="inlineStr">
        <is>
          <t>SBC JOURNAL ON 3D INTERACTIVE SYSTEMS</t>
        </is>
      </c>
      <c r="B14938" t="inlineStr">
        <is>
          <t>B4</t>
        </is>
      </c>
      <c r="C14938">
        <f>IF(B14938&lt;&gt;"NI",1,0)</f>
        <v/>
      </c>
      <c r="D14938">
        <f>VLOOKUP(B14938, Tabelas!A:C,3,FALSE())</f>
        <v/>
      </c>
      <c r="E14938">
        <f>VLOOKUP(B14938, Tabelas!A:C,2,FALSE())</f>
        <v/>
      </c>
    </row>
    <row r="14939">
      <c r="A14939" t="inlineStr">
        <is>
          <t>SCANDIA</t>
        </is>
      </c>
      <c r="B14939" t="inlineStr">
        <is>
          <t>B4</t>
        </is>
      </c>
      <c r="C14939">
        <f>IF(B14939&lt;&gt;"NI",1,0)</f>
        <v/>
      </c>
      <c r="D14939">
        <f>VLOOKUP(B14939, Tabelas!A:C,3,FALSE())</f>
        <v/>
      </c>
      <c r="E14939">
        <f>VLOOKUP(B14939, Tabelas!A:C,2,FALSE())</f>
        <v/>
      </c>
    </row>
    <row r="14940">
      <c r="A14940" t="inlineStr">
        <is>
          <t>SCANDINAVIAN JOURNAL OF CLINICAL &amp; LABORATORY INVESTIGATION</t>
        </is>
      </c>
      <c r="B14940" t="inlineStr">
        <is>
          <t>B2</t>
        </is>
      </c>
      <c r="C14940">
        <f>IF(B14940&lt;&gt;"NI",1,0)</f>
        <v/>
      </c>
      <c r="D14940">
        <f>VLOOKUP(B14940, Tabelas!A:C,3,FALSE())</f>
        <v/>
      </c>
      <c r="E14940">
        <f>VLOOKUP(B14940, Tabelas!A:C,2,FALSE())</f>
        <v/>
      </c>
    </row>
    <row r="14941">
      <c r="A14941" t="inlineStr">
        <is>
          <t>SCANDINAVIAN JOURNAL OF GASTROENTEROLOGY (TRYKT UTG.)</t>
        </is>
      </c>
      <c r="B14941" t="inlineStr">
        <is>
          <t>A3</t>
        </is>
      </c>
      <c r="C14941">
        <f>IF(B14941&lt;&gt;"NI",1,0)</f>
        <v/>
      </c>
      <c r="D14941">
        <f>VLOOKUP(B14941, Tabelas!A:C,3,FALSE())</f>
        <v/>
      </c>
      <c r="E14941">
        <f>VLOOKUP(B14941, Tabelas!A:C,2,FALSE())</f>
        <v/>
      </c>
    </row>
    <row r="14942">
      <c r="A14942" t="inlineStr">
        <is>
          <t>SCANDINAVIAN JOURNAL OF IMMUNOLOGY (ONLINE)</t>
        </is>
      </c>
      <c r="B14942" t="inlineStr">
        <is>
          <t>A4</t>
        </is>
      </c>
      <c r="C14942">
        <f>IF(B14942&lt;&gt;"NI",1,0)</f>
        <v/>
      </c>
      <c r="D14942">
        <f>VLOOKUP(B14942, Tabelas!A:C,3,FALSE())</f>
        <v/>
      </c>
      <c r="E14942">
        <f>VLOOKUP(B14942, Tabelas!A:C,2,FALSE())</f>
        <v/>
      </c>
    </row>
    <row r="14943">
      <c r="A14943" t="inlineStr">
        <is>
          <t>SCANDINAVIAN JOURNAL OF IMMUNOLOGY (PRINT)</t>
        </is>
      </c>
      <c r="B14943" t="inlineStr">
        <is>
          <t>A4</t>
        </is>
      </c>
      <c r="C14943">
        <f>IF(B14943&lt;&gt;"NI",1,0)</f>
        <v/>
      </c>
      <c r="D14943">
        <f>VLOOKUP(B14943, Tabelas!A:C,3,FALSE())</f>
        <v/>
      </c>
      <c r="E14943">
        <f>VLOOKUP(B14943, Tabelas!A:C,2,FALSE())</f>
        <v/>
      </c>
    </row>
    <row r="14944">
      <c r="A14944" t="inlineStr">
        <is>
          <t>SCANDINAVIAN JOURNAL OF MEDICINE &amp; SCIENCE IN SPORTS</t>
        </is>
      </c>
      <c r="B14944" t="inlineStr">
        <is>
          <t>A1</t>
        </is>
      </c>
      <c r="C14944">
        <f>IF(B14944&lt;&gt;"NI",1,0)</f>
        <v/>
      </c>
      <c r="D14944">
        <f>VLOOKUP(B14944, Tabelas!A:C,3,FALSE())</f>
        <v/>
      </c>
      <c r="E14944">
        <f>VLOOKUP(B14944, Tabelas!A:C,2,FALSE())</f>
        <v/>
      </c>
    </row>
    <row r="14945">
      <c r="A14945" t="inlineStr">
        <is>
          <t>SCANDINAVIAN JOURNAL OF OCCUPATIONAL THERAPY (PRINT)</t>
        </is>
      </c>
      <c r="B14945" t="inlineStr">
        <is>
          <t>A4</t>
        </is>
      </c>
      <c r="C14945">
        <f>IF(B14945&lt;&gt;"NI",1,0)</f>
        <v/>
      </c>
      <c r="D14945">
        <f>VLOOKUP(B14945, Tabelas!A:C,3,FALSE())</f>
        <v/>
      </c>
      <c r="E14945">
        <f>VLOOKUP(B14945, Tabelas!A:C,2,FALSE())</f>
        <v/>
      </c>
    </row>
    <row r="14946">
      <c r="A14946" t="inlineStr">
        <is>
          <t>SCANDINAVIAN JOURNAL OF PAIN</t>
        </is>
      </c>
      <c r="B14946" t="inlineStr">
        <is>
          <t>B1</t>
        </is>
      </c>
      <c r="C14946">
        <f>IF(B14946&lt;&gt;"NI",1,0)</f>
        <v/>
      </c>
      <c r="D14946">
        <f>VLOOKUP(B14946, Tabelas!A:C,3,FALSE())</f>
        <v/>
      </c>
      <c r="E14946">
        <f>VLOOKUP(B14946, Tabelas!A:C,2,FALSE())</f>
        <v/>
      </c>
    </row>
    <row r="14947">
      <c r="A14947" t="inlineStr">
        <is>
          <t>SCANDINAVIAN JOURNAL OF PSYCHOLOGY (PRINT)</t>
        </is>
      </c>
      <c r="B14947" t="inlineStr">
        <is>
          <t>A2</t>
        </is>
      </c>
      <c r="C14947">
        <f>IF(B14947&lt;&gt;"NI",1,0)</f>
        <v/>
      </c>
      <c r="D14947">
        <f>VLOOKUP(B14947, Tabelas!A:C,3,FALSE())</f>
        <v/>
      </c>
      <c r="E14947">
        <f>VLOOKUP(B14947, Tabelas!A:C,2,FALSE())</f>
        <v/>
      </c>
    </row>
    <row r="14948">
      <c r="A14948" t="inlineStr">
        <is>
          <t>SCANDINAVIAN JOURNAL OF PUBLIC HEALTH</t>
        </is>
      </c>
      <c r="B14948" t="inlineStr">
        <is>
          <t>A3</t>
        </is>
      </c>
      <c r="C14948">
        <f>IF(B14948&lt;&gt;"NI",1,0)</f>
        <v/>
      </c>
      <c r="D14948">
        <f>VLOOKUP(B14948, Tabelas!A:C,3,FALSE())</f>
        <v/>
      </c>
      <c r="E14948">
        <f>VLOOKUP(B14948, Tabelas!A:C,2,FALSE())</f>
        <v/>
      </c>
    </row>
    <row r="14949">
      <c r="A14949" t="inlineStr">
        <is>
          <t>SCANDINAVIAN JOURNAL OF RHEUMATOLOGY (TRYKT UTG.)</t>
        </is>
      </c>
      <c r="B14949" t="inlineStr">
        <is>
          <t>A4</t>
        </is>
      </c>
      <c r="C14949">
        <f>IF(B14949&lt;&gt;"NI",1,0)</f>
        <v/>
      </c>
      <c r="D14949">
        <f>VLOOKUP(B14949, Tabelas!A:C,3,FALSE())</f>
        <v/>
      </c>
      <c r="E14949">
        <f>VLOOKUP(B14949, Tabelas!A:C,2,FALSE())</f>
        <v/>
      </c>
    </row>
    <row r="14950">
      <c r="A14950" t="inlineStr">
        <is>
          <t>SCANDINAVIAN JOURNAL OF STATISTICS</t>
        </is>
      </c>
      <c r="B14950" t="inlineStr">
        <is>
          <t>A2</t>
        </is>
      </c>
      <c r="C14950">
        <f>IF(B14950&lt;&gt;"NI",1,0)</f>
        <v/>
      </c>
      <c r="D14950">
        <f>VLOOKUP(B14950, Tabelas!A:C,3,FALSE())</f>
        <v/>
      </c>
      <c r="E14950">
        <f>VLOOKUP(B14950, Tabelas!A:C,2,FALSE())</f>
        <v/>
      </c>
    </row>
    <row r="14951">
      <c r="A14951" t="inlineStr">
        <is>
          <t>SCANDINAVIAN JOURNAL OF WORK, ENVIRONMENT &amp; HEALTH</t>
        </is>
      </c>
      <c r="B14951" t="inlineStr">
        <is>
          <t>A2</t>
        </is>
      </c>
      <c r="C14951">
        <f>IF(B14951&lt;&gt;"NI",1,0)</f>
        <v/>
      </c>
      <c r="D14951">
        <f>VLOOKUP(B14951, Tabelas!A:C,3,FALSE())</f>
        <v/>
      </c>
      <c r="E14951">
        <f>VLOOKUP(B14951, Tabelas!A:C,2,FALSE())</f>
        <v/>
      </c>
    </row>
    <row r="14952">
      <c r="A14952" t="inlineStr">
        <is>
          <t>SCANDINAVIAN JOURNAL OF WORK, ENVIRONMENT &amp; HEALTH (PRINT)</t>
        </is>
      </c>
      <c r="B14952" t="inlineStr">
        <is>
          <t>A2</t>
        </is>
      </c>
      <c r="C14952">
        <f>IF(B14952&lt;&gt;"NI",1,0)</f>
        <v/>
      </c>
      <c r="D14952">
        <f>VLOOKUP(B14952, Tabelas!A:C,3,FALSE())</f>
        <v/>
      </c>
      <c r="E14952">
        <f>VLOOKUP(B14952, Tabelas!A:C,2,FALSE())</f>
        <v/>
      </c>
    </row>
    <row r="14953">
      <c r="A14953" t="inlineStr">
        <is>
          <t>SCANNING</t>
        </is>
      </c>
      <c r="B14953" t="inlineStr">
        <is>
          <t>B1</t>
        </is>
      </c>
      <c r="C14953">
        <f>IF(B14953&lt;&gt;"NI",1,0)</f>
        <v/>
      </c>
      <c r="D14953">
        <f>VLOOKUP(B14953, Tabelas!A:C,3,FALSE())</f>
        <v/>
      </c>
      <c r="E14953">
        <f>VLOOKUP(B14953, Tabelas!A:C,2,FALSE())</f>
        <v/>
      </c>
    </row>
    <row r="14954">
      <c r="A14954" t="inlineStr">
        <is>
          <t>SCHÈME: REVISTA ELETRÔNICA DE PSICOLOGIA E EPISTEMOLOGIA GENÉTICAS</t>
        </is>
      </c>
      <c r="B14954" t="inlineStr">
        <is>
          <t>A4</t>
        </is>
      </c>
      <c r="C14954">
        <f>IF(B14954&lt;&gt;"NI",1,0)</f>
        <v/>
      </c>
      <c r="D14954">
        <f>VLOOKUP(B14954, Tabelas!A:C,3,FALSE())</f>
        <v/>
      </c>
      <c r="E14954">
        <f>VLOOKUP(B14954, Tabelas!A:C,2,FALSE())</f>
        <v/>
      </c>
    </row>
    <row r="14955">
      <c r="A14955" t="inlineStr">
        <is>
          <t>SCHIZOPHRENIA BULLETIN</t>
        </is>
      </c>
      <c r="B14955" t="inlineStr">
        <is>
          <t>A1</t>
        </is>
      </c>
      <c r="C14955">
        <f>IF(B14955&lt;&gt;"NI",1,0)</f>
        <v/>
      </c>
      <c r="D14955">
        <f>VLOOKUP(B14955, Tabelas!A:C,3,FALSE())</f>
        <v/>
      </c>
      <c r="E14955">
        <f>VLOOKUP(B14955, Tabelas!A:C,2,FALSE())</f>
        <v/>
      </c>
    </row>
    <row r="14956">
      <c r="A14956" t="inlineStr">
        <is>
          <t>SCHIZOPHRENIA RESEARCH (PRINT)</t>
        </is>
      </c>
      <c r="B14956" t="inlineStr">
        <is>
          <t>A1</t>
        </is>
      </c>
      <c r="C14956">
        <f>IF(B14956&lt;&gt;"NI",1,0)</f>
        <v/>
      </c>
      <c r="D14956">
        <f>VLOOKUP(B14956, Tabelas!A:C,3,FALSE())</f>
        <v/>
      </c>
      <c r="E14956">
        <f>VLOOKUP(B14956, Tabelas!A:C,2,FALSE())</f>
        <v/>
      </c>
    </row>
    <row r="14957">
      <c r="A14957" t="inlineStr">
        <is>
          <t>SCHIZOPHRENIA RESEARCH: COGNITION</t>
        </is>
      </c>
      <c r="B14957" t="inlineStr">
        <is>
          <t>B1</t>
        </is>
      </c>
      <c r="C14957">
        <f>IF(B14957&lt;&gt;"NI",1,0)</f>
        <v/>
      </c>
      <c r="D14957">
        <f>VLOOKUP(B14957, Tabelas!A:C,3,FALSE())</f>
        <v/>
      </c>
      <c r="E14957">
        <f>VLOOKUP(B14957, Tabelas!A:C,2,FALSE())</f>
        <v/>
      </c>
    </row>
    <row r="14958">
      <c r="A14958" t="inlineStr">
        <is>
          <t>SCHOLARSHIP OF TEACHING AND LEARNING IN THE SOUTH</t>
        </is>
      </c>
      <c r="B14958" t="inlineStr">
        <is>
          <t>B2</t>
        </is>
      </c>
      <c r="C14958">
        <f>IF(B14958&lt;&gt;"NI",1,0)</f>
        <v/>
      </c>
      <c r="D14958">
        <f>VLOOKUP(B14958, Tabelas!A:C,3,FALSE())</f>
        <v/>
      </c>
      <c r="E14958">
        <f>VLOOKUP(B14958, Tabelas!A:C,2,FALSE())</f>
        <v/>
      </c>
    </row>
    <row r="14959">
      <c r="A14959" t="inlineStr">
        <is>
          <t>SCHOLEDGE INTERNATIONAL JOURNAL OF MULTIDISCIPLINARY &amp; ALLIED STUDIES</t>
        </is>
      </c>
      <c r="B14959" t="inlineStr">
        <is>
          <t>B3</t>
        </is>
      </c>
      <c r="C14959">
        <f>IF(B14959&lt;&gt;"NI",1,0)</f>
        <v/>
      </c>
      <c r="D14959">
        <f>VLOOKUP(B14959, Tabelas!A:C,3,FALSE())</f>
        <v/>
      </c>
      <c r="E14959">
        <f>VLOOKUP(B14959, Tabelas!A:C,2,FALSE())</f>
        <v/>
      </c>
    </row>
    <row r="14960">
      <c r="A14960" t="inlineStr">
        <is>
          <t>SCHOOL LIBRARIES WORLDWIDE</t>
        </is>
      </c>
      <c r="B14960" t="inlineStr">
        <is>
          <t>A2</t>
        </is>
      </c>
      <c r="C14960">
        <f>IF(B14960&lt;&gt;"NI",1,0)</f>
        <v/>
      </c>
      <c r="D14960">
        <f>VLOOKUP(B14960, Tabelas!A:C,3,FALSE())</f>
        <v/>
      </c>
      <c r="E14960">
        <f>VLOOKUP(B14960, Tabelas!A:C,2,FALSE())</f>
        <v/>
      </c>
    </row>
    <row r="14961">
      <c r="A14961" t="inlineStr">
        <is>
          <t>SCHOPENHAUERIANA</t>
        </is>
      </c>
      <c r="B14961" t="inlineStr">
        <is>
          <t>B2</t>
        </is>
      </c>
      <c r="C14961">
        <f>IF(B14961&lt;&gt;"NI",1,0)</f>
        <v/>
      </c>
      <c r="D14961">
        <f>VLOOKUP(B14961, Tabelas!A:C,3,FALSE())</f>
        <v/>
      </c>
      <c r="E14961">
        <f>VLOOKUP(B14961, Tabelas!A:C,2,FALSE())</f>
        <v/>
      </c>
    </row>
    <row r="14962">
      <c r="A14962" t="inlineStr">
        <is>
          <t>SCHUTZIAN RESEARCH</t>
        </is>
      </c>
      <c r="B14962" t="inlineStr">
        <is>
          <t>B1</t>
        </is>
      </c>
      <c r="C14962">
        <f>IF(B14962&lt;&gt;"NI",1,0)</f>
        <v/>
      </c>
      <c r="D14962">
        <f>VLOOKUP(B14962, Tabelas!A:C,3,FALSE())</f>
        <v/>
      </c>
      <c r="E14962">
        <f>VLOOKUP(B14962, Tabelas!A:C,2,FALSE())</f>
        <v/>
      </c>
    </row>
    <row r="14963">
      <c r="A14963" t="inlineStr">
        <is>
          <t>SCIENCE &amp; EDUCATION</t>
        </is>
      </c>
      <c r="B14963" t="inlineStr">
        <is>
          <t>A1</t>
        </is>
      </c>
      <c r="C14963">
        <f>IF(B14963&lt;&gt;"NI",1,0)</f>
        <v/>
      </c>
      <c r="D14963">
        <f>VLOOKUP(B14963, Tabelas!A:C,3,FALSE())</f>
        <v/>
      </c>
      <c r="E14963">
        <f>VLOOKUP(B14963, Tabelas!A:C,2,FALSE())</f>
        <v/>
      </c>
    </row>
    <row r="14964">
      <c r="A14964" t="inlineStr">
        <is>
          <t>SCIENCE &amp; EDUCATION (DORDRECHT)</t>
        </is>
      </c>
      <c r="B14964" t="inlineStr">
        <is>
          <t>A1</t>
        </is>
      </c>
      <c r="C14964">
        <f>IF(B14964&lt;&gt;"NI",1,0)</f>
        <v/>
      </c>
      <c r="D14964">
        <f>VLOOKUP(B14964, Tabelas!A:C,3,FALSE())</f>
        <v/>
      </c>
      <c r="E14964">
        <f>VLOOKUP(B14964, Tabelas!A:C,2,FALSE())</f>
        <v/>
      </c>
    </row>
    <row r="14965">
      <c r="A14965" t="inlineStr">
        <is>
          <t>SCIENCE &amp; JUSTICE</t>
        </is>
      </c>
      <c r="B14965" t="inlineStr">
        <is>
          <t>A3</t>
        </is>
      </c>
      <c r="C14965">
        <f>IF(B14965&lt;&gt;"NI",1,0)</f>
        <v/>
      </c>
      <c r="D14965">
        <f>VLOOKUP(B14965, Tabelas!A:C,3,FALSE())</f>
        <v/>
      </c>
      <c r="E14965">
        <f>VLOOKUP(B14965, Tabelas!A:C,2,FALSE())</f>
        <v/>
      </c>
    </row>
    <row r="14966">
      <c r="A14966" t="inlineStr">
        <is>
          <t>SCIENCE &amp; PUBLIC POLICY (PRINT)</t>
        </is>
      </c>
      <c r="B14966" t="inlineStr">
        <is>
          <t>A2</t>
        </is>
      </c>
      <c r="C14966">
        <f>IF(B14966&lt;&gt;"NI",1,0)</f>
        <v/>
      </c>
      <c r="D14966">
        <f>VLOOKUP(B14966, Tabelas!A:C,3,FALSE())</f>
        <v/>
      </c>
      <c r="E14966">
        <f>VLOOKUP(B14966, Tabelas!A:C,2,FALSE())</f>
        <v/>
      </c>
    </row>
    <row r="14967">
      <c r="A14967" t="inlineStr">
        <is>
          <t>SCIENCE &amp; SOCIETY (NEW YORK, N.Y. 1936)</t>
        </is>
      </c>
      <c r="B14967" t="inlineStr">
        <is>
          <t>A3</t>
        </is>
      </c>
      <c r="C14967">
        <f>IF(B14967&lt;&gt;"NI",1,0)</f>
        <v/>
      </c>
      <c r="D14967">
        <f>VLOOKUP(B14967, Tabelas!A:C,3,FALSE())</f>
        <v/>
      </c>
      <c r="E14967">
        <f>VLOOKUP(B14967, Tabelas!A:C,2,FALSE())</f>
        <v/>
      </c>
    </row>
    <row r="14968">
      <c r="A14968" t="inlineStr">
        <is>
          <t>SCIENCE &amp; SPORTS</t>
        </is>
      </c>
      <c r="B14968" t="inlineStr">
        <is>
          <t>B2</t>
        </is>
      </c>
      <c r="C14968">
        <f>IF(B14968&lt;&gt;"NI",1,0)</f>
        <v/>
      </c>
      <c r="D14968">
        <f>VLOOKUP(B14968, Tabelas!A:C,3,FALSE())</f>
        <v/>
      </c>
      <c r="E14968">
        <f>VLOOKUP(B14968, Tabelas!A:C,2,FALSE())</f>
        <v/>
      </c>
    </row>
    <row r="14969">
      <c r="A14969" t="inlineStr">
        <is>
          <t>SCIENCE (NEW YORK, N.Y.: ONLINE)</t>
        </is>
      </c>
      <c r="B14969" t="inlineStr">
        <is>
          <t>A1</t>
        </is>
      </c>
      <c r="C14969">
        <f>IF(B14969&lt;&gt;"NI",1,0)</f>
        <v/>
      </c>
      <c r="D14969">
        <f>VLOOKUP(B14969, Tabelas!A:C,3,FALSE())</f>
        <v/>
      </c>
      <c r="E14969">
        <f>VLOOKUP(B14969, Tabelas!A:C,2,FALSE())</f>
        <v/>
      </c>
    </row>
    <row r="14970">
      <c r="A14970" t="inlineStr">
        <is>
          <t>SCIENCE ADVANCES</t>
        </is>
      </c>
      <c r="B14970" t="inlineStr">
        <is>
          <t>A1</t>
        </is>
      </c>
      <c r="C14970">
        <f>IF(B14970&lt;&gt;"NI",1,0)</f>
        <v/>
      </c>
      <c r="D14970">
        <f>VLOOKUP(B14970, Tabelas!A:C,3,FALSE())</f>
        <v/>
      </c>
      <c r="E14970">
        <f>VLOOKUP(B14970, Tabelas!A:C,2,FALSE())</f>
        <v/>
      </c>
    </row>
    <row r="14971">
      <c r="A14971" t="inlineStr">
        <is>
          <t>SCIENCE AND ANIMAL HEALTH</t>
        </is>
      </c>
      <c r="B14971" t="inlineStr">
        <is>
          <t>B4</t>
        </is>
      </c>
      <c r="C14971">
        <f>IF(B14971&lt;&gt;"NI",1,0)</f>
        <v/>
      </c>
      <c r="D14971">
        <f>VLOOKUP(B14971, Tabelas!A:C,3,FALSE())</f>
        <v/>
      </c>
      <c r="E14971">
        <f>VLOOKUP(B14971, Tabelas!A:C,2,FALSE())</f>
        <v/>
      </c>
    </row>
    <row r="14972">
      <c r="A14972" t="inlineStr">
        <is>
          <t>SCIENCE AND ENGINEERING ETHICS</t>
        </is>
      </c>
      <c r="B14972" t="inlineStr">
        <is>
          <t>A3</t>
        </is>
      </c>
      <c r="C14972">
        <f>IF(B14972&lt;&gt;"NI",1,0)</f>
        <v/>
      </c>
      <c r="D14972">
        <f>VLOOKUP(B14972, Tabelas!A:C,3,FALSE())</f>
        <v/>
      </c>
      <c r="E14972">
        <f>VLOOKUP(B14972, Tabelas!A:C,2,FALSE())</f>
        <v/>
      </c>
    </row>
    <row r="14973">
      <c r="A14973" t="inlineStr">
        <is>
          <t>SCIENCE AND KNOWLEDGE IN FOCUS</t>
        </is>
      </c>
      <c r="B14973" t="inlineStr">
        <is>
          <t>B4</t>
        </is>
      </c>
      <c r="C14973">
        <f>IF(B14973&lt;&gt;"NI",1,0)</f>
        <v/>
      </c>
      <c r="D14973">
        <f>VLOOKUP(B14973, Tabelas!A:C,3,FALSE())</f>
        <v/>
      </c>
      <c r="E14973">
        <f>VLOOKUP(B14973, Tabelas!A:C,2,FALSE())</f>
        <v/>
      </c>
    </row>
    <row r="14974">
      <c r="A14974" t="inlineStr">
        <is>
          <t>SCIENCE AND TECHNOLOGY OF ARCHAEOLOGICAL RESEARCH</t>
        </is>
      </c>
      <c r="B14974" t="inlineStr">
        <is>
          <t>A2</t>
        </is>
      </c>
      <c r="C14974">
        <f>IF(B14974&lt;&gt;"NI",1,0)</f>
        <v/>
      </c>
      <c r="D14974">
        <f>VLOOKUP(B14974, Tabelas!A:C,3,FALSE())</f>
        <v/>
      </c>
      <c r="E14974">
        <f>VLOOKUP(B14974, Tabelas!A:C,2,FALSE())</f>
        <v/>
      </c>
    </row>
    <row r="14975">
      <c r="A14975" t="inlineStr">
        <is>
          <t>SCIENCE AND TECHNOLOGY OF NUCLEAR INSTALLATIONS (PRINT)</t>
        </is>
      </c>
      <c r="B14975" t="inlineStr">
        <is>
          <t>B1</t>
        </is>
      </c>
      <c r="C14975">
        <f>IF(B14975&lt;&gt;"NI",1,0)</f>
        <v/>
      </c>
      <c r="D14975">
        <f>VLOOKUP(B14975, Tabelas!A:C,3,FALSE())</f>
        <v/>
      </c>
      <c r="E14975">
        <f>VLOOKUP(B14975, Tabelas!A:C,2,FALSE())</f>
        <v/>
      </c>
    </row>
    <row r="14976">
      <c r="A14976" t="inlineStr">
        <is>
          <t>SCIENCE AND TECHNOLOGY OF WELDING &amp; JOINING (ONLINE)</t>
        </is>
      </c>
      <c r="B14976" t="inlineStr">
        <is>
          <t>A2</t>
        </is>
      </c>
      <c r="C14976">
        <f>IF(B14976&lt;&gt;"NI",1,0)</f>
        <v/>
      </c>
      <c r="D14976">
        <f>VLOOKUP(B14976, Tabelas!A:C,3,FALSE())</f>
        <v/>
      </c>
      <c r="E14976">
        <f>VLOOKUP(B14976, Tabelas!A:C,2,FALSE())</f>
        <v/>
      </c>
    </row>
    <row r="14977">
      <c r="A14977" t="inlineStr">
        <is>
          <t>SCIENCE CHINA MATHEMATICS (PRINT)</t>
        </is>
      </c>
      <c r="B14977" t="inlineStr">
        <is>
          <t>A2</t>
        </is>
      </c>
      <c r="C14977">
        <f>IF(B14977&lt;&gt;"NI",1,0)</f>
        <v/>
      </c>
      <c r="D14977">
        <f>VLOOKUP(B14977, Tabelas!A:C,3,FALSE())</f>
        <v/>
      </c>
      <c r="E14977">
        <f>VLOOKUP(B14977, Tabelas!A:C,2,FALSE())</f>
        <v/>
      </c>
    </row>
    <row r="14978">
      <c r="A14978" t="inlineStr">
        <is>
          <t>SCIENCE COMMUNICATION</t>
        </is>
      </c>
      <c r="B14978" t="inlineStr">
        <is>
          <t>A1</t>
        </is>
      </c>
      <c r="C14978">
        <f>IF(B14978&lt;&gt;"NI",1,0)</f>
        <v/>
      </c>
      <c r="D14978">
        <f>VLOOKUP(B14978, Tabelas!A:C,3,FALSE())</f>
        <v/>
      </c>
      <c r="E14978">
        <f>VLOOKUP(B14978, Tabelas!A:C,2,FALSE())</f>
        <v/>
      </c>
    </row>
    <row r="14979">
      <c r="A14979" t="inlineStr">
        <is>
          <t>SCIENCE EDUCATION INTERNATIONAL (ONLINE)</t>
        </is>
      </c>
      <c r="B14979" t="inlineStr">
        <is>
          <t>B2</t>
        </is>
      </c>
      <c r="C14979">
        <f>IF(B14979&lt;&gt;"NI",1,0)</f>
        <v/>
      </c>
      <c r="D14979">
        <f>VLOOKUP(B14979, Tabelas!A:C,3,FALSE())</f>
        <v/>
      </c>
      <c r="E14979">
        <f>VLOOKUP(B14979, Tabelas!A:C,2,FALSE())</f>
        <v/>
      </c>
    </row>
    <row r="14980">
      <c r="A14980" t="inlineStr">
        <is>
          <t>SCIENCE IMMUNOLOGY (ONLINE)</t>
        </is>
      </c>
      <c r="B14980" t="inlineStr">
        <is>
          <t>A1</t>
        </is>
      </c>
      <c r="C14980">
        <f>IF(B14980&lt;&gt;"NI",1,0)</f>
        <v/>
      </c>
      <c r="D14980">
        <f>VLOOKUP(B14980, Tabelas!A:C,3,FALSE())</f>
        <v/>
      </c>
      <c r="E14980">
        <f>VLOOKUP(B14980, Tabelas!A:C,2,FALSE())</f>
        <v/>
      </c>
    </row>
    <row r="14981">
      <c r="A14981" t="inlineStr">
        <is>
          <t>SCIENCE OF COMPUTER PROGRAMMING (PRINT)</t>
        </is>
      </c>
      <c r="B14981" t="inlineStr">
        <is>
          <t>B1</t>
        </is>
      </c>
      <c r="C14981">
        <f>IF(B14981&lt;&gt;"NI",1,0)</f>
        <v/>
      </c>
      <c r="D14981">
        <f>VLOOKUP(B14981, Tabelas!A:C,3,FALSE())</f>
        <v/>
      </c>
      <c r="E14981">
        <f>VLOOKUP(B14981, Tabelas!A:C,2,FALSE())</f>
        <v/>
      </c>
    </row>
    <row r="14982">
      <c r="A14982" t="inlineStr">
        <is>
          <t>SCIENCE OF GYMNASTIC JOURNAL</t>
        </is>
      </c>
      <c r="B14982" t="inlineStr">
        <is>
          <t>B1</t>
        </is>
      </c>
      <c r="C14982">
        <f>IF(B14982&lt;&gt;"NI",1,0)</f>
        <v/>
      </c>
      <c r="D14982">
        <f>VLOOKUP(B14982, Tabelas!A:C,3,FALSE())</f>
        <v/>
      </c>
      <c r="E14982">
        <f>VLOOKUP(B14982, Tabelas!A:C,2,FALSE())</f>
        <v/>
      </c>
    </row>
    <row r="14983">
      <c r="A14983" t="inlineStr">
        <is>
          <t>SCIENCE OF HUMAN ACTION</t>
        </is>
      </c>
      <c r="B14983" t="inlineStr">
        <is>
          <t>B2</t>
        </is>
      </c>
      <c r="C14983">
        <f>IF(B14983&lt;&gt;"NI",1,0)</f>
        <v/>
      </c>
      <c r="D14983">
        <f>VLOOKUP(B14983, Tabelas!A:C,3,FALSE())</f>
        <v/>
      </c>
      <c r="E14983">
        <f>VLOOKUP(B14983, Tabelas!A:C,2,FALSE())</f>
        <v/>
      </c>
    </row>
    <row r="14984">
      <c r="A14984" t="inlineStr">
        <is>
          <t>SCIENCE OF THE TOTAL ENVIRONMENT</t>
        </is>
      </c>
      <c r="B14984" t="inlineStr">
        <is>
          <t>A1</t>
        </is>
      </c>
      <c r="C14984">
        <f>IF(B14984&lt;&gt;"NI",1,0)</f>
        <v/>
      </c>
      <c r="D14984">
        <f>VLOOKUP(B14984, Tabelas!A:C,3,FALSE())</f>
        <v/>
      </c>
      <c r="E14984">
        <f>VLOOKUP(B14984, Tabelas!A:C,2,FALSE())</f>
        <v/>
      </c>
    </row>
    <row r="14985">
      <c r="A14985" t="inlineStr">
        <is>
          <t>SCIENCE SIGNALING (ONLINE)</t>
        </is>
      </c>
      <c r="B14985" t="inlineStr">
        <is>
          <t>A2</t>
        </is>
      </c>
      <c r="C14985">
        <f>IF(B14985&lt;&gt;"NI",1,0)</f>
        <v/>
      </c>
      <c r="D14985">
        <f>VLOOKUP(B14985, Tabelas!A:C,3,FALSE())</f>
        <v/>
      </c>
      <c r="E14985">
        <f>VLOOKUP(B14985, Tabelas!A:C,2,FALSE())</f>
        <v/>
      </c>
    </row>
    <row r="14986">
      <c r="A14986" t="inlineStr">
        <is>
          <t>SCIENCE TRANSLATIONAL MEDICINE</t>
        </is>
      </c>
      <c r="B14986" t="inlineStr">
        <is>
          <t>A1</t>
        </is>
      </c>
      <c r="C14986">
        <f>IF(B14986&lt;&gt;"NI",1,0)</f>
        <v/>
      </c>
      <c r="D14986">
        <f>VLOOKUP(B14986, Tabelas!A:C,3,FALSE())</f>
        <v/>
      </c>
      <c r="E14986">
        <f>VLOOKUP(B14986, Tabelas!A:C,2,FALSE())</f>
        <v/>
      </c>
    </row>
    <row r="14987">
      <c r="A14987" t="inlineStr">
        <is>
          <t>SCIENCE, TECHNOLOGY AND SOCIETY</t>
        </is>
      </c>
      <c r="B14987" t="inlineStr">
        <is>
          <t>A1</t>
        </is>
      </c>
      <c r="C14987">
        <f>IF(B14987&lt;&gt;"NI",1,0)</f>
        <v/>
      </c>
      <c r="D14987">
        <f>VLOOKUP(B14987, Tabelas!A:C,3,FALSE())</f>
        <v/>
      </c>
      <c r="E14987">
        <f>VLOOKUP(B14987, Tabelas!A:C,2,FALSE())</f>
        <v/>
      </c>
    </row>
    <row r="14988">
      <c r="A14988" t="inlineStr">
        <is>
          <t>SCIENCES DE LA SOCIÉTÉ (TOULOUSE)</t>
        </is>
      </c>
      <c r="B14988" t="inlineStr">
        <is>
          <t>A4</t>
        </is>
      </c>
      <c r="C14988">
        <f>IF(B14988&lt;&gt;"NI",1,0)</f>
        <v/>
      </c>
      <c r="D14988">
        <f>VLOOKUP(B14988, Tabelas!A:C,3,FALSE())</f>
        <v/>
      </c>
      <c r="E14988">
        <f>VLOOKUP(B14988, Tabelas!A:C,2,FALSE())</f>
        <v/>
      </c>
    </row>
    <row r="14989">
      <c r="A14989" t="inlineStr">
        <is>
          <t>SCIENTIA AGRARIA (UFPR. IMPRESSO)</t>
        </is>
      </c>
      <c r="B14989" t="inlineStr">
        <is>
          <t>B4</t>
        </is>
      </c>
      <c r="C14989">
        <f>IF(B14989&lt;&gt;"NI",1,0)</f>
        <v/>
      </c>
      <c r="D14989">
        <f>VLOOKUP(B14989, Tabelas!A:C,3,FALSE())</f>
        <v/>
      </c>
      <c r="E14989">
        <f>VLOOKUP(B14989, Tabelas!A:C,2,FALSE())</f>
        <v/>
      </c>
    </row>
    <row r="14990">
      <c r="A14990" t="inlineStr">
        <is>
          <t>SCIENTIA AGRARIA PARANAENSIS</t>
        </is>
      </c>
      <c r="B14990" t="inlineStr">
        <is>
          <t>B4</t>
        </is>
      </c>
      <c r="C14990">
        <f>IF(B14990&lt;&gt;"NI",1,0)</f>
        <v/>
      </c>
      <c r="D14990">
        <f>VLOOKUP(B14990, Tabelas!A:C,3,FALSE())</f>
        <v/>
      </c>
      <c r="E14990">
        <f>VLOOKUP(B14990, Tabelas!A:C,2,FALSE())</f>
        <v/>
      </c>
    </row>
    <row r="14991">
      <c r="A14991" t="inlineStr">
        <is>
          <t>SCIENTIA AGRICOLA</t>
        </is>
      </c>
      <c r="B14991" t="inlineStr">
        <is>
          <t>A2</t>
        </is>
      </c>
      <c r="C14991">
        <f>IF(B14991&lt;&gt;"NI",1,0)</f>
        <v/>
      </c>
      <c r="D14991">
        <f>VLOOKUP(B14991, Tabelas!A:C,3,FALSE())</f>
        <v/>
      </c>
      <c r="E14991">
        <f>VLOOKUP(B14991, Tabelas!A:C,2,FALSE())</f>
        <v/>
      </c>
    </row>
    <row r="14992">
      <c r="A14992" t="inlineStr">
        <is>
          <t>SCIENTIA AGROPECUÁRIA</t>
        </is>
      </c>
      <c r="B14992" t="inlineStr">
        <is>
          <t>B4</t>
        </is>
      </c>
      <c r="C14992">
        <f>IF(B14992&lt;&gt;"NI",1,0)</f>
        <v/>
      </c>
      <c r="D14992">
        <f>VLOOKUP(B14992, Tabelas!A:C,3,FALSE())</f>
        <v/>
      </c>
      <c r="E14992">
        <f>VLOOKUP(B14992, Tabelas!A:C,2,FALSE())</f>
        <v/>
      </c>
    </row>
    <row r="14993">
      <c r="A14993" t="inlineStr">
        <is>
          <t>SCIENTIA FORESTALIS</t>
        </is>
      </c>
      <c r="B14993" t="inlineStr">
        <is>
          <t>B1</t>
        </is>
      </c>
      <c r="C14993">
        <f>IF(B14993&lt;&gt;"NI",1,0)</f>
        <v/>
      </c>
      <c r="D14993">
        <f>VLOOKUP(B14993, Tabelas!A:C,3,FALSE())</f>
        <v/>
      </c>
      <c r="E14993">
        <f>VLOOKUP(B14993, Tabelas!A:C,2,FALSE())</f>
        <v/>
      </c>
    </row>
    <row r="14994">
      <c r="A14994" t="inlineStr">
        <is>
          <t>SCIENTIA HORTICULTURAE</t>
        </is>
      </c>
      <c r="B14994" t="inlineStr">
        <is>
          <t>A1</t>
        </is>
      </c>
      <c r="C14994">
        <f>IF(B14994&lt;&gt;"NI",1,0)</f>
        <v/>
      </c>
      <c r="D14994">
        <f>VLOOKUP(B14994, Tabelas!A:C,3,FALSE())</f>
        <v/>
      </c>
      <c r="E14994">
        <f>VLOOKUP(B14994, Tabelas!A:C,2,FALSE())</f>
        <v/>
      </c>
    </row>
    <row r="14995">
      <c r="A14995" t="inlineStr">
        <is>
          <t>SCIENTIA IN EDUCATIONE</t>
        </is>
      </c>
      <c r="B14995" t="inlineStr">
        <is>
          <t>B2</t>
        </is>
      </c>
      <c r="C14995">
        <f>IF(B14995&lt;&gt;"NI",1,0)</f>
        <v/>
      </c>
      <c r="D14995">
        <f>VLOOKUP(B14995, Tabelas!A:C,3,FALSE())</f>
        <v/>
      </c>
      <c r="E14995">
        <f>VLOOKUP(B14995, Tabelas!A:C,2,FALSE())</f>
        <v/>
      </c>
    </row>
    <row r="14996">
      <c r="A14996" t="inlineStr">
        <is>
          <t>SCIENTIA IURIDICA</t>
        </is>
      </c>
      <c r="B14996" t="inlineStr">
        <is>
          <t>B3</t>
        </is>
      </c>
      <c r="C14996">
        <f>IF(B14996&lt;&gt;"NI",1,0)</f>
        <v/>
      </c>
      <c r="D14996">
        <f>VLOOKUP(B14996, Tabelas!A:C,3,FALSE())</f>
        <v/>
      </c>
      <c r="E14996">
        <f>VLOOKUP(B14996, Tabelas!A:C,2,FALSE())</f>
        <v/>
      </c>
    </row>
    <row r="14997">
      <c r="A14997" t="inlineStr">
        <is>
          <t>SCIENTIA IURIS (ONLINE)</t>
        </is>
      </c>
      <c r="B14997" t="inlineStr">
        <is>
          <t>B1</t>
        </is>
      </c>
      <c r="C14997">
        <f>IF(B14997&lt;&gt;"NI",1,0)</f>
        <v/>
      </c>
      <c r="D14997">
        <f>VLOOKUP(B14997, Tabelas!A:C,3,FALSE())</f>
        <v/>
      </c>
      <c r="E14997">
        <f>VLOOKUP(B14997, Tabelas!A:C,2,FALSE())</f>
        <v/>
      </c>
    </row>
    <row r="14998">
      <c r="A14998" t="inlineStr">
        <is>
          <t>SCIENTIA MARINA (ONLINE)</t>
        </is>
      </c>
      <c r="B14998" t="inlineStr">
        <is>
          <t>A4</t>
        </is>
      </c>
      <c r="C14998">
        <f>IF(B14998&lt;&gt;"NI",1,0)</f>
        <v/>
      </c>
      <c r="D14998">
        <f>VLOOKUP(B14998, Tabelas!A:C,3,FALSE())</f>
        <v/>
      </c>
      <c r="E14998">
        <f>VLOOKUP(B14998, Tabelas!A:C,2,FALSE())</f>
        <v/>
      </c>
    </row>
    <row r="14999">
      <c r="A14999" t="inlineStr">
        <is>
          <t>SCIENTIA MEDICA (PORTO ALEGRE. IMPRESSO)</t>
        </is>
      </c>
      <c r="B14999" t="inlineStr">
        <is>
          <t>B2</t>
        </is>
      </c>
      <c r="C14999">
        <f>IF(B14999&lt;&gt;"NI",1,0)</f>
        <v/>
      </c>
      <c r="D14999">
        <f>VLOOKUP(B14999, Tabelas!A:C,3,FALSE())</f>
        <v/>
      </c>
      <c r="E14999">
        <f>VLOOKUP(B14999, Tabelas!A:C,2,FALSE())</f>
        <v/>
      </c>
    </row>
    <row r="15000">
      <c r="A15000" t="inlineStr">
        <is>
          <t>SCIENTIA PAEDAGOGICA EXPERIMENTALIS</t>
        </is>
      </c>
      <c r="B15000" t="inlineStr">
        <is>
          <t>B3</t>
        </is>
      </c>
      <c r="C15000">
        <f>IF(B15000&lt;&gt;"NI",1,0)</f>
        <v/>
      </c>
      <c r="D15000">
        <f>VLOOKUP(B15000, Tabelas!A:C,3,FALSE())</f>
        <v/>
      </c>
      <c r="E15000">
        <f>VLOOKUP(B15000, Tabelas!A:C,2,FALSE())</f>
        <v/>
      </c>
    </row>
    <row r="15001">
      <c r="A15001" t="inlineStr">
        <is>
          <t>SCIENTIA PHARMACEUTICA</t>
        </is>
      </c>
      <c r="B15001" t="inlineStr">
        <is>
          <t>B1</t>
        </is>
      </c>
      <c r="C15001">
        <f>IF(B15001&lt;&gt;"NI",1,0)</f>
        <v/>
      </c>
      <c r="D15001">
        <f>VLOOKUP(B15001, Tabelas!A:C,3,FALSE())</f>
        <v/>
      </c>
      <c r="E15001">
        <f>VLOOKUP(B15001, Tabelas!A:C,2,FALSE())</f>
        <v/>
      </c>
    </row>
    <row r="15002">
      <c r="A15002" t="inlineStr">
        <is>
          <t>SCIENTIA PLENA</t>
        </is>
      </c>
      <c r="B15002" t="inlineStr">
        <is>
          <t>A4</t>
        </is>
      </c>
      <c r="C15002">
        <f>IF(B15002&lt;&gt;"NI",1,0)</f>
        <v/>
      </c>
      <c r="D15002">
        <f>VLOOKUP(B15002, Tabelas!A:C,3,FALSE())</f>
        <v/>
      </c>
      <c r="E15002">
        <f>VLOOKUP(B15002, Tabelas!A:C,2,FALSE())</f>
        <v/>
      </c>
    </row>
    <row r="15003">
      <c r="A15003" t="inlineStr">
        <is>
          <t>SCIENTIA VITAE</t>
        </is>
      </c>
      <c r="B15003" t="inlineStr">
        <is>
          <t>B3</t>
        </is>
      </c>
      <c r="C15003">
        <f>IF(B15003&lt;&gt;"NI",1,0)</f>
        <v/>
      </c>
      <c r="D15003">
        <f>VLOOKUP(B15003, Tabelas!A:C,3,FALSE())</f>
        <v/>
      </c>
      <c r="E15003">
        <f>VLOOKUP(B15003, Tabelas!A:C,2,FALSE())</f>
        <v/>
      </c>
    </row>
    <row r="15004">
      <c r="A15004" t="inlineStr">
        <is>
          <t>SCIENTIAE STUDIA (USP)</t>
        </is>
      </c>
      <c r="B15004" t="inlineStr">
        <is>
          <t>A3</t>
        </is>
      </c>
      <c r="C15004">
        <f>IF(B15004&lt;&gt;"NI",1,0)</f>
        <v/>
      </c>
      <c r="D15004">
        <f>VLOOKUP(B15004, Tabelas!A:C,3,FALSE())</f>
        <v/>
      </c>
      <c r="E15004">
        <f>VLOOKUP(B15004, Tabelas!A:C,2,FALSE())</f>
        <v/>
      </c>
    </row>
    <row r="15005">
      <c r="A15005" t="inlineStr">
        <is>
          <t>SCIENTIFIC DATA</t>
        </is>
      </c>
      <c r="B15005" t="inlineStr">
        <is>
          <t>A1</t>
        </is>
      </c>
      <c r="C15005">
        <f>IF(B15005&lt;&gt;"NI",1,0)</f>
        <v/>
      </c>
      <c r="D15005">
        <f>VLOOKUP(B15005, Tabelas!A:C,3,FALSE())</f>
        <v/>
      </c>
      <c r="E15005">
        <f>VLOOKUP(B15005, Tabelas!A:C,2,FALSE())</f>
        <v/>
      </c>
    </row>
    <row r="15006">
      <c r="A15006" t="inlineStr">
        <is>
          <t>SCIENTIFIC ELECTRONIC ARCHIVES</t>
        </is>
      </c>
      <c r="B15006" t="inlineStr">
        <is>
          <t>B4</t>
        </is>
      </c>
      <c r="C15006">
        <f>IF(B15006&lt;&gt;"NI",1,0)</f>
        <v/>
      </c>
      <c r="D15006">
        <f>VLOOKUP(B15006, Tabelas!A:C,3,FALSE())</f>
        <v/>
      </c>
      <c r="E15006">
        <f>VLOOKUP(B15006, Tabelas!A:C,2,FALSE())</f>
        <v/>
      </c>
    </row>
    <row r="15007">
      <c r="A15007" t="inlineStr">
        <is>
          <t>SCIENTIFIC REPORTS</t>
        </is>
      </c>
      <c r="B15007" t="inlineStr">
        <is>
          <t>A2</t>
        </is>
      </c>
      <c r="C15007">
        <f>IF(B15007&lt;&gt;"NI",1,0)</f>
        <v/>
      </c>
      <c r="D15007">
        <f>VLOOKUP(B15007, Tabelas!A:C,3,FALSE())</f>
        <v/>
      </c>
      <c r="E15007">
        <f>VLOOKUP(B15007, Tabelas!A:C,2,FALSE())</f>
        <v/>
      </c>
    </row>
    <row r="15008">
      <c r="A15008" t="inlineStr">
        <is>
          <t>SCIENTIFIC STUDIES OF READING</t>
        </is>
      </c>
      <c r="B15008" t="inlineStr">
        <is>
          <t>A1</t>
        </is>
      </c>
      <c r="C15008">
        <f>IF(B15008&lt;&gt;"NI",1,0)</f>
        <v/>
      </c>
      <c r="D15008">
        <f>VLOOKUP(B15008, Tabelas!A:C,3,FALSE())</f>
        <v/>
      </c>
      <c r="E15008">
        <f>VLOOKUP(B15008, Tabelas!A:C,2,FALSE())</f>
        <v/>
      </c>
    </row>
    <row r="15009">
      <c r="A15009" t="inlineStr">
        <is>
          <t>SCIENTIFICA</t>
        </is>
      </c>
      <c r="B15009" t="inlineStr">
        <is>
          <t>A4</t>
        </is>
      </c>
      <c r="C15009">
        <f>IF(B15009&lt;&gt;"NI",1,0)</f>
        <v/>
      </c>
      <c r="D15009">
        <f>VLOOKUP(B15009, Tabelas!A:C,3,FALSE())</f>
        <v/>
      </c>
      <c r="E15009">
        <f>VLOOKUP(B15009, Tabelas!A:C,2,FALSE())</f>
        <v/>
      </c>
    </row>
    <row r="15010">
      <c r="A15010" t="inlineStr">
        <is>
          <t>SCIENTOMETRICS (ONLINE)</t>
        </is>
      </c>
      <c r="B15010" t="inlineStr">
        <is>
          <t>A1</t>
        </is>
      </c>
      <c r="C15010">
        <f>IF(B15010&lt;&gt;"NI",1,0)</f>
        <v/>
      </c>
      <c r="D15010">
        <f>VLOOKUP(B15010, Tabelas!A:C,3,FALSE())</f>
        <v/>
      </c>
      <c r="E15010">
        <f>VLOOKUP(B15010, Tabelas!A:C,2,FALSE())</f>
        <v/>
      </c>
    </row>
    <row r="15011">
      <c r="A15011" t="inlineStr">
        <is>
          <t>SCIRE (ZARAGOZA)</t>
        </is>
      </c>
      <c r="B15011" t="inlineStr">
        <is>
          <t>B2</t>
        </is>
      </c>
      <c r="C15011">
        <f>IF(B15011&lt;&gt;"NI",1,0)</f>
        <v/>
      </c>
      <c r="D15011">
        <f>VLOOKUP(B15011, Tabelas!A:C,3,FALSE())</f>
        <v/>
      </c>
      <c r="E15011">
        <f>VLOOKUP(B15011, Tabelas!A:C,2,FALSE())</f>
        <v/>
      </c>
    </row>
    <row r="15012">
      <c r="A15012" t="inlineStr">
        <is>
          <t>SCIRE SALUTIS</t>
        </is>
      </c>
      <c r="B15012" t="inlineStr">
        <is>
          <t>B4</t>
        </is>
      </c>
      <c r="C15012">
        <f>IF(B15012&lt;&gt;"NI",1,0)</f>
        <v/>
      </c>
      <c r="D15012">
        <f>VLOOKUP(B15012, Tabelas!A:C,3,FALSE())</f>
        <v/>
      </c>
      <c r="E15012">
        <f>VLOOKUP(B15012, Tabelas!A:C,2,FALSE())</f>
        <v/>
      </c>
    </row>
    <row r="15013">
      <c r="A15013" t="inlineStr">
        <is>
          <t>SCRIPTA</t>
        </is>
      </c>
      <c r="B15013" t="inlineStr">
        <is>
          <t>A3</t>
        </is>
      </c>
      <c r="C15013">
        <f>IF(B15013&lt;&gt;"NI",1,0)</f>
        <v/>
      </c>
      <c r="D15013">
        <f>VLOOKUP(B15013, Tabelas!A:C,3,FALSE())</f>
        <v/>
      </c>
      <c r="E15013">
        <f>VLOOKUP(B15013, Tabelas!A:C,2,FALSE())</f>
        <v/>
      </c>
    </row>
    <row r="15014">
      <c r="A15014" t="inlineStr">
        <is>
          <t>SCRIPTA (PUCMG)</t>
        </is>
      </c>
      <c r="B15014" t="inlineStr">
        <is>
          <t>A3</t>
        </is>
      </c>
      <c r="C15014">
        <f>IF(B15014&lt;&gt;"NI",1,0)</f>
        <v/>
      </c>
      <c r="D15014">
        <f>VLOOKUP(B15014, Tabelas!A:C,3,FALSE())</f>
        <v/>
      </c>
      <c r="E15014">
        <f>VLOOKUP(B15014, Tabelas!A:C,2,FALSE())</f>
        <v/>
      </c>
    </row>
    <row r="15015">
      <c r="A15015" t="inlineStr">
        <is>
          <t>SCRIPTA ALUMNI</t>
        </is>
      </c>
      <c r="B15015" t="inlineStr">
        <is>
          <t>B1</t>
        </is>
      </c>
      <c r="C15015">
        <f>IF(B15015&lt;&gt;"NI",1,0)</f>
        <v/>
      </c>
      <c r="D15015">
        <f>VLOOKUP(B15015, Tabelas!A:C,3,FALSE())</f>
        <v/>
      </c>
      <c r="E15015">
        <f>VLOOKUP(B15015, Tabelas!A:C,2,FALSE())</f>
        <v/>
      </c>
    </row>
    <row r="15016">
      <c r="A15016" t="inlineStr">
        <is>
          <t>SCRIPTA ANTIQUA</t>
        </is>
      </c>
      <c r="B15016" t="inlineStr">
        <is>
          <t>B1</t>
        </is>
      </c>
      <c r="C15016">
        <f>IF(B15016&lt;&gt;"NI",1,0)</f>
        <v/>
      </c>
      <c r="D15016">
        <f>VLOOKUP(B15016, Tabelas!A:C,3,FALSE())</f>
        <v/>
      </c>
      <c r="E15016">
        <f>VLOOKUP(B15016, Tabelas!A:C,2,FALSE())</f>
        <v/>
      </c>
    </row>
    <row r="15017">
      <c r="A15017" t="inlineStr">
        <is>
          <t>SCRIPTA MATERIALIA</t>
        </is>
      </c>
      <c r="B15017" t="inlineStr">
        <is>
          <t>A1</t>
        </is>
      </c>
      <c r="C15017">
        <f>IF(B15017&lt;&gt;"NI",1,0)</f>
        <v/>
      </c>
      <c r="D15017">
        <f>VLOOKUP(B15017, Tabelas!A:C,3,FALSE())</f>
        <v/>
      </c>
      <c r="E15017">
        <f>VLOOKUP(B15017, Tabelas!A:C,2,FALSE())</f>
        <v/>
      </c>
    </row>
    <row r="15018">
      <c r="A15018" t="inlineStr">
        <is>
          <t>SCRIPTA NOVA (BARCELONA)</t>
        </is>
      </c>
      <c r="B15018" t="inlineStr">
        <is>
          <t>A2</t>
        </is>
      </c>
      <c r="C15018">
        <f>IF(B15018&lt;&gt;"NI",1,0)</f>
        <v/>
      </c>
      <c r="D15018">
        <f>VLOOKUP(B15018, Tabelas!A:C,3,FALSE())</f>
        <v/>
      </c>
      <c r="E15018">
        <f>VLOOKUP(B15018, Tabelas!A:C,2,FALSE())</f>
        <v/>
      </c>
    </row>
    <row r="15019">
      <c r="A15019" t="inlineStr">
        <is>
          <t>SCRIPTA SCIENTIFICA VOX STUDENTIUM (ONLINE)</t>
        </is>
      </c>
      <c r="B15019" t="inlineStr">
        <is>
          <t>B4</t>
        </is>
      </c>
      <c r="C15019">
        <f>IF(B15019&lt;&gt;"NI",1,0)</f>
        <v/>
      </c>
      <c r="D15019">
        <f>VLOOKUP(B15019, Tabelas!A:C,3,FALSE())</f>
        <v/>
      </c>
      <c r="E15019">
        <f>VLOOKUP(B15019, Tabelas!A:C,2,FALSE())</f>
        <v/>
      </c>
    </row>
    <row r="15020">
      <c r="A15020" t="inlineStr">
        <is>
          <t>SCRIPTA UNIANDRADE</t>
        </is>
      </c>
      <c r="B15020" t="inlineStr">
        <is>
          <t>A3</t>
        </is>
      </c>
      <c r="C15020">
        <f>IF(B15020&lt;&gt;"NI",1,0)</f>
        <v/>
      </c>
      <c r="D15020">
        <f>VLOOKUP(B15020, Tabelas!A:C,3,FALSE())</f>
        <v/>
      </c>
      <c r="E15020">
        <f>VLOOKUP(B15020, Tabelas!A:C,2,FALSE())</f>
        <v/>
      </c>
    </row>
    <row r="15021">
      <c r="A15021" t="inlineStr">
        <is>
          <t>SCRIPTORIUM</t>
        </is>
      </c>
      <c r="B15021" t="inlineStr">
        <is>
          <t>B2</t>
        </is>
      </c>
      <c r="C15021">
        <f>IF(B15021&lt;&gt;"NI",1,0)</f>
        <v/>
      </c>
      <c r="D15021">
        <f>VLOOKUP(B15021, Tabelas!A:C,3,FALSE())</f>
        <v/>
      </c>
      <c r="E15021">
        <f>VLOOKUP(B15021, Tabelas!A:C,2,FALSE())</f>
        <v/>
      </c>
    </row>
    <row r="15022">
      <c r="A15022" t="inlineStr">
        <is>
          <t>SCRIPTORIUM (PUCRS)</t>
        </is>
      </c>
      <c r="B15022" t="inlineStr">
        <is>
          <t>B1</t>
        </is>
      </c>
      <c r="C15022">
        <f>IF(B15022&lt;&gt;"NI",1,0)</f>
        <v/>
      </c>
      <c r="D15022">
        <f>VLOOKUP(B15022, Tabelas!A:C,3,FALSE())</f>
        <v/>
      </c>
      <c r="E15022">
        <f>VLOOKUP(B15022, Tabelas!A:C,2,FALSE())</f>
        <v/>
      </c>
    </row>
    <row r="15023">
      <c r="A15023" t="inlineStr">
        <is>
          <t>SDRP JOURNAL OF NANOTECHNOLOGY &amp; MATERIAL SCIENCE</t>
        </is>
      </c>
      <c r="B15023" t="inlineStr">
        <is>
          <t>B4</t>
        </is>
      </c>
      <c r="C15023">
        <f>IF(B15023&lt;&gt;"NI",1,0)</f>
        <v/>
      </c>
      <c r="D15023">
        <f>VLOOKUP(B15023, Tabelas!A:C,3,FALSE())</f>
        <v/>
      </c>
      <c r="E15023">
        <f>VLOOKUP(B15023, Tabelas!A:C,2,FALSE())</f>
        <v/>
      </c>
    </row>
    <row r="15024">
      <c r="A15024" t="inlineStr">
        <is>
          <t>SEARA FILOSÓFICA - REVISTA ONLINE DE FILOSOFIA</t>
        </is>
      </c>
      <c r="B15024" t="inlineStr">
        <is>
          <t>B2</t>
        </is>
      </c>
      <c r="C15024">
        <f>IF(B15024&lt;&gt;"NI",1,0)</f>
        <v/>
      </c>
      <c r="D15024">
        <f>VLOOKUP(B15024, Tabelas!A:C,3,FALSE())</f>
        <v/>
      </c>
      <c r="E15024">
        <f>VLOOKUP(B15024, Tabelas!A:C,2,FALSE())</f>
        <v/>
      </c>
    </row>
    <row r="15025">
      <c r="A15025" t="inlineStr">
        <is>
          <t>SECRETARIADO EXECUTIVO EM REVISTA</t>
        </is>
      </c>
      <c r="B15025" t="inlineStr">
        <is>
          <t>B3</t>
        </is>
      </c>
      <c r="C15025">
        <f>IF(B15025&lt;&gt;"NI",1,0)</f>
        <v/>
      </c>
      <c r="D15025">
        <f>VLOOKUP(B15025, Tabelas!A:C,3,FALSE())</f>
        <v/>
      </c>
      <c r="E15025">
        <f>VLOOKUP(B15025, Tabelas!A:C,2,FALSE())</f>
        <v/>
      </c>
    </row>
    <row r="15026">
      <c r="A15026" t="inlineStr">
        <is>
          <t>SECUENCIA</t>
        </is>
      </c>
      <c r="B15026" t="inlineStr">
        <is>
          <t>A1</t>
        </is>
      </c>
      <c r="C15026">
        <f>IF(B15026&lt;&gt;"NI",1,0)</f>
        <v/>
      </c>
      <c r="D15026">
        <f>VLOOKUP(B15026, Tabelas!A:C,3,FALSE())</f>
        <v/>
      </c>
      <c r="E15026">
        <f>VLOOKUP(B15026, Tabelas!A:C,2,FALSE())</f>
        <v/>
      </c>
    </row>
    <row r="15027">
      <c r="A15027" t="inlineStr">
        <is>
          <t>SÉCULO XXI - REVISTA DE CIÊNCIAS SOCIAIS</t>
        </is>
      </c>
      <c r="B15027" t="inlineStr">
        <is>
          <t>B1</t>
        </is>
      </c>
      <c r="C15027">
        <f>IF(B15027&lt;&gt;"NI",1,0)</f>
        <v/>
      </c>
      <c r="D15027">
        <f>VLOOKUP(B15027, Tabelas!A:C,3,FALSE())</f>
        <v/>
      </c>
      <c r="E15027">
        <f>VLOOKUP(B15027, Tabelas!A:C,2,FALSE())</f>
        <v/>
      </c>
    </row>
    <row r="15028">
      <c r="A15028" t="inlineStr">
        <is>
          <t>SÉCULO XXI : REVISTA DE RELAÇÕES INTERNACIONAIS / ESCOLA SUPERIOR DE PROPAGANDA E MARKETING DO RIO GRANDE DO SUL.</t>
        </is>
      </c>
      <c r="B15028" t="inlineStr">
        <is>
          <t>B4</t>
        </is>
      </c>
      <c r="C15028">
        <f>IF(B15028&lt;&gt;"NI",1,0)</f>
        <v/>
      </c>
      <c r="D15028">
        <f>VLOOKUP(B15028, Tabelas!A:C,3,FALSE())</f>
        <v/>
      </c>
      <c r="E15028">
        <f>VLOOKUP(B15028, Tabelas!A:C,2,FALSE())</f>
        <v/>
      </c>
    </row>
    <row r="15029">
      <c r="A15029" t="inlineStr">
        <is>
          <t>SECURITY AND COMMUNICATION NETWORKS</t>
        </is>
      </c>
      <c r="B15029" t="inlineStr">
        <is>
          <t>A4</t>
        </is>
      </c>
      <c r="C15029">
        <f>IF(B15029&lt;&gt;"NI",1,0)</f>
        <v/>
      </c>
      <c r="D15029">
        <f>VLOOKUP(B15029, Tabelas!A:C,3,FALSE())</f>
        <v/>
      </c>
      <c r="E15029">
        <f>VLOOKUP(B15029, Tabelas!A:C,2,FALSE())</f>
        <v/>
      </c>
    </row>
    <row r="15030">
      <c r="A15030" t="inlineStr">
        <is>
          <t>SECURITY DIALOGUE</t>
        </is>
      </c>
      <c r="B15030" t="inlineStr">
        <is>
          <t>A1</t>
        </is>
      </c>
      <c r="C15030">
        <f>IF(B15030&lt;&gt;"NI",1,0)</f>
        <v/>
      </c>
      <c r="D15030">
        <f>VLOOKUP(B15030, Tabelas!A:C,3,FALSE())</f>
        <v/>
      </c>
      <c r="E15030">
        <f>VLOOKUP(B15030, Tabelas!A:C,2,FALSE())</f>
        <v/>
      </c>
    </row>
    <row r="15031">
      <c r="A15031" t="inlineStr">
        <is>
          <t>SECURITY JOURNAL (ONLINE)</t>
        </is>
      </c>
      <c r="B15031" t="inlineStr">
        <is>
          <t>B3</t>
        </is>
      </c>
      <c r="C15031">
        <f>IF(B15031&lt;&gt;"NI",1,0)</f>
        <v/>
      </c>
      <c r="D15031">
        <f>VLOOKUP(B15031, Tabelas!A:C,3,FALSE())</f>
        <v/>
      </c>
      <c r="E15031">
        <f>VLOOKUP(B15031, Tabelas!A:C,2,FALSE())</f>
        <v/>
      </c>
    </row>
    <row r="15032">
      <c r="A15032" t="inlineStr">
        <is>
          <t>SEDIMENTARY GEOLOGY</t>
        </is>
      </c>
      <c r="B15032" t="inlineStr">
        <is>
          <t>A2</t>
        </is>
      </c>
      <c r="C15032">
        <f>IF(B15032&lt;&gt;"NI",1,0)</f>
        <v/>
      </c>
      <c r="D15032">
        <f>VLOOKUP(B15032, Tabelas!A:C,3,FALSE())</f>
        <v/>
      </c>
      <c r="E15032">
        <f>VLOOKUP(B15032, Tabelas!A:C,2,FALSE())</f>
        <v/>
      </c>
    </row>
    <row r="15033">
      <c r="A15033" t="inlineStr">
        <is>
          <t>SEDIMENTOLOGY (AMSTERDAM. PRINT)</t>
        </is>
      </c>
      <c r="B15033" t="inlineStr">
        <is>
          <t>A1</t>
        </is>
      </c>
      <c r="C15033">
        <f>IF(B15033&lt;&gt;"NI",1,0)</f>
        <v/>
      </c>
      <c r="D15033">
        <f>VLOOKUP(B15033, Tabelas!A:C,3,FALSE())</f>
        <v/>
      </c>
      <c r="E15033">
        <f>VLOOKUP(B15033, Tabelas!A:C,2,FALSE())</f>
        <v/>
      </c>
    </row>
    <row r="15034">
      <c r="A15034" t="inlineStr">
        <is>
          <t>SEED SCIENCE AND TECHNOLOGY</t>
        </is>
      </c>
      <c r="B15034" t="inlineStr">
        <is>
          <t>B1</t>
        </is>
      </c>
      <c r="C15034">
        <f>IF(B15034&lt;&gt;"NI",1,0)</f>
        <v/>
      </c>
      <c r="D15034">
        <f>VLOOKUP(B15034, Tabelas!A:C,3,FALSE())</f>
        <v/>
      </c>
      <c r="E15034">
        <f>VLOOKUP(B15034, Tabelas!A:C,2,FALSE())</f>
        <v/>
      </c>
    </row>
    <row r="15035">
      <c r="A15035" t="inlineStr">
        <is>
          <t>SEED SCIENCE RESEARCH</t>
        </is>
      </c>
      <c r="B15035" t="inlineStr">
        <is>
          <t>A2</t>
        </is>
      </c>
      <c r="C15035">
        <f>IF(B15035&lt;&gt;"NI",1,0)</f>
        <v/>
      </c>
      <c r="D15035">
        <f>VLOOKUP(B15035, Tabelas!A:C,3,FALSE())</f>
        <v/>
      </c>
      <c r="E15035">
        <f>VLOOKUP(B15035, Tabelas!A:C,2,FALSE())</f>
        <v/>
      </c>
    </row>
    <row r="15036">
      <c r="A15036" t="inlineStr">
        <is>
          <t>SEGURANÇA ALIMENTAR E NUTRICIONAL</t>
        </is>
      </c>
      <c r="B15036" t="inlineStr">
        <is>
          <t>B4</t>
        </is>
      </c>
      <c r="C15036">
        <f>IF(B15036&lt;&gt;"NI",1,0)</f>
        <v/>
      </c>
      <c r="D15036">
        <f>VLOOKUP(B15036, Tabelas!A:C,3,FALSE())</f>
        <v/>
      </c>
      <c r="E15036">
        <f>VLOOKUP(B15036, Tabelas!A:C,2,FALSE())</f>
        <v/>
      </c>
    </row>
    <row r="15037">
      <c r="A15037" t="inlineStr">
        <is>
          <t>SEGURANÇA ALIMENTAR E NUTRICIONAL</t>
        </is>
      </c>
      <c r="B15037" t="inlineStr">
        <is>
          <t>B4</t>
        </is>
      </c>
      <c r="C15037">
        <f>IF(B15037&lt;&gt;"NI",1,0)</f>
        <v/>
      </c>
      <c r="D15037">
        <f>VLOOKUP(B15037, Tabelas!A:C,3,FALSE())</f>
        <v/>
      </c>
      <c r="E15037">
        <f>VLOOKUP(B15037, Tabelas!A:C,2,FALSE())</f>
        <v/>
      </c>
    </row>
    <row r="15038">
      <c r="A15038" t="inlineStr">
        <is>
          <t>SEISMOLOGICAL RESEARCH LETTERS</t>
        </is>
      </c>
      <c r="B15038" t="inlineStr">
        <is>
          <t>A2</t>
        </is>
      </c>
      <c r="C15038">
        <f>IF(B15038&lt;&gt;"NI",1,0)</f>
        <v/>
      </c>
      <c r="D15038">
        <f>VLOOKUP(B15038, Tabelas!A:C,3,FALSE())</f>
        <v/>
      </c>
      <c r="E15038">
        <f>VLOOKUP(B15038, Tabelas!A:C,2,FALSE())</f>
        <v/>
      </c>
    </row>
    <row r="15039">
      <c r="A15039" t="inlineStr">
        <is>
          <t>SEIZURE (LONDON, ENGLAND)</t>
        </is>
      </c>
      <c r="B15039" t="inlineStr">
        <is>
          <t>A3</t>
        </is>
      </c>
      <c r="C15039">
        <f>IF(B15039&lt;&gt;"NI",1,0)</f>
        <v/>
      </c>
      <c r="D15039">
        <f>VLOOKUP(B15039, Tabelas!A:C,3,FALSE())</f>
        <v/>
      </c>
      <c r="E15039">
        <f>VLOOKUP(B15039, Tabelas!A:C,2,FALSE())</f>
        <v/>
      </c>
    </row>
    <row r="15040">
      <c r="A15040" t="inlineStr">
        <is>
          <t>SELECCIONES DE TEOLOGÍA</t>
        </is>
      </c>
      <c r="B15040" t="inlineStr">
        <is>
          <t>A4</t>
        </is>
      </c>
      <c r="C15040">
        <f>IF(B15040&lt;&gt;"NI",1,0)</f>
        <v/>
      </c>
      <c r="D15040">
        <f>VLOOKUP(B15040, Tabelas!A:C,3,FALSE())</f>
        <v/>
      </c>
      <c r="E15040">
        <f>VLOOKUP(B15040, Tabelas!A:C,2,FALSE())</f>
        <v/>
      </c>
    </row>
    <row r="15041">
      <c r="A15041" t="inlineStr">
        <is>
          <t>SELECTA MATHEMATICA, NEW SERIES (PRINTED ED.)</t>
        </is>
      </c>
      <c r="B15041" t="inlineStr">
        <is>
          <t>A1</t>
        </is>
      </c>
      <c r="C15041">
        <f>IF(B15041&lt;&gt;"NI",1,0)</f>
        <v/>
      </c>
      <c r="D15041">
        <f>VLOOKUP(B15041, Tabelas!A:C,3,FALSE())</f>
        <v/>
      </c>
      <c r="E15041">
        <f>VLOOKUP(B15041, Tabelas!A:C,2,FALSE())</f>
        <v/>
      </c>
    </row>
    <row r="15042">
      <c r="A15042" t="inlineStr">
        <is>
          <t>SELF AND IDENTITY</t>
        </is>
      </c>
      <c r="B15042" t="inlineStr">
        <is>
          <t>A2</t>
        </is>
      </c>
      <c r="C15042">
        <f>IF(B15042&lt;&gt;"NI",1,0)</f>
        <v/>
      </c>
      <c r="D15042">
        <f>VLOOKUP(B15042, Tabelas!A:C,3,FALSE())</f>
        <v/>
      </c>
      <c r="E15042">
        <f>VLOOKUP(B15042, Tabelas!A:C,2,FALSE())</f>
        <v/>
      </c>
    </row>
    <row r="15043">
      <c r="A15043" t="inlineStr">
        <is>
          <t>SEMA JOURNAL</t>
        </is>
      </c>
      <c r="B15043" t="inlineStr">
        <is>
          <t>B4</t>
        </is>
      </c>
      <c r="C15043">
        <f>IF(B15043&lt;&gt;"NI",1,0)</f>
        <v/>
      </c>
      <c r="D15043">
        <f>VLOOKUP(B15043, Tabelas!A:C,3,FALSE())</f>
        <v/>
      </c>
      <c r="E15043">
        <f>VLOOKUP(B15043, Tabelas!A:C,2,FALSE())</f>
        <v/>
      </c>
    </row>
    <row r="15044">
      <c r="A15044" t="inlineStr">
        <is>
          <t>SEMANA ACADÊMICA: REVISTA CIENTÍFICA</t>
        </is>
      </c>
      <c r="B15044" t="inlineStr">
        <is>
          <t>B4</t>
        </is>
      </c>
      <c r="C15044">
        <f>IF(B15044&lt;&gt;"NI",1,0)</f>
        <v/>
      </c>
      <c r="D15044">
        <f>VLOOKUP(B15044, Tabelas!A:C,3,FALSE())</f>
        <v/>
      </c>
      <c r="E15044">
        <f>VLOOKUP(B15044, Tabelas!A:C,2,FALSE())</f>
        <v/>
      </c>
    </row>
    <row r="15045">
      <c r="A15045" t="inlineStr">
        <is>
          <t>SEMATA (SANTIAGO DE COMPOSTELA)</t>
        </is>
      </c>
      <c r="B15045" t="inlineStr">
        <is>
          <t>A4</t>
        </is>
      </c>
      <c r="C15045">
        <f>IF(B15045&lt;&gt;"NI",1,0)</f>
        <v/>
      </c>
      <c r="D15045">
        <f>VLOOKUP(B15045, Tabelas!A:C,3,FALSE())</f>
        <v/>
      </c>
      <c r="E15045">
        <f>VLOOKUP(B15045, Tabelas!A:C,2,FALSE())</f>
        <v/>
      </c>
    </row>
    <row r="15046">
      <c r="A15046" t="inlineStr">
        <is>
          <t>SEMEIOSIS: SEMIÓTICA E TRANSDISCIPLINARIDADE EM REVISTA</t>
        </is>
      </c>
      <c r="B15046" t="inlineStr">
        <is>
          <t>B2</t>
        </is>
      </c>
      <c r="C15046">
        <f>IF(B15046&lt;&gt;"NI",1,0)</f>
        <v/>
      </c>
      <c r="D15046">
        <f>VLOOKUP(B15046, Tabelas!A:C,3,FALSE())</f>
        <v/>
      </c>
      <c r="E15046">
        <f>VLOOKUP(B15046, Tabelas!A:C,2,FALSE())</f>
        <v/>
      </c>
    </row>
    <row r="15047">
      <c r="A15047" t="inlineStr">
        <is>
          <t>SEMICONDUCTOR SCIENCE AND TECHNOLOGY (PRINT)</t>
        </is>
      </c>
      <c r="B15047" t="inlineStr">
        <is>
          <t>A2</t>
        </is>
      </c>
      <c r="C15047">
        <f>IF(B15047&lt;&gt;"NI",1,0)</f>
        <v/>
      </c>
      <c r="D15047">
        <f>VLOOKUP(B15047, Tabelas!A:C,3,FALSE())</f>
        <v/>
      </c>
      <c r="E15047">
        <f>VLOOKUP(B15047, Tabelas!A:C,2,FALSE())</f>
        <v/>
      </c>
    </row>
    <row r="15048">
      <c r="A15048" t="inlineStr">
        <is>
          <t>SEMIGROUP FORUM</t>
        </is>
      </c>
      <c r="B15048" t="inlineStr">
        <is>
          <t>B1</t>
        </is>
      </c>
      <c r="C15048">
        <f>IF(B15048&lt;&gt;"NI",1,0)</f>
        <v/>
      </c>
      <c r="D15048">
        <f>VLOOKUP(B15048, Tabelas!A:C,3,FALSE())</f>
        <v/>
      </c>
      <c r="E15048">
        <f>VLOOKUP(B15048, Tabelas!A:C,2,FALSE())</f>
        <v/>
      </c>
    </row>
    <row r="15049">
      <c r="A15049" t="inlineStr">
        <is>
          <t>SEMINA (LONDRINA)</t>
        </is>
      </c>
      <c r="B15049" t="inlineStr">
        <is>
          <t>B1</t>
        </is>
      </c>
      <c r="C15049">
        <f>IF(B15049&lt;&gt;"NI",1,0)</f>
        <v/>
      </c>
      <c r="D15049">
        <f>VLOOKUP(B15049, Tabelas!A:C,3,FALSE())</f>
        <v/>
      </c>
      <c r="E15049">
        <f>VLOOKUP(B15049, Tabelas!A:C,2,FALSE())</f>
        <v/>
      </c>
    </row>
    <row r="15050">
      <c r="A15050" t="inlineStr">
        <is>
          <t>SEMINA (UPF)</t>
        </is>
      </c>
      <c r="B15050" t="inlineStr">
        <is>
          <t>B1</t>
        </is>
      </c>
      <c r="C15050">
        <f>IF(B15050&lt;&gt;"NI",1,0)</f>
        <v/>
      </c>
      <c r="D15050">
        <f>VLOOKUP(B15050, Tabelas!A:C,3,FALSE())</f>
        <v/>
      </c>
      <c r="E15050">
        <f>VLOOKUP(B15050, Tabelas!A:C,2,FALSE())</f>
        <v/>
      </c>
    </row>
    <row r="15051">
      <c r="A15051" t="inlineStr">
        <is>
          <t>SEMINA. CIÊNCIAS AGRÁRIAS (IMPRESSO)</t>
        </is>
      </c>
      <c r="B15051" t="inlineStr">
        <is>
          <t>B1</t>
        </is>
      </c>
      <c r="C15051">
        <f>IF(B15051&lt;&gt;"NI",1,0)</f>
        <v/>
      </c>
      <c r="D15051">
        <f>VLOOKUP(B15051, Tabelas!A:C,3,FALSE())</f>
        <v/>
      </c>
      <c r="E15051">
        <f>VLOOKUP(B15051, Tabelas!A:C,2,FALSE())</f>
        <v/>
      </c>
    </row>
    <row r="15052">
      <c r="A15052" t="inlineStr">
        <is>
          <t>SEMINA. CIÊNCIAS SOCIAIS E HUMANAS (IMPRESSO) (CESSOU EM 2001)</t>
        </is>
      </c>
      <c r="B15052" t="inlineStr">
        <is>
          <t>B2</t>
        </is>
      </c>
      <c r="C15052">
        <f>IF(B15052&lt;&gt;"NI",1,0)</f>
        <v/>
      </c>
      <c r="D15052">
        <f>VLOOKUP(B15052, Tabelas!A:C,3,FALSE())</f>
        <v/>
      </c>
      <c r="E15052">
        <f>VLOOKUP(B15052, Tabelas!A:C,2,FALSE())</f>
        <v/>
      </c>
    </row>
    <row r="15053">
      <c r="A15053" t="inlineStr">
        <is>
          <t>SEMINA. CIÊNCIAS SOCIAIS E HUMANAS (ONLINE)</t>
        </is>
      </c>
      <c r="B15053" t="inlineStr">
        <is>
          <t>B2</t>
        </is>
      </c>
      <c r="C15053">
        <f>IF(B15053&lt;&gt;"NI",1,0)</f>
        <v/>
      </c>
      <c r="D15053">
        <f>VLOOKUP(B15053, Tabelas!A:C,3,FALSE())</f>
        <v/>
      </c>
      <c r="E15053">
        <f>VLOOKUP(B15053, Tabelas!A:C,2,FALSE())</f>
        <v/>
      </c>
    </row>
    <row r="15054">
      <c r="A15054" t="inlineStr">
        <is>
          <t>SEMINARS IN ARTHRITIS AND RHEUMATISM (PRINT)</t>
        </is>
      </c>
      <c r="B15054" t="inlineStr">
        <is>
          <t>A1</t>
        </is>
      </c>
      <c r="C15054">
        <f>IF(B15054&lt;&gt;"NI",1,0)</f>
        <v/>
      </c>
      <c r="D15054">
        <f>VLOOKUP(B15054, Tabelas!A:C,3,FALSE())</f>
        <v/>
      </c>
      <c r="E15054">
        <f>VLOOKUP(B15054, Tabelas!A:C,2,FALSE())</f>
        <v/>
      </c>
    </row>
    <row r="15055">
      <c r="A15055" t="inlineStr">
        <is>
          <t>SEMINARS IN CANCER BIOLOGY</t>
        </is>
      </c>
      <c r="B15055" t="inlineStr">
        <is>
          <t>A1</t>
        </is>
      </c>
      <c r="C15055">
        <f>IF(B15055&lt;&gt;"NI",1,0)</f>
        <v/>
      </c>
      <c r="D15055">
        <f>VLOOKUP(B15055, Tabelas!A:C,3,FALSE())</f>
        <v/>
      </c>
      <c r="E15055">
        <f>VLOOKUP(B15055, Tabelas!A:C,2,FALSE())</f>
        <v/>
      </c>
    </row>
    <row r="15056">
      <c r="A15056" t="inlineStr">
        <is>
          <t>SEMINARS IN CELL &amp; DEVELOPMENTAL BIOLOGY</t>
        </is>
      </c>
      <c r="B15056" t="inlineStr">
        <is>
          <t>A1</t>
        </is>
      </c>
      <c r="C15056">
        <f>IF(B15056&lt;&gt;"NI",1,0)</f>
        <v/>
      </c>
      <c r="D15056">
        <f>VLOOKUP(B15056, Tabelas!A:C,3,FALSE())</f>
        <v/>
      </c>
      <c r="E15056">
        <f>VLOOKUP(B15056, Tabelas!A:C,2,FALSE())</f>
        <v/>
      </c>
    </row>
    <row r="15057">
      <c r="A15057" t="inlineStr">
        <is>
          <t>SEMINARS IN FETAL &amp; NEONATAL MEDICINE</t>
        </is>
      </c>
      <c r="B15057" t="inlineStr">
        <is>
          <t>A1</t>
        </is>
      </c>
      <c r="C15057">
        <f>IF(B15057&lt;&gt;"NI",1,0)</f>
        <v/>
      </c>
      <c r="D15057">
        <f>VLOOKUP(B15057, Tabelas!A:C,3,FALSE())</f>
        <v/>
      </c>
      <c r="E15057">
        <f>VLOOKUP(B15057, Tabelas!A:C,2,FALSE())</f>
        <v/>
      </c>
    </row>
    <row r="15058">
      <c r="A15058" t="inlineStr">
        <is>
          <t>SEMINARS IN IMMUNOLOGY</t>
        </is>
      </c>
      <c r="B15058" t="inlineStr">
        <is>
          <t>A1</t>
        </is>
      </c>
      <c r="C15058">
        <f>IF(B15058&lt;&gt;"NI",1,0)</f>
        <v/>
      </c>
      <c r="D15058">
        <f>VLOOKUP(B15058, Tabelas!A:C,3,FALSE())</f>
        <v/>
      </c>
      <c r="E15058">
        <f>VLOOKUP(B15058, Tabelas!A:C,2,FALSE())</f>
        <v/>
      </c>
    </row>
    <row r="15059">
      <c r="A15059" t="inlineStr">
        <is>
          <t>SEMINARS IN IMMUNOPATHOLOGY (PRINT)</t>
        </is>
      </c>
      <c r="B15059" t="inlineStr">
        <is>
          <t>A1</t>
        </is>
      </c>
      <c r="C15059">
        <f>IF(B15059&lt;&gt;"NI",1,0)</f>
        <v/>
      </c>
      <c r="D15059">
        <f>VLOOKUP(B15059, Tabelas!A:C,3,FALSE())</f>
        <v/>
      </c>
      <c r="E15059">
        <f>VLOOKUP(B15059, Tabelas!A:C,2,FALSE())</f>
        <v/>
      </c>
    </row>
    <row r="15060">
      <c r="A15060" t="inlineStr">
        <is>
          <t>SEMINARS IN LIVER DISEASE (PRINT)</t>
        </is>
      </c>
      <c r="B15060" t="inlineStr">
        <is>
          <t>A1</t>
        </is>
      </c>
      <c r="C15060">
        <f>IF(B15060&lt;&gt;"NI",1,0)</f>
        <v/>
      </c>
      <c r="D15060">
        <f>VLOOKUP(B15060, Tabelas!A:C,3,FALSE())</f>
        <v/>
      </c>
      <c r="E15060">
        <f>VLOOKUP(B15060, Tabelas!A:C,2,FALSE())</f>
        <v/>
      </c>
    </row>
    <row r="15061">
      <c r="A15061" t="inlineStr">
        <is>
          <t>SEMINARS IN NEPHROLOGY (PRINT)</t>
        </is>
      </c>
      <c r="B15061" t="inlineStr">
        <is>
          <t>A2</t>
        </is>
      </c>
      <c r="C15061">
        <f>IF(B15061&lt;&gt;"NI",1,0)</f>
        <v/>
      </c>
      <c r="D15061">
        <f>VLOOKUP(B15061, Tabelas!A:C,3,FALSE())</f>
        <v/>
      </c>
      <c r="E15061">
        <f>VLOOKUP(B15061, Tabelas!A:C,2,FALSE())</f>
        <v/>
      </c>
    </row>
    <row r="15062">
      <c r="A15062" t="inlineStr">
        <is>
          <t>SEMINARS IN OPHTHALMOLOGY</t>
        </is>
      </c>
      <c r="B15062" t="inlineStr">
        <is>
          <t>A4</t>
        </is>
      </c>
      <c r="C15062">
        <f>IF(B15062&lt;&gt;"NI",1,0)</f>
        <v/>
      </c>
      <c r="D15062">
        <f>VLOOKUP(B15062, Tabelas!A:C,3,FALSE())</f>
        <v/>
      </c>
      <c r="E15062">
        <f>VLOOKUP(B15062, Tabelas!A:C,2,FALSE())</f>
        <v/>
      </c>
    </row>
    <row r="15063">
      <c r="A15063" t="inlineStr">
        <is>
          <t>SEMINARS IN ORTHODONTICS</t>
        </is>
      </c>
      <c r="B15063" t="inlineStr">
        <is>
          <t>B2</t>
        </is>
      </c>
      <c r="C15063">
        <f>IF(B15063&lt;&gt;"NI",1,0)</f>
        <v/>
      </c>
      <c r="D15063">
        <f>VLOOKUP(B15063, Tabelas!A:C,3,FALSE())</f>
        <v/>
      </c>
      <c r="E15063">
        <f>VLOOKUP(B15063, Tabelas!A:C,2,FALSE())</f>
        <v/>
      </c>
    </row>
    <row r="15064">
      <c r="A15064" t="inlineStr">
        <is>
          <t>SEMINARS IN REPRODUCTIVE MEDICINE</t>
        </is>
      </c>
      <c r="B15064" t="inlineStr">
        <is>
          <t>A2</t>
        </is>
      </c>
      <c r="C15064">
        <f>IF(B15064&lt;&gt;"NI",1,0)</f>
        <v/>
      </c>
      <c r="D15064">
        <f>VLOOKUP(B15064, Tabelas!A:C,3,FALSE())</f>
        <v/>
      </c>
      <c r="E15064">
        <f>VLOOKUP(B15064, Tabelas!A:C,2,FALSE())</f>
        <v/>
      </c>
    </row>
    <row r="15065">
      <c r="A15065" t="inlineStr">
        <is>
          <t>SEMINARS IN RESPIRATORY AND CRITICAL CARE MEDICINE</t>
        </is>
      </c>
      <c r="B15065" t="inlineStr">
        <is>
          <t>A2</t>
        </is>
      </c>
      <c r="C15065">
        <f>IF(B15065&lt;&gt;"NI",1,0)</f>
        <v/>
      </c>
      <c r="D15065">
        <f>VLOOKUP(B15065, Tabelas!A:C,3,FALSE())</f>
        <v/>
      </c>
      <c r="E15065">
        <f>VLOOKUP(B15065, Tabelas!A:C,2,FALSE())</f>
        <v/>
      </c>
    </row>
    <row r="15066">
      <c r="A15066" t="inlineStr">
        <is>
          <t>SEMINARS IN THORACIC AND CARDIOVASCULAR SURGERY</t>
        </is>
      </c>
      <c r="B15066" t="inlineStr">
        <is>
          <t>B3</t>
        </is>
      </c>
      <c r="C15066">
        <f>IF(B15066&lt;&gt;"NI",1,0)</f>
        <v/>
      </c>
      <c r="D15066">
        <f>VLOOKUP(B15066, Tabelas!A:C,3,FALSE())</f>
        <v/>
      </c>
      <c r="E15066">
        <f>VLOOKUP(B15066, Tabelas!A:C,2,FALSE())</f>
        <v/>
      </c>
    </row>
    <row r="15067">
      <c r="A15067" t="inlineStr">
        <is>
          <t>SEMINARS IN ULTRASOUND, CT AND MRI</t>
        </is>
      </c>
      <c r="B15067" t="inlineStr">
        <is>
          <t>B1</t>
        </is>
      </c>
      <c r="C15067">
        <f>IF(B15067&lt;&gt;"NI",1,0)</f>
        <v/>
      </c>
      <c r="D15067">
        <f>VLOOKUP(B15067, Tabelas!A:C,3,FALSE())</f>
        <v/>
      </c>
      <c r="E15067">
        <f>VLOOKUP(B15067, Tabelas!A:C,2,FALSE())</f>
        <v/>
      </c>
    </row>
    <row r="15068">
      <c r="A15068" t="inlineStr">
        <is>
          <t>SEMIOSES: INOVAÇÃO, DESENVOLVIMENTO E SUSTENTABILIDADE</t>
        </is>
      </c>
      <c r="B15068" t="inlineStr">
        <is>
          <t>B4</t>
        </is>
      </c>
      <c r="C15068">
        <f>IF(B15068&lt;&gt;"NI",1,0)</f>
        <v/>
      </c>
      <c r="D15068">
        <f>VLOOKUP(B15068, Tabelas!A:C,3,FALSE())</f>
        <v/>
      </c>
      <c r="E15068">
        <f>VLOOKUP(B15068, Tabelas!A:C,2,FALSE())</f>
        <v/>
      </c>
    </row>
    <row r="15069">
      <c r="A15069" t="inlineStr">
        <is>
          <t>SEMIOTICA (BERLIN)</t>
        </is>
      </c>
      <c r="B15069" t="inlineStr">
        <is>
          <t>A2</t>
        </is>
      </c>
      <c r="C15069">
        <f>IF(B15069&lt;&gt;"NI",1,0)</f>
        <v/>
      </c>
      <c r="D15069">
        <f>VLOOKUP(B15069, Tabelas!A:C,3,FALSE())</f>
        <v/>
      </c>
      <c r="E15069">
        <f>VLOOKUP(B15069, Tabelas!A:C,2,FALSE())</f>
        <v/>
      </c>
    </row>
    <row r="15070">
      <c r="A15070" t="inlineStr">
        <is>
          <t>SENS PUBLIC (LYON)</t>
        </is>
      </c>
      <c r="B15070" t="inlineStr">
        <is>
          <t>A4</t>
        </is>
      </c>
      <c r="C15070">
        <f>IF(B15070&lt;&gt;"NI",1,0)</f>
        <v/>
      </c>
      <c r="D15070">
        <f>VLOOKUP(B15070, Tabelas!A:C,3,FALSE())</f>
        <v/>
      </c>
      <c r="E15070">
        <f>VLOOKUP(B15070, Tabelas!A:C,2,FALSE())</f>
        <v/>
      </c>
    </row>
    <row r="15071">
      <c r="A15071" t="inlineStr">
        <is>
          <t>SENSING AND BIO-SENSING RESEARCH</t>
        </is>
      </c>
      <c r="B15071" t="inlineStr">
        <is>
          <t>A4</t>
        </is>
      </c>
      <c r="C15071">
        <f>IF(B15071&lt;&gt;"NI",1,0)</f>
        <v/>
      </c>
      <c r="D15071">
        <f>VLOOKUP(B15071, Tabelas!A:C,3,FALSE())</f>
        <v/>
      </c>
      <c r="E15071">
        <f>VLOOKUP(B15071, Tabelas!A:C,2,FALSE())</f>
        <v/>
      </c>
    </row>
    <row r="15072">
      <c r="A15072" t="inlineStr">
        <is>
          <t>SENSOR REVIEW</t>
        </is>
      </c>
      <c r="B15072" t="inlineStr">
        <is>
          <t>A3</t>
        </is>
      </c>
      <c r="C15072">
        <f>IF(B15072&lt;&gt;"NI",1,0)</f>
        <v/>
      </c>
      <c r="D15072">
        <f>VLOOKUP(B15072, Tabelas!A:C,3,FALSE())</f>
        <v/>
      </c>
      <c r="E15072">
        <f>VLOOKUP(B15072, Tabelas!A:C,2,FALSE())</f>
        <v/>
      </c>
    </row>
    <row r="15073">
      <c r="A15073" t="inlineStr">
        <is>
          <t>SENSORS &amp; TRANSDUCERS</t>
        </is>
      </c>
      <c r="B15073" t="inlineStr">
        <is>
          <t>B4</t>
        </is>
      </c>
      <c r="C15073">
        <f>IF(B15073&lt;&gt;"NI",1,0)</f>
        <v/>
      </c>
      <c r="D15073">
        <f>VLOOKUP(B15073, Tabelas!A:C,3,FALSE())</f>
        <v/>
      </c>
      <c r="E15073">
        <f>VLOOKUP(B15073, Tabelas!A:C,2,FALSE())</f>
        <v/>
      </c>
    </row>
    <row r="15074">
      <c r="A15074" t="inlineStr">
        <is>
          <t>SENSORS (BASEL)</t>
        </is>
      </c>
      <c r="B15074" t="inlineStr">
        <is>
          <t>A1</t>
        </is>
      </c>
      <c r="C15074">
        <f>IF(B15074&lt;&gt;"NI",1,0)</f>
        <v/>
      </c>
      <c r="D15074">
        <f>VLOOKUP(B15074, Tabelas!A:C,3,FALSE())</f>
        <v/>
      </c>
      <c r="E15074">
        <f>VLOOKUP(B15074, Tabelas!A:C,2,FALSE())</f>
        <v/>
      </c>
    </row>
    <row r="15075">
      <c r="A15075" t="inlineStr">
        <is>
          <t>SENSORS AND ACTUATORS. A, PHYSICAL</t>
        </is>
      </c>
      <c r="B15075" t="inlineStr">
        <is>
          <t>A2</t>
        </is>
      </c>
      <c r="C15075">
        <f>IF(B15075&lt;&gt;"NI",1,0)</f>
        <v/>
      </c>
      <c r="D15075">
        <f>VLOOKUP(B15075, Tabelas!A:C,3,FALSE())</f>
        <v/>
      </c>
      <c r="E15075">
        <f>VLOOKUP(B15075, Tabelas!A:C,2,FALSE())</f>
        <v/>
      </c>
    </row>
    <row r="15076">
      <c r="A15076" t="inlineStr">
        <is>
          <t>SENSORS AND ACTUATORS. B, CHEMICAL</t>
        </is>
      </c>
      <c r="B15076" t="inlineStr">
        <is>
          <t>A1</t>
        </is>
      </c>
      <c r="C15076">
        <f>IF(B15076&lt;&gt;"NI",1,0)</f>
        <v/>
      </c>
      <c r="D15076">
        <f>VLOOKUP(B15076, Tabelas!A:C,3,FALSE())</f>
        <v/>
      </c>
      <c r="E15076">
        <f>VLOOKUP(B15076, Tabelas!A:C,2,FALSE())</f>
        <v/>
      </c>
    </row>
    <row r="15077">
      <c r="A15077" t="inlineStr">
        <is>
          <t>SENSORS AND MATERIALS</t>
        </is>
      </c>
      <c r="B15077" t="inlineStr">
        <is>
          <t>B3</t>
        </is>
      </c>
      <c r="C15077">
        <f>IF(B15077&lt;&gt;"NI",1,0)</f>
        <v/>
      </c>
      <c r="D15077">
        <f>VLOOKUP(B15077, Tabelas!A:C,3,FALSE())</f>
        <v/>
      </c>
      <c r="E15077">
        <f>VLOOKUP(B15077, Tabelas!A:C,2,FALSE())</f>
        <v/>
      </c>
    </row>
    <row r="15078">
      <c r="A15078" t="inlineStr">
        <is>
          <t>SENSOS-E REVISTA MULTIMÉDIA DE INVESTIGAÇÃO EM EDUCAÇÃO</t>
        </is>
      </c>
      <c r="B15078" t="inlineStr">
        <is>
          <t>B4</t>
        </is>
      </c>
      <c r="C15078">
        <f>IF(B15078&lt;&gt;"NI",1,0)</f>
        <v/>
      </c>
      <c r="D15078">
        <f>VLOOKUP(B15078, Tabelas!A:C,3,FALSE())</f>
        <v/>
      </c>
      <c r="E15078">
        <f>VLOOKUP(B15078, Tabelas!A:C,2,FALSE())</f>
        <v/>
      </c>
    </row>
    <row r="15079">
      <c r="A15079" t="inlineStr">
        <is>
          <t>SEPA. SEMINÁRIO ESTUDANTIL DE PRODUÇÃO ACADÊMICA</t>
        </is>
      </c>
      <c r="B15079" t="inlineStr">
        <is>
          <t>B4</t>
        </is>
      </c>
      <c r="C15079">
        <f>IF(B15079&lt;&gt;"NI",1,0)</f>
        <v/>
      </c>
      <c r="D15079">
        <f>VLOOKUP(B15079, Tabelas!A:C,3,FALSE())</f>
        <v/>
      </c>
      <c r="E15079">
        <f>VLOOKUP(B15079, Tabelas!A:C,2,FALSE())</f>
        <v/>
      </c>
    </row>
    <row r="15080">
      <c r="A15080" t="inlineStr">
        <is>
          <t>SEPARATION AND PURIFICATION REVIEWS</t>
        </is>
      </c>
      <c r="B15080" t="inlineStr">
        <is>
          <t>A1</t>
        </is>
      </c>
      <c r="C15080">
        <f>IF(B15080&lt;&gt;"NI",1,0)</f>
        <v/>
      </c>
      <c r="D15080">
        <f>VLOOKUP(B15080, Tabelas!A:C,3,FALSE())</f>
        <v/>
      </c>
      <c r="E15080">
        <f>VLOOKUP(B15080, Tabelas!A:C,2,FALSE())</f>
        <v/>
      </c>
    </row>
    <row r="15081">
      <c r="A15081" t="inlineStr">
        <is>
          <t>SEPARATION AND PURIFICATION TECHNOLOGY (PRINT)</t>
        </is>
      </c>
      <c r="B15081" t="inlineStr">
        <is>
          <t>A1</t>
        </is>
      </c>
      <c r="C15081">
        <f>IF(B15081&lt;&gt;"NI",1,0)</f>
        <v/>
      </c>
      <c r="D15081">
        <f>VLOOKUP(B15081, Tabelas!A:C,3,FALSE())</f>
        <v/>
      </c>
      <c r="E15081">
        <f>VLOOKUP(B15081, Tabelas!A:C,2,FALSE())</f>
        <v/>
      </c>
    </row>
    <row r="15082">
      <c r="A15082" t="inlineStr">
        <is>
          <t>SEPARATION SCIENCE AND TECHNOLOGY (PRINT)</t>
        </is>
      </c>
      <c r="B15082" t="inlineStr">
        <is>
          <t>A3</t>
        </is>
      </c>
      <c r="C15082">
        <f>IF(B15082&lt;&gt;"NI",1,0)</f>
        <v/>
      </c>
      <c r="D15082">
        <f>VLOOKUP(B15082, Tabelas!A:C,3,FALSE())</f>
        <v/>
      </c>
      <c r="E15082">
        <f>VLOOKUP(B15082, Tabelas!A:C,2,FALSE())</f>
        <v/>
      </c>
    </row>
    <row r="15083">
      <c r="A15083" t="inlineStr">
        <is>
          <t>SEQUENCIA</t>
        </is>
      </c>
      <c r="B15083" t="inlineStr">
        <is>
          <t>A1</t>
        </is>
      </c>
      <c r="C15083">
        <f>IF(B15083&lt;&gt;"NI",1,0)</f>
        <v/>
      </c>
      <c r="D15083">
        <f>VLOOKUP(B15083, Tabelas!A:C,3,FALSE())</f>
        <v/>
      </c>
      <c r="E15083">
        <f>VLOOKUP(B15083, Tabelas!A:C,2,FALSE())</f>
        <v/>
      </c>
    </row>
    <row r="15084">
      <c r="A15084" t="inlineStr">
        <is>
          <t>SER SOCIAL</t>
        </is>
      </c>
      <c r="B15084" t="inlineStr">
        <is>
          <t>A2</t>
        </is>
      </c>
      <c r="C15084">
        <f>IF(B15084&lt;&gt;"NI",1,0)</f>
        <v/>
      </c>
      <c r="D15084">
        <f>VLOOKUP(B15084, Tabelas!A:C,3,FALSE())</f>
        <v/>
      </c>
      <c r="E15084">
        <f>VLOOKUP(B15084, Tabelas!A:C,2,FALSE())</f>
        <v/>
      </c>
    </row>
    <row r="15085">
      <c r="A15085" t="inlineStr">
        <is>
          <t>SERDICA MATHEMATICAL JOURNAL</t>
        </is>
      </c>
      <c r="B15085" t="inlineStr">
        <is>
          <t>B3</t>
        </is>
      </c>
      <c r="C15085">
        <f>IF(B15085&lt;&gt;"NI",1,0)</f>
        <v/>
      </c>
      <c r="D15085">
        <f>VLOOKUP(B15085, Tabelas!A:C,3,FALSE())</f>
        <v/>
      </c>
      <c r="E15085">
        <f>VLOOKUP(B15085, Tabelas!A:C,2,FALSE())</f>
        <v/>
      </c>
    </row>
    <row r="15086">
      <c r="A15086" t="inlineStr">
        <is>
          <t>SERIE ANTROPOLOGÍA</t>
        </is>
      </c>
      <c r="B15086" t="inlineStr">
        <is>
          <t>B3</t>
        </is>
      </c>
      <c r="C15086">
        <f>IF(B15086&lt;&gt;"NI",1,0)</f>
        <v/>
      </c>
      <c r="D15086">
        <f>VLOOKUP(B15086, Tabelas!A:C,3,FALSE())</f>
        <v/>
      </c>
      <c r="E15086">
        <f>VLOOKUP(B15086, Tabelas!A:C,2,FALSE())</f>
        <v/>
      </c>
    </row>
    <row r="15087">
      <c r="A15087" t="inlineStr">
        <is>
          <t>SERIE CORRELACIÓN GEOLÓGICA</t>
        </is>
      </c>
      <c r="B15087" t="inlineStr">
        <is>
          <t>B3</t>
        </is>
      </c>
      <c r="C15087">
        <f>IF(B15087&lt;&gt;"NI",1,0)</f>
        <v/>
      </c>
      <c r="D15087">
        <f>VLOOKUP(B15087, Tabelas!A:C,3,FALSE())</f>
        <v/>
      </c>
      <c r="E15087">
        <f>VLOOKUP(B15087, Tabelas!A:C,2,FALSE())</f>
        <v/>
      </c>
    </row>
    <row r="15088">
      <c r="A15088" t="inlineStr">
        <is>
          <t>SERIE CORRELACIÓN GEOLÓGICA (ONLINE)</t>
        </is>
      </c>
      <c r="B15088" t="inlineStr">
        <is>
          <t>B3</t>
        </is>
      </c>
      <c r="C15088">
        <f>IF(B15088&lt;&gt;"NI",1,0)</f>
        <v/>
      </c>
      <c r="D15088">
        <f>VLOOKUP(B15088, Tabelas!A:C,3,FALSE())</f>
        <v/>
      </c>
      <c r="E15088">
        <f>VLOOKUP(B15088, Tabelas!A:C,2,FALSE())</f>
        <v/>
      </c>
    </row>
    <row r="15089">
      <c r="A15089" t="inlineStr">
        <is>
          <t>SÉRIE DOCUMENTOS</t>
        </is>
      </c>
      <c r="B15089" t="inlineStr">
        <is>
          <t>B4</t>
        </is>
      </c>
      <c r="C15089">
        <f>IF(B15089&lt;&gt;"NI",1,0)</f>
        <v/>
      </c>
      <c r="D15089">
        <f>VLOOKUP(B15089, Tabelas!A:C,3,FALSE())</f>
        <v/>
      </c>
      <c r="E15089">
        <f>VLOOKUP(B15089, Tabelas!A:C,2,FALSE())</f>
        <v/>
      </c>
    </row>
    <row r="15090">
      <c r="A15090" t="inlineStr">
        <is>
          <t>SÉRIE-ESTUDOS (UCDB)</t>
        </is>
      </c>
      <c r="B15090" t="inlineStr">
        <is>
          <t>A3</t>
        </is>
      </c>
      <c r="C15090">
        <f>IF(B15090&lt;&gt;"NI",1,0)</f>
        <v/>
      </c>
      <c r="D15090">
        <f>VLOOKUP(B15090, Tabelas!A:C,3,FALSE())</f>
        <v/>
      </c>
      <c r="E15090">
        <f>VLOOKUP(B15090, Tabelas!A:C,2,FALSE())</f>
        <v/>
      </c>
    </row>
    <row r="15091">
      <c r="A15091" t="inlineStr">
        <is>
          <t>SERIES. INTERNATIONAL JOURNAL OF TV SERIAL NARRATIVES</t>
        </is>
      </c>
      <c r="B15091" t="inlineStr">
        <is>
          <t>B1</t>
        </is>
      </c>
      <c r="C15091">
        <f>IF(B15091&lt;&gt;"NI",1,0)</f>
        <v/>
      </c>
      <c r="D15091">
        <f>VLOOKUP(B15091, Tabelas!A:C,3,FALSE())</f>
        <v/>
      </c>
      <c r="E15091">
        <f>VLOOKUP(B15091, Tabelas!A:C,2,FALSE())</f>
        <v/>
      </c>
    </row>
    <row r="15092">
      <c r="A15092" t="inlineStr">
        <is>
          <t>SERROTE</t>
        </is>
      </c>
      <c r="B15092" t="inlineStr">
        <is>
          <t>B1</t>
        </is>
      </c>
      <c r="C15092">
        <f>IF(B15092&lt;&gt;"NI",1,0)</f>
        <v/>
      </c>
      <c r="D15092">
        <f>VLOOKUP(B15092, Tabelas!A:C,3,FALSE())</f>
        <v/>
      </c>
      <c r="E15092">
        <f>VLOOKUP(B15092, Tabelas!A:C,2,FALSE())</f>
        <v/>
      </c>
    </row>
    <row r="15093">
      <c r="A15093" t="inlineStr">
        <is>
          <t>SERVICE INDUSTRIES JOURNAL</t>
        </is>
      </c>
      <c r="B15093" t="inlineStr">
        <is>
          <t>A1</t>
        </is>
      </c>
      <c r="C15093">
        <f>IF(B15093&lt;&gt;"NI",1,0)</f>
        <v/>
      </c>
      <c r="D15093">
        <f>VLOOKUP(B15093, Tabelas!A:C,3,FALSE())</f>
        <v/>
      </c>
      <c r="E15093">
        <f>VLOOKUP(B15093, Tabelas!A:C,2,FALSE())</f>
        <v/>
      </c>
    </row>
    <row r="15094">
      <c r="A15094" t="inlineStr">
        <is>
          <t>SERVICIOS SOCIALES Y POLÍTICA SOCIAL</t>
        </is>
      </c>
      <c r="B15094" t="inlineStr">
        <is>
          <t>B3</t>
        </is>
      </c>
      <c r="C15094">
        <f>IF(B15094&lt;&gt;"NI",1,0)</f>
        <v/>
      </c>
      <c r="D15094">
        <f>VLOOKUP(B15094, Tabelas!A:C,3,FALSE())</f>
        <v/>
      </c>
      <c r="E15094">
        <f>VLOOKUP(B15094, Tabelas!A:C,2,FALSE())</f>
        <v/>
      </c>
    </row>
    <row r="15095">
      <c r="A15095" t="inlineStr">
        <is>
          <t>SERVIÇO SOCIAL &amp; SOCIEDADE</t>
        </is>
      </c>
      <c r="B15095" t="inlineStr">
        <is>
          <t>A1</t>
        </is>
      </c>
      <c r="C15095">
        <f>IF(B15095&lt;&gt;"NI",1,0)</f>
        <v/>
      </c>
      <c r="D15095">
        <f>VLOOKUP(B15095, Tabelas!A:C,3,FALSE())</f>
        <v/>
      </c>
      <c r="E15095">
        <f>VLOOKUP(B15095, Tabelas!A:C,2,FALSE())</f>
        <v/>
      </c>
    </row>
    <row r="15096">
      <c r="A15096" t="inlineStr">
        <is>
          <t>SERVIÇO SOCIAL E SAÚDE</t>
        </is>
      </c>
      <c r="B15096" t="inlineStr">
        <is>
          <t>B2</t>
        </is>
      </c>
      <c r="C15096">
        <f>IF(B15096&lt;&gt;"NI",1,0)</f>
        <v/>
      </c>
      <c r="D15096">
        <f>VLOOKUP(B15096, Tabelas!A:C,3,FALSE())</f>
        <v/>
      </c>
      <c r="E15096">
        <f>VLOOKUP(B15096, Tabelas!A:C,2,FALSE())</f>
        <v/>
      </c>
    </row>
    <row r="15097">
      <c r="A15097" t="inlineStr">
        <is>
          <t>SERVIÇO SOCIAL EM REVISTA (IMPRESSO)</t>
        </is>
      </c>
      <c r="B15097" t="inlineStr">
        <is>
          <t>A4</t>
        </is>
      </c>
      <c r="C15097">
        <f>IF(B15097&lt;&gt;"NI",1,0)</f>
        <v/>
      </c>
      <c r="D15097">
        <f>VLOOKUP(B15097, Tabelas!A:C,3,FALSE())</f>
        <v/>
      </c>
      <c r="E15097">
        <f>VLOOKUP(B15097, Tabelas!A:C,2,FALSE())</f>
        <v/>
      </c>
    </row>
    <row r="15098">
      <c r="A15098" t="inlineStr">
        <is>
          <t>SESSÕES DO IMAGINÁRIO (IMPRESSO)</t>
        </is>
      </c>
      <c r="B15098" t="inlineStr">
        <is>
          <t>B1</t>
        </is>
      </c>
      <c r="C15098">
        <f>IF(B15098&lt;&gt;"NI",1,0)</f>
        <v/>
      </c>
      <c r="D15098">
        <f>VLOOKUP(B15098, Tabelas!A:C,3,FALSE())</f>
        <v/>
      </c>
      <c r="E15098">
        <f>VLOOKUP(B15098, Tabelas!A:C,2,FALSE())</f>
        <v/>
      </c>
    </row>
    <row r="15099">
      <c r="A15099" t="inlineStr">
        <is>
          <t>SET INTERNATIONAL JOURNAL OF BROADCAST ENGINEERING</t>
        </is>
      </c>
      <c r="B15099" t="inlineStr">
        <is>
          <t>B4</t>
        </is>
      </c>
      <c r="C15099">
        <f>IF(B15099&lt;&gt;"NI",1,0)</f>
        <v/>
      </c>
      <c r="D15099">
        <f>VLOOKUP(B15099, Tabelas!A:C,3,FALSE())</f>
        <v/>
      </c>
      <c r="E15099">
        <f>VLOOKUP(B15099, Tabelas!A:C,2,FALSE())</f>
        <v/>
      </c>
    </row>
    <row r="15100">
      <c r="A15100" t="inlineStr">
        <is>
          <t>SET-VALUED AND VARIATIONAL ANALYSIS: THEORY AND APPLICATIONS</t>
        </is>
      </c>
      <c r="B15100" t="inlineStr">
        <is>
          <t>A4</t>
        </is>
      </c>
      <c r="C15100">
        <f>IF(B15100&lt;&gt;"NI",1,0)</f>
        <v/>
      </c>
      <c r="D15100">
        <f>VLOOKUP(B15100, Tabelas!A:C,3,FALSE())</f>
        <v/>
      </c>
      <c r="E15100">
        <f>VLOOKUP(B15100, Tabelas!A:C,2,FALSE())</f>
        <v/>
      </c>
    </row>
    <row r="15101">
      <c r="A15101" t="inlineStr">
        <is>
          <t>SEXUAL &amp; REPRODUCTIVE HEALTHCARE</t>
        </is>
      </c>
      <c r="B15101" t="inlineStr">
        <is>
          <t>A3</t>
        </is>
      </c>
      <c r="C15101">
        <f>IF(B15101&lt;&gt;"NI",1,0)</f>
        <v/>
      </c>
      <c r="D15101">
        <f>VLOOKUP(B15101, Tabelas!A:C,3,FALSE())</f>
        <v/>
      </c>
      <c r="E15101">
        <f>VLOOKUP(B15101, Tabelas!A:C,2,FALSE())</f>
        <v/>
      </c>
    </row>
    <row r="15102">
      <c r="A15102" t="inlineStr">
        <is>
          <t>SEXUAL DEVELOPMENT</t>
        </is>
      </c>
      <c r="B15102" t="inlineStr">
        <is>
          <t>B1</t>
        </is>
      </c>
      <c r="C15102">
        <f>IF(B15102&lt;&gt;"NI",1,0)</f>
        <v/>
      </c>
      <c r="D15102">
        <f>VLOOKUP(B15102, Tabelas!A:C,3,FALSE())</f>
        <v/>
      </c>
      <c r="E15102">
        <f>VLOOKUP(B15102, Tabelas!A:C,2,FALSE())</f>
        <v/>
      </c>
    </row>
    <row r="15103">
      <c r="A15103" t="inlineStr">
        <is>
          <t>SEXUAL HEALTH (PRINT)</t>
        </is>
      </c>
      <c r="B15103" t="inlineStr">
        <is>
          <t>A4</t>
        </is>
      </c>
      <c r="C15103">
        <f>IF(B15103&lt;&gt;"NI",1,0)</f>
        <v/>
      </c>
      <c r="D15103">
        <f>VLOOKUP(B15103, Tabelas!A:C,3,FALSE())</f>
        <v/>
      </c>
      <c r="E15103">
        <f>VLOOKUP(B15103, Tabelas!A:C,2,FALSE())</f>
        <v/>
      </c>
    </row>
    <row r="15104">
      <c r="A15104" t="inlineStr">
        <is>
          <t>SEXUAL MEDICINE (ONLINE)</t>
        </is>
      </c>
      <c r="B15104" t="inlineStr">
        <is>
          <t>A4</t>
        </is>
      </c>
      <c r="C15104">
        <f>IF(B15104&lt;&gt;"NI",1,0)</f>
        <v/>
      </c>
      <c r="D15104">
        <f>VLOOKUP(B15104, Tabelas!A:C,3,FALSE())</f>
        <v/>
      </c>
      <c r="E15104">
        <f>VLOOKUP(B15104, Tabelas!A:C,2,FALSE())</f>
        <v/>
      </c>
    </row>
    <row r="15105">
      <c r="A15105" t="inlineStr">
        <is>
          <t>SEXUALIDAD, SALUD Y SOCIEDAD (RIO DE JANEIRO)</t>
        </is>
      </c>
      <c r="B15105" t="inlineStr">
        <is>
          <t>A1</t>
        </is>
      </c>
      <c r="C15105">
        <f>IF(B15105&lt;&gt;"NI",1,0)</f>
        <v/>
      </c>
      <c r="D15105">
        <f>VLOOKUP(B15105, Tabelas!A:C,3,FALSE())</f>
        <v/>
      </c>
      <c r="E15105">
        <f>VLOOKUP(B15105, Tabelas!A:C,2,FALSE())</f>
        <v/>
      </c>
    </row>
    <row r="15106">
      <c r="A15106" t="inlineStr">
        <is>
          <t>SEXUALITY AND DISABILITY</t>
        </is>
      </c>
      <c r="B15106" t="inlineStr">
        <is>
          <t>A4</t>
        </is>
      </c>
      <c r="C15106">
        <f>IF(B15106&lt;&gt;"NI",1,0)</f>
        <v/>
      </c>
      <c r="D15106">
        <f>VLOOKUP(B15106, Tabelas!A:C,3,FALSE())</f>
        <v/>
      </c>
      <c r="E15106">
        <f>VLOOKUP(B15106, Tabelas!A:C,2,FALSE())</f>
        <v/>
      </c>
    </row>
    <row r="15107">
      <c r="A15107" t="inlineStr">
        <is>
          <t>SEXUALITY RESEARCH AND SOCIAL POLICY</t>
        </is>
      </c>
      <c r="B15107" t="inlineStr">
        <is>
          <t>A2</t>
        </is>
      </c>
      <c r="C15107">
        <f>IF(B15107&lt;&gt;"NI",1,0)</f>
        <v/>
      </c>
      <c r="D15107">
        <f>VLOOKUP(B15107, Tabelas!A:C,3,FALSE())</f>
        <v/>
      </c>
      <c r="E15107">
        <f>VLOOKUP(B15107, Tabelas!A:C,2,FALSE())</f>
        <v/>
      </c>
    </row>
    <row r="15108">
      <c r="A15108" t="inlineStr">
        <is>
          <t>SEXUALLY TRANSMITTED DISEASES</t>
        </is>
      </c>
      <c r="B15108" t="inlineStr">
        <is>
          <t>A4</t>
        </is>
      </c>
      <c r="C15108">
        <f>IF(B15108&lt;&gt;"NI",1,0)</f>
        <v/>
      </c>
      <c r="D15108">
        <f>VLOOKUP(B15108, Tabelas!A:C,3,FALSE())</f>
        <v/>
      </c>
      <c r="E15108">
        <f>VLOOKUP(B15108, Tabelas!A:C,2,FALSE())</f>
        <v/>
      </c>
    </row>
    <row r="15109">
      <c r="A15109" t="inlineStr">
        <is>
          <t>SEXUALLY TRANSMITTED INFECTIONS (PRINT)</t>
        </is>
      </c>
      <c r="B15109" t="inlineStr">
        <is>
          <t>A3</t>
        </is>
      </c>
      <c r="C15109">
        <f>IF(B15109&lt;&gt;"NI",1,0)</f>
        <v/>
      </c>
      <c r="D15109">
        <f>VLOOKUP(B15109, Tabelas!A:C,3,FALSE())</f>
        <v/>
      </c>
      <c r="E15109">
        <f>VLOOKUP(B15109, Tabelas!A:C,2,FALSE())</f>
        <v/>
      </c>
    </row>
    <row r="15110">
      <c r="A15110" t="inlineStr">
        <is>
          <t>SHAPE MEMORY AND SUPERELASTICITY</t>
        </is>
      </c>
      <c r="B15110" t="inlineStr">
        <is>
          <t>B2</t>
        </is>
      </c>
      <c r="C15110">
        <f>IF(B15110&lt;&gt;"NI",1,0)</f>
        <v/>
      </c>
      <c r="D15110">
        <f>VLOOKUP(B15110, Tabelas!A:C,3,FALSE())</f>
        <v/>
      </c>
      <c r="E15110">
        <f>VLOOKUP(B15110, Tabelas!A:C,2,FALSE())</f>
        <v/>
      </c>
    </row>
    <row r="15111">
      <c r="A15111" t="inlineStr">
        <is>
          <t>SHE JI: THE JOURNAL OF DESIGN, ECONOMICS, AND INNOVATION</t>
        </is>
      </c>
      <c r="B15111" t="inlineStr">
        <is>
          <t>A3</t>
        </is>
      </c>
      <c r="C15111">
        <f>IF(B15111&lt;&gt;"NI",1,0)</f>
        <v/>
      </c>
      <c r="D15111">
        <f>VLOOKUP(B15111, Tabelas!A:C,3,FALSE())</f>
        <v/>
      </c>
      <c r="E15111">
        <f>VLOOKUP(B15111, Tabelas!A:C,2,FALSE())</f>
        <v/>
      </c>
    </row>
    <row r="15112">
      <c r="A15112" t="inlineStr">
        <is>
          <t>SHILAP: REVISTA DE LEPIDOPTEROLOGÍA</t>
        </is>
      </c>
      <c r="B15112" t="inlineStr">
        <is>
          <t>B4</t>
        </is>
      </c>
      <c r="C15112">
        <f>IF(B15112&lt;&gt;"NI",1,0)</f>
        <v/>
      </c>
      <c r="D15112">
        <f>VLOOKUP(B15112, Tabelas!A:C,3,FALSE())</f>
        <v/>
      </c>
      <c r="E15112">
        <f>VLOOKUP(B15112, Tabelas!A:C,2,FALSE())</f>
        <v/>
      </c>
    </row>
    <row r="15113">
      <c r="A15113" t="inlineStr">
        <is>
          <t>SHIPS AND OFFSHORE STRUCTURES</t>
        </is>
      </c>
      <c r="B15113" t="inlineStr">
        <is>
          <t>A2</t>
        </is>
      </c>
      <c r="C15113">
        <f>IF(B15113&lt;&gt;"NI",1,0)</f>
        <v/>
      </c>
      <c r="D15113">
        <f>VLOOKUP(B15113, Tabelas!A:C,3,FALSE())</f>
        <v/>
      </c>
      <c r="E15113">
        <f>VLOOKUP(B15113, Tabelas!A:C,2,FALSE())</f>
        <v/>
      </c>
    </row>
    <row r="15114">
      <c r="A15114" t="inlineStr">
        <is>
          <t>SHOCK (AUGUSTA, GA.)</t>
        </is>
      </c>
      <c r="B15114" t="inlineStr">
        <is>
          <t>A1</t>
        </is>
      </c>
      <c r="C15114">
        <f>IF(B15114&lt;&gt;"NI",1,0)</f>
        <v/>
      </c>
      <c r="D15114">
        <f>VLOOKUP(B15114, Tabelas!A:C,3,FALSE())</f>
        <v/>
      </c>
      <c r="E15114">
        <f>VLOOKUP(B15114, Tabelas!A:C,2,FALSE())</f>
        <v/>
      </c>
    </row>
    <row r="15115">
      <c r="A15115" t="inlineStr">
        <is>
          <t>SHOCK AND VIBRATION</t>
        </is>
      </c>
      <c r="B15115" t="inlineStr">
        <is>
          <t>A3</t>
        </is>
      </c>
      <c r="C15115">
        <f>IF(B15115&lt;&gt;"NI",1,0)</f>
        <v/>
      </c>
      <c r="D15115">
        <f>VLOOKUP(B15115, Tabelas!A:C,3,FALSE())</f>
        <v/>
      </c>
      <c r="E15115">
        <f>VLOOKUP(B15115, Tabelas!A:C,2,FALSE())</f>
        <v/>
      </c>
    </row>
    <row r="15116">
      <c r="A15116" t="inlineStr">
        <is>
          <t>SHOLE</t>
        </is>
      </c>
      <c r="B15116" t="inlineStr">
        <is>
          <t>A4</t>
        </is>
      </c>
      <c r="C15116">
        <f>IF(B15116&lt;&gt;"NI",1,0)</f>
        <v/>
      </c>
      <c r="D15116">
        <f>VLOOKUP(B15116, Tabelas!A:C,3,FALSE())</f>
        <v/>
      </c>
      <c r="E15116">
        <f>VLOOKUP(B15116, Tabelas!A:C,2,FALSE())</f>
        <v/>
      </c>
    </row>
    <row r="15117">
      <c r="A15117" t="inlineStr">
        <is>
          <t>SHORE AND BEACH</t>
        </is>
      </c>
      <c r="B15117" t="inlineStr">
        <is>
          <t>B3</t>
        </is>
      </c>
      <c r="C15117">
        <f>IF(B15117&lt;&gt;"NI",1,0)</f>
        <v/>
      </c>
      <c r="D15117">
        <f>VLOOKUP(B15117, Tabelas!A:C,3,FALSE())</f>
        <v/>
      </c>
      <c r="E15117">
        <f>VLOOKUP(B15117, Tabelas!A:C,2,FALSE())</f>
        <v/>
      </c>
    </row>
    <row r="15118">
      <c r="A15118" t="inlineStr">
        <is>
          <t>SIAM JOURNAL ON APPLIED DYNAMICAL SYSTEMS</t>
        </is>
      </c>
      <c r="B15118" t="inlineStr">
        <is>
          <t>A2</t>
        </is>
      </c>
      <c r="C15118">
        <f>IF(B15118&lt;&gt;"NI",1,0)</f>
        <v/>
      </c>
      <c r="D15118">
        <f>VLOOKUP(B15118, Tabelas!A:C,3,FALSE())</f>
        <v/>
      </c>
      <c r="E15118">
        <f>VLOOKUP(B15118, Tabelas!A:C,2,FALSE())</f>
        <v/>
      </c>
    </row>
    <row r="15119">
      <c r="A15119" t="inlineStr">
        <is>
          <t>SIAM JOURNAL ON APPLIED MATHEMATICS (PRINT)</t>
        </is>
      </c>
      <c r="B15119" t="inlineStr">
        <is>
          <t>A2</t>
        </is>
      </c>
      <c r="C15119">
        <f>IF(B15119&lt;&gt;"NI",1,0)</f>
        <v/>
      </c>
      <c r="D15119">
        <f>VLOOKUP(B15119, Tabelas!A:C,3,FALSE())</f>
        <v/>
      </c>
      <c r="E15119">
        <f>VLOOKUP(B15119, Tabelas!A:C,2,FALSE())</f>
        <v/>
      </c>
    </row>
    <row r="15120">
      <c r="A15120" t="inlineStr">
        <is>
          <t>SIAM JOURNAL ON CONTROL AND OPTIMIZATION (PRINT)</t>
        </is>
      </c>
      <c r="B15120" t="inlineStr">
        <is>
          <t>A2</t>
        </is>
      </c>
      <c r="C15120">
        <f>IF(B15120&lt;&gt;"NI",1,0)</f>
        <v/>
      </c>
      <c r="D15120">
        <f>VLOOKUP(B15120, Tabelas!A:C,3,FALSE())</f>
        <v/>
      </c>
      <c r="E15120">
        <f>VLOOKUP(B15120, Tabelas!A:C,2,FALSE())</f>
        <v/>
      </c>
    </row>
    <row r="15121">
      <c r="A15121" t="inlineStr">
        <is>
          <t>SIAM JOURNAL ON DISCRETE MATHEMATICS</t>
        </is>
      </c>
      <c r="B15121" t="inlineStr">
        <is>
          <t>A3</t>
        </is>
      </c>
      <c r="C15121">
        <f>IF(B15121&lt;&gt;"NI",1,0)</f>
        <v/>
      </c>
      <c r="D15121">
        <f>VLOOKUP(B15121, Tabelas!A:C,3,FALSE())</f>
        <v/>
      </c>
      <c r="E15121">
        <f>VLOOKUP(B15121, Tabelas!A:C,2,FALSE())</f>
        <v/>
      </c>
    </row>
    <row r="15122">
      <c r="A15122" t="inlineStr">
        <is>
          <t>SIAM JOURNAL ON DISCRETE MATHEMATICS (PRINT)</t>
        </is>
      </c>
      <c r="B15122" t="inlineStr">
        <is>
          <t>A3</t>
        </is>
      </c>
      <c r="C15122">
        <f>IF(B15122&lt;&gt;"NI",1,0)</f>
        <v/>
      </c>
      <c r="D15122">
        <f>VLOOKUP(B15122, Tabelas!A:C,3,FALSE())</f>
        <v/>
      </c>
      <c r="E15122">
        <f>VLOOKUP(B15122, Tabelas!A:C,2,FALSE())</f>
        <v/>
      </c>
    </row>
    <row r="15123">
      <c r="A15123" t="inlineStr">
        <is>
          <t>SIAM JOURNAL ON MATHEMATICAL ANALYSIS (PRINT)</t>
        </is>
      </c>
      <c r="B15123" t="inlineStr">
        <is>
          <t>A1</t>
        </is>
      </c>
      <c r="C15123">
        <f>IF(B15123&lt;&gt;"NI",1,0)</f>
        <v/>
      </c>
      <c r="D15123">
        <f>VLOOKUP(B15123, Tabelas!A:C,3,FALSE())</f>
        <v/>
      </c>
      <c r="E15123">
        <f>VLOOKUP(B15123, Tabelas!A:C,2,FALSE())</f>
        <v/>
      </c>
    </row>
    <row r="15124">
      <c r="A15124" t="inlineStr">
        <is>
          <t>SIAM JOURNAL ON NUMERICAL ANALYSIS (PRINT)</t>
        </is>
      </c>
      <c r="B15124" t="inlineStr">
        <is>
          <t>A1</t>
        </is>
      </c>
      <c r="C15124">
        <f>IF(B15124&lt;&gt;"NI",1,0)</f>
        <v/>
      </c>
      <c r="D15124">
        <f>VLOOKUP(B15124, Tabelas!A:C,3,FALSE())</f>
        <v/>
      </c>
      <c r="E15124">
        <f>VLOOKUP(B15124, Tabelas!A:C,2,FALSE())</f>
        <v/>
      </c>
    </row>
    <row r="15125">
      <c r="A15125" t="inlineStr">
        <is>
          <t>SIAM JOURNAL ON OPTIMIZATION (PRINT)</t>
        </is>
      </c>
      <c r="B15125" t="inlineStr">
        <is>
          <t>A1</t>
        </is>
      </c>
      <c r="C15125">
        <f>IF(B15125&lt;&gt;"NI",1,0)</f>
        <v/>
      </c>
      <c r="D15125">
        <f>VLOOKUP(B15125, Tabelas!A:C,3,FALSE())</f>
        <v/>
      </c>
      <c r="E15125">
        <f>VLOOKUP(B15125, Tabelas!A:C,2,FALSE())</f>
        <v/>
      </c>
    </row>
    <row r="15126">
      <c r="A15126" t="inlineStr">
        <is>
          <t>SIAM JOURNAL ON SCIENTIFIC COMPUTING (PRINT)</t>
        </is>
      </c>
      <c r="B15126" t="inlineStr">
        <is>
          <t>A1</t>
        </is>
      </c>
      <c r="C15126">
        <f>IF(B15126&lt;&gt;"NI",1,0)</f>
        <v/>
      </c>
      <c r="D15126">
        <f>VLOOKUP(B15126, Tabelas!A:C,3,FALSE())</f>
        <v/>
      </c>
      <c r="E15126">
        <f>VLOOKUP(B15126, Tabelas!A:C,2,FALSE())</f>
        <v/>
      </c>
    </row>
    <row r="15127">
      <c r="A15127" t="inlineStr">
        <is>
          <t>SIBILA (COTIA)</t>
        </is>
      </c>
      <c r="B15127" t="inlineStr">
        <is>
          <t>B3</t>
        </is>
      </c>
      <c r="C15127">
        <f>IF(B15127&lt;&gt;"NI",1,0)</f>
        <v/>
      </c>
      <c r="D15127">
        <f>VLOOKUP(B15127, Tabelas!A:C,3,FALSE())</f>
        <v/>
      </c>
      <c r="E15127">
        <f>VLOOKUP(B15127, Tabelas!A:C,2,FALSE())</f>
        <v/>
      </c>
    </row>
    <row r="15128">
      <c r="A15128" t="inlineStr">
        <is>
          <t>SICUREZZA URBANA</t>
        </is>
      </c>
      <c r="B15128" t="inlineStr">
        <is>
          <t>B2</t>
        </is>
      </c>
      <c r="C15128">
        <f>IF(B15128&lt;&gt;"NI",1,0)</f>
        <v/>
      </c>
      <c r="D15128">
        <f>VLOOKUP(B15128, Tabelas!A:C,3,FALSE())</f>
        <v/>
      </c>
      <c r="E15128">
        <f>VLOOKUP(B15128, Tabelas!A:C,2,FALSE())</f>
        <v/>
      </c>
    </row>
    <row r="15129">
      <c r="A15129" t="inlineStr">
        <is>
          <t>SIDERURGIA BRASIL</t>
        </is>
      </c>
      <c r="B15129" t="inlineStr">
        <is>
          <t>B3</t>
        </is>
      </c>
      <c r="C15129">
        <f>IF(B15129&lt;&gt;"NI",1,0)</f>
        <v/>
      </c>
      <c r="D15129">
        <f>VLOOKUP(B15129, Tabelas!A:C,3,FALSE())</f>
        <v/>
      </c>
      <c r="E15129">
        <f>VLOOKUP(B15129, Tabelas!A:C,2,FALSE())</f>
        <v/>
      </c>
    </row>
    <row r="15130">
      <c r="A15130" t="inlineStr">
        <is>
          <t>SIGILA (PARIS)</t>
        </is>
      </c>
      <c r="B15130" t="inlineStr">
        <is>
          <t>B1</t>
        </is>
      </c>
      <c r="C15130">
        <f>IF(B15130&lt;&gt;"NI",1,0)</f>
        <v/>
      </c>
      <c r="D15130">
        <f>VLOOKUP(B15130, Tabelas!A:C,3,FALSE())</f>
        <v/>
      </c>
      <c r="E15130">
        <f>VLOOKUP(B15130, Tabelas!A:C,2,FALSE())</f>
        <v/>
      </c>
    </row>
    <row r="15131">
      <c r="A15131" t="inlineStr">
        <is>
          <t>SIGN LANGUAGE STUDIES</t>
        </is>
      </c>
      <c r="B15131" t="inlineStr">
        <is>
          <t>A2</t>
        </is>
      </c>
      <c r="C15131">
        <f>IF(B15131&lt;&gt;"NI",1,0)</f>
        <v/>
      </c>
      <c r="D15131">
        <f>VLOOKUP(B15131, Tabelas!A:C,3,FALSE())</f>
        <v/>
      </c>
      <c r="E15131">
        <f>VLOOKUP(B15131, Tabelas!A:C,2,FALSE())</f>
        <v/>
      </c>
    </row>
    <row r="15132">
      <c r="A15132" t="inlineStr">
        <is>
          <t>SIGN SYSTEMS STUDIES (TARTU)</t>
        </is>
      </c>
      <c r="B15132" t="inlineStr">
        <is>
          <t>A4</t>
        </is>
      </c>
      <c r="C15132">
        <f>IF(B15132&lt;&gt;"NI",1,0)</f>
        <v/>
      </c>
      <c r="D15132">
        <f>VLOOKUP(B15132, Tabelas!A:C,3,FALSE())</f>
        <v/>
      </c>
      <c r="E15132">
        <f>VLOOKUP(B15132, Tabelas!A:C,2,FALSE())</f>
        <v/>
      </c>
    </row>
    <row r="15133">
      <c r="A15133" t="inlineStr">
        <is>
          <t>SIGNAL PROCESSING (PRINT)</t>
        </is>
      </c>
      <c r="B15133" t="inlineStr">
        <is>
          <t>A1</t>
        </is>
      </c>
      <c r="C15133">
        <f>IF(B15133&lt;&gt;"NI",1,0)</f>
        <v/>
      </c>
      <c r="D15133">
        <f>VLOOKUP(B15133, Tabelas!A:C,3,FALSE())</f>
        <v/>
      </c>
      <c r="E15133">
        <f>VLOOKUP(B15133, Tabelas!A:C,2,FALSE())</f>
        <v/>
      </c>
    </row>
    <row r="15134">
      <c r="A15134" t="inlineStr">
        <is>
          <t>SIGNAL PROCESSING. IMAGE COMMUNICATION</t>
        </is>
      </c>
      <c r="B15134" t="inlineStr">
        <is>
          <t>A2</t>
        </is>
      </c>
      <c r="C15134">
        <f>IF(B15134&lt;&gt;"NI",1,0)</f>
        <v/>
      </c>
      <c r="D15134">
        <f>VLOOKUP(B15134, Tabelas!A:C,3,FALSE())</f>
        <v/>
      </c>
      <c r="E15134">
        <f>VLOOKUP(B15134, Tabelas!A:C,2,FALSE())</f>
        <v/>
      </c>
    </row>
    <row r="15135">
      <c r="A15135" t="inlineStr">
        <is>
          <t>SIGNAL, IMAGE AND VIDEO PROCESSING</t>
        </is>
      </c>
      <c r="B15135" t="inlineStr">
        <is>
          <t>A3</t>
        </is>
      </c>
      <c r="C15135">
        <f>IF(B15135&lt;&gt;"NI",1,0)</f>
        <v/>
      </c>
      <c r="D15135">
        <f>VLOOKUP(B15135, Tabelas!A:C,3,FALSE())</f>
        <v/>
      </c>
      <c r="E15135">
        <f>VLOOKUP(B15135, Tabelas!A:C,2,FALSE())</f>
        <v/>
      </c>
    </row>
    <row r="15136">
      <c r="A15136" t="inlineStr">
        <is>
          <t>SIGNIFICAÇÃO. REVISTA DE CULTURA AUDIOVISUAL</t>
        </is>
      </c>
      <c r="B15136" t="inlineStr">
        <is>
          <t>A3</t>
        </is>
      </c>
      <c r="C15136">
        <f>IF(B15136&lt;&gt;"NI",1,0)</f>
        <v/>
      </c>
      <c r="D15136">
        <f>VLOOKUP(B15136, Tabelas!A:C,3,FALSE())</f>
        <v/>
      </c>
      <c r="E15136">
        <f>VLOOKUP(B15136, Tabelas!A:C,2,FALSE())</f>
        <v/>
      </c>
    </row>
    <row r="15137">
      <c r="A15137" t="inlineStr">
        <is>
          <t>SIGNO (UNISC. ONLINE)</t>
        </is>
      </c>
      <c r="B15137" t="inlineStr">
        <is>
          <t>A1</t>
        </is>
      </c>
      <c r="C15137">
        <f>IF(B15137&lt;&gt;"NI",1,0)</f>
        <v/>
      </c>
      <c r="D15137">
        <f>VLOOKUP(B15137, Tabelas!A:C,3,FALSE())</f>
        <v/>
      </c>
      <c r="E15137">
        <f>VLOOKUP(B15137, Tabelas!A:C,2,FALSE())</f>
        <v/>
      </c>
    </row>
    <row r="15138">
      <c r="A15138" t="inlineStr">
        <is>
          <t>SIGNO Y SEÑA</t>
        </is>
      </c>
      <c r="B15138" t="inlineStr">
        <is>
          <t>A3</t>
        </is>
      </c>
      <c r="C15138">
        <f>IF(B15138&lt;&gt;"NI",1,0)</f>
        <v/>
      </c>
      <c r="D15138">
        <f>VLOOKUP(B15138, Tabelas!A:C,3,FALSE())</f>
        <v/>
      </c>
      <c r="E15138">
        <f>VLOOKUP(B15138, Tabelas!A:C,2,FALSE())</f>
        <v/>
      </c>
    </row>
    <row r="15139">
      <c r="A15139" t="inlineStr">
        <is>
          <t>SIGNOS DO CONSUMO</t>
        </is>
      </c>
      <c r="B15139" t="inlineStr">
        <is>
          <t>B2</t>
        </is>
      </c>
      <c r="C15139">
        <f>IF(B15139&lt;&gt;"NI",1,0)</f>
        <v/>
      </c>
      <c r="D15139">
        <f>VLOOKUP(B15139, Tabelas!A:C,3,FALSE())</f>
        <v/>
      </c>
      <c r="E15139">
        <f>VLOOKUP(B15139, Tabelas!A:C,2,FALSE())</f>
        <v/>
      </c>
    </row>
    <row r="15140">
      <c r="A15140" t="inlineStr">
        <is>
          <t>SIGNÓTICA</t>
        </is>
      </c>
      <c r="B15140" t="inlineStr">
        <is>
          <t>A4</t>
        </is>
      </c>
      <c r="C15140">
        <f>IF(B15140&lt;&gt;"NI",1,0)</f>
        <v/>
      </c>
      <c r="D15140">
        <f>VLOOKUP(B15140, Tabelas!A:C,3,FALSE())</f>
        <v/>
      </c>
      <c r="E15140">
        <f>VLOOKUP(B15140, Tabelas!A:C,2,FALSE())</f>
        <v/>
      </c>
    </row>
    <row r="15141">
      <c r="A15141" t="inlineStr">
        <is>
          <t>SIGNS (CHICAGO, ILL.)</t>
        </is>
      </c>
      <c r="B15141" t="inlineStr">
        <is>
          <t>A3</t>
        </is>
      </c>
      <c r="C15141">
        <f>IF(B15141&lt;&gt;"NI",1,0)</f>
        <v/>
      </c>
      <c r="D15141">
        <f>VLOOKUP(B15141, Tabelas!A:C,3,FALSE())</f>
        <v/>
      </c>
      <c r="E15141">
        <f>VLOOKUP(B15141, Tabelas!A:C,2,FALSE())</f>
        <v/>
      </c>
    </row>
    <row r="15142">
      <c r="A15142" t="inlineStr">
        <is>
          <t>SIGNUM - REVISTA DA ABREM</t>
        </is>
      </c>
      <c r="B15142" t="inlineStr">
        <is>
          <t>A3</t>
        </is>
      </c>
      <c r="C15142">
        <f>IF(B15142&lt;&gt;"NI",1,0)</f>
        <v/>
      </c>
      <c r="D15142">
        <f>VLOOKUP(B15142, Tabelas!A:C,3,FALSE())</f>
        <v/>
      </c>
      <c r="E15142">
        <f>VLOOKUP(B15142, Tabelas!A:C,2,FALSE())</f>
        <v/>
      </c>
    </row>
    <row r="15143">
      <c r="A15143" t="inlineStr">
        <is>
          <t>SIGNUM [LONDRINA]: ESTUDOS DE LINGUAGEM</t>
        </is>
      </c>
      <c r="B15143" t="inlineStr">
        <is>
          <t>A2</t>
        </is>
      </c>
      <c r="C15143">
        <f>IF(B15143&lt;&gt;"NI",1,0)</f>
        <v/>
      </c>
      <c r="D15143">
        <f>VLOOKUP(B15143, Tabelas!A:C,3,FALSE())</f>
        <v/>
      </c>
      <c r="E15143">
        <f>VLOOKUP(B15143, Tabelas!A:C,2,FALSE())</f>
        <v/>
      </c>
    </row>
    <row r="15144">
      <c r="A15144" t="inlineStr">
        <is>
          <t>SIICSALUD (BUENOS AIRES)</t>
        </is>
      </c>
      <c r="B15144" t="inlineStr">
        <is>
          <t>B4</t>
        </is>
      </c>
      <c r="C15144">
        <f>IF(B15144&lt;&gt;"NI",1,0)</f>
        <v/>
      </c>
      <c r="D15144">
        <f>VLOOKUP(B15144, Tabelas!A:C,3,FALSE())</f>
        <v/>
      </c>
      <c r="E15144">
        <f>VLOOKUP(B15144, Tabelas!A:C,2,FALSE())</f>
        <v/>
      </c>
    </row>
    <row r="15145">
      <c r="A15145" t="inlineStr">
        <is>
          <t>SILICON (PRINT)</t>
        </is>
      </c>
      <c r="B15145" t="inlineStr">
        <is>
          <t>B1</t>
        </is>
      </c>
      <c r="C15145">
        <f>IF(B15145&lt;&gt;"NI",1,0)</f>
        <v/>
      </c>
      <c r="D15145">
        <f>VLOOKUP(B15145, Tabelas!A:C,3,FALSE())</f>
        <v/>
      </c>
      <c r="E15145">
        <f>VLOOKUP(B15145, Tabelas!A:C,2,FALSE())</f>
        <v/>
      </c>
    </row>
    <row r="15146">
      <c r="A15146" t="inlineStr">
        <is>
          <t>SILLOGÉS</t>
        </is>
      </c>
      <c r="B15146" t="inlineStr">
        <is>
          <t>A4</t>
        </is>
      </c>
      <c r="C15146">
        <f>IF(B15146&lt;&gt;"NI",1,0)</f>
        <v/>
      </c>
      <c r="D15146">
        <f>VLOOKUP(B15146, Tabelas!A:C,3,FALSE())</f>
        <v/>
      </c>
      <c r="E15146">
        <f>VLOOKUP(B15146, Tabelas!A:C,2,FALSE())</f>
        <v/>
      </c>
    </row>
    <row r="15147">
      <c r="A15147" t="inlineStr">
        <is>
          <t>SILVA FENNICA</t>
        </is>
      </c>
      <c r="B15147" t="inlineStr">
        <is>
          <t>A2</t>
        </is>
      </c>
      <c r="C15147">
        <f>IF(B15147&lt;&gt;"NI",1,0)</f>
        <v/>
      </c>
      <c r="D15147">
        <f>VLOOKUP(B15147, Tabelas!A:C,3,FALSE())</f>
        <v/>
      </c>
      <c r="E15147">
        <f>VLOOKUP(B15147, Tabelas!A:C,2,FALSE())</f>
        <v/>
      </c>
    </row>
    <row r="15148">
      <c r="A15148" t="inlineStr">
        <is>
          <t>SILVAE GENETICA</t>
        </is>
      </c>
      <c r="B15148" t="inlineStr">
        <is>
          <t>B4</t>
        </is>
      </c>
      <c r="C15148">
        <f>IF(B15148&lt;&gt;"NI",1,0)</f>
        <v/>
      </c>
      <c r="D15148">
        <f>VLOOKUP(B15148, Tabelas!A:C,3,FALSE())</f>
        <v/>
      </c>
      <c r="E15148">
        <f>VLOOKUP(B15148, Tabelas!A:C,2,FALSE())</f>
        <v/>
      </c>
    </row>
    <row r="15149">
      <c r="A15149" t="inlineStr">
        <is>
          <t>SILVAE GENETICA</t>
        </is>
      </c>
      <c r="B15149" t="inlineStr">
        <is>
          <t>B4</t>
        </is>
      </c>
      <c r="C15149">
        <f>IF(B15149&lt;&gt;"NI",1,0)</f>
        <v/>
      </c>
      <c r="D15149">
        <f>VLOOKUP(B15149, Tabelas!A:C,3,FALSE())</f>
        <v/>
      </c>
      <c r="E15149">
        <f>VLOOKUP(B15149, Tabelas!A:C,2,FALSE())</f>
        <v/>
      </c>
    </row>
    <row r="15150">
      <c r="A15150" t="inlineStr">
        <is>
          <t>SIMBIÓTICA. REVISTA ELETRÔNICA</t>
        </is>
      </c>
      <c r="B15150" t="inlineStr">
        <is>
          <t>A4</t>
        </is>
      </c>
      <c r="C15150">
        <f>IF(B15150&lt;&gt;"NI",1,0)</f>
        <v/>
      </c>
      <c r="D15150">
        <f>VLOOKUP(B15150, Tabelas!A:C,3,FALSE())</f>
        <v/>
      </c>
      <c r="E15150">
        <f>VLOOKUP(B15150, Tabelas!A:C,2,FALSE())</f>
        <v/>
      </c>
    </row>
    <row r="15151">
      <c r="A15151" t="inlineStr">
        <is>
          <t>SIMULATION &amp; GAMING</t>
        </is>
      </c>
      <c r="B15151" t="inlineStr">
        <is>
          <t>A3</t>
        </is>
      </c>
      <c r="C15151">
        <f>IF(B15151&lt;&gt;"NI",1,0)</f>
        <v/>
      </c>
      <c r="D15151">
        <f>VLOOKUP(B15151, Tabelas!A:C,3,FALSE())</f>
        <v/>
      </c>
      <c r="E15151">
        <f>VLOOKUP(B15151, Tabelas!A:C,2,FALSE())</f>
        <v/>
      </c>
    </row>
    <row r="15152">
      <c r="A15152" t="inlineStr">
        <is>
          <t>SIMULATION (SAN DIEGO, CALIF.)</t>
        </is>
      </c>
      <c r="B15152" t="inlineStr">
        <is>
          <t>A4</t>
        </is>
      </c>
      <c r="C15152">
        <f>IF(B15152&lt;&gt;"NI",1,0)</f>
        <v/>
      </c>
      <c r="D15152">
        <f>VLOOKUP(B15152, Tabelas!A:C,3,FALSE())</f>
        <v/>
      </c>
      <c r="E15152">
        <f>VLOOKUP(B15152, Tabelas!A:C,2,FALSE())</f>
        <v/>
      </c>
    </row>
    <row r="15153">
      <c r="A15153" t="inlineStr">
        <is>
          <t>SIMULATION MODELLING PRACTICE AND THEORY</t>
        </is>
      </c>
      <c r="B15153" t="inlineStr">
        <is>
          <t>A1</t>
        </is>
      </c>
      <c r="C15153">
        <f>IF(B15153&lt;&gt;"NI",1,0)</f>
        <v/>
      </c>
      <c r="D15153">
        <f>VLOOKUP(B15153, Tabelas!A:C,3,FALSE())</f>
        <v/>
      </c>
      <c r="E15153">
        <f>VLOOKUP(B15153, Tabelas!A:C,2,FALSE())</f>
        <v/>
      </c>
    </row>
    <row r="15154">
      <c r="A15154" t="inlineStr">
        <is>
          <t>SINAIS DE CENA</t>
        </is>
      </c>
      <c r="B15154" t="inlineStr">
        <is>
          <t>A4</t>
        </is>
      </c>
      <c r="C15154">
        <f>IF(B15154&lt;&gt;"NI",1,0)</f>
        <v/>
      </c>
      <c r="D15154">
        <f>VLOOKUP(B15154, Tabelas!A:C,3,FALSE())</f>
        <v/>
      </c>
      <c r="E15154">
        <f>VLOOKUP(B15154, Tabelas!A:C,2,FALSE())</f>
        <v/>
      </c>
    </row>
    <row r="15155">
      <c r="A15155" t="inlineStr">
        <is>
          <t>SINAIS SOCIAIS</t>
        </is>
      </c>
      <c r="B15155" t="inlineStr">
        <is>
          <t>B3</t>
        </is>
      </c>
      <c r="C15155">
        <f>IF(B15155&lt;&gt;"NI",1,0)</f>
        <v/>
      </c>
      <c r="D15155">
        <f>VLOOKUP(B15155, Tabelas!A:C,3,FALSE())</f>
        <v/>
      </c>
      <c r="E15155">
        <f>VLOOKUP(B15155, Tabelas!A:C,2,FALSE())</f>
        <v/>
      </c>
    </row>
    <row r="15156">
      <c r="A15156" t="inlineStr">
        <is>
          <t>SINAPSE MÚLTIPLA</t>
        </is>
      </c>
      <c r="B15156" t="inlineStr">
        <is>
          <t>B3</t>
        </is>
      </c>
      <c r="C15156">
        <f>IF(B15156&lt;&gt;"NI",1,0)</f>
        <v/>
      </c>
      <c r="D15156">
        <f>VLOOKUP(B15156, Tabelas!A:C,3,FALSE())</f>
        <v/>
      </c>
      <c r="E15156">
        <f>VLOOKUP(B15156, Tabelas!A:C,2,FALSE())</f>
        <v/>
      </c>
    </row>
    <row r="15157">
      <c r="A15157" t="inlineStr">
        <is>
          <t>SINERGIA</t>
        </is>
      </c>
      <c r="B15157" t="inlineStr">
        <is>
          <t>B2</t>
        </is>
      </c>
      <c r="C15157">
        <f>IF(B15157&lt;&gt;"NI",1,0)</f>
        <v/>
      </c>
      <c r="D15157">
        <f>VLOOKUP(B15157, Tabelas!A:C,3,FALSE())</f>
        <v/>
      </c>
      <c r="E15157">
        <f>VLOOKUP(B15157, Tabelas!A:C,2,FALSE())</f>
        <v/>
      </c>
    </row>
    <row r="15158">
      <c r="A15158" t="inlineStr">
        <is>
          <t>SINERGIA (CEFETSP)</t>
        </is>
      </c>
      <c r="B15158" t="inlineStr">
        <is>
          <t>B4</t>
        </is>
      </c>
      <c r="C15158">
        <f>IF(B15158&lt;&gt;"NI",1,0)</f>
        <v/>
      </c>
      <c r="D15158">
        <f>VLOOKUP(B15158, Tabelas!A:C,3,FALSE())</f>
        <v/>
      </c>
      <c r="E15158">
        <f>VLOOKUP(B15158, Tabelas!A:C,2,FALSE())</f>
        <v/>
      </c>
    </row>
    <row r="15159">
      <c r="A15159" t="inlineStr">
        <is>
          <t>SINERGIA (FURG)</t>
        </is>
      </c>
      <c r="B15159" t="inlineStr">
        <is>
          <t>B2</t>
        </is>
      </c>
      <c r="C15159">
        <f>IF(B15159&lt;&gt;"NI",1,0)</f>
        <v/>
      </c>
      <c r="D15159">
        <f>VLOOKUP(B15159, Tabelas!A:C,3,FALSE())</f>
        <v/>
      </c>
      <c r="E15159">
        <f>VLOOKUP(B15159, Tabelas!A:C,2,FALSE())</f>
        <v/>
      </c>
    </row>
    <row r="15160">
      <c r="A15160" t="inlineStr">
        <is>
          <t>SINERGIA (IFSP. ONLINE)</t>
        </is>
      </c>
      <c r="B15160" t="inlineStr">
        <is>
          <t>B4</t>
        </is>
      </c>
      <c r="C15160">
        <f>IF(B15160&lt;&gt;"NI",1,0)</f>
        <v/>
      </c>
      <c r="D15160">
        <f>VLOOKUP(B15160, Tabelas!A:C,3,FALSE())</f>
        <v/>
      </c>
      <c r="E15160">
        <f>VLOOKUP(B15160, Tabelas!A:C,2,FALSE())</f>
        <v/>
      </c>
    </row>
    <row r="15161">
      <c r="A15161" t="inlineStr">
        <is>
          <t>SINTESE (BELO HORIZONTE. 1974)</t>
        </is>
      </c>
      <c r="B15161" t="inlineStr">
        <is>
          <t>A2</t>
        </is>
      </c>
      <c r="C15161">
        <f>IF(B15161&lt;&gt;"NI",1,0)</f>
        <v/>
      </c>
      <c r="D15161">
        <f>VLOOKUP(B15161, Tabelas!A:C,3,FALSE())</f>
        <v/>
      </c>
      <c r="E15161">
        <f>VLOOKUP(B15161, Tabelas!A:C,2,FALSE())</f>
        <v/>
      </c>
    </row>
    <row r="15162">
      <c r="A15162" t="inlineStr">
        <is>
          <t>SINTESE: REVISTA DO TRIBUNAL DE CONTAS DO ESTADO DO RIO DE JANEIRO</t>
        </is>
      </c>
      <c r="B15162" t="inlineStr">
        <is>
          <t>B4</t>
        </is>
      </c>
      <c r="C15162">
        <f>IF(B15162&lt;&gt;"NI",1,0)</f>
        <v/>
      </c>
      <c r="D15162">
        <f>VLOOKUP(B15162, Tabelas!A:C,3,FALSE())</f>
        <v/>
      </c>
      <c r="E15162">
        <f>VLOOKUP(B15162, Tabelas!A:C,2,FALSE())</f>
        <v/>
      </c>
    </row>
    <row r="15163">
      <c r="A15163" t="inlineStr">
        <is>
          <t>SISAL JOURNAL</t>
        </is>
      </c>
      <c r="B15163" t="inlineStr">
        <is>
          <t>A2</t>
        </is>
      </c>
      <c r="C15163">
        <f>IF(B15163&lt;&gt;"NI",1,0)</f>
        <v/>
      </c>
      <c r="D15163">
        <f>VLOOKUP(B15163, Tabelas!A:C,3,FALSE())</f>
        <v/>
      </c>
      <c r="E15163">
        <f>VLOOKUP(B15163, Tabelas!A:C,2,FALSE())</f>
        <v/>
      </c>
    </row>
    <row r="15164">
      <c r="A15164" t="inlineStr">
        <is>
          <t>SISYPHUS - JOURNAL OF EDUCATION</t>
        </is>
      </c>
      <c r="B15164" t="inlineStr">
        <is>
          <t>A3</t>
        </is>
      </c>
      <c r="C15164">
        <f>IF(B15164&lt;&gt;"NI",1,0)</f>
        <v/>
      </c>
      <c r="D15164">
        <f>VLOOKUP(B15164, Tabelas!A:C,3,FALSE())</f>
        <v/>
      </c>
      <c r="E15164">
        <f>VLOOKUP(B15164, Tabelas!A:C,2,FALSE())</f>
        <v/>
      </c>
    </row>
    <row r="15165">
      <c r="A15165" t="inlineStr">
        <is>
          <t>SITIENTIBUS : UNIVERSIDADE DE FEIRA DE SANTANA (SÉRIE CIÊNCIAS FÍSICAS)</t>
        </is>
      </c>
      <c r="B15165" t="inlineStr">
        <is>
          <t>B4</t>
        </is>
      </c>
      <c r="C15165">
        <f>IF(B15165&lt;&gt;"NI",1,0)</f>
        <v/>
      </c>
      <c r="D15165">
        <f>VLOOKUP(B15165, Tabelas!A:C,3,FALSE())</f>
        <v/>
      </c>
      <c r="E15165">
        <f>VLOOKUP(B15165, Tabelas!A:C,2,FALSE())</f>
        <v/>
      </c>
    </row>
    <row r="15166">
      <c r="A15166" t="inlineStr">
        <is>
          <t>SKELETAL MUSCLE</t>
        </is>
      </c>
      <c r="B15166" t="inlineStr">
        <is>
          <t>A1</t>
        </is>
      </c>
      <c r="C15166">
        <f>IF(B15166&lt;&gt;"NI",1,0)</f>
        <v/>
      </c>
      <c r="D15166">
        <f>VLOOKUP(B15166, Tabelas!A:C,3,FALSE())</f>
        <v/>
      </c>
      <c r="E15166">
        <f>VLOOKUP(B15166, Tabelas!A:C,2,FALSE())</f>
        <v/>
      </c>
    </row>
    <row r="15167">
      <c r="A15167" t="inlineStr">
        <is>
          <t>SKELETAL RADIOLOGY</t>
        </is>
      </c>
      <c r="B15167" t="inlineStr">
        <is>
          <t>A4</t>
        </is>
      </c>
      <c r="C15167">
        <f>IF(B15167&lt;&gt;"NI",1,0)</f>
        <v/>
      </c>
      <c r="D15167">
        <f>VLOOKUP(B15167, Tabelas!A:C,3,FALSE())</f>
        <v/>
      </c>
      <c r="E15167">
        <f>VLOOKUP(B15167, Tabelas!A:C,2,FALSE())</f>
        <v/>
      </c>
    </row>
    <row r="15168">
      <c r="A15168" t="inlineStr">
        <is>
          <t>SKELETAL RADIOLOGY</t>
        </is>
      </c>
      <c r="B15168" t="inlineStr">
        <is>
          <t>A4</t>
        </is>
      </c>
      <c r="C15168">
        <f>IF(B15168&lt;&gt;"NI",1,0)</f>
        <v/>
      </c>
      <c r="D15168">
        <f>VLOOKUP(B15168, Tabelas!A:C,3,FALSE())</f>
        <v/>
      </c>
      <c r="E15168">
        <f>VLOOKUP(B15168, Tabelas!A:C,2,FALSE())</f>
        <v/>
      </c>
    </row>
    <row r="15169">
      <c r="A15169" t="inlineStr">
        <is>
          <t>SKEPSIS</t>
        </is>
      </c>
      <c r="B15169" t="inlineStr">
        <is>
          <t>B1</t>
        </is>
      </c>
      <c r="C15169">
        <f>IF(B15169&lt;&gt;"NI",1,0)</f>
        <v/>
      </c>
      <c r="D15169">
        <f>VLOOKUP(B15169, Tabelas!A:C,3,FALSE())</f>
        <v/>
      </c>
      <c r="E15169">
        <f>VLOOKUP(B15169, Tabelas!A:C,2,FALSE())</f>
        <v/>
      </c>
    </row>
    <row r="15170">
      <c r="A15170" t="inlineStr">
        <is>
          <t>SKÉPSIS (SALVADOR. ONLINE)</t>
        </is>
      </c>
      <c r="B15170" t="inlineStr">
        <is>
          <t>B3</t>
        </is>
      </c>
      <c r="C15170">
        <f>IF(B15170&lt;&gt;"NI",1,0)</f>
        <v/>
      </c>
      <c r="D15170">
        <f>VLOOKUP(B15170, Tabelas!A:C,3,FALSE())</f>
        <v/>
      </c>
      <c r="E15170">
        <f>VLOOKUP(B15170, Tabelas!A:C,2,FALSE())</f>
        <v/>
      </c>
    </row>
    <row r="15171">
      <c r="A15171" t="inlineStr">
        <is>
          <t>SKIN PHARMACOLOGY AND PHYSIOLOGY (PRINT)</t>
        </is>
      </c>
      <c r="B15171" t="inlineStr">
        <is>
          <t>A3</t>
        </is>
      </c>
      <c r="C15171">
        <f>IF(B15171&lt;&gt;"NI",1,0)</f>
        <v/>
      </c>
      <c r="D15171">
        <f>VLOOKUP(B15171, Tabelas!A:C,3,FALSE())</f>
        <v/>
      </c>
      <c r="E15171">
        <f>VLOOKUP(B15171, Tabelas!A:C,2,FALSE())</f>
        <v/>
      </c>
    </row>
    <row r="15172">
      <c r="A15172" t="inlineStr">
        <is>
          <t>SKIN RESEARCH &amp; TECHNOLOGY</t>
        </is>
      </c>
      <c r="B15172" t="inlineStr">
        <is>
          <t>A4</t>
        </is>
      </c>
      <c r="C15172">
        <f>IF(B15172&lt;&gt;"NI",1,0)</f>
        <v/>
      </c>
      <c r="D15172">
        <f>VLOOKUP(B15172, Tabelas!A:C,3,FALSE())</f>
        <v/>
      </c>
      <c r="E15172">
        <f>VLOOKUP(B15172, Tabelas!A:C,2,FALSE())</f>
        <v/>
      </c>
    </row>
    <row r="15173">
      <c r="A15173" t="inlineStr">
        <is>
          <t>SKIN RESEARCH AND TECHNOLOGY</t>
        </is>
      </c>
      <c r="B15173" t="inlineStr">
        <is>
          <t>A4</t>
        </is>
      </c>
      <c r="C15173">
        <f>IF(B15173&lt;&gt;"NI",1,0)</f>
        <v/>
      </c>
      <c r="D15173">
        <f>VLOOKUP(B15173, Tabelas!A:C,3,FALSE())</f>
        <v/>
      </c>
      <c r="E15173">
        <f>VLOOKUP(B15173, Tabelas!A:C,2,FALSE())</f>
        <v/>
      </c>
    </row>
    <row r="15174">
      <c r="A15174" t="inlineStr">
        <is>
          <t>SLAS DISCOVERY</t>
        </is>
      </c>
      <c r="B15174" t="inlineStr">
        <is>
          <t>B4</t>
        </is>
      </c>
      <c r="C15174">
        <f>IF(B15174&lt;&gt;"NI",1,0)</f>
        <v/>
      </c>
      <c r="D15174">
        <f>VLOOKUP(B15174, Tabelas!A:C,3,FALSE())</f>
        <v/>
      </c>
      <c r="E15174">
        <f>VLOOKUP(B15174, Tabelas!A:C,2,FALSE())</f>
        <v/>
      </c>
    </row>
    <row r="15175">
      <c r="A15175" t="inlineStr">
        <is>
          <t>SLAVERY &amp; ABOLITION</t>
        </is>
      </c>
      <c r="B15175" t="inlineStr">
        <is>
          <t>A1</t>
        </is>
      </c>
      <c r="C15175">
        <f>IF(B15175&lt;&gt;"NI",1,0)</f>
        <v/>
      </c>
      <c r="D15175">
        <f>VLOOKUP(B15175, Tabelas!A:C,3,FALSE())</f>
        <v/>
      </c>
      <c r="E15175">
        <f>VLOOKUP(B15175, Tabelas!A:C,2,FALSE())</f>
        <v/>
      </c>
    </row>
    <row r="15176">
      <c r="A15176" t="inlineStr">
        <is>
          <t>SLEEP &amp; BREATHING</t>
        </is>
      </c>
      <c r="B15176" t="inlineStr">
        <is>
          <t>A4</t>
        </is>
      </c>
      <c r="C15176">
        <f>IF(B15176&lt;&gt;"NI",1,0)</f>
        <v/>
      </c>
      <c r="D15176">
        <f>VLOOKUP(B15176, Tabelas!A:C,3,FALSE())</f>
        <v/>
      </c>
      <c r="E15176">
        <f>VLOOKUP(B15176, Tabelas!A:C,2,FALSE())</f>
        <v/>
      </c>
    </row>
    <row r="15177">
      <c r="A15177" t="inlineStr">
        <is>
          <t>SLEEP (NEW YORK, N.Y.)</t>
        </is>
      </c>
      <c r="B15177" t="inlineStr">
        <is>
          <t>A1</t>
        </is>
      </c>
      <c r="C15177">
        <f>IF(B15177&lt;&gt;"NI",1,0)</f>
        <v/>
      </c>
      <c r="D15177">
        <f>VLOOKUP(B15177, Tabelas!A:C,3,FALSE())</f>
        <v/>
      </c>
      <c r="E15177">
        <f>VLOOKUP(B15177, Tabelas!A:C,2,FALSE())</f>
        <v/>
      </c>
    </row>
    <row r="15178">
      <c r="A15178" t="inlineStr">
        <is>
          <t>SLEEP AND BIOLOGICAL RHYTHMS (PRINT)</t>
        </is>
      </c>
      <c r="B15178" t="inlineStr">
        <is>
          <t>B2</t>
        </is>
      </c>
      <c r="C15178">
        <f>IF(B15178&lt;&gt;"NI",1,0)</f>
        <v/>
      </c>
      <c r="D15178">
        <f>VLOOKUP(B15178, Tabelas!A:C,3,FALSE())</f>
        <v/>
      </c>
      <c r="E15178">
        <f>VLOOKUP(B15178, Tabelas!A:C,2,FALSE())</f>
        <v/>
      </c>
    </row>
    <row r="15179">
      <c r="A15179" t="inlineStr">
        <is>
          <t>SLEEP AND VIGILANCE</t>
        </is>
      </c>
      <c r="B15179" t="inlineStr">
        <is>
          <t>B4</t>
        </is>
      </c>
      <c r="C15179">
        <f>IF(B15179&lt;&gt;"NI",1,0)</f>
        <v/>
      </c>
      <c r="D15179">
        <f>VLOOKUP(B15179, Tabelas!A:C,3,FALSE())</f>
        <v/>
      </c>
      <c r="E15179">
        <f>VLOOKUP(B15179, Tabelas!A:C,2,FALSE())</f>
        <v/>
      </c>
    </row>
    <row r="15180">
      <c r="A15180" t="inlineStr">
        <is>
          <t>SLEEP HEALTH (IMPRESSO)</t>
        </is>
      </c>
      <c r="B15180" t="inlineStr">
        <is>
          <t>A2</t>
        </is>
      </c>
      <c r="C15180">
        <f>IF(B15180&lt;&gt;"NI",1,0)</f>
        <v/>
      </c>
      <c r="D15180">
        <f>VLOOKUP(B15180, Tabelas!A:C,3,FALSE())</f>
        <v/>
      </c>
      <c r="E15180">
        <f>VLOOKUP(B15180, Tabelas!A:C,2,FALSE())</f>
        <v/>
      </c>
    </row>
    <row r="15181">
      <c r="A15181" t="inlineStr">
        <is>
          <t>SLEEP MEDICINE (AMSTERDAM. PRINT)</t>
        </is>
      </c>
      <c r="B15181" t="inlineStr">
        <is>
          <t>A2</t>
        </is>
      </c>
      <c r="C15181">
        <f>IF(B15181&lt;&gt;"NI",1,0)</f>
        <v/>
      </c>
      <c r="D15181">
        <f>VLOOKUP(B15181, Tabelas!A:C,3,FALSE())</f>
        <v/>
      </c>
      <c r="E15181">
        <f>VLOOKUP(B15181, Tabelas!A:C,2,FALSE())</f>
        <v/>
      </c>
    </row>
    <row r="15182">
      <c r="A15182" t="inlineStr">
        <is>
          <t>SLEEP MEDICINE REVIEWS</t>
        </is>
      </c>
      <c r="B15182" t="inlineStr">
        <is>
          <t>A1</t>
        </is>
      </c>
      <c r="C15182">
        <f>IF(B15182&lt;&gt;"NI",1,0)</f>
        <v/>
      </c>
      <c r="D15182">
        <f>VLOOKUP(B15182, Tabelas!A:C,3,FALSE())</f>
        <v/>
      </c>
      <c r="E15182">
        <f>VLOOKUP(B15182, Tabelas!A:C,2,FALSE())</f>
        <v/>
      </c>
    </row>
    <row r="15183">
      <c r="A15183" t="inlineStr">
        <is>
          <t>SLEEP SCIENCE</t>
        </is>
      </c>
      <c r="B15183" t="inlineStr">
        <is>
          <t>B3</t>
        </is>
      </c>
      <c r="C15183">
        <f>IF(B15183&lt;&gt;"NI",1,0)</f>
        <v/>
      </c>
      <c r="D15183">
        <f>VLOOKUP(B15183, Tabelas!A:C,3,FALSE())</f>
        <v/>
      </c>
      <c r="E15183">
        <f>VLOOKUP(B15183, Tabelas!A:C,2,FALSE())</f>
        <v/>
      </c>
    </row>
    <row r="15184">
      <c r="A15184" t="inlineStr">
        <is>
          <t>SLEEP SCIENCE (IMPRESSO)</t>
        </is>
      </c>
      <c r="B15184" t="inlineStr">
        <is>
          <t>B3</t>
        </is>
      </c>
      <c r="C15184">
        <f>IF(B15184&lt;&gt;"NI",1,0)</f>
        <v/>
      </c>
      <c r="D15184">
        <f>VLOOKUP(B15184, Tabelas!A:C,3,FALSE())</f>
        <v/>
      </c>
      <c r="E15184">
        <f>VLOOKUP(B15184, Tabelas!A:C,2,FALSE())</f>
        <v/>
      </c>
    </row>
    <row r="15185">
      <c r="A15185" t="inlineStr">
        <is>
          <t>SLOVAK JOURNAL OF ANIMAL SCIENCE</t>
        </is>
      </c>
      <c r="B15185" t="inlineStr">
        <is>
          <t>B4</t>
        </is>
      </c>
      <c r="C15185">
        <f>IF(B15185&lt;&gt;"NI",1,0)</f>
        <v/>
      </c>
      <c r="D15185">
        <f>VLOOKUP(B15185, Tabelas!A:C,3,FALSE())</f>
        <v/>
      </c>
      <c r="E15185">
        <f>VLOOKUP(B15185, Tabelas!A:C,2,FALSE())</f>
        <v/>
      </c>
    </row>
    <row r="15186">
      <c r="A15186" t="inlineStr">
        <is>
          <t>SMAD. REVISTA ELETRÔNICA SAÚDE MENTAL ÁLCOOL E DROGAS (EDIÇÃO EM PORTUGUÊS)</t>
        </is>
      </c>
      <c r="B15186" t="inlineStr">
        <is>
          <t>B3</t>
        </is>
      </c>
      <c r="C15186">
        <f>IF(B15186&lt;&gt;"NI",1,0)</f>
        <v/>
      </c>
      <c r="D15186">
        <f>VLOOKUP(B15186, Tabelas!A:C,3,FALSE())</f>
        <v/>
      </c>
      <c r="E15186">
        <f>VLOOKUP(B15186, Tabelas!A:C,2,FALSE())</f>
        <v/>
      </c>
    </row>
    <row r="15187">
      <c r="A15187" t="inlineStr">
        <is>
          <t>SMALL (WEINHEIM. PRINT)</t>
        </is>
      </c>
      <c r="B15187" t="inlineStr">
        <is>
          <t>A1</t>
        </is>
      </c>
      <c r="C15187">
        <f>IF(B15187&lt;&gt;"NI",1,0)</f>
        <v/>
      </c>
      <c r="D15187">
        <f>VLOOKUP(B15187, Tabelas!A:C,3,FALSE())</f>
        <v/>
      </c>
      <c r="E15187">
        <f>VLOOKUP(B15187, Tabelas!A:C,2,FALSE())</f>
        <v/>
      </c>
    </row>
    <row r="15188">
      <c r="A15188" t="inlineStr">
        <is>
          <t>SMALL BUSINESS ECONOMICS</t>
        </is>
      </c>
      <c r="B15188" t="inlineStr">
        <is>
          <t>A1</t>
        </is>
      </c>
      <c r="C15188">
        <f>IF(B15188&lt;&gt;"NI",1,0)</f>
        <v/>
      </c>
      <c r="D15188">
        <f>VLOOKUP(B15188, Tabelas!A:C,3,FALSE())</f>
        <v/>
      </c>
      <c r="E15188">
        <f>VLOOKUP(B15188, Tabelas!A:C,2,FALSE())</f>
        <v/>
      </c>
    </row>
    <row r="15189">
      <c r="A15189" t="inlineStr">
        <is>
          <t>SMALL GROUP RESEARCH</t>
        </is>
      </c>
      <c r="B15189" t="inlineStr">
        <is>
          <t>A3</t>
        </is>
      </c>
      <c r="C15189">
        <f>IF(B15189&lt;&gt;"NI",1,0)</f>
        <v/>
      </c>
      <c r="D15189">
        <f>VLOOKUP(B15189, Tabelas!A:C,3,FALSE())</f>
        <v/>
      </c>
      <c r="E15189">
        <f>VLOOKUP(B15189, Tabelas!A:C,2,FALSE())</f>
        <v/>
      </c>
    </row>
    <row r="15190">
      <c r="A15190" t="inlineStr">
        <is>
          <t>SMALL GTPASES</t>
        </is>
      </c>
      <c r="B15190" t="inlineStr">
        <is>
          <t>A2</t>
        </is>
      </c>
      <c r="C15190">
        <f>IF(B15190&lt;&gt;"NI",1,0)</f>
        <v/>
      </c>
      <c r="D15190">
        <f>VLOOKUP(B15190, Tabelas!A:C,3,FALSE())</f>
        <v/>
      </c>
      <c r="E15190">
        <f>VLOOKUP(B15190, Tabelas!A:C,2,FALSE())</f>
        <v/>
      </c>
    </row>
    <row r="15191">
      <c r="A15191" t="inlineStr">
        <is>
          <t>SMALL RUMINANT RESEARCH</t>
        </is>
      </c>
      <c r="B15191" t="inlineStr">
        <is>
          <t>A3</t>
        </is>
      </c>
      <c r="C15191">
        <f>IF(B15191&lt;&gt;"NI",1,0)</f>
        <v/>
      </c>
      <c r="D15191">
        <f>VLOOKUP(B15191, Tabelas!A:C,3,FALSE())</f>
        <v/>
      </c>
      <c r="E15191">
        <f>VLOOKUP(B15191, Tabelas!A:C,2,FALSE())</f>
        <v/>
      </c>
    </row>
    <row r="15192">
      <c r="A15192" t="inlineStr">
        <is>
          <t>SMART MATERIALS AND STRUCTURES (PRINT)</t>
        </is>
      </c>
      <c r="B15192" t="inlineStr">
        <is>
          <t>A1</t>
        </is>
      </c>
      <c r="C15192">
        <f>IF(B15192&lt;&gt;"NI",1,0)</f>
        <v/>
      </c>
      <c r="D15192">
        <f>VLOOKUP(B15192, Tabelas!A:C,3,FALSE())</f>
        <v/>
      </c>
      <c r="E15192">
        <f>VLOOKUP(B15192, Tabelas!A:C,2,FALSE())</f>
        <v/>
      </c>
    </row>
    <row r="15193">
      <c r="A15193" t="inlineStr">
        <is>
          <t>SMART STRUCTURES AND SYSTEMS (PRINT)</t>
        </is>
      </c>
      <c r="B15193" t="inlineStr">
        <is>
          <t>A2</t>
        </is>
      </c>
      <c r="C15193">
        <f>IF(B15193&lt;&gt;"NI",1,0)</f>
        <v/>
      </c>
      <c r="D15193">
        <f>VLOOKUP(B15193, Tabelas!A:C,3,FALSE())</f>
        <v/>
      </c>
      <c r="E15193">
        <f>VLOOKUP(B15193, Tabelas!A:C,2,FALSE())</f>
        <v/>
      </c>
    </row>
    <row r="15194">
      <c r="A15194" t="inlineStr">
        <is>
          <t>SOBRE TUDO</t>
        </is>
      </c>
      <c r="B15194" t="inlineStr">
        <is>
          <t>B4</t>
        </is>
      </c>
      <c r="C15194">
        <f>IF(B15194&lt;&gt;"NI",1,0)</f>
        <v/>
      </c>
      <c r="D15194">
        <f>VLOOKUP(B15194, Tabelas!A:C,3,FALSE())</f>
        <v/>
      </c>
      <c r="E15194">
        <f>VLOOKUP(B15194, Tabelas!A:C,2,FALSE())</f>
        <v/>
      </c>
    </row>
    <row r="15195">
      <c r="A15195" t="inlineStr">
        <is>
          <t>SOCCER AND SOCIETY</t>
        </is>
      </c>
      <c r="B15195" t="inlineStr">
        <is>
          <t>B1</t>
        </is>
      </c>
      <c r="C15195">
        <f>IF(B15195&lt;&gt;"NI",1,0)</f>
        <v/>
      </c>
      <c r="D15195">
        <f>VLOOKUP(B15195, Tabelas!A:C,3,FALSE())</f>
        <v/>
      </c>
      <c r="E15195">
        <f>VLOOKUP(B15195, Tabelas!A:C,2,FALSE())</f>
        <v/>
      </c>
    </row>
    <row r="15196">
      <c r="A15196" t="inlineStr">
        <is>
          <t>SOCCER AND SOCIETY (ONLINE)</t>
        </is>
      </c>
      <c r="B15196" t="inlineStr">
        <is>
          <t>B1</t>
        </is>
      </c>
      <c r="C15196">
        <f>IF(B15196&lt;&gt;"NI",1,0)</f>
        <v/>
      </c>
      <c r="D15196">
        <f>VLOOKUP(B15196, Tabelas!A:C,3,FALSE())</f>
        <v/>
      </c>
      <c r="E15196">
        <f>VLOOKUP(B15196, Tabelas!A:C,2,FALSE())</f>
        <v/>
      </c>
    </row>
    <row r="15197">
      <c r="A15197" t="inlineStr">
        <is>
          <t>SOCIABILIDADES (USP)</t>
        </is>
      </c>
      <c r="B15197" t="inlineStr">
        <is>
          <t>B4</t>
        </is>
      </c>
      <c r="C15197">
        <f>IF(B15197&lt;&gt;"NI",1,0)</f>
        <v/>
      </c>
      <c r="D15197">
        <f>VLOOKUP(B15197, Tabelas!A:C,3,FALSE())</f>
        <v/>
      </c>
      <c r="E15197">
        <f>VLOOKUP(B15197, Tabelas!A:C,2,FALSE())</f>
        <v/>
      </c>
    </row>
    <row r="15198">
      <c r="A15198" t="inlineStr">
        <is>
          <t>SOCIABILIDADES URBANAS: REVISTA DE ANTROPOLOGIA E SOCIOLOGIA</t>
        </is>
      </c>
      <c r="B15198" t="inlineStr">
        <is>
          <t>B3</t>
        </is>
      </c>
      <c r="C15198">
        <f>IF(B15198&lt;&gt;"NI",1,0)</f>
        <v/>
      </c>
      <c r="D15198">
        <f>VLOOKUP(B15198, Tabelas!A:C,3,FALSE())</f>
        <v/>
      </c>
      <c r="E15198">
        <f>VLOOKUP(B15198, Tabelas!A:C,2,FALSE())</f>
        <v/>
      </c>
    </row>
    <row r="15199">
      <c r="A15199" t="inlineStr">
        <is>
          <t>SOCIAL &amp; LEGAL STUDIES</t>
        </is>
      </c>
      <c r="B15199" t="inlineStr">
        <is>
          <t>A2</t>
        </is>
      </c>
      <c r="C15199">
        <f>IF(B15199&lt;&gt;"NI",1,0)</f>
        <v/>
      </c>
      <c r="D15199">
        <f>VLOOKUP(B15199, Tabelas!A:C,3,FALSE())</f>
        <v/>
      </c>
      <c r="E15199">
        <f>VLOOKUP(B15199, Tabelas!A:C,2,FALSE())</f>
        <v/>
      </c>
    </row>
    <row r="15200">
      <c r="A15200" t="inlineStr">
        <is>
          <t>SOCIAL ANALYSIS</t>
        </is>
      </c>
      <c r="B15200" t="inlineStr">
        <is>
          <t>A1</t>
        </is>
      </c>
      <c r="C15200">
        <f>IF(B15200&lt;&gt;"NI",1,0)</f>
        <v/>
      </c>
      <c r="D15200">
        <f>VLOOKUP(B15200, Tabelas!A:C,3,FALSE())</f>
        <v/>
      </c>
      <c r="E15200">
        <f>VLOOKUP(B15200, Tabelas!A:C,2,FALSE())</f>
        <v/>
      </c>
    </row>
    <row r="15201">
      <c r="A15201" t="inlineStr">
        <is>
          <t>SOCIAL ANTHROPOLOGY</t>
        </is>
      </c>
      <c r="B15201" t="inlineStr">
        <is>
          <t>A1</t>
        </is>
      </c>
      <c r="C15201">
        <f>IF(B15201&lt;&gt;"NI",1,0)</f>
        <v/>
      </c>
      <c r="D15201">
        <f>VLOOKUP(B15201, Tabelas!A:C,3,FALSE())</f>
        <v/>
      </c>
      <c r="E15201">
        <f>VLOOKUP(B15201, Tabelas!A:C,2,FALSE())</f>
        <v/>
      </c>
    </row>
    <row r="15202">
      <c r="A15202" t="inlineStr">
        <is>
          <t>SOCIAL ANTHROPOLOGY (ONLINE)</t>
        </is>
      </c>
      <c r="B15202" t="inlineStr">
        <is>
          <t>A1</t>
        </is>
      </c>
      <c r="C15202">
        <f>IF(B15202&lt;&gt;"NI",1,0)</f>
        <v/>
      </c>
      <c r="D15202">
        <f>VLOOKUP(B15202, Tabelas!A:C,3,FALSE())</f>
        <v/>
      </c>
      <c r="E15202">
        <f>VLOOKUP(B15202, Tabelas!A:C,2,FALSE())</f>
        <v/>
      </c>
    </row>
    <row r="15203">
      <c r="A15203" t="inlineStr">
        <is>
          <t>SOCIAL COGNITIVE AND AFFECTIVE NEUROSCIENCE (ONLINE)</t>
        </is>
      </c>
      <c r="B15203" t="inlineStr">
        <is>
          <t>A1</t>
        </is>
      </c>
      <c r="C15203">
        <f>IF(B15203&lt;&gt;"NI",1,0)</f>
        <v/>
      </c>
      <c r="D15203">
        <f>VLOOKUP(B15203, Tabelas!A:C,3,FALSE())</f>
        <v/>
      </c>
      <c r="E15203">
        <f>VLOOKUP(B15203, Tabelas!A:C,2,FALSE())</f>
        <v/>
      </c>
    </row>
    <row r="15204">
      <c r="A15204" t="inlineStr">
        <is>
          <t>SOCIAL COMPASS (IMPRIMÉ)</t>
        </is>
      </c>
      <c r="B15204" t="inlineStr">
        <is>
          <t>A3</t>
        </is>
      </c>
      <c r="C15204">
        <f>IF(B15204&lt;&gt;"NI",1,0)</f>
        <v/>
      </c>
      <c r="D15204">
        <f>VLOOKUP(B15204, Tabelas!A:C,3,FALSE())</f>
        <v/>
      </c>
      <c r="E15204">
        <f>VLOOKUP(B15204, Tabelas!A:C,2,FALSE())</f>
        <v/>
      </c>
    </row>
    <row r="15205">
      <c r="A15205" t="inlineStr">
        <is>
          <t>SOCIAL COMPASS (ONLINE)</t>
        </is>
      </c>
      <c r="B15205" t="inlineStr">
        <is>
          <t>A3</t>
        </is>
      </c>
      <c r="C15205">
        <f>IF(B15205&lt;&gt;"NI",1,0)</f>
        <v/>
      </c>
      <c r="D15205">
        <f>VLOOKUP(B15205, Tabelas!A:C,3,FALSE())</f>
        <v/>
      </c>
      <c r="E15205">
        <f>VLOOKUP(B15205, Tabelas!A:C,2,FALSE())</f>
        <v/>
      </c>
    </row>
    <row r="15206">
      <c r="A15206" t="inlineStr">
        <is>
          <t>SOCIAL DEVELOPMENT ISSUES</t>
        </is>
      </c>
      <c r="B15206" t="inlineStr">
        <is>
          <t>B2</t>
        </is>
      </c>
      <c r="C15206">
        <f>IF(B15206&lt;&gt;"NI",1,0)</f>
        <v/>
      </c>
      <c r="D15206">
        <f>VLOOKUP(B15206, Tabelas!A:C,3,FALSE())</f>
        <v/>
      </c>
      <c r="E15206">
        <f>VLOOKUP(B15206, Tabelas!A:C,2,FALSE())</f>
        <v/>
      </c>
    </row>
    <row r="15207">
      <c r="A15207" t="inlineStr">
        <is>
          <t>SOCIAL ENTERPRISE JOURNAL</t>
        </is>
      </c>
      <c r="B15207" t="inlineStr">
        <is>
          <t>B1</t>
        </is>
      </c>
      <c r="C15207">
        <f>IF(B15207&lt;&gt;"NI",1,0)</f>
        <v/>
      </c>
      <c r="D15207">
        <f>VLOOKUP(B15207, Tabelas!A:C,3,FALSE())</f>
        <v/>
      </c>
      <c r="E15207">
        <f>VLOOKUP(B15207, Tabelas!A:C,2,FALSE())</f>
        <v/>
      </c>
    </row>
    <row r="15208">
      <c r="A15208" t="inlineStr">
        <is>
          <t>SOCIAL FORCES</t>
        </is>
      </c>
      <c r="B15208" t="inlineStr">
        <is>
          <t>A1</t>
        </is>
      </c>
      <c r="C15208">
        <f>IF(B15208&lt;&gt;"NI",1,0)</f>
        <v/>
      </c>
      <c r="D15208">
        <f>VLOOKUP(B15208, Tabelas!A:C,3,FALSE())</f>
        <v/>
      </c>
      <c r="E15208">
        <f>VLOOKUP(B15208, Tabelas!A:C,2,FALSE())</f>
        <v/>
      </c>
    </row>
    <row r="15209">
      <c r="A15209" t="inlineStr">
        <is>
          <t>SOCIAL HISTORY (LONDON)</t>
        </is>
      </c>
      <c r="B15209" t="inlineStr">
        <is>
          <t>A4</t>
        </is>
      </c>
      <c r="C15209">
        <f>IF(B15209&lt;&gt;"NI",1,0)</f>
        <v/>
      </c>
      <c r="D15209">
        <f>VLOOKUP(B15209, Tabelas!A:C,3,FALSE())</f>
        <v/>
      </c>
      <c r="E15209">
        <f>VLOOKUP(B15209, Tabelas!A:C,2,FALSE())</f>
        <v/>
      </c>
    </row>
    <row r="15210">
      <c r="A15210" t="inlineStr">
        <is>
          <t>SOCIAL IDENTITIES (PRINT)</t>
        </is>
      </c>
      <c r="B15210" t="inlineStr">
        <is>
          <t>A3</t>
        </is>
      </c>
      <c r="C15210">
        <f>IF(B15210&lt;&gt;"NI",1,0)</f>
        <v/>
      </c>
      <c r="D15210">
        <f>VLOOKUP(B15210, Tabelas!A:C,3,FALSE())</f>
        <v/>
      </c>
      <c r="E15210">
        <f>VLOOKUP(B15210, Tabelas!A:C,2,FALSE())</f>
        <v/>
      </c>
    </row>
    <row r="15211">
      <c r="A15211" t="inlineStr">
        <is>
          <t>SOCIAL INDICATORS RESEARCH</t>
        </is>
      </c>
      <c r="B15211" t="inlineStr">
        <is>
          <t>A2</t>
        </is>
      </c>
      <c r="C15211">
        <f>IF(B15211&lt;&gt;"NI",1,0)</f>
        <v/>
      </c>
      <c r="D15211">
        <f>VLOOKUP(B15211, Tabelas!A:C,3,FALSE())</f>
        <v/>
      </c>
      <c r="E15211">
        <f>VLOOKUP(B15211, Tabelas!A:C,2,FALSE())</f>
        <v/>
      </c>
    </row>
    <row r="15212">
      <c r="A15212" t="inlineStr">
        <is>
          <t>SOCIAL INDICATORS RESEARCH (ONLINE)</t>
        </is>
      </c>
      <c r="B15212" t="inlineStr">
        <is>
          <t>A2</t>
        </is>
      </c>
      <c r="C15212">
        <f>IF(B15212&lt;&gt;"NI",1,0)</f>
        <v/>
      </c>
      <c r="D15212">
        <f>VLOOKUP(B15212, Tabelas!A:C,3,FALSE())</f>
        <v/>
      </c>
      <c r="E15212">
        <f>VLOOKUP(B15212, Tabelas!A:C,2,FALSE())</f>
        <v/>
      </c>
    </row>
    <row r="15213">
      <c r="A15213" t="inlineStr">
        <is>
          <t>SOCIAL JUSTICE RESEARCH</t>
        </is>
      </c>
      <c r="B15213" t="inlineStr">
        <is>
          <t>A2</t>
        </is>
      </c>
      <c r="C15213">
        <f>IF(B15213&lt;&gt;"NI",1,0)</f>
        <v/>
      </c>
      <c r="D15213">
        <f>VLOOKUP(B15213, Tabelas!A:C,3,FALSE())</f>
        <v/>
      </c>
      <c r="E15213">
        <f>VLOOKUP(B15213, Tabelas!A:C,2,FALSE())</f>
        <v/>
      </c>
    </row>
    <row r="15214">
      <c r="A15214" t="inlineStr">
        <is>
          <t>SOCIAL MOVEMENT STUDIES (PRINT)</t>
        </is>
      </c>
      <c r="B15214" t="inlineStr">
        <is>
          <t>A1</t>
        </is>
      </c>
      <c r="C15214">
        <f>IF(B15214&lt;&gt;"NI",1,0)</f>
        <v/>
      </c>
      <c r="D15214">
        <f>VLOOKUP(B15214, Tabelas!A:C,3,FALSE())</f>
        <v/>
      </c>
      <c r="E15214">
        <f>VLOOKUP(B15214, Tabelas!A:C,2,FALSE())</f>
        <v/>
      </c>
    </row>
    <row r="15215">
      <c r="A15215" t="inlineStr">
        <is>
          <t>SOCIAL NETWORK ANALYSIS AND MINING</t>
        </is>
      </c>
      <c r="B15215" t="inlineStr">
        <is>
          <t>A2</t>
        </is>
      </c>
      <c r="C15215">
        <f>IF(B15215&lt;&gt;"NI",1,0)</f>
        <v/>
      </c>
      <c r="D15215">
        <f>VLOOKUP(B15215, Tabelas!A:C,3,FALSE())</f>
        <v/>
      </c>
      <c r="E15215">
        <f>VLOOKUP(B15215, Tabelas!A:C,2,FALSE())</f>
        <v/>
      </c>
    </row>
    <row r="15216">
      <c r="A15216" t="inlineStr">
        <is>
          <t>SOCIAL NETWORK ANALYSIS AND MINING</t>
        </is>
      </c>
      <c r="B15216" t="inlineStr">
        <is>
          <t>A2</t>
        </is>
      </c>
      <c r="C15216">
        <f>IF(B15216&lt;&gt;"NI",1,0)</f>
        <v/>
      </c>
      <c r="D15216">
        <f>VLOOKUP(B15216, Tabelas!A:C,3,FALSE())</f>
        <v/>
      </c>
      <c r="E15216">
        <f>VLOOKUP(B15216, Tabelas!A:C,2,FALSE())</f>
        <v/>
      </c>
    </row>
    <row r="15217">
      <c r="A15217" t="inlineStr">
        <is>
          <t>SOCIAL NETWORKING</t>
        </is>
      </c>
      <c r="B15217" t="inlineStr">
        <is>
          <t>B4</t>
        </is>
      </c>
      <c r="C15217">
        <f>IF(B15217&lt;&gt;"NI",1,0)</f>
        <v/>
      </c>
      <c r="D15217">
        <f>VLOOKUP(B15217, Tabelas!A:C,3,FALSE())</f>
        <v/>
      </c>
      <c r="E15217">
        <f>VLOOKUP(B15217, Tabelas!A:C,2,FALSE())</f>
        <v/>
      </c>
    </row>
    <row r="15218">
      <c r="A15218" t="inlineStr">
        <is>
          <t>SOCIAL NETWORKING (ONLINE)</t>
        </is>
      </c>
      <c r="B15218" t="inlineStr">
        <is>
          <t>B4</t>
        </is>
      </c>
      <c r="C15218">
        <f>IF(B15218&lt;&gt;"NI",1,0)</f>
        <v/>
      </c>
      <c r="D15218">
        <f>VLOOKUP(B15218, Tabelas!A:C,3,FALSE())</f>
        <v/>
      </c>
      <c r="E15218">
        <f>VLOOKUP(B15218, Tabelas!A:C,2,FALSE())</f>
        <v/>
      </c>
    </row>
    <row r="15219">
      <c r="A15219" t="inlineStr">
        <is>
          <t>SOCIAL NETWORKS</t>
        </is>
      </c>
      <c r="B15219" t="inlineStr">
        <is>
          <t>A1</t>
        </is>
      </c>
      <c r="C15219">
        <f>IF(B15219&lt;&gt;"NI",1,0)</f>
        <v/>
      </c>
      <c r="D15219">
        <f>VLOOKUP(B15219, Tabelas!A:C,3,FALSE())</f>
        <v/>
      </c>
      <c r="E15219">
        <f>VLOOKUP(B15219, Tabelas!A:C,2,FALSE())</f>
        <v/>
      </c>
    </row>
    <row r="15220">
      <c r="A15220" t="inlineStr">
        <is>
          <t>SOCIAL NEUROSCIENCE</t>
        </is>
      </c>
      <c r="B15220" t="inlineStr">
        <is>
          <t>A1</t>
        </is>
      </c>
      <c r="C15220">
        <f>IF(B15220&lt;&gt;"NI",1,0)</f>
        <v/>
      </c>
      <c r="D15220">
        <f>VLOOKUP(B15220, Tabelas!A:C,3,FALSE())</f>
        <v/>
      </c>
      <c r="E15220">
        <f>VLOOKUP(B15220, Tabelas!A:C,2,FALSE())</f>
        <v/>
      </c>
    </row>
    <row r="15221">
      <c r="A15221" t="inlineStr">
        <is>
          <t>SOCIAL PEDAGOGY</t>
        </is>
      </c>
      <c r="B15221" t="inlineStr">
        <is>
          <t>B4</t>
        </is>
      </c>
      <c r="C15221">
        <f>IF(B15221&lt;&gt;"NI",1,0)</f>
        <v/>
      </c>
      <c r="D15221">
        <f>VLOOKUP(B15221, Tabelas!A:C,3,FALSE())</f>
        <v/>
      </c>
      <c r="E15221">
        <f>VLOOKUP(B15221, Tabelas!A:C,2,FALSE())</f>
        <v/>
      </c>
    </row>
    <row r="15222">
      <c r="A15222" t="inlineStr">
        <is>
          <t>SOCIAL PSYCHIATRY AND PSYCHIATRIC EPIDEMIOLOGY (PRINT)</t>
        </is>
      </c>
      <c r="B15222" t="inlineStr">
        <is>
          <t>A1</t>
        </is>
      </c>
      <c r="C15222">
        <f>IF(B15222&lt;&gt;"NI",1,0)</f>
        <v/>
      </c>
      <c r="D15222">
        <f>VLOOKUP(B15222, Tabelas!A:C,3,FALSE())</f>
        <v/>
      </c>
      <c r="E15222">
        <f>VLOOKUP(B15222, Tabelas!A:C,2,FALSE())</f>
        <v/>
      </c>
    </row>
    <row r="15223">
      <c r="A15223" t="inlineStr">
        <is>
          <t>SOCIAL PSYCHOLOGICAL AND PERSONALITY SCIENCE</t>
        </is>
      </c>
      <c r="B15223" t="inlineStr">
        <is>
          <t>A2</t>
        </is>
      </c>
      <c r="C15223">
        <f>IF(B15223&lt;&gt;"NI",1,0)</f>
        <v/>
      </c>
      <c r="D15223">
        <f>VLOOKUP(B15223, Tabelas!A:C,3,FALSE())</f>
        <v/>
      </c>
      <c r="E15223">
        <f>VLOOKUP(B15223, Tabelas!A:C,2,FALSE())</f>
        <v/>
      </c>
    </row>
    <row r="15224">
      <c r="A15224" t="inlineStr">
        <is>
          <t>SOCIAL PSYCHOLOGY (GOTTINGEN)</t>
        </is>
      </c>
      <c r="B15224" t="inlineStr">
        <is>
          <t>A2</t>
        </is>
      </c>
      <c r="C15224">
        <f>IF(B15224&lt;&gt;"NI",1,0)</f>
        <v/>
      </c>
      <c r="D15224">
        <f>VLOOKUP(B15224, Tabelas!A:C,3,FALSE())</f>
        <v/>
      </c>
      <c r="E15224">
        <f>VLOOKUP(B15224, Tabelas!A:C,2,FALSE())</f>
        <v/>
      </c>
    </row>
    <row r="15225">
      <c r="A15225" t="inlineStr">
        <is>
          <t>SOCIAL RESPONSIBILITY JOURNAL</t>
        </is>
      </c>
      <c r="B15225" t="inlineStr">
        <is>
          <t>A3</t>
        </is>
      </c>
      <c r="C15225">
        <f>IF(B15225&lt;&gt;"NI",1,0)</f>
        <v/>
      </c>
      <c r="D15225">
        <f>VLOOKUP(B15225, Tabelas!A:C,3,FALSE())</f>
        <v/>
      </c>
      <c r="E15225">
        <f>VLOOKUP(B15225, Tabelas!A:C,2,FALSE())</f>
        <v/>
      </c>
    </row>
    <row r="15226">
      <c r="A15226" t="inlineStr">
        <is>
          <t>SOCIAL SCIENCE &amp; MEDICINE (1982)</t>
        </is>
      </c>
      <c r="B15226" t="inlineStr">
        <is>
          <t>A1</t>
        </is>
      </c>
      <c r="C15226">
        <f>IF(B15226&lt;&gt;"NI",1,0)</f>
        <v/>
      </c>
      <c r="D15226">
        <f>VLOOKUP(B15226, Tabelas!A:C,3,FALSE())</f>
        <v/>
      </c>
      <c r="E15226">
        <f>VLOOKUP(B15226, Tabelas!A:C,2,FALSE())</f>
        <v/>
      </c>
    </row>
    <row r="15227">
      <c r="A15227" t="inlineStr">
        <is>
          <t>SOCIAL SCIENCE &amp; MEDICINE (ONLINE)</t>
        </is>
      </c>
      <c r="B15227" t="inlineStr">
        <is>
          <t>A1</t>
        </is>
      </c>
      <c r="C15227">
        <f>IF(B15227&lt;&gt;"NI",1,0)</f>
        <v/>
      </c>
      <c r="D15227">
        <f>VLOOKUP(B15227, Tabelas!A:C,3,FALSE())</f>
        <v/>
      </c>
      <c r="E15227">
        <f>VLOOKUP(B15227, Tabelas!A:C,2,FALSE())</f>
        <v/>
      </c>
    </row>
    <row r="15228">
      <c r="A15228" t="inlineStr">
        <is>
          <t>SOCIAL SCIENCES AND MISSIONS (PRINT)</t>
        </is>
      </c>
      <c r="B15228" t="inlineStr">
        <is>
          <t>A4</t>
        </is>
      </c>
      <c r="C15228">
        <f>IF(B15228&lt;&gt;"NI",1,0)</f>
        <v/>
      </c>
      <c r="D15228">
        <f>VLOOKUP(B15228, Tabelas!A:C,3,FALSE())</f>
        <v/>
      </c>
      <c r="E15228">
        <f>VLOOKUP(B15228, Tabelas!A:C,2,FALSE())</f>
        <v/>
      </c>
    </row>
    <row r="15229">
      <c r="A15229" t="inlineStr">
        <is>
          <t>SOCIAL STUDIES OF SCIENCE</t>
        </is>
      </c>
      <c r="B15229" t="inlineStr">
        <is>
          <t>A1</t>
        </is>
      </c>
      <c r="C15229">
        <f>IF(B15229&lt;&gt;"NI",1,0)</f>
        <v/>
      </c>
      <c r="D15229">
        <f>VLOOKUP(B15229, Tabelas!A:C,3,FALSE())</f>
        <v/>
      </c>
      <c r="E15229">
        <f>VLOOKUP(B15229, Tabelas!A:C,2,FALSE())</f>
        <v/>
      </c>
    </row>
    <row r="15230">
      <c r="A15230" t="inlineStr">
        <is>
          <t>SOCIAL WORK IN HEALTH CARE</t>
        </is>
      </c>
      <c r="B15230" t="inlineStr">
        <is>
          <t>A2</t>
        </is>
      </c>
      <c r="C15230">
        <f>IF(B15230&lt;&gt;"NI",1,0)</f>
        <v/>
      </c>
      <c r="D15230">
        <f>VLOOKUP(B15230, Tabelas!A:C,3,FALSE())</f>
        <v/>
      </c>
      <c r="E15230">
        <f>VLOOKUP(B15230, Tabelas!A:C,2,FALSE())</f>
        <v/>
      </c>
    </row>
    <row r="15231">
      <c r="A15231" t="inlineStr">
        <is>
          <t>SOCIALISMO E LIBERDADE</t>
        </is>
      </c>
      <c r="B15231" t="inlineStr">
        <is>
          <t>B3</t>
        </is>
      </c>
      <c r="C15231">
        <f>IF(B15231&lt;&gt;"NI",1,0)</f>
        <v/>
      </c>
      <c r="D15231">
        <f>VLOOKUP(B15231, Tabelas!A:C,3,FALSE())</f>
        <v/>
      </c>
      <c r="E15231">
        <f>VLOOKUP(B15231, Tabelas!A:C,2,FALSE())</f>
        <v/>
      </c>
    </row>
    <row r="15232">
      <c r="A15232" t="inlineStr">
        <is>
          <t>SOCIALIZANDO</t>
        </is>
      </c>
      <c r="B15232" t="inlineStr">
        <is>
          <t>B4</t>
        </is>
      </c>
      <c r="C15232">
        <f>IF(B15232&lt;&gt;"NI",1,0)</f>
        <v/>
      </c>
      <c r="D15232">
        <f>VLOOKUP(B15232, Tabelas!A:C,3,FALSE())</f>
        <v/>
      </c>
      <c r="E15232">
        <f>VLOOKUP(B15232, Tabelas!A:C,2,FALSE())</f>
        <v/>
      </c>
    </row>
    <row r="15233">
      <c r="A15233" t="inlineStr">
        <is>
          <t>SOCIEDAD E INFANCIAS</t>
        </is>
      </c>
      <c r="B15233" t="inlineStr">
        <is>
          <t>B3</t>
        </is>
      </c>
      <c r="C15233">
        <f>IF(B15233&lt;&gt;"NI",1,0)</f>
        <v/>
      </c>
      <c r="D15233">
        <f>VLOOKUP(B15233, Tabelas!A:C,3,FALSE())</f>
        <v/>
      </c>
      <c r="E15233">
        <f>VLOOKUP(B15233, Tabelas!A:C,2,FALSE())</f>
        <v/>
      </c>
    </row>
    <row r="15234">
      <c r="A15234" t="inlineStr">
        <is>
          <t>SOCIEDAD GEOGRÁFICA ESPAÑOLA</t>
        </is>
      </c>
      <c r="B15234" t="inlineStr">
        <is>
          <t>B1</t>
        </is>
      </c>
      <c r="C15234">
        <f>IF(B15234&lt;&gt;"NI",1,0)</f>
        <v/>
      </c>
      <c r="D15234">
        <f>VLOOKUP(B15234, Tabelas!A:C,3,FALSE())</f>
        <v/>
      </c>
      <c r="E15234">
        <f>VLOOKUP(B15234, Tabelas!A:C,2,FALSE())</f>
        <v/>
      </c>
    </row>
    <row r="15235">
      <c r="A15235" t="inlineStr">
        <is>
          <t>SOCIEDADE &amp; NATUREZA (UFU. ONLINE)</t>
        </is>
      </c>
      <c r="B15235" t="inlineStr">
        <is>
          <t>A2</t>
        </is>
      </c>
      <c r="C15235">
        <f>IF(B15235&lt;&gt;"NI",1,0)</f>
        <v/>
      </c>
      <c r="D15235">
        <f>VLOOKUP(B15235, Tabelas!A:C,3,FALSE())</f>
        <v/>
      </c>
      <c r="E15235">
        <f>VLOOKUP(B15235, Tabelas!A:C,2,FALSE())</f>
        <v/>
      </c>
    </row>
    <row r="15236">
      <c r="A15236" t="inlineStr">
        <is>
          <t>SOCIEDADE E CULTURA (IMPRESSO)</t>
        </is>
      </c>
      <c r="B15236" t="inlineStr">
        <is>
          <t>A4</t>
        </is>
      </c>
      <c r="C15236">
        <f>IF(B15236&lt;&gt;"NI",1,0)</f>
        <v/>
      </c>
      <c r="D15236">
        <f>VLOOKUP(B15236, Tabelas!A:C,3,FALSE())</f>
        <v/>
      </c>
      <c r="E15236">
        <f>VLOOKUP(B15236, Tabelas!A:C,2,FALSE())</f>
        <v/>
      </c>
    </row>
    <row r="15237">
      <c r="A15237" t="inlineStr">
        <is>
          <t>SOCIEDADE E ESTADO (UNB. IMPRESSO)</t>
        </is>
      </c>
      <c r="B15237" t="inlineStr">
        <is>
          <t>A1</t>
        </is>
      </c>
      <c r="C15237">
        <f>IF(B15237&lt;&gt;"NI",1,0)</f>
        <v/>
      </c>
      <c r="D15237">
        <f>VLOOKUP(B15237, Tabelas!A:C,3,FALSE())</f>
        <v/>
      </c>
      <c r="E15237">
        <f>VLOOKUP(B15237, Tabelas!A:C,2,FALSE())</f>
        <v/>
      </c>
    </row>
    <row r="15238">
      <c r="A15238" t="inlineStr">
        <is>
          <t>SOCIEDADE EM DEBATE</t>
        </is>
      </c>
      <c r="B15238" t="inlineStr">
        <is>
          <t>A4</t>
        </is>
      </c>
      <c r="C15238">
        <f>IF(B15238&lt;&gt;"NI",1,0)</f>
        <v/>
      </c>
      <c r="D15238">
        <f>VLOOKUP(B15238, Tabelas!A:C,3,FALSE())</f>
        <v/>
      </c>
      <c r="E15238">
        <f>VLOOKUP(B15238, Tabelas!A:C,2,FALSE())</f>
        <v/>
      </c>
    </row>
    <row r="15239">
      <c r="A15239" t="inlineStr">
        <is>
          <t>SOCIEDADE, CONTABILIDADE E GESTÃO (UFRJ)</t>
        </is>
      </c>
      <c r="B15239" t="inlineStr">
        <is>
          <t>A3</t>
        </is>
      </c>
      <c r="C15239">
        <f>IF(B15239&lt;&gt;"NI",1,0)</f>
        <v/>
      </c>
      <c r="D15239">
        <f>VLOOKUP(B15239, Tabelas!A:C,3,FALSE())</f>
        <v/>
      </c>
      <c r="E15239">
        <f>VLOOKUP(B15239, Tabelas!A:C,2,FALSE())</f>
        <v/>
      </c>
    </row>
    <row r="15240">
      <c r="A15240" t="inlineStr">
        <is>
          <t>SOCIEDADES PRECAPITALISTAS</t>
        </is>
      </c>
      <c r="B15240" t="inlineStr">
        <is>
          <t>B3</t>
        </is>
      </c>
      <c r="C15240">
        <f>IF(B15240&lt;&gt;"NI",1,0)</f>
        <v/>
      </c>
      <c r="D15240">
        <f>VLOOKUP(B15240, Tabelas!A:C,3,FALSE())</f>
        <v/>
      </c>
      <c r="E15240">
        <f>VLOOKUP(B15240, Tabelas!A:C,2,FALSE())</f>
        <v/>
      </c>
    </row>
    <row r="15241">
      <c r="A15241" t="inlineStr">
        <is>
          <t>SOCIÉTÉS</t>
        </is>
      </c>
      <c r="B15241" t="inlineStr">
        <is>
          <t>B4</t>
        </is>
      </c>
      <c r="C15241">
        <f>IF(B15241&lt;&gt;"NI",1,0)</f>
        <v/>
      </c>
      <c r="D15241">
        <f>VLOOKUP(B15241, Tabelas!A:C,3,FALSE())</f>
        <v/>
      </c>
      <c r="E15241">
        <f>VLOOKUP(B15241, Tabelas!A:C,2,FALSE())</f>
        <v/>
      </c>
    </row>
    <row r="15242">
      <c r="A15242" t="inlineStr">
        <is>
          <t>SOCIÉTÉS (PARIS)</t>
        </is>
      </c>
      <c r="B15242" t="inlineStr">
        <is>
          <t>B4</t>
        </is>
      </c>
      <c r="C15242">
        <f>IF(B15242&lt;&gt;"NI",1,0)</f>
        <v/>
      </c>
      <c r="D15242">
        <f>VLOOKUP(B15242, Tabelas!A:C,3,FALSE())</f>
        <v/>
      </c>
      <c r="E15242">
        <f>VLOOKUP(B15242, Tabelas!A:C,2,FALSE())</f>
        <v/>
      </c>
    </row>
    <row r="15243">
      <c r="A15243" t="inlineStr">
        <is>
          <t>SOCIETY &amp; ANIMALS</t>
        </is>
      </c>
      <c r="B15243" t="inlineStr">
        <is>
          <t>B3</t>
        </is>
      </c>
      <c r="C15243">
        <f>IF(B15243&lt;&gt;"NI",1,0)</f>
        <v/>
      </c>
      <c r="D15243">
        <f>VLOOKUP(B15243, Tabelas!A:C,3,FALSE())</f>
        <v/>
      </c>
      <c r="E15243">
        <f>VLOOKUP(B15243, Tabelas!A:C,2,FALSE())</f>
        <v/>
      </c>
    </row>
    <row r="15244">
      <c r="A15244" t="inlineStr">
        <is>
          <t>SOCIETY &amp; NATURAL RESOURCES</t>
        </is>
      </c>
      <c r="B15244" t="inlineStr">
        <is>
          <t>A2</t>
        </is>
      </c>
      <c r="C15244">
        <f>IF(B15244&lt;&gt;"NI",1,0)</f>
        <v/>
      </c>
      <c r="D15244">
        <f>VLOOKUP(B15244, Tabelas!A:C,3,FALSE())</f>
        <v/>
      </c>
      <c r="E15244">
        <f>VLOOKUP(B15244, Tabelas!A:C,2,FALSE())</f>
        <v/>
      </c>
    </row>
    <row r="15245">
      <c r="A15245" t="inlineStr">
        <is>
          <t>SOCIETY AND POLITICS</t>
        </is>
      </c>
      <c r="B15245" t="inlineStr">
        <is>
          <t>B2</t>
        </is>
      </c>
      <c r="C15245">
        <f>IF(B15245&lt;&gt;"NI",1,0)</f>
        <v/>
      </c>
      <c r="D15245">
        <f>VLOOKUP(B15245, Tabelas!A:C,3,FALSE())</f>
        <v/>
      </c>
      <c r="E15245">
        <f>VLOOKUP(B15245, Tabelas!A:C,2,FALSE())</f>
        <v/>
      </c>
    </row>
    <row r="15246">
      <c r="A15246" t="inlineStr">
        <is>
          <t>SOCIETY REGISTER</t>
        </is>
      </c>
      <c r="B15246" t="inlineStr">
        <is>
          <t>B2</t>
        </is>
      </c>
      <c r="C15246">
        <f>IF(B15246&lt;&gt;"NI",1,0)</f>
        <v/>
      </c>
      <c r="D15246">
        <f>VLOOKUP(B15246, Tabelas!A:C,3,FALSE())</f>
        <v/>
      </c>
      <c r="E15246">
        <f>VLOOKUP(B15246, Tabelas!A:C,2,FALSE())</f>
        <v/>
      </c>
    </row>
    <row r="15247">
      <c r="A15247" t="inlineStr">
        <is>
          <t>SOCIO-ANTHROPOLOGIE</t>
        </is>
      </c>
      <c r="B15247" t="inlineStr">
        <is>
          <t>B1</t>
        </is>
      </c>
      <c r="C15247">
        <f>IF(B15247&lt;&gt;"NI",1,0)</f>
        <v/>
      </c>
      <c r="D15247">
        <f>VLOOKUP(B15247, Tabelas!A:C,3,FALSE())</f>
        <v/>
      </c>
      <c r="E15247">
        <f>VLOOKUP(B15247, Tabelas!A:C,2,FALSE())</f>
        <v/>
      </c>
    </row>
    <row r="15248">
      <c r="A15248" t="inlineStr">
        <is>
          <t>SOCIOBIOLOGY</t>
        </is>
      </c>
      <c r="B15248" t="inlineStr">
        <is>
          <t>B1</t>
        </is>
      </c>
      <c r="C15248">
        <f>IF(B15248&lt;&gt;"NI",1,0)</f>
        <v/>
      </c>
      <c r="D15248">
        <f>VLOOKUP(B15248, Tabelas!A:C,3,FALSE())</f>
        <v/>
      </c>
      <c r="E15248">
        <f>VLOOKUP(B15248, Tabelas!A:C,2,FALSE())</f>
        <v/>
      </c>
    </row>
    <row r="15249">
      <c r="A15249" t="inlineStr">
        <is>
          <t>SOCIO-ECONOMIC PLANNING SCIENCES</t>
        </is>
      </c>
      <c r="B15249" t="inlineStr">
        <is>
          <t>A2</t>
        </is>
      </c>
      <c r="C15249">
        <f>IF(B15249&lt;&gt;"NI",1,0)</f>
        <v/>
      </c>
      <c r="D15249">
        <f>VLOOKUP(B15249, Tabelas!A:C,3,FALSE())</f>
        <v/>
      </c>
      <c r="E15249">
        <f>VLOOKUP(B15249, Tabelas!A:C,2,FALSE())</f>
        <v/>
      </c>
    </row>
    <row r="15250">
      <c r="A15250" t="inlineStr">
        <is>
          <t>SOCIO-ECONOMIC REVIEW (PRINT)</t>
        </is>
      </c>
      <c r="B15250" t="inlineStr">
        <is>
          <t>A1</t>
        </is>
      </c>
      <c r="C15250">
        <f>IF(B15250&lt;&gt;"NI",1,0)</f>
        <v/>
      </c>
      <c r="D15250">
        <f>VLOOKUP(B15250, Tabelas!A:C,3,FALSE())</f>
        <v/>
      </c>
      <c r="E15250">
        <f>VLOOKUP(B15250, Tabelas!A:C,2,FALSE())</f>
        <v/>
      </c>
    </row>
    <row r="15251">
      <c r="A15251" t="inlineStr">
        <is>
          <t>SOCIOLOGIA &amp; ANTROPOLOGIA</t>
        </is>
      </c>
      <c r="B15251" t="inlineStr">
        <is>
          <t>A1</t>
        </is>
      </c>
      <c r="C15251">
        <f>IF(B15251&lt;&gt;"NI",1,0)</f>
        <v/>
      </c>
      <c r="D15251">
        <f>VLOOKUP(B15251, Tabelas!A:C,3,FALSE())</f>
        <v/>
      </c>
      <c r="E15251">
        <f>VLOOKUP(B15251, Tabelas!A:C,2,FALSE())</f>
        <v/>
      </c>
    </row>
    <row r="15252">
      <c r="A15252" t="inlineStr">
        <is>
          <t>SOCIOLOGIA (PORTO)</t>
        </is>
      </c>
      <c r="B15252" t="inlineStr">
        <is>
          <t>B1</t>
        </is>
      </c>
      <c r="C15252">
        <f>IF(B15252&lt;&gt;"NI",1,0)</f>
        <v/>
      </c>
      <c r="D15252">
        <f>VLOOKUP(B15252, Tabelas!A:C,3,FALSE())</f>
        <v/>
      </c>
      <c r="E15252">
        <f>VLOOKUP(B15252, Tabelas!A:C,2,FALSE())</f>
        <v/>
      </c>
    </row>
    <row r="15253">
      <c r="A15253" t="inlineStr">
        <is>
          <t>SOCIOLOGIA DEL DIRITTO</t>
        </is>
      </c>
      <c r="B15253" t="inlineStr">
        <is>
          <t>B2</t>
        </is>
      </c>
      <c r="C15253">
        <f>IF(B15253&lt;&gt;"NI",1,0)</f>
        <v/>
      </c>
      <c r="D15253">
        <f>VLOOKUP(B15253, Tabelas!A:C,3,FALSE())</f>
        <v/>
      </c>
      <c r="E15253">
        <f>VLOOKUP(B15253, Tabelas!A:C,2,FALSE())</f>
        <v/>
      </c>
    </row>
    <row r="15254">
      <c r="A15254" t="inlineStr">
        <is>
          <t>SOCIOLOGIA DEL LAVORO</t>
        </is>
      </c>
      <c r="B15254" t="inlineStr">
        <is>
          <t>A3</t>
        </is>
      </c>
      <c r="C15254">
        <f>IF(B15254&lt;&gt;"NI",1,0)</f>
        <v/>
      </c>
      <c r="D15254">
        <f>VLOOKUP(B15254, Tabelas!A:C,3,FALSE())</f>
        <v/>
      </c>
      <c r="E15254">
        <f>VLOOKUP(B15254, Tabelas!A:C,2,FALSE())</f>
        <v/>
      </c>
    </row>
    <row r="15255">
      <c r="A15255" t="inlineStr">
        <is>
          <t>SOCIOLOGÍA DEL TRABAJO</t>
        </is>
      </c>
      <c r="B15255" t="inlineStr">
        <is>
          <t>B1</t>
        </is>
      </c>
      <c r="C15255">
        <f>IF(B15255&lt;&gt;"NI",1,0)</f>
        <v/>
      </c>
      <c r="D15255">
        <f>VLOOKUP(B15255, Tabelas!A:C,3,FALSE())</f>
        <v/>
      </c>
      <c r="E15255">
        <f>VLOOKUP(B15255, Tabelas!A:C,2,FALSE())</f>
        <v/>
      </c>
    </row>
    <row r="15256">
      <c r="A15256" t="inlineStr">
        <is>
          <t>SOCIOLOGÍA DEL TRABAJO</t>
        </is>
      </c>
      <c r="B15256" t="inlineStr">
        <is>
          <t>B1</t>
        </is>
      </c>
      <c r="C15256">
        <f>IF(B15256&lt;&gt;"NI",1,0)</f>
        <v/>
      </c>
      <c r="D15256">
        <f>VLOOKUP(B15256, Tabelas!A:C,3,FALSE())</f>
        <v/>
      </c>
      <c r="E15256">
        <f>VLOOKUP(B15256, Tabelas!A:C,2,FALSE())</f>
        <v/>
      </c>
    </row>
    <row r="15257">
      <c r="A15257" t="inlineStr">
        <is>
          <t>SOCIOLOGIA E ANTROPOLOGIA</t>
        </is>
      </c>
      <c r="B15257" t="inlineStr">
        <is>
          <t>A1</t>
        </is>
      </c>
      <c r="C15257">
        <f>IF(B15257&lt;&gt;"NI",1,0)</f>
        <v/>
      </c>
      <c r="D15257">
        <f>VLOOKUP(B15257, Tabelas!A:C,3,FALSE())</f>
        <v/>
      </c>
      <c r="E15257">
        <f>VLOOKUP(B15257, Tabelas!A:C,2,FALSE())</f>
        <v/>
      </c>
    </row>
    <row r="15258">
      <c r="A15258" t="inlineStr">
        <is>
          <t>SOCIOLOGIA ITALIANA ¿ AIS JOURNAL OF SOCIOLOGY (ONLINE)</t>
        </is>
      </c>
      <c r="B15258" t="inlineStr">
        <is>
          <t>B4</t>
        </is>
      </c>
      <c r="C15258">
        <f>IF(B15258&lt;&gt;"NI",1,0)</f>
        <v/>
      </c>
      <c r="D15258">
        <f>VLOOKUP(B15258, Tabelas!A:C,3,FALSE())</f>
        <v/>
      </c>
      <c r="E15258">
        <f>VLOOKUP(B15258, Tabelas!A:C,2,FALSE())</f>
        <v/>
      </c>
    </row>
    <row r="15259">
      <c r="A15259" t="inlineStr">
        <is>
          <t>SOCIOLOGÍA Y TECNOCIENCIA</t>
        </is>
      </c>
      <c r="B15259" t="inlineStr">
        <is>
          <t>B2</t>
        </is>
      </c>
      <c r="C15259">
        <f>IF(B15259&lt;&gt;"NI",1,0)</f>
        <v/>
      </c>
      <c r="D15259">
        <f>VLOOKUP(B15259, Tabelas!A:C,3,FALSE())</f>
        <v/>
      </c>
      <c r="E15259">
        <f>VLOOKUP(B15259, Tabelas!A:C,2,FALSE())</f>
        <v/>
      </c>
    </row>
    <row r="15260">
      <c r="A15260" t="inlineStr">
        <is>
          <t>SOCIOLOGIA, PROBLEMAS E PRÁTICAS</t>
        </is>
      </c>
      <c r="B15260" t="inlineStr">
        <is>
          <t>A1</t>
        </is>
      </c>
      <c r="C15260">
        <f>IF(B15260&lt;&gt;"NI",1,0)</f>
        <v/>
      </c>
      <c r="D15260">
        <f>VLOOKUP(B15260, Tabelas!A:C,3,FALSE())</f>
        <v/>
      </c>
      <c r="E15260">
        <f>VLOOKUP(B15260, Tabelas!A:C,2,FALSE())</f>
        <v/>
      </c>
    </row>
    <row r="15261">
      <c r="A15261" t="inlineStr">
        <is>
          <t>SOCIOLOGIAS (UFRGS. IMPRESSO)</t>
        </is>
      </c>
      <c r="B15261" t="inlineStr">
        <is>
          <t>A1</t>
        </is>
      </c>
      <c r="C15261">
        <f>IF(B15261&lt;&gt;"NI",1,0)</f>
        <v/>
      </c>
      <c r="D15261">
        <f>VLOOKUP(B15261, Tabelas!A:C,3,FALSE())</f>
        <v/>
      </c>
      <c r="E15261">
        <f>VLOOKUP(B15261, Tabelas!A:C,2,FALSE())</f>
        <v/>
      </c>
    </row>
    <row r="15262">
      <c r="A15262" t="inlineStr">
        <is>
          <t>SOCIOLOGIAS PLURAIS</t>
        </is>
      </c>
      <c r="B15262" t="inlineStr">
        <is>
          <t>B4</t>
        </is>
      </c>
      <c r="C15262">
        <f>IF(B15262&lt;&gt;"NI",1,0)</f>
        <v/>
      </c>
      <c r="D15262">
        <f>VLOOKUP(B15262, Tabelas!A:C,3,FALSE())</f>
        <v/>
      </c>
      <c r="E15262">
        <f>VLOOKUP(B15262, Tabelas!A:C,2,FALSE())</f>
        <v/>
      </c>
    </row>
    <row r="15263">
      <c r="A15263" t="inlineStr">
        <is>
          <t>SOCIOLOGICA (BOLOGNA)</t>
        </is>
      </c>
      <c r="B15263" t="inlineStr">
        <is>
          <t>A3</t>
        </is>
      </c>
      <c r="C15263">
        <f>IF(B15263&lt;&gt;"NI",1,0)</f>
        <v/>
      </c>
      <c r="D15263">
        <f>VLOOKUP(B15263, Tabelas!A:C,3,FALSE())</f>
        <v/>
      </c>
      <c r="E15263">
        <f>VLOOKUP(B15263, Tabelas!A:C,2,FALSE())</f>
        <v/>
      </c>
    </row>
    <row r="15264">
      <c r="A15264" t="inlineStr">
        <is>
          <t>SOCIOLÓGICA (MÉXICO)</t>
        </is>
      </c>
      <c r="B15264" t="inlineStr">
        <is>
          <t>A2</t>
        </is>
      </c>
      <c r="C15264">
        <f>IF(B15264&lt;&gt;"NI",1,0)</f>
        <v/>
      </c>
      <c r="D15264">
        <f>VLOOKUP(B15264, Tabelas!A:C,3,FALSE())</f>
        <v/>
      </c>
      <c r="E15264">
        <f>VLOOKUP(B15264, Tabelas!A:C,2,FALSE())</f>
        <v/>
      </c>
    </row>
    <row r="15265">
      <c r="A15265" t="inlineStr">
        <is>
          <t>SOCIOLOGICAL REVIEW (KEELE. PRINT)</t>
        </is>
      </c>
      <c r="B15265" t="inlineStr">
        <is>
          <t>A1</t>
        </is>
      </c>
      <c r="C15265">
        <f>IF(B15265&lt;&gt;"NI",1,0)</f>
        <v/>
      </c>
      <c r="D15265">
        <f>VLOOKUP(B15265, Tabelas!A:C,3,FALSE())</f>
        <v/>
      </c>
      <c r="E15265">
        <f>VLOOKUP(B15265, Tabelas!A:C,2,FALSE())</f>
        <v/>
      </c>
    </row>
    <row r="15266">
      <c r="A15266" t="inlineStr">
        <is>
          <t>SOCIOLOGIE</t>
        </is>
      </c>
      <c r="B15266" t="inlineStr">
        <is>
          <t>A1</t>
        </is>
      </c>
      <c r="C15266">
        <f>IF(B15266&lt;&gt;"NI",1,0)</f>
        <v/>
      </c>
      <c r="D15266">
        <f>VLOOKUP(B15266, Tabelas!A:C,3,FALSE())</f>
        <v/>
      </c>
      <c r="E15266">
        <f>VLOOKUP(B15266, Tabelas!A:C,2,FALSE())</f>
        <v/>
      </c>
    </row>
    <row r="15267">
      <c r="A15267" t="inlineStr">
        <is>
          <t>SOCIOLOGIE</t>
        </is>
      </c>
      <c r="B15267" t="inlineStr">
        <is>
          <t>A1</t>
        </is>
      </c>
      <c r="C15267">
        <f>IF(B15267&lt;&gt;"NI",1,0)</f>
        <v/>
      </c>
      <c r="D15267">
        <f>VLOOKUP(B15267, Tabelas!A:C,3,FALSE())</f>
        <v/>
      </c>
      <c r="E15267">
        <f>VLOOKUP(B15267, Tabelas!A:C,2,FALSE())</f>
        <v/>
      </c>
    </row>
    <row r="15268">
      <c r="A15268" t="inlineStr">
        <is>
          <t>SOCIOLOGIES PRATIQUES</t>
        </is>
      </c>
      <c r="B15268" t="inlineStr">
        <is>
          <t>B4</t>
        </is>
      </c>
      <c r="C15268">
        <f>IF(B15268&lt;&gt;"NI",1,0)</f>
        <v/>
      </c>
      <c r="D15268">
        <f>VLOOKUP(B15268, Tabelas!A:C,3,FALSE())</f>
        <v/>
      </c>
      <c r="E15268">
        <f>VLOOKUP(B15268, Tabelas!A:C,2,FALSE())</f>
        <v/>
      </c>
    </row>
    <row r="15269">
      <c r="A15269" t="inlineStr">
        <is>
          <t>SOCIOLOGUS</t>
        </is>
      </c>
      <c r="B15269" t="inlineStr">
        <is>
          <t>B4</t>
        </is>
      </c>
      <c r="C15269">
        <f>IF(B15269&lt;&gt;"NI",1,0)</f>
        <v/>
      </c>
      <c r="D15269">
        <f>VLOOKUP(B15269, Tabelas!A:C,3,FALSE())</f>
        <v/>
      </c>
      <c r="E15269">
        <f>VLOOKUP(B15269, Tabelas!A:C,2,FALSE())</f>
        <v/>
      </c>
    </row>
    <row r="15270">
      <c r="A15270" t="inlineStr">
        <is>
          <t>SOCIOLOGY COMPASS</t>
        </is>
      </c>
      <c r="B15270" t="inlineStr">
        <is>
          <t>A1</t>
        </is>
      </c>
      <c r="C15270">
        <f>IF(B15270&lt;&gt;"NI",1,0)</f>
        <v/>
      </c>
      <c r="D15270">
        <f>VLOOKUP(B15270, Tabelas!A:C,3,FALSE())</f>
        <v/>
      </c>
      <c r="E15270">
        <f>VLOOKUP(B15270, Tabelas!A:C,2,FALSE())</f>
        <v/>
      </c>
    </row>
    <row r="15271">
      <c r="A15271" t="inlineStr">
        <is>
          <t>SOCIOLOGY OF HEALTH &amp; ILLNESS (PRINT)</t>
        </is>
      </c>
      <c r="B15271" t="inlineStr">
        <is>
          <t>A1</t>
        </is>
      </c>
      <c r="C15271">
        <f>IF(B15271&lt;&gt;"NI",1,0)</f>
        <v/>
      </c>
      <c r="D15271">
        <f>VLOOKUP(B15271, Tabelas!A:C,3,FALSE())</f>
        <v/>
      </c>
      <c r="E15271">
        <f>VLOOKUP(B15271, Tabelas!A:C,2,FALSE())</f>
        <v/>
      </c>
    </row>
    <row r="15272">
      <c r="A15272" t="inlineStr">
        <is>
          <t>SOCIOLOGY OF RACE &amp; ETHNICITY</t>
        </is>
      </c>
      <c r="B15272" t="inlineStr">
        <is>
          <t>B2</t>
        </is>
      </c>
      <c r="C15272">
        <f>IF(B15272&lt;&gt;"NI",1,0)</f>
        <v/>
      </c>
      <c r="D15272">
        <f>VLOOKUP(B15272, Tabelas!A:C,3,FALSE())</f>
        <v/>
      </c>
      <c r="E15272">
        <f>VLOOKUP(B15272, Tabelas!A:C,2,FALSE())</f>
        <v/>
      </c>
    </row>
    <row r="15273">
      <c r="A15273" t="inlineStr">
        <is>
          <t>SOCIOLOGY OF SPORT JOURNAL</t>
        </is>
      </c>
      <c r="B15273" t="inlineStr">
        <is>
          <t>A2</t>
        </is>
      </c>
      <c r="C15273">
        <f>IF(B15273&lt;&gt;"NI",1,0)</f>
        <v/>
      </c>
      <c r="D15273">
        <f>VLOOKUP(B15273, Tabelas!A:C,3,FALSE())</f>
        <v/>
      </c>
      <c r="E15273">
        <f>VLOOKUP(B15273, Tabelas!A:C,2,FALSE())</f>
        <v/>
      </c>
    </row>
    <row r="15274">
      <c r="A15274" t="inlineStr">
        <is>
          <t>SOCIOLOGY STUDY</t>
        </is>
      </c>
      <c r="B15274" t="inlineStr">
        <is>
          <t>B4</t>
        </is>
      </c>
      <c r="C15274">
        <f>IF(B15274&lt;&gt;"NI",1,0)</f>
        <v/>
      </c>
      <c r="D15274">
        <f>VLOOKUP(B15274, Tabelas!A:C,3,FALSE())</f>
        <v/>
      </c>
      <c r="E15274">
        <f>VLOOKUP(B15274, Tabelas!A:C,2,FALSE())</f>
        <v/>
      </c>
    </row>
    <row r="15275">
      <c r="A15275" t="inlineStr">
        <is>
          <t>SOCIOLOGY STUDY</t>
        </is>
      </c>
      <c r="B15275" t="inlineStr">
        <is>
          <t>B4</t>
        </is>
      </c>
      <c r="C15275">
        <f>IF(B15275&lt;&gt;"NI",1,0)</f>
        <v/>
      </c>
      <c r="D15275">
        <f>VLOOKUP(B15275, Tabelas!A:C,3,FALSE())</f>
        <v/>
      </c>
      <c r="E15275">
        <f>VLOOKUP(B15275, Tabelas!A:C,2,FALSE())</f>
        <v/>
      </c>
    </row>
    <row r="15276">
      <c r="A15276" t="inlineStr">
        <is>
          <t>SOCIOPOÉTICA (ONLINE)</t>
        </is>
      </c>
      <c r="B15276" t="inlineStr">
        <is>
          <t>B1</t>
        </is>
      </c>
      <c r="C15276">
        <f>IF(B15276&lt;&gt;"NI",1,0)</f>
        <v/>
      </c>
      <c r="D15276">
        <f>VLOOKUP(B15276, Tabelas!A:C,3,FALSE())</f>
        <v/>
      </c>
      <c r="E15276">
        <f>VLOOKUP(B15276, Tabelas!A:C,2,FALSE())</f>
        <v/>
      </c>
    </row>
    <row r="15277">
      <c r="A15277" t="inlineStr">
        <is>
          <t>SOCIOPOÉTICA (UEPB. IMPRESSO)</t>
        </is>
      </c>
      <c r="B15277" t="inlineStr">
        <is>
          <t>B1</t>
        </is>
      </c>
      <c r="C15277">
        <f>IF(B15277&lt;&gt;"NI",1,0)</f>
        <v/>
      </c>
      <c r="D15277">
        <f>VLOOKUP(B15277, Tabelas!A:C,3,FALSE())</f>
        <v/>
      </c>
      <c r="E15277">
        <f>VLOOKUP(B15277, Tabelas!A:C,2,FALSE())</f>
        <v/>
      </c>
    </row>
    <row r="15278">
      <c r="A15278" t="inlineStr">
        <is>
          <t>SOFT COMPUTING</t>
        </is>
      </c>
      <c r="B15278" t="inlineStr">
        <is>
          <t>A1</t>
        </is>
      </c>
      <c r="C15278">
        <f>IF(B15278&lt;&gt;"NI",1,0)</f>
        <v/>
      </c>
      <c r="D15278">
        <f>VLOOKUP(B15278, Tabelas!A:C,3,FALSE())</f>
        <v/>
      </c>
      <c r="E15278">
        <f>VLOOKUP(B15278, Tabelas!A:C,2,FALSE())</f>
        <v/>
      </c>
    </row>
    <row r="15279">
      <c r="A15279" t="inlineStr">
        <is>
          <t>SOFT MATERIALS</t>
        </is>
      </c>
      <c r="B15279" t="inlineStr">
        <is>
          <t>A4</t>
        </is>
      </c>
      <c r="C15279">
        <f>IF(B15279&lt;&gt;"NI",1,0)</f>
        <v/>
      </c>
      <c r="D15279">
        <f>VLOOKUP(B15279, Tabelas!A:C,3,FALSE())</f>
        <v/>
      </c>
      <c r="E15279">
        <f>VLOOKUP(B15279, Tabelas!A:C,2,FALSE())</f>
        <v/>
      </c>
    </row>
    <row r="15280">
      <c r="A15280" t="inlineStr">
        <is>
          <t>SOFT MATTER (PRINT)</t>
        </is>
      </c>
      <c r="B15280" t="inlineStr">
        <is>
          <t>A2</t>
        </is>
      </c>
      <c r="C15280">
        <f>IF(B15280&lt;&gt;"NI",1,0)</f>
        <v/>
      </c>
      <c r="D15280">
        <f>VLOOKUP(B15280, Tabelas!A:C,3,FALSE())</f>
        <v/>
      </c>
      <c r="E15280">
        <f>VLOOKUP(B15280, Tabelas!A:C,2,FALSE())</f>
        <v/>
      </c>
    </row>
    <row r="15281">
      <c r="A15281" t="inlineStr">
        <is>
          <t>SOFTWARE &amp; SYSTEMS MODELING (ONLINE)</t>
        </is>
      </c>
      <c r="B15281" t="inlineStr">
        <is>
          <t>A2</t>
        </is>
      </c>
      <c r="C15281">
        <f>IF(B15281&lt;&gt;"NI",1,0)</f>
        <v/>
      </c>
      <c r="D15281">
        <f>VLOOKUP(B15281, Tabelas!A:C,3,FALSE())</f>
        <v/>
      </c>
      <c r="E15281">
        <f>VLOOKUP(B15281, Tabelas!A:C,2,FALSE())</f>
        <v/>
      </c>
    </row>
    <row r="15282">
      <c r="A15282" t="inlineStr">
        <is>
          <t>SOFTWARE AND SYSTEMS MODELING</t>
        </is>
      </c>
      <c r="B15282" t="inlineStr">
        <is>
          <t>A2</t>
        </is>
      </c>
      <c r="C15282">
        <f>IF(B15282&lt;&gt;"NI",1,0)</f>
        <v/>
      </c>
      <c r="D15282">
        <f>VLOOKUP(B15282, Tabelas!A:C,3,FALSE())</f>
        <v/>
      </c>
      <c r="E15282">
        <f>VLOOKUP(B15282, Tabelas!A:C,2,FALSE())</f>
        <v/>
      </c>
    </row>
    <row r="15283">
      <c r="A15283" t="inlineStr">
        <is>
          <t>SOFTWARE QUALITY JOURNAL</t>
        </is>
      </c>
      <c r="B15283" t="inlineStr">
        <is>
          <t>A3</t>
        </is>
      </c>
      <c r="C15283">
        <f>IF(B15283&lt;&gt;"NI",1,0)</f>
        <v/>
      </c>
      <c r="D15283">
        <f>VLOOKUP(B15283, Tabelas!A:C,3,FALSE())</f>
        <v/>
      </c>
      <c r="E15283">
        <f>VLOOKUP(B15283, Tabelas!A:C,2,FALSE())</f>
        <v/>
      </c>
    </row>
    <row r="15284">
      <c r="A15284" t="inlineStr">
        <is>
          <t>SOFTWARE TESTING, VERIFICATION &amp; RELIABILITY</t>
        </is>
      </c>
      <c r="B15284" t="inlineStr">
        <is>
          <t>A3</t>
        </is>
      </c>
      <c r="C15284">
        <f>IF(B15284&lt;&gt;"NI",1,0)</f>
        <v/>
      </c>
      <c r="D15284">
        <f>VLOOKUP(B15284, Tabelas!A:C,3,FALSE())</f>
        <v/>
      </c>
      <c r="E15284">
        <f>VLOOKUP(B15284, Tabelas!A:C,2,FALSE())</f>
        <v/>
      </c>
    </row>
    <row r="15285">
      <c r="A15285" t="inlineStr">
        <is>
          <t>SOFTWARE, PRACTICE &amp; EXPERIENCE (PRINT)</t>
        </is>
      </c>
      <c r="B15285" t="inlineStr">
        <is>
          <t>A3</t>
        </is>
      </c>
      <c r="C15285">
        <f>IF(B15285&lt;&gt;"NI",1,0)</f>
        <v/>
      </c>
      <c r="D15285">
        <f>VLOOKUP(B15285, Tabelas!A:C,3,FALSE())</f>
        <v/>
      </c>
      <c r="E15285">
        <f>VLOOKUP(B15285, Tabelas!A:C,2,FALSE())</f>
        <v/>
      </c>
    </row>
    <row r="15286">
      <c r="A15286" t="inlineStr">
        <is>
          <t>SOFTWAREX</t>
        </is>
      </c>
      <c r="B15286" t="inlineStr">
        <is>
          <t>A2</t>
        </is>
      </c>
      <c r="C15286">
        <f>IF(B15286&lt;&gt;"NI",1,0)</f>
        <v/>
      </c>
      <c r="D15286">
        <f>VLOOKUP(B15286, Tabelas!A:C,3,FALSE())</f>
        <v/>
      </c>
      <c r="E15286">
        <f>VLOOKUP(B15286, Tabelas!A:C,2,FALSE())</f>
        <v/>
      </c>
    </row>
    <row r="15287">
      <c r="A15287" t="inlineStr">
        <is>
          <t>SOIL</t>
        </is>
      </c>
      <c r="B15287" t="inlineStr">
        <is>
          <t>A1</t>
        </is>
      </c>
      <c r="C15287">
        <f>IF(B15287&lt;&gt;"NI",1,0)</f>
        <v/>
      </c>
      <c r="D15287">
        <f>VLOOKUP(B15287, Tabelas!A:C,3,FALSE())</f>
        <v/>
      </c>
      <c r="E15287">
        <f>VLOOKUP(B15287, Tabelas!A:C,2,FALSE())</f>
        <v/>
      </c>
    </row>
    <row r="15288">
      <c r="A15288" t="inlineStr">
        <is>
          <t>SOIL &amp; SEDIMENT CONTAMINATION</t>
        </is>
      </c>
      <c r="B15288" t="inlineStr">
        <is>
          <t>A4</t>
        </is>
      </c>
      <c r="C15288">
        <f>IF(B15288&lt;&gt;"NI",1,0)</f>
        <v/>
      </c>
      <c r="D15288">
        <f>VLOOKUP(B15288, Tabelas!A:C,3,FALSE())</f>
        <v/>
      </c>
      <c r="E15288">
        <f>VLOOKUP(B15288, Tabelas!A:C,2,FALSE())</f>
        <v/>
      </c>
    </row>
    <row r="15289">
      <c r="A15289" t="inlineStr">
        <is>
          <t>SOIL &amp; TILLAGE RESEARCH</t>
        </is>
      </c>
      <c r="B15289" t="inlineStr">
        <is>
          <t>A1</t>
        </is>
      </c>
      <c r="C15289">
        <f>IF(B15289&lt;&gt;"NI",1,0)</f>
        <v/>
      </c>
      <c r="D15289">
        <f>VLOOKUP(B15289, Tabelas!A:C,3,FALSE())</f>
        <v/>
      </c>
      <c r="E15289">
        <f>VLOOKUP(B15289, Tabelas!A:C,2,FALSE())</f>
        <v/>
      </c>
    </row>
    <row r="15290">
      <c r="A15290" t="inlineStr">
        <is>
          <t>SOIL AND FOUNDATION</t>
        </is>
      </c>
      <c r="B15290" t="inlineStr">
        <is>
          <t>A2</t>
        </is>
      </c>
      <c r="C15290">
        <f>IF(B15290&lt;&gt;"NI",1,0)</f>
        <v/>
      </c>
      <c r="D15290">
        <f>VLOOKUP(B15290, Tabelas!A:C,3,FALSE())</f>
        <v/>
      </c>
      <c r="E15290">
        <f>VLOOKUP(B15290, Tabelas!A:C,2,FALSE())</f>
        <v/>
      </c>
    </row>
    <row r="15291">
      <c r="A15291" t="inlineStr">
        <is>
          <t>SOIL AND WATER RESEARCH</t>
        </is>
      </c>
      <c r="B15291" t="inlineStr">
        <is>
          <t>B1</t>
        </is>
      </c>
      <c r="C15291">
        <f>IF(B15291&lt;&gt;"NI",1,0)</f>
        <v/>
      </c>
      <c r="D15291">
        <f>VLOOKUP(B15291, Tabelas!A:C,3,FALSE())</f>
        <v/>
      </c>
      <c r="E15291">
        <f>VLOOKUP(B15291, Tabelas!A:C,2,FALSE())</f>
        <v/>
      </c>
    </row>
    <row r="15292">
      <c r="A15292" t="inlineStr">
        <is>
          <t>SOIL BIOLOGY &amp; BIOCHEMISTRY</t>
        </is>
      </c>
      <c r="B15292" t="inlineStr">
        <is>
          <t>A1</t>
        </is>
      </c>
      <c r="C15292">
        <f>IF(B15292&lt;&gt;"NI",1,0)</f>
        <v/>
      </c>
      <c r="D15292">
        <f>VLOOKUP(B15292, Tabelas!A:C,3,FALSE())</f>
        <v/>
      </c>
      <c r="E15292">
        <f>VLOOKUP(B15292, Tabelas!A:C,2,FALSE())</f>
        <v/>
      </c>
    </row>
    <row r="15293">
      <c r="A15293" t="inlineStr">
        <is>
          <t>SOIL DYNAMICS AND EARTHQUAKE ENGINEERING (1984)</t>
        </is>
      </c>
      <c r="B15293" t="inlineStr">
        <is>
          <t>A2</t>
        </is>
      </c>
      <c r="C15293">
        <f>IF(B15293&lt;&gt;"NI",1,0)</f>
        <v/>
      </c>
      <c r="D15293">
        <f>VLOOKUP(B15293, Tabelas!A:C,3,FALSE())</f>
        <v/>
      </c>
      <c r="E15293">
        <f>VLOOKUP(B15293, Tabelas!A:C,2,FALSE())</f>
        <v/>
      </c>
    </row>
    <row r="15294">
      <c r="A15294" t="inlineStr">
        <is>
          <t>SOIL RESEARCH</t>
        </is>
      </c>
      <c r="B15294" t="inlineStr">
        <is>
          <t>A3</t>
        </is>
      </c>
      <c r="C15294">
        <f>IF(B15294&lt;&gt;"NI",1,0)</f>
        <v/>
      </c>
      <c r="D15294">
        <f>VLOOKUP(B15294, Tabelas!A:C,3,FALSE())</f>
        <v/>
      </c>
      <c r="E15294">
        <f>VLOOKUP(B15294, Tabelas!A:C,2,FALSE())</f>
        <v/>
      </c>
    </row>
    <row r="15295">
      <c r="A15295" t="inlineStr">
        <is>
          <t>SOIL SCIENCE</t>
        </is>
      </c>
      <c r="B15295" t="inlineStr">
        <is>
          <t>A4</t>
        </is>
      </c>
      <c r="C15295">
        <f>IF(B15295&lt;&gt;"NI",1,0)</f>
        <v/>
      </c>
      <c r="D15295">
        <f>VLOOKUP(B15295, Tabelas!A:C,3,FALSE())</f>
        <v/>
      </c>
      <c r="E15295">
        <f>VLOOKUP(B15295, Tabelas!A:C,2,FALSE())</f>
        <v/>
      </c>
    </row>
    <row r="15296">
      <c r="A15296" t="inlineStr">
        <is>
          <t>SOIL SCIENCE AND PLANT NUTRITION (TOKYO)</t>
        </is>
      </c>
      <c r="B15296" t="inlineStr">
        <is>
          <t>B2</t>
        </is>
      </c>
      <c r="C15296">
        <f>IF(B15296&lt;&gt;"NI",1,0)</f>
        <v/>
      </c>
      <c r="D15296">
        <f>VLOOKUP(B15296, Tabelas!A:C,3,FALSE())</f>
        <v/>
      </c>
      <c r="E15296">
        <f>VLOOKUP(B15296, Tabelas!A:C,2,FALSE())</f>
        <v/>
      </c>
    </row>
    <row r="15297">
      <c r="A15297" t="inlineStr">
        <is>
          <t>SOIL SCIENCE SOCIETY OF AMERICA JOURNAL</t>
        </is>
      </c>
      <c r="B15297" t="inlineStr">
        <is>
          <t>A3</t>
        </is>
      </c>
      <c r="C15297">
        <f>IF(B15297&lt;&gt;"NI",1,0)</f>
        <v/>
      </c>
      <c r="D15297">
        <f>VLOOKUP(B15297, Tabelas!A:C,3,FALSE())</f>
        <v/>
      </c>
      <c r="E15297">
        <f>VLOOKUP(B15297, Tabelas!A:C,2,FALSE())</f>
        <v/>
      </c>
    </row>
    <row r="15298">
      <c r="A15298" t="inlineStr">
        <is>
          <t>SOIL USE AND MANAGEMENT</t>
        </is>
      </c>
      <c r="B15298" t="inlineStr">
        <is>
          <t>A3</t>
        </is>
      </c>
      <c r="C15298">
        <f>IF(B15298&lt;&gt;"NI",1,0)</f>
        <v/>
      </c>
      <c r="D15298">
        <f>VLOOKUP(B15298, Tabelas!A:C,3,FALSE())</f>
        <v/>
      </c>
      <c r="E15298">
        <f>VLOOKUP(B15298, Tabelas!A:C,2,FALSE())</f>
        <v/>
      </c>
    </row>
    <row r="15299">
      <c r="A15299" t="inlineStr">
        <is>
          <t>SOILS &amp; ROCKS</t>
        </is>
      </c>
      <c r="B15299" t="inlineStr">
        <is>
          <t>B3</t>
        </is>
      </c>
      <c r="C15299">
        <f>IF(B15299&lt;&gt;"NI",1,0)</f>
        <v/>
      </c>
      <c r="D15299">
        <f>VLOOKUP(B15299, Tabelas!A:C,3,FALSE())</f>
        <v/>
      </c>
      <c r="E15299">
        <f>VLOOKUP(B15299, Tabelas!A:C,2,FALSE())</f>
        <v/>
      </c>
    </row>
    <row r="15300">
      <c r="A15300" t="inlineStr">
        <is>
          <t>SOL NASCENTE</t>
        </is>
      </c>
      <c r="B15300" t="inlineStr">
        <is>
          <t>B4</t>
        </is>
      </c>
      <c r="C15300">
        <f>IF(B15300&lt;&gt;"NI",1,0)</f>
        <v/>
      </c>
      <c r="D15300">
        <f>VLOOKUP(B15300, Tabelas!A:C,3,FALSE())</f>
        <v/>
      </c>
      <c r="E15300">
        <f>VLOOKUP(B15300, Tabelas!A:C,2,FALSE())</f>
        <v/>
      </c>
    </row>
    <row r="15301">
      <c r="A15301" t="inlineStr">
        <is>
          <t>SOLAR ENERGY</t>
        </is>
      </c>
      <c r="B15301" t="inlineStr">
        <is>
          <t>A1</t>
        </is>
      </c>
      <c r="C15301">
        <f>IF(B15301&lt;&gt;"NI",1,0)</f>
        <v/>
      </c>
      <c r="D15301">
        <f>VLOOKUP(B15301, Tabelas!A:C,3,FALSE())</f>
        <v/>
      </c>
      <c r="E15301">
        <f>VLOOKUP(B15301, Tabelas!A:C,2,FALSE())</f>
        <v/>
      </c>
    </row>
    <row r="15302">
      <c r="A15302" t="inlineStr">
        <is>
          <t>SOLAR ENERGY MATERIALS AND SOLAR CELLS</t>
        </is>
      </c>
      <c r="B15302" t="inlineStr">
        <is>
          <t>A2</t>
        </is>
      </c>
      <c r="C15302">
        <f>IF(B15302&lt;&gt;"NI",1,0)</f>
        <v/>
      </c>
      <c r="D15302">
        <f>VLOOKUP(B15302, Tabelas!A:C,3,FALSE())</f>
        <v/>
      </c>
      <c r="E15302">
        <f>VLOOKUP(B15302, Tabelas!A:C,2,FALSE())</f>
        <v/>
      </c>
    </row>
    <row r="15303">
      <c r="A15303" t="inlineStr">
        <is>
          <t>SOLAR PHYSICS</t>
        </is>
      </c>
      <c r="B15303" t="inlineStr">
        <is>
          <t>A4</t>
        </is>
      </c>
      <c r="C15303">
        <f>IF(B15303&lt;&gt;"NI",1,0)</f>
        <v/>
      </c>
      <c r="D15303">
        <f>VLOOKUP(B15303, Tabelas!A:C,3,FALSE())</f>
        <v/>
      </c>
      <c r="E15303">
        <f>VLOOKUP(B15303, Tabelas!A:C,2,FALSE())</f>
        <v/>
      </c>
    </row>
    <row r="15304">
      <c r="A15304" t="inlineStr">
        <is>
          <t>SOLAR RRL</t>
        </is>
      </c>
      <c r="B15304" t="inlineStr">
        <is>
          <t>B3</t>
        </is>
      </c>
      <c r="C15304">
        <f>IF(B15304&lt;&gt;"NI",1,0)</f>
        <v/>
      </c>
      <c r="D15304">
        <f>VLOOKUP(B15304, Tabelas!A:C,3,FALSE())</f>
        <v/>
      </c>
      <c r="E15304">
        <f>VLOOKUP(B15304, Tabelas!A:C,2,FALSE())</f>
        <v/>
      </c>
    </row>
    <row r="15305">
      <c r="A15305" t="inlineStr">
        <is>
          <t>SOLAR SYSTEM RESEARCH</t>
        </is>
      </c>
      <c r="B15305" t="inlineStr">
        <is>
          <t>B3</t>
        </is>
      </c>
      <c r="C15305">
        <f>IF(B15305&lt;&gt;"NI",1,0)</f>
        <v/>
      </c>
      <c r="D15305">
        <f>VLOOKUP(B15305, Tabelas!A:C,3,FALSE())</f>
        <v/>
      </c>
      <c r="E15305">
        <f>VLOOKUP(B15305, Tabelas!A:C,2,FALSE())</f>
        <v/>
      </c>
    </row>
    <row r="15306">
      <c r="A15306" t="inlineStr">
        <is>
          <t>SOLDAGEM E INSPEÇÃO (IMPRESSO)</t>
        </is>
      </c>
      <c r="B15306" t="inlineStr">
        <is>
          <t>B2</t>
        </is>
      </c>
      <c r="C15306">
        <f>IF(B15306&lt;&gt;"NI",1,0)</f>
        <v/>
      </c>
      <c r="D15306">
        <f>VLOOKUP(B15306, Tabelas!A:C,3,FALSE())</f>
        <v/>
      </c>
      <c r="E15306">
        <f>VLOOKUP(B15306, Tabelas!A:C,2,FALSE())</f>
        <v/>
      </c>
    </row>
    <row r="15307">
      <c r="A15307" t="inlineStr">
        <is>
          <t>SOLID STATE COMMUNICATIONS</t>
        </is>
      </c>
      <c r="B15307" t="inlineStr">
        <is>
          <t>A4</t>
        </is>
      </c>
      <c r="C15307">
        <f>IF(B15307&lt;&gt;"NI",1,0)</f>
        <v/>
      </c>
      <c r="D15307">
        <f>VLOOKUP(B15307, Tabelas!A:C,3,FALSE())</f>
        <v/>
      </c>
      <c r="E15307">
        <f>VLOOKUP(B15307, Tabelas!A:C,2,FALSE())</f>
        <v/>
      </c>
    </row>
    <row r="15308">
      <c r="A15308" t="inlineStr">
        <is>
          <t>SOLID STATE IONICS (PRINT)</t>
        </is>
      </c>
      <c r="B15308" t="inlineStr">
        <is>
          <t>A2</t>
        </is>
      </c>
      <c r="C15308">
        <f>IF(B15308&lt;&gt;"NI",1,0)</f>
        <v/>
      </c>
      <c r="D15308">
        <f>VLOOKUP(B15308, Tabelas!A:C,3,FALSE())</f>
        <v/>
      </c>
      <c r="E15308">
        <f>VLOOKUP(B15308, Tabelas!A:C,2,FALSE())</f>
        <v/>
      </c>
    </row>
    <row r="15309">
      <c r="A15309" t="inlineStr">
        <is>
          <t>SOLID STATE NUCLEAR MAGNETIC RESONANCE</t>
        </is>
      </c>
      <c r="B15309" t="inlineStr">
        <is>
          <t>A3</t>
        </is>
      </c>
      <c r="C15309">
        <f>IF(B15309&lt;&gt;"NI",1,0)</f>
        <v/>
      </c>
      <c r="D15309">
        <f>VLOOKUP(B15309, Tabelas!A:C,3,FALSE())</f>
        <v/>
      </c>
      <c r="E15309">
        <f>VLOOKUP(B15309, Tabelas!A:C,2,FALSE())</f>
        <v/>
      </c>
    </row>
    <row r="15310">
      <c r="A15310" t="inlineStr">
        <is>
          <t>SOLID STATE SCIENCES</t>
        </is>
      </c>
      <c r="B15310" t="inlineStr">
        <is>
          <t>A4</t>
        </is>
      </c>
      <c r="C15310">
        <f>IF(B15310&lt;&gt;"NI",1,0)</f>
        <v/>
      </c>
      <c r="D15310">
        <f>VLOOKUP(B15310, Tabelas!A:C,3,FALSE())</f>
        <v/>
      </c>
      <c r="E15310">
        <f>VLOOKUP(B15310, Tabelas!A:C,2,FALSE())</f>
        <v/>
      </c>
    </row>
    <row r="15311">
      <c r="A15311" t="inlineStr">
        <is>
          <t>SOLID-EARTH</t>
        </is>
      </c>
      <c r="B15311" t="inlineStr">
        <is>
          <t>A1</t>
        </is>
      </c>
      <c r="C15311">
        <f>IF(B15311&lt;&gt;"NI",1,0)</f>
        <v/>
      </c>
      <c r="D15311">
        <f>VLOOKUP(B15311, Tabelas!A:C,3,FALSE())</f>
        <v/>
      </c>
      <c r="E15311">
        <f>VLOOKUP(B15311, Tabelas!A:C,2,FALSE())</f>
        <v/>
      </c>
    </row>
    <row r="15312">
      <c r="A15312" t="inlineStr">
        <is>
          <t>SOLID-STATE ELECTRONICS</t>
        </is>
      </c>
      <c r="B15312" t="inlineStr">
        <is>
          <t>A2</t>
        </is>
      </c>
      <c r="C15312">
        <f>IF(B15312&lt;&gt;"NI",1,0)</f>
        <v/>
      </c>
      <c r="D15312">
        <f>VLOOKUP(B15312, Tabelas!A:C,3,FALSE())</f>
        <v/>
      </c>
      <c r="E15312">
        <f>VLOOKUP(B15312, Tabelas!A:C,2,FALSE())</f>
        <v/>
      </c>
    </row>
    <row r="15313">
      <c r="A15313" t="inlineStr">
        <is>
          <t>SOMANLU (UFAM)</t>
        </is>
      </c>
      <c r="B15313" t="inlineStr">
        <is>
          <t>B2</t>
        </is>
      </c>
      <c r="C15313">
        <f>IF(B15313&lt;&gt;"NI",1,0)</f>
        <v/>
      </c>
      <c r="D15313">
        <f>VLOOKUP(B15313, Tabelas!A:C,3,FALSE())</f>
        <v/>
      </c>
      <c r="E15313">
        <f>VLOOKUP(B15313, Tabelas!A:C,2,FALSE())</f>
        <v/>
      </c>
    </row>
    <row r="15314">
      <c r="A15314" t="inlineStr">
        <is>
          <t>SOMANLU: REVISTA DE ESTUDOS AMAZÔNICOS</t>
        </is>
      </c>
      <c r="B15314" t="inlineStr">
        <is>
          <t>B2</t>
        </is>
      </c>
      <c r="C15314">
        <f>IF(B15314&lt;&gt;"NI",1,0)</f>
        <v/>
      </c>
      <c r="D15314">
        <f>VLOOKUP(B15314, Tabelas!A:C,3,FALSE())</f>
        <v/>
      </c>
      <c r="E15314">
        <f>VLOOKUP(B15314, Tabelas!A:C,2,FALSE())</f>
        <v/>
      </c>
    </row>
    <row r="15315">
      <c r="A15315" t="inlineStr">
        <is>
          <t>SOMATOSENSORY &amp; MOTOR RESEARCH</t>
        </is>
      </c>
      <c r="B15315" t="inlineStr">
        <is>
          <t>B2</t>
        </is>
      </c>
      <c r="C15315">
        <f>IF(B15315&lt;&gt;"NI",1,0)</f>
        <v/>
      </c>
      <c r="D15315">
        <f>VLOOKUP(B15315, Tabelas!A:C,3,FALSE())</f>
        <v/>
      </c>
      <c r="E15315">
        <f>VLOOKUP(B15315, Tabelas!A:C,2,FALSE())</f>
        <v/>
      </c>
    </row>
    <row r="15316">
      <c r="A15316" t="inlineStr">
        <is>
          <t>SONIC IDEAS</t>
        </is>
      </c>
      <c r="B15316" t="inlineStr">
        <is>
          <t>B1</t>
        </is>
      </c>
      <c r="C15316">
        <f>IF(B15316&lt;&gt;"NI",1,0)</f>
        <v/>
      </c>
      <c r="D15316">
        <f>VLOOKUP(B15316, Tabelas!A:C,3,FALSE())</f>
        <v/>
      </c>
      <c r="E15316">
        <f>VLOOKUP(B15316, Tabelas!A:C,2,FALSE())</f>
        <v/>
      </c>
    </row>
    <row r="15317">
      <c r="A15317" t="inlineStr">
        <is>
          <t>SONORA</t>
        </is>
      </c>
      <c r="B15317" t="inlineStr">
        <is>
          <t>B2</t>
        </is>
      </c>
      <c r="C15317">
        <f>IF(B15317&lt;&gt;"NI",1,0)</f>
        <v/>
      </c>
      <c r="D15317">
        <f>VLOOKUP(B15317, Tabelas!A:C,3,FALSE())</f>
        <v/>
      </c>
      <c r="E15317">
        <f>VLOOKUP(B15317, Tabelas!A:C,2,FALSE())</f>
        <v/>
      </c>
    </row>
    <row r="15318">
      <c r="A15318" t="inlineStr">
        <is>
          <t>SOPHIA: COLECCIÓN DE FILOSOFÍA DE LA EDUCACIÓN</t>
        </is>
      </c>
      <c r="B15318" t="inlineStr">
        <is>
          <t>B1</t>
        </is>
      </c>
      <c r="C15318">
        <f>IF(B15318&lt;&gt;"NI",1,0)</f>
        <v/>
      </c>
      <c r="D15318">
        <f>VLOOKUP(B15318, Tabelas!A:C,3,FALSE())</f>
        <v/>
      </c>
      <c r="E15318">
        <f>VLOOKUP(B15318, Tabelas!A:C,2,FALSE())</f>
        <v/>
      </c>
    </row>
    <row r="15319">
      <c r="A15319" t="inlineStr">
        <is>
          <t>SORT (BARCELONA)</t>
        </is>
      </c>
      <c r="B15319" t="inlineStr">
        <is>
          <t>A3</t>
        </is>
      </c>
      <c r="C15319">
        <f>IF(B15319&lt;&gt;"NI",1,0)</f>
        <v/>
      </c>
      <c r="D15319">
        <f>VLOOKUP(B15319, Tabelas!A:C,3,FALSE())</f>
        <v/>
      </c>
      <c r="E15319">
        <f>VLOOKUP(B15319, Tabelas!A:C,2,FALSE())</f>
        <v/>
      </c>
    </row>
    <row r="15320">
      <c r="A15320" t="inlineStr">
        <is>
          <t>SOUTH AFRICAN JOURNAL OF ANIMAL SCIENCE</t>
        </is>
      </c>
      <c r="B15320" t="inlineStr">
        <is>
          <t>A4</t>
        </is>
      </c>
      <c r="C15320">
        <f>IF(B15320&lt;&gt;"NI",1,0)</f>
        <v/>
      </c>
      <c r="D15320">
        <f>VLOOKUP(B15320, Tabelas!A:C,3,FALSE())</f>
        <v/>
      </c>
      <c r="E15320">
        <f>VLOOKUP(B15320, Tabelas!A:C,2,FALSE())</f>
        <v/>
      </c>
    </row>
    <row r="15321">
      <c r="A15321" t="inlineStr">
        <is>
          <t>SOUTH AFRICAN JOURNAL OF BOTANY</t>
        </is>
      </c>
      <c r="B15321" t="inlineStr">
        <is>
          <t>A3</t>
        </is>
      </c>
      <c r="C15321">
        <f>IF(B15321&lt;&gt;"NI",1,0)</f>
        <v/>
      </c>
      <c r="D15321">
        <f>VLOOKUP(B15321, Tabelas!A:C,3,FALSE())</f>
        <v/>
      </c>
      <c r="E15321">
        <f>VLOOKUP(B15321, Tabelas!A:C,2,FALSE())</f>
        <v/>
      </c>
    </row>
    <row r="15322">
      <c r="A15322" t="inlineStr">
        <is>
          <t>SOUTH AFRICAN JOURNAL OF BUSINESS MANAGEMENT</t>
        </is>
      </c>
      <c r="B15322" t="inlineStr">
        <is>
          <t>B1</t>
        </is>
      </c>
      <c r="C15322">
        <f>IF(B15322&lt;&gt;"NI",1,0)</f>
        <v/>
      </c>
      <c r="D15322">
        <f>VLOOKUP(B15322, Tabelas!A:C,3,FALSE())</f>
        <v/>
      </c>
      <c r="E15322">
        <f>VLOOKUP(B15322, Tabelas!A:C,2,FALSE())</f>
        <v/>
      </c>
    </row>
    <row r="15323">
      <c r="A15323" t="inlineStr">
        <is>
          <t>SOUTH AFRICAN JOURNAL OF CHEMICAL ENGINEERING</t>
        </is>
      </c>
      <c r="B15323" t="inlineStr">
        <is>
          <t>B3</t>
        </is>
      </c>
      <c r="C15323">
        <f>IF(B15323&lt;&gt;"NI",1,0)</f>
        <v/>
      </c>
      <c r="D15323">
        <f>VLOOKUP(B15323, Tabelas!A:C,3,FALSE())</f>
        <v/>
      </c>
      <c r="E15323">
        <f>VLOOKUP(B15323, Tabelas!A:C,2,FALSE())</f>
        <v/>
      </c>
    </row>
    <row r="15324">
      <c r="A15324" t="inlineStr">
        <is>
          <t>SOUTH AFRICAN JOURNAL OF CHEMISTRY</t>
        </is>
      </c>
      <c r="B15324" t="inlineStr">
        <is>
          <t>B1</t>
        </is>
      </c>
      <c r="C15324">
        <f>IF(B15324&lt;&gt;"NI",1,0)</f>
        <v/>
      </c>
      <c r="D15324">
        <f>VLOOKUP(B15324, Tabelas!A:C,3,FALSE())</f>
        <v/>
      </c>
      <c r="E15324">
        <f>VLOOKUP(B15324, Tabelas!A:C,2,FALSE())</f>
        <v/>
      </c>
    </row>
    <row r="15325">
      <c r="A15325" t="inlineStr">
        <is>
          <t>SOUTH AFRICAN JOURNAL OF GEOMATICS</t>
        </is>
      </c>
      <c r="B15325" t="inlineStr">
        <is>
          <t>B4</t>
        </is>
      </c>
      <c r="C15325">
        <f>IF(B15325&lt;&gt;"NI",1,0)</f>
        <v/>
      </c>
      <c r="D15325">
        <f>VLOOKUP(B15325, Tabelas!A:C,3,FALSE())</f>
        <v/>
      </c>
      <c r="E15325">
        <f>VLOOKUP(B15325, Tabelas!A:C,2,FALSE())</f>
        <v/>
      </c>
    </row>
    <row r="15326">
      <c r="A15326" t="inlineStr">
        <is>
          <t>SOUTH AFRICAN JOURNAL OF INDUSTRIAL ENGINEERING</t>
        </is>
      </c>
      <c r="B15326" t="inlineStr">
        <is>
          <t>B1</t>
        </is>
      </c>
      <c r="C15326">
        <f>IF(B15326&lt;&gt;"NI",1,0)</f>
        <v/>
      </c>
      <c r="D15326">
        <f>VLOOKUP(B15326, Tabelas!A:C,3,FALSE())</f>
        <v/>
      </c>
      <c r="E15326">
        <f>VLOOKUP(B15326, Tabelas!A:C,2,FALSE())</f>
        <v/>
      </c>
    </row>
    <row r="15327">
      <c r="A15327" t="inlineStr">
        <is>
          <t>SOUTH AFRICAN JOURNAL OF INTERNATIONAL AFFAIRS</t>
        </is>
      </c>
      <c r="B15327" t="inlineStr">
        <is>
          <t>A4</t>
        </is>
      </c>
      <c r="C15327">
        <f>IF(B15327&lt;&gt;"NI",1,0)</f>
        <v/>
      </c>
      <c r="D15327">
        <f>VLOOKUP(B15327, Tabelas!A:C,3,FALSE())</f>
        <v/>
      </c>
      <c r="E15327">
        <f>VLOOKUP(B15327, Tabelas!A:C,2,FALSE())</f>
        <v/>
      </c>
    </row>
    <row r="15328">
      <c r="A15328" t="inlineStr">
        <is>
          <t>SOUTH AFRICAN JOURNAL OF OCCUPATIONAL THERAPY</t>
        </is>
      </c>
      <c r="B15328" t="inlineStr">
        <is>
          <t>B3</t>
        </is>
      </c>
      <c r="C15328">
        <f>IF(B15328&lt;&gt;"NI",1,0)</f>
        <v/>
      </c>
      <c r="D15328">
        <f>VLOOKUP(B15328, Tabelas!A:C,3,FALSE())</f>
        <v/>
      </c>
      <c r="E15328">
        <f>VLOOKUP(B15328, Tabelas!A:C,2,FALSE())</f>
        <v/>
      </c>
    </row>
    <row r="15329">
      <c r="A15329" t="inlineStr">
        <is>
          <t>SOUTH AFRICAN JOURNAL OF OCCUPATIONAL THERAPY</t>
        </is>
      </c>
      <c r="B15329" t="inlineStr">
        <is>
          <t>B3</t>
        </is>
      </c>
      <c r="C15329">
        <f>IF(B15329&lt;&gt;"NI",1,0)</f>
        <v/>
      </c>
      <c r="D15329">
        <f>VLOOKUP(B15329, Tabelas!A:C,3,FALSE())</f>
        <v/>
      </c>
      <c r="E15329">
        <f>VLOOKUP(B15329, Tabelas!A:C,2,FALSE())</f>
        <v/>
      </c>
    </row>
    <row r="15330">
      <c r="A15330" t="inlineStr">
        <is>
          <t>SOUTH AFRICAN JOURNAL OF PLANT AND SOIL</t>
        </is>
      </c>
      <c r="B15330" t="inlineStr">
        <is>
          <t>B2</t>
        </is>
      </c>
      <c r="C15330">
        <f>IF(B15330&lt;&gt;"NI",1,0)</f>
        <v/>
      </c>
      <c r="D15330">
        <f>VLOOKUP(B15330, Tabelas!A:C,3,FALSE())</f>
        <v/>
      </c>
      <c r="E15330">
        <f>VLOOKUP(B15330, Tabelas!A:C,2,FALSE())</f>
        <v/>
      </c>
    </row>
    <row r="15331">
      <c r="A15331" t="inlineStr">
        <is>
          <t>SOUTH AFRICAN JOURNAL OF PLANT AND SOIL</t>
        </is>
      </c>
      <c r="B15331" t="inlineStr">
        <is>
          <t>B2</t>
        </is>
      </c>
      <c r="C15331">
        <f>IF(B15331&lt;&gt;"NI",1,0)</f>
        <v/>
      </c>
      <c r="D15331">
        <f>VLOOKUP(B15331, Tabelas!A:C,3,FALSE())</f>
        <v/>
      </c>
      <c r="E15331">
        <f>VLOOKUP(B15331, Tabelas!A:C,2,FALSE())</f>
        <v/>
      </c>
    </row>
    <row r="15332">
      <c r="A15332" t="inlineStr">
        <is>
          <t>SOUTH AFRICAN STATISTICAL JOURNAL</t>
        </is>
      </c>
      <c r="B15332" t="inlineStr">
        <is>
          <t>B4</t>
        </is>
      </c>
      <c r="C15332">
        <f>IF(B15332&lt;&gt;"NI",1,0)</f>
        <v/>
      </c>
      <c r="D15332">
        <f>VLOOKUP(B15332, Tabelas!A:C,3,FALSE())</f>
        <v/>
      </c>
      <c r="E15332">
        <f>VLOOKUP(B15332, Tabelas!A:C,2,FALSE())</f>
        <v/>
      </c>
    </row>
    <row r="15333">
      <c r="A15333" t="inlineStr">
        <is>
          <t>SOUTH AMERICAN DEVELOPMENT SOCIETY JOURNAL</t>
        </is>
      </c>
      <c r="B15333" t="inlineStr">
        <is>
          <t>B2</t>
        </is>
      </c>
      <c r="C15333">
        <f>IF(B15333&lt;&gt;"NI",1,0)</f>
        <v/>
      </c>
      <c r="D15333">
        <f>VLOOKUP(B15333, Tabelas!A:C,3,FALSE())</f>
        <v/>
      </c>
      <c r="E15333">
        <f>VLOOKUP(B15333, Tabelas!A:C,2,FALSE())</f>
        <v/>
      </c>
    </row>
    <row r="15334">
      <c r="A15334" t="inlineStr">
        <is>
          <t>SOUTH AMERICAN JOURNAL OF BASIC EDUCATION, TECHNICAL AND TECHNOLOGICAL</t>
        </is>
      </c>
      <c r="B15334" t="inlineStr">
        <is>
          <t>A3</t>
        </is>
      </c>
      <c r="C15334">
        <f>IF(B15334&lt;&gt;"NI",1,0)</f>
        <v/>
      </c>
      <c r="D15334">
        <f>VLOOKUP(B15334, Tabelas!A:C,3,FALSE())</f>
        <v/>
      </c>
      <c r="E15334">
        <f>VLOOKUP(B15334, Tabelas!A:C,2,FALSE())</f>
        <v/>
      </c>
    </row>
    <row r="15335">
      <c r="A15335" t="inlineStr">
        <is>
          <t>SOUTH AMERICAN JOURNAL OF HERPETOLOGY (IMPRESSO)</t>
        </is>
      </c>
      <c r="B15335" t="inlineStr">
        <is>
          <t>A4</t>
        </is>
      </c>
      <c r="C15335">
        <f>IF(B15335&lt;&gt;"NI",1,0)</f>
        <v/>
      </c>
      <c r="D15335">
        <f>VLOOKUP(B15335, Tabelas!A:C,3,FALSE())</f>
        <v/>
      </c>
      <c r="E15335">
        <f>VLOOKUP(B15335, Tabelas!A:C,2,FALSE())</f>
        <v/>
      </c>
    </row>
    <row r="15336">
      <c r="A15336" t="inlineStr">
        <is>
          <t>SOUTH AMERICAN JOURNAL OF LOGIC</t>
        </is>
      </c>
      <c r="B15336" t="inlineStr">
        <is>
          <t>B2</t>
        </is>
      </c>
      <c r="C15336">
        <f>IF(B15336&lt;&gt;"NI",1,0)</f>
        <v/>
      </c>
      <c r="D15336">
        <f>VLOOKUP(B15336, Tabelas!A:C,3,FALSE())</f>
        <v/>
      </c>
      <c r="E15336">
        <f>VLOOKUP(B15336, Tabelas!A:C,2,FALSE())</f>
        <v/>
      </c>
    </row>
    <row r="15337">
      <c r="A15337" t="inlineStr">
        <is>
          <t>SOUTHERN FORESTS (ONLINE)</t>
        </is>
      </c>
      <c r="B15337" t="inlineStr">
        <is>
          <t>A4</t>
        </is>
      </c>
      <c r="C15337">
        <f>IF(B15337&lt;&gt;"NI",1,0)</f>
        <v/>
      </c>
      <c r="D15337">
        <f>VLOOKUP(B15337, Tabelas!A:C,3,FALSE())</f>
        <v/>
      </c>
      <c r="E15337">
        <f>VLOOKUP(B15337, Tabelas!A:C,2,FALSE())</f>
        <v/>
      </c>
    </row>
    <row r="15338">
      <c r="A15338" t="inlineStr">
        <is>
          <t>SOUTHERN FORESTS (PRINT)</t>
        </is>
      </c>
      <c r="B15338" t="inlineStr">
        <is>
          <t>A4</t>
        </is>
      </c>
      <c r="C15338">
        <f>IF(B15338&lt;&gt;"NI",1,0)</f>
        <v/>
      </c>
      <c r="D15338">
        <f>VLOOKUP(B15338, Tabelas!A:C,3,FALSE())</f>
        <v/>
      </c>
      <c r="E15338">
        <f>VLOOKUP(B15338, Tabelas!A:C,2,FALSE())</f>
        <v/>
      </c>
    </row>
    <row r="15339">
      <c r="A15339" t="inlineStr">
        <is>
          <t>SOUTHERN SEMIOTIC REVIEW</t>
        </is>
      </c>
      <c r="B15339" t="inlineStr">
        <is>
          <t>B2</t>
        </is>
      </c>
      <c r="C15339">
        <f>IF(B15339&lt;&gt;"NI",1,0)</f>
        <v/>
      </c>
      <c r="D15339">
        <f>VLOOKUP(B15339, Tabelas!A:C,3,FALSE())</f>
        <v/>
      </c>
      <c r="E15339">
        <f>VLOOKUP(B15339, Tabelas!A:C,2,FALSE())</f>
        <v/>
      </c>
    </row>
    <row r="15340">
      <c r="A15340" t="inlineStr">
        <is>
          <t>SPACE AND CULTURE</t>
        </is>
      </c>
      <c r="B15340" t="inlineStr">
        <is>
          <t>A2</t>
        </is>
      </c>
      <c r="C15340">
        <f>IF(B15340&lt;&gt;"NI",1,0)</f>
        <v/>
      </c>
      <c r="D15340">
        <f>VLOOKUP(B15340, Tabelas!A:C,3,FALSE())</f>
        <v/>
      </c>
      <c r="E15340">
        <f>VLOOKUP(B15340, Tabelas!A:C,2,FALSE())</f>
        <v/>
      </c>
    </row>
    <row r="15341">
      <c r="A15341" t="inlineStr">
        <is>
          <t>SPACE POLICY</t>
        </is>
      </c>
      <c r="B15341" t="inlineStr">
        <is>
          <t>B1</t>
        </is>
      </c>
      <c r="C15341">
        <f>IF(B15341&lt;&gt;"NI",1,0)</f>
        <v/>
      </c>
      <c r="D15341">
        <f>VLOOKUP(B15341, Tabelas!A:C,3,FALSE())</f>
        <v/>
      </c>
      <c r="E15341">
        <f>VLOOKUP(B15341, Tabelas!A:C,2,FALSE())</f>
        <v/>
      </c>
    </row>
    <row r="15342">
      <c r="A15342" t="inlineStr">
        <is>
          <t>SPACE SCIENCE REVIEWS</t>
        </is>
      </c>
      <c r="B15342" t="inlineStr">
        <is>
          <t>A1</t>
        </is>
      </c>
      <c r="C15342">
        <f>IF(B15342&lt;&gt;"NI",1,0)</f>
        <v/>
      </c>
      <c r="D15342">
        <f>VLOOKUP(B15342, Tabelas!A:C,3,FALSE())</f>
        <v/>
      </c>
      <c r="E15342">
        <f>VLOOKUP(B15342, Tabelas!A:C,2,FALSE())</f>
        <v/>
      </c>
    </row>
    <row r="15343">
      <c r="A15343" t="inlineStr">
        <is>
          <t>SPACE WEATHER (ONLINE)</t>
        </is>
      </c>
      <c r="B15343" t="inlineStr">
        <is>
          <t>A3</t>
        </is>
      </c>
      <c r="C15343">
        <f>IF(B15343&lt;&gt;"NI",1,0)</f>
        <v/>
      </c>
      <c r="D15343">
        <f>VLOOKUP(B15343, Tabelas!A:C,3,FALSE())</f>
        <v/>
      </c>
      <c r="E15343">
        <f>VLOOKUP(B15343, Tabelas!A:C,2,FALSE())</f>
        <v/>
      </c>
    </row>
    <row r="15344">
      <c r="A15344" t="inlineStr">
        <is>
          <t>SPANISH JOURNAL OF AGRICULTURAL RESEARCH</t>
        </is>
      </c>
      <c r="B15344" t="inlineStr">
        <is>
          <t>A4</t>
        </is>
      </c>
      <c r="C15344">
        <f>IF(B15344&lt;&gt;"NI",1,0)</f>
        <v/>
      </c>
      <c r="D15344">
        <f>VLOOKUP(B15344, Tabelas!A:C,3,FALSE())</f>
        <v/>
      </c>
      <c r="E15344">
        <f>VLOOKUP(B15344, Tabelas!A:C,2,FALSE())</f>
        <v/>
      </c>
    </row>
    <row r="15345">
      <c r="A15345" t="inlineStr">
        <is>
          <t>SPATIAL AND SPATIO-TEMPORAL EPIDEMIOLOGY</t>
        </is>
      </c>
      <c r="B15345" t="inlineStr">
        <is>
          <t>A2</t>
        </is>
      </c>
      <c r="C15345">
        <f>IF(B15345&lt;&gt;"NI",1,0)</f>
        <v/>
      </c>
      <c r="D15345">
        <f>VLOOKUP(B15345, Tabelas!A:C,3,FALSE())</f>
        <v/>
      </c>
      <c r="E15345">
        <f>VLOOKUP(B15345, Tabelas!A:C,2,FALSE())</f>
        <v/>
      </c>
    </row>
    <row r="15346">
      <c r="A15346" t="inlineStr">
        <is>
          <t>SPATIAL COGNITION AND COMPUTATION</t>
        </is>
      </c>
      <c r="B15346" t="inlineStr">
        <is>
          <t>B1</t>
        </is>
      </c>
      <c r="C15346">
        <f>IF(B15346&lt;&gt;"NI",1,0)</f>
        <v/>
      </c>
      <c r="D15346">
        <f>VLOOKUP(B15346, Tabelas!A:C,3,FALSE())</f>
        <v/>
      </c>
      <c r="E15346">
        <f>VLOOKUP(B15346, Tabelas!A:C,2,FALSE())</f>
        <v/>
      </c>
    </row>
    <row r="15347">
      <c r="A15347" t="inlineStr">
        <is>
          <t>SPATIAL STATISTICS</t>
        </is>
      </c>
      <c r="B15347" t="inlineStr">
        <is>
          <t>A3</t>
        </is>
      </c>
      <c r="C15347">
        <f>IF(B15347&lt;&gt;"NI",1,0)</f>
        <v/>
      </c>
      <c r="D15347">
        <f>VLOOKUP(B15347, Tabelas!A:C,3,FALSE())</f>
        <v/>
      </c>
      <c r="E15347">
        <f>VLOOKUP(B15347, Tabelas!A:C,2,FALSE())</f>
        <v/>
      </c>
    </row>
    <row r="15348">
      <c r="A15348" t="inlineStr">
        <is>
          <t>SPAZIO FILOSOFICO</t>
        </is>
      </c>
      <c r="B15348" t="inlineStr">
        <is>
          <t>A4</t>
        </is>
      </c>
      <c r="C15348">
        <f>IF(B15348&lt;&gt;"NI",1,0)</f>
        <v/>
      </c>
      <c r="D15348">
        <f>VLOOKUP(B15348, Tabelas!A:C,3,FALSE())</f>
        <v/>
      </c>
      <c r="E15348">
        <f>VLOOKUP(B15348, Tabelas!A:C,2,FALSE())</f>
        <v/>
      </c>
    </row>
    <row r="15349">
      <c r="A15349" t="inlineStr">
        <is>
          <t>SPE DRILLING &amp; COMPLETION</t>
        </is>
      </c>
      <c r="B15349" t="inlineStr">
        <is>
          <t>A4</t>
        </is>
      </c>
      <c r="C15349">
        <f>IF(B15349&lt;&gt;"NI",1,0)</f>
        <v/>
      </c>
      <c r="D15349">
        <f>VLOOKUP(B15349, Tabelas!A:C,3,FALSE())</f>
        <v/>
      </c>
      <c r="E15349">
        <f>VLOOKUP(B15349, Tabelas!A:C,2,FALSE())</f>
        <v/>
      </c>
    </row>
    <row r="15350">
      <c r="A15350" t="inlineStr">
        <is>
          <t>SPE JOURNAL (SOCIETY OF PETROLEUM ENGINEERS (U.S.). 1996)</t>
        </is>
      </c>
      <c r="B15350" t="inlineStr">
        <is>
          <t>A1</t>
        </is>
      </c>
      <c r="C15350">
        <f>IF(B15350&lt;&gt;"NI",1,0)</f>
        <v/>
      </c>
      <c r="D15350">
        <f>VLOOKUP(B15350, Tabelas!A:C,3,FALSE())</f>
        <v/>
      </c>
      <c r="E15350">
        <f>VLOOKUP(B15350, Tabelas!A:C,2,FALSE())</f>
        <v/>
      </c>
    </row>
    <row r="15351">
      <c r="A15351" t="inlineStr">
        <is>
          <t>SPE PRODUCTION &amp; OPERATIONS</t>
        </is>
      </c>
      <c r="B15351" t="inlineStr">
        <is>
          <t>A3</t>
        </is>
      </c>
      <c r="C15351">
        <f>IF(B15351&lt;&gt;"NI",1,0)</f>
        <v/>
      </c>
      <c r="D15351">
        <f>VLOOKUP(B15351, Tabelas!A:C,3,FALSE())</f>
        <v/>
      </c>
      <c r="E15351">
        <f>VLOOKUP(B15351, Tabelas!A:C,2,FALSE())</f>
        <v/>
      </c>
    </row>
    <row r="15352">
      <c r="A15352" t="inlineStr">
        <is>
          <t>SPE RESERVOIR EVALUATION &amp; ENGINEERING</t>
        </is>
      </c>
      <c r="B15352" t="inlineStr">
        <is>
          <t>A2</t>
        </is>
      </c>
      <c r="C15352">
        <f>IF(B15352&lt;&gt;"NI",1,0)</f>
        <v/>
      </c>
      <c r="D15352">
        <f>VLOOKUP(B15352, Tabelas!A:C,3,FALSE())</f>
        <v/>
      </c>
      <c r="E15352">
        <f>VLOOKUP(B15352, Tabelas!A:C,2,FALSE())</f>
        <v/>
      </c>
    </row>
    <row r="15353">
      <c r="A15353" t="inlineStr">
        <is>
          <t>SPECIAL CARE IN DENTISTRY</t>
        </is>
      </c>
      <c r="B15353" t="inlineStr">
        <is>
          <t>B1</t>
        </is>
      </c>
      <c r="C15353">
        <f>IF(B15353&lt;&gt;"NI",1,0)</f>
        <v/>
      </c>
      <c r="D15353">
        <f>VLOOKUP(B15353, Tabelas!A:C,3,FALSE())</f>
        <v/>
      </c>
      <c r="E15353">
        <f>VLOOKUP(B15353, Tabelas!A:C,2,FALSE())</f>
        <v/>
      </c>
    </row>
    <row r="15354">
      <c r="A15354" t="inlineStr">
        <is>
          <t>SPECTROCHIMICA ACTA. PART A, MOLECULAR AND BIOMOLECULAR SPECTROSCOPY (PRINT)</t>
        </is>
      </c>
      <c r="B15354" t="inlineStr">
        <is>
          <t>A2</t>
        </is>
      </c>
      <c r="C15354">
        <f>IF(B15354&lt;&gt;"NI",1,0)</f>
        <v/>
      </c>
      <c r="D15354">
        <f>VLOOKUP(B15354, Tabelas!A:C,3,FALSE())</f>
        <v/>
      </c>
      <c r="E15354">
        <f>VLOOKUP(B15354, Tabelas!A:C,2,FALSE())</f>
        <v/>
      </c>
    </row>
    <row r="15355">
      <c r="A15355" t="inlineStr">
        <is>
          <t>SPECTROCHIMICA ACTA. PART B, ATOMIC SPECTROSCOPY</t>
        </is>
      </c>
      <c r="B15355" t="inlineStr">
        <is>
          <t>A1</t>
        </is>
      </c>
      <c r="C15355">
        <f>IF(B15355&lt;&gt;"NI",1,0)</f>
        <v/>
      </c>
      <c r="D15355">
        <f>VLOOKUP(B15355, Tabelas!A:C,3,FALSE())</f>
        <v/>
      </c>
      <c r="E15355">
        <f>VLOOKUP(B15355, Tabelas!A:C,2,FALSE())</f>
        <v/>
      </c>
    </row>
    <row r="15356">
      <c r="A15356" t="inlineStr">
        <is>
          <t>SPECTROSCOPY (SPRINGFIELD, OR.)</t>
        </is>
      </c>
      <c r="B15356" t="inlineStr">
        <is>
          <t>B3</t>
        </is>
      </c>
      <c r="C15356">
        <f>IF(B15356&lt;&gt;"NI",1,0)</f>
        <v/>
      </c>
      <c r="D15356">
        <f>VLOOKUP(B15356, Tabelas!A:C,3,FALSE())</f>
        <v/>
      </c>
      <c r="E15356">
        <f>VLOOKUP(B15356, Tabelas!A:C,2,FALSE())</f>
        <v/>
      </c>
    </row>
    <row r="15357">
      <c r="A15357" t="inlineStr">
        <is>
          <t>SPECTROSCOPY LETTERS (ONLINE)</t>
        </is>
      </c>
      <c r="B15357" t="inlineStr">
        <is>
          <t>B2</t>
        </is>
      </c>
      <c r="C15357">
        <f>IF(B15357&lt;&gt;"NI",1,0)</f>
        <v/>
      </c>
      <c r="D15357">
        <f>VLOOKUP(B15357, Tabelas!A:C,3,FALSE())</f>
        <v/>
      </c>
      <c r="E15357">
        <f>VLOOKUP(B15357, Tabelas!A:C,2,FALSE())</f>
        <v/>
      </c>
    </row>
    <row r="15358">
      <c r="A15358" t="inlineStr">
        <is>
          <t>SPECTROSCOPY LETTERS (PRINT)</t>
        </is>
      </c>
      <c r="B15358" t="inlineStr">
        <is>
          <t>B2</t>
        </is>
      </c>
      <c r="C15358">
        <f>IF(B15358&lt;&gt;"NI",1,0)</f>
        <v/>
      </c>
      <c r="D15358">
        <f>VLOOKUP(B15358, Tabelas!A:C,3,FALSE())</f>
        <v/>
      </c>
      <c r="E15358">
        <f>VLOOKUP(B15358, Tabelas!A:C,2,FALSE())</f>
        <v/>
      </c>
    </row>
    <row r="15359">
      <c r="A15359" t="inlineStr">
        <is>
          <t>SPEECH COMMUNICATION (PRINT)</t>
        </is>
      </c>
      <c r="B15359" t="inlineStr">
        <is>
          <t>A1</t>
        </is>
      </c>
      <c r="C15359">
        <f>IF(B15359&lt;&gt;"NI",1,0)</f>
        <v/>
      </c>
      <c r="D15359">
        <f>VLOOKUP(B15359, Tabelas!A:C,3,FALSE())</f>
        <v/>
      </c>
      <c r="E15359">
        <f>VLOOKUP(B15359, Tabelas!A:C,2,FALSE())</f>
        <v/>
      </c>
    </row>
    <row r="15360">
      <c r="A15360" t="inlineStr">
        <is>
          <t>SPHERA PÚBLICA</t>
        </is>
      </c>
      <c r="B15360" t="inlineStr">
        <is>
          <t>A3</t>
        </is>
      </c>
      <c r="C15360">
        <f>IF(B15360&lt;&gt;"NI",1,0)</f>
        <v/>
      </c>
      <c r="D15360">
        <f>VLOOKUP(B15360, Tabelas!A:C,3,FALSE())</f>
        <v/>
      </c>
      <c r="E15360">
        <f>VLOOKUP(B15360, Tabelas!A:C,2,FALSE())</f>
        <v/>
      </c>
    </row>
    <row r="15361">
      <c r="A15361" t="inlineStr">
        <is>
          <t>SPIN</t>
        </is>
      </c>
      <c r="B15361" t="inlineStr">
        <is>
          <t>B3</t>
        </is>
      </c>
      <c r="C15361">
        <f>IF(B15361&lt;&gt;"NI",1,0)</f>
        <v/>
      </c>
      <c r="D15361">
        <f>VLOOKUP(B15361, Tabelas!A:C,3,FALSE())</f>
        <v/>
      </c>
      <c r="E15361">
        <f>VLOOKUP(B15361, Tabelas!A:C,2,FALSE())</f>
        <v/>
      </c>
    </row>
    <row r="15362">
      <c r="A15362" t="inlineStr">
        <is>
          <t>SPINAL CORD</t>
        </is>
      </c>
      <c r="B15362" t="inlineStr">
        <is>
          <t>A3</t>
        </is>
      </c>
      <c r="C15362">
        <f>IF(B15362&lt;&gt;"NI",1,0)</f>
        <v/>
      </c>
      <c r="D15362">
        <f>VLOOKUP(B15362, Tabelas!A:C,3,FALSE())</f>
        <v/>
      </c>
      <c r="E15362">
        <f>VLOOKUP(B15362, Tabelas!A:C,2,FALSE())</f>
        <v/>
      </c>
    </row>
    <row r="15363">
      <c r="A15363" t="inlineStr">
        <is>
          <t>SPINAL CORD SERIES AND CASES</t>
        </is>
      </c>
      <c r="B15363" t="inlineStr">
        <is>
          <t>B3</t>
        </is>
      </c>
      <c r="C15363">
        <f>IF(B15363&lt;&gt;"NI",1,0)</f>
        <v/>
      </c>
      <c r="D15363">
        <f>VLOOKUP(B15363, Tabelas!A:C,3,FALSE())</f>
        <v/>
      </c>
      <c r="E15363">
        <f>VLOOKUP(B15363, Tabelas!A:C,2,FALSE())</f>
        <v/>
      </c>
    </row>
    <row r="15364">
      <c r="A15364" t="inlineStr">
        <is>
          <t>SPINE (ONLINE. PHILADELPHIA, PA. 1976)</t>
        </is>
      </c>
      <c r="B15364" t="inlineStr">
        <is>
          <t>A1</t>
        </is>
      </c>
      <c r="C15364">
        <f>IF(B15364&lt;&gt;"NI",1,0)</f>
        <v/>
      </c>
      <c r="D15364">
        <f>VLOOKUP(B15364, Tabelas!A:C,3,FALSE())</f>
        <v/>
      </c>
      <c r="E15364">
        <f>VLOOKUP(B15364, Tabelas!A:C,2,FALSE())</f>
        <v/>
      </c>
    </row>
    <row r="15365">
      <c r="A15365" t="inlineStr">
        <is>
          <t>SPINE (PHILADELPHIA, PA. 1976)</t>
        </is>
      </c>
      <c r="B15365" t="inlineStr">
        <is>
          <t>A1</t>
        </is>
      </c>
      <c r="C15365">
        <f>IF(B15365&lt;&gt;"NI",1,0)</f>
        <v/>
      </c>
      <c r="D15365">
        <f>VLOOKUP(B15365, Tabelas!A:C,3,FALSE())</f>
        <v/>
      </c>
      <c r="E15365">
        <f>VLOOKUP(B15365, Tabelas!A:C,2,FALSE())</f>
        <v/>
      </c>
    </row>
    <row r="15366">
      <c r="A15366" t="inlineStr">
        <is>
          <t>SPINE DEFORMITY</t>
        </is>
      </c>
      <c r="B15366" t="inlineStr">
        <is>
          <t>B3</t>
        </is>
      </c>
      <c r="C15366">
        <f>IF(B15366&lt;&gt;"NI",1,0)</f>
        <v/>
      </c>
      <c r="D15366">
        <f>VLOOKUP(B15366, Tabelas!A:C,3,FALSE())</f>
        <v/>
      </c>
      <c r="E15366">
        <f>VLOOKUP(B15366, Tabelas!A:C,2,FALSE())</f>
        <v/>
      </c>
    </row>
    <row r="15367">
      <c r="A15367" t="inlineStr">
        <is>
          <t>SPIXIANA (MUNCHEN)</t>
        </is>
      </c>
      <c r="B15367" t="inlineStr">
        <is>
          <t>B2</t>
        </is>
      </c>
      <c r="C15367">
        <f>IF(B15367&lt;&gt;"NI",1,0)</f>
        <v/>
      </c>
      <c r="D15367">
        <f>VLOOKUP(B15367, Tabelas!A:C,3,FALSE())</f>
        <v/>
      </c>
      <c r="E15367">
        <f>VLOOKUP(B15367, Tabelas!A:C,2,FALSE())</f>
        <v/>
      </c>
    </row>
    <row r="15368">
      <c r="A15368" t="inlineStr">
        <is>
          <t>SPORT IN SOCIETY (PRINT)</t>
        </is>
      </c>
      <c r="B15368" t="inlineStr">
        <is>
          <t>A2</t>
        </is>
      </c>
      <c r="C15368">
        <f>IF(B15368&lt;&gt;"NI",1,0)</f>
        <v/>
      </c>
      <c r="D15368">
        <f>VLOOKUP(B15368, Tabelas!A:C,3,FALSE())</f>
        <v/>
      </c>
      <c r="E15368">
        <f>VLOOKUP(B15368, Tabelas!A:C,2,FALSE())</f>
        <v/>
      </c>
    </row>
    <row r="15369">
      <c r="A15369" t="inlineStr">
        <is>
          <t>SPORT MANAGEMENT REVIEW</t>
        </is>
      </c>
      <c r="B15369" t="inlineStr">
        <is>
          <t>A1</t>
        </is>
      </c>
      <c r="C15369">
        <f>IF(B15369&lt;&gt;"NI",1,0)</f>
        <v/>
      </c>
      <c r="D15369">
        <f>VLOOKUP(B15369, Tabelas!A:C,3,FALSE())</f>
        <v/>
      </c>
      <c r="E15369">
        <f>VLOOKUP(B15369, Tabelas!A:C,2,FALSE())</f>
        <v/>
      </c>
    </row>
    <row r="15370">
      <c r="A15370" t="inlineStr">
        <is>
          <t>SPORT MARKETING QUARTERLY</t>
        </is>
      </c>
      <c r="B15370" t="inlineStr">
        <is>
          <t>B2</t>
        </is>
      </c>
      <c r="C15370">
        <f>IF(B15370&lt;&gt;"NI",1,0)</f>
        <v/>
      </c>
      <c r="D15370">
        <f>VLOOKUP(B15370, Tabelas!A:C,3,FALSE())</f>
        <v/>
      </c>
      <c r="E15370">
        <f>VLOOKUP(B15370, Tabelas!A:C,2,FALSE())</f>
        <v/>
      </c>
    </row>
    <row r="15371">
      <c r="A15371" t="inlineStr">
        <is>
          <t>SPORT SCIENCE (TRAVNIK. PRINT)</t>
        </is>
      </c>
      <c r="B15371" t="inlineStr">
        <is>
          <t>B2</t>
        </is>
      </c>
      <c r="C15371">
        <f>IF(B15371&lt;&gt;"NI",1,0)</f>
        <v/>
      </c>
      <c r="D15371">
        <f>VLOOKUP(B15371, Tabelas!A:C,3,FALSE())</f>
        <v/>
      </c>
      <c r="E15371">
        <f>VLOOKUP(B15371, Tabelas!A:C,2,FALSE())</f>
        <v/>
      </c>
    </row>
    <row r="15372">
      <c r="A15372" t="inlineStr">
        <is>
          <t>SPORT SCIENCES FOR HEALTH (TESTO STAMPATO)</t>
        </is>
      </c>
      <c r="B15372" t="inlineStr">
        <is>
          <t>B2</t>
        </is>
      </c>
      <c r="C15372">
        <f>IF(B15372&lt;&gt;"NI",1,0)</f>
        <v/>
      </c>
      <c r="D15372">
        <f>VLOOKUP(B15372, Tabelas!A:C,3,FALSE())</f>
        <v/>
      </c>
      <c r="E15372">
        <f>VLOOKUP(B15372, Tabelas!A:C,2,FALSE())</f>
        <v/>
      </c>
    </row>
    <row r="15373">
      <c r="A15373" t="inlineStr">
        <is>
          <t>SPORT TK: REVISTA EUROAMERICANA DE CIENCIAS DEL DEPORTE (ONLINE)</t>
        </is>
      </c>
      <c r="B15373" t="inlineStr">
        <is>
          <t>B4</t>
        </is>
      </c>
      <c r="C15373">
        <f>IF(B15373&lt;&gt;"NI",1,0)</f>
        <v/>
      </c>
      <c r="D15373">
        <f>VLOOKUP(B15373, Tabelas!A:C,3,FALSE())</f>
        <v/>
      </c>
      <c r="E15373">
        <f>VLOOKUP(B15373, Tabelas!A:C,2,FALSE())</f>
        <v/>
      </c>
    </row>
    <row r="15374">
      <c r="A15374" t="inlineStr">
        <is>
          <t>SPORT, EDUCATION AND SOCIETY</t>
        </is>
      </c>
      <c r="B15374" t="inlineStr">
        <is>
          <t>A1</t>
        </is>
      </c>
      <c r="C15374">
        <f>IF(B15374&lt;&gt;"NI",1,0)</f>
        <v/>
      </c>
      <c r="D15374">
        <f>VLOOKUP(B15374, Tabelas!A:C,3,FALSE())</f>
        <v/>
      </c>
      <c r="E15374">
        <f>VLOOKUP(B15374, Tabelas!A:C,2,FALSE())</f>
        <v/>
      </c>
    </row>
    <row r="15375">
      <c r="A15375" t="inlineStr">
        <is>
          <t>SPORT, ETHICS AND PHILOSOPHY</t>
        </is>
      </c>
      <c r="B15375" t="inlineStr">
        <is>
          <t>A3</t>
        </is>
      </c>
      <c r="C15375">
        <f>IF(B15375&lt;&gt;"NI",1,0)</f>
        <v/>
      </c>
      <c r="D15375">
        <f>VLOOKUP(B15375, Tabelas!A:C,3,FALSE())</f>
        <v/>
      </c>
      <c r="E15375">
        <f>VLOOKUP(B15375, Tabelas!A:C,2,FALSE())</f>
        <v/>
      </c>
    </row>
    <row r="15376">
      <c r="A15376" t="inlineStr">
        <is>
          <t>SPORTS BIOMECHANICS</t>
        </is>
      </c>
      <c r="B15376" t="inlineStr">
        <is>
          <t>A4</t>
        </is>
      </c>
      <c r="C15376">
        <f>IF(B15376&lt;&gt;"NI",1,0)</f>
        <v/>
      </c>
      <c r="D15376">
        <f>VLOOKUP(B15376, Tabelas!A:C,3,FALSE())</f>
        <v/>
      </c>
      <c r="E15376">
        <f>VLOOKUP(B15376, Tabelas!A:C,2,FALSE())</f>
        <v/>
      </c>
    </row>
    <row r="15377">
      <c r="A15377" t="inlineStr">
        <is>
          <t>SPORTS MEDICINE (AUCKLAND)</t>
        </is>
      </c>
      <c r="B15377" t="inlineStr">
        <is>
          <t>A1</t>
        </is>
      </c>
      <c r="C15377">
        <f>IF(B15377&lt;&gt;"NI",1,0)</f>
        <v/>
      </c>
      <c r="D15377">
        <f>VLOOKUP(B15377, Tabelas!A:C,3,FALSE())</f>
        <v/>
      </c>
      <c r="E15377">
        <f>VLOOKUP(B15377, Tabelas!A:C,2,FALSE())</f>
        <v/>
      </c>
    </row>
    <row r="15378">
      <c r="A15378" t="inlineStr">
        <is>
          <t>SPORTS MEDICINE INERNATIONAL OPEN</t>
        </is>
      </c>
      <c r="B15378" t="inlineStr">
        <is>
          <t>B4</t>
        </is>
      </c>
      <c r="C15378">
        <f>IF(B15378&lt;&gt;"NI",1,0)</f>
        <v/>
      </c>
      <c r="D15378">
        <f>VLOOKUP(B15378, Tabelas!A:C,3,FALSE())</f>
        <v/>
      </c>
      <c r="E15378">
        <f>VLOOKUP(B15378, Tabelas!A:C,2,FALSE())</f>
        <v/>
      </c>
    </row>
    <row r="15379">
      <c r="A15379" t="inlineStr">
        <is>
          <t>SPRINGER PROCEEDINGS IN MATHEMATICS</t>
        </is>
      </c>
      <c r="B15379" t="inlineStr">
        <is>
          <t>B3</t>
        </is>
      </c>
      <c r="C15379">
        <f>IF(B15379&lt;&gt;"NI",1,0)</f>
        <v/>
      </c>
      <c r="D15379">
        <f>VLOOKUP(B15379, Tabelas!A:C,3,FALSE())</f>
        <v/>
      </c>
      <c r="E15379">
        <f>VLOOKUP(B15379, Tabelas!A:C,2,FALSE())</f>
        <v/>
      </c>
    </row>
    <row r="15380">
      <c r="A15380" t="inlineStr">
        <is>
          <t>SRPSKI ARHIV ZA CELOKUPNO LEKARSTVO</t>
        </is>
      </c>
      <c r="B15380" t="inlineStr">
        <is>
          <t>A4</t>
        </is>
      </c>
      <c r="C15380">
        <f>IF(B15380&lt;&gt;"NI",1,0)</f>
        <v/>
      </c>
      <c r="D15380">
        <f>VLOOKUP(B15380, Tabelas!A:C,3,FALSE())</f>
        <v/>
      </c>
      <c r="E15380">
        <f>VLOOKUP(B15380, Tabelas!A:C,2,FALSE())</f>
        <v/>
      </c>
    </row>
    <row r="15381">
      <c r="A15381" t="inlineStr">
        <is>
          <t>SSM - POPULATION HEALTH</t>
        </is>
      </c>
      <c r="B15381" t="inlineStr">
        <is>
          <t>A4</t>
        </is>
      </c>
      <c r="C15381">
        <f>IF(B15381&lt;&gt;"NI",1,0)</f>
        <v/>
      </c>
      <c r="D15381">
        <f>VLOOKUP(B15381, Tabelas!A:C,3,FALSE())</f>
        <v/>
      </c>
      <c r="E15381">
        <f>VLOOKUP(B15381, Tabelas!A:C,2,FALSE())</f>
        <v/>
      </c>
    </row>
    <row r="15382">
      <c r="A15382" t="inlineStr">
        <is>
          <t>STABILITY - INTERNATIONAL JOURNAL OF SECURITY &amp; DEVELOPMENT</t>
        </is>
      </c>
      <c r="B15382" t="inlineStr">
        <is>
          <t>A3</t>
        </is>
      </c>
      <c r="C15382">
        <f>IF(B15382&lt;&gt;"NI",1,0)</f>
        <v/>
      </c>
      <c r="D15382">
        <f>VLOOKUP(B15382, Tabelas!A:C,3,FALSE())</f>
        <v/>
      </c>
      <c r="E15382">
        <f>VLOOKUP(B15382, Tabelas!A:C,2,FALSE())</f>
        <v/>
      </c>
    </row>
    <row r="15383">
      <c r="A15383" t="inlineStr">
        <is>
          <t>STANDARDS IN GENOMIC SCIENCES</t>
        </is>
      </c>
      <c r="B15383" t="inlineStr">
        <is>
          <t>B2</t>
        </is>
      </c>
      <c r="C15383">
        <f>IF(B15383&lt;&gt;"NI",1,0)</f>
        <v/>
      </c>
      <c r="D15383">
        <f>VLOOKUP(B15383, Tabelas!A:C,3,FALSE())</f>
        <v/>
      </c>
      <c r="E15383">
        <f>VLOOKUP(B15383, Tabelas!A:C,2,FALSE())</f>
        <v/>
      </c>
    </row>
    <row r="15384">
      <c r="A15384" t="inlineStr">
        <is>
          <t>STAPS. SCIENCES ET TECHNIQUES DES ACTIVITÉS PHYSIQUES ET SPORTIVES</t>
        </is>
      </c>
      <c r="B15384" t="inlineStr">
        <is>
          <t>B2</t>
        </is>
      </c>
      <c r="C15384">
        <f>IF(B15384&lt;&gt;"NI",1,0)</f>
        <v/>
      </c>
      <c r="D15384">
        <f>VLOOKUP(B15384, Tabelas!A:C,3,FALSE())</f>
        <v/>
      </c>
      <c r="E15384">
        <f>VLOOKUP(B15384, Tabelas!A:C,2,FALSE())</f>
        <v/>
      </c>
    </row>
    <row r="15385">
      <c r="A15385" t="inlineStr">
        <is>
          <t>STARKE (WEINHEIM)</t>
        </is>
      </c>
      <c r="B15385" t="inlineStr">
        <is>
          <t>A3</t>
        </is>
      </c>
      <c r="C15385">
        <f>IF(B15385&lt;&gt;"NI",1,0)</f>
        <v/>
      </c>
      <c r="D15385">
        <f>VLOOKUP(B15385, Tabelas!A:C,3,FALSE())</f>
        <v/>
      </c>
      <c r="E15385">
        <f>VLOOKUP(B15385, Tabelas!A:C,2,FALSE())</f>
        <v/>
      </c>
    </row>
    <row r="15386">
      <c r="A15386" t="inlineStr">
        <is>
          <t>STAT</t>
        </is>
      </c>
      <c r="B15386" t="inlineStr">
        <is>
          <t>A4</t>
        </is>
      </c>
      <c r="C15386">
        <f>IF(B15386&lt;&gt;"NI",1,0)</f>
        <v/>
      </c>
      <c r="D15386">
        <f>VLOOKUP(B15386, Tabelas!A:C,3,FALSE())</f>
        <v/>
      </c>
      <c r="E15386">
        <f>VLOOKUP(B15386, Tabelas!A:C,2,FALSE())</f>
        <v/>
      </c>
    </row>
    <row r="15387">
      <c r="A15387" t="inlineStr">
        <is>
          <t>STATISTICA NEERLANDICA (PRINT)</t>
        </is>
      </c>
      <c r="B15387" t="inlineStr">
        <is>
          <t>B2</t>
        </is>
      </c>
      <c r="C15387">
        <f>IF(B15387&lt;&gt;"NI",1,0)</f>
        <v/>
      </c>
      <c r="D15387">
        <f>VLOOKUP(B15387, Tabelas!A:C,3,FALSE())</f>
        <v/>
      </c>
      <c r="E15387">
        <f>VLOOKUP(B15387, Tabelas!A:C,2,FALSE())</f>
        <v/>
      </c>
    </row>
    <row r="15388">
      <c r="A15388" t="inlineStr">
        <is>
          <t>STATISTICAL APPLICATIONS IN GENETICS AND MOLECULAR BIOLOGY</t>
        </is>
      </c>
      <c r="B15388" t="inlineStr">
        <is>
          <t>B1</t>
        </is>
      </c>
      <c r="C15388">
        <f>IF(B15388&lt;&gt;"NI",1,0)</f>
        <v/>
      </c>
      <c r="D15388">
        <f>VLOOKUP(B15388, Tabelas!A:C,3,FALSE())</f>
        <v/>
      </c>
      <c r="E15388">
        <f>VLOOKUP(B15388, Tabelas!A:C,2,FALSE())</f>
        <v/>
      </c>
    </row>
    <row r="15389">
      <c r="A15389" t="inlineStr">
        <is>
          <t>STATISTICAL JOURNAL OF THE IAOS</t>
        </is>
      </c>
      <c r="B15389" t="inlineStr">
        <is>
          <t>A3</t>
        </is>
      </c>
      <c r="C15389">
        <f>IF(B15389&lt;&gt;"NI",1,0)</f>
        <v/>
      </c>
      <c r="D15389">
        <f>VLOOKUP(B15389, Tabelas!A:C,3,FALSE())</f>
        <v/>
      </c>
      <c r="E15389">
        <f>VLOOKUP(B15389, Tabelas!A:C,2,FALSE())</f>
        <v/>
      </c>
    </row>
    <row r="15390">
      <c r="A15390" t="inlineStr">
        <is>
          <t>STATISTICAL METHODS &amp; APPLICATIONS</t>
        </is>
      </c>
      <c r="B15390" t="inlineStr">
        <is>
          <t>A4</t>
        </is>
      </c>
      <c r="C15390">
        <f>IF(B15390&lt;&gt;"NI",1,0)</f>
        <v/>
      </c>
      <c r="D15390">
        <f>VLOOKUP(B15390, Tabelas!A:C,3,FALSE())</f>
        <v/>
      </c>
      <c r="E15390">
        <f>VLOOKUP(B15390, Tabelas!A:C,2,FALSE())</f>
        <v/>
      </c>
    </row>
    <row r="15391">
      <c r="A15391" t="inlineStr">
        <is>
          <t>STATISTICAL METHODS IN MEDICAL RESEARCH</t>
        </is>
      </c>
      <c r="B15391" t="inlineStr">
        <is>
          <t>A2</t>
        </is>
      </c>
      <c r="C15391">
        <f>IF(B15391&lt;&gt;"NI",1,0)</f>
        <v/>
      </c>
      <c r="D15391">
        <f>VLOOKUP(B15391, Tabelas!A:C,3,FALSE())</f>
        <v/>
      </c>
      <c r="E15391">
        <f>VLOOKUP(B15391, Tabelas!A:C,2,FALSE())</f>
        <v/>
      </c>
    </row>
    <row r="15392">
      <c r="A15392" t="inlineStr">
        <is>
          <t>STATISTICAL MODELLING</t>
        </is>
      </c>
      <c r="B15392" t="inlineStr">
        <is>
          <t>A4</t>
        </is>
      </c>
      <c r="C15392">
        <f>IF(B15392&lt;&gt;"NI",1,0)</f>
        <v/>
      </c>
      <c r="D15392">
        <f>VLOOKUP(B15392, Tabelas!A:C,3,FALSE())</f>
        <v/>
      </c>
      <c r="E15392">
        <f>VLOOKUP(B15392, Tabelas!A:C,2,FALSE())</f>
        <v/>
      </c>
    </row>
    <row r="15393">
      <c r="A15393" t="inlineStr">
        <is>
          <t>STATISTICAL PAPERS (1988)</t>
        </is>
      </c>
      <c r="B15393" t="inlineStr">
        <is>
          <t>A4</t>
        </is>
      </c>
      <c r="C15393">
        <f>IF(B15393&lt;&gt;"NI",1,0)</f>
        <v/>
      </c>
      <c r="D15393">
        <f>VLOOKUP(B15393, Tabelas!A:C,3,FALSE())</f>
        <v/>
      </c>
      <c r="E15393">
        <f>VLOOKUP(B15393, Tabelas!A:C,2,FALSE())</f>
        <v/>
      </c>
    </row>
    <row r="15394">
      <c r="A15394" t="inlineStr">
        <is>
          <t>STATISTICS &amp; PROBABILITY LETTERS</t>
        </is>
      </c>
      <c r="B15394" t="inlineStr">
        <is>
          <t>B1</t>
        </is>
      </c>
      <c r="C15394">
        <f>IF(B15394&lt;&gt;"NI",1,0)</f>
        <v/>
      </c>
      <c r="D15394">
        <f>VLOOKUP(B15394, Tabelas!A:C,3,FALSE())</f>
        <v/>
      </c>
      <c r="E15394">
        <f>VLOOKUP(B15394, Tabelas!A:C,2,FALSE())</f>
        <v/>
      </c>
    </row>
    <row r="15395">
      <c r="A15395" t="inlineStr">
        <is>
          <t>STATISTICS (BERLIN)</t>
        </is>
      </c>
      <c r="B15395" t="inlineStr">
        <is>
          <t>A4</t>
        </is>
      </c>
      <c r="C15395">
        <f>IF(B15395&lt;&gt;"NI",1,0)</f>
        <v/>
      </c>
      <c r="D15395">
        <f>VLOOKUP(B15395, Tabelas!A:C,3,FALSE())</f>
        <v/>
      </c>
      <c r="E15395">
        <f>VLOOKUP(B15395, Tabelas!A:C,2,FALSE())</f>
        <v/>
      </c>
    </row>
    <row r="15396">
      <c r="A15396" t="inlineStr">
        <is>
          <t>STATISTICS AND COMPUTING</t>
        </is>
      </c>
      <c r="B15396" t="inlineStr">
        <is>
          <t>A1</t>
        </is>
      </c>
      <c r="C15396">
        <f>IF(B15396&lt;&gt;"NI",1,0)</f>
        <v/>
      </c>
      <c r="D15396">
        <f>VLOOKUP(B15396, Tabelas!A:C,3,FALSE())</f>
        <v/>
      </c>
      <c r="E15396">
        <f>VLOOKUP(B15396, Tabelas!A:C,2,FALSE())</f>
        <v/>
      </c>
    </row>
    <row r="15397">
      <c r="A15397" t="inlineStr">
        <is>
          <t>STATISTICS AND ITS INTERFACE</t>
        </is>
      </c>
      <c r="B15397" t="inlineStr">
        <is>
          <t>B2</t>
        </is>
      </c>
      <c r="C15397">
        <f>IF(B15397&lt;&gt;"NI",1,0)</f>
        <v/>
      </c>
      <c r="D15397">
        <f>VLOOKUP(B15397, Tabelas!A:C,3,FALSE())</f>
        <v/>
      </c>
      <c r="E15397">
        <f>VLOOKUP(B15397, Tabelas!A:C,2,FALSE())</f>
        <v/>
      </c>
    </row>
    <row r="15398">
      <c r="A15398" t="inlineStr">
        <is>
          <t>STATISTICS EDUCATION RESEARCH JOURNAL</t>
        </is>
      </c>
      <c r="B15398" t="inlineStr">
        <is>
          <t>A1</t>
        </is>
      </c>
      <c r="C15398">
        <f>IF(B15398&lt;&gt;"NI",1,0)</f>
        <v/>
      </c>
      <c r="D15398">
        <f>VLOOKUP(B15398, Tabelas!A:C,3,FALSE())</f>
        <v/>
      </c>
      <c r="E15398">
        <f>VLOOKUP(B15398, Tabelas!A:C,2,FALSE())</f>
        <v/>
      </c>
    </row>
    <row r="15399">
      <c r="A15399" t="inlineStr">
        <is>
          <t>STATISTICS IN MEDICINE (PRINT)</t>
        </is>
      </c>
      <c r="B15399" t="inlineStr">
        <is>
          <t>A2</t>
        </is>
      </c>
      <c r="C15399">
        <f>IF(B15399&lt;&gt;"NI",1,0)</f>
        <v/>
      </c>
      <c r="D15399">
        <f>VLOOKUP(B15399, Tabelas!A:C,3,FALSE())</f>
        <v/>
      </c>
      <c r="E15399">
        <f>VLOOKUP(B15399, Tabelas!A:C,2,FALSE())</f>
        <v/>
      </c>
    </row>
    <row r="15400">
      <c r="A15400" t="inlineStr">
        <is>
          <t>STEDELIJK STUDIES JOURNAL</t>
        </is>
      </c>
      <c r="B15400" t="inlineStr">
        <is>
          <t>B1</t>
        </is>
      </c>
      <c r="C15400">
        <f>IF(B15400&lt;&gt;"NI",1,0)</f>
        <v/>
      </c>
      <c r="D15400">
        <f>VLOOKUP(B15400, Tabelas!A:C,3,FALSE())</f>
        <v/>
      </c>
      <c r="E15400">
        <f>VLOOKUP(B15400, Tabelas!A:C,2,FALSE())</f>
        <v/>
      </c>
    </row>
    <row r="15401">
      <c r="A15401" t="inlineStr">
        <is>
          <t>STEEL AND COMPOSITE STRUCTURES</t>
        </is>
      </c>
      <c r="B15401" t="inlineStr">
        <is>
          <t>A1</t>
        </is>
      </c>
      <c r="C15401">
        <f>IF(B15401&lt;&gt;"NI",1,0)</f>
        <v/>
      </c>
      <c r="D15401">
        <f>VLOOKUP(B15401, Tabelas!A:C,3,FALSE())</f>
        <v/>
      </c>
      <c r="E15401">
        <f>VLOOKUP(B15401, Tabelas!A:C,2,FALSE())</f>
        <v/>
      </c>
    </row>
    <row r="15402">
      <c r="A15402" t="inlineStr">
        <is>
          <t>STEEL RESEARCH INTERNATIONAL</t>
        </is>
      </c>
      <c r="B15402" t="inlineStr">
        <is>
          <t>A2</t>
        </is>
      </c>
      <c r="C15402">
        <f>IF(B15402&lt;&gt;"NI",1,0)</f>
        <v/>
      </c>
      <c r="D15402">
        <f>VLOOKUP(B15402, Tabelas!A:C,3,FALSE())</f>
        <v/>
      </c>
      <c r="E15402">
        <f>VLOOKUP(B15402, Tabelas!A:C,2,FALSE())</f>
        <v/>
      </c>
    </row>
    <row r="15403">
      <c r="A15403" t="inlineStr">
        <is>
          <t>STEEL RESEARCH INTERNATIONAL</t>
        </is>
      </c>
      <c r="B15403" t="inlineStr">
        <is>
          <t>A2</t>
        </is>
      </c>
      <c r="C15403">
        <f>IF(B15403&lt;&gt;"NI",1,0)</f>
        <v/>
      </c>
      <c r="D15403">
        <f>VLOOKUP(B15403, Tabelas!A:C,3,FALSE())</f>
        <v/>
      </c>
      <c r="E15403">
        <f>VLOOKUP(B15403, Tabelas!A:C,2,FALSE())</f>
        <v/>
      </c>
    </row>
    <row r="15404">
      <c r="A15404" t="inlineStr">
        <is>
          <t>STEM CELL INVESTIGATION</t>
        </is>
      </c>
      <c r="B15404" t="inlineStr">
        <is>
          <t>B3</t>
        </is>
      </c>
      <c r="C15404">
        <f>IF(B15404&lt;&gt;"NI",1,0)</f>
        <v/>
      </c>
      <c r="D15404">
        <f>VLOOKUP(B15404, Tabelas!A:C,3,FALSE())</f>
        <v/>
      </c>
      <c r="E15404">
        <f>VLOOKUP(B15404, Tabelas!A:C,2,FALSE())</f>
        <v/>
      </c>
    </row>
    <row r="15405">
      <c r="A15405" t="inlineStr">
        <is>
          <t>STEM CELL REPORTS</t>
        </is>
      </c>
      <c r="B15405" t="inlineStr">
        <is>
          <t>A1</t>
        </is>
      </c>
      <c r="C15405">
        <f>IF(B15405&lt;&gt;"NI",1,0)</f>
        <v/>
      </c>
      <c r="D15405">
        <f>VLOOKUP(B15405, Tabelas!A:C,3,FALSE())</f>
        <v/>
      </c>
      <c r="E15405">
        <f>VLOOKUP(B15405, Tabelas!A:C,2,FALSE())</f>
        <v/>
      </c>
    </row>
    <row r="15406">
      <c r="A15406" t="inlineStr">
        <is>
          <t>STEM CELL RESEARCH &amp; THERAPY</t>
        </is>
      </c>
      <c r="B15406" t="inlineStr">
        <is>
          <t>A1</t>
        </is>
      </c>
      <c r="C15406">
        <f>IF(B15406&lt;&gt;"NI",1,0)</f>
        <v/>
      </c>
      <c r="D15406">
        <f>VLOOKUP(B15406, Tabelas!A:C,3,FALSE())</f>
        <v/>
      </c>
      <c r="E15406">
        <f>VLOOKUP(B15406, Tabelas!A:C,2,FALSE())</f>
        <v/>
      </c>
    </row>
    <row r="15407">
      <c r="A15407" t="inlineStr">
        <is>
          <t>STEM CELL RESEARCH (AMSTERDAM. PRINT)</t>
        </is>
      </c>
      <c r="B15407" t="inlineStr">
        <is>
          <t>A2</t>
        </is>
      </c>
      <c r="C15407">
        <f>IF(B15407&lt;&gt;"NI",1,0)</f>
        <v/>
      </c>
      <c r="D15407">
        <f>VLOOKUP(B15407, Tabelas!A:C,3,FALSE())</f>
        <v/>
      </c>
      <c r="E15407">
        <f>VLOOKUP(B15407, Tabelas!A:C,2,FALSE())</f>
        <v/>
      </c>
    </row>
    <row r="15408">
      <c r="A15408" t="inlineStr">
        <is>
          <t>STEM CELL REVIEWS</t>
        </is>
      </c>
      <c r="B15408" t="inlineStr">
        <is>
          <t>A3</t>
        </is>
      </c>
      <c r="C15408">
        <f>IF(B15408&lt;&gt;"NI",1,0)</f>
        <v/>
      </c>
      <c r="D15408">
        <f>VLOOKUP(B15408, Tabelas!A:C,3,FALSE())</f>
        <v/>
      </c>
      <c r="E15408">
        <f>VLOOKUP(B15408, Tabelas!A:C,2,FALSE())</f>
        <v/>
      </c>
    </row>
    <row r="15409">
      <c r="A15409" t="inlineStr">
        <is>
          <t>STEM CELLS AND CLONING</t>
        </is>
      </c>
      <c r="B15409" t="inlineStr">
        <is>
          <t>A1</t>
        </is>
      </c>
      <c r="C15409">
        <f>IF(B15409&lt;&gt;"NI",1,0)</f>
        <v/>
      </c>
      <c r="D15409">
        <f>VLOOKUP(B15409, Tabelas!A:C,3,FALSE())</f>
        <v/>
      </c>
      <c r="E15409">
        <f>VLOOKUP(B15409, Tabelas!A:C,2,FALSE())</f>
        <v/>
      </c>
    </row>
    <row r="15410">
      <c r="A15410" t="inlineStr">
        <is>
          <t>STEM CELLS AND DEVELOPMENT</t>
        </is>
      </c>
      <c r="B15410" t="inlineStr">
        <is>
          <t>A3</t>
        </is>
      </c>
      <c r="C15410">
        <f>IF(B15410&lt;&gt;"NI",1,0)</f>
        <v/>
      </c>
      <c r="D15410">
        <f>VLOOKUP(B15410, Tabelas!A:C,3,FALSE())</f>
        <v/>
      </c>
      <c r="E15410">
        <f>VLOOKUP(B15410, Tabelas!A:C,2,FALSE())</f>
        <v/>
      </c>
    </row>
    <row r="15411">
      <c r="A15411" t="inlineStr">
        <is>
          <t>STEM CELLS AND DEVELOPMENT</t>
        </is>
      </c>
      <c r="B15411" t="inlineStr">
        <is>
          <t>A3</t>
        </is>
      </c>
      <c r="C15411">
        <f>IF(B15411&lt;&gt;"NI",1,0)</f>
        <v/>
      </c>
      <c r="D15411">
        <f>VLOOKUP(B15411, Tabelas!A:C,3,FALSE())</f>
        <v/>
      </c>
      <c r="E15411">
        <f>VLOOKUP(B15411, Tabelas!A:C,2,FALSE())</f>
        <v/>
      </c>
    </row>
    <row r="15412">
      <c r="A15412" t="inlineStr">
        <is>
          <t>STEM CELLS INTERNATIONAL</t>
        </is>
      </c>
      <c r="B15412" t="inlineStr">
        <is>
          <t>A2</t>
        </is>
      </c>
      <c r="C15412">
        <f>IF(B15412&lt;&gt;"NI",1,0)</f>
        <v/>
      </c>
      <c r="D15412">
        <f>VLOOKUP(B15412, Tabelas!A:C,3,FALSE())</f>
        <v/>
      </c>
      <c r="E15412">
        <f>VLOOKUP(B15412, Tabelas!A:C,2,FALSE())</f>
        <v/>
      </c>
    </row>
    <row r="15413">
      <c r="A15413" t="inlineStr">
        <is>
          <t>STEM CELLS INTERNATIONAL (ONLINE)</t>
        </is>
      </c>
      <c r="B15413" t="inlineStr">
        <is>
          <t>A2</t>
        </is>
      </c>
      <c r="C15413">
        <f>IF(B15413&lt;&gt;"NI",1,0)</f>
        <v/>
      </c>
      <c r="D15413">
        <f>VLOOKUP(B15413, Tabelas!A:C,3,FALSE())</f>
        <v/>
      </c>
      <c r="E15413">
        <f>VLOOKUP(B15413, Tabelas!A:C,2,FALSE())</f>
        <v/>
      </c>
    </row>
    <row r="15414">
      <c r="A15414" t="inlineStr">
        <is>
          <t>STEM CELLS TRANSLATIONAL MEDICINE</t>
        </is>
      </c>
      <c r="B15414" t="inlineStr">
        <is>
          <t>A1</t>
        </is>
      </c>
      <c r="C15414">
        <f>IF(B15414&lt;&gt;"NI",1,0)</f>
        <v/>
      </c>
      <c r="D15414">
        <f>VLOOKUP(B15414, Tabelas!A:C,3,FALSE())</f>
        <v/>
      </c>
      <c r="E15414">
        <f>VLOOKUP(B15414, Tabelas!A:C,2,FALSE())</f>
        <v/>
      </c>
    </row>
    <row r="15415">
      <c r="A15415" t="inlineStr">
        <is>
          <t>STEM-, SPRAAK- EN TAALPATHOLOGIE</t>
        </is>
      </c>
      <c r="B15415" t="inlineStr">
        <is>
          <t>B3</t>
        </is>
      </c>
      <c r="C15415">
        <f>IF(B15415&lt;&gt;"NI",1,0)</f>
        <v/>
      </c>
      <c r="D15415">
        <f>VLOOKUP(B15415, Tabelas!A:C,3,FALSE())</f>
        <v/>
      </c>
      <c r="E15415">
        <f>VLOOKUP(B15415, Tabelas!A:C,2,FALSE())</f>
        <v/>
      </c>
    </row>
    <row r="15416">
      <c r="A15416" t="inlineStr">
        <is>
          <t>STEROIDS (STONEHAM, MA.)</t>
        </is>
      </c>
      <c r="B15416" t="inlineStr">
        <is>
          <t>A3</t>
        </is>
      </c>
      <c r="C15416">
        <f>IF(B15416&lt;&gt;"NI",1,0)</f>
        <v/>
      </c>
      <c r="D15416">
        <f>VLOOKUP(B15416, Tabelas!A:C,3,FALSE())</f>
        <v/>
      </c>
      <c r="E15416">
        <f>VLOOKUP(B15416, Tabelas!A:C,2,FALSE())</f>
        <v/>
      </c>
    </row>
    <row r="15417">
      <c r="A15417" t="inlineStr">
        <is>
          <t>STIGMA AND HEALTH</t>
        </is>
      </c>
      <c r="B15417" t="inlineStr">
        <is>
          <t>A3</t>
        </is>
      </c>
      <c r="C15417">
        <f>IF(B15417&lt;&gt;"NI",1,0)</f>
        <v/>
      </c>
      <c r="D15417">
        <f>VLOOKUP(B15417, Tabelas!A:C,3,FALSE())</f>
        <v/>
      </c>
      <c r="E15417">
        <f>VLOOKUP(B15417, Tabelas!A:C,2,FALSE())</f>
        <v/>
      </c>
    </row>
    <row r="15418">
      <c r="A15418" t="inlineStr">
        <is>
          <t>STOA</t>
        </is>
      </c>
      <c r="B15418" t="inlineStr">
        <is>
          <t>A4</t>
        </is>
      </c>
      <c r="C15418">
        <f>IF(B15418&lt;&gt;"NI",1,0)</f>
        <v/>
      </c>
      <c r="D15418">
        <f>VLOOKUP(B15418, Tabelas!A:C,3,FALSE())</f>
        <v/>
      </c>
      <c r="E15418">
        <f>VLOOKUP(B15418, Tabelas!A:C,2,FALSE())</f>
        <v/>
      </c>
    </row>
    <row r="15419">
      <c r="A15419" t="inlineStr">
        <is>
          <t>STOCHASTIC ENVIRONMENTAL RESEARCH AND RISK ASSESSMENT (PRINT)</t>
        </is>
      </c>
      <c r="B15419" t="inlineStr">
        <is>
          <t>A1</t>
        </is>
      </c>
      <c r="C15419">
        <f>IF(B15419&lt;&gt;"NI",1,0)</f>
        <v/>
      </c>
      <c r="D15419">
        <f>VLOOKUP(B15419, Tabelas!A:C,3,FALSE())</f>
        <v/>
      </c>
      <c r="E15419">
        <f>VLOOKUP(B15419, Tabelas!A:C,2,FALSE())</f>
        <v/>
      </c>
    </row>
    <row r="15420">
      <c r="A15420" t="inlineStr">
        <is>
          <t>STOCHASTIC PROCESSES AND THEIR APPLICATIONS</t>
        </is>
      </c>
      <c r="B15420" t="inlineStr">
        <is>
          <t>A2</t>
        </is>
      </c>
      <c r="C15420">
        <f>IF(B15420&lt;&gt;"NI",1,0)</f>
        <v/>
      </c>
      <c r="D15420">
        <f>VLOOKUP(B15420, Tabelas!A:C,3,FALSE())</f>
        <v/>
      </c>
      <c r="E15420">
        <f>VLOOKUP(B15420, Tabelas!A:C,2,FALSE())</f>
        <v/>
      </c>
    </row>
    <row r="15421">
      <c r="A15421" t="inlineStr">
        <is>
          <t>STOCHASTICS (ABINGDON. PRINT)</t>
        </is>
      </c>
      <c r="B15421" t="inlineStr">
        <is>
          <t>B1</t>
        </is>
      </c>
      <c r="C15421">
        <f>IF(B15421&lt;&gt;"NI",1,0)</f>
        <v/>
      </c>
      <c r="D15421">
        <f>VLOOKUP(B15421, Tabelas!A:C,3,FALSE())</f>
        <v/>
      </c>
      <c r="E15421">
        <f>VLOOKUP(B15421, Tabelas!A:C,2,FALSE())</f>
        <v/>
      </c>
    </row>
    <row r="15422">
      <c r="A15422" t="inlineStr">
        <is>
          <t>STOCHASTICS AND DYNAMICS</t>
        </is>
      </c>
      <c r="B15422" t="inlineStr">
        <is>
          <t>B2</t>
        </is>
      </c>
      <c r="C15422">
        <f>IF(B15422&lt;&gt;"NI",1,0)</f>
        <v/>
      </c>
      <c r="D15422">
        <f>VLOOKUP(B15422, Tabelas!A:C,3,FALSE())</f>
        <v/>
      </c>
      <c r="E15422">
        <f>VLOOKUP(B15422, Tabelas!A:C,2,FALSE())</f>
        <v/>
      </c>
    </row>
    <row r="15423">
      <c r="A15423" t="inlineStr">
        <is>
          <t>STORIA DELLA STORIOGRAFIA</t>
        </is>
      </c>
      <c r="B15423" t="inlineStr">
        <is>
          <t>B1</t>
        </is>
      </c>
      <c r="C15423">
        <f>IF(B15423&lt;&gt;"NI",1,0)</f>
        <v/>
      </c>
      <c r="D15423">
        <f>VLOOKUP(B15423, Tabelas!A:C,3,FALSE())</f>
        <v/>
      </c>
      <c r="E15423">
        <f>VLOOKUP(B15423, Tabelas!A:C,2,FALSE())</f>
        <v/>
      </c>
    </row>
    <row r="15424">
      <c r="A15424" t="inlineStr">
        <is>
          <t>STRATEGIC DESIGN RESEARCH JOURNAL</t>
        </is>
      </c>
      <c r="B15424" t="inlineStr">
        <is>
          <t>A4</t>
        </is>
      </c>
      <c r="C15424">
        <f>IF(B15424&lt;&gt;"NI",1,0)</f>
        <v/>
      </c>
      <c r="D15424">
        <f>VLOOKUP(B15424, Tabelas!A:C,3,FALSE())</f>
        <v/>
      </c>
      <c r="E15424">
        <f>VLOOKUP(B15424, Tabelas!A:C,2,FALSE())</f>
        <v/>
      </c>
    </row>
    <row r="15425">
      <c r="A15425" t="inlineStr">
        <is>
          <t>STRATEGIC REVIEW FOR SOUTHERN AFRICA</t>
        </is>
      </c>
      <c r="B15425" t="inlineStr">
        <is>
          <t>B1</t>
        </is>
      </c>
      <c r="C15425">
        <f>IF(B15425&lt;&gt;"NI",1,0)</f>
        <v/>
      </c>
      <c r="D15425">
        <f>VLOOKUP(B15425, Tabelas!A:C,3,FALSE())</f>
        <v/>
      </c>
      <c r="E15425">
        <f>VLOOKUP(B15425, Tabelas!A:C,2,FALSE())</f>
        <v/>
      </c>
    </row>
    <row r="15426">
      <c r="A15426" t="inlineStr">
        <is>
          <t>STRENGTH AND CONDITIONING JOURNAL</t>
        </is>
      </c>
      <c r="B15426" t="inlineStr">
        <is>
          <t>B2</t>
        </is>
      </c>
      <c r="C15426">
        <f>IF(B15426&lt;&gt;"NI",1,0)</f>
        <v/>
      </c>
      <c r="D15426">
        <f>VLOOKUP(B15426, Tabelas!A:C,3,FALSE())</f>
        <v/>
      </c>
      <c r="E15426">
        <f>VLOOKUP(B15426, Tabelas!A:C,2,FALSE())</f>
        <v/>
      </c>
    </row>
    <row r="15427">
      <c r="A15427" t="inlineStr">
        <is>
          <t>STRESS</t>
        </is>
      </c>
      <c r="B15427" t="inlineStr">
        <is>
          <t>A2</t>
        </is>
      </c>
      <c r="C15427">
        <f>IF(B15427&lt;&gt;"NI",1,0)</f>
        <v/>
      </c>
      <c r="D15427">
        <f>VLOOKUP(B15427, Tabelas!A:C,3,FALSE())</f>
        <v/>
      </c>
      <c r="E15427">
        <f>VLOOKUP(B15427, Tabelas!A:C,2,FALSE())</f>
        <v/>
      </c>
    </row>
    <row r="15428">
      <c r="A15428" t="inlineStr">
        <is>
          <t>STRESS AND HEALTH</t>
        </is>
      </c>
      <c r="B15428" t="inlineStr">
        <is>
          <t>A3</t>
        </is>
      </c>
      <c r="C15428">
        <f>IF(B15428&lt;&gt;"NI",1,0)</f>
        <v/>
      </c>
      <c r="D15428">
        <f>VLOOKUP(B15428, Tabelas!A:C,3,FALSE())</f>
        <v/>
      </c>
      <c r="E15428">
        <f>VLOOKUP(B15428, Tabelas!A:C,2,FALSE())</f>
        <v/>
      </c>
    </row>
    <row r="15429">
      <c r="A15429" t="inlineStr">
        <is>
          <t>STROJNISKI VESTNIK</t>
        </is>
      </c>
      <c r="B15429" t="inlineStr">
        <is>
          <t>A3</t>
        </is>
      </c>
      <c r="C15429">
        <f>IF(B15429&lt;&gt;"NI",1,0)</f>
        <v/>
      </c>
      <c r="D15429">
        <f>VLOOKUP(B15429, Tabelas!A:C,3,FALSE())</f>
        <v/>
      </c>
      <c r="E15429">
        <f>VLOOKUP(B15429, Tabelas!A:C,2,FALSE())</f>
        <v/>
      </c>
    </row>
    <row r="15430">
      <c r="A15430" t="inlineStr">
        <is>
          <t>STROKE (DALLAS. 1970)</t>
        </is>
      </c>
      <c r="B15430" t="inlineStr">
        <is>
          <t>A1</t>
        </is>
      </c>
      <c r="C15430">
        <f>IF(B15430&lt;&gt;"NI",1,0)</f>
        <v/>
      </c>
      <c r="D15430">
        <f>VLOOKUP(B15430, Tabelas!A:C,3,FALSE())</f>
        <v/>
      </c>
      <c r="E15430">
        <f>VLOOKUP(B15430, Tabelas!A:C,2,FALSE())</f>
        <v/>
      </c>
    </row>
    <row r="15431">
      <c r="A15431" t="inlineStr">
        <is>
          <t>STROKE RESEARCH AND TREATMENT</t>
        </is>
      </c>
      <c r="B15431" t="inlineStr">
        <is>
          <t>A3</t>
        </is>
      </c>
      <c r="C15431">
        <f>IF(B15431&lt;&gt;"NI",1,0)</f>
        <v/>
      </c>
      <c r="D15431">
        <f>VLOOKUP(B15431, Tabelas!A:C,3,FALSE())</f>
        <v/>
      </c>
      <c r="E15431">
        <f>VLOOKUP(B15431, Tabelas!A:C,2,FALSE())</f>
        <v/>
      </c>
    </row>
    <row r="15432">
      <c r="A15432" t="inlineStr">
        <is>
          <t>STRUCTURAL AND MULTIDISCIPLINARY OPTIMIZATION (PRINT)</t>
        </is>
      </c>
      <c r="B15432" t="inlineStr">
        <is>
          <t>A1</t>
        </is>
      </c>
      <c r="C15432">
        <f>IF(B15432&lt;&gt;"NI",1,0)</f>
        <v/>
      </c>
      <c r="D15432">
        <f>VLOOKUP(B15432, Tabelas!A:C,3,FALSE())</f>
        <v/>
      </c>
      <c r="E15432">
        <f>VLOOKUP(B15432, Tabelas!A:C,2,FALSE())</f>
        <v/>
      </c>
    </row>
    <row r="15433">
      <c r="A15433" t="inlineStr">
        <is>
          <t>STRUCTURAL CHANGE AND ECONOMIC DYNAMICS</t>
        </is>
      </c>
      <c r="B15433" t="inlineStr">
        <is>
          <t>A1</t>
        </is>
      </c>
      <c r="C15433">
        <f>IF(B15433&lt;&gt;"NI",1,0)</f>
        <v/>
      </c>
      <c r="D15433">
        <f>VLOOKUP(B15433, Tabelas!A:C,3,FALSE())</f>
        <v/>
      </c>
      <c r="E15433">
        <f>VLOOKUP(B15433, Tabelas!A:C,2,FALSE())</f>
        <v/>
      </c>
    </row>
    <row r="15434">
      <c r="A15434" t="inlineStr">
        <is>
          <t>STRUCTURAL CHEMISTRY</t>
        </is>
      </c>
      <c r="B15434" t="inlineStr">
        <is>
          <t>A4</t>
        </is>
      </c>
      <c r="C15434">
        <f>IF(B15434&lt;&gt;"NI",1,0)</f>
        <v/>
      </c>
      <c r="D15434">
        <f>VLOOKUP(B15434, Tabelas!A:C,3,FALSE())</f>
        <v/>
      </c>
      <c r="E15434">
        <f>VLOOKUP(B15434, Tabelas!A:C,2,FALSE())</f>
        <v/>
      </c>
    </row>
    <row r="15435">
      <c r="A15435" t="inlineStr">
        <is>
          <t>STRUCTURAL CHEMISTRY (ONLINE)</t>
        </is>
      </c>
      <c r="B15435" t="inlineStr">
        <is>
          <t>A4</t>
        </is>
      </c>
      <c r="C15435">
        <f>IF(B15435&lt;&gt;"NI",1,0)</f>
        <v/>
      </c>
      <c r="D15435">
        <f>VLOOKUP(B15435, Tabelas!A:C,3,FALSE())</f>
        <v/>
      </c>
      <c r="E15435">
        <f>VLOOKUP(B15435, Tabelas!A:C,2,FALSE())</f>
        <v/>
      </c>
    </row>
    <row r="15436">
      <c r="A15436" t="inlineStr">
        <is>
          <t>STRUCTURAL CONCRETE (LONDON. 1999)</t>
        </is>
      </c>
      <c r="B15436" t="inlineStr">
        <is>
          <t>A3</t>
        </is>
      </c>
      <c r="C15436">
        <f>IF(B15436&lt;&gt;"NI",1,0)</f>
        <v/>
      </c>
      <c r="D15436">
        <f>VLOOKUP(B15436, Tabelas!A:C,3,FALSE())</f>
        <v/>
      </c>
      <c r="E15436">
        <f>VLOOKUP(B15436, Tabelas!A:C,2,FALSE())</f>
        <v/>
      </c>
    </row>
    <row r="15437">
      <c r="A15437" t="inlineStr">
        <is>
          <t>STRUCTURAL CONCRETE (LONDON. ONLINE)</t>
        </is>
      </c>
      <c r="B15437" t="inlineStr">
        <is>
          <t>A3</t>
        </is>
      </c>
      <c r="C15437">
        <f>IF(B15437&lt;&gt;"NI",1,0)</f>
        <v/>
      </c>
      <c r="D15437">
        <f>VLOOKUP(B15437, Tabelas!A:C,3,FALSE())</f>
        <v/>
      </c>
      <c r="E15437">
        <f>VLOOKUP(B15437, Tabelas!A:C,2,FALSE())</f>
        <v/>
      </c>
    </row>
    <row r="15438">
      <c r="A15438" t="inlineStr">
        <is>
          <t>STRUCTURAL CONTROL &amp; HEALTH MONITORING (PRINT)</t>
        </is>
      </c>
      <c r="B15438" t="inlineStr">
        <is>
          <t>A1</t>
        </is>
      </c>
      <c r="C15438">
        <f>IF(B15438&lt;&gt;"NI",1,0)</f>
        <v/>
      </c>
      <c r="D15438">
        <f>VLOOKUP(B15438, Tabelas!A:C,3,FALSE())</f>
        <v/>
      </c>
      <c r="E15438">
        <f>VLOOKUP(B15438, Tabelas!A:C,2,FALSE())</f>
        <v/>
      </c>
    </row>
    <row r="15439">
      <c r="A15439" t="inlineStr">
        <is>
          <t>STRUCTURAL ENGINEERING AND MECHANICS</t>
        </is>
      </c>
      <c r="B15439" t="inlineStr">
        <is>
          <t>A2</t>
        </is>
      </c>
      <c r="C15439">
        <f>IF(B15439&lt;&gt;"NI",1,0)</f>
        <v/>
      </c>
      <c r="D15439">
        <f>VLOOKUP(B15439, Tabelas!A:C,3,FALSE())</f>
        <v/>
      </c>
      <c r="E15439">
        <f>VLOOKUP(B15439, Tabelas!A:C,2,FALSE())</f>
        <v/>
      </c>
    </row>
    <row r="15440">
      <c r="A15440" t="inlineStr">
        <is>
          <t>STRUCTURAL ENGINEERING INTERNATIONAL (PRINT)</t>
        </is>
      </c>
      <c r="B15440" t="inlineStr">
        <is>
          <t>B1</t>
        </is>
      </c>
      <c r="C15440">
        <f>IF(B15440&lt;&gt;"NI",1,0)</f>
        <v/>
      </c>
      <c r="D15440">
        <f>VLOOKUP(B15440, Tabelas!A:C,3,FALSE())</f>
        <v/>
      </c>
      <c r="E15440">
        <f>VLOOKUP(B15440, Tabelas!A:C,2,FALSE())</f>
        <v/>
      </c>
    </row>
    <row r="15441">
      <c r="A15441" t="inlineStr">
        <is>
          <t>STRUCTURAL HEALTH MONITORING</t>
        </is>
      </c>
      <c r="B15441" t="inlineStr">
        <is>
          <t>A1</t>
        </is>
      </c>
      <c r="C15441">
        <f>IF(B15441&lt;&gt;"NI",1,0)</f>
        <v/>
      </c>
      <c r="D15441">
        <f>VLOOKUP(B15441, Tabelas!A:C,3,FALSE())</f>
        <v/>
      </c>
      <c r="E15441">
        <f>VLOOKUP(B15441, Tabelas!A:C,2,FALSE())</f>
        <v/>
      </c>
    </row>
    <row r="15442">
      <c r="A15442" t="inlineStr">
        <is>
          <t>STRUCTURAL SAFETY</t>
        </is>
      </c>
      <c r="B15442" t="inlineStr">
        <is>
          <t>A1</t>
        </is>
      </c>
      <c r="C15442">
        <f>IF(B15442&lt;&gt;"NI",1,0)</f>
        <v/>
      </c>
      <c r="D15442">
        <f>VLOOKUP(B15442, Tabelas!A:C,3,FALSE())</f>
        <v/>
      </c>
      <c r="E15442">
        <f>VLOOKUP(B15442, Tabelas!A:C,2,FALSE())</f>
        <v/>
      </c>
    </row>
    <row r="15443">
      <c r="A15443" t="inlineStr">
        <is>
          <t>STRUCTURE &amp; INFRASTRUCTURE ENGINEERING: MAINTENANCE, MANAGEMENT, LIFE-CYCLE DESIGN &amp; PERFORMANCE</t>
        </is>
      </c>
      <c r="B15443" t="inlineStr">
        <is>
          <t>A2</t>
        </is>
      </c>
      <c r="C15443">
        <f>IF(B15443&lt;&gt;"NI",1,0)</f>
        <v/>
      </c>
      <c r="D15443">
        <f>VLOOKUP(B15443, Tabelas!A:C,3,FALSE())</f>
        <v/>
      </c>
      <c r="E15443">
        <f>VLOOKUP(B15443, Tabelas!A:C,2,FALSE())</f>
        <v/>
      </c>
    </row>
    <row r="15444">
      <c r="A15444" t="inlineStr">
        <is>
          <t>STRUCTURE (LONDON)</t>
        </is>
      </c>
      <c r="B15444" t="inlineStr">
        <is>
          <t>A1</t>
        </is>
      </c>
      <c r="C15444">
        <f>IF(B15444&lt;&gt;"NI",1,0)</f>
        <v/>
      </c>
      <c r="D15444">
        <f>VLOOKUP(B15444, Tabelas!A:C,3,FALSE())</f>
        <v/>
      </c>
      <c r="E15444">
        <f>VLOOKUP(B15444, Tabelas!A:C,2,FALSE())</f>
        <v/>
      </c>
    </row>
    <row r="15445">
      <c r="A15445" t="inlineStr">
        <is>
          <t>STRUCTURES</t>
        </is>
      </c>
      <c r="B15445" t="inlineStr">
        <is>
          <t>A1</t>
        </is>
      </c>
      <c r="C15445">
        <f>IF(B15445&lt;&gt;"NI",1,0)</f>
        <v/>
      </c>
      <c r="D15445">
        <f>VLOOKUP(B15445, Tabelas!A:C,3,FALSE())</f>
        <v/>
      </c>
      <c r="E15445">
        <f>VLOOKUP(B15445, Tabelas!A:C,2,FALSE())</f>
        <v/>
      </c>
    </row>
    <row r="15446">
      <c r="A15446" t="inlineStr">
        <is>
          <t>STUDI KANTIANI</t>
        </is>
      </c>
      <c r="B15446" t="inlineStr">
        <is>
          <t>A4</t>
        </is>
      </c>
      <c r="C15446">
        <f>IF(B15446&lt;&gt;"NI",1,0)</f>
        <v/>
      </c>
      <c r="D15446">
        <f>VLOOKUP(B15446, Tabelas!A:C,3,FALSE())</f>
        <v/>
      </c>
      <c r="E15446">
        <f>VLOOKUP(B15446, Tabelas!A:C,2,FALSE())</f>
        <v/>
      </c>
    </row>
    <row r="15447">
      <c r="A15447" t="inlineStr">
        <is>
          <t>STUDI SULLA FORMAZIONE</t>
        </is>
      </c>
      <c r="B15447" t="inlineStr">
        <is>
          <t>A4</t>
        </is>
      </c>
      <c r="C15447">
        <f>IF(B15447&lt;&gt;"NI",1,0)</f>
        <v/>
      </c>
      <c r="D15447">
        <f>VLOOKUP(B15447, Tabelas!A:C,3,FALSE())</f>
        <v/>
      </c>
      <c r="E15447">
        <f>VLOOKUP(B15447, Tabelas!A:C,2,FALSE())</f>
        <v/>
      </c>
    </row>
    <row r="15448">
      <c r="A15448" t="inlineStr">
        <is>
          <t>STUDIA GEOHISTORICA</t>
        </is>
      </c>
      <c r="B15448" t="inlineStr">
        <is>
          <t>B3</t>
        </is>
      </c>
      <c r="C15448">
        <f>IF(B15448&lt;&gt;"NI",1,0)</f>
        <v/>
      </c>
      <c r="D15448">
        <f>VLOOKUP(B15448, Tabelas!A:C,3,FALSE())</f>
        <v/>
      </c>
      <c r="E15448">
        <f>VLOOKUP(B15448, Tabelas!A:C,2,FALSE())</f>
        <v/>
      </c>
    </row>
    <row r="15449">
      <c r="A15449" t="inlineStr">
        <is>
          <t>STUDIA GEOPHYSICA ET GEODAETICA (PRAHA)</t>
        </is>
      </c>
      <c r="B15449" t="inlineStr">
        <is>
          <t>A4</t>
        </is>
      </c>
      <c r="C15449">
        <f>IF(B15449&lt;&gt;"NI",1,0)</f>
        <v/>
      </c>
      <c r="D15449">
        <f>VLOOKUP(B15449, Tabelas!A:C,3,FALSE())</f>
        <v/>
      </c>
      <c r="E15449">
        <f>VLOOKUP(B15449, Tabelas!A:C,2,FALSE())</f>
        <v/>
      </c>
    </row>
    <row r="15450">
      <c r="A15450" t="inlineStr">
        <is>
          <t>STUDIA HEIDEGGERIANA</t>
        </is>
      </c>
      <c r="B15450" t="inlineStr">
        <is>
          <t>B2</t>
        </is>
      </c>
      <c r="C15450">
        <f>IF(B15450&lt;&gt;"NI",1,0)</f>
        <v/>
      </c>
      <c r="D15450">
        <f>VLOOKUP(B15450, Tabelas!A:C,3,FALSE())</f>
        <v/>
      </c>
      <c r="E15450">
        <f>VLOOKUP(B15450, Tabelas!A:C,2,FALSE())</f>
        <v/>
      </c>
    </row>
    <row r="15451">
      <c r="A15451" t="inlineStr">
        <is>
          <t>STUDIA HUMANA</t>
        </is>
      </c>
      <c r="B15451" t="inlineStr">
        <is>
          <t>B1</t>
        </is>
      </c>
      <c r="C15451">
        <f>IF(B15451&lt;&gt;"NI",1,0)</f>
        <v/>
      </c>
      <c r="D15451">
        <f>VLOOKUP(B15451, Tabelas!A:C,3,FALSE())</f>
        <v/>
      </c>
      <c r="E15451">
        <f>VLOOKUP(B15451, Tabelas!A:C,2,FALSE())</f>
        <v/>
      </c>
    </row>
    <row r="15452">
      <c r="A15452" t="inlineStr">
        <is>
          <t>STUDIA IBERICA ET AMERICANA: JOURNAL OF IBERIAN AND LATIN AMERICAN LITERARY AND CULTURAL STUDIES (PRINT)</t>
        </is>
      </c>
      <c r="B15452" t="inlineStr">
        <is>
          <t>B1</t>
        </is>
      </c>
      <c r="C15452">
        <f>IF(B15452&lt;&gt;"NI",1,0)</f>
        <v/>
      </c>
      <c r="D15452">
        <f>VLOOKUP(B15452, Tabelas!A:C,3,FALSE())</f>
        <v/>
      </c>
      <c r="E15452">
        <f>VLOOKUP(B15452, Tabelas!A:C,2,FALSE())</f>
        <v/>
      </c>
    </row>
    <row r="15453">
      <c r="A15453" t="inlineStr">
        <is>
          <t>STUDIA IBERYSTYCZNE - KRACÓVIA</t>
        </is>
      </c>
      <c r="B15453" t="inlineStr">
        <is>
          <t>B1</t>
        </is>
      </c>
      <c r="C15453">
        <f>IF(B15453&lt;&gt;"NI",1,0)</f>
        <v/>
      </c>
      <c r="D15453">
        <f>VLOOKUP(B15453, Tabelas!A:C,3,FALSE())</f>
        <v/>
      </c>
      <c r="E15453">
        <f>VLOOKUP(B15453, Tabelas!A:C,2,FALSE())</f>
        <v/>
      </c>
    </row>
    <row r="15454">
      <c r="A15454" t="inlineStr">
        <is>
          <t>STUDIA KANTIANA</t>
        </is>
      </c>
      <c r="B15454" t="inlineStr">
        <is>
          <t>A2</t>
        </is>
      </c>
      <c r="C15454">
        <f>IF(B15454&lt;&gt;"NI",1,0)</f>
        <v/>
      </c>
      <c r="D15454">
        <f>VLOOKUP(B15454, Tabelas!A:C,3,FALSE())</f>
        <v/>
      </c>
      <c r="E15454">
        <f>VLOOKUP(B15454, Tabelas!A:C,2,FALSE())</f>
        <v/>
      </c>
    </row>
    <row r="15455">
      <c r="A15455" t="inlineStr">
        <is>
          <t>STUDIA LITURGICA</t>
        </is>
      </c>
      <c r="B15455" t="inlineStr">
        <is>
          <t>B4</t>
        </is>
      </c>
      <c r="C15455">
        <f>IF(B15455&lt;&gt;"NI",1,0)</f>
        <v/>
      </c>
      <c r="D15455">
        <f>VLOOKUP(B15455, Tabelas!A:C,3,FALSE())</f>
        <v/>
      </c>
      <c r="E15455">
        <f>VLOOKUP(B15455, Tabelas!A:C,2,FALSE())</f>
        <v/>
      </c>
    </row>
    <row r="15456">
      <c r="A15456" t="inlineStr">
        <is>
          <t>STUDIA MATHEMATICA</t>
        </is>
      </c>
      <c r="B15456" t="inlineStr">
        <is>
          <t>A4</t>
        </is>
      </c>
      <c r="C15456">
        <f>IF(B15456&lt;&gt;"NI",1,0)</f>
        <v/>
      </c>
      <c r="D15456">
        <f>VLOOKUP(B15456, Tabelas!A:C,3,FALSE())</f>
        <v/>
      </c>
      <c r="E15456">
        <f>VLOOKUP(B15456, Tabelas!A:C,2,FALSE())</f>
        <v/>
      </c>
    </row>
    <row r="15457">
      <c r="A15457" t="inlineStr">
        <is>
          <t>STUDIA PHILOLOGIA</t>
        </is>
      </c>
      <c r="B15457" t="inlineStr">
        <is>
          <t>A4</t>
        </is>
      </c>
      <c r="C15457">
        <f>IF(B15457&lt;&gt;"NI",1,0)</f>
        <v/>
      </c>
      <c r="D15457">
        <f>VLOOKUP(B15457, Tabelas!A:C,3,FALSE())</f>
        <v/>
      </c>
      <c r="E15457">
        <f>VLOOKUP(B15457, Tabelas!A:C,2,FALSE())</f>
        <v/>
      </c>
    </row>
    <row r="15458">
      <c r="A15458" t="inlineStr">
        <is>
          <t>STUDIA PHILOSOPHICA ESTONICA</t>
        </is>
      </c>
      <c r="B15458" t="inlineStr">
        <is>
          <t>A4</t>
        </is>
      </c>
      <c r="C15458">
        <f>IF(B15458&lt;&gt;"NI",1,0)</f>
        <v/>
      </c>
      <c r="D15458">
        <f>VLOOKUP(B15458, Tabelas!A:C,3,FALSE())</f>
        <v/>
      </c>
      <c r="E15458">
        <f>VLOOKUP(B15458, Tabelas!A:C,2,FALSE())</f>
        <v/>
      </c>
    </row>
    <row r="15459">
      <c r="A15459" t="inlineStr">
        <is>
          <t>STUDIA RELIGIOLOGICA</t>
        </is>
      </c>
      <c r="B15459" t="inlineStr">
        <is>
          <t>A4</t>
        </is>
      </c>
      <c r="C15459">
        <f>IF(B15459&lt;&gt;"NI",1,0)</f>
        <v/>
      </c>
      <c r="D15459">
        <f>VLOOKUP(B15459, Tabelas!A:C,3,FALSE())</f>
        <v/>
      </c>
      <c r="E15459">
        <f>VLOOKUP(B15459, Tabelas!A:C,2,FALSE())</f>
        <v/>
      </c>
    </row>
    <row r="15460">
      <c r="A15460" t="inlineStr">
        <is>
          <t>STUDIA SCIENTIARUM MATHEMATICARUM HUNGARICA (PRINT)</t>
        </is>
      </c>
      <c r="B15460" t="inlineStr">
        <is>
          <t>B2</t>
        </is>
      </c>
      <c r="C15460">
        <f>IF(B15460&lt;&gt;"NI",1,0)</f>
        <v/>
      </c>
      <c r="D15460">
        <f>VLOOKUP(B15460, Tabelas!A:C,3,FALSE())</f>
        <v/>
      </c>
      <c r="E15460">
        <f>VLOOKUP(B15460, Tabelas!A:C,2,FALSE())</f>
        <v/>
      </c>
    </row>
    <row r="15461">
      <c r="A15461" t="inlineStr">
        <is>
          <t>STUDIES IN AGRICULTURAL ECONOMICS (ONLINE)</t>
        </is>
      </c>
      <c r="B15461" t="inlineStr">
        <is>
          <t>B2</t>
        </is>
      </c>
      <c r="C15461">
        <f>IF(B15461&lt;&gt;"NI",1,0)</f>
        <v/>
      </c>
      <c r="D15461">
        <f>VLOOKUP(B15461, Tabelas!A:C,3,FALSE())</f>
        <v/>
      </c>
      <c r="E15461">
        <f>VLOOKUP(B15461, Tabelas!A:C,2,FALSE())</f>
        <v/>
      </c>
    </row>
    <row r="15462">
      <c r="A15462" t="inlineStr">
        <is>
          <t>STUDIES IN APPLIED MATHEMATICS (CAMBRIDGE)</t>
        </is>
      </c>
      <c r="B15462" t="inlineStr">
        <is>
          <t>A2</t>
        </is>
      </c>
      <c r="C15462">
        <f>IF(B15462&lt;&gt;"NI",1,0)</f>
        <v/>
      </c>
      <c r="D15462">
        <f>VLOOKUP(B15462, Tabelas!A:C,3,FALSE())</f>
        <v/>
      </c>
      <c r="E15462">
        <f>VLOOKUP(B15462, Tabelas!A:C,2,FALSE())</f>
        <v/>
      </c>
    </row>
    <row r="15463">
      <c r="A15463" t="inlineStr">
        <is>
          <t>STUDIES IN CONFLICT AND TERRORISM</t>
        </is>
      </c>
      <c r="B15463" t="inlineStr">
        <is>
          <t>A1</t>
        </is>
      </c>
      <c r="C15463">
        <f>IF(B15463&lt;&gt;"NI",1,0)</f>
        <v/>
      </c>
      <c r="D15463">
        <f>VLOOKUP(B15463, Tabelas!A:C,3,FALSE())</f>
        <v/>
      </c>
      <c r="E15463">
        <f>VLOOKUP(B15463, Tabelas!A:C,2,FALSE())</f>
        <v/>
      </c>
    </row>
    <row r="15464">
      <c r="A15464" t="inlineStr">
        <is>
          <t>STUDIES IN ENGINEERING AND TECHNOLOGY (PRINT)</t>
        </is>
      </c>
      <c r="B15464" t="inlineStr">
        <is>
          <t>B4</t>
        </is>
      </c>
      <c r="C15464">
        <f>IF(B15464&lt;&gt;"NI",1,0)</f>
        <v/>
      </c>
      <c r="D15464">
        <f>VLOOKUP(B15464, Tabelas!A:C,3,FALSE())</f>
        <v/>
      </c>
      <c r="E15464">
        <f>VLOOKUP(B15464, Tabelas!A:C,2,FALSE())</f>
        <v/>
      </c>
    </row>
    <row r="15465">
      <c r="A15465" t="inlineStr">
        <is>
          <t>STUDIES IN ENGLISH LANGUAGE TEACHING</t>
        </is>
      </c>
      <c r="B15465" t="inlineStr">
        <is>
          <t>A2</t>
        </is>
      </c>
      <c r="C15465">
        <f>IF(B15465&lt;&gt;"NI",1,0)</f>
        <v/>
      </c>
      <c r="D15465">
        <f>VLOOKUP(B15465, Tabelas!A:C,3,FALSE())</f>
        <v/>
      </c>
      <c r="E15465">
        <f>VLOOKUP(B15465, Tabelas!A:C,2,FALSE())</f>
        <v/>
      </c>
    </row>
    <row r="15466">
      <c r="A15466" t="inlineStr">
        <is>
          <t>STUDIES IN ETHNICITY AND NATIONALISM</t>
        </is>
      </c>
      <c r="B15466" t="inlineStr">
        <is>
          <t>A3</t>
        </is>
      </c>
      <c r="C15466">
        <f>IF(B15466&lt;&gt;"NI",1,0)</f>
        <v/>
      </c>
      <c r="D15466">
        <f>VLOOKUP(B15466, Tabelas!A:C,3,FALSE())</f>
        <v/>
      </c>
      <c r="E15466">
        <f>VLOOKUP(B15466, Tabelas!A:C,2,FALSE())</f>
        <v/>
      </c>
    </row>
    <row r="15467">
      <c r="A15467" t="inlineStr">
        <is>
          <t>STUDIES IN FRENCH CINEMA</t>
        </is>
      </c>
      <c r="B15467" t="inlineStr">
        <is>
          <t>A4</t>
        </is>
      </c>
      <c r="C15467">
        <f>IF(B15467&lt;&gt;"NI",1,0)</f>
        <v/>
      </c>
      <c r="D15467">
        <f>VLOOKUP(B15467, Tabelas!A:C,3,FALSE())</f>
        <v/>
      </c>
      <c r="E15467">
        <f>VLOOKUP(B15467, Tabelas!A:C,2,FALSE())</f>
        <v/>
      </c>
    </row>
    <row r="15468">
      <c r="A15468" t="inlineStr">
        <is>
          <t>STUDIES IN GENDER AND SEXUALITY</t>
        </is>
      </c>
      <c r="B15468" t="inlineStr">
        <is>
          <t>B3</t>
        </is>
      </c>
      <c r="C15468">
        <f>IF(B15468&lt;&gt;"NI",1,0)</f>
        <v/>
      </c>
      <c r="D15468">
        <f>VLOOKUP(B15468, Tabelas!A:C,3,FALSE())</f>
        <v/>
      </c>
      <c r="E15468">
        <f>VLOOKUP(B15468, Tabelas!A:C,2,FALSE())</f>
        <v/>
      </c>
    </row>
    <row r="15469">
      <c r="A15469" t="inlineStr">
        <is>
          <t>STUDIES IN HEALTH TECHNOLOGY AND INFORMATICS</t>
        </is>
      </c>
      <c r="B15469" t="inlineStr">
        <is>
          <t>A2</t>
        </is>
      </c>
      <c r="C15469">
        <f>IF(B15469&lt;&gt;"NI",1,0)</f>
        <v/>
      </c>
      <c r="D15469">
        <f>VLOOKUP(B15469, Tabelas!A:C,3,FALSE())</f>
        <v/>
      </c>
      <c r="E15469">
        <f>VLOOKUP(B15469, Tabelas!A:C,2,FALSE())</f>
        <v/>
      </c>
    </row>
    <row r="15470">
      <c r="A15470" t="inlineStr">
        <is>
          <t>STUDIES IN HISTORY AND PHILOSOPHY OF BIOLOGICAL AND BIOMEDICAL SCIENCES</t>
        </is>
      </c>
      <c r="B15470" t="inlineStr">
        <is>
          <t>A2</t>
        </is>
      </c>
      <c r="C15470">
        <f>IF(B15470&lt;&gt;"NI",1,0)</f>
        <v/>
      </c>
      <c r="D15470">
        <f>VLOOKUP(B15470, Tabelas!A:C,3,FALSE())</f>
        <v/>
      </c>
      <c r="E15470">
        <f>VLOOKUP(B15470, Tabelas!A:C,2,FALSE())</f>
        <v/>
      </c>
    </row>
    <row r="15471">
      <c r="A15471" t="inlineStr">
        <is>
          <t>STUDIES IN HISTORY AND PHILOSOPHY OF SCIENCE</t>
        </is>
      </c>
      <c r="B15471" t="inlineStr">
        <is>
          <t>A3</t>
        </is>
      </c>
      <c r="C15471">
        <f>IF(B15471&lt;&gt;"NI",1,0)</f>
        <v/>
      </c>
      <c r="D15471">
        <f>VLOOKUP(B15471, Tabelas!A:C,3,FALSE())</f>
        <v/>
      </c>
      <c r="E15471">
        <f>VLOOKUP(B15471, Tabelas!A:C,2,FALSE())</f>
        <v/>
      </c>
    </row>
    <row r="15472">
      <c r="A15472" t="inlineStr">
        <is>
          <t>STUDIES IN INFORMATICS AND CONTROL</t>
        </is>
      </c>
      <c r="B15472" t="inlineStr">
        <is>
          <t>B1</t>
        </is>
      </c>
      <c r="C15472">
        <f>IF(B15472&lt;&gt;"NI",1,0)</f>
        <v/>
      </c>
      <c r="D15472">
        <f>VLOOKUP(B15472, Tabelas!A:C,3,FALSE())</f>
        <v/>
      </c>
      <c r="E15472">
        <f>VLOOKUP(B15472, Tabelas!A:C,2,FALSE())</f>
        <v/>
      </c>
    </row>
    <row r="15473">
      <c r="A15473" t="inlineStr">
        <is>
          <t>STUDIES IN LINGUISTICS, CULTURE, AND FLT (IMPRESSO)</t>
        </is>
      </c>
      <c r="B15473" t="inlineStr">
        <is>
          <t>B1</t>
        </is>
      </c>
      <c r="C15473">
        <f>IF(B15473&lt;&gt;"NI",1,0)</f>
        <v/>
      </c>
      <c r="D15473">
        <f>VLOOKUP(B15473, Tabelas!A:C,3,FALSE())</f>
        <v/>
      </c>
      <c r="E15473">
        <f>VLOOKUP(B15473, Tabelas!A:C,2,FALSE())</f>
        <v/>
      </c>
    </row>
    <row r="15474">
      <c r="A15474" t="inlineStr">
        <is>
          <t>STUDIES IN MYCOLOGY (PRINT)</t>
        </is>
      </c>
      <c r="B15474" t="inlineStr">
        <is>
          <t>A1</t>
        </is>
      </c>
      <c r="C15474">
        <f>IF(B15474&lt;&gt;"NI",1,0)</f>
        <v/>
      </c>
      <c r="D15474">
        <f>VLOOKUP(B15474, Tabelas!A:C,3,FALSE())</f>
        <v/>
      </c>
      <c r="E15474">
        <f>VLOOKUP(B15474, Tabelas!A:C,2,FALSE())</f>
        <v/>
      </c>
    </row>
    <row r="15475">
      <c r="A15475" t="inlineStr">
        <is>
          <t>STUDIES IN PHILOSOPHY AND EDUCATION</t>
        </is>
      </c>
      <c r="B15475" t="inlineStr">
        <is>
          <t>A2</t>
        </is>
      </c>
      <c r="C15475">
        <f>IF(B15475&lt;&gt;"NI",1,0)</f>
        <v/>
      </c>
      <c r="D15475">
        <f>VLOOKUP(B15475, Tabelas!A:C,3,FALSE())</f>
        <v/>
      </c>
      <c r="E15475">
        <f>VLOOKUP(B15475, Tabelas!A:C,2,FALSE())</f>
        <v/>
      </c>
    </row>
    <row r="15476">
      <c r="A15476" t="inlineStr">
        <is>
          <t>STUDIES IN POLITICAL ECONOMY</t>
        </is>
      </c>
      <c r="B15476" t="inlineStr">
        <is>
          <t>A4</t>
        </is>
      </c>
      <c r="C15476">
        <f>IF(B15476&lt;&gt;"NI",1,0)</f>
        <v/>
      </c>
      <c r="D15476">
        <f>VLOOKUP(B15476, Tabelas!A:C,3,FALSE())</f>
        <v/>
      </c>
      <c r="E15476">
        <f>VLOOKUP(B15476, Tabelas!A:C,2,FALSE())</f>
        <v/>
      </c>
    </row>
    <row r="15477">
      <c r="A15477" t="inlineStr">
        <is>
          <t>STUDIES IN ROMANTICISM</t>
        </is>
      </c>
      <c r="B15477" t="inlineStr">
        <is>
          <t>B1</t>
        </is>
      </c>
      <c r="C15477">
        <f>IF(B15477&lt;&gt;"NI",1,0)</f>
        <v/>
      </c>
      <c r="D15477">
        <f>VLOOKUP(B15477, Tabelas!A:C,3,FALSE())</f>
        <v/>
      </c>
      <c r="E15477">
        <f>VLOOKUP(B15477, Tabelas!A:C,2,FALSE())</f>
        <v/>
      </c>
    </row>
    <row r="15478">
      <c r="A15478" t="inlineStr">
        <is>
          <t>STUDIES IN SCIENCE EDUCATION</t>
        </is>
      </c>
      <c r="B15478" t="inlineStr">
        <is>
          <t>A1</t>
        </is>
      </c>
      <c r="C15478">
        <f>IF(B15478&lt;&gt;"NI",1,0)</f>
        <v/>
      </c>
      <c r="D15478">
        <f>VLOOKUP(B15478, Tabelas!A:C,3,FALSE())</f>
        <v/>
      </c>
      <c r="E15478">
        <f>VLOOKUP(B15478, Tabelas!A:C,2,FALSE())</f>
        <v/>
      </c>
    </row>
    <row r="15479">
      <c r="A15479" t="inlineStr">
        <is>
          <t>STUDIES IN SOCIOLOGY OF SCIENCE</t>
        </is>
      </c>
      <c r="B15479" t="inlineStr">
        <is>
          <t>A4</t>
        </is>
      </c>
      <c r="C15479">
        <f>IF(B15479&lt;&gt;"NI",1,0)</f>
        <v/>
      </c>
      <c r="D15479">
        <f>VLOOKUP(B15479, Tabelas!A:C,3,FALSE())</f>
        <v/>
      </c>
      <c r="E15479">
        <f>VLOOKUP(B15479, Tabelas!A:C,2,FALSE())</f>
        <v/>
      </c>
    </row>
    <row r="15480">
      <c r="A15480" t="inlineStr">
        <is>
          <t>STUDIES IN SPANISH &amp; LATIN AMERICAN CINEMAS</t>
        </is>
      </c>
      <c r="B15480" t="inlineStr">
        <is>
          <t>A3</t>
        </is>
      </c>
      <c r="C15480">
        <f>IF(B15480&lt;&gt;"NI",1,0)</f>
        <v/>
      </c>
      <c r="D15480">
        <f>VLOOKUP(B15480, Tabelas!A:C,3,FALSE())</f>
        <v/>
      </c>
      <c r="E15480">
        <f>VLOOKUP(B15480, Tabelas!A:C,2,FALSE())</f>
        <v/>
      </c>
    </row>
    <row r="15481">
      <c r="A15481" t="inlineStr">
        <is>
          <t>STUDIES IN VISUAL ARTS AND COMMUNICATION</t>
        </is>
      </c>
      <c r="B15481" t="inlineStr">
        <is>
          <t>B1</t>
        </is>
      </c>
      <c r="C15481">
        <f>IF(B15481&lt;&gt;"NI",1,0)</f>
        <v/>
      </c>
      <c r="D15481">
        <f>VLOOKUP(B15481, Tabelas!A:C,3,FALSE())</f>
        <v/>
      </c>
      <c r="E15481">
        <f>VLOOKUP(B15481, Tabelas!A:C,2,FALSE())</f>
        <v/>
      </c>
    </row>
    <row r="15482">
      <c r="A15482" t="inlineStr">
        <is>
          <t>STUDIES ON CULTURAL SOFT POWER = WEN HUA RUAN SHI LI YAN JIU</t>
        </is>
      </c>
      <c r="B15482" t="inlineStr">
        <is>
          <t>A1</t>
        </is>
      </c>
      <c r="C15482">
        <f>IF(B15482&lt;&gt;"NI",1,0)</f>
        <v/>
      </c>
      <c r="D15482">
        <f>VLOOKUP(B15482, Tabelas!A:C,3,FALSE())</f>
        <v/>
      </c>
      <c r="E15482">
        <f>VLOOKUP(B15482, Tabelas!A:C,2,FALSE())</f>
        <v/>
      </c>
    </row>
    <row r="15483">
      <c r="A15483" t="inlineStr">
        <is>
          <t>STUDIES ON NEOTROPICAL FAUNA AND ENVIRONMENT</t>
        </is>
      </c>
      <c r="B15483" t="inlineStr">
        <is>
          <t>A4</t>
        </is>
      </c>
      <c r="C15483">
        <f>IF(B15483&lt;&gt;"NI",1,0)</f>
        <v/>
      </c>
      <c r="D15483">
        <f>VLOOKUP(B15483, Tabelas!A:C,3,FALSE())</f>
        <v/>
      </c>
      <c r="E15483">
        <f>VLOOKUP(B15483, Tabelas!A:C,2,FALSE())</f>
        <v/>
      </c>
    </row>
    <row r="15484">
      <c r="A15484" t="inlineStr">
        <is>
          <t>STUDIUM - REVISTA DE FILOSOFIA E TEOLOGIA DA FACULDADE SEDAC</t>
        </is>
      </c>
      <c r="B15484" t="inlineStr">
        <is>
          <t>B4</t>
        </is>
      </c>
      <c r="C15484">
        <f>IF(B15484&lt;&gt;"NI",1,0)</f>
        <v/>
      </c>
      <c r="D15484">
        <f>VLOOKUP(B15484, Tabelas!A:C,3,FALSE())</f>
        <v/>
      </c>
      <c r="E15484">
        <f>VLOOKUP(B15484, Tabelas!A:C,2,FALSE())</f>
        <v/>
      </c>
    </row>
    <row r="15485">
      <c r="A15485" t="inlineStr">
        <is>
          <t>STUDIUM (UNICAMP)</t>
        </is>
      </c>
      <c r="B15485" t="inlineStr">
        <is>
          <t>A4</t>
        </is>
      </c>
      <c r="C15485">
        <f>IF(B15485&lt;&gt;"NI",1,0)</f>
        <v/>
      </c>
      <c r="D15485">
        <f>VLOOKUP(B15485, Tabelas!A:C,3,FALSE())</f>
        <v/>
      </c>
      <c r="E15485">
        <f>VLOOKUP(B15485, Tabelas!A:C,2,FALSE())</f>
        <v/>
      </c>
    </row>
    <row r="15486">
      <c r="A15486" t="inlineStr">
        <is>
          <t>STYLUS</t>
        </is>
      </c>
      <c r="B15486" t="inlineStr">
        <is>
          <t>B2</t>
        </is>
      </c>
      <c r="C15486">
        <f>IF(B15486&lt;&gt;"NI",1,0)</f>
        <v/>
      </c>
      <c r="D15486">
        <f>VLOOKUP(B15486, Tabelas!A:C,3,FALSE())</f>
        <v/>
      </c>
      <c r="E15486">
        <f>VLOOKUP(B15486, Tabelas!A:C,2,FALSE())</f>
        <v/>
      </c>
    </row>
    <row r="15487">
      <c r="A15487" t="inlineStr">
        <is>
          <t>SUBJECTIVITY (PRINT)</t>
        </is>
      </c>
      <c r="B15487" t="inlineStr">
        <is>
          <t>A2</t>
        </is>
      </c>
      <c r="C15487">
        <f>IF(B15487&lt;&gt;"NI",1,0)</f>
        <v/>
      </c>
      <c r="D15487">
        <f>VLOOKUP(B15487, Tabelas!A:C,3,FALSE())</f>
        <v/>
      </c>
      <c r="E15487">
        <f>VLOOKUP(B15487, Tabelas!A:C,2,FALSE())</f>
        <v/>
      </c>
    </row>
    <row r="15488">
      <c r="A15488" t="inlineStr">
        <is>
          <t>SUBJETIVIDAD Y PROCESOS COGNITIVOS</t>
        </is>
      </c>
      <c r="B15488" t="inlineStr">
        <is>
          <t>B2</t>
        </is>
      </c>
      <c r="C15488">
        <f>IF(B15488&lt;&gt;"NI",1,0)</f>
        <v/>
      </c>
      <c r="D15488">
        <f>VLOOKUP(B15488, Tabelas!A:C,3,FALSE())</f>
        <v/>
      </c>
      <c r="E15488">
        <f>VLOOKUP(B15488, Tabelas!A:C,2,FALSE())</f>
        <v/>
      </c>
    </row>
    <row r="15489">
      <c r="A15489" t="inlineStr">
        <is>
          <t>SUBSTANCE ABUSE</t>
        </is>
      </c>
      <c r="B15489" t="inlineStr">
        <is>
          <t>A3</t>
        </is>
      </c>
      <c r="C15489">
        <f>IF(B15489&lt;&gt;"NI",1,0)</f>
        <v/>
      </c>
      <c r="D15489">
        <f>VLOOKUP(B15489, Tabelas!A:C,3,FALSE())</f>
        <v/>
      </c>
      <c r="E15489">
        <f>VLOOKUP(B15489, Tabelas!A:C,2,FALSE())</f>
        <v/>
      </c>
    </row>
    <row r="15490">
      <c r="A15490" t="inlineStr">
        <is>
          <t>SUBSTANCE ABUSE TREATMENT, PREVENTION, AND POLICY</t>
        </is>
      </c>
      <c r="B15490" t="inlineStr">
        <is>
          <t>A2</t>
        </is>
      </c>
      <c r="C15490">
        <f>IF(B15490&lt;&gt;"NI",1,0)</f>
        <v/>
      </c>
      <c r="D15490">
        <f>VLOOKUP(B15490, Tabelas!A:C,3,FALSE())</f>
        <v/>
      </c>
      <c r="E15490">
        <f>VLOOKUP(B15490, Tabelas!A:C,2,FALSE())</f>
        <v/>
      </c>
    </row>
    <row r="15491">
      <c r="A15491" t="inlineStr">
        <is>
          <t>SUBSTANCE USE &amp; MISUSE</t>
        </is>
      </c>
      <c r="B15491" t="inlineStr">
        <is>
          <t>A2</t>
        </is>
      </c>
      <c r="C15491">
        <f>IF(B15491&lt;&gt;"NI",1,0)</f>
        <v/>
      </c>
      <c r="D15491">
        <f>VLOOKUP(B15491, Tabelas!A:C,3,FALSE())</f>
        <v/>
      </c>
      <c r="E15491">
        <f>VLOOKUP(B15491, Tabelas!A:C,2,FALSE())</f>
        <v/>
      </c>
    </row>
    <row r="15492">
      <c r="A15492" t="inlineStr">
        <is>
          <t>SUBTERRANEAN BIOLOGY</t>
        </is>
      </c>
      <c r="B15492" t="inlineStr">
        <is>
          <t>A3</t>
        </is>
      </c>
      <c r="C15492">
        <f>IF(B15492&lt;&gt;"NI",1,0)</f>
        <v/>
      </c>
      <c r="D15492">
        <f>VLOOKUP(B15492, Tabelas!A:C,3,FALSE())</f>
        <v/>
      </c>
      <c r="E15492">
        <f>VLOOKUP(B15492, Tabelas!A:C,2,FALSE())</f>
        <v/>
      </c>
    </row>
    <row r="15493">
      <c r="A15493" t="inlineStr">
        <is>
          <t>SUDAMÉRICA</t>
        </is>
      </c>
      <c r="B15493" t="inlineStr">
        <is>
          <t>B4</t>
        </is>
      </c>
      <c r="C15493">
        <f>IF(B15493&lt;&gt;"NI",1,0)</f>
        <v/>
      </c>
      <c r="D15493">
        <f>VLOOKUP(B15493, Tabelas!A:C,3,FALSE())</f>
        <v/>
      </c>
      <c r="E15493">
        <f>VLOOKUP(B15493, Tabelas!A:C,2,FALSE())</f>
        <v/>
      </c>
    </row>
    <row r="15494">
      <c r="A15494" t="inlineStr">
        <is>
          <t>SUGAR TECH</t>
        </is>
      </c>
      <c r="B15494" t="inlineStr">
        <is>
          <t>A4</t>
        </is>
      </c>
      <c r="C15494">
        <f>IF(B15494&lt;&gt;"NI",1,0)</f>
        <v/>
      </c>
      <c r="D15494">
        <f>VLOOKUP(B15494, Tabelas!A:C,3,FALSE())</f>
        <v/>
      </c>
      <c r="E15494">
        <f>VLOOKUP(B15494, Tabelas!A:C,2,FALSE())</f>
        <v/>
      </c>
    </row>
    <row r="15495">
      <c r="A15495" t="inlineStr">
        <is>
          <t>SULTAN QABOOS UNIVERSITY MEDICAL JOURNAL</t>
        </is>
      </c>
      <c r="B15495" t="inlineStr">
        <is>
          <t>A2</t>
        </is>
      </c>
      <c r="C15495">
        <f>IF(B15495&lt;&gt;"NI",1,0)</f>
        <v/>
      </c>
      <c r="D15495">
        <f>VLOOKUP(B15495, Tabelas!A:C,3,FALSE())</f>
        <v/>
      </c>
      <c r="E15495">
        <f>VLOOKUP(B15495, Tabelas!A:C,2,FALSE())</f>
        <v/>
      </c>
    </row>
    <row r="15496">
      <c r="A15496" t="inlineStr">
        <is>
          <t>SUMA DE NEGOCIOS</t>
        </is>
      </c>
      <c r="B15496" t="inlineStr">
        <is>
          <t>B1</t>
        </is>
      </c>
      <c r="C15496">
        <f>IF(B15496&lt;&gt;"NI",1,0)</f>
        <v/>
      </c>
      <c r="D15496">
        <f>VLOOKUP(B15496, Tabelas!A:C,3,FALSE())</f>
        <v/>
      </c>
      <c r="E15496">
        <f>VLOOKUP(B15496, Tabelas!A:C,2,FALSE())</f>
        <v/>
      </c>
    </row>
    <row r="15497">
      <c r="A15497" t="inlineStr">
        <is>
          <t>SUMA PSICOLOGICA</t>
        </is>
      </c>
      <c r="B15497" t="inlineStr">
        <is>
          <t>A3</t>
        </is>
      </c>
      <c r="C15497">
        <f>IF(B15497&lt;&gt;"NI",1,0)</f>
        <v/>
      </c>
      <c r="D15497">
        <f>VLOOKUP(B15497, Tabelas!A:C,3,FALSE())</f>
        <v/>
      </c>
      <c r="E15497">
        <f>VLOOKUP(B15497, Tabelas!A:C,2,FALSE())</f>
        <v/>
      </c>
    </row>
    <row r="15498">
      <c r="A15498" t="inlineStr">
        <is>
          <t>SUMMA + (BUENOS AIRES)</t>
        </is>
      </c>
      <c r="B15498" t="inlineStr">
        <is>
          <t>B4</t>
        </is>
      </c>
      <c r="C15498">
        <f>IF(B15498&lt;&gt;"NI",1,0)</f>
        <v/>
      </c>
      <c r="D15498">
        <f>VLOOKUP(B15498, Tabelas!A:C,3,FALSE())</f>
        <v/>
      </c>
      <c r="E15498">
        <f>VLOOKUP(B15498, Tabelas!A:C,2,FALSE())</f>
        <v/>
      </c>
    </row>
    <row r="15499">
      <c r="A15499" t="inlineStr">
        <is>
          <t>SUMMA PHYTOPATHOLOGICA (IMPRESSO)</t>
        </is>
      </c>
      <c r="B15499" t="inlineStr">
        <is>
          <t>B3</t>
        </is>
      </c>
      <c r="C15499">
        <f>IF(B15499&lt;&gt;"NI",1,0)</f>
        <v/>
      </c>
      <c r="D15499">
        <f>VLOOKUP(B15499, Tabelas!A:C,3,FALSE())</f>
        <v/>
      </c>
      <c r="E15499">
        <f>VLOOKUP(B15499, Tabelas!A:C,2,FALSE())</f>
        <v/>
      </c>
    </row>
    <row r="15500">
      <c r="A15500" t="inlineStr">
        <is>
          <t>SUMMA PSICOLÓGICA UST</t>
        </is>
      </c>
      <c r="B15500" t="inlineStr">
        <is>
          <t>B2</t>
        </is>
      </c>
      <c r="C15500">
        <f>IF(B15500&lt;&gt;"NI",1,0)</f>
        <v/>
      </c>
      <c r="D15500">
        <f>VLOOKUP(B15500, Tabelas!A:C,3,FALSE())</f>
        <v/>
      </c>
      <c r="E15500">
        <f>VLOOKUP(B15500, Tabelas!A:C,2,FALSE())</f>
        <v/>
      </c>
    </row>
    <row r="15501">
      <c r="A15501" t="inlineStr">
        <is>
          <t>SUPERCONDUCTOR SCIENCE AND TECHNOLOGY (PRINT)</t>
        </is>
      </c>
      <c r="B15501" t="inlineStr">
        <is>
          <t>A3</t>
        </is>
      </c>
      <c r="C15501">
        <f>IF(B15501&lt;&gt;"NI",1,0)</f>
        <v/>
      </c>
      <c r="D15501">
        <f>VLOOKUP(B15501, Tabelas!A:C,3,FALSE())</f>
        <v/>
      </c>
      <c r="E15501">
        <f>VLOOKUP(B15501, Tabelas!A:C,2,FALSE())</f>
        <v/>
      </c>
    </row>
    <row r="15502">
      <c r="A15502" t="inlineStr">
        <is>
          <t>SUPERLATTICES AND MICROSTRUCTURES</t>
        </is>
      </c>
      <c r="B15502" t="inlineStr">
        <is>
          <t>A4</t>
        </is>
      </c>
      <c r="C15502">
        <f>IF(B15502&lt;&gt;"NI",1,0)</f>
        <v/>
      </c>
      <c r="D15502">
        <f>VLOOKUP(B15502, Tabelas!A:C,3,FALSE())</f>
        <v/>
      </c>
      <c r="E15502">
        <f>VLOOKUP(B15502, Tabelas!A:C,2,FALSE())</f>
        <v/>
      </c>
    </row>
    <row r="15503">
      <c r="A15503" t="inlineStr">
        <is>
          <t>SUPLEMENTO ANTROPOLÓGICO</t>
        </is>
      </c>
      <c r="B15503" t="inlineStr">
        <is>
          <t>B2</t>
        </is>
      </c>
      <c r="C15503">
        <f>IF(B15503&lt;&gt;"NI",1,0)</f>
        <v/>
      </c>
      <c r="D15503">
        <f>VLOOKUP(B15503, Tabelas!A:C,3,FALSE())</f>
        <v/>
      </c>
      <c r="E15503">
        <f>VLOOKUP(B15503, Tabelas!A:C,2,FALSE())</f>
        <v/>
      </c>
    </row>
    <row r="15504">
      <c r="A15504" t="inlineStr">
        <is>
          <t>SUPLEMENTO DA REVISTA DA SOCIEDADE DE CARDIOLOGIA DO ESTADO DE SAO PAULO</t>
        </is>
      </c>
      <c r="B15504" t="inlineStr">
        <is>
          <t>B4</t>
        </is>
      </c>
      <c r="C15504">
        <f>IF(B15504&lt;&gt;"NI",1,0)</f>
        <v/>
      </c>
      <c r="D15504">
        <f>VLOOKUP(B15504, Tabelas!A:C,3,FALSE())</f>
        <v/>
      </c>
      <c r="E15504">
        <f>VLOOKUP(B15504, Tabelas!A:C,2,FALSE())</f>
        <v/>
      </c>
    </row>
    <row r="15505">
      <c r="A15505" t="inlineStr">
        <is>
          <t>SUPPLY CHAIN FORUM: AN INTERNATIONAL JOURNAL</t>
        </is>
      </c>
      <c r="B15505" t="inlineStr">
        <is>
          <t>B1</t>
        </is>
      </c>
      <c r="C15505">
        <f>IF(B15505&lt;&gt;"NI",1,0)</f>
        <v/>
      </c>
      <c r="D15505">
        <f>VLOOKUP(B15505, Tabelas!A:C,3,FALSE())</f>
        <v/>
      </c>
      <c r="E15505">
        <f>VLOOKUP(B15505, Tabelas!A:C,2,FALSE())</f>
        <v/>
      </c>
    </row>
    <row r="15506">
      <c r="A15506" t="inlineStr">
        <is>
          <t>SUPPLY CHAIN MANAGEMENT</t>
        </is>
      </c>
      <c r="B15506" t="inlineStr">
        <is>
          <t>A1</t>
        </is>
      </c>
      <c r="C15506">
        <f>IF(B15506&lt;&gt;"NI",1,0)</f>
        <v/>
      </c>
      <c r="D15506">
        <f>VLOOKUP(B15506, Tabelas!A:C,3,FALSE())</f>
        <v/>
      </c>
      <c r="E15506">
        <f>VLOOKUP(B15506, Tabelas!A:C,2,FALSE())</f>
        <v/>
      </c>
    </row>
    <row r="15507">
      <c r="A15507" t="inlineStr">
        <is>
          <t>SUPPORTIVE CARE IN CANCER</t>
        </is>
      </c>
      <c r="B15507" t="inlineStr">
        <is>
          <t>A2</t>
        </is>
      </c>
      <c r="C15507">
        <f>IF(B15507&lt;&gt;"NI",1,0)</f>
        <v/>
      </c>
      <c r="D15507">
        <f>VLOOKUP(B15507, Tabelas!A:C,3,FALSE())</f>
        <v/>
      </c>
      <c r="E15507">
        <f>VLOOKUP(B15507, Tabelas!A:C,2,FALSE())</f>
        <v/>
      </c>
    </row>
    <row r="15508">
      <c r="A15508" t="inlineStr">
        <is>
          <t>SUPRAMOLECULAR CHEMISTRY (PRINT)</t>
        </is>
      </c>
      <c r="B15508" t="inlineStr">
        <is>
          <t>A4</t>
        </is>
      </c>
      <c r="C15508">
        <f>IF(B15508&lt;&gt;"NI",1,0)</f>
        <v/>
      </c>
      <c r="D15508">
        <f>VLOOKUP(B15508, Tabelas!A:C,3,FALSE())</f>
        <v/>
      </c>
      <c r="E15508">
        <f>VLOOKUP(B15508, Tabelas!A:C,2,FALSE())</f>
        <v/>
      </c>
    </row>
    <row r="15509">
      <c r="A15509" t="inlineStr">
        <is>
          <t>SUR LE JOURNALISME, ABOUT JOURNALISM, SOBRE JORNALISMO</t>
        </is>
      </c>
      <c r="B15509" t="inlineStr">
        <is>
          <t>A3</t>
        </is>
      </c>
      <c r="C15509">
        <f>IF(B15509&lt;&gt;"NI",1,0)</f>
        <v/>
      </c>
      <c r="D15509">
        <f>VLOOKUP(B15509, Tabelas!A:C,3,FALSE())</f>
        <v/>
      </c>
      <c r="E15509">
        <f>VLOOKUP(B15509, Tabelas!A:C,2,FALSE())</f>
        <v/>
      </c>
    </row>
    <row r="15510">
      <c r="A15510" t="inlineStr">
        <is>
          <t>SUR LE JOURNALISME, ABOUT JOURNALISM, SOBRE JORNALISMO</t>
        </is>
      </c>
      <c r="B15510" t="inlineStr">
        <is>
          <t>A3</t>
        </is>
      </c>
      <c r="C15510">
        <f>IF(B15510&lt;&gt;"NI",1,0)</f>
        <v/>
      </c>
      <c r="D15510">
        <f>VLOOKUP(B15510, Tabelas!A:C,3,FALSE())</f>
        <v/>
      </c>
      <c r="E15510">
        <f>VLOOKUP(B15510, Tabelas!A:C,2,FALSE())</f>
        <v/>
      </c>
    </row>
    <row r="15511">
      <c r="A15511" t="inlineStr">
        <is>
          <t>SURFACE &amp; COATINGS TECHNOLOGY</t>
        </is>
      </c>
      <c r="B15511" t="inlineStr">
        <is>
          <t>A2</t>
        </is>
      </c>
      <c r="C15511">
        <f>IF(B15511&lt;&gt;"NI",1,0)</f>
        <v/>
      </c>
      <c r="D15511">
        <f>VLOOKUP(B15511, Tabelas!A:C,3,FALSE())</f>
        <v/>
      </c>
      <c r="E15511">
        <f>VLOOKUP(B15511, Tabelas!A:C,2,FALSE())</f>
        <v/>
      </c>
    </row>
    <row r="15512">
      <c r="A15512" t="inlineStr">
        <is>
          <t>SURFACE AND INTERFACE ANALYSIS (PRINT)</t>
        </is>
      </c>
      <c r="B15512" t="inlineStr">
        <is>
          <t>B1</t>
        </is>
      </c>
      <c r="C15512">
        <f>IF(B15512&lt;&gt;"NI",1,0)</f>
        <v/>
      </c>
      <c r="D15512">
        <f>VLOOKUP(B15512, Tabelas!A:C,3,FALSE())</f>
        <v/>
      </c>
      <c r="E15512">
        <f>VLOOKUP(B15512, Tabelas!A:C,2,FALSE())</f>
        <v/>
      </c>
    </row>
    <row r="15513">
      <c r="A15513" t="inlineStr">
        <is>
          <t>SURFACE ENGINEERING</t>
        </is>
      </c>
      <c r="B15513" t="inlineStr">
        <is>
          <t>A2</t>
        </is>
      </c>
      <c r="C15513">
        <f>IF(B15513&lt;&gt;"NI",1,0)</f>
        <v/>
      </c>
      <c r="D15513">
        <f>VLOOKUP(B15513, Tabelas!A:C,3,FALSE())</f>
        <v/>
      </c>
      <c r="E15513">
        <f>VLOOKUP(B15513, Tabelas!A:C,2,FALSE())</f>
        <v/>
      </c>
    </row>
    <row r="15514">
      <c r="A15514" t="inlineStr">
        <is>
          <t>SURFACE INNOVATIONS</t>
        </is>
      </c>
      <c r="B15514" t="inlineStr">
        <is>
          <t>A4</t>
        </is>
      </c>
      <c r="C15514">
        <f>IF(B15514&lt;&gt;"NI",1,0)</f>
        <v/>
      </c>
      <c r="D15514">
        <f>VLOOKUP(B15514, Tabelas!A:C,3,FALSE())</f>
        <v/>
      </c>
      <c r="E15514">
        <f>VLOOKUP(B15514, Tabelas!A:C,2,FALSE())</f>
        <v/>
      </c>
    </row>
    <row r="15515">
      <c r="A15515" t="inlineStr">
        <is>
          <t>SURFACE SCIENCE</t>
        </is>
      </c>
      <c r="B15515" t="inlineStr">
        <is>
          <t>A3</t>
        </is>
      </c>
      <c r="C15515">
        <f>IF(B15515&lt;&gt;"NI",1,0)</f>
        <v/>
      </c>
      <c r="D15515">
        <f>VLOOKUP(B15515, Tabelas!A:C,3,FALSE())</f>
        <v/>
      </c>
      <c r="E15515">
        <f>VLOOKUP(B15515, Tabelas!A:C,2,FALSE())</f>
        <v/>
      </c>
    </row>
    <row r="15516">
      <c r="A15516" t="inlineStr">
        <is>
          <t>SURFACE TOPOGRAPHY: METROLOGY AND PROPERTIES</t>
        </is>
      </c>
      <c r="B15516" t="inlineStr">
        <is>
          <t>A3</t>
        </is>
      </c>
      <c r="C15516">
        <f>IF(B15516&lt;&gt;"NI",1,0)</f>
        <v/>
      </c>
      <c r="D15516">
        <f>VLOOKUP(B15516, Tabelas!A:C,3,FALSE())</f>
        <v/>
      </c>
      <c r="E15516">
        <f>VLOOKUP(B15516, Tabelas!A:C,2,FALSE())</f>
        <v/>
      </c>
    </row>
    <row r="15517">
      <c r="A15517" t="inlineStr">
        <is>
          <t>SURFACES AND INTERFACES</t>
        </is>
      </c>
      <c r="B15517" t="inlineStr">
        <is>
          <t>A4</t>
        </is>
      </c>
      <c r="C15517">
        <f>IF(B15517&lt;&gt;"NI",1,0)</f>
        <v/>
      </c>
      <c r="D15517">
        <f>VLOOKUP(B15517, Tabelas!A:C,3,FALSE())</f>
        <v/>
      </c>
      <c r="E15517">
        <f>VLOOKUP(B15517, Tabelas!A:C,2,FALSE())</f>
        <v/>
      </c>
    </row>
    <row r="15518">
      <c r="A15518" t="inlineStr">
        <is>
          <t>SURGERY</t>
        </is>
      </c>
      <c r="B15518" t="inlineStr">
        <is>
          <t>A1</t>
        </is>
      </c>
      <c r="C15518">
        <f>IF(B15518&lt;&gt;"NI",1,0)</f>
        <v/>
      </c>
      <c r="D15518">
        <f>VLOOKUP(B15518, Tabelas!A:C,3,FALSE())</f>
        <v/>
      </c>
      <c r="E15518">
        <f>VLOOKUP(B15518, Tabelas!A:C,2,FALSE())</f>
        <v/>
      </c>
    </row>
    <row r="15519">
      <c r="A15519" t="inlineStr">
        <is>
          <t>SURGERY FOR OBESITY AND RELATED DISEASES</t>
        </is>
      </c>
      <c r="B15519" t="inlineStr">
        <is>
          <t>A1</t>
        </is>
      </c>
      <c r="C15519">
        <f>IF(B15519&lt;&gt;"NI",1,0)</f>
        <v/>
      </c>
      <c r="D15519">
        <f>VLOOKUP(B15519, Tabelas!A:C,3,FALSE())</f>
        <v/>
      </c>
      <c r="E15519">
        <f>VLOOKUP(B15519, Tabelas!A:C,2,FALSE())</f>
        <v/>
      </c>
    </row>
    <row r="15520">
      <c r="A15520" t="inlineStr">
        <is>
          <t>SURGICAL &amp; COSMETIC DERMATOLOGY (IMPRESSO)</t>
        </is>
      </c>
      <c r="B15520" t="inlineStr">
        <is>
          <t>B3</t>
        </is>
      </c>
      <c r="C15520">
        <f>IF(B15520&lt;&gt;"NI",1,0)</f>
        <v/>
      </c>
      <c r="D15520">
        <f>VLOOKUP(B15520, Tabelas!A:C,3,FALSE())</f>
        <v/>
      </c>
      <c r="E15520">
        <f>VLOOKUP(B15520, Tabelas!A:C,2,FALSE())</f>
        <v/>
      </c>
    </row>
    <row r="15521">
      <c r="A15521" t="inlineStr">
        <is>
          <t>SURGICAL AND RADIOLOGIC ANATOMY (PRINT)</t>
        </is>
      </c>
      <c r="B15521" t="inlineStr">
        <is>
          <t>A4</t>
        </is>
      </c>
      <c r="C15521">
        <f>IF(B15521&lt;&gt;"NI",1,0)</f>
        <v/>
      </c>
      <c r="D15521">
        <f>VLOOKUP(B15521, Tabelas!A:C,3,FALSE())</f>
        <v/>
      </c>
      <c r="E15521">
        <f>VLOOKUP(B15521, Tabelas!A:C,2,FALSE())</f>
        <v/>
      </c>
    </row>
    <row r="15522">
      <c r="A15522" t="inlineStr">
        <is>
          <t>SURGICAL INFECTIONS</t>
        </is>
      </c>
      <c r="B15522" t="inlineStr">
        <is>
          <t>A3</t>
        </is>
      </c>
      <c r="C15522">
        <f>IF(B15522&lt;&gt;"NI",1,0)</f>
        <v/>
      </c>
      <c r="D15522">
        <f>VLOOKUP(B15522, Tabelas!A:C,3,FALSE())</f>
        <v/>
      </c>
      <c r="E15522">
        <f>VLOOKUP(B15522, Tabelas!A:C,2,FALSE())</f>
        <v/>
      </c>
    </row>
    <row r="15523">
      <c r="A15523" t="inlineStr">
        <is>
          <t>SURGICAL INNOVATION</t>
        </is>
      </c>
      <c r="B15523" t="inlineStr">
        <is>
          <t>A3</t>
        </is>
      </c>
      <c r="C15523">
        <f>IF(B15523&lt;&gt;"NI",1,0)</f>
        <v/>
      </c>
      <c r="D15523">
        <f>VLOOKUP(B15523, Tabelas!A:C,3,FALSE())</f>
        <v/>
      </c>
      <c r="E15523">
        <f>VLOOKUP(B15523, Tabelas!A:C,2,FALSE())</f>
        <v/>
      </c>
    </row>
    <row r="15524">
      <c r="A15524" t="inlineStr">
        <is>
          <t>SURGICAL LAPAROSCOPY, ENDOSCOPY &amp; PERCUTANEOUS TECHNIQUES</t>
        </is>
      </c>
      <c r="B15524" t="inlineStr">
        <is>
          <t>B2</t>
        </is>
      </c>
      <c r="C15524">
        <f>IF(B15524&lt;&gt;"NI",1,0)</f>
        <v/>
      </c>
      <c r="D15524">
        <f>VLOOKUP(B15524, Tabelas!A:C,3,FALSE())</f>
        <v/>
      </c>
      <c r="E15524">
        <f>VLOOKUP(B15524, Tabelas!A:C,2,FALSE())</f>
        <v/>
      </c>
    </row>
    <row r="15525">
      <c r="A15525" t="inlineStr">
        <is>
          <t>SURGICAL NEUROLOGY INTERNATIONAL</t>
        </is>
      </c>
      <c r="B15525" t="inlineStr">
        <is>
          <t>B1</t>
        </is>
      </c>
      <c r="C15525">
        <f>IF(B15525&lt;&gt;"NI",1,0)</f>
        <v/>
      </c>
      <c r="D15525">
        <f>VLOOKUP(B15525, Tabelas!A:C,3,FALSE())</f>
        <v/>
      </c>
      <c r="E15525">
        <f>VLOOKUP(B15525, Tabelas!A:C,2,FALSE())</f>
        <v/>
      </c>
    </row>
    <row r="15526">
      <c r="A15526" t="inlineStr">
        <is>
          <t>SURGICAL ONCOLOGY CLINICS OF NORTH AMERICA</t>
        </is>
      </c>
      <c r="B15526" t="inlineStr">
        <is>
          <t>A1</t>
        </is>
      </c>
      <c r="C15526">
        <f>IF(B15526&lt;&gt;"NI",1,0)</f>
        <v/>
      </c>
      <c r="D15526">
        <f>VLOOKUP(B15526, Tabelas!A:C,3,FALSE())</f>
        <v/>
      </c>
      <c r="E15526">
        <f>VLOOKUP(B15526, Tabelas!A:C,2,FALSE())</f>
        <v/>
      </c>
    </row>
    <row r="15527">
      <c r="A15527" t="inlineStr">
        <is>
          <t>SURGICAL TECHNOLOGY INTERNATIONAL</t>
        </is>
      </c>
      <c r="B15527" t="inlineStr">
        <is>
          <t>A2</t>
        </is>
      </c>
      <c r="C15527">
        <f>IF(B15527&lt;&gt;"NI",1,0)</f>
        <v/>
      </c>
      <c r="D15527">
        <f>VLOOKUP(B15527, Tabelas!A:C,3,FALSE())</f>
        <v/>
      </c>
      <c r="E15527">
        <f>VLOOKUP(B15527, Tabelas!A:C,2,FALSE())</f>
        <v/>
      </c>
    </row>
    <row r="15528">
      <c r="A15528" t="inlineStr">
        <is>
          <t>SURVEY METHODOLOGY</t>
        </is>
      </c>
      <c r="B15528" t="inlineStr">
        <is>
          <t>B1</t>
        </is>
      </c>
      <c r="C15528">
        <f>IF(B15528&lt;&gt;"NI",1,0)</f>
        <v/>
      </c>
      <c r="D15528">
        <f>VLOOKUP(B15528, Tabelas!A:C,3,FALSE())</f>
        <v/>
      </c>
      <c r="E15528">
        <f>VLOOKUP(B15528, Tabelas!A:C,2,FALSE())</f>
        <v/>
      </c>
    </row>
    <row r="15529">
      <c r="A15529" t="inlineStr">
        <is>
          <t>SURVEY OF OPHTHALMOLOGY</t>
        </is>
      </c>
      <c r="B15529" t="inlineStr">
        <is>
          <t>A1</t>
        </is>
      </c>
      <c r="C15529">
        <f>IF(B15529&lt;&gt;"NI",1,0)</f>
        <v/>
      </c>
      <c r="D15529">
        <f>VLOOKUP(B15529, Tabelas!A:C,3,FALSE())</f>
        <v/>
      </c>
      <c r="E15529">
        <f>VLOOKUP(B15529, Tabelas!A:C,2,FALSE())</f>
        <v/>
      </c>
    </row>
    <row r="15530">
      <c r="A15530" t="inlineStr">
        <is>
          <t>SURVEY REVIEW</t>
        </is>
      </c>
      <c r="B15530" t="inlineStr">
        <is>
          <t>A4</t>
        </is>
      </c>
      <c r="C15530">
        <f>IF(B15530&lt;&gt;"NI",1,0)</f>
        <v/>
      </c>
      <c r="D15530">
        <f>VLOOKUP(B15530, Tabelas!A:C,3,FALSE())</f>
        <v/>
      </c>
      <c r="E15530">
        <f>VLOOKUP(B15530, Tabelas!A:C,2,FALSE())</f>
        <v/>
      </c>
    </row>
    <row r="15531">
      <c r="A15531" t="inlineStr">
        <is>
          <t>SURVEYS IN GEOPHYSICS</t>
        </is>
      </c>
      <c r="B15531" t="inlineStr">
        <is>
          <t>A1</t>
        </is>
      </c>
      <c r="C15531">
        <f>IF(B15531&lt;&gt;"NI",1,0)</f>
        <v/>
      </c>
      <c r="D15531">
        <f>VLOOKUP(B15531, Tabelas!A:C,3,FALSE())</f>
        <v/>
      </c>
      <c r="E15531">
        <f>VLOOKUP(B15531, Tabelas!A:C,2,FALSE())</f>
        <v/>
      </c>
    </row>
    <row r="15532">
      <c r="A15532" t="inlineStr">
        <is>
          <t>SUSTAINABILITY (BASEL)</t>
        </is>
      </c>
      <c r="B15532" t="inlineStr">
        <is>
          <t>A1</t>
        </is>
      </c>
      <c r="C15532">
        <f>IF(B15532&lt;&gt;"NI",1,0)</f>
        <v/>
      </c>
      <c r="D15532">
        <f>VLOOKUP(B15532, Tabelas!A:C,3,FALSE())</f>
        <v/>
      </c>
      <c r="E15532">
        <f>VLOOKUP(B15532, Tabelas!A:C,2,FALSE())</f>
        <v/>
      </c>
    </row>
    <row r="15533">
      <c r="A15533" t="inlineStr">
        <is>
          <t>SUSTAINABILITY IN ENVIRONMENT</t>
        </is>
      </c>
      <c r="B15533" t="inlineStr">
        <is>
          <t>B3</t>
        </is>
      </c>
      <c r="C15533">
        <f>IF(B15533&lt;&gt;"NI",1,0)</f>
        <v/>
      </c>
      <c r="D15533">
        <f>VLOOKUP(B15533, Tabelas!A:C,3,FALSE())</f>
        <v/>
      </c>
      <c r="E15533">
        <f>VLOOKUP(B15533, Tabelas!A:C,2,FALSE())</f>
        <v/>
      </c>
    </row>
    <row r="15534">
      <c r="A15534" t="inlineStr">
        <is>
          <t>SUSTAINABILITY SCIENCE</t>
        </is>
      </c>
      <c r="B15534" t="inlineStr">
        <is>
          <t>A1</t>
        </is>
      </c>
      <c r="C15534">
        <f>IF(B15534&lt;&gt;"NI",1,0)</f>
        <v/>
      </c>
      <c r="D15534">
        <f>VLOOKUP(B15534, Tabelas!A:C,3,FALSE())</f>
        <v/>
      </c>
      <c r="E15534">
        <f>VLOOKUP(B15534, Tabelas!A:C,2,FALSE())</f>
        <v/>
      </c>
    </row>
    <row r="15535">
      <c r="A15535" t="inlineStr">
        <is>
          <t>SUSTAINABLE AGRICULTURE RESEARCH</t>
        </is>
      </c>
      <c r="B15535" t="inlineStr">
        <is>
          <t>B4</t>
        </is>
      </c>
      <c r="C15535">
        <f>IF(B15535&lt;&gt;"NI",1,0)</f>
        <v/>
      </c>
      <c r="D15535">
        <f>VLOOKUP(B15535, Tabelas!A:C,3,FALSE())</f>
        <v/>
      </c>
      <c r="E15535">
        <f>VLOOKUP(B15535, Tabelas!A:C,2,FALSE())</f>
        <v/>
      </c>
    </row>
    <row r="15536">
      <c r="A15536" t="inlineStr">
        <is>
          <t>SUSTAINABLE CHEMISTRY AND PHARMACY</t>
        </is>
      </c>
      <c r="B15536" t="inlineStr">
        <is>
          <t>A3</t>
        </is>
      </c>
      <c r="C15536">
        <f>IF(B15536&lt;&gt;"NI",1,0)</f>
        <v/>
      </c>
      <c r="D15536">
        <f>VLOOKUP(B15536, Tabelas!A:C,3,FALSE())</f>
        <v/>
      </c>
      <c r="E15536">
        <f>VLOOKUP(B15536, Tabelas!A:C,2,FALSE())</f>
        <v/>
      </c>
    </row>
    <row r="15537">
      <c r="A15537" t="inlineStr">
        <is>
          <t>SUSTAINABLE CITIES AND SOCIETY</t>
        </is>
      </c>
      <c r="B15537" t="inlineStr">
        <is>
          <t>A1</t>
        </is>
      </c>
      <c r="C15537">
        <f>IF(B15537&lt;&gt;"NI",1,0)</f>
        <v/>
      </c>
      <c r="D15537">
        <f>VLOOKUP(B15537, Tabelas!A:C,3,FALSE())</f>
        <v/>
      </c>
      <c r="E15537">
        <f>VLOOKUP(B15537, Tabelas!A:C,2,FALSE())</f>
        <v/>
      </c>
    </row>
    <row r="15538">
      <c r="A15538" t="inlineStr">
        <is>
          <t>SUSTAINABLE DEVELOPMENT (BRADFORD)</t>
        </is>
      </c>
      <c r="B15538" t="inlineStr">
        <is>
          <t>A1</t>
        </is>
      </c>
      <c r="C15538">
        <f>IF(B15538&lt;&gt;"NI",1,0)</f>
        <v/>
      </c>
      <c r="D15538">
        <f>VLOOKUP(B15538, Tabelas!A:C,3,FALSE())</f>
        <v/>
      </c>
      <c r="E15538">
        <f>VLOOKUP(B15538, Tabelas!A:C,2,FALSE())</f>
        <v/>
      </c>
    </row>
    <row r="15539">
      <c r="A15539" t="inlineStr">
        <is>
          <t>SUSTAINABLE ENERGY &amp; FUELS (ONLINE)</t>
        </is>
      </c>
      <c r="B15539" t="inlineStr">
        <is>
          <t>B4</t>
        </is>
      </c>
      <c r="C15539">
        <f>IF(B15539&lt;&gt;"NI",1,0)</f>
        <v/>
      </c>
      <c r="D15539">
        <f>VLOOKUP(B15539, Tabelas!A:C,3,FALSE())</f>
        <v/>
      </c>
      <c r="E15539">
        <f>VLOOKUP(B15539, Tabelas!A:C,2,FALSE())</f>
        <v/>
      </c>
    </row>
    <row r="15540">
      <c r="A15540" t="inlineStr">
        <is>
          <t>SUSTAINABLE ENERGY TECHNOLOGIES AND ASSESSMENTS AN INTERNATIONAL JOURNAL</t>
        </is>
      </c>
      <c r="B15540" t="inlineStr">
        <is>
          <t>A1</t>
        </is>
      </c>
      <c r="C15540">
        <f>IF(B15540&lt;&gt;"NI",1,0)</f>
        <v/>
      </c>
      <c r="D15540">
        <f>VLOOKUP(B15540, Tabelas!A:C,3,FALSE())</f>
        <v/>
      </c>
      <c r="E15540">
        <f>VLOOKUP(B15540, Tabelas!A:C,2,FALSE())</f>
        <v/>
      </c>
    </row>
    <row r="15541">
      <c r="A15541" t="inlineStr">
        <is>
          <t>SUSTAINABLE ENERGY, GRIDS AND NETWORKS</t>
        </is>
      </c>
      <c r="B15541" t="inlineStr">
        <is>
          <t>A2</t>
        </is>
      </c>
      <c r="C15541">
        <f>IF(B15541&lt;&gt;"NI",1,0)</f>
        <v/>
      </c>
      <c r="D15541">
        <f>VLOOKUP(B15541, Tabelas!A:C,3,FALSE())</f>
        <v/>
      </c>
      <c r="E15541">
        <f>VLOOKUP(B15541, Tabelas!A:C,2,FALSE())</f>
        <v/>
      </c>
    </row>
    <row r="15542">
      <c r="A15542" t="inlineStr">
        <is>
          <t>SUSTAINABLE ENVIRONMENT RESEARCH</t>
        </is>
      </c>
      <c r="B15542" t="inlineStr">
        <is>
          <t>A4</t>
        </is>
      </c>
      <c r="C15542">
        <f>IF(B15542&lt;&gt;"NI",1,0)</f>
        <v/>
      </c>
      <c r="D15542">
        <f>VLOOKUP(B15542, Tabelas!A:C,3,FALSE())</f>
        <v/>
      </c>
      <c r="E15542">
        <f>VLOOKUP(B15542, Tabelas!A:C,2,FALSE())</f>
        <v/>
      </c>
    </row>
    <row r="15543">
      <c r="A15543" t="inlineStr">
        <is>
          <t>SUSTAINABLE GEOSCIENCE AND GEOTOURISM</t>
        </is>
      </c>
      <c r="B15543" t="inlineStr">
        <is>
          <t>B4</t>
        </is>
      </c>
      <c r="C15543">
        <f>IF(B15543&lt;&gt;"NI",1,0)</f>
        <v/>
      </c>
      <c r="D15543">
        <f>VLOOKUP(B15543, Tabelas!A:C,3,FALSE())</f>
        <v/>
      </c>
      <c r="E15543">
        <f>VLOOKUP(B15543, Tabelas!A:C,2,FALSE())</f>
        <v/>
      </c>
    </row>
    <row r="15544">
      <c r="A15544" t="inlineStr">
        <is>
          <t>SUSTAINABLE MATERIALS AND TECHNOLOGIES</t>
        </is>
      </c>
      <c r="B15544" t="inlineStr">
        <is>
          <t>A1</t>
        </is>
      </c>
      <c r="C15544">
        <f>IF(B15544&lt;&gt;"NI",1,0)</f>
        <v/>
      </c>
      <c r="D15544">
        <f>VLOOKUP(B15544, Tabelas!A:C,3,FALSE())</f>
        <v/>
      </c>
      <c r="E15544">
        <f>VLOOKUP(B15544, Tabelas!A:C,2,FALSE())</f>
        <v/>
      </c>
    </row>
    <row r="15545">
      <c r="A15545" t="inlineStr">
        <is>
          <t>SUSTAINABLE PRODUCTION AND CONSUMPTION</t>
        </is>
      </c>
      <c r="B15545" t="inlineStr">
        <is>
          <t>A1</t>
        </is>
      </c>
      <c r="C15545">
        <f>IF(B15545&lt;&gt;"NI",1,0)</f>
        <v/>
      </c>
      <c r="D15545">
        <f>VLOOKUP(B15545, Tabelas!A:C,3,FALSE())</f>
        <v/>
      </c>
      <c r="E15545">
        <f>VLOOKUP(B15545, Tabelas!A:C,2,FALSE())</f>
        <v/>
      </c>
    </row>
    <row r="15546">
      <c r="A15546" t="inlineStr">
        <is>
          <t>SUSTAINABLE WATER RESOURCES MANAGEMENT</t>
        </is>
      </c>
      <c r="B15546" t="inlineStr">
        <is>
          <t>A3</t>
        </is>
      </c>
      <c r="C15546">
        <f>IF(B15546&lt;&gt;"NI",1,0)</f>
        <v/>
      </c>
      <c r="D15546">
        <f>VLOOKUP(B15546, Tabelas!A:C,3,FALSE())</f>
        <v/>
      </c>
      <c r="E15546">
        <f>VLOOKUP(B15546, Tabelas!A:C,2,FALSE())</f>
        <v/>
      </c>
    </row>
    <row r="15547">
      <c r="A15547" t="inlineStr">
        <is>
          <t>SUSTAINABLE WATER RESOURCES MANAGEMENT</t>
        </is>
      </c>
      <c r="B15547" t="inlineStr">
        <is>
          <t>A3</t>
        </is>
      </c>
      <c r="C15547">
        <f>IF(B15547&lt;&gt;"NI",1,0)</f>
        <v/>
      </c>
      <c r="D15547">
        <f>VLOOKUP(B15547, Tabelas!A:C,3,FALSE())</f>
        <v/>
      </c>
      <c r="E15547">
        <f>VLOOKUP(B15547, Tabelas!A:C,2,FALSE())</f>
        <v/>
      </c>
    </row>
    <row r="15548">
      <c r="A15548" t="inlineStr">
        <is>
          <t>SUSTENTABILIDADE EM DEBATE</t>
        </is>
      </c>
      <c r="B15548" t="inlineStr">
        <is>
          <t>B1</t>
        </is>
      </c>
      <c r="C15548">
        <f>IF(B15548&lt;&gt;"NI",1,0)</f>
        <v/>
      </c>
      <c r="D15548">
        <f>VLOOKUP(B15548, Tabelas!A:C,3,FALSE())</f>
        <v/>
      </c>
      <c r="E15548">
        <f>VLOOKUP(B15548, Tabelas!A:C,2,FALSE())</f>
        <v/>
      </c>
    </row>
    <row r="15549">
      <c r="A15549" t="inlineStr">
        <is>
          <t>SUSTINERE: REVISTA DE SAÚDE E EDUCAÇÃO</t>
        </is>
      </c>
      <c r="B15549" t="inlineStr">
        <is>
          <t>A3</t>
        </is>
      </c>
      <c r="C15549">
        <f>IF(B15549&lt;&gt;"NI",1,0)</f>
        <v/>
      </c>
      <c r="D15549">
        <f>VLOOKUP(B15549, Tabelas!A:C,3,FALSE())</f>
        <v/>
      </c>
      <c r="E15549">
        <f>VLOOKUP(B15549, Tabelas!A:C,2,FALSE())</f>
        <v/>
      </c>
    </row>
    <row r="15550">
      <c r="A15550" t="inlineStr">
        <is>
          <t>SV¿T LITERATURY (PRINT)</t>
        </is>
      </c>
      <c r="B15550" t="inlineStr">
        <is>
          <t>A4</t>
        </is>
      </c>
      <c r="C15550">
        <f>IF(B15550&lt;&gt;"NI",1,0)</f>
        <v/>
      </c>
      <c r="D15550">
        <f>VLOOKUP(B15550, Tabelas!A:C,3,FALSE())</f>
        <v/>
      </c>
      <c r="E15550">
        <f>VLOOKUP(B15550, Tabelas!A:C,2,FALSE())</f>
        <v/>
      </c>
    </row>
    <row r="15551">
      <c r="A15551" t="inlineStr">
        <is>
          <t>SWARM AND EVOLUTIONARY COMPUTATION</t>
        </is>
      </c>
      <c r="B15551" t="inlineStr">
        <is>
          <t>A1</t>
        </is>
      </c>
      <c r="C15551">
        <f>IF(B15551&lt;&gt;"NI",1,0)</f>
        <v/>
      </c>
      <c r="D15551">
        <f>VLOOKUP(B15551, Tabelas!A:C,3,FALSE())</f>
        <v/>
      </c>
      <c r="E15551">
        <f>VLOOKUP(B15551, Tabelas!A:C,2,FALSE())</f>
        <v/>
      </c>
    </row>
    <row r="15552">
      <c r="A15552" t="inlineStr">
        <is>
          <t>SWARM INTELLIGENCE</t>
        </is>
      </c>
      <c r="B15552" t="inlineStr">
        <is>
          <t>A2</t>
        </is>
      </c>
      <c r="C15552">
        <f>IF(B15552&lt;&gt;"NI",1,0)</f>
        <v/>
      </c>
      <c r="D15552">
        <f>VLOOKUP(B15552, Tabelas!A:C,3,FALSE())</f>
        <v/>
      </c>
      <c r="E15552">
        <f>VLOOKUP(B15552, Tabelas!A:C,2,FALSE())</f>
        <v/>
      </c>
    </row>
    <row r="15553">
      <c r="A15553" t="inlineStr">
        <is>
          <t>SYDOWIA</t>
        </is>
      </c>
      <c r="B15553" t="inlineStr">
        <is>
          <t>B1</t>
        </is>
      </c>
      <c r="C15553">
        <f>IF(B15553&lt;&gt;"NI",1,0)</f>
        <v/>
      </c>
      <c r="D15553">
        <f>VLOOKUP(B15553, Tabelas!A:C,3,FALSE())</f>
        <v/>
      </c>
      <c r="E15553">
        <f>VLOOKUP(B15553, Tabelas!A:C,2,FALSE())</f>
        <v/>
      </c>
    </row>
    <row r="15554">
      <c r="A15554" t="inlineStr">
        <is>
          <t>SYLWAN</t>
        </is>
      </c>
      <c r="B15554" t="inlineStr">
        <is>
          <t>B2</t>
        </is>
      </c>
      <c r="C15554">
        <f>IF(B15554&lt;&gt;"NI",1,0)</f>
        <v/>
      </c>
      <c r="D15554">
        <f>VLOOKUP(B15554, Tabelas!A:C,3,FALSE())</f>
        <v/>
      </c>
      <c r="E15554">
        <f>VLOOKUP(B15554, Tabelas!A:C,2,FALSE())</f>
        <v/>
      </c>
    </row>
    <row r="15555">
      <c r="A15555" t="inlineStr">
        <is>
          <t>SYMBIOSIS (PHILADELPHIA, PA.)</t>
        </is>
      </c>
      <c r="B15555" t="inlineStr">
        <is>
          <t>A2</t>
        </is>
      </c>
      <c r="C15555">
        <f>IF(B15555&lt;&gt;"NI",1,0)</f>
        <v/>
      </c>
      <c r="D15555">
        <f>VLOOKUP(B15555, Tabelas!A:C,3,FALSE())</f>
        <v/>
      </c>
      <c r="E15555">
        <f>VLOOKUP(B15555, Tabelas!A:C,2,FALSE())</f>
        <v/>
      </c>
    </row>
    <row r="15556">
      <c r="A15556" t="inlineStr">
        <is>
          <t>SYMMETRY</t>
        </is>
      </c>
      <c r="B15556" t="inlineStr">
        <is>
          <t>A4</t>
        </is>
      </c>
      <c r="C15556">
        <f>IF(B15556&lt;&gt;"NI",1,0)</f>
        <v/>
      </c>
      <c r="D15556">
        <f>VLOOKUP(B15556, Tabelas!A:C,3,FALSE())</f>
        <v/>
      </c>
      <c r="E15556">
        <f>VLOOKUP(B15556, Tabelas!A:C,2,FALSE())</f>
        <v/>
      </c>
    </row>
    <row r="15557">
      <c r="A15557" t="inlineStr">
        <is>
          <t>SYMMETRY, INTEGRABILITY AND GEOMETRY: METHODS AND APPLICATIONS</t>
        </is>
      </c>
      <c r="B15557" t="inlineStr">
        <is>
          <t>B1</t>
        </is>
      </c>
      <c r="C15557">
        <f>IF(B15557&lt;&gt;"NI",1,0)</f>
        <v/>
      </c>
      <c r="D15557">
        <f>VLOOKUP(B15557, Tabelas!A:C,3,FALSE())</f>
        <v/>
      </c>
      <c r="E15557">
        <f>VLOOKUP(B15557, Tabelas!A:C,2,FALSE())</f>
        <v/>
      </c>
    </row>
    <row r="15558">
      <c r="A15558" t="inlineStr">
        <is>
          <t>SYMPOSIUM (SYRACUSE. PRINT)</t>
        </is>
      </c>
      <c r="B15558" t="inlineStr">
        <is>
          <t>A4</t>
        </is>
      </c>
      <c r="C15558">
        <f>IF(B15558&lt;&gt;"NI",1,0)</f>
        <v/>
      </c>
      <c r="D15558">
        <f>VLOOKUP(B15558, Tabelas!A:C,3,FALSE())</f>
        <v/>
      </c>
      <c r="E15558">
        <f>VLOOKUP(B15558, Tabelas!A:C,2,FALSE())</f>
        <v/>
      </c>
    </row>
    <row r="15559">
      <c r="A15559" t="inlineStr">
        <is>
          <t>SYNAPSE (NEW YORK ONLINE)</t>
        </is>
      </c>
      <c r="B15559" t="inlineStr">
        <is>
          <t>B1</t>
        </is>
      </c>
      <c r="C15559">
        <f>IF(B15559&lt;&gt;"NI",1,0)</f>
        <v/>
      </c>
      <c r="D15559">
        <f>VLOOKUP(B15559, Tabelas!A:C,3,FALSE())</f>
        <v/>
      </c>
      <c r="E15559">
        <f>VLOOKUP(B15559, Tabelas!A:C,2,FALSE())</f>
        <v/>
      </c>
    </row>
    <row r="15560">
      <c r="A15560" t="inlineStr">
        <is>
          <t>SYNCHROTRON RADIATION NEWS</t>
        </is>
      </c>
      <c r="B15560" t="inlineStr">
        <is>
          <t>B2</t>
        </is>
      </c>
      <c r="C15560">
        <f>IF(B15560&lt;&gt;"NI",1,0)</f>
        <v/>
      </c>
      <c r="D15560">
        <f>VLOOKUP(B15560, Tabelas!A:C,3,FALSE())</f>
        <v/>
      </c>
      <c r="E15560">
        <f>VLOOKUP(B15560, Tabelas!A:C,2,FALSE())</f>
        <v/>
      </c>
    </row>
    <row r="15561">
      <c r="A15561" t="inlineStr">
        <is>
          <t>SYNERGIES BRÉSIL</t>
        </is>
      </c>
      <c r="B15561" t="inlineStr">
        <is>
          <t>B3</t>
        </is>
      </c>
      <c r="C15561">
        <f>IF(B15561&lt;&gt;"NI",1,0)</f>
        <v/>
      </c>
      <c r="D15561">
        <f>VLOOKUP(B15561, Tabelas!A:C,3,FALSE())</f>
        <v/>
      </c>
      <c r="E15561">
        <f>VLOOKUP(B15561, Tabelas!A:C,2,FALSE())</f>
        <v/>
      </c>
    </row>
    <row r="15562">
      <c r="A15562" t="inlineStr">
        <is>
          <t>SYNERGIES BRÉSIL</t>
        </is>
      </c>
      <c r="B15562" t="inlineStr">
        <is>
          <t>B3</t>
        </is>
      </c>
      <c r="C15562">
        <f>IF(B15562&lt;&gt;"NI",1,0)</f>
        <v/>
      </c>
      <c r="D15562">
        <f>VLOOKUP(B15562, Tabelas!A:C,3,FALSE())</f>
        <v/>
      </c>
      <c r="E15562">
        <f>VLOOKUP(B15562, Tabelas!A:C,2,FALSE())</f>
        <v/>
      </c>
    </row>
    <row r="15563">
      <c r="A15563" t="inlineStr">
        <is>
          <t>SYNESIS (RIO DE JANEIRO)</t>
        </is>
      </c>
      <c r="B15563" t="inlineStr">
        <is>
          <t>B1</t>
        </is>
      </c>
      <c r="C15563">
        <f>IF(B15563&lt;&gt;"NI",1,0)</f>
        <v/>
      </c>
      <c r="D15563">
        <f>VLOOKUP(B15563, Tabelas!A:C,3,FALSE())</f>
        <v/>
      </c>
      <c r="E15563">
        <f>VLOOKUP(B15563, Tabelas!A:C,2,FALSE())</f>
        <v/>
      </c>
    </row>
    <row r="15564">
      <c r="A15564" t="inlineStr">
        <is>
          <t>SYNLETT (STUTTGART)</t>
        </is>
      </c>
      <c r="B15564" t="inlineStr">
        <is>
          <t>A4</t>
        </is>
      </c>
      <c r="C15564">
        <f>IF(B15564&lt;&gt;"NI",1,0)</f>
        <v/>
      </c>
      <c r="D15564">
        <f>VLOOKUP(B15564, Tabelas!A:C,3,FALSE())</f>
        <v/>
      </c>
      <c r="E15564">
        <f>VLOOKUP(B15564, Tabelas!A:C,2,FALSE())</f>
        <v/>
      </c>
    </row>
    <row r="15565">
      <c r="A15565" t="inlineStr">
        <is>
          <t>SYNTAX (OXFORD. PRINT)</t>
        </is>
      </c>
      <c r="B15565" t="inlineStr">
        <is>
          <t>A2</t>
        </is>
      </c>
      <c r="C15565">
        <f>IF(B15565&lt;&gt;"NI",1,0)</f>
        <v/>
      </c>
      <c r="D15565">
        <f>VLOOKUP(B15565, Tabelas!A:C,3,FALSE())</f>
        <v/>
      </c>
      <c r="E15565">
        <f>VLOOKUP(B15565, Tabelas!A:C,2,FALSE())</f>
        <v/>
      </c>
    </row>
    <row r="15566">
      <c r="A15566" t="inlineStr">
        <is>
          <t>SYNTHESE (DORDRECHT)</t>
        </is>
      </c>
      <c r="B15566" t="inlineStr">
        <is>
          <t>A1</t>
        </is>
      </c>
      <c r="C15566">
        <f>IF(B15566&lt;&gt;"NI",1,0)</f>
        <v/>
      </c>
      <c r="D15566">
        <f>VLOOKUP(B15566, Tabelas!A:C,3,FALSE())</f>
        <v/>
      </c>
      <c r="E15566">
        <f>VLOOKUP(B15566, Tabelas!A:C,2,FALSE())</f>
        <v/>
      </c>
    </row>
    <row r="15567">
      <c r="A15567" t="inlineStr">
        <is>
          <t>SYNTHESIS</t>
        </is>
      </c>
      <c r="B15567" t="inlineStr">
        <is>
          <t>A1</t>
        </is>
      </c>
      <c r="C15567">
        <f>IF(B15567&lt;&gt;"NI",1,0)</f>
        <v/>
      </c>
      <c r="D15567">
        <f>VLOOKUP(B15567, Tabelas!A:C,3,FALSE())</f>
        <v/>
      </c>
      <c r="E15567">
        <f>VLOOKUP(B15567, Tabelas!A:C,2,FALSE())</f>
        <v/>
      </c>
    </row>
    <row r="15568">
      <c r="A15568" t="inlineStr">
        <is>
          <t>SYNTHESIS (LA PLATA)</t>
        </is>
      </c>
      <c r="B15568" t="inlineStr">
        <is>
          <t>A1</t>
        </is>
      </c>
      <c r="C15568">
        <f>IF(B15568&lt;&gt;"NI",1,0)</f>
        <v/>
      </c>
      <c r="D15568">
        <f>VLOOKUP(B15568, Tabelas!A:C,3,FALSE())</f>
        <v/>
      </c>
      <c r="E15568">
        <f>VLOOKUP(B15568, Tabelas!A:C,2,FALSE())</f>
        <v/>
      </c>
    </row>
    <row r="15569">
      <c r="A15569" t="inlineStr">
        <is>
          <t>SYNTHESIS (STUTTGART)</t>
        </is>
      </c>
      <c r="B15569" t="inlineStr">
        <is>
          <t>A3</t>
        </is>
      </c>
      <c r="C15569">
        <f>IF(B15569&lt;&gt;"NI",1,0)</f>
        <v/>
      </c>
      <c r="D15569">
        <f>VLOOKUP(B15569, Tabelas!A:C,3,FALSE())</f>
        <v/>
      </c>
      <c r="E15569">
        <f>VLOOKUP(B15569, Tabelas!A:C,2,FALSE())</f>
        <v/>
      </c>
    </row>
    <row r="15570">
      <c r="A15570" t="inlineStr">
        <is>
          <t>SYNTHESIS AND REACTIVITY IN INORGANIC, METAL-ORGANIC, AND NANO-METAL CHEMISTRY</t>
        </is>
      </c>
      <c r="B15570" t="inlineStr">
        <is>
          <t>B4</t>
        </is>
      </c>
      <c r="C15570">
        <f>IF(B15570&lt;&gt;"NI",1,0)</f>
        <v/>
      </c>
      <c r="D15570">
        <f>VLOOKUP(B15570, Tabelas!A:C,3,FALSE())</f>
        <v/>
      </c>
      <c r="E15570">
        <f>VLOOKUP(B15570, Tabelas!A:C,2,FALSE())</f>
        <v/>
      </c>
    </row>
    <row r="15571">
      <c r="A15571" t="inlineStr">
        <is>
          <t>SYNTHETIC COMMUNICATIONS</t>
        </is>
      </c>
      <c r="B15571" t="inlineStr">
        <is>
          <t>B2</t>
        </is>
      </c>
      <c r="C15571">
        <f>IF(B15571&lt;&gt;"NI",1,0)</f>
        <v/>
      </c>
      <c r="D15571">
        <f>VLOOKUP(B15571, Tabelas!A:C,3,FALSE())</f>
        <v/>
      </c>
      <c r="E15571">
        <f>VLOOKUP(B15571, Tabelas!A:C,2,FALSE())</f>
        <v/>
      </c>
    </row>
    <row r="15572">
      <c r="A15572" t="inlineStr">
        <is>
          <t>SYNTHETIC METALS</t>
        </is>
      </c>
      <c r="B15572" t="inlineStr">
        <is>
          <t>A2</t>
        </is>
      </c>
      <c r="C15572">
        <f>IF(B15572&lt;&gt;"NI",1,0)</f>
        <v/>
      </c>
      <c r="D15572">
        <f>VLOOKUP(B15572, Tabelas!A:C,3,FALSE())</f>
        <v/>
      </c>
      <c r="E15572">
        <f>VLOOKUP(B15572, Tabelas!A:C,2,FALSE())</f>
        <v/>
      </c>
    </row>
    <row r="15573">
      <c r="A15573" t="inlineStr">
        <is>
          <t>SYSTEMATIC AND APPLIED ACAROLOGY</t>
        </is>
      </c>
      <c r="B15573" t="inlineStr">
        <is>
          <t>A3</t>
        </is>
      </c>
      <c r="C15573">
        <f>IF(B15573&lt;&gt;"NI",1,0)</f>
        <v/>
      </c>
      <c r="D15573">
        <f>VLOOKUP(B15573, Tabelas!A:C,3,FALSE())</f>
        <v/>
      </c>
      <c r="E15573">
        <f>VLOOKUP(B15573, Tabelas!A:C,2,FALSE())</f>
        <v/>
      </c>
    </row>
    <row r="15574">
      <c r="A15574" t="inlineStr">
        <is>
          <t>SYSTEMATIC AND APPLIED MICROBIOLOGY (PRINT)</t>
        </is>
      </c>
      <c r="B15574" t="inlineStr">
        <is>
          <t>A1</t>
        </is>
      </c>
      <c r="C15574">
        <f>IF(B15574&lt;&gt;"NI",1,0)</f>
        <v/>
      </c>
      <c r="D15574">
        <f>VLOOKUP(B15574, Tabelas!A:C,3,FALSE())</f>
        <v/>
      </c>
      <c r="E15574">
        <f>VLOOKUP(B15574, Tabelas!A:C,2,FALSE())</f>
        <v/>
      </c>
    </row>
    <row r="15575">
      <c r="A15575" t="inlineStr">
        <is>
          <t>SYSTEMATIC BIOLOGY (PHILADELPHIA. PRINT)</t>
        </is>
      </c>
      <c r="B15575" t="inlineStr">
        <is>
          <t>A1</t>
        </is>
      </c>
      <c r="C15575">
        <f>IF(B15575&lt;&gt;"NI",1,0)</f>
        <v/>
      </c>
      <c r="D15575">
        <f>VLOOKUP(B15575, Tabelas!A:C,3,FALSE())</f>
        <v/>
      </c>
      <c r="E15575">
        <f>VLOOKUP(B15575, Tabelas!A:C,2,FALSE())</f>
        <v/>
      </c>
    </row>
    <row r="15576">
      <c r="A15576" t="inlineStr">
        <is>
          <t>SYSTEMATIC BOTANY</t>
        </is>
      </c>
      <c r="B15576" t="inlineStr">
        <is>
          <t>A3</t>
        </is>
      </c>
      <c r="C15576">
        <f>IF(B15576&lt;&gt;"NI",1,0)</f>
        <v/>
      </c>
      <c r="D15576">
        <f>VLOOKUP(B15576, Tabelas!A:C,3,FALSE())</f>
        <v/>
      </c>
      <c r="E15576">
        <f>VLOOKUP(B15576, Tabelas!A:C,2,FALSE())</f>
        <v/>
      </c>
    </row>
    <row r="15577">
      <c r="A15577" t="inlineStr">
        <is>
          <t>SYSTEMATIC ENTOMOLOGY (PRINT)</t>
        </is>
      </c>
      <c r="B15577" t="inlineStr">
        <is>
          <t>A1</t>
        </is>
      </c>
      <c r="C15577">
        <f>IF(B15577&lt;&gt;"NI",1,0)</f>
        <v/>
      </c>
      <c r="D15577">
        <f>VLOOKUP(B15577, Tabelas!A:C,3,FALSE())</f>
        <v/>
      </c>
      <c r="E15577">
        <f>VLOOKUP(B15577, Tabelas!A:C,2,FALSE())</f>
        <v/>
      </c>
    </row>
    <row r="15578">
      <c r="A15578" t="inlineStr">
        <is>
          <t>SYSTEMATIC PARASITOLOGY</t>
        </is>
      </c>
      <c r="B15578" t="inlineStr">
        <is>
          <t>B2</t>
        </is>
      </c>
      <c r="C15578">
        <f>IF(B15578&lt;&gt;"NI",1,0)</f>
        <v/>
      </c>
      <c r="D15578">
        <f>VLOOKUP(B15578, Tabelas!A:C,3,FALSE())</f>
        <v/>
      </c>
      <c r="E15578">
        <f>VLOOKUP(B15578, Tabelas!A:C,2,FALSE())</f>
        <v/>
      </c>
    </row>
    <row r="15579">
      <c r="A15579" t="inlineStr">
        <is>
          <t>SYSTEMATIC REVIEWS</t>
        </is>
      </c>
      <c r="B15579" t="inlineStr">
        <is>
          <t>A2</t>
        </is>
      </c>
      <c r="C15579">
        <f>IF(B15579&lt;&gt;"NI",1,0)</f>
        <v/>
      </c>
      <c r="D15579">
        <f>VLOOKUP(B15579, Tabelas!A:C,3,FALSE())</f>
        <v/>
      </c>
      <c r="E15579">
        <f>VLOOKUP(B15579, Tabelas!A:C,2,FALSE())</f>
        <v/>
      </c>
    </row>
    <row r="15580">
      <c r="A15580" t="inlineStr">
        <is>
          <t>SYSTEMATICS AND BIODIVERSITY (PRINT)</t>
        </is>
      </c>
      <c r="B15580" t="inlineStr">
        <is>
          <t>A2</t>
        </is>
      </c>
      <c r="C15580">
        <f>IF(B15580&lt;&gt;"NI",1,0)</f>
        <v/>
      </c>
      <c r="D15580">
        <f>VLOOKUP(B15580, Tabelas!A:C,3,FALSE())</f>
        <v/>
      </c>
      <c r="E15580">
        <f>VLOOKUP(B15580, Tabelas!A:C,2,FALSE())</f>
        <v/>
      </c>
    </row>
    <row r="15581">
      <c r="A15581" t="inlineStr">
        <is>
          <t>SYSTEMIC PRACTICE AND ACTION RESEARCH</t>
        </is>
      </c>
      <c r="B15581" t="inlineStr">
        <is>
          <t>A4</t>
        </is>
      </c>
      <c r="C15581">
        <f>IF(B15581&lt;&gt;"NI",1,0)</f>
        <v/>
      </c>
      <c r="D15581">
        <f>VLOOKUP(B15581, Tabelas!A:C,3,FALSE())</f>
        <v/>
      </c>
      <c r="E15581">
        <f>VLOOKUP(B15581, Tabelas!A:C,2,FALSE())</f>
        <v/>
      </c>
    </row>
    <row r="15582">
      <c r="A15582" t="inlineStr">
        <is>
          <t>SYSTEMS</t>
        </is>
      </c>
      <c r="B15582" t="inlineStr">
        <is>
          <t>B1</t>
        </is>
      </c>
      <c r="C15582">
        <f>IF(B15582&lt;&gt;"NI",1,0)</f>
        <v/>
      </c>
      <c r="D15582">
        <f>VLOOKUP(B15582, Tabelas!A:C,3,FALSE())</f>
        <v/>
      </c>
      <c r="E15582">
        <f>VLOOKUP(B15582, Tabelas!A:C,2,FALSE())</f>
        <v/>
      </c>
    </row>
    <row r="15583">
      <c r="A15583" t="inlineStr">
        <is>
          <t>SYSTEMS &amp; CONTROL LETTERS (PRINT)</t>
        </is>
      </c>
      <c r="B15583" t="inlineStr">
        <is>
          <t>A1</t>
        </is>
      </c>
      <c r="C15583">
        <f>IF(B15583&lt;&gt;"NI",1,0)</f>
        <v/>
      </c>
      <c r="D15583">
        <f>VLOOKUP(B15583, Tabelas!A:C,3,FALSE())</f>
        <v/>
      </c>
      <c r="E15583">
        <f>VLOOKUP(B15583, Tabelas!A:C,2,FALSE())</f>
        <v/>
      </c>
    </row>
    <row r="15584">
      <c r="A15584" t="inlineStr">
        <is>
          <t>SYSTEMS BIOLOGY IN REPRODUCTIVE MEDICINE</t>
        </is>
      </c>
      <c r="B15584" t="inlineStr">
        <is>
          <t>A4</t>
        </is>
      </c>
      <c r="C15584">
        <f>IF(B15584&lt;&gt;"NI",1,0)</f>
        <v/>
      </c>
      <c r="D15584">
        <f>VLOOKUP(B15584, Tabelas!A:C,3,FALSE())</f>
        <v/>
      </c>
      <c r="E15584">
        <f>VLOOKUP(B15584, Tabelas!A:C,2,FALSE())</f>
        <v/>
      </c>
    </row>
    <row r="15585">
      <c r="A15585" t="inlineStr">
        <is>
          <t>SYSTEMS BIOLOGY IN REPRODUCTIVE MEDICINE (ONLINE)</t>
        </is>
      </c>
      <c r="B15585" t="inlineStr">
        <is>
          <t>A4</t>
        </is>
      </c>
      <c r="C15585">
        <f>IF(B15585&lt;&gt;"NI",1,0)</f>
        <v/>
      </c>
      <c r="D15585">
        <f>VLOOKUP(B15585, Tabelas!A:C,3,FALSE())</f>
        <v/>
      </c>
      <c r="E15585">
        <f>VLOOKUP(B15585, Tabelas!A:C,2,FALSE())</f>
        <v/>
      </c>
    </row>
    <row r="15586">
      <c r="A15586" t="inlineStr">
        <is>
          <t>SYSTEMS RESEARCH AND BEHAVIORAL SCIENCE</t>
        </is>
      </c>
      <c r="B15586" t="inlineStr">
        <is>
          <t>B1</t>
        </is>
      </c>
      <c r="C15586">
        <f>IF(B15586&lt;&gt;"NI",1,0)</f>
        <v/>
      </c>
      <c r="D15586">
        <f>VLOOKUP(B15586, Tabelas!A:C,3,FALSE())</f>
        <v/>
      </c>
      <c r="E15586">
        <f>VLOOKUP(B15586, Tabelas!A:C,2,FALSE())</f>
        <v/>
      </c>
    </row>
    <row r="15587">
      <c r="A15587" t="inlineStr">
        <is>
          <t>SYSTEMS SCIENCE &amp; CONTROL ENGINEERING</t>
        </is>
      </c>
      <c r="B15587" t="inlineStr">
        <is>
          <t>A3</t>
        </is>
      </c>
      <c r="C15587">
        <f>IF(B15587&lt;&gt;"NI",1,0)</f>
        <v/>
      </c>
      <c r="D15587">
        <f>VLOOKUP(B15587, Tabelas!A:C,3,FALSE())</f>
        <v/>
      </c>
      <c r="E15587">
        <f>VLOOKUP(B15587, Tabelas!A:C,2,FALSE())</f>
        <v/>
      </c>
    </row>
    <row r="15588">
      <c r="A15588" t="inlineStr">
        <is>
          <t>TABULA RASA: REVISTA DE HUMANIDADES (BOGOTA. 2004)</t>
        </is>
      </c>
      <c r="B15588" t="inlineStr">
        <is>
          <t>A3</t>
        </is>
      </c>
      <c r="C15588">
        <f>IF(B15588&lt;&gt;"NI",1,0)</f>
        <v/>
      </c>
      <c r="D15588">
        <f>VLOOKUP(B15588, Tabelas!A:C,3,FALSE())</f>
        <v/>
      </c>
      <c r="E15588">
        <f>VLOOKUP(B15588, Tabelas!A:C,2,FALSE())</f>
        <v/>
      </c>
    </row>
    <row r="15589">
      <c r="A15589" t="inlineStr">
        <is>
          <t>TABULAE (FACULDADE VICENTINA)</t>
        </is>
      </c>
      <c r="B15589" t="inlineStr">
        <is>
          <t>B4</t>
        </is>
      </c>
      <c r="C15589">
        <f>IF(B15589&lt;&gt;"NI",1,0)</f>
        <v/>
      </c>
      <c r="D15589">
        <f>VLOOKUP(B15589, Tabelas!A:C,3,FALSE())</f>
        <v/>
      </c>
      <c r="E15589">
        <f>VLOOKUP(B15589, Tabelas!A:C,2,FALSE())</f>
        <v/>
      </c>
    </row>
    <row r="15590">
      <c r="A15590" t="inlineStr">
        <is>
          <t>TABULEIRO DE LETRAS</t>
        </is>
      </c>
      <c r="B15590" t="inlineStr">
        <is>
          <t>A4</t>
        </is>
      </c>
      <c r="C15590">
        <f>IF(B15590&lt;&gt;"NI",1,0)</f>
        <v/>
      </c>
      <c r="D15590">
        <f>VLOOKUP(B15590, Tabelas!A:C,3,FALSE())</f>
        <v/>
      </c>
      <c r="E15590">
        <f>VLOOKUP(B15590, Tabelas!A:C,2,FALSE())</f>
        <v/>
      </c>
    </row>
    <row r="15591">
      <c r="A15591" t="inlineStr">
        <is>
          <t>TAIWAN INSTITUTE OF CHEMICAL ENGINEERS. JOURNAL</t>
        </is>
      </c>
      <c r="B15591" t="inlineStr">
        <is>
          <t>A1</t>
        </is>
      </c>
      <c r="C15591">
        <f>IF(B15591&lt;&gt;"NI",1,0)</f>
        <v/>
      </c>
      <c r="D15591">
        <f>VLOOKUP(B15591, Tabelas!A:C,3,FALSE())</f>
        <v/>
      </c>
      <c r="E15591">
        <f>VLOOKUP(B15591, Tabelas!A:C,2,FALSE())</f>
        <v/>
      </c>
    </row>
    <row r="15592">
      <c r="A15592" t="inlineStr">
        <is>
          <t>TAIWAN JOURNAL OF FOREST SCIENCE</t>
        </is>
      </c>
      <c r="B15592" t="inlineStr">
        <is>
          <t>B3</t>
        </is>
      </c>
      <c r="C15592">
        <f>IF(B15592&lt;&gt;"NI",1,0)</f>
        <v/>
      </c>
      <c r="D15592">
        <f>VLOOKUP(B15592, Tabelas!A:C,3,FALSE())</f>
        <v/>
      </c>
      <c r="E15592">
        <f>VLOOKUP(B15592, Tabelas!A:C,2,FALSE())</f>
        <v/>
      </c>
    </row>
    <row r="15593">
      <c r="A15593" t="inlineStr">
        <is>
          <t>TALANTA (OXFORD)</t>
        </is>
      </c>
      <c r="B15593" t="inlineStr">
        <is>
          <t>A1</t>
        </is>
      </c>
      <c r="C15593">
        <f>IF(B15593&lt;&gt;"NI",1,0)</f>
        <v/>
      </c>
      <c r="D15593">
        <f>VLOOKUP(B15593, Tabelas!A:C,3,FALSE())</f>
        <v/>
      </c>
      <c r="E15593">
        <f>VLOOKUP(B15593, Tabelas!A:C,2,FALSE())</f>
        <v/>
      </c>
    </row>
    <row r="15594">
      <c r="A15594" t="inlineStr">
        <is>
          <t>TALINCREA</t>
        </is>
      </c>
      <c r="B15594" t="inlineStr">
        <is>
          <t>B3</t>
        </is>
      </c>
      <c r="C15594">
        <f>IF(B15594&lt;&gt;"NI",1,0)</f>
        <v/>
      </c>
      <c r="D15594">
        <f>VLOOKUP(B15594, Tabelas!A:C,3,FALSE())</f>
        <v/>
      </c>
      <c r="E15594">
        <f>VLOOKUP(B15594, Tabelas!A:C,2,FALSE())</f>
        <v/>
      </c>
    </row>
    <row r="15595">
      <c r="A15595" t="inlineStr">
        <is>
          <t>TÁNDEM: DIDÁCTICA DE LA EDUCACIÓN FÍSICA</t>
        </is>
      </c>
      <c r="B15595" t="inlineStr">
        <is>
          <t>B3</t>
        </is>
      </c>
      <c r="C15595">
        <f>IF(B15595&lt;&gt;"NI",1,0)</f>
        <v/>
      </c>
      <c r="D15595">
        <f>VLOOKUP(B15595, Tabelas!A:C,3,FALSE())</f>
        <v/>
      </c>
      <c r="E15595">
        <f>VLOOKUP(B15595, Tabelas!A:C,2,FALSE())</f>
        <v/>
      </c>
    </row>
    <row r="15596">
      <c r="A15596" t="inlineStr">
        <is>
          <t>TANGRAM - REVISTA DE EDUCAÇÃO MATEMÁTICA</t>
        </is>
      </c>
      <c r="B15596" t="inlineStr">
        <is>
          <t>A4</t>
        </is>
      </c>
      <c r="C15596">
        <f>IF(B15596&lt;&gt;"NI",1,0)</f>
        <v/>
      </c>
      <c r="D15596">
        <f>VLOOKUP(B15596, Tabelas!A:C,3,FALSE())</f>
        <v/>
      </c>
      <c r="E15596">
        <f>VLOOKUP(B15596, Tabelas!A:C,2,FALSE())</f>
        <v/>
      </c>
    </row>
    <row r="15597">
      <c r="A15597" t="inlineStr">
        <is>
          <t>TAPPI JOURNAL</t>
        </is>
      </c>
      <c r="B15597" t="inlineStr">
        <is>
          <t>A3</t>
        </is>
      </c>
      <c r="C15597">
        <f>IF(B15597&lt;&gt;"NI",1,0)</f>
        <v/>
      </c>
      <c r="D15597">
        <f>VLOOKUP(B15597, Tabelas!A:C,3,FALSE())</f>
        <v/>
      </c>
      <c r="E15597">
        <f>VLOOKUP(B15597, Tabelas!A:C,2,FALSE())</f>
        <v/>
      </c>
    </row>
    <row r="15598">
      <c r="A15598" t="inlineStr">
        <is>
          <t>TARAIRIÚ. REVISTA ELETRÔNICA DO LABORATÓRIO DE ARQUEOLOGIA E PALEONTOLOGIA DA UEPB.</t>
        </is>
      </c>
      <c r="B15598" t="inlineStr">
        <is>
          <t>B3</t>
        </is>
      </c>
      <c r="C15598">
        <f>IF(B15598&lt;&gt;"NI",1,0)</f>
        <v/>
      </c>
      <c r="D15598">
        <f>VLOOKUP(B15598, Tabelas!A:C,3,FALSE())</f>
        <v/>
      </c>
      <c r="E15598">
        <f>VLOOKUP(B15598, Tabelas!A:C,2,FALSE())</f>
        <v/>
      </c>
    </row>
    <row r="15599">
      <c r="A15599" t="inlineStr">
        <is>
          <t>TARGET (AMSTERDAM. PRINT)</t>
        </is>
      </c>
      <c r="B15599" t="inlineStr">
        <is>
          <t>A2</t>
        </is>
      </c>
      <c r="C15599">
        <f>IF(B15599&lt;&gt;"NI",1,0)</f>
        <v/>
      </c>
      <c r="D15599">
        <f>VLOOKUP(B15599, Tabelas!A:C,3,FALSE())</f>
        <v/>
      </c>
      <c r="E15599">
        <f>VLOOKUP(B15599, Tabelas!A:C,2,FALSE())</f>
        <v/>
      </c>
    </row>
    <row r="15600">
      <c r="A15600" t="inlineStr">
        <is>
          <t>TAXON</t>
        </is>
      </c>
      <c r="B15600" t="inlineStr">
        <is>
          <t>A2</t>
        </is>
      </c>
      <c r="C15600">
        <f>IF(B15600&lt;&gt;"NI",1,0)</f>
        <v/>
      </c>
      <c r="D15600">
        <f>VLOOKUP(B15600, Tabelas!A:C,3,FALSE())</f>
        <v/>
      </c>
      <c r="E15600">
        <f>VLOOKUP(B15600, Tabelas!A:C,2,FALSE())</f>
        <v/>
      </c>
    </row>
    <row r="15601">
      <c r="A15601" t="inlineStr">
        <is>
          <t>TD. TEORIA E DEBATE</t>
        </is>
      </c>
      <c r="B15601" t="inlineStr">
        <is>
          <t>B4</t>
        </is>
      </c>
      <c r="C15601">
        <f>IF(B15601&lt;&gt;"NI",1,0)</f>
        <v/>
      </c>
      <c r="D15601">
        <f>VLOOKUP(B15601, Tabelas!A:C,3,FALSE())</f>
        <v/>
      </c>
      <c r="E15601">
        <f>VLOOKUP(B15601, Tabelas!A:C,2,FALSE())</f>
        <v/>
      </c>
    </row>
    <row r="15602">
      <c r="A15602" t="inlineStr">
        <is>
          <t>TEACHING AND LEARNING IN MEDICINE</t>
        </is>
      </c>
      <c r="B15602" t="inlineStr">
        <is>
          <t>A3</t>
        </is>
      </c>
      <c r="C15602">
        <f>IF(B15602&lt;&gt;"NI",1,0)</f>
        <v/>
      </c>
      <c r="D15602">
        <f>VLOOKUP(B15602, Tabelas!A:C,3,FALSE())</f>
        <v/>
      </c>
      <c r="E15602">
        <f>VLOOKUP(B15602, Tabelas!A:C,2,FALSE())</f>
        <v/>
      </c>
    </row>
    <row r="15603">
      <c r="A15603" t="inlineStr">
        <is>
          <t>TEACHING AND TEACHER EDUCATION</t>
        </is>
      </c>
      <c r="B15603" t="inlineStr">
        <is>
          <t>A1</t>
        </is>
      </c>
      <c r="C15603">
        <f>IF(B15603&lt;&gt;"NI",1,0)</f>
        <v/>
      </c>
      <c r="D15603">
        <f>VLOOKUP(B15603, Tabelas!A:C,3,FALSE())</f>
        <v/>
      </c>
      <c r="E15603">
        <f>VLOOKUP(B15603, Tabelas!A:C,2,FALSE())</f>
        <v/>
      </c>
    </row>
    <row r="15604">
      <c r="A15604" t="inlineStr">
        <is>
          <t>TEACHING PUBLIC ADMINISTRATION</t>
        </is>
      </c>
      <c r="B15604" t="inlineStr">
        <is>
          <t>A4</t>
        </is>
      </c>
      <c r="C15604">
        <f>IF(B15604&lt;&gt;"NI",1,0)</f>
        <v/>
      </c>
      <c r="D15604">
        <f>VLOOKUP(B15604, Tabelas!A:C,3,FALSE())</f>
        <v/>
      </c>
      <c r="E15604">
        <f>VLOOKUP(B15604, Tabelas!A:C,2,FALSE())</f>
        <v/>
      </c>
    </row>
    <row r="15605">
      <c r="A15605" t="inlineStr">
        <is>
          <t>TEACHING PUBLIC ADMINISTRATION (PRINT)</t>
        </is>
      </c>
      <c r="B15605" t="inlineStr">
        <is>
          <t>A4</t>
        </is>
      </c>
      <c r="C15605">
        <f>IF(B15605&lt;&gt;"NI",1,0)</f>
        <v/>
      </c>
      <c r="D15605">
        <f>VLOOKUP(B15605, Tabelas!A:C,3,FALSE())</f>
        <v/>
      </c>
      <c r="E15605">
        <f>VLOOKUP(B15605, Tabelas!A:C,2,FALSE())</f>
        <v/>
      </c>
    </row>
    <row r="15606">
      <c r="A15606" t="inlineStr">
        <is>
          <t>TEACHING STATISTICS</t>
        </is>
      </c>
      <c r="B15606" t="inlineStr">
        <is>
          <t>B3</t>
        </is>
      </c>
      <c r="C15606">
        <f>IF(B15606&lt;&gt;"NI",1,0)</f>
        <v/>
      </c>
      <c r="D15606">
        <f>VLOOKUP(B15606, Tabelas!A:C,3,FALSE())</f>
        <v/>
      </c>
      <c r="E15606">
        <f>VLOOKUP(B15606, Tabelas!A:C,2,FALSE())</f>
        <v/>
      </c>
    </row>
    <row r="15607">
      <c r="A15607" t="inlineStr">
        <is>
          <t>TEAM PERFORMANCE MANAGEMENT</t>
        </is>
      </c>
      <c r="B15607" t="inlineStr">
        <is>
          <t>A3</t>
        </is>
      </c>
      <c r="C15607">
        <f>IF(B15607&lt;&gt;"NI",1,0)</f>
        <v/>
      </c>
      <c r="D15607">
        <f>VLOOKUP(B15607, Tabelas!A:C,3,FALSE())</f>
        <v/>
      </c>
      <c r="E15607">
        <f>VLOOKUP(B15607, Tabelas!A:C,2,FALSE())</f>
        <v/>
      </c>
    </row>
    <row r="15608">
      <c r="A15608" t="inlineStr">
        <is>
          <t>TEAR - REVISTA DE EDUCAÇÃO, CIÊNCIA E TECNOLOGIA</t>
        </is>
      </c>
      <c r="B15608" t="inlineStr">
        <is>
          <t>A3</t>
        </is>
      </c>
      <c r="C15608">
        <f>IF(B15608&lt;&gt;"NI",1,0)</f>
        <v/>
      </c>
      <c r="D15608">
        <f>VLOOKUP(B15608, Tabelas!A:C,3,FALSE())</f>
        <v/>
      </c>
      <c r="E15608">
        <f>VLOOKUP(B15608, Tabelas!A:C,2,FALSE())</f>
        <v/>
      </c>
    </row>
    <row r="15609">
      <c r="A15609" t="inlineStr">
        <is>
          <t>TEAR ONLINE - LITURGIA EM REVISTA</t>
        </is>
      </c>
      <c r="B15609" t="inlineStr">
        <is>
          <t>B2</t>
        </is>
      </c>
      <c r="C15609">
        <f>IF(B15609&lt;&gt;"NI",1,0)</f>
        <v/>
      </c>
      <c r="D15609">
        <f>VLOOKUP(B15609, Tabelas!A:C,3,FALSE())</f>
        <v/>
      </c>
      <c r="E15609">
        <f>VLOOKUP(B15609, Tabelas!A:C,2,FALSE())</f>
        <v/>
      </c>
    </row>
    <row r="15610">
      <c r="A15610" t="inlineStr">
        <is>
          <t>TEATRO: CRIAÇÃO E CONSTRUÇÃO DE CONHECIMENTO</t>
        </is>
      </c>
      <c r="B15610" t="inlineStr">
        <is>
          <t>B2</t>
        </is>
      </c>
      <c r="C15610">
        <f>IF(B15610&lt;&gt;"NI",1,0)</f>
        <v/>
      </c>
      <c r="D15610">
        <f>VLOOKUP(B15610, Tabelas!A:C,3,FALSE())</f>
        <v/>
      </c>
      <c r="E15610">
        <f>VLOOKUP(B15610, Tabelas!A:C,2,FALSE())</f>
        <v/>
      </c>
    </row>
    <row r="15611">
      <c r="A15611" t="inlineStr">
        <is>
          <t>TECCOGS: REVISTA DIGITAL DE TECNOLOGIAS COGNITIVAS</t>
        </is>
      </c>
      <c r="B15611" t="inlineStr">
        <is>
          <t>B3</t>
        </is>
      </c>
      <c r="C15611">
        <f>IF(B15611&lt;&gt;"NI",1,0)</f>
        <v/>
      </c>
      <c r="D15611">
        <f>VLOOKUP(B15611, Tabelas!A:C,3,FALSE())</f>
        <v/>
      </c>
      <c r="E15611">
        <f>VLOOKUP(B15611, Tabelas!A:C,2,FALSE())</f>
        <v/>
      </c>
    </row>
    <row r="15612">
      <c r="A15612" t="inlineStr">
        <is>
          <t>TECER (BELO HORIZONTE)</t>
        </is>
      </c>
      <c r="B15612" t="inlineStr">
        <is>
          <t>B2</t>
        </is>
      </c>
      <c r="C15612">
        <f>IF(B15612&lt;&gt;"NI",1,0)</f>
        <v/>
      </c>
      <c r="D15612">
        <f>VLOOKUP(B15612, Tabelas!A:C,3,FALSE())</f>
        <v/>
      </c>
      <c r="E15612">
        <f>VLOOKUP(B15612, Tabelas!A:C,2,FALSE())</f>
        <v/>
      </c>
    </row>
    <row r="15613">
      <c r="A15613" t="inlineStr">
        <is>
          <t>TECHNIQUES &amp; CULTURE</t>
        </is>
      </c>
      <c r="B15613" t="inlineStr">
        <is>
          <t>B1</t>
        </is>
      </c>
      <c r="C15613">
        <f>IF(B15613&lt;&gt;"NI",1,0)</f>
        <v/>
      </c>
      <c r="D15613">
        <f>VLOOKUP(B15613, Tabelas!A:C,3,FALSE())</f>
        <v/>
      </c>
      <c r="E15613">
        <f>VLOOKUP(B15613, Tabelas!A:C,2,FALSE())</f>
        <v/>
      </c>
    </row>
    <row r="15614">
      <c r="A15614" t="inlineStr">
        <is>
          <t>TECHNIQUES IN COLOPROCTOLOGY (TESTO STAMPATO)</t>
        </is>
      </c>
      <c r="B15614" t="inlineStr">
        <is>
          <t>A3</t>
        </is>
      </c>
      <c r="C15614">
        <f>IF(B15614&lt;&gt;"NI",1,0)</f>
        <v/>
      </c>
      <c r="D15614">
        <f>VLOOKUP(B15614, Tabelas!A:C,3,FALSE())</f>
        <v/>
      </c>
      <c r="E15614">
        <f>VLOOKUP(B15614, Tabelas!A:C,2,FALSE())</f>
        <v/>
      </c>
    </row>
    <row r="15615">
      <c r="A15615" t="inlineStr">
        <is>
          <t>TECHNIQUES IN ORTHOPAEDICS (ROCKVILLE, MD.)</t>
        </is>
      </c>
      <c r="B15615" t="inlineStr">
        <is>
          <t>B3</t>
        </is>
      </c>
      <c r="C15615">
        <f>IF(B15615&lt;&gt;"NI",1,0)</f>
        <v/>
      </c>
      <c r="D15615">
        <f>VLOOKUP(B15615, Tabelas!A:C,3,FALSE())</f>
        <v/>
      </c>
      <c r="E15615">
        <f>VLOOKUP(B15615, Tabelas!A:C,2,FALSE())</f>
        <v/>
      </c>
    </row>
    <row r="15616">
      <c r="A15616" t="inlineStr">
        <is>
          <t>TECHNIQUES IN SHOULDER &amp; ELBOW SURGERY (PRINT)</t>
        </is>
      </c>
      <c r="B15616" t="inlineStr">
        <is>
          <t>B4</t>
        </is>
      </c>
      <c r="C15616">
        <f>IF(B15616&lt;&gt;"NI",1,0)</f>
        <v/>
      </c>
      <c r="D15616">
        <f>VLOOKUP(B15616, Tabelas!A:C,3,FALSE())</f>
        <v/>
      </c>
      <c r="E15616">
        <f>VLOOKUP(B15616, Tabelas!A:C,2,FALSE())</f>
        <v/>
      </c>
    </row>
    <row r="15617">
      <c r="A15617" t="inlineStr">
        <is>
          <t>TECHNISCHES MESSEN</t>
        </is>
      </c>
      <c r="B15617" t="inlineStr">
        <is>
          <t>B2</t>
        </is>
      </c>
      <c r="C15617">
        <f>IF(B15617&lt;&gt;"NI",1,0)</f>
        <v/>
      </c>
      <c r="D15617">
        <f>VLOOKUP(B15617, Tabelas!A:C,3,FALSE())</f>
        <v/>
      </c>
      <c r="E15617">
        <f>VLOOKUP(B15617, Tabelas!A:C,2,FALSE())</f>
        <v/>
      </c>
    </row>
    <row r="15618">
      <c r="A15618" t="inlineStr">
        <is>
          <t>TECHNOLOGICAL AND ECONOMIC DEVELOPMENT OF ECONOMY</t>
        </is>
      </c>
      <c r="B15618" t="inlineStr">
        <is>
          <t>A1</t>
        </is>
      </c>
      <c r="C15618">
        <f>IF(B15618&lt;&gt;"NI",1,0)</f>
        <v/>
      </c>
      <c r="D15618">
        <f>VLOOKUP(B15618, Tabelas!A:C,3,FALSE())</f>
        <v/>
      </c>
      <c r="E15618">
        <f>VLOOKUP(B15618, Tabelas!A:C,2,FALSE())</f>
        <v/>
      </c>
    </row>
    <row r="15619">
      <c r="A15619" t="inlineStr">
        <is>
          <t>TECHNOLOGICAL FORECASTING &amp; SOCIAL CHANGE</t>
        </is>
      </c>
      <c r="B15619" t="inlineStr">
        <is>
          <t>A1</t>
        </is>
      </c>
      <c r="C15619">
        <f>IF(B15619&lt;&gt;"NI",1,0)</f>
        <v/>
      </c>
      <c r="D15619">
        <f>VLOOKUP(B15619, Tabelas!A:C,3,FALSE())</f>
        <v/>
      </c>
      <c r="E15619">
        <f>VLOOKUP(B15619, Tabelas!A:C,2,FALSE())</f>
        <v/>
      </c>
    </row>
    <row r="15620">
      <c r="A15620" t="inlineStr">
        <is>
          <t>TECHNOLOGY ANALYSIS &amp; STRATEGIC MANAGEMENT</t>
        </is>
      </c>
      <c r="B15620" t="inlineStr">
        <is>
          <t>A2</t>
        </is>
      </c>
      <c r="C15620">
        <f>IF(B15620&lt;&gt;"NI",1,0)</f>
        <v/>
      </c>
      <c r="D15620">
        <f>VLOOKUP(B15620, Tabelas!A:C,3,FALSE())</f>
        <v/>
      </c>
      <c r="E15620">
        <f>VLOOKUP(B15620, Tabelas!A:C,2,FALSE())</f>
        <v/>
      </c>
    </row>
    <row r="15621">
      <c r="A15621" t="inlineStr">
        <is>
          <t>TECHNOLOGY AND DISABILITY</t>
        </is>
      </c>
      <c r="B15621" t="inlineStr">
        <is>
          <t>A2</t>
        </is>
      </c>
      <c r="C15621">
        <f>IF(B15621&lt;&gt;"NI",1,0)</f>
        <v/>
      </c>
      <c r="D15621">
        <f>VLOOKUP(B15621, Tabelas!A:C,3,FALSE())</f>
        <v/>
      </c>
      <c r="E15621">
        <f>VLOOKUP(B15621, Tabelas!A:C,2,FALSE())</f>
        <v/>
      </c>
    </row>
    <row r="15622">
      <c r="A15622" t="inlineStr">
        <is>
          <t>TECHNOLOGY AND HEALTH CARE</t>
        </is>
      </c>
      <c r="B15622" t="inlineStr">
        <is>
          <t>B2</t>
        </is>
      </c>
      <c r="C15622">
        <f>IF(B15622&lt;&gt;"NI",1,0)</f>
        <v/>
      </c>
      <c r="D15622">
        <f>VLOOKUP(B15622, Tabelas!A:C,3,FALSE())</f>
        <v/>
      </c>
      <c r="E15622">
        <f>VLOOKUP(B15622, Tabelas!A:C,2,FALSE())</f>
        <v/>
      </c>
    </row>
    <row r="15623">
      <c r="A15623" t="inlineStr">
        <is>
          <t>TECHNOLOGY IN SOCIETY</t>
        </is>
      </c>
      <c r="B15623" t="inlineStr">
        <is>
          <t>A2</t>
        </is>
      </c>
      <c r="C15623">
        <f>IF(B15623&lt;&gt;"NI",1,0)</f>
        <v/>
      </c>
      <c r="D15623">
        <f>VLOOKUP(B15623, Tabelas!A:C,3,FALSE())</f>
        <v/>
      </c>
      <c r="E15623">
        <f>VLOOKUP(B15623, Tabelas!A:C,2,FALSE())</f>
        <v/>
      </c>
    </row>
    <row r="15624">
      <c r="A15624" t="inlineStr">
        <is>
          <t>TECHNOLOGY INNOVATION MANAGEMENT REVIEW</t>
        </is>
      </c>
      <c r="B15624" t="inlineStr">
        <is>
          <t>B1</t>
        </is>
      </c>
      <c r="C15624">
        <f>IF(B15624&lt;&gt;"NI",1,0)</f>
        <v/>
      </c>
      <c r="D15624">
        <f>VLOOKUP(B15624, Tabelas!A:C,3,FALSE())</f>
        <v/>
      </c>
      <c r="E15624">
        <f>VLOOKUP(B15624, Tabelas!A:C,2,FALSE())</f>
        <v/>
      </c>
    </row>
    <row r="15625">
      <c r="A15625" t="inlineStr">
        <is>
          <t>TECHNOMETRICS</t>
        </is>
      </c>
      <c r="B15625" t="inlineStr">
        <is>
          <t>A2</t>
        </is>
      </c>
      <c r="C15625">
        <f>IF(B15625&lt;&gt;"NI",1,0)</f>
        <v/>
      </c>
      <c r="D15625">
        <f>VLOOKUP(B15625, Tabelas!A:C,3,FALSE())</f>
        <v/>
      </c>
      <c r="E15625">
        <f>VLOOKUP(B15625, Tabelas!A:C,2,FALSE())</f>
        <v/>
      </c>
    </row>
    <row r="15626">
      <c r="A15626" t="inlineStr">
        <is>
          <t>TECHNOVATION</t>
        </is>
      </c>
      <c r="B15626" t="inlineStr">
        <is>
          <t>A1</t>
        </is>
      </c>
      <c r="C15626">
        <f>IF(B15626&lt;&gt;"NI",1,0)</f>
        <v/>
      </c>
      <c r="D15626">
        <f>VLOOKUP(B15626, Tabelas!A:C,3,FALSE())</f>
        <v/>
      </c>
      <c r="E15626">
        <f>VLOOKUP(B15626, Tabelas!A:C,2,FALSE())</f>
        <v/>
      </c>
    </row>
    <row r="15627">
      <c r="A15627" t="inlineStr">
        <is>
          <t>TECNÉ, EPISTEME Y DIDAXIS: TED (REVISTA DE LA FACULTAD DE CIENCIA Y TECNOLOGÍA)</t>
        </is>
      </c>
      <c r="B15627" t="inlineStr">
        <is>
          <t>A2</t>
        </is>
      </c>
      <c r="C15627">
        <f>IF(B15627&lt;&gt;"NI",1,0)</f>
        <v/>
      </c>
      <c r="D15627">
        <f>VLOOKUP(B15627, Tabelas!A:C,3,FALSE())</f>
        <v/>
      </c>
      <c r="E15627">
        <f>VLOOKUP(B15627, Tabelas!A:C,2,FALSE())</f>
        <v/>
      </c>
    </row>
    <row r="15628">
      <c r="A15628" t="inlineStr">
        <is>
          <t>TECNIA - REVISTA DE EDUCAÇÃO, CIÊNCIA E TECNOLOGIA DO IFG</t>
        </is>
      </c>
      <c r="B15628" t="inlineStr">
        <is>
          <t>B3</t>
        </is>
      </c>
      <c r="C15628">
        <f>IF(B15628&lt;&gt;"NI",1,0)</f>
        <v/>
      </c>
      <c r="D15628">
        <f>VLOOKUP(B15628, Tabelas!A:C,3,FALSE())</f>
        <v/>
      </c>
      <c r="E15628">
        <f>VLOOKUP(B15628, Tabelas!A:C,2,FALSE())</f>
        <v/>
      </c>
    </row>
    <row r="15629">
      <c r="A15629" t="inlineStr">
        <is>
          <t>TECNIA (LIMA)</t>
        </is>
      </c>
      <c r="B15629" t="inlineStr">
        <is>
          <t>B4</t>
        </is>
      </c>
      <c r="C15629">
        <f>IF(B15629&lt;&gt;"NI",1,0)</f>
        <v/>
      </c>
      <c r="D15629">
        <f>VLOOKUP(B15629, Tabelas!A:C,3,FALSE())</f>
        <v/>
      </c>
      <c r="E15629">
        <f>VLOOKUP(B15629, Tabelas!A:C,2,FALSE())</f>
        <v/>
      </c>
    </row>
    <row r="15630">
      <c r="A15630" t="inlineStr">
        <is>
          <t>TÉCNICA INDUSTRIAL</t>
        </is>
      </c>
      <c r="B15630" t="inlineStr">
        <is>
          <t>B4</t>
        </is>
      </c>
      <c r="C15630">
        <f>IF(B15630&lt;&gt;"NI",1,0)</f>
        <v/>
      </c>
      <c r="D15630">
        <f>VLOOKUP(B15630, Tabelas!A:C,3,FALSE())</f>
        <v/>
      </c>
      <c r="E15630">
        <f>VLOOKUP(B15630, Tabelas!A:C,2,FALSE())</f>
        <v/>
      </c>
    </row>
    <row r="15631">
      <c r="A15631" t="inlineStr">
        <is>
          <t>TECNOLOGIA &amp; CULTURA (CEFET/RJ)</t>
        </is>
      </c>
      <c r="B15631" t="inlineStr">
        <is>
          <t>B3</t>
        </is>
      </c>
      <c r="C15631">
        <f>IF(B15631&lt;&gt;"NI",1,0)</f>
        <v/>
      </c>
      <c r="D15631">
        <f>VLOOKUP(B15631, Tabelas!A:C,3,FALSE())</f>
        <v/>
      </c>
      <c r="E15631">
        <f>VLOOKUP(B15631, Tabelas!A:C,2,FALSE())</f>
        <v/>
      </c>
    </row>
    <row r="15632">
      <c r="A15632" t="inlineStr">
        <is>
          <t>TECNOLOGIA EM METALURGIA E MATERIAIS (SÃO PAULO. IMPRESSO)</t>
        </is>
      </c>
      <c r="B15632" t="inlineStr">
        <is>
          <t>B3</t>
        </is>
      </c>
      <c r="C15632">
        <f>IF(B15632&lt;&gt;"NI",1,0)</f>
        <v/>
      </c>
      <c r="D15632">
        <f>VLOOKUP(B15632, Tabelas!A:C,3,FALSE())</f>
        <v/>
      </c>
      <c r="E15632">
        <f>VLOOKUP(B15632, Tabelas!A:C,2,FALSE())</f>
        <v/>
      </c>
    </row>
    <row r="15633">
      <c r="A15633" t="inlineStr">
        <is>
          <t>TECNOLOGIA EM METALURGIA, MATERIAIS E MINERAÇÃO (IMPRESSO)</t>
        </is>
      </c>
      <c r="B15633" t="inlineStr">
        <is>
          <t>B3</t>
        </is>
      </c>
      <c r="C15633">
        <f>IF(B15633&lt;&gt;"NI",1,0)</f>
        <v/>
      </c>
      <c r="D15633">
        <f>VLOOKUP(B15633, Tabelas!A:C,3,FALSE())</f>
        <v/>
      </c>
      <c r="E15633">
        <f>VLOOKUP(B15633, Tabelas!A:C,2,FALSE())</f>
        <v/>
      </c>
    </row>
    <row r="15634">
      <c r="A15634" t="inlineStr">
        <is>
          <t>TECNOLOGÍA EN MARCHA</t>
        </is>
      </c>
      <c r="B15634" t="inlineStr">
        <is>
          <t>B3</t>
        </is>
      </c>
      <c r="C15634">
        <f>IF(B15634&lt;&gt;"NI",1,0)</f>
        <v/>
      </c>
      <c r="D15634">
        <f>VLOOKUP(B15634, Tabelas!A:C,3,FALSE())</f>
        <v/>
      </c>
      <c r="E15634">
        <f>VLOOKUP(B15634, Tabelas!A:C,2,FALSE())</f>
        <v/>
      </c>
    </row>
    <row r="15635">
      <c r="A15635" t="inlineStr">
        <is>
          <t>TECNOLOGIAS EM PROJEÇÃO</t>
        </is>
      </c>
      <c r="B15635" t="inlineStr">
        <is>
          <t>B3</t>
        </is>
      </c>
      <c r="C15635">
        <f>IF(B15635&lt;&gt;"NI",1,0)</f>
        <v/>
      </c>
      <c r="D15635">
        <f>VLOOKUP(B15635, Tabelas!A:C,3,FALSE())</f>
        <v/>
      </c>
      <c r="E15635">
        <f>VLOOKUP(B15635, Tabelas!A:C,2,FALSE())</f>
        <v/>
      </c>
    </row>
    <row r="15636">
      <c r="A15636" t="inlineStr">
        <is>
          <t>TECNOLÓGICA - REVISTA CIENTÍFICA</t>
        </is>
      </c>
      <c r="B15636" t="inlineStr">
        <is>
          <t>B4</t>
        </is>
      </c>
      <c r="C15636">
        <f>IF(B15636&lt;&gt;"NI",1,0)</f>
        <v/>
      </c>
      <c r="D15636">
        <f>VLOOKUP(B15636, Tabelas!A:C,3,FALSE())</f>
        <v/>
      </c>
      <c r="E15636">
        <f>VLOOKUP(B15636, Tabelas!A:C,2,FALSE())</f>
        <v/>
      </c>
    </row>
    <row r="15637">
      <c r="A15637" t="inlineStr">
        <is>
          <t>TECNOSCIENZA: ITALIAN JOURNAL OF SCIENCE &amp; TECHNOLOGY STUDIES</t>
        </is>
      </c>
      <c r="B15637" t="inlineStr">
        <is>
          <t>A4</t>
        </is>
      </c>
      <c r="C15637">
        <f>IF(B15637&lt;&gt;"NI",1,0)</f>
        <v/>
      </c>
      <c r="D15637">
        <f>VLOOKUP(B15637, Tabelas!A:C,3,FALSE())</f>
        <v/>
      </c>
      <c r="E15637">
        <f>VLOOKUP(B15637, Tabelas!A:C,2,FALSE())</f>
        <v/>
      </c>
    </row>
    <row r="15638">
      <c r="A15638" t="inlineStr">
        <is>
          <t>TECTONICS (WASHINGTON, D.C.)</t>
        </is>
      </c>
      <c r="B15638" t="inlineStr">
        <is>
          <t>A1</t>
        </is>
      </c>
      <c r="C15638">
        <f>IF(B15638&lt;&gt;"NI",1,0)</f>
        <v/>
      </c>
      <c r="D15638">
        <f>VLOOKUP(B15638, Tabelas!A:C,3,FALSE())</f>
        <v/>
      </c>
      <c r="E15638">
        <f>VLOOKUP(B15638, Tabelas!A:C,2,FALSE())</f>
        <v/>
      </c>
    </row>
    <row r="15639">
      <c r="A15639" t="inlineStr">
        <is>
          <t>TECTONOPHYSICS (AMSTERDAM)</t>
        </is>
      </c>
      <c r="B15639" t="inlineStr">
        <is>
          <t>A2</t>
        </is>
      </c>
      <c r="C15639">
        <f>IF(B15639&lt;&gt;"NI",1,0)</f>
        <v/>
      </c>
      <c r="D15639">
        <f>VLOOKUP(B15639, Tabelas!A:C,3,FALSE())</f>
        <v/>
      </c>
      <c r="E15639">
        <f>VLOOKUP(B15639, Tabelas!A:C,2,FALSE())</f>
        <v/>
      </c>
    </row>
    <row r="15640">
      <c r="A15640" t="inlineStr">
        <is>
          <t>TEHNICESKAÂ AKUSTIKA (ONLINE) / TECHNICAL ACOUSTICS</t>
        </is>
      </c>
      <c r="B15640" t="inlineStr">
        <is>
          <t>B2</t>
        </is>
      </c>
      <c r="C15640">
        <f>IF(B15640&lt;&gt;"NI",1,0)</f>
        <v/>
      </c>
      <c r="D15640">
        <f>VLOOKUP(B15640, Tabelas!A:C,3,FALSE())</f>
        <v/>
      </c>
      <c r="E15640">
        <f>VLOOKUP(B15640, Tabelas!A:C,2,FALSE())</f>
        <v/>
      </c>
    </row>
    <row r="15641">
      <c r="A15641" t="inlineStr">
        <is>
          <t>TEKHNE E LOGOS</t>
        </is>
      </c>
      <c r="B15641" t="inlineStr">
        <is>
          <t>B4</t>
        </is>
      </c>
      <c r="C15641">
        <f>IF(B15641&lt;&gt;"NI",1,0)</f>
        <v/>
      </c>
      <c r="D15641">
        <f>VLOOKUP(B15641, Tabelas!A:C,3,FALSE())</f>
        <v/>
      </c>
      <c r="E15641">
        <f>VLOOKUP(B15641, Tabelas!A:C,2,FALSE())</f>
        <v/>
      </c>
    </row>
    <row r="15642">
      <c r="A15642" t="inlineStr">
        <is>
          <t>TELECOMMUNICATION SYSTEMS</t>
        </is>
      </c>
      <c r="B15642" t="inlineStr">
        <is>
          <t>A4</t>
        </is>
      </c>
      <c r="C15642">
        <f>IF(B15642&lt;&gt;"NI",1,0)</f>
        <v/>
      </c>
      <c r="D15642">
        <f>VLOOKUP(B15642, Tabelas!A:C,3,FALSE())</f>
        <v/>
      </c>
      <c r="E15642">
        <f>VLOOKUP(B15642, Tabelas!A:C,2,FALSE())</f>
        <v/>
      </c>
    </row>
    <row r="15643">
      <c r="A15643" t="inlineStr">
        <is>
          <t>TELECOMMUNICATIONS POLICY</t>
        </is>
      </c>
      <c r="B15643" t="inlineStr">
        <is>
          <t>A1</t>
        </is>
      </c>
      <c r="C15643">
        <f>IF(B15643&lt;&gt;"NI",1,0)</f>
        <v/>
      </c>
      <c r="D15643">
        <f>VLOOKUP(B15643, Tabelas!A:C,3,FALSE())</f>
        <v/>
      </c>
      <c r="E15643">
        <f>VLOOKUP(B15643, Tabelas!A:C,2,FALSE())</f>
        <v/>
      </c>
    </row>
    <row r="15644">
      <c r="A15644" t="inlineStr">
        <is>
          <t>TELEMATICS AND INFORMATICS</t>
        </is>
      </c>
      <c r="B15644" t="inlineStr">
        <is>
          <t>A2</t>
        </is>
      </c>
      <c r="C15644">
        <f>IF(B15644&lt;&gt;"NI",1,0)</f>
        <v/>
      </c>
      <c r="D15644">
        <f>VLOOKUP(B15644, Tabelas!A:C,3,FALSE())</f>
        <v/>
      </c>
      <c r="E15644">
        <f>VLOOKUP(B15644, Tabelas!A:C,2,FALSE())</f>
        <v/>
      </c>
    </row>
    <row r="15645">
      <c r="A15645" t="inlineStr">
        <is>
          <t>TELEMEDICINE AND E-HEALTH (ONLINE)</t>
        </is>
      </c>
      <c r="B15645" t="inlineStr">
        <is>
          <t>A4</t>
        </is>
      </c>
      <c r="C15645">
        <f>IF(B15645&lt;&gt;"NI",1,0)</f>
        <v/>
      </c>
      <c r="D15645">
        <f>VLOOKUP(B15645, Tabelas!A:C,3,FALSE())</f>
        <v/>
      </c>
      <c r="E15645">
        <f>VLOOKUP(B15645, Tabelas!A:C,2,FALSE())</f>
        <v/>
      </c>
    </row>
    <row r="15646">
      <c r="A15646" t="inlineStr">
        <is>
          <t>TELEMEDICINE JOURNAL AND E-HEALTH</t>
        </is>
      </c>
      <c r="B15646" t="inlineStr">
        <is>
          <t>A4</t>
        </is>
      </c>
      <c r="C15646">
        <f>IF(B15646&lt;&gt;"NI",1,0)</f>
        <v/>
      </c>
      <c r="D15646">
        <f>VLOOKUP(B15646, Tabelas!A:C,3,FALSE())</f>
        <v/>
      </c>
      <c r="E15646">
        <f>VLOOKUP(B15646, Tabelas!A:C,2,FALSE())</f>
        <v/>
      </c>
    </row>
    <row r="15647">
      <c r="A15647" t="inlineStr">
        <is>
          <t>TELLUS (UCDB)</t>
        </is>
      </c>
      <c r="B15647" t="inlineStr">
        <is>
          <t>A2</t>
        </is>
      </c>
      <c r="C15647">
        <f>IF(B15647&lt;&gt;"NI",1,0)</f>
        <v/>
      </c>
      <c r="D15647">
        <f>VLOOKUP(B15647, Tabelas!A:C,3,FALSE())</f>
        <v/>
      </c>
      <c r="E15647">
        <f>VLOOKUP(B15647, Tabelas!A:C,2,FALSE())</f>
        <v/>
      </c>
    </row>
    <row r="15648">
      <c r="A15648" t="inlineStr">
        <is>
          <t>TELLUS. SERIES A, DYNAMIC METEOROLOGY AND OCEANOGRAPHY</t>
        </is>
      </c>
      <c r="B15648" t="inlineStr">
        <is>
          <t>A3</t>
        </is>
      </c>
      <c r="C15648">
        <f>IF(B15648&lt;&gt;"NI",1,0)</f>
        <v/>
      </c>
      <c r="D15648">
        <f>VLOOKUP(B15648, Tabelas!A:C,3,FALSE())</f>
        <v/>
      </c>
      <c r="E15648">
        <f>VLOOKUP(B15648, Tabelas!A:C,2,FALSE())</f>
        <v/>
      </c>
    </row>
    <row r="15649">
      <c r="A15649" t="inlineStr">
        <is>
          <t>TELONDEFONDO: REVISTA DE TEORIA Y CRITICA TEATRAL</t>
        </is>
      </c>
      <c r="B15649" t="inlineStr">
        <is>
          <t>B3</t>
        </is>
      </c>
      <c r="C15649">
        <f>IF(B15649&lt;&gt;"NI",1,0)</f>
        <v/>
      </c>
      <c r="D15649">
        <f>VLOOKUP(B15649, Tabelas!A:C,3,FALSE())</f>
        <v/>
      </c>
      <c r="E15649">
        <f>VLOOKUP(B15649, Tabelas!A:C,2,FALSE())</f>
        <v/>
      </c>
    </row>
    <row r="15650">
      <c r="A15650" t="inlineStr">
        <is>
          <t>TEMA DE MUJERES</t>
        </is>
      </c>
      <c r="B15650" t="inlineStr">
        <is>
          <t>B3</t>
        </is>
      </c>
      <c r="C15650">
        <f>IF(B15650&lt;&gt;"NI",1,0)</f>
        <v/>
      </c>
      <c r="D15650">
        <f>VLOOKUP(B15650, Tabelas!A:C,3,FALSE())</f>
        <v/>
      </c>
      <c r="E15650">
        <f>VLOOKUP(B15650, Tabelas!A:C,2,FALSE())</f>
        <v/>
      </c>
    </row>
    <row r="15651">
      <c r="A15651" t="inlineStr">
        <is>
          <t>TEMAS &amp; MATIZES (ONLINE)</t>
        </is>
      </c>
      <c r="B15651" t="inlineStr">
        <is>
          <t>B4</t>
        </is>
      </c>
      <c r="C15651">
        <f>IF(B15651&lt;&gt;"NI",1,0)</f>
        <v/>
      </c>
      <c r="D15651">
        <f>VLOOKUP(B15651, Tabelas!A:C,3,FALSE())</f>
        <v/>
      </c>
      <c r="E15651">
        <f>VLOOKUP(B15651, Tabelas!A:C,2,FALSE())</f>
        <v/>
      </c>
    </row>
    <row r="15652">
      <c r="A15652" t="inlineStr">
        <is>
          <t>TEMAS DE ADMINISTRAÇÃO PÚBLICA (UNESP. ARARAQUARA)</t>
        </is>
      </c>
      <c r="B15652" t="inlineStr">
        <is>
          <t>B4</t>
        </is>
      </c>
      <c r="C15652">
        <f>IF(B15652&lt;&gt;"NI",1,0)</f>
        <v/>
      </c>
      <c r="D15652">
        <f>VLOOKUP(B15652, Tabelas!A:C,3,FALSE())</f>
        <v/>
      </c>
      <c r="E15652">
        <f>VLOOKUP(B15652, Tabelas!A:C,2,FALSE())</f>
        <v/>
      </c>
    </row>
    <row r="15653">
      <c r="A15653" t="inlineStr">
        <is>
          <t>TEMAS EM EDUCACAO</t>
        </is>
      </c>
      <c r="B15653" t="inlineStr">
        <is>
          <t>B2</t>
        </is>
      </c>
      <c r="C15653">
        <f>IF(B15653&lt;&gt;"NI",1,0)</f>
        <v/>
      </c>
      <c r="D15653">
        <f>VLOOKUP(B15653, Tabelas!A:C,3,FALSE())</f>
        <v/>
      </c>
      <c r="E15653">
        <f>VLOOKUP(B15653, Tabelas!A:C,2,FALSE())</f>
        <v/>
      </c>
    </row>
    <row r="15654">
      <c r="A15654" t="inlineStr">
        <is>
          <t>TEMAS EM EDUCAÇÃO (UFPB)</t>
        </is>
      </c>
      <c r="B15654" t="inlineStr">
        <is>
          <t>B2</t>
        </is>
      </c>
      <c r="C15654">
        <f>IF(B15654&lt;&gt;"NI",1,0)</f>
        <v/>
      </c>
      <c r="D15654">
        <f>VLOOKUP(B15654, Tabelas!A:C,3,FALSE())</f>
        <v/>
      </c>
      <c r="E15654">
        <f>VLOOKUP(B15654, Tabelas!A:C,2,FALSE())</f>
        <v/>
      </c>
    </row>
    <row r="15655">
      <c r="A15655" t="inlineStr">
        <is>
          <t>TEMAS EM EDUCAÇÃO E SAÚDE (ARARAQUARA)</t>
        </is>
      </c>
      <c r="B15655" t="inlineStr">
        <is>
          <t>B2</t>
        </is>
      </c>
      <c r="C15655">
        <f>IF(B15655&lt;&gt;"NI",1,0)</f>
        <v/>
      </c>
      <c r="D15655">
        <f>VLOOKUP(B15655, Tabelas!A:C,3,FALSE())</f>
        <v/>
      </c>
      <c r="E15655">
        <f>VLOOKUP(B15655, Tabelas!A:C,2,FALSE())</f>
        <v/>
      </c>
    </row>
    <row r="15656">
      <c r="A15656" t="inlineStr">
        <is>
          <t>TEMAS EM PSICOLOGIA</t>
        </is>
      </c>
      <c r="B15656" t="inlineStr">
        <is>
          <t>A1</t>
        </is>
      </c>
      <c r="C15656">
        <f>IF(B15656&lt;&gt;"NI",1,0)</f>
        <v/>
      </c>
      <c r="D15656">
        <f>VLOOKUP(B15656, Tabelas!A:C,3,FALSE())</f>
        <v/>
      </c>
      <c r="E15656">
        <f>VLOOKUP(B15656, Tabelas!A:C,2,FALSE())</f>
        <v/>
      </c>
    </row>
    <row r="15657">
      <c r="A15657" t="inlineStr">
        <is>
          <t>TEMAS EM SAÚDE</t>
        </is>
      </c>
      <c r="B15657" t="inlineStr">
        <is>
          <t>B3</t>
        </is>
      </c>
      <c r="C15657">
        <f>IF(B15657&lt;&gt;"NI",1,0)</f>
        <v/>
      </c>
      <c r="D15657">
        <f>VLOOKUP(B15657, Tabelas!A:C,3,FALSE())</f>
        <v/>
      </c>
      <c r="E15657">
        <f>VLOOKUP(B15657, Tabelas!A:C,2,FALSE())</f>
        <v/>
      </c>
    </row>
    <row r="15658">
      <c r="A15658" t="inlineStr">
        <is>
          <t>TEMAS EM SAÚDE (JOÃO PESSOA)</t>
        </is>
      </c>
      <c r="B15658" t="inlineStr">
        <is>
          <t>B3</t>
        </is>
      </c>
      <c r="C15658">
        <f>IF(B15658&lt;&gt;"NI",1,0)</f>
        <v/>
      </c>
      <c r="D15658">
        <f>VLOOKUP(B15658, Tabelas!A:C,3,FALSE())</f>
        <v/>
      </c>
      <c r="E15658">
        <f>VLOOKUP(B15658, Tabelas!A:C,2,FALSE())</f>
        <v/>
      </c>
    </row>
    <row r="15659">
      <c r="A15659" t="inlineStr">
        <is>
          <t>TEMAS MEDIEVALES</t>
        </is>
      </c>
      <c r="B15659" t="inlineStr">
        <is>
          <t>A4</t>
        </is>
      </c>
      <c r="C15659">
        <f>IF(B15659&lt;&gt;"NI",1,0)</f>
        <v/>
      </c>
      <c r="D15659">
        <f>VLOOKUP(B15659, Tabelas!A:C,3,FALSE())</f>
        <v/>
      </c>
      <c r="E15659">
        <f>VLOOKUP(B15659, Tabelas!A:C,2,FALSE())</f>
        <v/>
      </c>
    </row>
    <row r="15660">
      <c r="A15660" t="inlineStr">
        <is>
          <t>TEMÁTICA</t>
        </is>
      </c>
      <c r="B15660" t="inlineStr">
        <is>
          <t>A2</t>
        </is>
      </c>
      <c r="C15660">
        <f>IF(B15660&lt;&gt;"NI",1,0)</f>
        <v/>
      </c>
      <c r="D15660">
        <f>VLOOKUP(B15660, Tabelas!A:C,3,FALSE())</f>
        <v/>
      </c>
      <c r="E15660">
        <f>VLOOKUP(B15660, Tabelas!A:C,2,FALSE())</f>
        <v/>
      </c>
    </row>
    <row r="15661">
      <c r="A15661" t="inlineStr">
        <is>
          <t>TEMÁTICAS (UNICAMP)</t>
        </is>
      </c>
      <c r="B15661" t="inlineStr">
        <is>
          <t>B3</t>
        </is>
      </c>
      <c r="C15661">
        <f>IF(B15661&lt;&gt;"NI",1,0)</f>
        <v/>
      </c>
      <c r="D15661">
        <f>VLOOKUP(B15661, Tabelas!A:C,3,FALSE())</f>
        <v/>
      </c>
      <c r="E15661">
        <f>VLOOKUP(B15661, Tabelas!A:C,2,FALSE())</f>
        <v/>
      </c>
    </row>
    <row r="15662">
      <c r="A15662" t="inlineStr">
        <is>
          <t>TEMIMINÓS REVISTA CIENTÍFICA</t>
        </is>
      </c>
      <c r="B15662" t="inlineStr">
        <is>
          <t>B3</t>
        </is>
      </c>
      <c r="C15662">
        <f>IF(B15662&lt;&gt;"NI",1,0)</f>
        <v/>
      </c>
      <c r="D15662">
        <f>VLOOKUP(B15662, Tabelas!A:C,3,FALSE())</f>
        <v/>
      </c>
      <c r="E15662">
        <f>VLOOKUP(B15662, Tabelas!A:C,2,FALSE())</f>
        <v/>
      </c>
    </row>
    <row r="15663">
      <c r="A15663" t="inlineStr">
        <is>
          <t>TEMPERAMENTUM (GRANADA)</t>
        </is>
      </c>
      <c r="B15663" t="inlineStr">
        <is>
          <t>B4</t>
        </is>
      </c>
      <c r="C15663">
        <f>IF(B15663&lt;&gt;"NI",1,0)</f>
        <v/>
      </c>
      <c r="D15663">
        <f>VLOOKUP(B15663, Tabelas!A:C,3,FALSE())</f>
        <v/>
      </c>
      <c r="E15663">
        <f>VLOOKUP(B15663, Tabelas!A:C,2,FALSE())</f>
        <v/>
      </c>
    </row>
    <row r="15664">
      <c r="A15664" t="inlineStr">
        <is>
          <t>TEMPO (NITERÓI. ONLINE)</t>
        </is>
      </c>
      <c r="B15664" t="inlineStr">
        <is>
          <t>A1</t>
        </is>
      </c>
      <c r="C15664">
        <f>IF(B15664&lt;&gt;"NI",1,0)</f>
        <v/>
      </c>
      <c r="D15664">
        <f>VLOOKUP(B15664, Tabelas!A:C,3,FALSE())</f>
        <v/>
      </c>
      <c r="E15664">
        <f>VLOOKUP(B15664, Tabelas!A:C,2,FALSE())</f>
        <v/>
      </c>
    </row>
    <row r="15665">
      <c r="A15665" t="inlineStr">
        <is>
          <t>TEMPO AMAZÔNICO</t>
        </is>
      </c>
      <c r="B15665" t="inlineStr">
        <is>
          <t>B3</t>
        </is>
      </c>
      <c r="C15665">
        <f>IF(B15665&lt;&gt;"NI",1,0)</f>
        <v/>
      </c>
      <c r="D15665">
        <f>VLOOKUP(B15665, Tabelas!A:C,3,FALSE())</f>
        <v/>
      </c>
      <c r="E15665">
        <f>VLOOKUP(B15665, Tabelas!A:C,2,FALSE())</f>
        <v/>
      </c>
    </row>
    <row r="15666">
      <c r="A15666" t="inlineStr">
        <is>
          <t>TEMPO DA CIÊNCIA</t>
        </is>
      </c>
      <c r="B15666" t="inlineStr">
        <is>
          <t>B2</t>
        </is>
      </c>
      <c r="C15666">
        <f>IF(B15666&lt;&gt;"NI",1,0)</f>
        <v/>
      </c>
      <c r="D15666">
        <f>VLOOKUP(B15666, Tabelas!A:C,3,FALSE())</f>
        <v/>
      </c>
      <c r="E15666">
        <f>VLOOKUP(B15666, Tabelas!A:C,2,FALSE())</f>
        <v/>
      </c>
    </row>
    <row r="15667">
      <c r="A15667" t="inlineStr">
        <is>
          <t>TEMPO E ARGUMENTO</t>
        </is>
      </c>
      <c r="B15667" t="inlineStr">
        <is>
          <t>A1</t>
        </is>
      </c>
      <c r="C15667">
        <f>IF(B15667&lt;&gt;"NI",1,0)</f>
        <v/>
      </c>
      <c r="D15667">
        <f>VLOOKUP(B15667, Tabelas!A:C,3,FALSE())</f>
        <v/>
      </c>
      <c r="E15667">
        <f>VLOOKUP(B15667, Tabelas!A:C,2,FALSE())</f>
        <v/>
      </c>
    </row>
    <row r="15668">
      <c r="A15668" t="inlineStr">
        <is>
          <t>TEMPO EXTERIOR</t>
        </is>
      </c>
      <c r="B15668" t="inlineStr">
        <is>
          <t>B3</t>
        </is>
      </c>
      <c r="C15668">
        <f>IF(B15668&lt;&gt;"NI",1,0)</f>
        <v/>
      </c>
      <c r="D15668">
        <f>VLOOKUP(B15668, Tabelas!A:C,3,FALSE())</f>
        <v/>
      </c>
      <c r="E15668">
        <f>VLOOKUP(B15668, Tabelas!A:C,2,FALSE())</f>
        <v/>
      </c>
    </row>
    <row r="15669">
      <c r="A15669" t="inlineStr">
        <is>
          <t>TEMPO PSICANALÍTICO</t>
        </is>
      </c>
      <c r="B15669" t="inlineStr">
        <is>
          <t>A3</t>
        </is>
      </c>
      <c r="C15669">
        <f>IF(B15669&lt;&gt;"NI",1,0)</f>
        <v/>
      </c>
      <c r="D15669">
        <f>VLOOKUP(B15669, Tabelas!A:C,3,FALSE())</f>
        <v/>
      </c>
      <c r="E15669">
        <f>VLOOKUP(B15669, Tabelas!A:C,2,FALSE())</f>
        <v/>
      </c>
    </row>
    <row r="15670">
      <c r="A15670" t="inlineStr">
        <is>
          <t>TEMPO PSICANALÍTICO</t>
        </is>
      </c>
      <c r="B15670" t="inlineStr">
        <is>
          <t>A3</t>
        </is>
      </c>
      <c r="C15670">
        <f>IF(B15670&lt;&gt;"NI",1,0)</f>
        <v/>
      </c>
      <c r="D15670">
        <f>VLOOKUP(B15670, Tabelas!A:C,3,FALSE())</f>
        <v/>
      </c>
      <c r="E15670">
        <f>VLOOKUP(B15670, Tabelas!A:C,2,FALSE())</f>
        <v/>
      </c>
    </row>
    <row r="15671">
      <c r="A15671" t="inlineStr">
        <is>
          <t>TEMPO SOCIAL (USP. IMPRESSO)</t>
        </is>
      </c>
      <c r="B15671" t="inlineStr">
        <is>
          <t>A1</t>
        </is>
      </c>
      <c r="C15671">
        <f>IF(B15671&lt;&gt;"NI",1,0)</f>
        <v/>
      </c>
      <c r="D15671">
        <f>VLOOKUP(B15671, Tabelas!A:C,3,FALSE())</f>
        <v/>
      </c>
      <c r="E15671">
        <f>VLOOKUP(B15671, Tabelas!A:C,2,FALSE())</f>
        <v/>
      </c>
    </row>
    <row r="15672">
      <c r="A15672" t="inlineStr">
        <is>
          <t>TEMPORALIDADES</t>
        </is>
      </c>
      <c r="B15672" t="inlineStr">
        <is>
          <t>B4</t>
        </is>
      </c>
      <c r="C15672">
        <f>IF(B15672&lt;&gt;"NI",1,0)</f>
        <v/>
      </c>
      <c r="D15672">
        <f>VLOOKUP(B15672, Tabelas!A:C,3,FALSE())</f>
        <v/>
      </c>
      <c r="E15672">
        <f>VLOOKUP(B15672, Tabelas!A:C,2,FALSE())</f>
        <v/>
      </c>
    </row>
    <row r="15673">
      <c r="A15673" t="inlineStr">
        <is>
          <t>TEMPORALIS</t>
        </is>
      </c>
      <c r="B15673" t="inlineStr">
        <is>
          <t>A4</t>
        </is>
      </c>
      <c r="C15673">
        <f>IF(B15673&lt;&gt;"NI",1,0)</f>
        <v/>
      </c>
      <c r="D15673">
        <f>VLOOKUP(B15673, Tabelas!A:C,3,FALSE())</f>
        <v/>
      </c>
      <c r="E15673">
        <f>VLOOKUP(B15673, Tabelas!A:C,2,FALSE())</f>
        <v/>
      </c>
    </row>
    <row r="15674">
      <c r="A15674" t="inlineStr">
        <is>
          <t>TEMPORIS(AÇÃO) (UEG)</t>
        </is>
      </c>
      <c r="B15674" t="inlineStr">
        <is>
          <t>B2</t>
        </is>
      </c>
      <c r="C15674">
        <f>IF(B15674&lt;&gt;"NI",1,0)</f>
        <v/>
      </c>
      <c r="D15674">
        <f>VLOOKUP(B15674, Tabelas!A:C,3,FALSE())</f>
        <v/>
      </c>
      <c r="E15674">
        <f>VLOOKUP(B15674, Tabelas!A:C,2,FALSE())</f>
        <v/>
      </c>
    </row>
    <row r="15675">
      <c r="A15675" t="inlineStr">
        <is>
          <t>TEMPOS HISTÓRICOS (EDUNIOESTE)</t>
        </is>
      </c>
      <c r="B15675" t="inlineStr">
        <is>
          <t>A2</t>
        </is>
      </c>
      <c r="C15675">
        <f>IF(B15675&lt;&gt;"NI",1,0)</f>
        <v/>
      </c>
      <c r="D15675">
        <f>VLOOKUP(B15675, Tabelas!A:C,3,FALSE())</f>
        <v/>
      </c>
      <c r="E15675">
        <f>VLOOKUP(B15675, Tabelas!A:C,2,FALSE())</f>
        <v/>
      </c>
    </row>
    <row r="15676">
      <c r="A15676" t="inlineStr">
        <is>
          <t>TEMPS DÂ019EDUCACIÓ</t>
        </is>
      </c>
      <c r="B15676" t="inlineStr">
        <is>
          <t>A3</t>
        </is>
      </c>
      <c r="C15676">
        <f>IF(B15676&lt;&gt;"NI",1,0)</f>
        <v/>
      </c>
      <c r="D15676">
        <f>VLOOKUP(B15676, Tabelas!A:C,3,FALSE())</f>
        <v/>
      </c>
      <c r="E15676">
        <f>VLOOKUP(B15676, Tabelas!A:C,2,FALSE())</f>
        <v/>
      </c>
    </row>
    <row r="15677">
      <c r="A15677" t="inlineStr">
        <is>
          <t>TEMPS D'EDUCACIÓ</t>
        </is>
      </c>
      <c r="B15677" t="inlineStr">
        <is>
          <t>A3</t>
        </is>
      </c>
      <c r="C15677">
        <f>IF(B15677&lt;&gt;"NI",1,0)</f>
        <v/>
      </c>
      <c r="D15677">
        <f>VLOOKUP(B15677, Tabelas!A:C,3,FALSE())</f>
        <v/>
      </c>
      <c r="E15677">
        <f>VLOOKUP(B15677, Tabelas!A:C,2,FALSE())</f>
        <v/>
      </c>
    </row>
    <row r="15678">
      <c r="A15678" t="inlineStr">
        <is>
          <t>TEMPUS ACTAS DE SAÚDE COLETIVA</t>
        </is>
      </c>
      <c r="B15678" t="inlineStr">
        <is>
          <t>B3</t>
        </is>
      </c>
      <c r="C15678">
        <f>IF(B15678&lt;&gt;"NI",1,0)</f>
        <v/>
      </c>
      <c r="D15678">
        <f>VLOOKUP(B15678, Tabelas!A:C,3,FALSE())</f>
        <v/>
      </c>
      <c r="E15678">
        <f>VLOOKUP(B15678, Tabelas!A:C,2,FALSE())</f>
        <v/>
      </c>
    </row>
    <row r="15679">
      <c r="A15679" t="inlineStr">
        <is>
          <t>TENDÊNCIAS DA PESQUISA BRASILEIRA EM CIÊNCIA DA INFORMAÇÃO</t>
        </is>
      </c>
      <c r="B15679" t="inlineStr">
        <is>
          <t>B2</t>
        </is>
      </c>
      <c r="C15679">
        <f>IF(B15679&lt;&gt;"NI",1,0)</f>
        <v/>
      </c>
      <c r="D15679">
        <f>VLOOKUP(B15679, Tabelas!A:C,3,FALSE())</f>
        <v/>
      </c>
      <c r="E15679">
        <f>VLOOKUP(B15679, Tabelas!A:C,2,FALSE())</f>
        <v/>
      </c>
    </row>
    <row r="15680">
      <c r="A15680" t="inlineStr">
        <is>
          <t>TENSÕES MUNDIAIS (IMPRESSO)</t>
        </is>
      </c>
      <c r="B15680" t="inlineStr">
        <is>
          <t>A2</t>
        </is>
      </c>
      <c r="C15680">
        <f>IF(B15680&lt;&gt;"NI",1,0)</f>
        <v/>
      </c>
      <c r="D15680">
        <f>VLOOKUP(B15680, Tabelas!A:C,3,FALSE())</f>
        <v/>
      </c>
      <c r="E15680">
        <f>VLOOKUP(B15680, Tabelas!A:C,2,FALSE())</f>
        <v/>
      </c>
    </row>
    <row r="15681">
      <c r="A15681" t="inlineStr">
        <is>
          <t>TEOCOMUNICAÇÃO (ONLINE)</t>
        </is>
      </c>
      <c r="B15681" t="inlineStr">
        <is>
          <t>B2</t>
        </is>
      </c>
      <c r="C15681">
        <f>IF(B15681&lt;&gt;"NI",1,0)</f>
        <v/>
      </c>
      <c r="D15681">
        <f>VLOOKUP(B15681, Tabelas!A:C,3,FALSE())</f>
        <v/>
      </c>
      <c r="E15681">
        <f>VLOOKUP(B15681, Tabelas!A:C,2,FALSE())</f>
        <v/>
      </c>
    </row>
    <row r="15682">
      <c r="A15682" t="inlineStr">
        <is>
          <t>TEOLITERÁRIA: REVISTA BRASILEIRA DE LITERATURAS E TEOLOGIAS</t>
        </is>
      </c>
      <c r="B15682" t="inlineStr">
        <is>
          <t>A2</t>
        </is>
      </c>
      <c r="C15682">
        <f>IF(B15682&lt;&gt;"NI",1,0)</f>
        <v/>
      </c>
      <c r="D15682">
        <f>VLOOKUP(B15682, Tabelas!A:C,3,FALSE())</f>
        <v/>
      </c>
      <c r="E15682">
        <f>VLOOKUP(B15682, Tabelas!A:C,2,FALSE())</f>
        <v/>
      </c>
    </row>
    <row r="15683">
      <c r="A15683" t="inlineStr">
        <is>
          <t>TEORIA &amp; PESQUISA (ON LINE)</t>
        </is>
      </c>
      <c r="B15683" t="inlineStr">
        <is>
          <t>A3</t>
        </is>
      </c>
      <c r="C15683">
        <f>IF(B15683&lt;&gt;"NI",1,0)</f>
        <v/>
      </c>
      <c r="D15683">
        <f>VLOOKUP(B15683, Tabelas!A:C,3,FALSE())</f>
        <v/>
      </c>
      <c r="E15683">
        <f>VLOOKUP(B15683, Tabelas!A:C,2,FALSE())</f>
        <v/>
      </c>
    </row>
    <row r="15684">
      <c r="A15684" t="inlineStr">
        <is>
          <t>TEORIA &amp; SOCIEDADE (UFMG)</t>
        </is>
      </c>
      <c r="B15684" t="inlineStr">
        <is>
          <t>B2</t>
        </is>
      </c>
      <c r="C15684">
        <f>IF(B15684&lt;&gt;"NI",1,0)</f>
        <v/>
      </c>
      <c r="D15684">
        <f>VLOOKUP(B15684, Tabelas!A:C,3,FALSE())</f>
        <v/>
      </c>
      <c r="E15684">
        <f>VLOOKUP(B15684, Tabelas!A:C,2,FALSE())</f>
        <v/>
      </c>
    </row>
    <row r="15685">
      <c r="A15685" t="inlineStr">
        <is>
          <t>TEORIA E CULTURA (ONLINE)</t>
        </is>
      </c>
      <c r="B15685" t="inlineStr">
        <is>
          <t>B2</t>
        </is>
      </c>
      <c r="C15685">
        <f>IF(B15685&lt;&gt;"NI",1,0)</f>
        <v/>
      </c>
      <c r="D15685">
        <f>VLOOKUP(B15685, Tabelas!A:C,3,FALSE())</f>
        <v/>
      </c>
      <c r="E15685">
        <f>VLOOKUP(B15685, Tabelas!A:C,2,FALSE())</f>
        <v/>
      </c>
    </row>
    <row r="15686">
      <c r="A15686" t="inlineStr">
        <is>
          <t>TEORIA E CULTURA (UFJF)</t>
        </is>
      </c>
      <c r="B15686" t="inlineStr">
        <is>
          <t>B2</t>
        </is>
      </c>
      <c r="C15686">
        <f>IF(B15686&lt;&gt;"NI",1,0)</f>
        <v/>
      </c>
      <c r="D15686">
        <f>VLOOKUP(B15686, Tabelas!A:C,3,FALSE())</f>
        <v/>
      </c>
      <c r="E15686">
        <f>VLOOKUP(B15686, Tabelas!A:C,2,FALSE())</f>
        <v/>
      </c>
    </row>
    <row r="15687">
      <c r="A15687" t="inlineStr">
        <is>
          <t>TEORIA E EVIDENCIA ECONOMICA (UPF)</t>
        </is>
      </c>
      <c r="B15687" t="inlineStr">
        <is>
          <t>B3</t>
        </is>
      </c>
      <c r="C15687">
        <f>IF(B15687&lt;&gt;"NI",1,0)</f>
        <v/>
      </c>
      <c r="D15687">
        <f>VLOOKUP(B15687, Tabelas!A:C,3,FALSE())</f>
        <v/>
      </c>
      <c r="E15687">
        <f>VLOOKUP(B15687, Tabelas!A:C,2,FALSE())</f>
        <v/>
      </c>
    </row>
    <row r="15688">
      <c r="A15688" t="inlineStr">
        <is>
          <t>TEORIA E PRÁTICA DA EDUCAÇÃO (ON LINE)</t>
        </is>
      </c>
      <c r="B15688" t="inlineStr">
        <is>
          <t>B1</t>
        </is>
      </c>
      <c r="C15688">
        <f>IF(B15688&lt;&gt;"NI",1,0)</f>
        <v/>
      </c>
      <c r="D15688">
        <f>VLOOKUP(B15688, Tabelas!A:C,3,FALSE())</f>
        <v/>
      </c>
      <c r="E15688">
        <f>VLOOKUP(B15688, Tabelas!A:C,2,FALSE())</f>
        <v/>
      </c>
    </row>
    <row r="15689">
      <c r="A15689" t="inlineStr">
        <is>
          <t>TEORIA E PRATICA EM ADMINISTRACAO</t>
        </is>
      </c>
      <c r="B15689" t="inlineStr">
        <is>
          <t>A3</t>
        </is>
      </c>
      <c r="C15689">
        <f>IF(B15689&lt;&gt;"NI",1,0)</f>
        <v/>
      </c>
      <c r="D15689">
        <f>VLOOKUP(B15689, Tabelas!A:C,3,FALSE())</f>
        <v/>
      </c>
      <c r="E15689">
        <f>VLOOKUP(B15689, Tabelas!A:C,2,FALSE())</f>
        <v/>
      </c>
    </row>
    <row r="15690">
      <c r="A15690" t="inlineStr">
        <is>
          <t>TEORÍA Y CRÍTICA DE LA PSICOLOGÍA</t>
        </is>
      </c>
      <c r="B15690" t="inlineStr">
        <is>
          <t>B3</t>
        </is>
      </c>
      <c r="C15690">
        <f>IF(B15690&lt;&gt;"NI",1,0)</f>
        <v/>
      </c>
      <c r="D15690">
        <f>VLOOKUP(B15690, Tabelas!A:C,3,FALSE())</f>
        <v/>
      </c>
      <c r="E15690">
        <f>VLOOKUP(B15690, Tabelas!A:C,2,FALSE())</f>
        <v/>
      </c>
    </row>
    <row r="15691">
      <c r="A15691" t="inlineStr">
        <is>
          <t>TERCEIRA MARGEM</t>
        </is>
      </c>
      <c r="B15691" t="inlineStr">
        <is>
          <t>B3</t>
        </is>
      </c>
      <c r="C15691">
        <f>IF(B15691&lt;&gt;"NI",1,0)</f>
        <v/>
      </c>
      <c r="D15691">
        <f>VLOOKUP(B15691, Tabelas!A:C,3,FALSE())</f>
        <v/>
      </c>
      <c r="E15691">
        <f>VLOOKUP(B15691, Tabelas!A:C,2,FALSE())</f>
        <v/>
      </c>
    </row>
    <row r="15692">
      <c r="A15692" t="inlineStr">
        <is>
          <t>TERCEIRO MILÊNIO - REVISTA CRÍTICA DE SOCIOLOGIA E POLÍTICA</t>
        </is>
      </c>
      <c r="B15692" t="inlineStr">
        <is>
          <t>B4</t>
        </is>
      </c>
      <c r="C15692">
        <f>IF(B15692&lt;&gt;"NI",1,0)</f>
        <v/>
      </c>
      <c r="D15692">
        <f>VLOOKUP(B15692, Tabelas!A:C,3,FALSE())</f>
        <v/>
      </c>
      <c r="E15692">
        <f>VLOOKUP(B15692, Tabelas!A:C,2,FALSE())</f>
        <v/>
      </c>
    </row>
    <row r="15693">
      <c r="A15693" t="inlineStr">
        <is>
          <t>TERESA</t>
        </is>
      </c>
      <c r="B15693" t="inlineStr">
        <is>
          <t>B1</t>
        </is>
      </c>
      <c r="C15693">
        <f>IF(B15693&lt;&gt;"NI",1,0)</f>
        <v/>
      </c>
      <c r="D15693">
        <f>VLOOKUP(B15693, Tabelas!A:C,3,FALSE())</f>
        <v/>
      </c>
      <c r="E15693">
        <f>VLOOKUP(B15693, Tabelas!A:C,2,FALSE())</f>
        <v/>
      </c>
    </row>
    <row r="15694">
      <c r="A15694" t="inlineStr">
        <is>
          <t>TERMINÀLIA - REVISTA SEMESTRAL DE LA SOCIETAT CATALANA DE TERMINOLOGIA</t>
        </is>
      </c>
      <c r="B15694" t="inlineStr">
        <is>
          <t>A3</t>
        </is>
      </c>
      <c r="C15694">
        <f>IF(B15694&lt;&gt;"NI",1,0)</f>
        <v/>
      </c>
      <c r="D15694">
        <f>VLOOKUP(B15694, Tabelas!A:C,3,FALSE())</f>
        <v/>
      </c>
      <c r="E15694">
        <f>VLOOKUP(B15694, Tabelas!A:C,2,FALSE())</f>
        <v/>
      </c>
    </row>
    <row r="15695">
      <c r="A15695" t="inlineStr">
        <is>
          <t>TERR@ PLURAL (UEPG. ONLINE)</t>
        </is>
      </c>
      <c r="B15695" t="inlineStr">
        <is>
          <t>A3</t>
        </is>
      </c>
      <c r="C15695">
        <f>IF(B15695&lt;&gt;"NI",1,0)</f>
        <v/>
      </c>
      <c r="D15695">
        <f>VLOOKUP(B15695, Tabelas!A:C,3,FALSE())</f>
        <v/>
      </c>
      <c r="E15695">
        <f>VLOOKUP(B15695, Tabelas!A:C,2,FALSE())</f>
        <v/>
      </c>
    </row>
    <row r="15696">
      <c r="A15696" t="inlineStr">
        <is>
          <t>TERRA</t>
        </is>
      </c>
      <c r="B15696" t="inlineStr">
        <is>
          <t>B4</t>
        </is>
      </c>
      <c r="C15696">
        <f>IF(B15696&lt;&gt;"NI",1,0)</f>
        <v/>
      </c>
      <c r="D15696">
        <f>VLOOKUP(B15696, Tabelas!A:C,3,FALSE())</f>
        <v/>
      </c>
      <c r="E15696">
        <f>VLOOKUP(B15696, Tabelas!A:C,2,FALSE())</f>
        <v/>
      </c>
    </row>
    <row r="15697">
      <c r="A15697" t="inlineStr">
        <is>
          <t>TERRA BRASILIS (NOVA SÉRIE). REVISTA DA REDE BRASILEIRA DE HISTÓRIA DA GEOGRAFIA E GEOGRAFIA HISTÓRICA</t>
        </is>
      </c>
      <c r="B15697" t="inlineStr">
        <is>
          <t>A4</t>
        </is>
      </c>
      <c r="C15697">
        <f>IF(B15697&lt;&gt;"NI",1,0)</f>
        <v/>
      </c>
      <c r="D15697">
        <f>VLOOKUP(B15697, Tabelas!A:C,3,FALSE())</f>
        <v/>
      </c>
      <c r="E15697">
        <f>VLOOKUP(B15697, Tabelas!A:C,2,FALSE())</f>
        <v/>
      </c>
    </row>
    <row r="15698">
      <c r="A15698" t="inlineStr">
        <is>
          <t>TERRA BRASILIS (RIO DE JANEIRO)</t>
        </is>
      </c>
      <c r="B15698" t="inlineStr">
        <is>
          <t>A4</t>
        </is>
      </c>
      <c r="C15698">
        <f>IF(B15698&lt;&gt;"NI",1,0)</f>
        <v/>
      </c>
      <c r="D15698">
        <f>VLOOKUP(B15698, Tabelas!A:C,3,FALSE())</f>
        <v/>
      </c>
      <c r="E15698">
        <f>VLOOKUP(B15698, Tabelas!A:C,2,FALSE())</f>
        <v/>
      </c>
    </row>
    <row r="15699">
      <c r="A15699" t="inlineStr">
        <is>
          <t>TERRA LIVRE</t>
        </is>
      </c>
      <c r="B15699" t="inlineStr">
        <is>
          <t>B1</t>
        </is>
      </c>
      <c r="C15699">
        <f>IF(B15699&lt;&gt;"NI",1,0)</f>
        <v/>
      </c>
      <c r="D15699">
        <f>VLOOKUP(B15699, Tabelas!A:C,3,FALSE())</f>
        <v/>
      </c>
      <c r="E15699">
        <f>VLOOKUP(B15699, Tabelas!A:C,2,FALSE())</f>
        <v/>
      </c>
    </row>
    <row r="15700">
      <c r="A15700" t="inlineStr">
        <is>
          <t>TERRA NOVA</t>
        </is>
      </c>
      <c r="B15700" t="inlineStr">
        <is>
          <t>A2</t>
        </is>
      </c>
      <c r="C15700">
        <f>IF(B15700&lt;&gt;"NI",1,0)</f>
        <v/>
      </c>
      <c r="D15700">
        <f>VLOOKUP(B15700, Tabelas!A:C,3,FALSE())</f>
        <v/>
      </c>
      <c r="E15700">
        <f>VLOOKUP(B15700, Tabelas!A:C,2,FALSE())</f>
        <v/>
      </c>
    </row>
    <row r="15701">
      <c r="A15701" t="inlineStr">
        <is>
          <t>TERRA NOVA (PRINT)</t>
        </is>
      </c>
      <c r="B15701" t="inlineStr">
        <is>
          <t>A2</t>
        </is>
      </c>
      <c r="C15701">
        <f>IF(B15701&lt;&gt;"NI",1,0)</f>
        <v/>
      </c>
      <c r="D15701">
        <f>VLOOKUP(B15701, Tabelas!A:C,3,FALSE())</f>
        <v/>
      </c>
      <c r="E15701">
        <f>VLOOKUP(B15701, Tabelas!A:C,2,FALSE())</f>
        <v/>
      </c>
    </row>
    <row r="15702">
      <c r="A15702" t="inlineStr">
        <is>
          <t>TERRA ROXA E OUTRAS TERRAS</t>
        </is>
      </c>
      <c r="B15702" t="inlineStr">
        <is>
          <t>B1</t>
        </is>
      </c>
      <c r="C15702">
        <f>IF(B15702&lt;&gt;"NI",1,0)</f>
        <v/>
      </c>
      <c r="D15702">
        <f>VLOOKUP(B15702, Tabelas!A:C,3,FALSE())</f>
        <v/>
      </c>
      <c r="E15702">
        <f>VLOOKUP(B15702, Tabelas!A:C,2,FALSE())</f>
        <v/>
      </c>
    </row>
    <row r="15703">
      <c r="A15703" t="inlineStr">
        <is>
          <t>TERRAE (CAMPINAS. IMPRESSO)</t>
        </is>
      </c>
      <c r="B15703" t="inlineStr">
        <is>
          <t>B4</t>
        </is>
      </c>
      <c r="C15703">
        <f>IF(B15703&lt;&gt;"NI",1,0)</f>
        <v/>
      </c>
      <c r="D15703">
        <f>VLOOKUP(B15703, Tabelas!A:C,3,FALSE())</f>
        <v/>
      </c>
      <c r="E15703">
        <f>VLOOKUP(B15703, Tabelas!A:C,2,FALSE())</f>
        <v/>
      </c>
    </row>
    <row r="15704">
      <c r="A15704" t="inlineStr">
        <is>
          <t>TERRAE DIDATICA (IMPRESSO)</t>
        </is>
      </c>
      <c r="B15704" t="inlineStr">
        <is>
          <t>B4</t>
        </is>
      </c>
      <c r="C15704">
        <f>IF(B15704&lt;&gt;"NI",1,0)</f>
        <v/>
      </c>
      <c r="D15704">
        <f>VLOOKUP(B15704, Tabelas!A:C,3,FALSE())</f>
        <v/>
      </c>
      <c r="E15704">
        <f>VLOOKUP(B15704, Tabelas!A:C,2,FALSE())</f>
        <v/>
      </c>
    </row>
    <row r="15705">
      <c r="A15705" t="inlineStr">
        <is>
          <t>TERRAIN</t>
        </is>
      </c>
      <c r="B15705" t="inlineStr">
        <is>
          <t>A2</t>
        </is>
      </c>
      <c r="C15705">
        <f>IF(B15705&lt;&gt;"NI",1,0)</f>
        <v/>
      </c>
      <c r="D15705">
        <f>VLOOKUP(B15705, Tabelas!A:C,3,FALSE())</f>
        <v/>
      </c>
      <c r="E15705">
        <f>VLOOKUP(B15705, Tabelas!A:C,2,FALSE())</f>
        <v/>
      </c>
    </row>
    <row r="15706">
      <c r="A15706" t="inlineStr">
        <is>
          <t>TERRITOIRES DU VIN</t>
        </is>
      </c>
      <c r="B15706" t="inlineStr">
        <is>
          <t>B4</t>
        </is>
      </c>
      <c r="C15706">
        <f>IF(B15706&lt;&gt;"NI",1,0)</f>
        <v/>
      </c>
      <c r="D15706">
        <f>VLOOKUP(B15706, Tabelas!A:C,3,FALSE())</f>
        <v/>
      </c>
      <c r="E15706">
        <f>VLOOKUP(B15706, Tabelas!A:C,2,FALSE())</f>
        <v/>
      </c>
    </row>
    <row r="15707">
      <c r="A15707" t="inlineStr">
        <is>
          <t>TERRITORIAL</t>
        </is>
      </c>
      <c r="B15707" t="inlineStr">
        <is>
          <t>B2</t>
        </is>
      </c>
      <c r="C15707">
        <f>IF(B15707&lt;&gt;"NI",1,0)</f>
        <v/>
      </c>
      <c r="D15707">
        <f>VLOOKUP(B15707, Tabelas!A:C,3,FALSE())</f>
        <v/>
      </c>
      <c r="E15707">
        <f>VLOOKUP(B15707, Tabelas!A:C,2,FALSE())</f>
        <v/>
      </c>
    </row>
    <row r="15708">
      <c r="A15708" t="inlineStr">
        <is>
          <t>TERRITORIO ITALIA</t>
        </is>
      </c>
      <c r="B15708" t="inlineStr">
        <is>
          <t>B3</t>
        </is>
      </c>
      <c r="C15708">
        <f>IF(B15708&lt;&gt;"NI",1,0)</f>
        <v/>
      </c>
      <c r="D15708">
        <f>VLOOKUP(B15708, Tabelas!A:C,3,FALSE())</f>
        <v/>
      </c>
      <c r="E15708">
        <f>VLOOKUP(B15708, Tabelas!A:C,2,FALSE())</f>
        <v/>
      </c>
    </row>
    <row r="15709">
      <c r="A15709" t="inlineStr">
        <is>
          <t>TERRITORIOS - REVISTA DE ESTUDIOS REGIONALES Y URBANOS</t>
        </is>
      </c>
      <c r="B15709" t="inlineStr">
        <is>
          <t>A1</t>
        </is>
      </c>
      <c r="C15709">
        <f>IF(B15709&lt;&gt;"NI",1,0)</f>
        <v/>
      </c>
      <c r="D15709">
        <f>VLOOKUP(B15709, Tabelas!A:C,3,FALSE())</f>
        <v/>
      </c>
      <c r="E15709">
        <f>VLOOKUP(B15709, Tabelas!A:C,2,FALSE())</f>
        <v/>
      </c>
    </row>
    <row r="15710">
      <c r="A15710" t="inlineStr">
        <is>
          <t>TERRITÓRIOS E FRONTEIRAS (ONLINE)</t>
        </is>
      </c>
      <c r="B15710" t="inlineStr">
        <is>
          <t>A2</t>
        </is>
      </c>
      <c r="C15710">
        <f>IF(B15710&lt;&gt;"NI",1,0)</f>
        <v/>
      </c>
      <c r="D15710">
        <f>VLOOKUP(B15710, Tabelas!A:C,3,FALSE())</f>
        <v/>
      </c>
      <c r="E15710">
        <f>VLOOKUP(B15710, Tabelas!A:C,2,FALSE())</f>
        <v/>
      </c>
    </row>
    <row r="15711">
      <c r="A15711" t="inlineStr">
        <is>
          <t>TERRITÓRIOS E FRONTEIRAS (UFMT)</t>
        </is>
      </c>
      <c r="B15711" t="inlineStr">
        <is>
          <t>A2</t>
        </is>
      </c>
      <c r="C15711">
        <f>IF(B15711&lt;&gt;"NI",1,0)</f>
        <v/>
      </c>
      <c r="D15711">
        <f>VLOOKUP(B15711, Tabelas!A:C,3,FALSE())</f>
        <v/>
      </c>
      <c r="E15711">
        <f>VLOOKUP(B15711, Tabelas!A:C,2,FALSE())</f>
        <v/>
      </c>
    </row>
    <row r="15712">
      <c r="A15712" t="inlineStr">
        <is>
          <t>TESIS PSICOLOGICA</t>
        </is>
      </c>
      <c r="B15712" t="inlineStr">
        <is>
          <t>B2</t>
        </is>
      </c>
      <c r="C15712">
        <f>IF(B15712&lt;&gt;"NI",1,0)</f>
        <v/>
      </c>
      <c r="D15712">
        <f>VLOOKUP(B15712, Tabelas!A:C,3,FALSE())</f>
        <v/>
      </c>
      <c r="E15712">
        <f>VLOOKUP(B15712, Tabelas!A:C,2,FALSE())</f>
        <v/>
      </c>
    </row>
    <row r="15713">
      <c r="A15713" t="inlineStr">
        <is>
          <t>TESSITURAS: REVISTA DE ANTROPOLOGIA E ARQUEOLOGIA</t>
        </is>
      </c>
      <c r="B15713" t="inlineStr">
        <is>
          <t>A3</t>
        </is>
      </c>
      <c r="C15713">
        <f>IF(B15713&lt;&gt;"NI",1,0)</f>
        <v/>
      </c>
      <c r="D15713">
        <f>VLOOKUP(B15713, Tabelas!A:C,3,FALSE())</f>
        <v/>
      </c>
      <c r="E15713">
        <f>VLOOKUP(B15713, Tabelas!A:C,2,FALSE())</f>
        <v/>
      </c>
    </row>
    <row r="15714">
      <c r="A15714" t="inlineStr">
        <is>
          <t>TEST (MADRID)</t>
        </is>
      </c>
      <c r="B15714" t="inlineStr">
        <is>
          <t>A2</t>
        </is>
      </c>
      <c r="C15714">
        <f>IF(B15714&lt;&gt;"NI",1,0)</f>
        <v/>
      </c>
      <c r="D15714">
        <f>VLOOKUP(B15714, Tabelas!A:C,3,FALSE())</f>
        <v/>
      </c>
      <c r="E15714">
        <f>VLOOKUP(B15714, Tabelas!A:C,2,FALSE())</f>
        <v/>
      </c>
    </row>
    <row r="15715">
      <c r="A15715" t="inlineStr">
        <is>
          <t>TESTIMONIOS, REVISTA DE LA ASOCIACIÓN DE HISTORIA ORAL DE LA REPÚBLICA ARGENTINA</t>
        </is>
      </c>
      <c r="B15715" t="inlineStr">
        <is>
          <t>B3</t>
        </is>
      </c>
      <c r="C15715">
        <f>IF(B15715&lt;&gt;"NI",1,0)</f>
        <v/>
      </c>
      <c r="D15715">
        <f>VLOOKUP(B15715, Tabelas!A:C,3,FALSE())</f>
        <v/>
      </c>
      <c r="E15715">
        <f>VLOOKUP(B15715, Tabelas!A:C,2,FALSE())</f>
        <v/>
      </c>
    </row>
    <row r="15716">
      <c r="A15716" t="inlineStr">
        <is>
          <t>TETRAHEDRON (OXFORD. PRINT)</t>
        </is>
      </c>
      <c r="B15716" t="inlineStr">
        <is>
          <t>A3</t>
        </is>
      </c>
      <c r="C15716">
        <f>IF(B15716&lt;&gt;"NI",1,0)</f>
        <v/>
      </c>
      <c r="D15716">
        <f>VLOOKUP(B15716, Tabelas!A:C,3,FALSE())</f>
        <v/>
      </c>
      <c r="E15716">
        <f>VLOOKUP(B15716, Tabelas!A:C,2,FALSE())</f>
        <v/>
      </c>
    </row>
    <row r="15717">
      <c r="A15717" t="inlineStr">
        <is>
          <t>TETRAHEDRON LETTERS</t>
        </is>
      </c>
      <c r="B15717" t="inlineStr">
        <is>
          <t>A4</t>
        </is>
      </c>
      <c r="C15717">
        <f>IF(B15717&lt;&gt;"NI",1,0)</f>
        <v/>
      </c>
      <c r="D15717">
        <f>VLOOKUP(B15717, Tabelas!A:C,3,FALSE())</f>
        <v/>
      </c>
      <c r="E15717">
        <f>VLOOKUP(B15717, Tabelas!A:C,2,FALSE())</f>
        <v/>
      </c>
    </row>
    <row r="15718">
      <c r="A15718" t="inlineStr">
        <is>
          <t>TETRAHEDRON: ASYMMETRY (PRINT)</t>
        </is>
      </c>
      <c r="B15718" t="inlineStr">
        <is>
          <t>A4</t>
        </is>
      </c>
      <c r="C15718">
        <f>IF(B15718&lt;&gt;"NI",1,0)</f>
        <v/>
      </c>
      <c r="D15718">
        <f>VLOOKUP(B15718, Tabelas!A:C,3,FALSE())</f>
        <v/>
      </c>
      <c r="E15718">
        <f>VLOOKUP(B15718, Tabelas!A:C,2,FALSE())</f>
        <v/>
      </c>
    </row>
    <row r="15719">
      <c r="A15719" t="inlineStr">
        <is>
          <t>TEXAS HEART INSTITUTE JOURNAL</t>
        </is>
      </c>
      <c r="B15719" t="inlineStr">
        <is>
          <t>B2</t>
        </is>
      </c>
      <c r="C15719">
        <f>IF(B15719&lt;&gt;"NI",1,0)</f>
        <v/>
      </c>
      <c r="D15719">
        <f>VLOOKUP(B15719, Tabelas!A:C,3,FALSE())</f>
        <v/>
      </c>
      <c r="E15719">
        <f>VLOOKUP(B15719, Tabelas!A:C,2,FALSE())</f>
        <v/>
      </c>
    </row>
    <row r="15720">
      <c r="A15720" t="inlineStr">
        <is>
          <t>TEXAS STUDIES IN LITERATURE AND LANGUAGE</t>
        </is>
      </c>
      <c r="B15720" t="inlineStr">
        <is>
          <t>A4</t>
        </is>
      </c>
      <c r="C15720">
        <f>IF(B15720&lt;&gt;"NI",1,0)</f>
        <v/>
      </c>
      <c r="D15720">
        <f>VLOOKUP(B15720, Tabelas!A:C,3,FALSE())</f>
        <v/>
      </c>
      <c r="E15720">
        <f>VLOOKUP(B15720, Tabelas!A:C,2,FALSE())</f>
        <v/>
      </c>
    </row>
    <row r="15721">
      <c r="A15721" t="inlineStr">
        <is>
          <t>TEXT &amp; TALK</t>
        </is>
      </c>
      <c r="B15721" t="inlineStr">
        <is>
          <t>A2</t>
        </is>
      </c>
      <c r="C15721">
        <f>IF(B15721&lt;&gt;"NI",1,0)</f>
        <v/>
      </c>
      <c r="D15721">
        <f>VLOOKUP(B15721, Tabelas!A:C,3,FALSE())</f>
        <v/>
      </c>
      <c r="E15721">
        <f>VLOOKUP(B15721, Tabelas!A:C,2,FALSE())</f>
        <v/>
      </c>
    </row>
    <row r="15722">
      <c r="A15722" t="inlineStr">
        <is>
          <t>TEXTILE RESEARCH JOURNAL</t>
        </is>
      </c>
      <c r="B15722" t="inlineStr">
        <is>
          <t>A2</t>
        </is>
      </c>
      <c r="C15722">
        <f>IF(B15722&lt;&gt;"NI",1,0)</f>
        <v/>
      </c>
      <c r="D15722">
        <f>VLOOKUP(B15722, Tabelas!A:C,3,FALSE())</f>
        <v/>
      </c>
      <c r="E15722">
        <f>VLOOKUP(B15722, Tabelas!A:C,2,FALSE())</f>
        <v/>
      </c>
    </row>
    <row r="15723">
      <c r="A15723" t="inlineStr">
        <is>
          <t>TEXTO &amp; CONTEXTO ENFERMAGEM</t>
        </is>
      </c>
      <c r="B15723" t="inlineStr">
        <is>
          <t>A3</t>
        </is>
      </c>
      <c r="C15723">
        <f>IF(B15723&lt;&gt;"NI",1,0)</f>
        <v/>
      </c>
      <c r="D15723">
        <f>VLOOKUP(B15723, Tabelas!A:C,3,FALSE())</f>
        <v/>
      </c>
      <c r="E15723">
        <f>VLOOKUP(B15723, Tabelas!A:C,2,FALSE())</f>
        <v/>
      </c>
    </row>
    <row r="15724">
      <c r="A15724" t="inlineStr">
        <is>
          <t>TEXTO DIGITAL (UFSC)</t>
        </is>
      </c>
      <c r="B15724" t="inlineStr">
        <is>
          <t>A3</t>
        </is>
      </c>
      <c r="C15724">
        <f>IF(B15724&lt;&gt;"NI",1,0)</f>
        <v/>
      </c>
      <c r="D15724">
        <f>VLOOKUP(B15724, Tabelas!A:C,3,FALSE())</f>
        <v/>
      </c>
      <c r="E15724">
        <f>VLOOKUP(B15724, Tabelas!A:C,2,FALSE())</f>
        <v/>
      </c>
    </row>
    <row r="15725">
      <c r="A15725" t="inlineStr">
        <is>
          <t>TEXTO LIVRE</t>
        </is>
      </c>
      <c r="B15725" t="inlineStr">
        <is>
          <t>A4</t>
        </is>
      </c>
      <c r="C15725">
        <f>IF(B15725&lt;&gt;"NI",1,0)</f>
        <v/>
      </c>
      <c r="D15725">
        <f>VLOOKUP(B15725, Tabelas!A:C,3,FALSE())</f>
        <v/>
      </c>
      <c r="E15725">
        <f>VLOOKUP(B15725, Tabelas!A:C,2,FALSE())</f>
        <v/>
      </c>
    </row>
    <row r="15726">
      <c r="A15726" t="inlineStr">
        <is>
          <t>TEXTO POÉTICO</t>
        </is>
      </c>
      <c r="B15726" t="inlineStr">
        <is>
          <t>A4</t>
        </is>
      </c>
      <c r="C15726">
        <f>IF(B15726&lt;&gt;"NI",1,0)</f>
        <v/>
      </c>
      <c r="D15726">
        <f>VLOOKUP(B15726, Tabelas!A:C,3,FALSE())</f>
        <v/>
      </c>
      <c r="E15726">
        <f>VLOOKUP(B15726, Tabelas!A:C,2,FALSE())</f>
        <v/>
      </c>
    </row>
    <row r="15727">
      <c r="A15727" t="inlineStr">
        <is>
          <t>TEXTOS &amp; CONTEXTOS (PORTO ALEGRE)</t>
        </is>
      </c>
      <c r="B15727" t="inlineStr">
        <is>
          <t>A1</t>
        </is>
      </c>
      <c r="C15727">
        <f>IF(B15727&lt;&gt;"NI",1,0)</f>
        <v/>
      </c>
      <c r="D15727">
        <f>VLOOKUP(B15727, Tabelas!A:C,3,FALSE())</f>
        <v/>
      </c>
      <c r="E15727">
        <f>VLOOKUP(B15727, Tabelas!A:C,2,FALSE())</f>
        <v/>
      </c>
    </row>
    <row r="15728">
      <c r="A15728" t="inlineStr">
        <is>
          <t>TEXTOS DE ECONOMIA</t>
        </is>
      </c>
      <c r="B15728" t="inlineStr">
        <is>
          <t>B2</t>
        </is>
      </c>
      <c r="C15728">
        <f>IF(B15728&lt;&gt;"NI",1,0)</f>
        <v/>
      </c>
      <c r="D15728">
        <f>VLOOKUP(B15728, Tabelas!A:C,3,FALSE())</f>
        <v/>
      </c>
      <c r="E15728">
        <f>VLOOKUP(B15728, Tabelas!A:C,2,FALSE())</f>
        <v/>
      </c>
    </row>
    <row r="15729">
      <c r="A15729" t="inlineStr">
        <is>
          <t>TEXTOS E DEBATES - REVISTA DE FILOSOFIA E CIÊNCIAS HUMANAS DA UNIVERSIDADE FEDERAL DE RORAIMA</t>
        </is>
      </c>
      <c r="B15729" t="inlineStr">
        <is>
          <t>B2</t>
        </is>
      </c>
      <c r="C15729">
        <f>IF(B15729&lt;&gt;"NI",1,0)</f>
        <v/>
      </c>
      <c r="D15729">
        <f>VLOOKUP(B15729, Tabelas!A:C,3,FALSE())</f>
        <v/>
      </c>
      <c r="E15729">
        <f>VLOOKUP(B15729, Tabelas!A:C,2,FALSE())</f>
        <v/>
      </c>
    </row>
    <row r="15730">
      <c r="A15730" t="inlineStr">
        <is>
          <t>TEXTOS E DEBATES (UFRR)</t>
        </is>
      </c>
      <c r="B15730" t="inlineStr">
        <is>
          <t>B2</t>
        </is>
      </c>
      <c r="C15730">
        <f>IF(B15730&lt;&gt;"NI",1,0)</f>
        <v/>
      </c>
      <c r="D15730">
        <f>VLOOKUP(B15730, Tabelas!A:C,3,FALSE())</f>
        <v/>
      </c>
      <c r="E15730">
        <f>VLOOKUP(B15730, Tabelas!A:C,2,FALSE())</f>
        <v/>
      </c>
    </row>
    <row r="15731">
      <c r="A15731" t="inlineStr">
        <is>
          <t>TEXTOS GRADUADOS (UNB)</t>
        </is>
      </c>
      <c r="B15731" t="inlineStr">
        <is>
          <t>B4</t>
        </is>
      </c>
      <c r="C15731">
        <f>IF(B15731&lt;&gt;"NI",1,0)</f>
        <v/>
      </c>
      <c r="D15731">
        <f>VLOOKUP(B15731, Tabelas!A:C,3,FALSE())</f>
        <v/>
      </c>
      <c r="E15731">
        <f>VLOOKUP(B15731, Tabelas!A:C,2,FALSE())</f>
        <v/>
      </c>
    </row>
    <row r="15732">
      <c r="A15732" t="inlineStr">
        <is>
          <t>TEXTOS NEPO (UNICAMP)</t>
        </is>
      </c>
      <c r="B15732" t="inlineStr">
        <is>
          <t>B3</t>
        </is>
      </c>
      <c r="C15732">
        <f>IF(B15732&lt;&gt;"NI",1,0)</f>
        <v/>
      </c>
      <c r="D15732">
        <f>VLOOKUP(B15732, Tabelas!A:C,3,FALSE())</f>
        <v/>
      </c>
      <c r="E15732">
        <f>VLOOKUP(B15732, Tabelas!A:C,2,FALSE())</f>
        <v/>
      </c>
    </row>
    <row r="15733">
      <c r="A15733" t="inlineStr">
        <is>
          <t>TEXTOS PARA DISCUSSÃO - CEPECON</t>
        </is>
      </c>
      <c r="B15733" t="inlineStr">
        <is>
          <t>B4</t>
        </is>
      </c>
      <c r="C15733">
        <f>IF(B15733&lt;&gt;"NI",1,0)</f>
        <v/>
      </c>
      <c r="D15733">
        <f>VLOOKUP(B15733, Tabelas!A:C,3,FALSE())</f>
        <v/>
      </c>
      <c r="E15733">
        <f>VLOOKUP(B15733, Tabelas!A:C,2,FALSE())</f>
        <v/>
      </c>
    </row>
    <row r="15734">
      <c r="A15734" t="inlineStr">
        <is>
          <t>TEXTOS PARA DISCUSSÃO (NEEDDS)</t>
        </is>
      </c>
      <c r="B15734" t="inlineStr">
        <is>
          <t>B4</t>
        </is>
      </c>
      <c r="C15734">
        <f>IF(B15734&lt;&gt;"NI",1,0)</f>
        <v/>
      </c>
      <c r="D15734">
        <f>VLOOKUP(B15734, Tabelas!A:C,3,FALSE())</f>
        <v/>
      </c>
      <c r="E15734">
        <f>VLOOKUP(B15734, Tabelas!A:C,2,FALSE())</f>
        <v/>
      </c>
    </row>
    <row r="15735">
      <c r="A15735" t="inlineStr">
        <is>
          <t>TEXTOS SOBRE ENVELHECIMENTO (UERJ)</t>
        </is>
      </c>
      <c r="B15735" t="inlineStr">
        <is>
          <t>B3</t>
        </is>
      </c>
      <c r="C15735">
        <f>IF(B15735&lt;&gt;"NI",1,0)</f>
        <v/>
      </c>
      <c r="D15735">
        <f>VLOOKUP(B15735, Tabelas!A:C,3,FALSE())</f>
        <v/>
      </c>
      <c r="E15735">
        <f>VLOOKUP(B15735, Tabelas!A:C,2,FALSE())</f>
        <v/>
      </c>
    </row>
    <row r="15736">
      <c r="A15736" t="inlineStr">
        <is>
          <t>TEXTURA (CANOAS)</t>
        </is>
      </c>
      <c r="B15736" t="inlineStr">
        <is>
          <t>A4</t>
        </is>
      </c>
      <c r="C15736">
        <f>IF(B15736&lt;&gt;"NI",1,0)</f>
        <v/>
      </c>
      <c r="D15736">
        <f>VLOOKUP(B15736, Tabelas!A:C,3,FALSE())</f>
        <v/>
      </c>
      <c r="E15736">
        <f>VLOOKUP(B15736, Tabelas!A:C,2,FALSE())</f>
        <v/>
      </c>
    </row>
    <row r="15737">
      <c r="A15737" t="inlineStr">
        <is>
          <t>THALASSAS (SANTIAGO DE COMPOSTELA)</t>
        </is>
      </c>
      <c r="B15737" t="inlineStr">
        <is>
          <t>B3</t>
        </is>
      </c>
      <c r="C15737">
        <f>IF(B15737&lt;&gt;"NI",1,0)</f>
        <v/>
      </c>
      <c r="D15737">
        <f>VLOOKUP(B15737, Tabelas!A:C,3,FALSE())</f>
        <v/>
      </c>
      <c r="E15737">
        <f>VLOOKUP(B15737, Tabelas!A:C,2,FALSE())</f>
        <v/>
      </c>
    </row>
    <row r="15738">
      <c r="A15738" t="inlineStr">
        <is>
          <t>THE AAPS JOURNAL</t>
        </is>
      </c>
      <c r="B15738" t="inlineStr">
        <is>
          <t>A2</t>
        </is>
      </c>
      <c r="C15738">
        <f>IF(B15738&lt;&gt;"NI",1,0)</f>
        <v/>
      </c>
      <c r="D15738">
        <f>VLOOKUP(B15738, Tabelas!A:C,3,FALSE())</f>
        <v/>
      </c>
      <c r="E15738">
        <f>VLOOKUP(B15738, Tabelas!A:C,2,FALSE())</f>
        <v/>
      </c>
    </row>
    <row r="15739">
      <c r="A15739" t="inlineStr">
        <is>
          <t>THE AI MAGAZINE</t>
        </is>
      </c>
      <c r="B15739" t="inlineStr">
        <is>
          <t>A4</t>
        </is>
      </c>
      <c r="C15739">
        <f>IF(B15739&lt;&gt;"NI",1,0)</f>
        <v/>
      </c>
      <c r="D15739">
        <f>VLOOKUP(B15739, Tabelas!A:C,3,FALSE())</f>
        <v/>
      </c>
      <c r="E15739">
        <f>VLOOKUP(B15739, Tabelas!A:C,2,FALSE())</f>
        <v/>
      </c>
    </row>
    <row r="15740">
      <c r="A15740" t="inlineStr">
        <is>
          <t>THE AMERICAN ECONOMIC REVIEW</t>
        </is>
      </c>
      <c r="B15740" t="inlineStr">
        <is>
          <t>A1</t>
        </is>
      </c>
      <c r="C15740">
        <f>IF(B15740&lt;&gt;"NI",1,0)</f>
        <v/>
      </c>
      <c r="D15740">
        <f>VLOOKUP(B15740, Tabelas!A:C,3,FALSE())</f>
        <v/>
      </c>
      <c r="E15740">
        <f>VLOOKUP(B15740, Tabelas!A:C,2,FALSE())</f>
        <v/>
      </c>
    </row>
    <row r="15741">
      <c r="A15741" t="inlineStr">
        <is>
          <t>THE AMERICAN HEART JOURNAL</t>
        </is>
      </c>
      <c r="B15741" t="inlineStr">
        <is>
          <t>A1</t>
        </is>
      </c>
      <c r="C15741">
        <f>IF(B15741&lt;&gt;"NI",1,0)</f>
        <v/>
      </c>
      <c r="D15741">
        <f>VLOOKUP(B15741, Tabelas!A:C,3,FALSE())</f>
        <v/>
      </c>
      <c r="E15741">
        <f>VLOOKUP(B15741, Tabelas!A:C,2,FALSE())</f>
        <v/>
      </c>
    </row>
    <row r="15742">
      <c r="A15742" t="inlineStr">
        <is>
          <t>THE AMERICAN HISTORICAL REVIEW</t>
        </is>
      </c>
      <c r="B15742" t="inlineStr">
        <is>
          <t>A1</t>
        </is>
      </c>
      <c r="C15742">
        <f>IF(B15742&lt;&gt;"NI",1,0)</f>
        <v/>
      </c>
      <c r="D15742">
        <f>VLOOKUP(B15742, Tabelas!A:C,3,FALSE())</f>
        <v/>
      </c>
      <c r="E15742">
        <f>VLOOKUP(B15742, Tabelas!A:C,2,FALSE())</f>
        <v/>
      </c>
    </row>
    <row r="15743">
      <c r="A15743" t="inlineStr">
        <is>
          <t>THE AMERICAN JOURNAL OF CARDIOLOGY</t>
        </is>
      </c>
      <c r="B15743" t="inlineStr">
        <is>
          <t>A2</t>
        </is>
      </c>
      <c r="C15743">
        <f>IF(B15743&lt;&gt;"NI",1,0)</f>
        <v/>
      </c>
      <c r="D15743">
        <f>VLOOKUP(B15743, Tabelas!A:C,3,FALSE())</f>
        <v/>
      </c>
      <c r="E15743">
        <f>VLOOKUP(B15743, Tabelas!A:C,2,FALSE())</f>
        <v/>
      </c>
    </row>
    <row r="15744">
      <c r="A15744" t="inlineStr">
        <is>
          <t>THE AMERICAN JOURNAL OF CASE REPORTS</t>
        </is>
      </c>
      <c r="B15744" t="inlineStr">
        <is>
          <t>A2</t>
        </is>
      </c>
      <c r="C15744">
        <f>IF(B15744&lt;&gt;"NI",1,0)</f>
        <v/>
      </c>
      <c r="D15744">
        <f>VLOOKUP(B15744, Tabelas!A:C,3,FALSE())</f>
        <v/>
      </c>
      <c r="E15744">
        <f>VLOOKUP(B15744, Tabelas!A:C,2,FALSE())</f>
        <v/>
      </c>
    </row>
    <row r="15745">
      <c r="A15745" t="inlineStr">
        <is>
          <t>THE AMERICAN JOURNAL OF CHINESE MEDICINE (1979)</t>
        </is>
      </c>
      <c r="B15745" t="inlineStr">
        <is>
          <t>A2</t>
        </is>
      </c>
      <c r="C15745">
        <f>IF(B15745&lt;&gt;"NI",1,0)</f>
        <v/>
      </c>
      <c r="D15745">
        <f>VLOOKUP(B15745, Tabelas!A:C,3,FALSE())</f>
        <v/>
      </c>
      <c r="E15745">
        <f>VLOOKUP(B15745, Tabelas!A:C,2,FALSE())</f>
        <v/>
      </c>
    </row>
    <row r="15746">
      <c r="A15746" t="inlineStr">
        <is>
          <t>THE AMERICAN JOURNAL OF CLINICAL NUTRITION</t>
        </is>
      </c>
      <c r="B15746" t="inlineStr">
        <is>
          <t>A1</t>
        </is>
      </c>
      <c r="C15746">
        <f>IF(B15746&lt;&gt;"NI",1,0)</f>
        <v/>
      </c>
      <c r="D15746">
        <f>VLOOKUP(B15746, Tabelas!A:C,3,FALSE())</f>
        <v/>
      </c>
      <c r="E15746">
        <f>VLOOKUP(B15746, Tabelas!A:C,2,FALSE())</f>
        <v/>
      </c>
    </row>
    <row r="15747">
      <c r="A15747" t="inlineStr">
        <is>
          <t>THE AMERICAN JOURNAL OF DERMATOPATHOLOGY (PRINT)</t>
        </is>
      </c>
      <c r="B15747" t="inlineStr">
        <is>
          <t>B2</t>
        </is>
      </c>
      <c r="C15747">
        <f>IF(B15747&lt;&gt;"NI",1,0)</f>
        <v/>
      </c>
      <c r="D15747">
        <f>VLOOKUP(B15747, Tabelas!A:C,3,FALSE())</f>
        <v/>
      </c>
      <c r="E15747">
        <f>VLOOKUP(B15747, Tabelas!A:C,2,FALSE())</f>
        <v/>
      </c>
    </row>
    <row r="15748">
      <c r="A15748" t="inlineStr">
        <is>
          <t>THE AMERICAN JOURNAL OF DRUG AND ALCOHOL ABUSE (PRINT)</t>
        </is>
      </c>
      <c r="B15748" t="inlineStr">
        <is>
          <t>A3</t>
        </is>
      </c>
      <c r="C15748">
        <f>IF(B15748&lt;&gt;"NI",1,0)</f>
        <v/>
      </c>
      <c r="D15748">
        <f>VLOOKUP(B15748, Tabelas!A:C,3,FALSE())</f>
        <v/>
      </c>
      <c r="E15748">
        <f>VLOOKUP(B15748, Tabelas!A:C,2,FALSE())</f>
        <v/>
      </c>
    </row>
    <row r="15749">
      <c r="A15749" t="inlineStr">
        <is>
          <t>THE AMERICAN JOURNAL OF EVALUATION</t>
        </is>
      </c>
      <c r="B15749" t="inlineStr">
        <is>
          <t>A1</t>
        </is>
      </c>
      <c r="C15749">
        <f>IF(B15749&lt;&gt;"NI",1,0)</f>
        <v/>
      </c>
      <c r="D15749">
        <f>VLOOKUP(B15749, Tabelas!A:C,3,FALSE())</f>
        <v/>
      </c>
      <c r="E15749">
        <f>VLOOKUP(B15749, Tabelas!A:C,2,FALSE())</f>
        <v/>
      </c>
    </row>
    <row r="15750">
      <c r="A15750" t="inlineStr">
        <is>
          <t>THE AMERICAN JOURNAL OF GASTROENTEROLOGY</t>
        </is>
      </c>
      <c r="B15750" t="inlineStr">
        <is>
          <t>A1</t>
        </is>
      </c>
      <c r="C15750">
        <f>IF(B15750&lt;&gt;"NI",1,0)</f>
        <v/>
      </c>
      <c r="D15750">
        <f>VLOOKUP(B15750, Tabelas!A:C,3,FALSE())</f>
        <v/>
      </c>
      <c r="E15750">
        <f>VLOOKUP(B15750, Tabelas!A:C,2,FALSE())</f>
        <v/>
      </c>
    </row>
    <row r="15751">
      <c r="A15751" t="inlineStr">
        <is>
          <t>THE AMERICAN JOURNAL OF GERIATRIC PSYCHIATRY (PRINT)</t>
        </is>
      </c>
      <c r="B15751" t="inlineStr">
        <is>
          <t>A1</t>
        </is>
      </c>
      <c r="C15751">
        <f>IF(B15751&lt;&gt;"NI",1,0)</f>
        <v/>
      </c>
      <c r="D15751">
        <f>VLOOKUP(B15751, Tabelas!A:C,3,FALSE())</f>
        <v/>
      </c>
      <c r="E15751">
        <f>VLOOKUP(B15751, Tabelas!A:C,2,FALSE())</f>
        <v/>
      </c>
    </row>
    <row r="15752">
      <c r="A15752" t="inlineStr">
        <is>
          <t>THE AMERICAN JOURNAL OF MEDICINE</t>
        </is>
      </c>
      <c r="B15752" t="inlineStr">
        <is>
          <t>A3</t>
        </is>
      </c>
      <c r="C15752">
        <f>IF(B15752&lt;&gt;"NI",1,0)</f>
        <v/>
      </c>
      <c r="D15752">
        <f>VLOOKUP(B15752, Tabelas!A:C,3,FALSE())</f>
        <v/>
      </c>
      <c r="E15752">
        <f>VLOOKUP(B15752, Tabelas!A:C,2,FALSE())</f>
        <v/>
      </c>
    </row>
    <row r="15753">
      <c r="A15753" t="inlineStr">
        <is>
          <t>THE AMERICAN JOURNAL OF ORTHOPEDICS (BELLE MEAD, N.J. : ONLINE)</t>
        </is>
      </c>
      <c r="B15753" t="inlineStr">
        <is>
          <t>A2</t>
        </is>
      </c>
      <c r="C15753">
        <f>IF(B15753&lt;&gt;"NI",1,0)</f>
        <v/>
      </c>
      <c r="D15753">
        <f>VLOOKUP(B15753, Tabelas!A:C,3,FALSE())</f>
        <v/>
      </c>
      <c r="E15753">
        <f>VLOOKUP(B15753, Tabelas!A:C,2,FALSE())</f>
        <v/>
      </c>
    </row>
    <row r="15754">
      <c r="A15754" t="inlineStr">
        <is>
          <t>THE AMERICAN JOURNAL OF PATHOLOGY (PRINT)</t>
        </is>
      </c>
      <c r="B15754" t="inlineStr">
        <is>
          <t>A1</t>
        </is>
      </c>
      <c r="C15754">
        <f>IF(B15754&lt;&gt;"NI",1,0)</f>
        <v/>
      </c>
      <c r="D15754">
        <f>VLOOKUP(B15754, Tabelas!A:C,3,FALSE())</f>
        <v/>
      </c>
      <c r="E15754">
        <f>VLOOKUP(B15754, Tabelas!A:C,2,FALSE())</f>
        <v/>
      </c>
    </row>
    <row r="15755">
      <c r="A15755" t="inlineStr">
        <is>
          <t>THE AMERICAN JOURNAL OF PSYCHIATRY</t>
        </is>
      </c>
      <c r="B15755" t="inlineStr">
        <is>
          <t>A1</t>
        </is>
      </c>
      <c r="C15755">
        <f>IF(B15755&lt;&gt;"NI",1,0)</f>
        <v/>
      </c>
      <c r="D15755">
        <f>VLOOKUP(B15755, Tabelas!A:C,3,FALSE())</f>
        <v/>
      </c>
      <c r="E15755">
        <f>VLOOKUP(B15755, Tabelas!A:C,2,FALSE())</f>
        <v/>
      </c>
    </row>
    <row r="15756">
      <c r="A15756" t="inlineStr">
        <is>
          <t>THE AMERICAN JOURNAL OF PSYCHOANALYSIS</t>
        </is>
      </c>
      <c r="B15756" t="inlineStr">
        <is>
          <t>A4</t>
        </is>
      </c>
      <c r="C15756">
        <f>IF(B15756&lt;&gt;"NI",1,0)</f>
        <v/>
      </c>
      <c r="D15756">
        <f>VLOOKUP(B15756, Tabelas!A:C,3,FALSE())</f>
        <v/>
      </c>
      <c r="E15756">
        <f>VLOOKUP(B15756, Tabelas!A:C,2,FALSE())</f>
        <v/>
      </c>
    </row>
    <row r="15757">
      <c r="A15757" t="inlineStr">
        <is>
          <t>THE AMERICAN JOURNAL OF SURGICAL PATHOLOGY</t>
        </is>
      </c>
      <c r="B15757" t="inlineStr">
        <is>
          <t>A1</t>
        </is>
      </c>
      <c r="C15757">
        <f>IF(B15757&lt;&gt;"NI",1,0)</f>
        <v/>
      </c>
      <c r="D15757">
        <f>VLOOKUP(B15757, Tabelas!A:C,3,FALSE())</f>
        <v/>
      </c>
      <c r="E15757">
        <f>VLOOKUP(B15757, Tabelas!A:C,2,FALSE())</f>
        <v/>
      </c>
    </row>
    <row r="15758">
      <c r="A15758" t="inlineStr">
        <is>
          <t>THE AMERICAN JOURNAL OF THE MEDICAL SCIENCES (PRINT)</t>
        </is>
      </c>
      <c r="B15758" t="inlineStr">
        <is>
          <t>A2</t>
        </is>
      </c>
      <c r="C15758">
        <f>IF(B15758&lt;&gt;"NI",1,0)</f>
        <v/>
      </c>
      <c r="D15758">
        <f>VLOOKUP(B15758, Tabelas!A:C,3,FALSE())</f>
        <v/>
      </c>
      <c r="E15758">
        <f>VLOOKUP(B15758, Tabelas!A:C,2,FALSE())</f>
        <v/>
      </c>
    </row>
    <row r="15759">
      <c r="A15759" t="inlineStr">
        <is>
          <t>THE AMERICAN JOURNAL ON ADDICTIONS</t>
        </is>
      </c>
      <c r="B15759" t="inlineStr">
        <is>
          <t>A2</t>
        </is>
      </c>
      <c r="C15759">
        <f>IF(B15759&lt;&gt;"NI",1,0)</f>
        <v/>
      </c>
      <c r="D15759">
        <f>VLOOKUP(B15759, Tabelas!A:C,3,FALSE())</f>
        <v/>
      </c>
      <c r="E15759">
        <f>VLOOKUP(B15759, Tabelas!A:C,2,FALSE())</f>
        <v/>
      </c>
    </row>
    <row r="15760">
      <c r="A15760" t="inlineStr">
        <is>
          <t>THE AMERICAN MATHEMATICAL MONTHLY</t>
        </is>
      </c>
      <c r="B15760" t="inlineStr">
        <is>
          <t>B3</t>
        </is>
      </c>
      <c r="C15760">
        <f>IF(B15760&lt;&gt;"NI",1,0)</f>
        <v/>
      </c>
      <c r="D15760">
        <f>VLOOKUP(B15760, Tabelas!A:C,3,FALSE())</f>
        <v/>
      </c>
      <c r="E15760">
        <f>VLOOKUP(B15760, Tabelas!A:C,2,FALSE())</f>
        <v/>
      </c>
    </row>
    <row r="15761">
      <c r="A15761" t="inlineStr">
        <is>
          <t>THE AMERICAN NATURALIST</t>
        </is>
      </c>
      <c r="B15761" t="inlineStr">
        <is>
          <t>A1</t>
        </is>
      </c>
      <c r="C15761">
        <f>IF(B15761&lt;&gt;"NI",1,0)</f>
        <v/>
      </c>
      <c r="D15761">
        <f>VLOOKUP(B15761, Tabelas!A:C,3,FALSE())</f>
        <v/>
      </c>
      <c r="E15761">
        <f>VLOOKUP(B15761, Tabelas!A:C,2,FALSE())</f>
        <v/>
      </c>
    </row>
    <row r="15762">
      <c r="A15762" t="inlineStr">
        <is>
          <t>THE AMERICAN PROSPECT</t>
        </is>
      </c>
      <c r="B15762" t="inlineStr">
        <is>
          <t>B2</t>
        </is>
      </c>
      <c r="C15762">
        <f>IF(B15762&lt;&gt;"NI",1,0)</f>
        <v/>
      </c>
      <c r="D15762">
        <f>VLOOKUP(B15762, Tabelas!A:C,3,FALSE())</f>
        <v/>
      </c>
      <c r="E15762">
        <f>VLOOKUP(B15762, Tabelas!A:C,2,FALSE())</f>
        <v/>
      </c>
    </row>
    <row r="15763">
      <c r="A15763" t="inlineStr">
        <is>
          <t>THE AMERICAN PSYCHOLOGIST</t>
        </is>
      </c>
      <c r="B15763" t="inlineStr">
        <is>
          <t>A1</t>
        </is>
      </c>
      <c r="C15763">
        <f>IF(B15763&lt;&gt;"NI",1,0)</f>
        <v/>
      </c>
      <c r="D15763">
        <f>VLOOKUP(B15763, Tabelas!A:C,3,FALSE())</f>
        <v/>
      </c>
      <c r="E15763">
        <f>VLOOKUP(B15763, Tabelas!A:C,2,FALSE())</f>
        <v/>
      </c>
    </row>
    <row r="15764">
      <c r="A15764" t="inlineStr">
        <is>
          <t>THE AMERICAN STATISTICIAN</t>
        </is>
      </c>
      <c r="B15764" t="inlineStr">
        <is>
          <t>A4</t>
        </is>
      </c>
      <c r="C15764">
        <f>IF(B15764&lt;&gt;"NI",1,0)</f>
        <v/>
      </c>
      <c r="D15764">
        <f>VLOOKUP(B15764, Tabelas!A:C,3,FALSE())</f>
        <v/>
      </c>
      <c r="E15764">
        <f>VLOOKUP(B15764, Tabelas!A:C,2,FALSE())</f>
        <v/>
      </c>
    </row>
    <row r="15765">
      <c r="A15765" t="inlineStr">
        <is>
          <t>THE AMERICAN SURGEON</t>
        </is>
      </c>
      <c r="B15765" t="inlineStr">
        <is>
          <t>B2</t>
        </is>
      </c>
      <c r="C15765">
        <f>IF(B15765&lt;&gt;"NI",1,0)</f>
        <v/>
      </c>
      <c r="D15765">
        <f>VLOOKUP(B15765, Tabelas!A:C,3,FALSE())</f>
        <v/>
      </c>
      <c r="E15765">
        <f>VLOOKUP(B15765, Tabelas!A:C,2,FALSE())</f>
        <v/>
      </c>
    </row>
    <row r="15766">
      <c r="A15766" t="inlineStr">
        <is>
          <t>THE ANALYSIS OF VERBAL BEHAVIOR</t>
        </is>
      </c>
      <c r="B15766" t="inlineStr">
        <is>
          <t>A3</t>
        </is>
      </c>
      <c r="C15766">
        <f>IF(B15766&lt;&gt;"NI",1,0)</f>
        <v/>
      </c>
      <c r="D15766">
        <f>VLOOKUP(B15766, Tabelas!A:C,3,FALSE())</f>
        <v/>
      </c>
      <c r="E15766">
        <f>VLOOKUP(B15766, Tabelas!A:C,2,FALSE())</f>
        <v/>
      </c>
    </row>
    <row r="15767">
      <c r="A15767" t="inlineStr">
        <is>
          <t>THE ANATOMICAL RECORD (HOBOKEN ONLINE)</t>
        </is>
      </c>
      <c r="B15767" t="inlineStr">
        <is>
          <t>A4</t>
        </is>
      </c>
      <c r="C15767">
        <f>IF(B15767&lt;&gt;"NI",1,0)</f>
        <v/>
      </c>
      <c r="D15767">
        <f>VLOOKUP(B15767, Tabelas!A:C,3,FALSE())</f>
        <v/>
      </c>
      <c r="E15767">
        <f>VLOOKUP(B15767, Tabelas!A:C,2,FALSE())</f>
        <v/>
      </c>
    </row>
    <row r="15768">
      <c r="A15768" t="inlineStr">
        <is>
          <t>THE ANATOMICAL RECORD (PRINT)</t>
        </is>
      </c>
      <c r="B15768" t="inlineStr">
        <is>
          <t>A4</t>
        </is>
      </c>
      <c r="C15768">
        <f>IF(B15768&lt;&gt;"NI",1,0)</f>
        <v/>
      </c>
      <c r="D15768">
        <f>VLOOKUP(B15768, Tabelas!A:C,3,FALSE())</f>
        <v/>
      </c>
      <c r="E15768">
        <f>VLOOKUP(B15768, Tabelas!A:C,2,FALSE())</f>
        <v/>
      </c>
    </row>
    <row r="15769">
      <c r="A15769" t="inlineStr">
        <is>
          <t>THE ANATOMICAL RECORD: ADVANCES IN INTEGRATIVE ANATOMY AND EVOLUTIONARY BIOLOGY</t>
        </is>
      </c>
      <c r="B15769" t="inlineStr">
        <is>
          <t>A4</t>
        </is>
      </c>
      <c r="C15769">
        <f>IF(B15769&lt;&gt;"NI",1,0)</f>
        <v/>
      </c>
      <c r="D15769">
        <f>VLOOKUP(B15769, Tabelas!A:C,3,FALSE())</f>
        <v/>
      </c>
      <c r="E15769">
        <f>VLOOKUP(B15769, Tabelas!A:C,2,FALSE())</f>
        <v/>
      </c>
    </row>
    <row r="15770">
      <c r="A15770" t="inlineStr">
        <is>
          <t>THE ANGLE ORTHODONTIST</t>
        </is>
      </c>
      <c r="B15770" t="inlineStr">
        <is>
          <t>A3</t>
        </is>
      </c>
      <c r="C15770">
        <f>IF(B15770&lt;&gt;"NI",1,0)</f>
        <v/>
      </c>
      <c r="D15770">
        <f>VLOOKUP(B15770, Tabelas!A:C,3,FALSE())</f>
        <v/>
      </c>
      <c r="E15770">
        <f>VLOOKUP(B15770, Tabelas!A:C,2,FALSE())</f>
        <v/>
      </c>
    </row>
    <row r="15771">
      <c r="A15771" t="inlineStr">
        <is>
          <t>THE ANNALS OF APPLIED PROBABILITY</t>
        </is>
      </c>
      <c r="B15771" t="inlineStr">
        <is>
          <t>A2</t>
        </is>
      </c>
      <c r="C15771">
        <f>IF(B15771&lt;&gt;"NI",1,0)</f>
        <v/>
      </c>
      <c r="D15771">
        <f>VLOOKUP(B15771, Tabelas!A:C,3,FALSE())</f>
        <v/>
      </c>
      <c r="E15771">
        <f>VLOOKUP(B15771, Tabelas!A:C,2,FALSE())</f>
        <v/>
      </c>
    </row>
    <row r="15772">
      <c r="A15772" t="inlineStr">
        <is>
          <t>THE ANNALS OF APPLIED STATISTICS</t>
        </is>
      </c>
      <c r="B15772" t="inlineStr">
        <is>
          <t>A1</t>
        </is>
      </c>
      <c r="C15772">
        <f>IF(B15772&lt;&gt;"NI",1,0)</f>
        <v/>
      </c>
      <c r="D15772">
        <f>VLOOKUP(B15772, Tabelas!A:C,3,FALSE())</f>
        <v/>
      </c>
      <c r="E15772">
        <f>VLOOKUP(B15772, Tabelas!A:C,2,FALSE())</f>
        <v/>
      </c>
    </row>
    <row r="15773">
      <c r="A15773" t="inlineStr">
        <is>
          <t>THE ANNALS OF OTOLOGY, RHINOLOGY &amp; LARYNGOLOGY</t>
        </is>
      </c>
      <c r="B15773" t="inlineStr">
        <is>
          <t>A4</t>
        </is>
      </c>
      <c r="C15773">
        <f>IF(B15773&lt;&gt;"NI",1,0)</f>
        <v/>
      </c>
      <c r="D15773">
        <f>VLOOKUP(B15773, Tabelas!A:C,3,FALSE())</f>
        <v/>
      </c>
      <c r="E15773">
        <f>VLOOKUP(B15773, Tabelas!A:C,2,FALSE())</f>
        <v/>
      </c>
    </row>
    <row r="15774">
      <c r="A15774" t="inlineStr">
        <is>
          <t>THE ANNALS OF PHARMACOTHERAPY (PRINT)</t>
        </is>
      </c>
      <c r="B15774" t="inlineStr">
        <is>
          <t>A3</t>
        </is>
      </c>
      <c r="C15774">
        <f>IF(B15774&lt;&gt;"NI",1,0)</f>
        <v/>
      </c>
      <c r="D15774">
        <f>VLOOKUP(B15774, Tabelas!A:C,3,FALSE())</f>
        <v/>
      </c>
      <c r="E15774">
        <f>VLOOKUP(B15774, Tabelas!A:C,2,FALSE())</f>
        <v/>
      </c>
    </row>
    <row r="15775">
      <c r="A15775" t="inlineStr">
        <is>
          <t>THE ANNALS OF REGIONAL SCIENCE</t>
        </is>
      </c>
      <c r="B15775" t="inlineStr">
        <is>
          <t>A2</t>
        </is>
      </c>
      <c r="C15775">
        <f>IF(B15775&lt;&gt;"NI",1,0)</f>
        <v/>
      </c>
      <c r="D15775">
        <f>VLOOKUP(B15775, Tabelas!A:C,3,FALSE())</f>
        <v/>
      </c>
      <c r="E15775">
        <f>VLOOKUP(B15775, Tabelas!A:C,2,FALSE())</f>
        <v/>
      </c>
    </row>
    <row r="15776">
      <c r="A15776" t="inlineStr">
        <is>
          <t>THE ANNALS OF THORACIC SURGERY</t>
        </is>
      </c>
      <c r="B15776" t="inlineStr">
        <is>
          <t>A1</t>
        </is>
      </c>
      <c r="C15776">
        <f>IF(B15776&lt;&gt;"NI",1,0)</f>
        <v/>
      </c>
      <c r="D15776">
        <f>VLOOKUP(B15776, Tabelas!A:C,3,FALSE())</f>
        <v/>
      </c>
      <c r="E15776">
        <f>VLOOKUP(B15776, Tabelas!A:C,2,FALSE())</f>
        <v/>
      </c>
    </row>
    <row r="15777">
      <c r="A15777" t="inlineStr">
        <is>
          <t>THE ANTHROPOCENE REVIEW</t>
        </is>
      </c>
      <c r="B15777" t="inlineStr">
        <is>
          <t>A1</t>
        </is>
      </c>
      <c r="C15777">
        <f>IF(B15777&lt;&gt;"NI",1,0)</f>
        <v/>
      </c>
      <c r="D15777">
        <f>VLOOKUP(B15777, Tabelas!A:C,3,FALSE())</f>
        <v/>
      </c>
      <c r="E15777">
        <f>VLOOKUP(B15777, Tabelas!A:C,2,FALSE())</f>
        <v/>
      </c>
    </row>
    <row r="15778">
      <c r="A15778" t="inlineStr">
        <is>
          <t>THE ANZIAM JOURNAL (PRINT)</t>
        </is>
      </c>
      <c r="B15778" t="inlineStr">
        <is>
          <t>B4</t>
        </is>
      </c>
      <c r="C15778">
        <f>IF(B15778&lt;&gt;"NI",1,0)</f>
        <v/>
      </c>
      <c r="D15778">
        <f>VLOOKUP(B15778, Tabelas!A:C,3,FALSE())</f>
        <v/>
      </c>
      <c r="E15778">
        <f>VLOOKUP(B15778, Tabelas!A:C,2,FALSE())</f>
        <v/>
      </c>
    </row>
    <row r="15779">
      <c r="A15779" t="inlineStr">
        <is>
          <t>THE APPLICATION OF CLINICAL GENETICS</t>
        </is>
      </c>
      <c r="B15779" t="inlineStr">
        <is>
          <t>A1</t>
        </is>
      </c>
      <c r="C15779">
        <f>IF(B15779&lt;&gt;"NI",1,0)</f>
        <v/>
      </c>
      <c r="D15779">
        <f>VLOOKUP(B15779, Tabelas!A:C,3,FALSE())</f>
        <v/>
      </c>
      <c r="E15779">
        <f>VLOOKUP(B15779, Tabelas!A:C,2,FALSE())</f>
        <v/>
      </c>
    </row>
    <row r="15780">
      <c r="A15780" t="inlineStr">
        <is>
          <t>THE ASIAN JOURNAL OF MATHEMATICS</t>
        </is>
      </c>
      <c r="B15780" t="inlineStr">
        <is>
          <t>A2</t>
        </is>
      </c>
      <c r="C15780">
        <f>IF(B15780&lt;&gt;"NI",1,0)</f>
        <v/>
      </c>
      <c r="D15780">
        <f>VLOOKUP(B15780, Tabelas!A:C,3,FALSE())</f>
        <v/>
      </c>
      <c r="E15780">
        <f>VLOOKUP(B15780, Tabelas!A:C,2,FALSE())</f>
        <v/>
      </c>
    </row>
    <row r="15781">
      <c r="A15781" t="inlineStr">
        <is>
          <t>THE ASIA-PACIFIC JOURNAL OF OPHTHALMOLOGY</t>
        </is>
      </c>
      <c r="B15781" t="inlineStr">
        <is>
          <t>A4</t>
        </is>
      </c>
      <c r="C15781">
        <f>IF(B15781&lt;&gt;"NI",1,0)</f>
        <v/>
      </c>
      <c r="D15781">
        <f>VLOOKUP(B15781, Tabelas!A:C,3,FALSE())</f>
        <v/>
      </c>
      <c r="E15781">
        <f>VLOOKUP(B15781, Tabelas!A:C,2,FALSE())</f>
        <v/>
      </c>
    </row>
    <row r="15782">
      <c r="A15782" t="inlineStr">
        <is>
          <t>THE ASTRONOMICAL JOURNAL (NEW YORK, N.Y.)</t>
        </is>
      </c>
      <c r="B15782" t="inlineStr">
        <is>
          <t>A2</t>
        </is>
      </c>
      <c r="C15782">
        <f>IF(B15782&lt;&gt;"NI",1,0)</f>
        <v/>
      </c>
      <c r="D15782">
        <f>VLOOKUP(B15782, Tabelas!A:C,3,FALSE())</f>
        <v/>
      </c>
      <c r="E15782">
        <f>VLOOKUP(B15782, Tabelas!A:C,2,FALSE())</f>
        <v/>
      </c>
    </row>
    <row r="15783">
      <c r="A15783" t="inlineStr">
        <is>
          <t>THE ASTROPHYSICAL JOURNAL</t>
        </is>
      </c>
      <c r="B15783" t="inlineStr">
        <is>
          <t>A2</t>
        </is>
      </c>
      <c r="C15783">
        <f>IF(B15783&lt;&gt;"NI",1,0)</f>
        <v/>
      </c>
      <c r="D15783">
        <f>VLOOKUP(B15783, Tabelas!A:C,3,FALSE())</f>
        <v/>
      </c>
      <c r="E15783">
        <f>VLOOKUP(B15783, Tabelas!A:C,2,FALSE())</f>
        <v/>
      </c>
    </row>
    <row r="15784">
      <c r="A15784" t="inlineStr">
        <is>
          <t>THE ASTROPHYSICAL JOURNAL (ONLINE)</t>
        </is>
      </c>
      <c r="B15784" t="inlineStr">
        <is>
          <t>A2</t>
        </is>
      </c>
      <c r="C15784">
        <f>IF(B15784&lt;&gt;"NI",1,0)</f>
        <v/>
      </c>
      <c r="D15784">
        <f>VLOOKUP(B15784, Tabelas!A:C,3,FALSE())</f>
        <v/>
      </c>
      <c r="E15784">
        <f>VLOOKUP(B15784, Tabelas!A:C,2,FALSE())</f>
        <v/>
      </c>
    </row>
    <row r="15785">
      <c r="A15785" t="inlineStr">
        <is>
          <t>THE ASTROPHYSICAL JOURNAL LETTERS</t>
        </is>
      </c>
      <c r="B15785" t="inlineStr">
        <is>
          <t>A1</t>
        </is>
      </c>
      <c r="C15785">
        <f>IF(B15785&lt;&gt;"NI",1,0)</f>
        <v/>
      </c>
      <c r="D15785">
        <f>VLOOKUP(B15785, Tabelas!A:C,3,FALSE())</f>
        <v/>
      </c>
      <c r="E15785">
        <f>VLOOKUP(B15785, Tabelas!A:C,2,FALSE())</f>
        <v/>
      </c>
    </row>
    <row r="15786">
      <c r="A15786" t="inlineStr">
        <is>
          <t>THE ASTROPHYSICAL JOURNAL LETTERS</t>
        </is>
      </c>
      <c r="B15786" t="inlineStr">
        <is>
          <t>A1</t>
        </is>
      </c>
      <c r="C15786">
        <f>IF(B15786&lt;&gt;"NI",1,0)</f>
        <v/>
      </c>
      <c r="D15786">
        <f>VLOOKUP(B15786, Tabelas!A:C,3,FALSE())</f>
        <v/>
      </c>
      <c r="E15786">
        <f>VLOOKUP(B15786, Tabelas!A:C,2,FALSE())</f>
        <v/>
      </c>
    </row>
    <row r="15787">
      <c r="A15787" t="inlineStr">
        <is>
          <t>THE ASTROPHYSICAL JOURNAL. SUPPLEMENT SERIES</t>
        </is>
      </c>
      <c r="B15787" t="inlineStr">
        <is>
          <t>A1</t>
        </is>
      </c>
      <c r="C15787">
        <f>IF(B15787&lt;&gt;"NI",1,0)</f>
        <v/>
      </c>
      <c r="D15787">
        <f>VLOOKUP(B15787, Tabelas!A:C,3,FALSE())</f>
        <v/>
      </c>
      <c r="E15787">
        <f>VLOOKUP(B15787, Tabelas!A:C,2,FALSE())</f>
        <v/>
      </c>
    </row>
    <row r="15788">
      <c r="A15788" t="inlineStr">
        <is>
          <t>THE AUK (WASHINGTON, D.C.)</t>
        </is>
      </c>
      <c r="B15788" t="inlineStr">
        <is>
          <t>A1</t>
        </is>
      </c>
      <c r="C15788">
        <f>IF(B15788&lt;&gt;"NI",1,0)</f>
        <v/>
      </c>
      <c r="D15788">
        <f>VLOOKUP(B15788, Tabelas!A:C,3,FALSE())</f>
        <v/>
      </c>
      <c r="E15788">
        <f>VLOOKUP(B15788, Tabelas!A:C,2,FALSE())</f>
        <v/>
      </c>
    </row>
    <row r="15789">
      <c r="A15789" t="inlineStr">
        <is>
          <t>THE AUSTRALASIAN JOURNAL OF LOGIC</t>
        </is>
      </c>
      <c r="B15789" t="inlineStr">
        <is>
          <t>B2</t>
        </is>
      </c>
      <c r="C15789">
        <f>IF(B15789&lt;&gt;"NI",1,0)</f>
        <v/>
      </c>
      <c r="D15789">
        <f>VLOOKUP(B15789, Tabelas!A:C,3,FALSE())</f>
        <v/>
      </c>
      <c r="E15789">
        <f>VLOOKUP(B15789, Tabelas!A:C,2,FALSE())</f>
        <v/>
      </c>
    </row>
    <row r="15790">
      <c r="A15790" t="inlineStr">
        <is>
          <t>THE AUSTRALIAN JOURNAL OF MATHEMATICAL ANALYSIS AND APPLICATIONS</t>
        </is>
      </c>
      <c r="B15790" t="inlineStr">
        <is>
          <t>B4</t>
        </is>
      </c>
      <c r="C15790">
        <f>IF(B15790&lt;&gt;"NI",1,0)</f>
        <v/>
      </c>
      <c r="D15790">
        <f>VLOOKUP(B15790, Tabelas!A:C,3,FALSE())</f>
        <v/>
      </c>
      <c r="E15790">
        <f>VLOOKUP(B15790, Tabelas!A:C,2,FALSE())</f>
        <v/>
      </c>
    </row>
    <row r="15791">
      <c r="A15791" t="inlineStr">
        <is>
          <t>THE BEHAVIOR ANALYST</t>
        </is>
      </c>
      <c r="B15791" t="inlineStr">
        <is>
          <t>A3</t>
        </is>
      </c>
      <c r="C15791">
        <f>IF(B15791&lt;&gt;"NI",1,0)</f>
        <v/>
      </c>
      <c r="D15791">
        <f>VLOOKUP(B15791, Tabelas!A:C,3,FALSE())</f>
        <v/>
      </c>
      <c r="E15791">
        <f>VLOOKUP(B15791, Tabelas!A:C,2,FALSE())</f>
        <v/>
      </c>
    </row>
    <row r="15792">
      <c r="A15792" t="inlineStr">
        <is>
          <t>THE BIOLOGICAL BULLETIN (LANCASTER)</t>
        </is>
      </c>
      <c r="B15792" t="inlineStr">
        <is>
          <t>A2</t>
        </is>
      </c>
      <c r="C15792">
        <f>IF(B15792&lt;&gt;"NI",1,0)</f>
        <v/>
      </c>
      <c r="D15792">
        <f>VLOOKUP(B15792, Tabelas!A:C,3,FALSE())</f>
        <v/>
      </c>
      <c r="E15792">
        <f>VLOOKUP(B15792, Tabelas!A:C,2,FALSE())</f>
        <v/>
      </c>
    </row>
    <row r="15793">
      <c r="A15793" t="inlineStr">
        <is>
          <t>THE BONE &amp; JOINT JOURNAL</t>
        </is>
      </c>
      <c r="B15793" t="inlineStr">
        <is>
          <t>A1</t>
        </is>
      </c>
      <c r="C15793">
        <f>IF(B15793&lt;&gt;"NI",1,0)</f>
        <v/>
      </c>
      <c r="D15793">
        <f>VLOOKUP(B15793, Tabelas!A:C,3,FALSE())</f>
        <v/>
      </c>
      <c r="E15793">
        <f>VLOOKUP(B15793, Tabelas!A:C,2,FALSE())</f>
        <v/>
      </c>
    </row>
    <row r="15794">
      <c r="A15794" t="inlineStr">
        <is>
          <t>THE BOTANICAL REVIEW</t>
        </is>
      </c>
      <c r="B15794" t="inlineStr">
        <is>
          <t>A3</t>
        </is>
      </c>
      <c r="C15794">
        <f>IF(B15794&lt;&gt;"NI",1,0)</f>
        <v/>
      </c>
      <c r="D15794">
        <f>VLOOKUP(B15794, Tabelas!A:C,3,FALSE())</f>
        <v/>
      </c>
      <c r="E15794">
        <f>VLOOKUP(B15794, Tabelas!A:C,2,FALSE())</f>
        <v/>
      </c>
    </row>
    <row r="15795">
      <c r="A15795" t="inlineStr">
        <is>
          <t>THE BRAZILIAN JOURNAL OF INFECTIOUS DISEASES (IMPRESSO)</t>
        </is>
      </c>
      <c r="B15795" t="inlineStr">
        <is>
          <t>B2</t>
        </is>
      </c>
      <c r="C15795">
        <f>IF(B15795&lt;&gt;"NI",1,0)</f>
        <v/>
      </c>
      <c r="D15795">
        <f>VLOOKUP(B15795, Tabelas!A:C,3,FALSE())</f>
        <v/>
      </c>
      <c r="E15795">
        <f>VLOOKUP(B15795, Tabelas!A:C,2,FALSE())</f>
        <v/>
      </c>
    </row>
    <row r="15796">
      <c r="A15796" t="inlineStr">
        <is>
          <t>THE BRAZILIAN JOURNAL OF INFECTIOUS DISEASES (ONLINE)</t>
        </is>
      </c>
      <c r="B15796" t="inlineStr">
        <is>
          <t>B2</t>
        </is>
      </c>
      <c r="C15796">
        <f>IF(B15796&lt;&gt;"NI",1,0)</f>
        <v/>
      </c>
      <c r="D15796">
        <f>VLOOKUP(B15796, Tabelas!A:C,3,FALSE())</f>
        <v/>
      </c>
      <c r="E15796">
        <f>VLOOKUP(B15796, Tabelas!A:C,2,FALSE())</f>
        <v/>
      </c>
    </row>
    <row r="15797">
      <c r="A15797" t="inlineStr">
        <is>
          <t>THE BREAST JOURNAL</t>
        </is>
      </c>
      <c r="B15797" t="inlineStr">
        <is>
          <t>A3</t>
        </is>
      </c>
      <c r="C15797">
        <f>IF(B15797&lt;&gt;"NI",1,0)</f>
        <v/>
      </c>
      <c r="D15797">
        <f>VLOOKUP(B15797, Tabelas!A:C,3,FALSE())</f>
        <v/>
      </c>
      <c r="E15797">
        <f>VLOOKUP(B15797, Tabelas!A:C,2,FALSE())</f>
        <v/>
      </c>
    </row>
    <row r="15798">
      <c r="A15798" t="inlineStr">
        <is>
          <t>THE BRYOLOGIST (COLLEGE STATION, TX)</t>
        </is>
      </c>
      <c r="B15798" t="inlineStr">
        <is>
          <t>A3</t>
        </is>
      </c>
      <c r="C15798">
        <f>IF(B15798&lt;&gt;"NI",1,0)</f>
        <v/>
      </c>
      <c r="D15798">
        <f>VLOOKUP(B15798, Tabelas!A:C,3,FALSE())</f>
        <v/>
      </c>
      <c r="E15798">
        <f>VLOOKUP(B15798, Tabelas!A:C,2,FALSE())</f>
        <v/>
      </c>
    </row>
    <row r="15799">
      <c r="A15799" t="inlineStr">
        <is>
          <t>THE BULLETIN OF THE MALAYSIAN MATHEMATICAL SOCIETY (IMPRESSO)</t>
        </is>
      </c>
      <c r="B15799" t="inlineStr">
        <is>
          <t>B2</t>
        </is>
      </c>
      <c r="C15799">
        <f>IF(B15799&lt;&gt;"NI",1,0)</f>
        <v/>
      </c>
      <c r="D15799">
        <f>VLOOKUP(B15799, Tabelas!A:C,3,FALSE())</f>
        <v/>
      </c>
      <c r="E15799">
        <f>VLOOKUP(B15799, Tabelas!A:C,2,FALSE())</f>
        <v/>
      </c>
    </row>
    <row r="15800">
      <c r="A15800" t="inlineStr">
        <is>
          <t>THE BUSINESS REVIEW, CAMBRIDGE</t>
        </is>
      </c>
      <c r="B15800" t="inlineStr">
        <is>
          <t>B4</t>
        </is>
      </c>
      <c r="C15800">
        <f>IF(B15800&lt;&gt;"NI",1,0)</f>
        <v/>
      </c>
      <c r="D15800">
        <f>VLOOKUP(B15800, Tabelas!A:C,3,FALSE())</f>
        <v/>
      </c>
      <c r="E15800">
        <f>VLOOKUP(B15800, Tabelas!A:C,2,FALSE())</f>
        <v/>
      </c>
    </row>
    <row r="15801">
      <c r="A15801" t="inlineStr">
        <is>
          <t>THE CANADIAN ENTOMOLOGIST</t>
        </is>
      </c>
      <c r="B15801" t="inlineStr">
        <is>
          <t>A4</t>
        </is>
      </c>
      <c r="C15801">
        <f>IF(B15801&lt;&gt;"NI",1,0)</f>
        <v/>
      </c>
      <c r="D15801">
        <f>VLOOKUP(B15801, Tabelas!A:C,3,FALSE())</f>
        <v/>
      </c>
      <c r="E15801">
        <f>VLOOKUP(B15801, Tabelas!A:C,2,FALSE())</f>
        <v/>
      </c>
    </row>
    <row r="15802">
      <c r="A15802" t="inlineStr">
        <is>
          <t>THE CANADIAN JOURNAL OF CRITICAL CARE NURSING</t>
        </is>
      </c>
      <c r="B15802" t="inlineStr">
        <is>
          <t>A3</t>
        </is>
      </c>
      <c r="C15802">
        <f>IF(B15802&lt;&gt;"NI",1,0)</f>
        <v/>
      </c>
      <c r="D15802">
        <f>VLOOKUP(B15802, Tabelas!A:C,3,FALSE())</f>
        <v/>
      </c>
      <c r="E15802">
        <f>VLOOKUP(B15802, Tabelas!A:C,2,FALSE())</f>
        <v/>
      </c>
    </row>
    <row r="15803">
      <c r="A15803" t="inlineStr">
        <is>
          <t>THE CANADIAN JOURNAL OF HOSPITAL PHARMACY (ONLINE)</t>
        </is>
      </c>
      <c r="B15803" t="inlineStr">
        <is>
          <t>A2</t>
        </is>
      </c>
      <c r="C15803">
        <f>IF(B15803&lt;&gt;"NI",1,0)</f>
        <v/>
      </c>
      <c r="D15803">
        <f>VLOOKUP(B15803, Tabelas!A:C,3,FALSE())</f>
        <v/>
      </c>
      <c r="E15803">
        <f>VLOOKUP(B15803, Tabelas!A:C,2,FALSE())</f>
        <v/>
      </c>
    </row>
    <row r="15804">
      <c r="A15804" t="inlineStr">
        <is>
          <t>THE CANADIAN JOURNAL OF INFECTIOUS DISEASES &amp; MEDICAL MICROBIOLOGY</t>
        </is>
      </c>
      <c r="B15804" t="inlineStr">
        <is>
          <t>B2</t>
        </is>
      </c>
      <c r="C15804">
        <f>IF(B15804&lt;&gt;"NI",1,0)</f>
        <v/>
      </c>
      <c r="D15804">
        <f>VLOOKUP(B15804, Tabelas!A:C,3,FALSE())</f>
        <v/>
      </c>
      <c r="E15804">
        <f>VLOOKUP(B15804, Tabelas!A:C,2,FALSE())</f>
        <v/>
      </c>
    </row>
    <row r="15805">
      <c r="A15805" t="inlineStr">
        <is>
          <t>THE CANADIAN JOURNAL OF UROLOGY</t>
        </is>
      </c>
      <c r="B15805" t="inlineStr">
        <is>
          <t>B1</t>
        </is>
      </c>
      <c r="C15805">
        <f>IF(B15805&lt;&gt;"NI",1,0)</f>
        <v/>
      </c>
      <c r="D15805">
        <f>VLOOKUP(B15805, Tabelas!A:C,3,FALSE())</f>
        <v/>
      </c>
      <c r="E15805">
        <f>VLOOKUP(B15805, Tabelas!A:C,2,FALSE())</f>
        <v/>
      </c>
    </row>
    <row r="15806">
      <c r="A15806" t="inlineStr">
        <is>
          <t>THE CANADIAN REVIEW OF SOCIOLOGY</t>
        </is>
      </c>
      <c r="B15806" t="inlineStr">
        <is>
          <t>A2</t>
        </is>
      </c>
      <c r="C15806">
        <f>IF(B15806&lt;&gt;"NI",1,0)</f>
        <v/>
      </c>
      <c r="D15806">
        <f>VLOOKUP(B15806, Tabelas!A:C,3,FALSE())</f>
        <v/>
      </c>
      <c r="E15806">
        <f>VLOOKUP(B15806, Tabelas!A:C,2,FALSE())</f>
        <v/>
      </c>
    </row>
    <row r="15807">
      <c r="A15807" t="inlineStr">
        <is>
          <t>THE CASE JOURNAL</t>
        </is>
      </c>
      <c r="B15807" t="inlineStr">
        <is>
          <t>B4</t>
        </is>
      </c>
      <c r="C15807">
        <f>IF(B15807&lt;&gt;"NI",1,0)</f>
        <v/>
      </c>
      <c r="D15807">
        <f>VLOOKUP(B15807, Tabelas!A:C,3,FALSE())</f>
        <v/>
      </c>
      <c r="E15807">
        <f>VLOOKUP(B15807, Tabelas!A:C,2,FALSE())</f>
        <v/>
      </c>
    </row>
    <row r="15808">
      <c r="A15808" t="inlineStr">
        <is>
          <t>THE CLEFT PALATE-CRANIOFACIAL JOURNAL (PRINT)</t>
        </is>
      </c>
      <c r="B15808" t="inlineStr">
        <is>
          <t>A4</t>
        </is>
      </c>
      <c r="C15808">
        <f>IF(B15808&lt;&gt;"NI",1,0)</f>
        <v/>
      </c>
      <c r="D15808">
        <f>VLOOKUP(B15808, Tabelas!A:C,3,FALSE())</f>
        <v/>
      </c>
      <c r="E15808">
        <f>VLOOKUP(B15808, Tabelas!A:C,2,FALSE())</f>
        <v/>
      </c>
    </row>
    <row r="15809">
      <c r="A15809" t="inlineStr">
        <is>
          <t>THE CLINICAL JOURNAL OF PAIN</t>
        </is>
      </c>
      <c r="B15809" t="inlineStr">
        <is>
          <t>A1</t>
        </is>
      </c>
      <c r="C15809">
        <f>IF(B15809&lt;&gt;"NI",1,0)</f>
        <v/>
      </c>
      <c r="D15809">
        <f>VLOOKUP(B15809, Tabelas!A:C,3,FALSE())</f>
        <v/>
      </c>
      <c r="E15809">
        <f>VLOOKUP(B15809, Tabelas!A:C,2,FALSE())</f>
        <v/>
      </c>
    </row>
    <row r="15810">
      <c r="A15810" t="inlineStr">
        <is>
          <t>THE CLINICAL RESPIRATORY JOURNAL (PRINT)</t>
        </is>
      </c>
      <c r="B15810" t="inlineStr">
        <is>
          <t>B1</t>
        </is>
      </c>
      <c r="C15810">
        <f>IF(B15810&lt;&gt;"NI",1,0)</f>
        <v/>
      </c>
      <c r="D15810">
        <f>VLOOKUP(B15810, Tabelas!A:C,3,FALSE())</f>
        <v/>
      </c>
      <c r="E15810">
        <f>VLOOKUP(B15810, Tabelas!A:C,2,FALSE())</f>
        <v/>
      </c>
    </row>
    <row r="15811">
      <c r="A15811" t="inlineStr">
        <is>
          <t>THE CLINICAL TEACHER (PRINT)</t>
        </is>
      </c>
      <c r="B15811" t="inlineStr">
        <is>
          <t>B3</t>
        </is>
      </c>
      <c r="C15811">
        <f>IF(B15811&lt;&gt;"NI",1,0)</f>
        <v/>
      </c>
      <c r="D15811">
        <f>VLOOKUP(B15811, Tabelas!A:C,3,FALSE())</f>
        <v/>
      </c>
      <c r="E15811">
        <f>VLOOKUP(B15811, Tabelas!A:C,2,FALSE())</f>
        <v/>
      </c>
    </row>
    <row r="15812">
      <c r="A15812" t="inlineStr">
        <is>
          <t>THE COLEOPTERISTS BULLETIN</t>
        </is>
      </c>
      <c r="B15812" t="inlineStr">
        <is>
          <t>B2</t>
        </is>
      </c>
      <c r="C15812">
        <f>IF(B15812&lt;&gt;"NI",1,0)</f>
        <v/>
      </c>
      <c r="D15812">
        <f>VLOOKUP(B15812, Tabelas!A:C,3,FALSE())</f>
        <v/>
      </c>
      <c r="E15812">
        <f>VLOOKUP(B15812, Tabelas!A:C,2,FALSE())</f>
        <v/>
      </c>
    </row>
    <row r="15813">
      <c r="A15813" t="inlineStr">
        <is>
          <t>THE CONDOR (LOS ANGELES, CALIF.)</t>
        </is>
      </c>
      <c r="B15813" t="inlineStr">
        <is>
          <t>A1</t>
        </is>
      </c>
      <c r="C15813">
        <f>IF(B15813&lt;&gt;"NI",1,0)</f>
        <v/>
      </c>
      <c r="D15813">
        <f>VLOOKUP(B15813, Tabelas!A:C,3,FALSE())</f>
        <v/>
      </c>
      <c r="E15813">
        <f>VLOOKUP(B15813, Tabelas!A:C,2,FALSE())</f>
        <v/>
      </c>
    </row>
    <row r="15814">
      <c r="A15814" t="inlineStr">
        <is>
          <t>THE CRYOSPHERE</t>
        </is>
      </c>
      <c r="B15814" t="inlineStr">
        <is>
          <t>A1</t>
        </is>
      </c>
      <c r="C15814">
        <f>IF(B15814&lt;&gt;"NI",1,0)</f>
        <v/>
      </c>
      <c r="D15814">
        <f>VLOOKUP(B15814, Tabelas!A:C,3,FALSE())</f>
        <v/>
      </c>
      <c r="E15814">
        <f>VLOOKUP(B15814, Tabelas!A:C,2,FALSE())</f>
        <v/>
      </c>
    </row>
    <row r="15815">
      <c r="A15815" t="inlineStr">
        <is>
          <t>THE DENTAL CLINICS OF NORTH AMERICA</t>
        </is>
      </c>
      <c r="B15815" t="inlineStr">
        <is>
          <t>A2</t>
        </is>
      </c>
      <c r="C15815">
        <f>IF(B15815&lt;&gt;"NI",1,0)</f>
        <v/>
      </c>
      <c r="D15815">
        <f>VLOOKUP(B15815, Tabelas!A:C,3,FALSE())</f>
        <v/>
      </c>
      <c r="E15815">
        <f>VLOOKUP(B15815, Tabelas!A:C,2,FALSE())</f>
        <v/>
      </c>
    </row>
    <row r="15816">
      <c r="A15816" t="inlineStr">
        <is>
          <t>THE DESIGN JOURNAL</t>
        </is>
      </c>
      <c r="B15816" t="inlineStr">
        <is>
          <t>A3</t>
        </is>
      </c>
      <c r="C15816">
        <f>IF(B15816&lt;&gt;"NI",1,0)</f>
        <v/>
      </c>
      <c r="D15816">
        <f>VLOOKUP(B15816, Tabelas!A:C,3,FALSE())</f>
        <v/>
      </c>
      <c r="E15816">
        <f>VLOOKUP(B15816, Tabelas!A:C,2,FALSE())</f>
        <v/>
      </c>
    </row>
    <row r="15817">
      <c r="A15817" t="inlineStr">
        <is>
          <t>THE ECUMENICAL REVIEW</t>
        </is>
      </c>
      <c r="B15817" t="inlineStr">
        <is>
          <t>A4</t>
        </is>
      </c>
      <c r="C15817">
        <f>IF(B15817&lt;&gt;"NI",1,0)</f>
        <v/>
      </c>
      <c r="D15817">
        <f>VLOOKUP(B15817, Tabelas!A:C,3,FALSE())</f>
        <v/>
      </c>
      <c r="E15817">
        <f>VLOOKUP(B15817, Tabelas!A:C,2,FALSE())</f>
        <v/>
      </c>
    </row>
    <row r="15818">
      <c r="A15818" t="inlineStr">
        <is>
          <t>THE EGYPTIAN JOURNAL OF AQUATIC RESEARCH</t>
        </is>
      </c>
      <c r="B15818" t="inlineStr">
        <is>
          <t>B2</t>
        </is>
      </c>
      <c r="C15818">
        <f>IF(B15818&lt;&gt;"NI",1,0)</f>
        <v/>
      </c>
      <c r="D15818">
        <f>VLOOKUP(B15818, Tabelas!A:C,3,FALSE())</f>
        <v/>
      </c>
      <c r="E15818">
        <f>VLOOKUP(B15818, Tabelas!A:C,2,FALSE())</f>
        <v/>
      </c>
    </row>
    <row r="15819">
      <c r="A15819" t="inlineStr">
        <is>
          <t>THE ELECTRICITY JOURNAL</t>
        </is>
      </c>
      <c r="B15819" t="inlineStr">
        <is>
          <t>A3</t>
        </is>
      </c>
      <c r="C15819">
        <f>IF(B15819&lt;&gt;"NI",1,0)</f>
        <v/>
      </c>
      <c r="D15819">
        <f>VLOOKUP(B15819, Tabelas!A:C,3,FALSE())</f>
        <v/>
      </c>
      <c r="E15819">
        <f>VLOOKUP(B15819, Tabelas!A:C,2,FALSE())</f>
        <v/>
      </c>
    </row>
    <row r="15820">
      <c r="A15820" t="inlineStr">
        <is>
          <t>THE ELECTRONIC JOURNAL OF COMBINATORICS</t>
        </is>
      </c>
      <c r="B15820" t="inlineStr">
        <is>
          <t>A3</t>
        </is>
      </c>
      <c r="C15820">
        <f>IF(B15820&lt;&gt;"NI",1,0)</f>
        <v/>
      </c>
      <c r="D15820">
        <f>VLOOKUP(B15820, Tabelas!A:C,3,FALSE())</f>
        <v/>
      </c>
      <c r="E15820">
        <f>VLOOKUP(B15820, Tabelas!A:C,2,FALSE())</f>
        <v/>
      </c>
    </row>
    <row r="15821">
      <c r="A15821" t="inlineStr">
        <is>
          <t>THE ELECTRONIC JOURNAL ON INFORMATION SYSTEMS IN DEVELOPING COUNTRIES</t>
        </is>
      </c>
      <c r="B15821" t="inlineStr">
        <is>
          <t>A3</t>
        </is>
      </c>
      <c r="C15821">
        <f>IF(B15821&lt;&gt;"NI",1,0)</f>
        <v/>
      </c>
      <c r="D15821">
        <f>VLOOKUP(B15821, Tabelas!A:C,3,FALSE())</f>
        <v/>
      </c>
      <c r="E15821">
        <f>VLOOKUP(B15821, Tabelas!A:C,2,FALSE())</f>
        <v/>
      </c>
    </row>
    <row r="15822">
      <c r="A15822" t="inlineStr">
        <is>
          <t>THE EMBO JOURNAL</t>
        </is>
      </c>
      <c r="B15822" t="inlineStr">
        <is>
          <t>A1</t>
        </is>
      </c>
      <c r="C15822">
        <f>IF(B15822&lt;&gt;"NI",1,0)</f>
        <v/>
      </c>
      <c r="D15822">
        <f>VLOOKUP(B15822, Tabelas!A:C,3,FALSE())</f>
        <v/>
      </c>
      <c r="E15822">
        <f>VLOOKUP(B15822, Tabelas!A:C,2,FALSE())</f>
        <v/>
      </c>
    </row>
    <row r="15823">
      <c r="A15823" t="inlineStr">
        <is>
          <t>THE EMPIRICAL ECONOMICS LETTERS</t>
        </is>
      </c>
      <c r="B15823" t="inlineStr">
        <is>
          <t>B4</t>
        </is>
      </c>
      <c r="C15823">
        <f>IF(B15823&lt;&gt;"NI",1,0)</f>
        <v/>
      </c>
      <c r="D15823">
        <f>VLOOKUP(B15823, Tabelas!A:C,3,FALSE())</f>
        <v/>
      </c>
      <c r="E15823">
        <f>VLOOKUP(B15823, Tabelas!A:C,2,FALSE())</f>
        <v/>
      </c>
    </row>
    <row r="15824">
      <c r="A15824" t="inlineStr">
        <is>
          <t>THE ENGINEERING ECONOMIST</t>
        </is>
      </c>
      <c r="B15824" t="inlineStr">
        <is>
          <t>A3</t>
        </is>
      </c>
      <c r="C15824">
        <f>IF(B15824&lt;&gt;"NI",1,0)</f>
        <v/>
      </c>
      <c r="D15824">
        <f>VLOOKUP(B15824, Tabelas!A:C,3,FALSE())</f>
        <v/>
      </c>
      <c r="E15824">
        <f>VLOOKUP(B15824, Tabelas!A:C,2,FALSE())</f>
        <v/>
      </c>
    </row>
    <row r="15825">
      <c r="A15825" t="inlineStr">
        <is>
          <t>THE ESPECIALIST</t>
        </is>
      </c>
      <c r="B15825" t="inlineStr">
        <is>
          <t>A3</t>
        </is>
      </c>
      <c r="C15825">
        <f>IF(B15825&lt;&gt;"NI",1,0)</f>
        <v/>
      </c>
      <c r="D15825">
        <f>VLOOKUP(B15825, Tabelas!A:C,3,FALSE())</f>
        <v/>
      </c>
      <c r="E15825">
        <f>VLOOKUP(B15825, Tabelas!A:C,2,FALSE())</f>
        <v/>
      </c>
    </row>
    <row r="15826">
      <c r="A15826" t="inlineStr">
        <is>
          <t>THE EUROPEAN HEALTH PSYCHOLOGIST</t>
        </is>
      </c>
      <c r="B15826" t="inlineStr">
        <is>
          <t>B2</t>
        </is>
      </c>
      <c r="C15826">
        <f>IF(B15826&lt;&gt;"NI",1,0)</f>
        <v/>
      </c>
      <c r="D15826">
        <f>VLOOKUP(B15826, Tabelas!A:C,3,FALSE())</f>
        <v/>
      </c>
      <c r="E15826">
        <f>VLOOKUP(B15826, Tabelas!A:C,2,FALSE())</f>
        <v/>
      </c>
    </row>
    <row r="15827">
      <c r="A15827" t="inlineStr">
        <is>
          <t>THE EUROPEAN JOURNAL OF EDUCATION AND APPLIED PSYCHOLOGY</t>
        </is>
      </c>
      <c r="B15827" t="inlineStr">
        <is>
          <t>B3</t>
        </is>
      </c>
      <c r="C15827">
        <f>IF(B15827&lt;&gt;"NI",1,0)</f>
        <v/>
      </c>
      <c r="D15827">
        <f>VLOOKUP(B15827, Tabelas!A:C,3,FALSE())</f>
        <v/>
      </c>
      <c r="E15827">
        <f>VLOOKUP(B15827, Tabelas!A:C,2,FALSE())</f>
        <v/>
      </c>
    </row>
    <row r="15828">
      <c r="A15828" t="inlineStr">
        <is>
          <t>THE EUROPEAN JOURNAL OF HEALTH ECONOMICS (PRINT)</t>
        </is>
      </c>
      <c r="B15828" t="inlineStr">
        <is>
          <t>A1</t>
        </is>
      </c>
      <c r="C15828">
        <f>IF(B15828&lt;&gt;"NI",1,0)</f>
        <v/>
      </c>
      <c r="D15828">
        <f>VLOOKUP(B15828, Tabelas!A:C,3,FALSE())</f>
        <v/>
      </c>
      <c r="E15828">
        <f>VLOOKUP(B15828, Tabelas!A:C,2,FALSE())</f>
        <v/>
      </c>
    </row>
    <row r="15829">
      <c r="A15829" t="inlineStr">
        <is>
          <t>THE EUROPEAN JOURNAL OF PROSTHODONTICS AND RESTORATIVE DENTISTRY</t>
        </is>
      </c>
      <c r="B15829" t="inlineStr">
        <is>
          <t>A3</t>
        </is>
      </c>
      <c r="C15829">
        <f>IF(B15829&lt;&gt;"NI",1,0)</f>
        <v/>
      </c>
      <c r="D15829">
        <f>VLOOKUP(B15829, Tabelas!A:C,3,FALSE())</f>
        <v/>
      </c>
      <c r="E15829">
        <f>VLOOKUP(B15829, Tabelas!A:C,2,FALSE())</f>
        <v/>
      </c>
    </row>
    <row r="15830">
      <c r="A15830" t="inlineStr">
        <is>
          <t>THE EUROPEAN PHYSICAL JOURNAL. APPLIED PHYSICS (ONLINE)</t>
        </is>
      </c>
      <c r="B15830" t="inlineStr">
        <is>
          <t>B2</t>
        </is>
      </c>
      <c r="C15830">
        <f>IF(B15830&lt;&gt;"NI",1,0)</f>
        <v/>
      </c>
      <c r="D15830">
        <f>VLOOKUP(B15830, Tabelas!A:C,3,FALSE())</f>
        <v/>
      </c>
      <c r="E15830">
        <f>VLOOKUP(B15830, Tabelas!A:C,2,FALSE())</f>
        <v/>
      </c>
    </row>
    <row r="15831">
      <c r="A15831" t="inlineStr">
        <is>
          <t>THE EUROPEAN PHYSICAL JOURNAL. B, CONDENSED MATTER PHYSICS (PRINT)</t>
        </is>
      </c>
      <c r="B15831" t="inlineStr">
        <is>
          <t>B1</t>
        </is>
      </c>
      <c r="C15831">
        <f>IF(B15831&lt;&gt;"NI",1,0)</f>
        <v/>
      </c>
      <c r="D15831">
        <f>VLOOKUP(B15831, Tabelas!A:C,3,FALSE())</f>
        <v/>
      </c>
      <c r="E15831">
        <f>VLOOKUP(B15831, Tabelas!A:C,2,FALSE())</f>
        <v/>
      </c>
    </row>
    <row r="15832">
      <c r="A15832" t="inlineStr">
        <is>
          <t>THE EUROPEAN PHYSICAL JOURNAL. D, ATOMIC, MOLECULAR AND OPTICAL PHYSICS (PRINT)</t>
        </is>
      </c>
      <c r="B15832" t="inlineStr">
        <is>
          <t>B1</t>
        </is>
      </c>
      <c r="C15832">
        <f>IF(B15832&lt;&gt;"NI",1,0)</f>
        <v/>
      </c>
      <c r="D15832">
        <f>VLOOKUP(B15832, Tabelas!A:C,3,FALSE())</f>
        <v/>
      </c>
      <c r="E15832">
        <f>VLOOKUP(B15832, Tabelas!A:C,2,FALSE())</f>
        <v/>
      </c>
    </row>
    <row r="15833">
      <c r="A15833" t="inlineStr">
        <is>
          <t>THE EUROPEAN PHYSICAL JOURNAL. E, SOFT MATTER (PRINT)</t>
        </is>
      </c>
      <c r="B15833" t="inlineStr">
        <is>
          <t>A4</t>
        </is>
      </c>
      <c r="C15833">
        <f>IF(B15833&lt;&gt;"NI",1,0)</f>
        <v/>
      </c>
      <c r="D15833">
        <f>VLOOKUP(B15833, Tabelas!A:C,3,FALSE())</f>
        <v/>
      </c>
      <c r="E15833">
        <f>VLOOKUP(B15833, Tabelas!A:C,2,FALSE())</f>
        <v/>
      </c>
    </row>
    <row r="15834">
      <c r="A15834" t="inlineStr">
        <is>
          <t>THE EUROPEAN RESPIRATORY JOURNAL</t>
        </is>
      </c>
      <c r="B15834" t="inlineStr">
        <is>
          <t>A1</t>
        </is>
      </c>
      <c r="C15834">
        <f>IF(B15834&lt;&gt;"NI",1,0)</f>
        <v/>
      </c>
      <c r="D15834">
        <f>VLOOKUP(B15834, Tabelas!A:C,3,FALSE())</f>
        <v/>
      </c>
      <c r="E15834">
        <f>VLOOKUP(B15834, Tabelas!A:C,2,FALSE())</f>
        <v/>
      </c>
    </row>
    <row r="15835">
      <c r="A15835" t="inlineStr">
        <is>
          <t>THE EXTRACTIVE INDUSTRIES AND SOCIETY</t>
        </is>
      </c>
      <c r="B15835" t="inlineStr">
        <is>
          <t>A1</t>
        </is>
      </c>
      <c r="C15835">
        <f>IF(B15835&lt;&gt;"NI",1,0)</f>
        <v/>
      </c>
      <c r="D15835">
        <f>VLOOKUP(B15835, Tabelas!A:C,3,FALSE())</f>
        <v/>
      </c>
      <c r="E15835">
        <f>VLOOKUP(B15835, Tabelas!A:C,2,FALSE())</f>
        <v/>
      </c>
    </row>
    <row r="15836">
      <c r="A15836" t="inlineStr">
        <is>
          <t>THE FASEB JOURNAL</t>
        </is>
      </c>
      <c r="B15836" t="inlineStr">
        <is>
          <t>A1</t>
        </is>
      </c>
      <c r="C15836">
        <f>IF(B15836&lt;&gt;"NI",1,0)</f>
        <v/>
      </c>
      <c r="D15836">
        <f>VLOOKUP(B15836, Tabelas!A:C,3,FALSE())</f>
        <v/>
      </c>
      <c r="E15836">
        <f>VLOOKUP(B15836, Tabelas!A:C,2,FALSE())</f>
        <v/>
      </c>
    </row>
    <row r="15837">
      <c r="A15837" t="inlineStr">
        <is>
          <t>THE FEBS JOURNAL (PRINT)</t>
        </is>
      </c>
      <c r="B15837" t="inlineStr">
        <is>
          <t>A2</t>
        </is>
      </c>
      <c r="C15837">
        <f>IF(B15837&lt;&gt;"NI",1,0)</f>
        <v/>
      </c>
      <c r="D15837">
        <f>VLOOKUP(B15837, Tabelas!A:C,3,FALSE())</f>
        <v/>
      </c>
      <c r="E15837">
        <f>VLOOKUP(B15837, Tabelas!A:C,2,FALSE())</f>
        <v/>
      </c>
    </row>
    <row r="15838">
      <c r="A15838" t="inlineStr">
        <is>
          <t>THE FIEP BULLETIN</t>
        </is>
      </c>
      <c r="B15838" t="inlineStr">
        <is>
          <t>B3</t>
        </is>
      </c>
      <c r="C15838">
        <f>IF(B15838&lt;&gt;"NI",1,0)</f>
        <v/>
      </c>
      <c r="D15838">
        <f>VLOOKUP(B15838, Tabelas!A:C,3,FALSE())</f>
        <v/>
      </c>
      <c r="E15838">
        <f>VLOOKUP(B15838, Tabelas!A:C,2,FALSE())</f>
        <v/>
      </c>
    </row>
    <row r="15839">
      <c r="A15839" t="inlineStr">
        <is>
          <t>THE FLORIDA ENTOMOLOGIST</t>
        </is>
      </c>
      <c r="B15839" t="inlineStr">
        <is>
          <t>A4</t>
        </is>
      </c>
      <c r="C15839">
        <f>IF(B15839&lt;&gt;"NI",1,0)</f>
        <v/>
      </c>
      <c r="D15839">
        <f>VLOOKUP(B15839, Tabelas!A:C,3,FALSE())</f>
        <v/>
      </c>
      <c r="E15839">
        <f>VLOOKUP(B15839, Tabelas!A:C,2,FALSE())</f>
        <v/>
      </c>
    </row>
    <row r="15840">
      <c r="A15840" t="inlineStr">
        <is>
          <t>THE GENEVA PAPERS ON RISK AND INSURANCE. ISSUES AND PRACTICE (PRINT)</t>
        </is>
      </c>
      <c r="B15840" t="inlineStr">
        <is>
          <t>A3</t>
        </is>
      </c>
      <c r="C15840">
        <f>IF(B15840&lt;&gt;"NI",1,0)</f>
        <v/>
      </c>
      <c r="D15840">
        <f>VLOOKUP(B15840, Tabelas!A:C,3,FALSE())</f>
        <v/>
      </c>
      <c r="E15840">
        <f>VLOOKUP(B15840, Tabelas!A:C,2,FALSE())</f>
        <v/>
      </c>
    </row>
    <row r="15841">
      <c r="A15841" t="inlineStr">
        <is>
          <t>THE GERONTOLOGIST (WASHINGTON, D.C.)</t>
        </is>
      </c>
      <c r="B15841" t="inlineStr">
        <is>
          <t>A1</t>
        </is>
      </c>
      <c r="C15841">
        <f>IF(B15841&lt;&gt;"NI",1,0)</f>
        <v/>
      </c>
      <c r="D15841">
        <f>VLOOKUP(B15841, Tabelas!A:C,3,FALSE())</f>
        <v/>
      </c>
      <c r="E15841">
        <f>VLOOKUP(B15841, Tabelas!A:C,2,FALSE())</f>
        <v/>
      </c>
    </row>
    <row r="15842">
      <c r="A15842" t="inlineStr">
        <is>
          <t>THE HEARING JOURNAL</t>
        </is>
      </c>
      <c r="B15842" t="inlineStr">
        <is>
          <t>B2</t>
        </is>
      </c>
      <c r="C15842">
        <f>IF(B15842&lt;&gt;"NI",1,0)</f>
        <v/>
      </c>
      <c r="D15842">
        <f>VLOOKUP(B15842, Tabelas!A:C,3,FALSE())</f>
        <v/>
      </c>
      <c r="E15842">
        <f>VLOOKUP(B15842, Tabelas!A:C,2,FALSE())</f>
        <v/>
      </c>
    </row>
    <row r="15843">
      <c r="A15843" t="inlineStr">
        <is>
          <t>THE HEYTHROP JOURNAL</t>
        </is>
      </c>
      <c r="B15843" t="inlineStr">
        <is>
          <t>A3</t>
        </is>
      </c>
      <c r="C15843">
        <f>IF(B15843&lt;&gt;"NI",1,0)</f>
        <v/>
      </c>
      <c r="D15843">
        <f>VLOOKUP(B15843, Tabelas!A:C,3,FALSE())</f>
        <v/>
      </c>
      <c r="E15843">
        <f>VLOOKUP(B15843, Tabelas!A:C,2,FALSE())</f>
        <v/>
      </c>
    </row>
    <row r="15844">
      <c r="A15844" t="inlineStr">
        <is>
          <t>THE HISPANIC AMERICAN HISTORICAL REVIEW</t>
        </is>
      </c>
      <c r="B15844" t="inlineStr">
        <is>
          <t>A1</t>
        </is>
      </c>
      <c r="C15844">
        <f>IF(B15844&lt;&gt;"NI",1,0)</f>
        <v/>
      </c>
      <c r="D15844">
        <f>VLOOKUP(B15844, Tabelas!A:C,3,FALSE())</f>
        <v/>
      </c>
      <c r="E15844">
        <f>VLOOKUP(B15844, Tabelas!A:C,2,FALSE())</f>
        <v/>
      </c>
    </row>
    <row r="15845">
      <c r="A15845" t="inlineStr">
        <is>
          <t>THE INDUSTRIAL-ORGANIZATIONAL PSYCHOLOGIST</t>
        </is>
      </c>
      <c r="B15845" t="inlineStr">
        <is>
          <t>B4</t>
        </is>
      </c>
      <c r="C15845">
        <f>IF(B15845&lt;&gt;"NI",1,0)</f>
        <v/>
      </c>
      <c r="D15845">
        <f>VLOOKUP(B15845, Tabelas!A:C,3,FALSE())</f>
        <v/>
      </c>
      <c r="E15845">
        <f>VLOOKUP(B15845, Tabelas!A:C,2,FALSE())</f>
        <v/>
      </c>
    </row>
    <row r="15846">
      <c r="A15846" t="inlineStr">
        <is>
          <t>THE INTERNATIONAL ARCHIVES OF THE PHOTOGRAMMETRY, REMOTE SENSING AND SPATIAL INFORMATION SCIENCES (CD-ROM)</t>
        </is>
      </c>
      <c r="B15846" t="inlineStr">
        <is>
          <t>B4</t>
        </is>
      </c>
      <c r="C15846">
        <f>IF(B15846&lt;&gt;"NI",1,0)</f>
        <v/>
      </c>
      <c r="D15846">
        <f>VLOOKUP(B15846, Tabelas!A:C,3,FALSE())</f>
        <v/>
      </c>
      <c r="E15846">
        <f>VLOOKUP(B15846, Tabelas!A:C,2,FALSE())</f>
        <v/>
      </c>
    </row>
    <row r="15847">
      <c r="A15847" t="inlineStr">
        <is>
          <t>THE INTERNATIONAL COMMUNICATION GAZETTE (PRINT)</t>
        </is>
      </c>
      <c r="B15847" t="inlineStr">
        <is>
          <t>A3</t>
        </is>
      </c>
      <c r="C15847">
        <f>IF(B15847&lt;&gt;"NI",1,0)</f>
        <v/>
      </c>
      <c r="D15847">
        <f>VLOOKUP(B15847, Tabelas!A:C,3,FALSE())</f>
        <v/>
      </c>
      <c r="E15847">
        <f>VLOOKUP(B15847, Tabelas!A:C,2,FALSE())</f>
        <v/>
      </c>
    </row>
    <row r="15848">
      <c r="A15848" t="inlineStr">
        <is>
          <t>THE INTERNATIONAL FOOD AND AGRIBUSINESS MANAGEMENT REVIEW</t>
        </is>
      </c>
      <c r="B15848" t="inlineStr">
        <is>
          <t>A2</t>
        </is>
      </c>
      <c r="C15848">
        <f>IF(B15848&lt;&gt;"NI",1,0)</f>
        <v/>
      </c>
      <c r="D15848">
        <f>VLOOKUP(B15848, Tabelas!A:C,3,FALSE())</f>
        <v/>
      </c>
      <c r="E15848">
        <f>VLOOKUP(B15848, Tabelas!A:C,2,FALSE())</f>
        <v/>
      </c>
    </row>
    <row r="15849">
      <c r="A15849" t="inlineStr">
        <is>
          <t>THE INTERNATIONAL FOOD AND AGRIBUSINESS MANAGEMENT REVIEW (ONLINE)</t>
        </is>
      </c>
      <c r="B15849" t="inlineStr">
        <is>
          <t>A2</t>
        </is>
      </c>
      <c r="C15849">
        <f>IF(B15849&lt;&gt;"NI",1,0)</f>
        <v/>
      </c>
      <c r="D15849">
        <f>VLOOKUP(B15849, Tabelas!A:C,3,FALSE())</f>
        <v/>
      </c>
      <c r="E15849">
        <f>VLOOKUP(B15849, Tabelas!A:C,2,FALSE())</f>
        <v/>
      </c>
    </row>
    <row r="15850">
      <c r="A15850" t="inlineStr">
        <is>
          <t>THE INTERNATIONAL HISTORY REVIEW</t>
        </is>
      </c>
      <c r="B15850" t="inlineStr">
        <is>
          <t>A2</t>
        </is>
      </c>
      <c r="C15850">
        <f>IF(B15850&lt;&gt;"NI",1,0)</f>
        <v/>
      </c>
      <c r="D15850">
        <f>VLOOKUP(B15850, Tabelas!A:C,3,FALSE())</f>
        <v/>
      </c>
      <c r="E15850">
        <f>VLOOKUP(B15850, Tabelas!A:C,2,FALSE())</f>
        <v/>
      </c>
    </row>
    <row r="15851">
      <c r="A15851" t="inlineStr">
        <is>
          <t>THE INTERNATIONAL HISTORY REVIEW (ONLINE)</t>
        </is>
      </c>
      <c r="B15851" t="inlineStr">
        <is>
          <t>A2</t>
        </is>
      </c>
      <c r="C15851">
        <f>IF(B15851&lt;&gt;"NI",1,0)</f>
        <v/>
      </c>
      <c r="D15851">
        <f>VLOOKUP(B15851, Tabelas!A:C,3,FALSE())</f>
        <v/>
      </c>
      <c r="E15851">
        <f>VLOOKUP(B15851, Tabelas!A:C,2,FALSE())</f>
        <v/>
      </c>
    </row>
    <row r="15852">
      <c r="A15852" t="inlineStr">
        <is>
          <t>THE INTERNATIONAL JOURNAL OF ACCOUNTING</t>
        </is>
      </c>
      <c r="B15852" t="inlineStr">
        <is>
          <t>B1</t>
        </is>
      </c>
      <c r="C15852">
        <f>IF(B15852&lt;&gt;"NI",1,0)</f>
        <v/>
      </c>
      <c r="D15852">
        <f>VLOOKUP(B15852, Tabelas!A:C,3,FALSE())</f>
        <v/>
      </c>
      <c r="E15852">
        <f>VLOOKUP(B15852, Tabelas!A:C,2,FALSE())</f>
        <v/>
      </c>
    </row>
    <row r="15853">
      <c r="A15853" t="inlineStr">
        <is>
          <t>THE INTERNATIONAL JOURNAL OF AFRICAN HISTORICAL STUDIES</t>
        </is>
      </c>
      <c r="B15853" t="inlineStr">
        <is>
          <t>A4</t>
        </is>
      </c>
      <c r="C15853">
        <f>IF(B15853&lt;&gt;"NI",1,0)</f>
        <v/>
      </c>
      <c r="D15853">
        <f>VLOOKUP(B15853, Tabelas!A:C,3,FALSE())</f>
        <v/>
      </c>
      <c r="E15853">
        <f>VLOOKUP(B15853, Tabelas!A:C,2,FALSE())</f>
        <v/>
      </c>
    </row>
    <row r="15854">
      <c r="A15854" t="inlineStr">
        <is>
          <t>THE INTERNATIONAL JOURNAL OF ARTIFICIAL ORGANS (TESTO STAMPATO)</t>
        </is>
      </c>
      <c r="B15854" t="inlineStr">
        <is>
          <t>B1</t>
        </is>
      </c>
      <c r="C15854">
        <f>IF(B15854&lt;&gt;"NI",1,0)</f>
        <v/>
      </c>
      <c r="D15854">
        <f>VLOOKUP(B15854, Tabelas!A:C,3,FALSE())</f>
        <v/>
      </c>
      <c r="E15854">
        <f>VLOOKUP(B15854, Tabelas!A:C,2,FALSE())</f>
        <v/>
      </c>
    </row>
    <row r="15855">
      <c r="A15855" t="inlineStr">
        <is>
          <t>THE INTERNATIONAL JOURNAL OF ARTS THEORY AND HISTORY</t>
        </is>
      </c>
      <c r="B15855" t="inlineStr">
        <is>
          <t>B3</t>
        </is>
      </c>
      <c r="C15855">
        <f>IF(B15855&lt;&gt;"NI",1,0)</f>
        <v/>
      </c>
      <c r="D15855">
        <f>VLOOKUP(B15855, Tabelas!A:C,3,FALSE())</f>
        <v/>
      </c>
      <c r="E15855">
        <f>VLOOKUP(B15855, Tabelas!A:C,2,FALSE())</f>
        <v/>
      </c>
    </row>
    <row r="15856">
      <c r="A15856" t="inlineStr">
        <is>
          <t>THE INTERNATIONAL JOURNAL OF BEHAVIOURAL NUTRITION AND PHYSICAL ACTIVITY (ONLINE)</t>
        </is>
      </c>
      <c r="B15856" t="inlineStr">
        <is>
          <t>A1</t>
        </is>
      </c>
      <c r="C15856">
        <f>IF(B15856&lt;&gt;"NI",1,0)</f>
        <v/>
      </c>
      <c r="D15856">
        <f>VLOOKUP(B15856, Tabelas!A:C,3,FALSE())</f>
        <v/>
      </c>
      <c r="E15856">
        <f>VLOOKUP(B15856, Tabelas!A:C,2,FALSE())</f>
        <v/>
      </c>
    </row>
    <row r="15857">
      <c r="A15857" t="inlineStr">
        <is>
          <t>THE INTERNATIONAL JOURNAL OF BIOCHEMISTRY</t>
        </is>
      </c>
      <c r="B15857" t="inlineStr">
        <is>
          <t>A3</t>
        </is>
      </c>
      <c r="C15857">
        <f>IF(B15857&lt;&gt;"NI",1,0)</f>
        <v/>
      </c>
      <c r="D15857">
        <f>VLOOKUP(B15857, Tabelas!A:C,3,FALSE())</f>
        <v/>
      </c>
      <c r="E15857">
        <f>VLOOKUP(B15857, Tabelas!A:C,2,FALSE())</f>
        <v/>
      </c>
    </row>
    <row r="15858">
      <c r="A15858" t="inlineStr">
        <is>
          <t>THE INTERNATIONAL JOURNAL OF BIOLOGICAL MARKERS (TESTO STAMPATO)</t>
        </is>
      </c>
      <c r="B15858" t="inlineStr">
        <is>
          <t>A4</t>
        </is>
      </c>
      <c r="C15858">
        <f>IF(B15858&lt;&gt;"NI",1,0)</f>
        <v/>
      </c>
      <c r="D15858">
        <f>VLOOKUP(B15858, Tabelas!A:C,3,FALSE())</f>
        <v/>
      </c>
      <c r="E15858">
        <f>VLOOKUP(B15858, Tabelas!A:C,2,FALSE())</f>
        <v/>
      </c>
    </row>
    <row r="15859">
      <c r="A15859" t="inlineStr">
        <is>
          <t>THE INTERNATIONAL JOURNAL OF CARDIOVASCULAR IMAGING</t>
        </is>
      </c>
      <c r="B15859" t="inlineStr">
        <is>
          <t>A3</t>
        </is>
      </c>
      <c r="C15859">
        <f>IF(B15859&lt;&gt;"NI",1,0)</f>
        <v/>
      </c>
      <c r="D15859">
        <f>VLOOKUP(B15859, Tabelas!A:C,3,FALSE())</f>
        <v/>
      </c>
      <c r="E15859">
        <f>VLOOKUP(B15859, Tabelas!A:C,2,FALSE())</f>
        <v/>
      </c>
    </row>
    <row r="15860">
      <c r="A15860" t="inlineStr">
        <is>
          <t>THE INTERNATIONAL JOURNAL OF CHRONIC OBSTRUCTIVE PULMONARY DISEASE (PRINT)</t>
        </is>
      </c>
      <c r="B15860" t="inlineStr">
        <is>
          <t>A2</t>
        </is>
      </c>
      <c r="C15860">
        <f>IF(B15860&lt;&gt;"NI",1,0)</f>
        <v/>
      </c>
      <c r="D15860">
        <f>VLOOKUP(B15860, Tabelas!A:C,3,FALSE())</f>
        <v/>
      </c>
      <c r="E15860">
        <f>VLOOKUP(B15860, Tabelas!A:C,2,FALSE())</f>
        <v/>
      </c>
    </row>
    <row r="15861">
      <c r="A15861" t="inlineStr">
        <is>
          <t>THE INTERNATIONAL JOURNAL OF CULTURAL POLICY</t>
        </is>
      </c>
      <c r="B15861" t="inlineStr">
        <is>
          <t>A1</t>
        </is>
      </c>
      <c r="C15861">
        <f>IF(B15861&lt;&gt;"NI",1,0)</f>
        <v/>
      </c>
      <c r="D15861">
        <f>VLOOKUP(B15861, Tabelas!A:C,3,FALSE())</f>
        <v/>
      </c>
      <c r="E15861">
        <f>VLOOKUP(B15861, Tabelas!A:C,2,FALSE())</f>
        <v/>
      </c>
    </row>
    <row r="15862">
      <c r="A15862" t="inlineStr">
        <is>
          <t>THE INTERNATIONAL JOURNAL OF DESIGN MANAGEMENT AND PROFESSIONAL PRACTICE (IMPRESSO)</t>
        </is>
      </c>
      <c r="B15862" t="inlineStr">
        <is>
          <t>B1</t>
        </is>
      </c>
      <c r="C15862">
        <f>IF(B15862&lt;&gt;"NI",1,0)</f>
        <v/>
      </c>
      <c r="D15862">
        <f>VLOOKUP(B15862, Tabelas!A:C,3,FALSE())</f>
        <v/>
      </c>
      <c r="E15862">
        <f>VLOOKUP(B15862, Tabelas!A:C,2,FALSE())</f>
        <v/>
      </c>
    </row>
    <row r="15863">
      <c r="A15863" t="inlineStr">
        <is>
          <t>THE INTERNATIONAL JOURNAL OF DESIGNED OBJECTS</t>
        </is>
      </c>
      <c r="B15863" t="inlineStr">
        <is>
          <t>A4</t>
        </is>
      </c>
      <c r="C15863">
        <f>IF(B15863&lt;&gt;"NI",1,0)</f>
        <v/>
      </c>
      <c r="D15863">
        <f>VLOOKUP(B15863, Tabelas!A:C,3,FALSE())</f>
        <v/>
      </c>
      <c r="E15863">
        <f>VLOOKUP(B15863, Tabelas!A:C,2,FALSE())</f>
        <v/>
      </c>
    </row>
    <row r="15864">
      <c r="A15864" t="inlineStr">
        <is>
          <t>THE INTERNATIONAL JOURNAL OF DEVELOPMENTAL BIOLOGY</t>
        </is>
      </c>
      <c r="B15864" t="inlineStr">
        <is>
          <t>A4</t>
        </is>
      </c>
      <c r="C15864">
        <f>IF(B15864&lt;&gt;"NI",1,0)</f>
        <v/>
      </c>
      <c r="D15864">
        <f>VLOOKUP(B15864, Tabelas!A:C,3,FALSE())</f>
        <v/>
      </c>
      <c r="E15864">
        <f>VLOOKUP(B15864, Tabelas!A:C,2,FALSE())</f>
        <v/>
      </c>
    </row>
    <row r="15865">
      <c r="A15865" t="inlineStr">
        <is>
          <t>THE INTERNATIONAL JOURNAL OF ENVIRONMENTAL SUSTAINABILITY</t>
        </is>
      </c>
      <c r="B15865" t="inlineStr">
        <is>
          <t>B3</t>
        </is>
      </c>
      <c r="C15865">
        <f>IF(B15865&lt;&gt;"NI",1,0)</f>
        <v/>
      </c>
      <c r="D15865">
        <f>VLOOKUP(B15865, Tabelas!A:C,3,FALSE())</f>
        <v/>
      </c>
      <c r="E15865">
        <f>VLOOKUP(B15865, Tabelas!A:C,2,FALSE())</f>
        <v/>
      </c>
    </row>
    <row r="15866">
      <c r="A15866" t="inlineStr">
        <is>
          <t>THE INTERNATIONAL JOURNAL OF ESTHETIC DENTISTRY</t>
        </is>
      </c>
      <c r="B15866" t="inlineStr">
        <is>
          <t>A3</t>
        </is>
      </c>
      <c r="C15866">
        <f>IF(B15866&lt;&gt;"NI",1,0)</f>
        <v/>
      </c>
      <c r="D15866">
        <f>VLOOKUP(B15866, Tabelas!A:C,3,FALSE())</f>
        <v/>
      </c>
      <c r="E15866">
        <f>VLOOKUP(B15866, Tabelas!A:C,2,FALSE())</f>
        <v/>
      </c>
    </row>
    <row r="15867">
      <c r="A15867" t="inlineStr">
        <is>
          <t>THE INTERNATIONAL JOURNAL OF HEALTH PLANNING AND MANAGEMENT</t>
        </is>
      </c>
      <c r="B15867" t="inlineStr">
        <is>
          <t>B1</t>
        </is>
      </c>
      <c r="C15867">
        <f>IF(B15867&lt;&gt;"NI",1,0)</f>
        <v/>
      </c>
      <c r="D15867">
        <f>VLOOKUP(B15867, Tabelas!A:C,3,FALSE())</f>
        <v/>
      </c>
      <c r="E15867">
        <f>VLOOKUP(B15867, Tabelas!A:C,2,FALSE())</f>
        <v/>
      </c>
    </row>
    <row r="15868">
      <c r="A15868" t="inlineStr">
        <is>
          <t>THE INTERNATIONAL JOURNAL OF HEALTH PLANNING AND MANAGEMENT (ONLINE)</t>
        </is>
      </c>
      <c r="B15868" t="inlineStr">
        <is>
          <t>B1</t>
        </is>
      </c>
      <c r="C15868">
        <f>IF(B15868&lt;&gt;"NI",1,0)</f>
        <v/>
      </c>
      <c r="D15868">
        <f>VLOOKUP(B15868, Tabelas!A:C,3,FALSE())</f>
        <v/>
      </c>
      <c r="E15868">
        <f>VLOOKUP(B15868, Tabelas!A:C,2,FALSE())</f>
        <v/>
      </c>
    </row>
    <row r="15869">
      <c r="A15869" t="inlineStr">
        <is>
          <t>THE INTERNATIONAL JOURNAL OF HIGH PERFORMANCE COMPUTING APPLICATIONS</t>
        </is>
      </c>
      <c r="B15869" t="inlineStr">
        <is>
          <t>A3</t>
        </is>
      </c>
      <c r="C15869">
        <f>IF(B15869&lt;&gt;"NI",1,0)</f>
        <v/>
      </c>
      <c r="D15869">
        <f>VLOOKUP(B15869, Tabelas!A:C,3,FALSE())</f>
        <v/>
      </c>
      <c r="E15869">
        <f>VLOOKUP(B15869, Tabelas!A:C,2,FALSE())</f>
        <v/>
      </c>
    </row>
    <row r="15870">
      <c r="A15870" t="inlineStr">
        <is>
          <t>THE INTERNATIONAL JOURNAL OF HUMAN RESOURCE MANAGEMENT</t>
        </is>
      </c>
      <c r="B15870" t="inlineStr">
        <is>
          <t>A1</t>
        </is>
      </c>
      <c r="C15870">
        <f>IF(B15870&lt;&gt;"NI",1,0)</f>
        <v/>
      </c>
      <c r="D15870">
        <f>VLOOKUP(B15870, Tabelas!A:C,3,FALSE())</f>
        <v/>
      </c>
      <c r="E15870">
        <f>VLOOKUP(B15870, Tabelas!A:C,2,FALSE())</f>
        <v/>
      </c>
    </row>
    <row r="15871">
      <c r="A15871" t="inlineStr">
        <is>
          <t>THE INTERNATIONAL JOURNAL OF INTELLIGENCE AND COUNTER INTELLIGENCE</t>
        </is>
      </c>
      <c r="B15871" t="inlineStr">
        <is>
          <t>B1</t>
        </is>
      </c>
      <c r="C15871">
        <f>IF(B15871&lt;&gt;"NI",1,0)</f>
        <v/>
      </c>
      <c r="D15871">
        <f>VLOOKUP(B15871, Tabelas!A:C,3,FALSE())</f>
        <v/>
      </c>
      <c r="E15871">
        <f>VLOOKUP(B15871, Tabelas!A:C,2,FALSE())</f>
        <v/>
      </c>
    </row>
    <row r="15872">
      <c r="A15872" t="inlineStr">
        <is>
          <t>THE INTERNATIONAL JOURNAL OF LIFE CYCLE ASSESSMENT</t>
        </is>
      </c>
      <c r="B15872" t="inlineStr">
        <is>
          <t>A2</t>
        </is>
      </c>
      <c r="C15872">
        <f>IF(B15872&lt;&gt;"NI",1,0)</f>
        <v/>
      </c>
      <c r="D15872">
        <f>VLOOKUP(B15872, Tabelas!A:C,3,FALSE())</f>
        <v/>
      </c>
      <c r="E15872">
        <f>VLOOKUP(B15872, Tabelas!A:C,2,FALSE())</f>
        <v/>
      </c>
    </row>
    <row r="15873">
      <c r="A15873" t="inlineStr">
        <is>
          <t>THE INTERNATIONAL JOURNAL OF LIFE CYCLE ASSESSMENT (ONLINE)</t>
        </is>
      </c>
      <c r="B15873" t="inlineStr">
        <is>
          <t>A2</t>
        </is>
      </c>
      <c r="C15873">
        <f>IF(B15873&lt;&gt;"NI",1,0)</f>
        <v/>
      </c>
      <c r="D15873">
        <f>VLOOKUP(B15873, Tabelas!A:C,3,FALSE())</f>
        <v/>
      </c>
      <c r="E15873">
        <f>VLOOKUP(B15873, Tabelas!A:C,2,FALSE())</f>
        <v/>
      </c>
    </row>
    <row r="15874">
      <c r="A15874" t="inlineStr">
        <is>
          <t>THE INTERNATIONAL JOURNAL OF LOW CARBON TECHNOLOGIES (PRINT)</t>
        </is>
      </c>
      <c r="B15874" t="inlineStr">
        <is>
          <t>A2</t>
        </is>
      </c>
      <c r="C15874">
        <f>IF(B15874&lt;&gt;"NI",1,0)</f>
        <v/>
      </c>
      <c r="D15874">
        <f>VLOOKUP(B15874, Tabelas!A:C,3,FALSE())</f>
        <v/>
      </c>
      <c r="E15874">
        <f>VLOOKUP(B15874, Tabelas!A:C,2,FALSE())</f>
        <v/>
      </c>
    </row>
    <row r="15875">
      <c r="A15875" t="inlineStr">
        <is>
          <t>THE INTERNATIONAL JOURNAL OF MANAGEMENT EDUCATION</t>
        </is>
      </c>
      <c r="B15875" t="inlineStr">
        <is>
          <t>A2</t>
        </is>
      </c>
      <c r="C15875">
        <f>IF(B15875&lt;&gt;"NI",1,0)</f>
        <v/>
      </c>
      <c r="D15875">
        <f>VLOOKUP(B15875, Tabelas!A:C,3,FALSE())</f>
        <v/>
      </c>
      <c r="E15875">
        <f>VLOOKUP(B15875, Tabelas!A:C,2,FALSE())</f>
        <v/>
      </c>
    </row>
    <row r="15876">
      <c r="A15876" t="inlineStr">
        <is>
          <t>THE INTERNATIONAL JOURNAL OF MULTIPHYSICS</t>
        </is>
      </c>
      <c r="B15876" t="inlineStr">
        <is>
          <t>B2</t>
        </is>
      </c>
      <c r="C15876">
        <f>IF(B15876&lt;&gt;"NI",1,0)</f>
        <v/>
      </c>
      <c r="D15876">
        <f>VLOOKUP(B15876, Tabelas!A:C,3,FALSE())</f>
        <v/>
      </c>
      <c r="E15876">
        <f>VLOOKUP(B15876, Tabelas!A:C,2,FALSE())</f>
        <v/>
      </c>
    </row>
    <row r="15877">
      <c r="A15877" t="inlineStr">
        <is>
          <t>THE INTERNATIONAL JOURNAL OF ORAL AND MAXILLOFACIAL IMPLANTS</t>
        </is>
      </c>
      <c r="B15877" t="inlineStr">
        <is>
          <t>A2</t>
        </is>
      </c>
      <c r="C15877">
        <f>IF(B15877&lt;&gt;"NI",1,0)</f>
        <v/>
      </c>
      <c r="D15877">
        <f>VLOOKUP(B15877, Tabelas!A:C,3,FALSE())</f>
        <v/>
      </c>
      <c r="E15877">
        <f>VLOOKUP(B15877, Tabelas!A:C,2,FALSE())</f>
        <v/>
      </c>
    </row>
    <row r="15878">
      <c r="A15878" t="inlineStr">
        <is>
          <t>THE INTERNATIONAL JOURNAL OF PAVEMENT ENGINEERING</t>
        </is>
      </c>
      <c r="B15878" t="inlineStr">
        <is>
          <t>A2</t>
        </is>
      </c>
      <c r="C15878">
        <f>IF(B15878&lt;&gt;"NI",1,0)</f>
        <v/>
      </c>
      <c r="D15878">
        <f>VLOOKUP(B15878, Tabelas!A:C,3,FALSE())</f>
        <v/>
      </c>
      <c r="E15878">
        <f>VLOOKUP(B15878, Tabelas!A:C,2,FALSE())</f>
        <v/>
      </c>
    </row>
    <row r="15879">
      <c r="A15879" t="inlineStr">
        <is>
          <t>THE INTERNATIONAL JOURNAL OF PEDAGOGY AND CURRICULUM</t>
        </is>
      </c>
      <c r="B15879" t="inlineStr">
        <is>
          <t>B4</t>
        </is>
      </c>
      <c r="C15879">
        <f>IF(B15879&lt;&gt;"NI",1,0)</f>
        <v/>
      </c>
      <c r="D15879">
        <f>VLOOKUP(B15879, Tabelas!A:C,3,FALSE())</f>
        <v/>
      </c>
      <c r="E15879">
        <f>VLOOKUP(B15879, Tabelas!A:C,2,FALSE())</f>
        <v/>
      </c>
    </row>
    <row r="15880">
      <c r="A15880" t="inlineStr">
        <is>
          <t>THE INTERNATIONAL JOURNAL OF PERIODONTICS &amp; RESTORATIVE DENTISTRY</t>
        </is>
      </c>
      <c r="B15880" t="inlineStr">
        <is>
          <t>B1</t>
        </is>
      </c>
      <c r="C15880">
        <f>IF(B15880&lt;&gt;"NI",1,0)</f>
        <v/>
      </c>
      <c r="D15880">
        <f>VLOOKUP(B15880, Tabelas!A:C,3,FALSE())</f>
        <v/>
      </c>
      <c r="E15880">
        <f>VLOOKUP(B15880, Tabelas!A:C,2,FALSE())</f>
        <v/>
      </c>
    </row>
    <row r="15881">
      <c r="A15881" t="inlineStr">
        <is>
          <t>THE INTERNATIONAL JOURNAL OF PRODUCTIVITY AND PERFORMANCE MANAGEMENT</t>
        </is>
      </c>
      <c r="B15881" t="inlineStr">
        <is>
          <t>A2</t>
        </is>
      </c>
      <c r="C15881">
        <f>IF(B15881&lt;&gt;"NI",1,0)</f>
        <v/>
      </c>
      <c r="D15881">
        <f>VLOOKUP(B15881, Tabelas!A:C,3,FALSE())</f>
        <v/>
      </c>
      <c r="E15881">
        <f>VLOOKUP(B15881, Tabelas!A:C,2,FALSE())</f>
        <v/>
      </c>
    </row>
    <row r="15882">
      <c r="A15882" t="inlineStr">
        <is>
          <t>THE INTERNATIONAL JOURNAL OF PROSTHODONTICS</t>
        </is>
      </c>
      <c r="B15882" t="inlineStr">
        <is>
          <t>A4</t>
        </is>
      </c>
      <c r="C15882">
        <f>IF(B15882&lt;&gt;"NI",1,0)</f>
        <v/>
      </c>
      <c r="D15882">
        <f>VLOOKUP(B15882, Tabelas!A:C,3,FALSE())</f>
        <v/>
      </c>
      <c r="E15882">
        <f>VLOOKUP(B15882, Tabelas!A:C,2,FALSE())</f>
        <v/>
      </c>
    </row>
    <row r="15883">
      <c r="A15883" t="inlineStr">
        <is>
          <t>THE INTERNATIONAL JOURNAL OF ROBOTICS RESEARCH</t>
        </is>
      </c>
      <c r="B15883" t="inlineStr">
        <is>
          <t>A1</t>
        </is>
      </c>
      <c r="C15883">
        <f>IF(B15883&lt;&gt;"NI",1,0)</f>
        <v/>
      </c>
      <c r="D15883">
        <f>VLOOKUP(B15883, Tabelas!A:C,3,FALSE())</f>
        <v/>
      </c>
      <c r="E15883">
        <f>VLOOKUP(B15883, Tabelas!A:C,2,FALSE())</f>
        <v/>
      </c>
    </row>
    <row r="15884">
      <c r="A15884" t="inlineStr">
        <is>
          <t>THE INTERNATIONAL JOURNAL OF TOURISM RESEARCH</t>
        </is>
      </c>
      <c r="B15884" t="inlineStr">
        <is>
          <t>A1</t>
        </is>
      </c>
      <c r="C15884">
        <f>IF(B15884&lt;&gt;"NI",1,0)</f>
        <v/>
      </c>
      <c r="D15884">
        <f>VLOOKUP(B15884, Tabelas!A:C,3,FALSE())</f>
        <v/>
      </c>
      <c r="E15884">
        <f>VLOOKUP(B15884, Tabelas!A:C,2,FALSE())</f>
        <v/>
      </c>
    </row>
    <row r="15885">
      <c r="A15885" t="inlineStr">
        <is>
          <t>THE INTERNATIONAL JOURNAL OF TUBERCULOSIS AND LUNG DISEASE</t>
        </is>
      </c>
      <c r="B15885" t="inlineStr">
        <is>
          <t>A3</t>
        </is>
      </c>
      <c r="C15885">
        <f>IF(B15885&lt;&gt;"NI",1,0)</f>
        <v/>
      </c>
      <c r="D15885">
        <f>VLOOKUP(B15885, Tabelas!A:C,3,FALSE())</f>
        <v/>
      </c>
      <c r="E15885">
        <f>VLOOKUP(B15885, Tabelas!A:C,2,FALSE())</f>
        <v/>
      </c>
    </row>
    <row r="15886">
      <c r="A15886" t="inlineStr">
        <is>
          <t>THE INTERNATIONAL JOURNAL OF VISUAL DESIGN</t>
        </is>
      </c>
      <c r="B15886" t="inlineStr">
        <is>
          <t>B1</t>
        </is>
      </c>
      <c r="C15886">
        <f>IF(B15886&lt;&gt;"NI",1,0)</f>
        <v/>
      </c>
      <c r="D15886">
        <f>VLOOKUP(B15886, Tabelas!A:C,3,FALSE())</f>
        <v/>
      </c>
      <c r="E15886">
        <f>VLOOKUP(B15886, Tabelas!A:C,2,FALSE())</f>
        <v/>
      </c>
    </row>
    <row r="15887">
      <c r="A15887" t="inlineStr">
        <is>
          <t>THE INTERNATIONAL QUARTERLY OF COMMUNITY HEALTH EDUCATION</t>
        </is>
      </c>
      <c r="B15887" t="inlineStr">
        <is>
          <t>B2</t>
        </is>
      </c>
      <c r="C15887">
        <f>IF(B15887&lt;&gt;"NI",1,0)</f>
        <v/>
      </c>
      <c r="D15887">
        <f>VLOOKUP(B15887, Tabelas!A:C,3,FALSE())</f>
        <v/>
      </c>
      <c r="E15887">
        <f>VLOOKUP(B15887, Tabelas!A:C,2,FALSE())</f>
        <v/>
      </c>
    </row>
    <row r="15888">
      <c r="A15888" t="inlineStr">
        <is>
          <t>THE INTERNATIONAL TINNITUS JOURNAL</t>
        </is>
      </c>
      <c r="B15888" t="inlineStr">
        <is>
          <t>B2</t>
        </is>
      </c>
      <c r="C15888">
        <f>IF(B15888&lt;&gt;"NI",1,0)</f>
        <v/>
      </c>
      <c r="D15888">
        <f>VLOOKUP(B15888, Tabelas!A:C,3,FALSE())</f>
        <v/>
      </c>
      <c r="E15888">
        <f>VLOOKUP(B15888, Tabelas!A:C,2,FALSE())</f>
        <v/>
      </c>
    </row>
    <row r="15889">
      <c r="A15889" t="inlineStr">
        <is>
          <t>THE INTERPRETER AND TRANSLATOR TRAINER (IMPRESSO)</t>
        </is>
      </c>
      <c r="B15889" t="inlineStr">
        <is>
          <t>A2</t>
        </is>
      </c>
      <c r="C15889">
        <f>IF(B15889&lt;&gt;"NI",1,0)</f>
        <v/>
      </c>
      <c r="D15889">
        <f>VLOOKUP(B15889, Tabelas!A:C,3,FALSE())</f>
        <v/>
      </c>
      <c r="E15889">
        <f>VLOOKUP(B15889, Tabelas!A:C,2,FALSE())</f>
        <v/>
      </c>
    </row>
    <row r="15890">
      <c r="A15890" t="inlineStr">
        <is>
          <t>THE ISME JOURNAL (PRINT)</t>
        </is>
      </c>
      <c r="B15890" t="inlineStr">
        <is>
          <t>A1</t>
        </is>
      </c>
      <c r="C15890">
        <f>IF(B15890&lt;&gt;"NI",1,0)</f>
        <v/>
      </c>
      <c r="D15890">
        <f>VLOOKUP(B15890, Tabelas!A:C,3,FALSE())</f>
        <v/>
      </c>
      <c r="E15890">
        <f>VLOOKUP(B15890, Tabelas!A:C,2,FALSE())</f>
        <v/>
      </c>
    </row>
    <row r="15891">
      <c r="A15891" t="inlineStr">
        <is>
          <t>THE ITALIAN JOURNAL OF ZOOLOGY (MODENA)</t>
        </is>
      </c>
      <c r="B15891" t="inlineStr">
        <is>
          <t>B3</t>
        </is>
      </c>
      <c r="C15891">
        <f>IF(B15891&lt;&gt;"NI",1,0)</f>
        <v/>
      </c>
      <c r="D15891">
        <f>VLOOKUP(B15891, Tabelas!A:C,3,FALSE())</f>
        <v/>
      </c>
      <c r="E15891">
        <f>VLOOKUP(B15891, Tabelas!A:C,2,FALSE())</f>
        <v/>
      </c>
    </row>
    <row r="15892">
      <c r="A15892" t="inlineStr">
        <is>
          <t>THE JBI DATABASE OF SYSTEMATIC REVIEWS AND IMPLEMENTATION REPORTS</t>
        </is>
      </c>
      <c r="B15892" t="inlineStr">
        <is>
          <t>B1</t>
        </is>
      </c>
      <c r="C15892">
        <f>IF(B15892&lt;&gt;"NI",1,0)</f>
        <v/>
      </c>
      <c r="D15892">
        <f>VLOOKUP(B15892, Tabelas!A:C,3,FALSE())</f>
        <v/>
      </c>
      <c r="E15892">
        <f>VLOOKUP(B15892, Tabelas!A:C,2,FALSE())</f>
        <v/>
      </c>
    </row>
    <row r="15893">
      <c r="A15893" t="inlineStr">
        <is>
          <t>THE JOURNAL AGRICULTURE AND FORESTRY</t>
        </is>
      </c>
      <c r="B15893" t="inlineStr">
        <is>
          <t>A3</t>
        </is>
      </c>
      <c r="C15893">
        <f>IF(B15893&lt;&gt;"NI",1,0)</f>
        <v/>
      </c>
      <c r="D15893">
        <f>VLOOKUP(B15893, Tabelas!A:C,3,FALSE())</f>
        <v/>
      </c>
      <c r="E15893">
        <f>VLOOKUP(B15893, Tabelas!A:C,2,FALSE())</f>
        <v/>
      </c>
    </row>
    <row r="15894">
      <c r="A15894" t="inlineStr">
        <is>
          <t>THE JOURNAL AMPHIBIA-REPTILIA</t>
        </is>
      </c>
      <c r="B15894" t="inlineStr">
        <is>
          <t>A3</t>
        </is>
      </c>
      <c r="C15894">
        <f>IF(B15894&lt;&gt;"NI",1,0)</f>
        <v/>
      </c>
      <c r="D15894">
        <f>VLOOKUP(B15894, Tabelas!A:C,3,FALSE())</f>
        <v/>
      </c>
      <c r="E15894">
        <f>VLOOKUP(B15894, Tabelas!A:C,2,FALSE())</f>
        <v/>
      </c>
    </row>
    <row r="15895">
      <c r="A15895" t="inlineStr">
        <is>
          <t>THE JOURNAL OF ADHESION (PRINT)</t>
        </is>
      </c>
      <c r="B15895" t="inlineStr">
        <is>
          <t>A3</t>
        </is>
      </c>
      <c r="C15895">
        <f>IF(B15895&lt;&gt;"NI",1,0)</f>
        <v/>
      </c>
      <c r="D15895">
        <f>VLOOKUP(B15895, Tabelas!A:C,3,FALSE())</f>
        <v/>
      </c>
      <c r="E15895">
        <f>VLOOKUP(B15895, Tabelas!A:C,2,FALSE())</f>
        <v/>
      </c>
    </row>
    <row r="15896">
      <c r="A15896" t="inlineStr">
        <is>
          <t>THE JOURNAL OF ADVANCED PROSTHODONTICS</t>
        </is>
      </c>
      <c r="B15896" t="inlineStr">
        <is>
          <t>A3</t>
        </is>
      </c>
      <c r="C15896">
        <f>IF(B15896&lt;&gt;"NI",1,0)</f>
        <v/>
      </c>
      <c r="D15896">
        <f>VLOOKUP(B15896, Tabelas!A:C,3,FALSE())</f>
        <v/>
      </c>
      <c r="E15896">
        <f>VLOOKUP(B15896, Tabelas!A:C,2,FALSE())</f>
        <v/>
      </c>
    </row>
    <row r="15897">
      <c r="A15897" t="inlineStr">
        <is>
          <t>THE JOURNAL OF AGING AND SOCIAL CHANGE</t>
        </is>
      </c>
      <c r="B15897" t="inlineStr">
        <is>
          <t>B4</t>
        </is>
      </c>
      <c r="C15897">
        <f>IF(B15897&lt;&gt;"NI",1,0)</f>
        <v/>
      </c>
      <c r="D15897">
        <f>VLOOKUP(B15897, Tabelas!A:C,3,FALSE())</f>
        <v/>
      </c>
      <c r="E15897">
        <f>VLOOKUP(B15897, Tabelas!A:C,2,FALSE())</f>
        <v/>
      </c>
    </row>
    <row r="15898">
      <c r="A15898" t="inlineStr">
        <is>
          <t>THE JOURNAL OF AGRICULTURAL EDUCATION AND EXTENSION</t>
        </is>
      </c>
      <c r="B15898" t="inlineStr">
        <is>
          <t>B3</t>
        </is>
      </c>
      <c r="C15898">
        <f>IF(B15898&lt;&gt;"NI",1,0)</f>
        <v/>
      </c>
      <c r="D15898">
        <f>VLOOKUP(B15898, Tabelas!A:C,3,FALSE())</f>
        <v/>
      </c>
      <c r="E15898">
        <f>VLOOKUP(B15898, Tabelas!A:C,2,FALSE())</f>
        <v/>
      </c>
    </row>
    <row r="15899">
      <c r="A15899" t="inlineStr">
        <is>
          <t>THE JOURNAL OF AGRICULTURAL SCIENCE (ONLINE)</t>
        </is>
      </c>
      <c r="B15899" t="inlineStr">
        <is>
          <t>A1</t>
        </is>
      </c>
      <c r="C15899">
        <f>IF(B15899&lt;&gt;"NI",1,0)</f>
        <v/>
      </c>
      <c r="D15899">
        <f>VLOOKUP(B15899, Tabelas!A:C,3,FALSE())</f>
        <v/>
      </c>
      <c r="E15899">
        <f>VLOOKUP(B15899, Tabelas!A:C,2,FALSE())</f>
        <v/>
      </c>
    </row>
    <row r="15900">
      <c r="A15900" t="inlineStr">
        <is>
          <t>THE JOURNAL OF AGRICULTURAL SCIENCE (PRINT)</t>
        </is>
      </c>
      <c r="B15900" t="inlineStr">
        <is>
          <t>A1</t>
        </is>
      </c>
      <c r="C15900">
        <f>IF(B15900&lt;&gt;"NI",1,0)</f>
        <v/>
      </c>
      <c r="D15900">
        <f>VLOOKUP(B15900, Tabelas!A:C,3,FALSE())</f>
        <v/>
      </c>
      <c r="E15900">
        <f>VLOOKUP(B15900, Tabelas!A:C,2,FALSE())</f>
        <v/>
      </c>
    </row>
    <row r="15901">
      <c r="A15901" t="inlineStr">
        <is>
          <t>THE JOURNAL OF ALTERNATIVE AND COMPLEMENTARY MEDICINE (NEW YORK, N.Y.)</t>
        </is>
      </c>
      <c r="B15901" t="inlineStr">
        <is>
          <t>A4</t>
        </is>
      </c>
      <c r="C15901">
        <f>IF(B15901&lt;&gt;"NI",1,0)</f>
        <v/>
      </c>
      <c r="D15901">
        <f>VLOOKUP(B15901, Tabelas!A:C,3,FALSE())</f>
        <v/>
      </c>
      <c r="E15901">
        <f>VLOOKUP(B15901, Tabelas!A:C,2,FALSE())</f>
        <v/>
      </c>
    </row>
    <row r="15902">
      <c r="A15902" t="inlineStr">
        <is>
          <t>THE JOURNAL OF AMBULATORY CARE MANAGEMENT</t>
        </is>
      </c>
      <c r="B15902" t="inlineStr">
        <is>
          <t>B2</t>
        </is>
      </c>
      <c r="C15902">
        <f>IF(B15902&lt;&gt;"NI",1,0)</f>
        <v/>
      </c>
      <c r="D15902">
        <f>VLOOKUP(B15902, Tabelas!A:C,3,FALSE())</f>
        <v/>
      </c>
      <c r="E15902">
        <f>VLOOKUP(B15902, Tabelas!A:C,2,FALSE())</f>
        <v/>
      </c>
    </row>
    <row r="15903">
      <c r="A15903" t="inlineStr">
        <is>
          <t>THE JOURNAL OF ANIMAL AND PLANT SCIENCES</t>
        </is>
      </c>
      <c r="B15903" t="inlineStr">
        <is>
          <t>B2</t>
        </is>
      </c>
      <c r="C15903">
        <f>IF(B15903&lt;&gt;"NI",1,0)</f>
        <v/>
      </c>
      <c r="D15903">
        <f>VLOOKUP(B15903, Tabelas!A:C,3,FALSE())</f>
        <v/>
      </c>
      <c r="E15903">
        <f>VLOOKUP(B15903, Tabelas!A:C,2,FALSE())</f>
        <v/>
      </c>
    </row>
    <row r="15904">
      <c r="A15904" t="inlineStr">
        <is>
          <t>THE JOURNAL OF APPLIED BEHAVIORAL SCIENCE</t>
        </is>
      </c>
      <c r="B15904" t="inlineStr">
        <is>
          <t>A1</t>
        </is>
      </c>
      <c r="C15904">
        <f>IF(B15904&lt;&gt;"NI",1,0)</f>
        <v/>
      </c>
      <c r="D15904">
        <f>VLOOKUP(B15904, Tabelas!A:C,3,FALSE())</f>
        <v/>
      </c>
      <c r="E15904">
        <f>VLOOKUP(B15904, Tabelas!A:C,2,FALSE())</f>
        <v/>
      </c>
    </row>
    <row r="15905">
      <c r="A15905" t="inlineStr">
        <is>
          <t>THE JOURNAL OF APPLIED PACKAGING RESEARCH</t>
        </is>
      </c>
      <c r="B15905" t="inlineStr">
        <is>
          <t>B4</t>
        </is>
      </c>
      <c r="C15905">
        <f>IF(B15905&lt;&gt;"NI",1,0)</f>
        <v/>
      </c>
      <c r="D15905">
        <f>VLOOKUP(B15905, Tabelas!A:C,3,FALSE())</f>
        <v/>
      </c>
      <c r="E15905">
        <f>VLOOKUP(B15905, Tabelas!A:C,2,FALSE())</f>
        <v/>
      </c>
    </row>
    <row r="15906">
      <c r="A15906" t="inlineStr">
        <is>
          <t>THE JOURNAL OF ARACHNOLOGY</t>
        </is>
      </c>
      <c r="B15906" t="inlineStr">
        <is>
          <t>A3</t>
        </is>
      </c>
      <c r="C15906">
        <f>IF(B15906&lt;&gt;"NI",1,0)</f>
        <v/>
      </c>
      <c r="D15906">
        <f>VLOOKUP(B15906, Tabelas!A:C,3,FALSE())</f>
        <v/>
      </c>
      <c r="E15906">
        <f>VLOOKUP(B15906, Tabelas!A:C,2,FALSE())</f>
        <v/>
      </c>
    </row>
    <row r="15907">
      <c r="A15907" t="inlineStr">
        <is>
          <t>THE JOURNAL OF ARTHROPLASTY</t>
        </is>
      </c>
      <c r="B15907" t="inlineStr">
        <is>
          <t>A1</t>
        </is>
      </c>
      <c r="C15907">
        <f>IF(B15907&lt;&gt;"NI",1,0)</f>
        <v/>
      </c>
      <c r="D15907">
        <f>VLOOKUP(B15907, Tabelas!A:C,3,FALSE())</f>
        <v/>
      </c>
      <c r="E15907">
        <f>VLOOKUP(B15907, Tabelas!A:C,2,FALSE())</f>
        <v/>
      </c>
    </row>
    <row r="15908">
      <c r="A15908" t="inlineStr">
        <is>
          <t>THE JOURNAL OF ARTIFICIAL INTELLIGENCE RESEARCH (PRINT)</t>
        </is>
      </c>
      <c r="B15908" t="inlineStr">
        <is>
          <t>A2</t>
        </is>
      </c>
      <c r="C15908">
        <f>IF(B15908&lt;&gt;"NI",1,0)</f>
        <v/>
      </c>
      <c r="D15908">
        <f>VLOOKUP(B15908, Tabelas!A:C,3,FALSE())</f>
        <v/>
      </c>
      <c r="E15908">
        <f>VLOOKUP(B15908, Tabelas!A:C,2,FALSE())</f>
        <v/>
      </c>
    </row>
    <row r="15909">
      <c r="A15909" t="inlineStr">
        <is>
          <t>THE JOURNAL OF ASTHMA</t>
        </is>
      </c>
      <c r="B15909" t="inlineStr">
        <is>
          <t>A3</t>
        </is>
      </c>
      <c r="C15909">
        <f>IF(B15909&lt;&gt;"NI",1,0)</f>
        <v/>
      </c>
      <c r="D15909">
        <f>VLOOKUP(B15909, Tabelas!A:C,3,FALSE())</f>
        <v/>
      </c>
      <c r="E15909">
        <f>VLOOKUP(B15909, Tabelas!A:C,2,FALSE())</f>
        <v/>
      </c>
    </row>
    <row r="15910">
      <c r="A15910" t="inlineStr">
        <is>
          <t>THE JOURNAL OF BIOLOGICAL CHEMISTRY (PRINT)</t>
        </is>
      </c>
      <c r="B15910" t="inlineStr">
        <is>
          <t>A1</t>
        </is>
      </c>
      <c r="C15910">
        <f>IF(B15910&lt;&gt;"NI",1,0)</f>
        <v/>
      </c>
      <c r="D15910">
        <f>VLOOKUP(B15910, Tabelas!A:C,3,FALSE())</f>
        <v/>
      </c>
      <c r="E15910">
        <f>VLOOKUP(B15910, Tabelas!A:C,2,FALSE())</f>
        <v/>
      </c>
    </row>
    <row r="15911">
      <c r="A15911" t="inlineStr">
        <is>
          <t>THE JOURNAL OF BUSINESS &amp; INDUSTRIAL MARKETING</t>
        </is>
      </c>
      <c r="B15911" t="inlineStr">
        <is>
          <t>A1</t>
        </is>
      </c>
      <c r="C15911">
        <f>IF(B15911&lt;&gt;"NI",1,0)</f>
        <v/>
      </c>
      <c r="D15911">
        <f>VLOOKUP(B15911, Tabelas!A:C,3,FALSE())</f>
        <v/>
      </c>
      <c r="E15911">
        <f>VLOOKUP(B15911, Tabelas!A:C,2,FALSE())</f>
        <v/>
      </c>
    </row>
    <row r="15912">
      <c r="A15912" t="inlineStr">
        <is>
          <t>THE JOURNAL OF CARDIOVASCULAR NURSING</t>
        </is>
      </c>
      <c r="B15912" t="inlineStr">
        <is>
          <t>A1</t>
        </is>
      </c>
      <c r="C15912">
        <f>IF(B15912&lt;&gt;"NI",1,0)</f>
        <v/>
      </c>
      <c r="D15912">
        <f>VLOOKUP(B15912, Tabelas!A:C,3,FALSE())</f>
        <v/>
      </c>
      <c r="E15912">
        <f>VLOOKUP(B15912, Tabelas!A:C,2,FALSE())</f>
        <v/>
      </c>
    </row>
    <row r="15913">
      <c r="A15913" t="inlineStr">
        <is>
          <t>THE JOURNAL OF CELL BIOLOGY</t>
        </is>
      </c>
      <c r="B15913" t="inlineStr">
        <is>
          <t>A1</t>
        </is>
      </c>
      <c r="C15913">
        <f>IF(B15913&lt;&gt;"NI",1,0)</f>
        <v/>
      </c>
      <c r="D15913">
        <f>VLOOKUP(B15913, Tabelas!A:C,3,FALSE())</f>
        <v/>
      </c>
      <c r="E15913">
        <f>VLOOKUP(B15913, Tabelas!A:C,2,FALSE())</f>
        <v/>
      </c>
    </row>
    <row r="15914">
      <c r="A15914" t="inlineStr">
        <is>
          <t>THE JOURNAL OF CHEMICAL PHYSICS</t>
        </is>
      </c>
      <c r="B15914" t="inlineStr">
        <is>
          <t>A2</t>
        </is>
      </c>
      <c r="C15914">
        <f>IF(B15914&lt;&gt;"NI",1,0)</f>
        <v/>
      </c>
      <c r="D15914">
        <f>VLOOKUP(B15914, Tabelas!A:C,3,FALSE())</f>
        <v/>
      </c>
      <c r="E15914">
        <f>VLOOKUP(B15914, Tabelas!A:C,2,FALSE())</f>
        <v/>
      </c>
    </row>
    <row r="15915">
      <c r="A15915" t="inlineStr">
        <is>
          <t>THE JOURNAL OF CLINICAL AND AESTHETIC DERMATOLOGY</t>
        </is>
      </c>
      <c r="B15915" t="inlineStr">
        <is>
          <t>A4</t>
        </is>
      </c>
      <c r="C15915">
        <f>IF(B15915&lt;&gt;"NI",1,0)</f>
        <v/>
      </c>
      <c r="D15915">
        <f>VLOOKUP(B15915, Tabelas!A:C,3,FALSE())</f>
        <v/>
      </c>
      <c r="E15915">
        <f>VLOOKUP(B15915, Tabelas!A:C,2,FALSE())</f>
        <v/>
      </c>
    </row>
    <row r="15916">
      <c r="A15916" t="inlineStr">
        <is>
          <t>THE JOURNAL OF CLINICAL DENTISTRY</t>
        </is>
      </c>
      <c r="B15916" t="inlineStr">
        <is>
          <t>B2</t>
        </is>
      </c>
      <c r="C15916">
        <f>IF(B15916&lt;&gt;"NI",1,0)</f>
        <v/>
      </c>
      <c r="D15916">
        <f>VLOOKUP(B15916, Tabelas!A:C,3,FALSE())</f>
        <v/>
      </c>
      <c r="E15916">
        <f>VLOOKUP(B15916, Tabelas!A:C,2,FALSE())</f>
        <v/>
      </c>
    </row>
    <row r="15917">
      <c r="A15917" t="inlineStr">
        <is>
          <t>THE JOURNAL OF CLINICAL ENDOCRINOLOGY AND METABOLISM</t>
        </is>
      </c>
      <c r="B15917" t="inlineStr">
        <is>
          <t>A1</t>
        </is>
      </c>
      <c r="C15917">
        <f>IF(B15917&lt;&gt;"NI",1,0)</f>
        <v/>
      </c>
      <c r="D15917">
        <f>VLOOKUP(B15917, Tabelas!A:C,3,FALSE())</f>
        <v/>
      </c>
      <c r="E15917">
        <f>VLOOKUP(B15917, Tabelas!A:C,2,FALSE())</f>
        <v/>
      </c>
    </row>
    <row r="15918">
      <c r="A15918" t="inlineStr">
        <is>
          <t>THE JOURNAL OF CLINICAL HYPERTENSION (GREENWICH, CONN.)</t>
        </is>
      </c>
      <c r="B15918" t="inlineStr">
        <is>
          <t>A3</t>
        </is>
      </c>
      <c r="C15918">
        <f>IF(B15918&lt;&gt;"NI",1,0)</f>
        <v/>
      </c>
      <c r="D15918">
        <f>VLOOKUP(B15918, Tabelas!A:C,3,FALSE())</f>
        <v/>
      </c>
      <c r="E15918">
        <f>VLOOKUP(B15918, Tabelas!A:C,2,FALSE())</f>
        <v/>
      </c>
    </row>
    <row r="15919">
      <c r="A15919" t="inlineStr">
        <is>
          <t>THE JOURNAL OF CLINICAL INVESTIGATION</t>
        </is>
      </c>
      <c r="B15919" t="inlineStr">
        <is>
          <t>A1</t>
        </is>
      </c>
      <c r="C15919">
        <f>IF(B15919&lt;&gt;"NI",1,0)</f>
        <v/>
      </c>
      <c r="D15919">
        <f>VLOOKUP(B15919, Tabelas!A:C,3,FALSE())</f>
        <v/>
      </c>
      <c r="E15919">
        <f>VLOOKUP(B15919, Tabelas!A:C,2,FALSE())</f>
        <v/>
      </c>
    </row>
    <row r="15920">
      <c r="A15920" t="inlineStr">
        <is>
          <t>THE JOURNAL OF CLINICAL PEDIATRIC DENTISTRY (PRINT)</t>
        </is>
      </c>
      <c r="B15920" t="inlineStr">
        <is>
          <t>A4</t>
        </is>
      </c>
      <c r="C15920">
        <f>IF(B15920&lt;&gt;"NI",1,0)</f>
        <v/>
      </c>
      <c r="D15920">
        <f>VLOOKUP(B15920, Tabelas!A:C,3,FALSE())</f>
        <v/>
      </c>
      <c r="E15920">
        <f>VLOOKUP(B15920, Tabelas!A:C,2,FALSE())</f>
        <v/>
      </c>
    </row>
    <row r="15921">
      <c r="A15921" t="inlineStr">
        <is>
          <t>THE JOURNAL OF CLINICAL PHARMACOLOGY</t>
        </is>
      </c>
      <c r="B15921" t="inlineStr">
        <is>
          <t>A3</t>
        </is>
      </c>
      <c r="C15921">
        <f>IF(B15921&lt;&gt;"NI",1,0)</f>
        <v/>
      </c>
      <c r="D15921">
        <f>VLOOKUP(B15921, Tabelas!A:C,3,FALSE())</f>
        <v/>
      </c>
      <c r="E15921">
        <f>VLOOKUP(B15921, Tabelas!A:C,2,FALSE())</f>
        <v/>
      </c>
    </row>
    <row r="15922">
      <c r="A15922" t="inlineStr">
        <is>
          <t>THE JOURNAL OF CLINICAL PSYCHIATRY</t>
        </is>
      </c>
      <c r="B15922" t="inlineStr">
        <is>
          <t>A1</t>
        </is>
      </c>
      <c r="C15922">
        <f>IF(B15922&lt;&gt;"NI",1,0)</f>
        <v/>
      </c>
      <c r="D15922">
        <f>VLOOKUP(B15922, Tabelas!A:C,3,FALSE())</f>
        <v/>
      </c>
      <c r="E15922">
        <f>VLOOKUP(B15922, Tabelas!A:C,2,FALSE())</f>
        <v/>
      </c>
    </row>
    <row r="15923">
      <c r="A15923" t="inlineStr">
        <is>
          <t>THE JOURNAL OF CONSUMER MARKETING</t>
        </is>
      </c>
      <c r="B15923" t="inlineStr">
        <is>
          <t>A1</t>
        </is>
      </c>
      <c r="C15923">
        <f>IF(B15923&lt;&gt;"NI",1,0)</f>
        <v/>
      </c>
      <c r="D15923">
        <f>VLOOKUP(B15923, Tabelas!A:C,3,FALSE())</f>
        <v/>
      </c>
      <c r="E15923">
        <f>VLOOKUP(B15923, Tabelas!A:C,2,FALSE())</f>
        <v/>
      </c>
    </row>
    <row r="15924">
      <c r="A15924" t="inlineStr">
        <is>
          <t>THE JOURNAL OF CONTEMPORARY CHINA</t>
        </is>
      </c>
      <c r="B15924" t="inlineStr">
        <is>
          <t>A1</t>
        </is>
      </c>
      <c r="C15924">
        <f>IF(B15924&lt;&gt;"NI",1,0)</f>
        <v/>
      </c>
      <c r="D15924">
        <f>VLOOKUP(B15924, Tabelas!A:C,3,FALSE())</f>
        <v/>
      </c>
      <c r="E15924">
        <f>VLOOKUP(B15924, Tabelas!A:C,2,FALSE())</f>
        <v/>
      </c>
    </row>
    <row r="15925">
      <c r="A15925" t="inlineStr">
        <is>
          <t>THE JOURNAL OF CONTINUING EDUCATION IN THE HEALTH PROFESSIONS</t>
        </is>
      </c>
      <c r="B15925" t="inlineStr">
        <is>
          <t>A4</t>
        </is>
      </c>
      <c r="C15925">
        <f>IF(B15925&lt;&gt;"NI",1,0)</f>
        <v/>
      </c>
      <c r="D15925">
        <f>VLOOKUP(B15925, Tabelas!A:C,3,FALSE())</f>
        <v/>
      </c>
      <c r="E15925">
        <f>VLOOKUP(B15925, Tabelas!A:C,2,FALSE())</f>
        <v/>
      </c>
    </row>
    <row r="15926">
      <c r="A15926" t="inlineStr">
        <is>
          <t>THE JOURNAL OF CRANIOFACIAL SURGERY (PRINT)</t>
        </is>
      </c>
      <c r="B15926" t="inlineStr">
        <is>
          <t>B1</t>
        </is>
      </c>
      <c r="C15926">
        <f>IF(B15926&lt;&gt;"NI",1,0)</f>
        <v/>
      </c>
      <c r="D15926">
        <f>VLOOKUP(B15926, Tabelas!A:C,3,FALSE())</f>
        <v/>
      </c>
      <c r="E15926">
        <f>VLOOKUP(B15926, Tabelas!A:C,2,FALSE())</f>
        <v/>
      </c>
    </row>
    <row r="15927">
      <c r="A15927" t="inlineStr">
        <is>
          <t>THE JOURNAL OF ECT</t>
        </is>
      </c>
      <c r="B15927" t="inlineStr">
        <is>
          <t>A4</t>
        </is>
      </c>
      <c r="C15927">
        <f>IF(B15927&lt;&gt;"NI",1,0)</f>
        <v/>
      </c>
      <c r="D15927">
        <f>VLOOKUP(B15927, Tabelas!A:C,3,FALSE())</f>
        <v/>
      </c>
      <c r="E15927">
        <f>VLOOKUP(B15927, Tabelas!A:C,2,FALSE())</f>
        <v/>
      </c>
    </row>
    <row r="15928">
      <c r="A15928" t="inlineStr">
        <is>
          <t>THE JOURNAL OF EMERGENCY MEDICINE</t>
        </is>
      </c>
      <c r="B15928" t="inlineStr">
        <is>
          <t>A4</t>
        </is>
      </c>
      <c r="C15928">
        <f>IF(B15928&lt;&gt;"NI",1,0)</f>
        <v/>
      </c>
      <c r="D15928">
        <f>VLOOKUP(B15928, Tabelas!A:C,3,FALSE())</f>
        <v/>
      </c>
      <c r="E15928">
        <f>VLOOKUP(B15928, Tabelas!A:C,2,FALSE())</f>
        <v/>
      </c>
    </row>
    <row r="15929">
      <c r="A15929" t="inlineStr">
        <is>
          <t>THE JOURNAL OF ENGINEERING</t>
        </is>
      </c>
      <c r="B15929" t="inlineStr">
        <is>
          <t>B3</t>
        </is>
      </c>
      <c r="C15929">
        <f>IF(B15929&lt;&gt;"NI",1,0)</f>
        <v/>
      </c>
      <c r="D15929">
        <f>VLOOKUP(B15929, Tabelas!A:C,3,FALSE())</f>
        <v/>
      </c>
      <c r="E15929">
        <f>VLOOKUP(B15929, Tabelas!A:C,2,FALSE())</f>
        <v/>
      </c>
    </row>
    <row r="15930">
      <c r="A15930" t="inlineStr">
        <is>
          <t>THE JOURNAL OF ENGINEERING AND EXACT SCIENCES</t>
        </is>
      </c>
      <c r="B15930" t="inlineStr">
        <is>
          <t>B4</t>
        </is>
      </c>
      <c r="C15930">
        <f>IF(B15930&lt;&gt;"NI",1,0)</f>
        <v/>
      </c>
      <c r="D15930">
        <f>VLOOKUP(B15930, Tabelas!A:C,3,FALSE())</f>
        <v/>
      </c>
      <c r="E15930">
        <f>VLOOKUP(B15930, Tabelas!A:C,2,FALSE())</f>
        <v/>
      </c>
    </row>
    <row r="15931">
      <c r="A15931" t="inlineStr">
        <is>
          <t>THE JOURNAL OF ENGLISH AS A LINGUA FRANCA (IMPRESSO)</t>
        </is>
      </c>
      <c r="B15931" t="inlineStr">
        <is>
          <t>A1</t>
        </is>
      </c>
      <c r="C15931">
        <f>IF(B15931&lt;&gt;"NI",1,0)</f>
        <v/>
      </c>
      <c r="D15931">
        <f>VLOOKUP(B15931, Tabelas!A:C,3,FALSE())</f>
        <v/>
      </c>
      <c r="E15931">
        <f>VLOOKUP(B15931, Tabelas!A:C,2,FALSE())</f>
        <v/>
      </c>
    </row>
    <row r="15932">
      <c r="A15932" t="inlineStr">
        <is>
          <t>THE JOURNAL OF ENVIRONMENTAL EDUCATION</t>
        </is>
      </c>
      <c r="B15932" t="inlineStr">
        <is>
          <t>A1</t>
        </is>
      </c>
      <c r="C15932">
        <f>IF(B15932&lt;&gt;"NI",1,0)</f>
        <v/>
      </c>
      <c r="D15932">
        <f>VLOOKUP(B15932, Tabelas!A:C,3,FALSE())</f>
        <v/>
      </c>
      <c r="E15932">
        <f>VLOOKUP(B15932, Tabelas!A:C,2,FALSE())</f>
        <v/>
      </c>
    </row>
    <row r="15933">
      <c r="A15933" t="inlineStr">
        <is>
          <t>THE JOURNAL OF ESSENTIAL OIL RESEARCH</t>
        </is>
      </c>
      <c r="B15933" t="inlineStr">
        <is>
          <t>B1</t>
        </is>
      </c>
      <c r="C15933">
        <f>IF(B15933&lt;&gt;"NI",1,0)</f>
        <v/>
      </c>
      <c r="D15933">
        <f>VLOOKUP(B15933, Tabelas!A:C,3,FALSE())</f>
        <v/>
      </c>
      <c r="E15933">
        <f>VLOOKUP(B15933, Tabelas!A:C,2,FALSE())</f>
        <v/>
      </c>
    </row>
    <row r="15934">
      <c r="A15934" t="inlineStr">
        <is>
          <t>THE JOURNAL OF ETHICS</t>
        </is>
      </c>
      <c r="B15934" t="inlineStr">
        <is>
          <t>A2</t>
        </is>
      </c>
      <c r="C15934">
        <f>IF(B15934&lt;&gt;"NI",1,0)</f>
        <v/>
      </c>
      <c r="D15934">
        <f>VLOOKUP(B15934, Tabelas!A:C,3,FALSE())</f>
        <v/>
      </c>
      <c r="E15934">
        <f>VLOOKUP(B15934, Tabelas!A:C,2,FALSE())</f>
        <v/>
      </c>
    </row>
    <row r="15935">
      <c r="A15935" t="inlineStr">
        <is>
          <t>THE JOURNAL OF EUKARYOTIC MICROBIOLOGY (ONLINE)</t>
        </is>
      </c>
      <c r="B15935" t="inlineStr">
        <is>
          <t>A4</t>
        </is>
      </c>
      <c r="C15935">
        <f>IF(B15935&lt;&gt;"NI",1,0)</f>
        <v/>
      </c>
      <c r="D15935">
        <f>VLOOKUP(B15935, Tabelas!A:C,3,FALSE())</f>
        <v/>
      </c>
      <c r="E15935">
        <f>VLOOKUP(B15935, Tabelas!A:C,2,FALSE())</f>
        <v/>
      </c>
    </row>
    <row r="15936">
      <c r="A15936" t="inlineStr">
        <is>
          <t>THE JOURNAL OF EVIDENCE-BASED DENTAL PRACTICE</t>
        </is>
      </c>
      <c r="B15936" t="inlineStr">
        <is>
          <t>A2</t>
        </is>
      </c>
      <c r="C15936">
        <f>IF(B15936&lt;&gt;"NI",1,0)</f>
        <v/>
      </c>
      <c r="D15936">
        <f>VLOOKUP(B15936, Tabelas!A:C,3,FALSE())</f>
        <v/>
      </c>
      <c r="E15936">
        <f>VLOOKUP(B15936, Tabelas!A:C,2,FALSE())</f>
        <v/>
      </c>
    </row>
    <row r="15937">
      <c r="A15937" t="inlineStr">
        <is>
          <t>THE JOURNAL OF EXPERIMENTAL MEDICINE</t>
        </is>
      </c>
      <c r="B15937" t="inlineStr">
        <is>
          <t>A1</t>
        </is>
      </c>
      <c r="C15937">
        <f>IF(B15937&lt;&gt;"NI",1,0)</f>
        <v/>
      </c>
      <c r="D15937">
        <f>VLOOKUP(B15937, Tabelas!A:C,3,FALSE())</f>
        <v/>
      </c>
      <c r="E15937">
        <f>VLOOKUP(B15937, Tabelas!A:C,2,FALSE())</f>
        <v/>
      </c>
    </row>
    <row r="15938">
      <c r="A15938" t="inlineStr">
        <is>
          <t>THE JOURNAL OF FINANCE (NEW YORK. PRINT)</t>
        </is>
      </c>
      <c r="B15938" t="inlineStr">
        <is>
          <t>A1</t>
        </is>
      </c>
      <c r="C15938">
        <f>IF(B15938&lt;&gt;"NI",1,0)</f>
        <v/>
      </c>
      <c r="D15938">
        <f>VLOOKUP(B15938, Tabelas!A:C,3,FALSE())</f>
        <v/>
      </c>
      <c r="E15938">
        <f>VLOOKUP(B15938, Tabelas!A:C,2,FALSE())</f>
        <v/>
      </c>
    </row>
    <row r="15939">
      <c r="A15939" t="inlineStr">
        <is>
          <t>THE JOURNAL OF FOOT AND ANKLE SURGERY</t>
        </is>
      </c>
      <c r="B15939" t="inlineStr">
        <is>
          <t>A4</t>
        </is>
      </c>
      <c r="C15939">
        <f>IF(B15939&lt;&gt;"NI",1,0)</f>
        <v/>
      </c>
      <c r="D15939">
        <f>VLOOKUP(B15939, Tabelas!A:C,3,FALSE())</f>
        <v/>
      </c>
      <c r="E15939">
        <f>VLOOKUP(B15939, Tabelas!A:C,2,FALSE())</f>
        <v/>
      </c>
    </row>
    <row r="15940">
      <c r="A15940" t="inlineStr">
        <is>
          <t>THE JOURNAL OF FORENSIC ODONTO-STOMATOLOGY</t>
        </is>
      </c>
      <c r="B15940" t="inlineStr">
        <is>
          <t>B3</t>
        </is>
      </c>
      <c r="C15940">
        <f>IF(B15940&lt;&gt;"NI",1,0)</f>
        <v/>
      </c>
      <c r="D15940">
        <f>VLOOKUP(B15940, Tabelas!A:C,3,FALSE())</f>
        <v/>
      </c>
      <c r="E15940">
        <f>VLOOKUP(B15940, Tabelas!A:C,2,FALSE())</f>
        <v/>
      </c>
    </row>
    <row r="15941">
      <c r="A15941" t="inlineStr">
        <is>
          <t>THE JOURNAL OF FOURIER ANALYSIS AND APPLICATIONS</t>
        </is>
      </c>
      <c r="B15941" t="inlineStr">
        <is>
          <t>A1</t>
        </is>
      </c>
      <c r="C15941">
        <f>IF(B15941&lt;&gt;"NI",1,0)</f>
        <v/>
      </c>
      <c r="D15941">
        <f>VLOOKUP(B15941, Tabelas!A:C,3,FALSE())</f>
        <v/>
      </c>
      <c r="E15941">
        <f>VLOOKUP(B15941, Tabelas!A:C,2,FALSE())</f>
        <v/>
      </c>
    </row>
    <row r="15942">
      <c r="A15942" t="inlineStr">
        <is>
          <t>THE JOURNAL OF FOURIER ANALYSIS AND APPLICATIONS</t>
        </is>
      </c>
      <c r="B15942" t="inlineStr">
        <is>
          <t>A1</t>
        </is>
      </c>
      <c r="C15942">
        <f>IF(B15942&lt;&gt;"NI",1,0)</f>
        <v/>
      </c>
      <c r="D15942">
        <f>VLOOKUP(B15942, Tabelas!A:C,3,FALSE())</f>
        <v/>
      </c>
      <c r="E15942">
        <f>VLOOKUP(B15942, Tabelas!A:C,2,FALSE())</f>
        <v/>
      </c>
    </row>
    <row r="15943">
      <c r="A15943" t="inlineStr">
        <is>
          <t>THE JOURNAL OF FRAILTY &amp; AGING</t>
        </is>
      </c>
      <c r="B15943" t="inlineStr">
        <is>
          <t>A1</t>
        </is>
      </c>
      <c r="C15943">
        <f>IF(B15943&lt;&gt;"NI",1,0)</f>
        <v/>
      </c>
      <c r="D15943">
        <f>VLOOKUP(B15943, Tabelas!A:C,3,FALSE())</f>
        <v/>
      </c>
      <c r="E15943">
        <f>VLOOKUP(B15943, Tabelas!A:C,2,FALSE())</f>
        <v/>
      </c>
    </row>
    <row r="15944">
      <c r="A15944" t="inlineStr">
        <is>
          <t>THE JOURNAL OF FUTURES MARKETS</t>
        </is>
      </c>
      <c r="B15944" t="inlineStr">
        <is>
          <t>A2</t>
        </is>
      </c>
      <c r="C15944">
        <f>IF(B15944&lt;&gt;"NI",1,0)</f>
        <v/>
      </c>
      <c r="D15944">
        <f>VLOOKUP(B15944, Tabelas!A:C,3,FALSE())</f>
        <v/>
      </c>
      <c r="E15944">
        <f>VLOOKUP(B15944, Tabelas!A:C,2,FALSE())</f>
        <v/>
      </c>
    </row>
    <row r="15945">
      <c r="A15945" t="inlineStr">
        <is>
          <t>THE JOURNAL OF GENE MEDICINE</t>
        </is>
      </c>
      <c r="B15945" t="inlineStr">
        <is>
          <t>B1</t>
        </is>
      </c>
      <c r="C15945">
        <f>IF(B15945&lt;&gt;"NI",1,0)</f>
        <v/>
      </c>
      <c r="D15945">
        <f>VLOOKUP(B15945, Tabelas!A:C,3,FALSE())</f>
        <v/>
      </c>
      <c r="E15945">
        <f>VLOOKUP(B15945, Tabelas!A:C,2,FALSE())</f>
        <v/>
      </c>
    </row>
    <row r="15946">
      <c r="A15946" t="inlineStr">
        <is>
          <t>THE JOURNAL OF GENERAL AND APPLIED MICROBIOLOGY</t>
        </is>
      </c>
      <c r="B15946" t="inlineStr">
        <is>
          <t>B3</t>
        </is>
      </c>
      <c r="C15946">
        <f>IF(B15946&lt;&gt;"NI",1,0)</f>
        <v/>
      </c>
      <c r="D15946">
        <f>VLOOKUP(B15946, Tabelas!A:C,3,FALSE())</f>
        <v/>
      </c>
      <c r="E15946">
        <f>VLOOKUP(B15946, Tabelas!A:C,2,FALSE())</f>
        <v/>
      </c>
    </row>
    <row r="15947">
      <c r="A15947" t="inlineStr">
        <is>
          <t>THE JOURNAL OF GENERAL PSYCHOLOGY</t>
        </is>
      </c>
      <c r="B15947" t="inlineStr">
        <is>
          <t>A4</t>
        </is>
      </c>
      <c r="C15947">
        <f>IF(B15947&lt;&gt;"NI",1,0)</f>
        <v/>
      </c>
      <c r="D15947">
        <f>VLOOKUP(B15947, Tabelas!A:C,3,FALSE())</f>
        <v/>
      </c>
      <c r="E15947">
        <f>VLOOKUP(B15947, Tabelas!A:C,2,FALSE())</f>
        <v/>
      </c>
    </row>
    <row r="15948">
      <c r="A15948" t="inlineStr">
        <is>
          <t>THE JOURNAL OF GEOLOGY</t>
        </is>
      </c>
      <c r="B15948" t="inlineStr">
        <is>
          <t>A2</t>
        </is>
      </c>
      <c r="C15948">
        <f>IF(B15948&lt;&gt;"NI",1,0)</f>
        <v/>
      </c>
      <c r="D15948">
        <f>VLOOKUP(B15948, Tabelas!A:C,3,FALSE())</f>
        <v/>
      </c>
      <c r="E15948">
        <f>VLOOKUP(B15948, Tabelas!A:C,2,FALSE())</f>
        <v/>
      </c>
    </row>
    <row r="15949">
      <c r="A15949" t="inlineStr">
        <is>
          <t>THE JOURNAL OF GEOMETRIC ANALYSIS</t>
        </is>
      </c>
      <c r="B15949" t="inlineStr">
        <is>
          <t>A1</t>
        </is>
      </c>
      <c r="C15949">
        <f>IF(B15949&lt;&gt;"NI",1,0)</f>
        <v/>
      </c>
      <c r="D15949">
        <f>VLOOKUP(B15949, Tabelas!A:C,3,FALSE())</f>
        <v/>
      </c>
      <c r="E15949">
        <f>VLOOKUP(B15949, Tabelas!A:C,2,FALSE())</f>
        <v/>
      </c>
    </row>
    <row r="15950">
      <c r="A15950" t="inlineStr">
        <is>
          <t>THE JOURNAL OF GEOMETRIC ANALYSIS (ONLINE)</t>
        </is>
      </c>
      <c r="B15950" t="inlineStr">
        <is>
          <t>A1</t>
        </is>
      </c>
      <c r="C15950">
        <f>IF(B15950&lt;&gt;"NI",1,0)</f>
        <v/>
      </c>
      <c r="D15950">
        <f>VLOOKUP(B15950, Tabelas!A:C,3,FALSE())</f>
        <v/>
      </c>
      <c r="E15950">
        <f>VLOOKUP(B15950, Tabelas!A:C,2,FALSE())</f>
        <v/>
      </c>
    </row>
    <row r="15951">
      <c r="A15951" t="inlineStr">
        <is>
          <t>THE JOURNAL OF HAND SURGERY (ST. LOUIS, MO.)</t>
        </is>
      </c>
      <c r="B15951" t="inlineStr">
        <is>
          <t>A3</t>
        </is>
      </c>
      <c r="C15951">
        <f>IF(B15951&lt;&gt;"NI",1,0)</f>
        <v/>
      </c>
      <c r="D15951">
        <f>VLOOKUP(B15951, Tabelas!A:C,3,FALSE())</f>
        <v/>
      </c>
      <c r="E15951">
        <f>VLOOKUP(B15951, Tabelas!A:C,2,FALSE())</f>
        <v/>
      </c>
    </row>
    <row r="15952">
      <c r="A15952" t="inlineStr">
        <is>
          <t>THE JOURNAL OF HEART AND LUNG TRANSPLANTATION</t>
        </is>
      </c>
      <c r="B15952" t="inlineStr">
        <is>
          <t>A1</t>
        </is>
      </c>
      <c r="C15952">
        <f>IF(B15952&lt;&gt;"NI",1,0)</f>
        <v/>
      </c>
      <c r="D15952">
        <f>VLOOKUP(B15952, Tabelas!A:C,3,FALSE())</f>
        <v/>
      </c>
      <c r="E15952">
        <f>VLOOKUP(B15952, Tabelas!A:C,2,FALSE())</f>
        <v/>
      </c>
    </row>
    <row r="15953">
      <c r="A15953" t="inlineStr">
        <is>
          <t>THE JOURNAL OF HIGH ENERGY PHYSICS (ONLINE)</t>
        </is>
      </c>
      <c r="B15953" t="inlineStr">
        <is>
          <t>A2</t>
        </is>
      </c>
      <c r="C15953">
        <f>IF(B15953&lt;&gt;"NI",1,0)</f>
        <v/>
      </c>
      <c r="D15953">
        <f>VLOOKUP(B15953, Tabelas!A:C,3,FALSE())</f>
        <v/>
      </c>
      <c r="E15953">
        <f>VLOOKUP(B15953, Tabelas!A:C,2,FALSE())</f>
        <v/>
      </c>
    </row>
    <row r="15954">
      <c r="A15954" t="inlineStr">
        <is>
          <t>THE JOURNAL OF HISTOCHEMISTRY AND CYTOCHEMISTRY</t>
        </is>
      </c>
      <c r="B15954" t="inlineStr">
        <is>
          <t>A2</t>
        </is>
      </c>
      <c r="C15954">
        <f>IF(B15954&lt;&gt;"NI",1,0)</f>
        <v/>
      </c>
      <c r="D15954">
        <f>VLOOKUP(B15954, Tabelas!A:C,3,FALSE())</f>
        <v/>
      </c>
      <c r="E15954">
        <f>VLOOKUP(B15954, Tabelas!A:C,2,FALSE())</f>
        <v/>
      </c>
    </row>
    <row r="15955">
      <c r="A15955" t="inlineStr">
        <is>
          <t>THE JOURNAL OF HOSPITAL INFECTION</t>
        </is>
      </c>
      <c r="B15955" t="inlineStr">
        <is>
          <t>A2</t>
        </is>
      </c>
      <c r="C15955">
        <f>IF(B15955&lt;&gt;"NI",1,0)</f>
        <v/>
      </c>
      <c r="D15955">
        <f>VLOOKUP(B15955, Tabelas!A:C,3,FALSE())</f>
        <v/>
      </c>
      <c r="E15955">
        <f>VLOOKUP(B15955, Tabelas!A:C,2,FALSE())</f>
        <v/>
      </c>
    </row>
    <row r="15956">
      <c r="A15956" t="inlineStr">
        <is>
          <t>THE JOURNAL OF HUMAN RESOURCES</t>
        </is>
      </c>
      <c r="B15956" t="inlineStr">
        <is>
          <t>A1</t>
        </is>
      </c>
      <c r="C15956">
        <f>IF(B15956&lt;&gt;"NI",1,0)</f>
        <v/>
      </c>
      <c r="D15956">
        <f>VLOOKUP(B15956, Tabelas!A:C,3,FALSE())</f>
        <v/>
      </c>
      <c r="E15956">
        <f>VLOOKUP(B15956, Tabelas!A:C,2,FALSE())</f>
        <v/>
      </c>
    </row>
    <row r="15957">
      <c r="A15957" t="inlineStr">
        <is>
          <t>THE JOURNAL OF IMMUNOLOGY (1950)</t>
        </is>
      </c>
      <c r="B15957" t="inlineStr">
        <is>
          <t>A1</t>
        </is>
      </c>
      <c r="C15957">
        <f>IF(B15957&lt;&gt;"NI",1,0)</f>
        <v/>
      </c>
      <c r="D15957">
        <f>VLOOKUP(B15957, Tabelas!A:C,3,FALSE())</f>
        <v/>
      </c>
      <c r="E15957">
        <f>VLOOKUP(B15957, Tabelas!A:C,2,FALSE())</f>
        <v/>
      </c>
    </row>
    <row r="15958">
      <c r="A15958" t="inlineStr">
        <is>
          <t>THE JOURNAL OF IMMUNOLOGY (1950. ONLINE)</t>
        </is>
      </c>
      <c r="B15958" t="inlineStr">
        <is>
          <t>A1</t>
        </is>
      </c>
      <c r="C15958">
        <f>IF(B15958&lt;&gt;"NI",1,0)</f>
        <v/>
      </c>
      <c r="D15958">
        <f>VLOOKUP(B15958, Tabelas!A:C,3,FALSE())</f>
        <v/>
      </c>
      <c r="E15958">
        <f>VLOOKUP(B15958, Tabelas!A:C,2,FALSE())</f>
        <v/>
      </c>
    </row>
    <row r="15959">
      <c r="A15959" t="inlineStr">
        <is>
          <t>THE JOURNAL OF INDIAN PROSTHODONTIC SOCIETY</t>
        </is>
      </c>
      <c r="B15959" t="inlineStr">
        <is>
          <t>B2</t>
        </is>
      </c>
      <c r="C15959">
        <f>IF(B15959&lt;&gt;"NI",1,0)</f>
        <v/>
      </c>
      <c r="D15959">
        <f>VLOOKUP(B15959, Tabelas!A:C,3,FALSE())</f>
        <v/>
      </c>
      <c r="E15959">
        <f>VLOOKUP(B15959, Tabelas!A:C,2,FALSE())</f>
        <v/>
      </c>
    </row>
    <row r="15960">
      <c r="A15960" t="inlineStr">
        <is>
          <t>THE JOURNAL OF INDIVIDUAL PSYCHOLOGY (1998)</t>
        </is>
      </c>
      <c r="B15960" t="inlineStr">
        <is>
          <t>A4</t>
        </is>
      </c>
      <c r="C15960">
        <f>IF(B15960&lt;&gt;"NI",1,0)</f>
        <v/>
      </c>
      <c r="D15960">
        <f>VLOOKUP(B15960, Tabelas!A:C,3,FALSE())</f>
        <v/>
      </c>
      <c r="E15960">
        <f>VLOOKUP(B15960, Tabelas!A:C,2,FALSE())</f>
        <v/>
      </c>
    </row>
    <row r="15961">
      <c r="A15961" t="inlineStr">
        <is>
          <t>THE JOURNAL OF INFECTION</t>
        </is>
      </c>
      <c r="B15961" t="inlineStr">
        <is>
          <t>A2</t>
        </is>
      </c>
      <c r="C15961">
        <f>IF(B15961&lt;&gt;"NI",1,0)</f>
        <v/>
      </c>
      <c r="D15961">
        <f>VLOOKUP(B15961, Tabelas!A:C,3,FALSE())</f>
        <v/>
      </c>
      <c r="E15961">
        <f>VLOOKUP(B15961, Tabelas!A:C,2,FALSE())</f>
        <v/>
      </c>
    </row>
    <row r="15962">
      <c r="A15962" t="inlineStr">
        <is>
          <t>THE JOURNAL OF INFECTION IN DEVELOPING COUNTRIES</t>
        </is>
      </c>
      <c r="B15962" t="inlineStr">
        <is>
          <t>A2</t>
        </is>
      </c>
      <c r="C15962">
        <f>IF(B15962&lt;&gt;"NI",1,0)</f>
        <v/>
      </c>
      <c r="D15962">
        <f>VLOOKUP(B15962, Tabelas!A:C,3,FALSE())</f>
        <v/>
      </c>
      <c r="E15962">
        <f>VLOOKUP(B15962, Tabelas!A:C,2,FALSE())</f>
        <v/>
      </c>
    </row>
    <row r="15963">
      <c r="A15963" t="inlineStr">
        <is>
          <t>THE JOURNAL OF INFECTIOUS DISEASES</t>
        </is>
      </c>
      <c r="B15963" t="inlineStr">
        <is>
          <t>A1</t>
        </is>
      </c>
      <c r="C15963">
        <f>IF(B15963&lt;&gt;"NI",1,0)</f>
        <v/>
      </c>
      <c r="D15963">
        <f>VLOOKUP(B15963, Tabelas!A:C,3,FALSE())</f>
        <v/>
      </c>
      <c r="E15963">
        <f>VLOOKUP(B15963, Tabelas!A:C,2,FALSE())</f>
        <v/>
      </c>
    </row>
    <row r="15964">
      <c r="A15964" t="inlineStr">
        <is>
          <t>THE JOURNAL OF INTERNATIONAL ADVANCED OTOLOGY</t>
        </is>
      </c>
      <c r="B15964" t="inlineStr">
        <is>
          <t>B2</t>
        </is>
      </c>
      <c r="C15964">
        <f>IF(B15964&lt;&gt;"NI",1,0)</f>
        <v/>
      </c>
      <c r="D15964">
        <f>VLOOKUP(B15964, Tabelas!A:C,3,FALSE())</f>
        <v/>
      </c>
      <c r="E15964">
        <f>VLOOKUP(B15964, Tabelas!A:C,2,FALSE())</f>
        <v/>
      </c>
    </row>
    <row r="15965">
      <c r="A15965" t="inlineStr">
        <is>
          <t>THE JOURNAL OF INTERNATIONAL RELATIONS, PEACE STUDIES, AND DEVELOPMENT</t>
        </is>
      </c>
      <c r="B15965" t="inlineStr">
        <is>
          <t>B2</t>
        </is>
      </c>
      <c r="C15965">
        <f>IF(B15965&lt;&gt;"NI",1,0)</f>
        <v/>
      </c>
      <c r="D15965">
        <f>VLOOKUP(B15965, Tabelas!A:C,3,FALSE())</f>
        <v/>
      </c>
      <c r="E15965">
        <f>VLOOKUP(B15965, Tabelas!A:C,2,FALSE())</f>
        <v/>
      </c>
    </row>
    <row r="15966">
      <c r="A15966" t="inlineStr">
        <is>
          <t>THE JOURNAL OF INVASIVE CARDIOLOGY</t>
        </is>
      </c>
      <c r="B15966" t="inlineStr">
        <is>
          <t>A4</t>
        </is>
      </c>
      <c r="C15966">
        <f>IF(B15966&lt;&gt;"NI",1,0)</f>
        <v/>
      </c>
      <c r="D15966">
        <f>VLOOKUP(B15966, Tabelas!A:C,3,FALSE())</f>
        <v/>
      </c>
      <c r="E15966">
        <f>VLOOKUP(B15966, Tabelas!A:C,2,FALSE())</f>
        <v/>
      </c>
    </row>
    <row r="15967">
      <c r="A15967" t="inlineStr">
        <is>
          <t>THE JOURNAL OF INVESTIGATIVE DERMATOLOGY SYMPOSIUM PROCEEDINGS</t>
        </is>
      </c>
      <c r="B15967" t="inlineStr">
        <is>
          <t>B2</t>
        </is>
      </c>
      <c r="C15967">
        <f>IF(B15967&lt;&gt;"NI",1,0)</f>
        <v/>
      </c>
      <c r="D15967">
        <f>VLOOKUP(B15967, Tabelas!A:C,3,FALSE())</f>
        <v/>
      </c>
      <c r="E15967">
        <f>VLOOKUP(B15967, Tabelas!A:C,2,FALSE())</f>
        <v/>
      </c>
    </row>
    <row r="15968">
      <c r="A15968" t="inlineStr">
        <is>
          <t>THE JOURNAL OF KNEE SURGERY</t>
        </is>
      </c>
      <c r="B15968" t="inlineStr">
        <is>
          <t>A2</t>
        </is>
      </c>
      <c r="C15968">
        <f>IF(B15968&lt;&gt;"NI",1,0)</f>
        <v/>
      </c>
      <c r="D15968">
        <f>VLOOKUP(B15968, Tabelas!A:C,3,FALSE())</f>
        <v/>
      </c>
      <c r="E15968">
        <f>VLOOKUP(B15968, Tabelas!A:C,2,FALSE())</f>
        <v/>
      </c>
    </row>
    <row r="15969">
      <c r="A15969" t="inlineStr">
        <is>
          <t>THE JOURNAL OF MANAGEMENT AND GOVERNANCE (PRINT)</t>
        </is>
      </c>
      <c r="B15969" t="inlineStr">
        <is>
          <t>A2</t>
        </is>
      </c>
      <c r="C15969">
        <f>IF(B15969&lt;&gt;"NI",1,0)</f>
        <v/>
      </c>
      <c r="D15969">
        <f>VLOOKUP(B15969, Tabelas!A:C,3,FALSE())</f>
        <v/>
      </c>
      <c r="E15969">
        <f>VLOOKUP(B15969, Tabelas!A:C,2,FALSE())</f>
        <v/>
      </c>
    </row>
    <row r="15970">
      <c r="A15970" t="inlineStr">
        <is>
          <t>THE JOURNAL OF MANUAL &amp; MANIPULATIVE THERAPY</t>
        </is>
      </c>
      <c r="B15970" t="inlineStr">
        <is>
          <t>A4</t>
        </is>
      </c>
      <c r="C15970">
        <f>IF(B15970&lt;&gt;"NI",1,0)</f>
        <v/>
      </c>
      <c r="D15970">
        <f>VLOOKUP(B15970, Tabelas!A:C,3,FALSE())</f>
        <v/>
      </c>
      <c r="E15970">
        <f>VLOOKUP(B15970, Tabelas!A:C,2,FALSE())</f>
        <v/>
      </c>
    </row>
    <row r="15971">
      <c r="A15971" t="inlineStr">
        <is>
          <t>THE JOURNAL OF MATERNAL-FETAL &amp; NEONATAL MEDICINE</t>
        </is>
      </c>
      <c r="B15971" t="inlineStr">
        <is>
          <t>B1</t>
        </is>
      </c>
      <c r="C15971">
        <f>IF(B15971&lt;&gt;"NI",1,0)</f>
        <v/>
      </c>
      <c r="D15971">
        <f>VLOOKUP(B15971, Tabelas!A:C,3,FALSE())</f>
        <v/>
      </c>
      <c r="E15971">
        <f>VLOOKUP(B15971, Tabelas!A:C,2,FALSE())</f>
        <v/>
      </c>
    </row>
    <row r="15972">
      <c r="A15972" t="inlineStr">
        <is>
          <t>THE JOURNAL OF MEMBRANE BIOLOGY (PRINT)</t>
        </is>
      </c>
      <c r="B15972" t="inlineStr">
        <is>
          <t>A4</t>
        </is>
      </c>
      <c r="C15972">
        <f>IF(B15972&lt;&gt;"NI",1,0)</f>
        <v/>
      </c>
      <c r="D15972">
        <f>VLOOKUP(B15972, Tabelas!A:C,3,FALSE())</f>
        <v/>
      </c>
      <c r="E15972">
        <f>VLOOKUP(B15972, Tabelas!A:C,2,FALSE())</f>
        <v/>
      </c>
    </row>
    <row r="15973">
      <c r="A15973" t="inlineStr">
        <is>
          <t>THE JOURNAL OF MICROWAVE POWER AND ELECTROMAGNETIC ENERGY</t>
        </is>
      </c>
      <c r="B15973" t="inlineStr">
        <is>
          <t>B1</t>
        </is>
      </c>
      <c r="C15973">
        <f>IF(B15973&lt;&gt;"NI",1,0)</f>
        <v/>
      </c>
      <c r="D15973">
        <f>VLOOKUP(B15973, Tabelas!A:C,3,FALSE())</f>
        <v/>
      </c>
      <c r="E15973">
        <f>VLOOKUP(B15973, Tabelas!A:C,2,FALSE())</f>
        <v/>
      </c>
    </row>
    <row r="15974">
      <c r="A15974" t="inlineStr">
        <is>
          <t>THE JOURNAL OF MIND AND BEHAVIOR</t>
        </is>
      </c>
      <c r="B15974" t="inlineStr">
        <is>
          <t>B3</t>
        </is>
      </c>
      <c r="C15974">
        <f>IF(B15974&lt;&gt;"NI",1,0)</f>
        <v/>
      </c>
      <c r="D15974">
        <f>VLOOKUP(B15974, Tabelas!A:C,3,FALSE())</f>
        <v/>
      </c>
      <c r="E15974">
        <f>VLOOKUP(B15974, Tabelas!A:C,2,FALSE())</f>
        <v/>
      </c>
    </row>
    <row r="15975">
      <c r="A15975" t="inlineStr">
        <is>
          <t>THE JOURNAL OF NERVOUS AND MENTAL DISEASE</t>
        </is>
      </c>
      <c r="B15975" t="inlineStr">
        <is>
          <t>A3</t>
        </is>
      </c>
      <c r="C15975">
        <f>IF(B15975&lt;&gt;"NI",1,0)</f>
        <v/>
      </c>
      <c r="D15975">
        <f>VLOOKUP(B15975, Tabelas!A:C,3,FALSE())</f>
        <v/>
      </c>
      <c r="E15975">
        <f>VLOOKUP(B15975, Tabelas!A:C,2,FALSE())</f>
        <v/>
      </c>
    </row>
    <row r="15976">
      <c r="A15976" t="inlineStr">
        <is>
          <t>THE JOURNAL OF NERVOUS AND MENTAL DISEASE (PRINT)</t>
        </is>
      </c>
      <c r="B15976" t="inlineStr">
        <is>
          <t>A3</t>
        </is>
      </c>
      <c r="C15976">
        <f>IF(B15976&lt;&gt;"NI",1,0)</f>
        <v/>
      </c>
      <c r="D15976">
        <f>VLOOKUP(B15976, Tabelas!A:C,3,FALSE())</f>
        <v/>
      </c>
      <c r="E15976">
        <f>VLOOKUP(B15976, Tabelas!A:C,2,FALSE())</f>
        <v/>
      </c>
    </row>
    <row r="15977">
      <c r="A15977" t="inlineStr">
        <is>
          <t>THE JOURNAL OF NEUROPSYCHIATRY AND CLINICAL NEUROSCIENCES (PRINT)</t>
        </is>
      </c>
      <c r="B15977" t="inlineStr">
        <is>
          <t>B1</t>
        </is>
      </c>
      <c r="C15977">
        <f>IF(B15977&lt;&gt;"NI",1,0)</f>
        <v/>
      </c>
      <c r="D15977">
        <f>VLOOKUP(B15977, Tabelas!A:C,3,FALSE())</f>
        <v/>
      </c>
      <c r="E15977">
        <f>VLOOKUP(B15977, Tabelas!A:C,2,FALSE())</f>
        <v/>
      </c>
    </row>
    <row r="15978">
      <c r="A15978" t="inlineStr">
        <is>
          <t>THE JOURNAL OF NEUROSCIENCE</t>
        </is>
      </c>
      <c r="B15978" t="inlineStr">
        <is>
          <t>A1</t>
        </is>
      </c>
      <c r="C15978">
        <f>IF(B15978&lt;&gt;"NI",1,0)</f>
        <v/>
      </c>
      <c r="D15978">
        <f>VLOOKUP(B15978, Tabelas!A:C,3,FALSE())</f>
        <v/>
      </c>
      <c r="E15978">
        <f>VLOOKUP(B15978, Tabelas!A:C,2,FALSE())</f>
        <v/>
      </c>
    </row>
    <row r="15979">
      <c r="A15979" t="inlineStr">
        <is>
          <t>THE JOURNAL OF NUCLEAR MEDICINE (1978)</t>
        </is>
      </c>
      <c r="B15979" t="inlineStr">
        <is>
          <t>A1</t>
        </is>
      </c>
      <c r="C15979">
        <f>IF(B15979&lt;&gt;"NI",1,0)</f>
        <v/>
      </c>
      <c r="D15979">
        <f>VLOOKUP(B15979, Tabelas!A:C,3,FALSE())</f>
        <v/>
      </c>
      <c r="E15979">
        <f>VLOOKUP(B15979, Tabelas!A:C,2,FALSE())</f>
        <v/>
      </c>
    </row>
    <row r="15980">
      <c r="A15980" t="inlineStr">
        <is>
          <t>THE JOURNAL OF NURSING RESEARCH</t>
        </is>
      </c>
      <c r="B15980" t="inlineStr">
        <is>
          <t>A4</t>
        </is>
      </c>
      <c r="C15980">
        <f>IF(B15980&lt;&gt;"NI",1,0)</f>
        <v/>
      </c>
      <c r="D15980">
        <f>VLOOKUP(B15980, Tabelas!A:C,3,FALSE())</f>
        <v/>
      </c>
      <c r="E15980">
        <f>VLOOKUP(B15980, Tabelas!A:C,2,FALSE())</f>
        <v/>
      </c>
    </row>
    <row r="15981">
      <c r="A15981" t="inlineStr">
        <is>
          <t>THE JOURNAL OF NUTRITION (PRINT)</t>
        </is>
      </c>
      <c r="B15981" t="inlineStr">
        <is>
          <t>A1</t>
        </is>
      </c>
      <c r="C15981">
        <f>IF(B15981&lt;&gt;"NI",1,0)</f>
        <v/>
      </c>
      <c r="D15981">
        <f>VLOOKUP(B15981, Tabelas!A:C,3,FALSE())</f>
        <v/>
      </c>
      <c r="E15981">
        <f>VLOOKUP(B15981, Tabelas!A:C,2,FALSE())</f>
        <v/>
      </c>
    </row>
    <row r="15982">
      <c r="A15982" t="inlineStr">
        <is>
          <t>THE JOURNAL OF NUTRITION, HEALTH &amp; AGING</t>
        </is>
      </c>
      <c r="B15982" t="inlineStr">
        <is>
          <t>A2</t>
        </is>
      </c>
      <c r="C15982">
        <f>IF(B15982&lt;&gt;"NI",1,0)</f>
        <v/>
      </c>
      <c r="D15982">
        <f>VLOOKUP(B15982, Tabelas!A:C,3,FALSE())</f>
        <v/>
      </c>
      <c r="E15982">
        <f>VLOOKUP(B15982, Tabelas!A:C,2,FALSE())</f>
        <v/>
      </c>
    </row>
    <row r="15983">
      <c r="A15983" t="inlineStr">
        <is>
          <t>THE JOURNAL OF OPEN SOURCE SOFTWARE</t>
        </is>
      </c>
      <c r="B15983" t="inlineStr">
        <is>
          <t>B4</t>
        </is>
      </c>
      <c r="C15983">
        <f>IF(B15983&lt;&gt;"NI",1,0)</f>
        <v/>
      </c>
      <c r="D15983">
        <f>VLOOKUP(B15983, Tabelas!A:C,3,FALSE())</f>
        <v/>
      </c>
      <c r="E15983">
        <f>VLOOKUP(B15983, Tabelas!A:C,2,FALSE())</f>
        <v/>
      </c>
    </row>
    <row r="15984">
      <c r="A15984" t="inlineStr">
        <is>
          <t>THE JOURNAL OF ORAL IMPLANTOLOGY</t>
        </is>
      </c>
      <c r="B15984" t="inlineStr">
        <is>
          <t>B1</t>
        </is>
      </c>
      <c r="C15984">
        <f>IF(B15984&lt;&gt;"NI",1,0)</f>
        <v/>
      </c>
      <c r="D15984">
        <f>VLOOKUP(B15984, Tabelas!A:C,3,FALSE())</f>
        <v/>
      </c>
      <c r="E15984">
        <f>VLOOKUP(B15984, Tabelas!A:C,2,FALSE())</f>
        <v/>
      </c>
    </row>
    <row r="15985">
      <c r="A15985" t="inlineStr">
        <is>
          <t>THE JOURNAL OF ORTHOPAEDIC AND SPORTS PHYSICAL THERAPY</t>
        </is>
      </c>
      <c r="B15985" t="inlineStr">
        <is>
          <t>A2</t>
        </is>
      </c>
      <c r="C15985">
        <f>IF(B15985&lt;&gt;"NI",1,0)</f>
        <v/>
      </c>
      <c r="D15985">
        <f>VLOOKUP(B15985, Tabelas!A:C,3,FALSE())</f>
        <v/>
      </c>
      <c r="E15985">
        <f>VLOOKUP(B15985, Tabelas!A:C,2,FALSE())</f>
        <v/>
      </c>
    </row>
    <row r="15986">
      <c r="A15986" t="inlineStr">
        <is>
          <t>THE JOURNAL OF PAIN (PRINT)</t>
        </is>
      </c>
      <c r="B15986" t="inlineStr">
        <is>
          <t>A1</t>
        </is>
      </c>
      <c r="C15986">
        <f>IF(B15986&lt;&gt;"NI",1,0)</f>
        <v/>
      </c>
      <c r="D15986">
        <f>VLOOKUP(B15986, Tabelas!A:C,3,FALSE())</f>
        <v/>
      </c>
      <c r="E15986">
        <f>VLOOKUP(B15986, Tabelas!A:C,2,FALSE())</f>
        <v/>
      </c>
    </row>
    <row r="15987">
      <c r="A15987" t="inlineStr">
        <is>
          <t>THE JOURNAL OF PARASITOLOGY</t>
        </is>
      </c>
      <c r="B15987" t="inlineStr">
        <is>
          <t>A4</t>
        </is>
      </c>
      <c r="C15987">
        <f>IF(B15987&lt;&gt;"NI",1,0)</f>
        <v/>
      </c>
      <c r="D15987">
        <f>VLOOKUP(B15987, Tabelas!A:C,3,FALSE())</f>
        <v/>
      </c>
      <c r="E15987">
        <f>VLOOKUP(B15987, Tabelas!A:C,2,FALSE())</f>
        <v/>
      </c>
    </row>
    <row r="15988">
      <c r="A15988" t="inlineStr">
        <is>
          <t>THE JOURNAL OF PEASANT STUDIES (ONLINE)</t>
        </is>
      </c>
      <c r="B15988" t="inlineStr">
        <is>
          <t>A1</t>
        </is>
      </c>
      <c r="C15988">
        <f>IF(B15988&lt;&gt;"NI",1,0)</f>
        <v/>
      </c>
      <c r="D15988">
        <f>VLOOKUP(B15988, Tabelas!A:C,3,FALSE())</f>
        <v/>
      </c>
      <c r="E15988">
        <f>VLOOKUP(B15988, Tabelas!A:C,2,FALSE())</f>
        <v/>
      </c>
    </row>
    <row r="15989">
      <c r="A15989" t="inlineStr">
        <is>
          <t>THE JOURNAL OF PEDIATRICS</t>
        </is>
      </c>
      <c r="B15989" t="inlineStr">
        <is>
          <t>A1</t>
        </is>
      </c>
      <c r="C15989">
        <f>IF(B15989&lt;&gt;"NI",1,0)</f>
        <v/>
      </c>
      <c r="D15989">
        <f>VLOOKUP(B15989, Tabelas!A:C,3,FALSE())</f>
        <v/>
      </c>
      <c r="E15989">
        <f>VLOOKUP(B15989, Tabelas!A:C,2,FALSE())</f>
        <v/>
      </c>
    </row>
    <row r="15990">
      <c r="A15990" t="inlineStr">
        <is>
          <t>THE JOURNAL OF PERINATAL &amp; NEONATAL NURSING</t>
        </is>
      </c>
      <c r="B15990" t="inlineStr">
        <is>
          <t>A4</t>
        </is>
      </c>
      <c r="C15990">
        <f>IF(B15990&lt;&gt;"NI",1,0)</f>
        <v/>
      </c>
      <c r="D15990">
        <f>VLOOKUP(B15990, Tabelas!A:C,3,FALSE())</f>
        <v/>
      </c>
      <c r="E15990">
        <f>VLOOKUP(B15990, Tabelas!A:C,2,FALSE())</f>
        <v/>
      </c>
    </row>
    <row r="15991">
      <c r="A15991" t="inlineStr">
        <is>
          <t>THE JOURNAL OF PHARMACOLOGY AND EXPERIMENTAL THERAPEUTICS (PRINT)</t>
        </is>
      </c>
      <c r="B15991" t="inlineStr">
        <is>
          <t>A2</t>
        </is>
      </c>
      <c r="C15991">
        <f>IF(B15991&lt;&gt;"NI",1,0)</f>
        <v/>
      </c>
      <c r="D15991">
        <f>VLOOKUP(B15991, Tabelas!A:C,3,FALSE())</f>
        <v/>
      </c>
      <c r="E15991">
        <f>VLOOKUP(B15991, Tabelas!A:C,2,FALSE())</f>
        <v/>
      </c>
    </row>
    <row r="15992">
      <c r="A15992" t="inlineStr">
        <is>
          <t>THE JOURNAL OF PHYSICAL CHEMISTRY. A</t>
        </is>
      </c>
      <c r="B15992" t="inlineStr">
        <is>
          <t>A3</t>
        </is>
      </c>
      <c r="C15992">
        <f>IF(B15992&lt;&gt;"NI",1,0)</f>
        <v/>
      </c>
      <c r="D15992">
        <f>VLOOKUP(B15992, Tabelas!A:C,3,FALSE())</f>
        <v/>
      </c>
      <c r="E15992">
        <f>VLOOKUP(B15992, Tabelas!A:C,2,FALSE())</f>
        <v/>
      </c>
    </row>
    <row r="15993">
      <c r="A15993" t="inlineStr">
        <is>
          <t>THE JOURNAL OF PHYSICAL CHEMISTRY. B (1997 : ONLINE)</t>
        </is>
      </c>
      <c r="B15993" t="inlineStr">
        <is>
          <t>A2</t>
        </is>
      </c>
      <c r="C15993">
        <f>IF(B15993&lt;&gt;"NI",1,0)</f>
        <v/>
      </c>
      <c r="D15993">
        <f>VLOOKUP(B15993, Tabelas!A:C,3,FALSE())</f>
        <v/>
      </c>
      <c r="E15993">
        <f>VLOOKUP(B15993, Tabelas!A:C,2,FALSE())</f>
        <v/>
      </c>
    </row>
    <row r="15994">
      <c r="A15994" t="inlineStr">
        <is>
          <t>THE JOURNAL OF POLITICS</t>
        </is>
      </c>
      <c r="B15994" t="inlineStr">
        <is>
          <t>A1</t>
        </is>
      </c>
      <c r="C15994">
        <f>IF(B15994&lt;&gt;"NI",1,0)</f>
        <v/>
      </c>
      <c r="D15994">
        <f>VLOOKUP(B15994, Tabelas!A:C,3,FALSE())</f>
        <v/>
      </c>
      <c r="E15994">
        <f>VLOOKUP(B15994, Tabelas!A:C,2,FALSE())</f>
        <v/>
      </c>
    </row>
    <row r="15995">
      <c r="A15995" t="inlineStr">
        <is>
          <t>THE JOURNAL OF PREVENTION OF ALZHEIMER'S DISEASE</t>
        </is>
      </c>
      <c r="B15995" t="inlineStr">
        <is>
          <t>B3</t>
        </is>
      </c>
      <c r="C15995">
        <f>IF(B15995&lt;&gt;"NI",1,0)</f>
        <v/>
      </c>
      <c r="D15995">
        <f>VLOOKUP(B15995, Tabelas!A:C,3,FALSE())</f>
        <v/>
      </c>
      <c r="E15995">
        <f>VLOOKUP(B15995, Tabelas!A:C,2,FALSE())</f>
        <v/>
      </c>
    </row>
    <row r="15996">
      <c r="A15996" t="inlineStr">
        <is>
          <t>THE JOURNAL OF PRIVATE EQUITY</t>
        </is>
      </c>
      <c r="B15996" t="inlineStr">
        <is>
          <t>B4</t>
        </is>
      </c>
      <c r="C15996">
        <f>IF(B15996&lt;&gt;"NI",1,0)</f>
        <v/>
      </c>
      <c r="D15996">
        <f>VLOOKUP(B15996, Tabelas!A:C,3,FALSE())</f>
        <v/>
      </c>
      <c r="E15996">
        <f>VLOOKUP(B15996, Tabelas!A:C,2,FALSE())</f>
        <v/>
      </c>
    </row>
    <row r="15997">
      <c r="A15997" t="inlineStr">
        <is>
          <t>THE JOURNAL OF PROSTHETIC DENTISTRY (PRINT)</t>
        </is>
      </c>
      <c r="B15997" t="inlineStr">
        <is>
          <t>A2</t>
        </is>
      </c>
      <c r="C15997">
        <f>IF(B15997&lt;&gt;"NI",1,0)</f>
        <v/>
      </c>
      <c r="D15997">
        <f>VLOOKUP(B15997, Tabelas!A:C,3,FALSE())</f>
        <v/>
      </c>
      <c r="E15997">
        <f>VLOOKUP(B15997, Tabelas!A:C,2,FALSE())</f>
        <v/>
      </c>
    </row>
    <row r="15998">
      <c r="A15998" t="inlineStr">
        <is>
          <t>THE JOURNAL OF PSYCHOLOGY</t>
        </is>
      </c>
      <c r="B15998" t="inlineStr">
        <is>
          <t>A2</t>
        </is>
      </c>
      <c r="C15998">
        <f>IF(B15998&lt;&gt;"NI",1,0)</f>
        <v/>
      </c>
      <c r="D15998">
        <f>VLOOKUP(B15998, Tabelas!A:C,3,FALSE())</f>
        <v/>
      </c>
      <c r="E15998">
        <f>VLOOKUP(B15998, Tabelas!A:C,2,FALSE())</f>
        <v/>
      </c>
    </row>
    <row r="15999">
      <c r="A15999" t="inlineStr">
        <is>
          <t>THE JOURNAL OF PUBLIC SPACE</t>
        </is>
      </c>
      <c r="B15999" t="inlineStr">
        <is>
          <t>B2</t>
        </is>
      </c>
      <c r="C15999">
        <f>IF(B15999&lt;&gt;"NI",1,0)</f>
        <v/>
      </c>
      <c r="D15999">
        <f>VLOOKUP(B15999, Tabelas!A:C,3,FALSE())</f>
        <v/>
      </c>
      <c r="E15999">
        <f>VLOOKUP(B15999, Tabelas!A:C,2,FALSE())</f>
        <v/>
      </c>
    </row>
    <row r="16000">
      <c r="A16000" t="inlineStr">
        <is>
          <t>THE JOURNAL OF RAPTOR RESEARCH</t>
        </is>
      </c>
      <c r="B16000" t="inlineStr">
        <is>
          <t>B1</t>
        </is>
      </c>
      <c r="C16000">
        <f>IF(B16000&lt;&gt;"NI",1,0)</f>
        <v/>
      </c>
      <c r="D16000">
        <f>VLOOKUP(B16000, Tabelas!A:C,3,FALSE())</f>
        <v/>
      </c>
      <c r="E16000">
        <f>VLOOKUP(B16000, Tabelas!A:C,2,FALSE())</f>
        <v/>
      </c>
    </row>
    <row r="16001">
      <c r="A16001" t="inlineStr">
        <is>
          <t>THE JOURNAL OF RHEUMATOLOGY (ONLINE)</t>
        </is>
      </c>
      <c r="B16001" t="inlineStr">
        <is>
          <t>A3</t>
        </is>
      </c>
      <c r="C16001">
        <f>IF(B16001&lt;&gt;"NI",1,0)</f>
        <v/>
      </c>
      <c r="D16001">
        <f>VLOOKUP(B16001, Tabelas!A:C,3,FALSE())</f>
        <v/>
      </c>
      <c r="E16001">
        <f>VLOOKUP(B16001, Tabelas!A:C,2,FALSE())</f>
        <v/>
      </c>
    </row>
    <row r="16002">
      <c r="A16002" t="inlineStr">
        <is>
          <t>THE JOURNAL OF RISK</t>
        </is>
      </c>
      <c r="B16002" t="inlineStr">
        <is>
          <t>B2</t>
        </is>
      </c>
      <c r="C16002">
        <f>IF(B16002&lt;&gt;"NI",1,0)</f>
        <v/>
      </c>
      <c r="D16002">
        <f>VLOOKUP(B16002, Tabelas!A:C,3,FALSE())</f>
        <v/>
      </c>
      <c r="E16002">
        <f>VLOOKUP(B16002, Tabelas!A:C,2,FALSE())</f>
        <v/>
      </c>
    </row>
    <row r="16003">
      <c r="A16003" t="inlineStr">
        <is>
          <t>THE JOURNAL OF SANDWICH STRUCTURES &amp; MATERIALS (PRINT)</t>
        </is>
      </c>
      <c r="B16003" t="inlineStr">
        <is>
          <t>A2</t>
        </is>
      </c>
      <c r="C16003">
        <f>IF(B16003&lt;&gt;"NI",1,0)</f>
        <v/>
      </c>
      <c r="D16003">
        <f>VLOOKUP(B16003, Tabelas!A:C,3,FALSE())</f>
        <v/>
      </c>
      <c r="E16003">
        <f>VLOOKUP(B16003, Tabelas!A:C,2,FALSE())</f>
        <v/>
      </c>
    </row>
    <row r="16004">
      <c r="A16004" t="inlineStr">
        <is>
          <t>THE JOURNAL OF SCHOOL NURSING</t>
        </is>
      </c>
      <c r="B16004" t="inlineStr">
        <is>
          <t>A3</t>
        </is>
      </c>
      <c r="C16004">
        <f>IF(B16004&lt;&gt;"NI",1,0)</f>
        <v/>
      </c>
      <c r="D16004">
        <f>VLOOKUP(B16004, Tabelas!A:C,3,FALSE())</f>
        <v/>
      </c>
      <c r="E16004">
        <f>VLOOKUP(B16004, Tabelas!A:C,2,FALSE())</f>
        <v/>
      </c>
    </row>
    <row r="16005">
      <c r="A16005" t="inlineStr">
        <is>
          <t>THE JOURNAL OF SERVICES MARKETING</t>
        </is>
      </c>
      <c r="B16005" t="inlineStr">
        <is>
          <t>A1</t>
        </is>
      </c>
      <c r="C16005">
        <f>IF(B16005&lt;&gt;"NI",1,0)</f>
        <v/>
      </c>
      <c r="D16005">
        <f>VLOOKUP(B16005, Tabelas!A:C,3,FALSE())</f>
        <v/>
      </c>
      <c r="E16005">
        <f>VLOOKUP(B16005, Tabelas!A:C,2,FALSE())</f>
        <v/>
      </c>
    </row>
    <row r="16006">
      <c r="A16006" t="inlineStr">
        <is>
          <t>THE JOURNAL OF SEX RESEARCH (PRINT)</t>
        </is>
      </c>
      <c r="B16006" t="inlineStr">
        <is>
          <t>A1</t>
        </is>
      </c>
      <c r="C16006">
        <f>IF(B16006&lt;&gt;"NI",1,0)</f>
        <v/>
      </c>
      <c r="D16006">
        <f>VLOOKUP(B16006, Tabelas!A:C,3,FALSE())</f>
        <v/>
      </c>
      <c r="E16006">
        <f>VLOOKUP(B16006, Tabelas!A:C,2,FALSE())</f>
        <v/>
      </c>
    </row>
    <row r="16007">
      <c r="A16007" t="inlineStr">
        <is>
          <t>THE JOURNAL OF SEXUAL MEDICINE (PRINT)</t>
        </is>
      </c>
      <c r="B16007" t="inlineStr">
        <is>
          <t>A1</t>
        </is>
      </c>
      <c r="C16007">
        <f>IF(B16007&lt;&gt;"NI",1,0)</f>
        <v/>
      </c>
      <c r="D16007">
        <f>VLOOKUP(B16007, Tabelas!A:C,3,FALSE())</f>
        <v/>
      </c>
      <c r="E16007">
        <f>VLOOKUP(B16007, Tabelas!A:C,2,FALSE())</f>
        <v/>
      </c>
    </row>
    <row r="16008">
      <c r="A16008" t="inlineStr">
        <is>
          <t>THE JOURNAL OF SMOKING CESSATION</t>
        </is>
      </c>
      <c r="B16008" t="inlineStr">
        <is>
          <t>A4</t>
        </is>
      </c>
      <c r="C16008">
        <f>IF(B16008&lt;&gt;"NI",1,0)</f>
        <v/>
      </c>
      <c r="D16008">
        <f>VLOOKUP(B16008, Tabelas!A:C,3,FALSE())</f>
        <v/>
      </c>
      <c r="E16008">
        <f>VLOOKUP(B16008, Tabelas!A:C,2,FALSE())</f>
        <v/>
      </c>
    </row>
    <row r="16009">
      <c r="A16009" t="inlineStr">
        <is>
          <t>THE JOURNAL OF SOLID WASTE TECHNOLOGY AND MANAGEMENT</t>
        </is>
      </c>
      <c r="B16009" t="inlineStr">
        <is>
          <t>B3</t>
        </is>
      </c>
      <c r="C16009">
        <f>IF(B16009&lt;&gt;"NI",1,0)</f>
        <v/>
      </c>
      <c r="D16009">
        <f>VLOOKUP(B16009, Tabelas!A:C,3,FALSE())</f>
        <v/>
      </c>
      <c r="E16009">
        <f>VLOOKUP(B16009, Tabelas!A:C,2,FALSE())</f>
        <v/>
      </c>
    </row>
    <row r="16010">
      <c r="A16010" t="inlineStr">
        <is>
          <t>THE JOURNAL OF SPACE SYNTAX: ARCHITECTURE URBANISM SOCIETY</t>
        </is>
      </c>
      <c r="B16010" t="inlineStr">
        <is>
          <t>B4</t>
        </is>
      </c>
      <c r="C16010">
        <f>IF(B16010&lt;&gt;"NI",1,0)</f>
        <v/>
      </c>
      <c r="D16010">
        <f>VLOOKUP(B16010, Tabelas!A:C,3,FALSE())</f>
        <v/>
      </c>
      <c r="E16010">
        <f>VLOOKUP(B16010, Tabelas!A:C,2,FALSE())</f>
        <v/>
      </c>
    </row>
    <row r="16011">
      <c r="A16011" t="inlineStr">
        <is>
          <t>THE JOURNAL OF SPINAL CORD MEDICINE</t>
        </is>
      </c>
      <c r="B16011" t="inlineStr">
        <is>
          <t>A4</t>
        </is>
      </c>
      <c r="C16011">
        <f>IF(B16011&lt;&gt;"NI",1,0)</f>
        <v/>
      </c>
      <c r="D16011">
        <f>VLOOKUP(B16011, Tabelas!A:C,3,FALSE())</f>
        <v/>
      </c>
      <c r="E16011">
        <f>VLOOKUP(B16011, Tabelas!A:C,2,FALSE())</f>
        <v/>
      </c>
    </row>
    <row r="16012">
      <c r="A16012" t="inlineStr">
        <is>
          <t>THE JOURNAL OF SPORTS MEDICINE AND PHYSICAL FITNESS</t>
        </is>
      </c>
      <c r="B16012" t="inlineStr">
        <is>
          <t>B2</t>
        </is>
      </c>
      <c r="C16012">
        <f>IF(B16012&lt;&gt;"NI",1,0)</f>
        <v/>
      </c>
      <c r="D16012">
        <f>VLOOKUP(B16012, Tabelas!A:C,3,FALSE())</f>
        <v/>
      </c>
      <c r="E16012">
        <f>VLOOKUP(B16012, Tabelas!A:C,2,FALSE())</f>
        <v/>
      </c>
    </row>
    <row r="16013">
      <c r="A16013" t="inlineStr">
        <is>
          <t>THE JOURNAL OF SUPERCRITICAL FLUIDS</t>
        </is>
      </c>
      <c r="B16013" t="inlineStr">
        <is>
          <t>A2</t>
        </is>
      </c>
      <c r="C16013">
        <f>IF(B16013&lt;&gt;"NI",1,0)</f>
        <v/>
      </c>
      <c r="D16013">
        <f>VLOOKUP(B16013, Tabelas!A:C,3,FALSE())</f>
        <v/>
      </c>
      <c r="E16013">
        <f>VLOOKUP(B16013, Tabelas!A:C,2,FALSE())</f>
        <v/>
      </c>
    </row>
    <row r="16014">
      <c r="A16014" t="inlineStr">
        <is>
          <t>THE JOURNAL OF SUPPLY CHAIN MANAGEMENT</t>
        </is>
      </c>
      <c r="B16014" t="inlineStr">
        <is>
          <t>A1</t>
        </is>
      </c>
      <c r="C16014">
        <f>IF(B16014&lt;&gt;"NI",1,0)</f>
        <v/>
      </c>
      <c r="D16014">
        <f>VLOOKUP(B16014, Tabelas!A:C,3,FALSE())</f>
        <v/>
      </c>
      <c r="E16014">
        <f>VLOOKUP(B16014, Tabelas!A:C,2,FALSE())</f>
        <v/>
      </c>
    </row>
    <row r="16015">
      <c r="A16015" t="inlineStr">
        <is>
          <t>THE JOURNAL OF SURGICAL RESEARCH (PRINT)</t>
        </is>
      </c>
      <c r="B16015" t="inlineStr">
        <is>
          <t>A2</t>
        </is>
      </c>
      <c r="C16015">
        <f>IF(B16015&lt;&gt;"NI",1,0)</f>
        <v/>
      </c>
      <c r="D16015">
        <f>VLOOKUP(B16015, Tabelas!A:C,3,FALSE())</f>
        <v/>
      </c>
      <c r="E16015">
        <f>VLOOKUP(B16015, Tabelas!A:C,2,FALSE())</f>
        <v/>
      </c>
    </row>
    <row r="16016">
      <c r="A16016" t="inlineStr">
        <is>
          <t>THE JOURNAL OF SYSTEMS AND SOFTWARE</t>
        </is>
      </c>
      <c r="B16016" t="inlineStr">
        <is>
          <t>A2</t>
        </is>
      </c>
      <c r="C16016">
        <f>IF(B16016&lt;&gt;"NI",1,0)</f>
        <v/>
      </c>
      <c r="D16016">
        <f>VLOOKUP(B16016, Tabelas!A:C,3,FALSE())</f>
        <v/>
      </c>
      <c r="E16016">
        <f>VLOOKUP(B16016, Tabelas!A:C,2,FALSE())</f>
        <v/>
      </c>
    </row>
    <row r="16017">
      <c r="A16017" t="inlineStr">
        <is>
          <t>THE JOURNAL OF TECHNOLOGY TRANSFER</t>
        </is>
      </c>
      <c r="B16017" t="inlineStr">
        <is>
          <t>A1</t>
        </is>
      </c>
      <c r="C16017">
        <f>IF(B16017&lt;&gt;"NI",1,0)</f>
        <v/>
      </c>
      <c r="D16017">
        <f>VLOOKUP(B16017, Tabelas!A:C,3,FALSE())</f>
        <v/>
      </c>
      <c r="E16017">
        <f>VLOOKUP(B16017, Tabelas!A:C,2,FALSE())</f>
        <v/>
      </c>
    </row>
    <row r="16018">
      <c r="A16018" t="inlineStr">
        <is>
          <t>THE JOURNAL OF THE ACOUSTICAL SOCIETY OF AMERICA</t>
        </is>
      </c>
      <c r="B16018" t="inlineStr">
        <is>
          <t>A3</t>
        </is>
      </c>
      <c r="C16018">
        <f>IF(B16018&lt;&gt;"NI",1,0)</f>
        <v/>
      </c>
      <c r="D16018">
        <f>VLOOKUP(B16018, Tabelas!A:C,3,FALSE())</f>
        <v/>
      </c>
      <c r="E16018">
        <f>VLOOKUP(B16018, Tabelas!A:C,2,FALSE())</f>
        <v/>
      </c>
    </row>
    <row r="16019">
      <c r="A16019" t="inlineStr">
        <is>
          <t>THE JOURNAL OF THE AMERICAN DENTAL ASSOCIATION (1939)</t>
        </is>
      </c>
      <c r="B16019" t="inlineStr">
        <is>
          <t>A2</t>
        </is>
      </c>
      <c r="C16019">
        <f>IF(B16019&lt;&gt;"NI",1,0)</f>
        <v/>
      </c>
      <c r="D16019">
        <f>VLOOKUP(B16019, Tabelas!A:C,3,FALSE())</f>
        <v/>
      </c>
      <c r="E16019">
        <f>VLOOKUP(B16019, Tabelas!A:C,2,FALSE())</f>
        <v/>
      </c>
    </row>
    <row r="16020">
      <c r="A16020" t="inlineStr">
        <is>
          <t>THE JOURNAL OF THE AMERICAN LEATHER CHEMISTS ASSOCIATION</t>
        </is>
      </c>
      <c r="B16020" t="inlineStr">
        <is>
          <t>A4</t>
        </is>
      </c>
      <c r="C16020">
        <f>IF(B16020&lt;&gt;"NI",1,0)</f>
        <v/>
      </c>
      <c r="D16020">
        <f>VLOOKUP(B16020, Tabelas!A:C,3,FALSE())</f>
        <v/>
      </c>
      <c r="E16020">
        <f>VLOOKUP(B16020, Tabelas!A:C,2,FALSE())</f>
        <v/>
      </c>
    </row>
    <row r="16021">
      <c r="A16021" t="inlineStr">
        <is>
          <t>THE JOURNAL OF THE ASSOCIATION OF NURSES IN AIDS CARE</t>
        </is>
      </c>
      <c r="B16021" t="inlineStr">
        <is>
          <t>A2</t>
        </is>
      </c>
      <c r="C16021">
        <f>IF(B16021&lt;&gt;"NI",1,0)</f>
        <v/>
      </c>
      <c r="D16021">
        <f>VLOOKUP(B16021, Tabelas!A:C,3,FALSE())</f>
        <v/>
      </c>
      <c r="E16021">
        <f>VLOOKUP(B16021, Tabelas!A:C,2,FALSE())</f>
        <v/>
      </c>
    </row>
    <row r="16022">
      <c r="A16022" t="inlineStr">
        <is>
          <t>THE JOURNAL OF THE ASTRONAUTICAL SCIENCES</t>
        </is>
      </c>
      <c r="B16022" t="inlineStr">
        <is>
          <t>A3</t>
        </is>
      </c>
      <c r="C16022">
        <f>IF(B16022&lt;&gt;"NI",1,0)</f>
        <v/>
      </c>
      <c r="D16022">
        <f>VLOOKUP(B16022, Tabelas!A:C,3,FALSE())</f>
        <v/>
      </c>
      <c r="E16022">
        <f>VLOOKUP(B16022, Tabelas!A:C,2,FALSE())</f>
        <v/>
      </c>
    </row>
    <row r="16023">
      <c r="A16023" t="inlineStr">
        <is>
          <t>THE JOURNAL OF THE ECONOMICS OF AGEING</t>
        </is>
      </c>
      <c r="B16023" t="inlineStr">
        <is>
          <t>A2</t>
        </is>
      </c>
      <c r="C16023">
        <f>IF(B16023&lt;&gt;"NI",1,0)</f>
        <v/>
      </c>
      <c r="D16023">
        <f>VLOOKUP(B16023, Tabelas!A:C,3,FALSE())</f>
        <v/>
      </c>
      <c r="E16023">
        <f>VLOOKUP(B16023, Tabelas!A:C,2,FALSE())</f>
        <v/>
      </c>
    </row>
    <row r="16024">
      <c r="A16024" t="inlineStr">
        <is>
          <t>THE JOURNAL OF THE FOUNDATION FOR AGRARIAN STUDIES</t>
        </is>
      </c>
      <c r="B16024" t="inlineStr">
        <is>
          <t>B1</t>
        </is>
      </c>
      <c r="C16024">
        <f>IF(B16024&lt;&gt;"NI",1,0)</f>
        <v/>
      </c>
      <c r="D16024">
        <f>VLOOKUP(B16024, Tabelas!A:C,3,FALSE())</f>
        <v/>
      </c>
      <c r="E16024">
        <f>VLOOKUP(B16024, Tabelas!A:C,2,FALSE())</f>
        <v/>
      </c>
    </row>
    <row r="16025">
      <c r="A16025" t="inlineStr">
        <is>
          <t>THE JOURNAL OF THE TORREY BOTANICAL SOCIETY</t>
        </is>
      </c>
      <c r="B16025" t="inlineStr">
        <is>
          <t>A4</t>
        </is>
      </c>
      <c r="C16025">
        <f>IF(B16025&lt;&gt;"NI",1,0)</f>
        <v/>
      </c>
      <c r="D16025">
        <f>VLOOKUP(B16025, Tabelas!A:C,3,FALSE())</f>
        <v/>
      </c>
      <c r="E16025">
        <f>VLOOKUP(B16025, Tabelas!A:C,2,FALSE())</f>
        <v/>
      </c>
    </row>
    <row r="16026">
      <c r="A16026" t="inlineStr">
        <is>
          <t>THE JOURNAL OF TRAUMA AND ACUTE CARE SURGERY</t>
        </is>
      </c>
      <c r="B16026" t="inlineStr">
        <is>
          <t>A1</t>
        </is>
      </c>
      <c r="C16026">
        <f>IF(B16026&lt;&gt;"NI",1,0)</f>
        <v/>
      </c>
      <c r="D16026">
        <f>VLOOKUP(B16026, Tabelas!A:C,3,FALSE())</f>
        <v/>
      </c>
      <c r="E16026">
        <f>VLOOKUP(B16026, Tabelas!A:C,2,FALSE())</f>
        <v/>
      </c>
    </row>
    <row r="16027">
      <c r="A16027" t="inlineStr">
        <is>
          <t>THE JOURNAL OF URBAN TECHNOLOGY</t>
        </is>
      </c>
      <c r="B16027" t="inlineStr">
        <is>
          <t>A1</t>
        </is>
      </c>
      <c r="C16027">
        <f>IF(B16027&lt;&gt;"NI",1,0)</f>
        <v/>
      </c>
      <c r="D16027">
        <f>VLOOKUP(B16027, Tabelas!A:C,3,FALSE())</f>
        <v/>
      </c>
      <c r="E16027">
        <f>VLOOKUP(B16027, Tabelas!A:C,2,FALSE())</f>
        <v/>
      </c>
    </row>
    <row r="16028">
      <c r="A16028" t="inlineStr">
        <is>
          <t>THE JOURNAL OF UROLOGY</t>
        </is>
      </c>
      <c r="B16028" t="inlineStr">
        <is>
          <t>A1</t>
        </is>
      </c>
      <c r="C16028">
        <f>IF(B16028&lt;&gt;"NI",1,0)</f>
        <v/>
      </c>
      <c r="D16028">
        <f>VLOOKUP(B16028, Tabelas!A:C,3,FALSE())</f>
        <v/>
      </c>
      <c r="E16028">
        <f>VLOOKUP(B16028, Tabelas!A:C,2,FALSE())</f>
        <v/>
      </c>
    </row>
    <row r="16029">
      <c r="A16029" t="inlineStr">
        <is>
          <t>THE JOURNAL OF VASCULAR ACCESS (PRINT)</t>
        </is>
      </c>
      <c r="B16029" t="inlineStr">
        <is>
          <t>A4</t>
        </is>
      </c>
      <c r="C16029">
        <f>IF(B16029&lt;&gt;"NI",1,0)</f>
        <v/>
      </c>
      <c r="D16029">
        <f>VLOOKUP(B16029, Tabelas!A:C,3,FALSE())</f>
        <v/>
      </c>
      <c r="E16029">
        <f>VLOOKUP(B16029, Tabelas!A:C,2,FALSE())</f>
        <v/>
      </c>
    </row>
    <row r="16030">
      <c r="A16030" t="inlineStr">
        <is>
          <t>THE JOURNAL OF VENOMOUS ANIMALS AND TOXINS INCLUDING TROPICAL DISEASES (ONLINE)</t>
        </is>
      </c>
      <c r="B16030" t="inlineStr">
        <is>
          <t>A3</t>
        </is>
      </c>
      <c r="C16030">
        <f>IF(B16030&lt;&gt;"NI",1,0)</f>
        <v/>
      </c>
      <c r="D16030">
        <f>VLOOKUP(B16030, Tabelas!A:C,3,FALSE())</f>
        <v/>
      </c>
      <c r="E16030">
        <f>VLOOKUP(B16030, Tabelas!A:C,2,FALSE())</f>
        <v/>
      </c>
    </row>
    <row r="16031">
      <c r="A16031" t="inlineStr">
        <is>
          <t>THE JOURNAL OF WILDLIFE MANAGEMENT</t>
        </is>
      </c>
      <c r="B16031" t="inlineStr">
        <is>
          <t>A2</t>
        </is>
      </c>
      <c r="C16031">
        <f>IF(B16031&lt;&gt;"NI",1,0)</f>
        <v/>
      </c>
      <c r="D16031">
        <f>VLOOKUP(B16031, Tabelas!A:C,3,FALSE())</f>
        <v/>
      </c>
      <c r="E16031">
        <f>VLOOKUP(B16031, Tabelas!A:C,2,FALSE())</f>
        <v/>
      </c>
    </row>
    <row r="16032">
      <c r="A16032" t="inlineStr">
        <is>
          <t>THE JOURNALS OF GERONTOLOGY. SERIES A, BIOLOGICAL SCIENCES AND MEDICAL SCIENCES</t>
        </is>
      </c>
      <c r="B16032" t="inlineStr">
        <is>
          <t>A1</t>
        </is>
      </c>
      <c r="C16032">
        <f>IF(B16032&lt;&gt;"NI",1,0)</f>
        <v/>
      </c>
      <c r="D16032">
        <f>VLOOKUP(B16032, Tabelas!A:C,3,FALSE())</f>
        <v/>
      </c>
      <c r="E16032">
        <f>VLOOKUP(B16032, Tabelas!A:C,2,FALSE())</f>
        <v/>
      </c>
    </row>
    <row r="16033">
      <c r="A16033" t="inlineStr">
        <is>
          <t>THE JOURNALS OF GERONTOLOGY. SERIES B, PSYCHOLOGICAL SCIENCES AND SOCIAL SCIENCES</t>
        </is>
      </c>
      <c r="B16033" t="inlineStr">
        <is>
          <t>A1</t>
        </is>
      </c>
      <c r="C16033">
        <f>IF(B16033&lt;&gt;"NI",1,0)</f>
        <v/>
      </c>
      <c r="D16033">
        <f>VLOOKUP(B16033, Tabelas!A:C,3,FALSE())</f>
        <v/>
      </c>
      <c r="E16033">
        <f>VLOOKUP(B16033, Tabelas!A:C,2,FALSE())</f>
        <v/>
      </c>
    </row>
    <row r="16034">
      <c r="A16034" t="inlineStr">
        <is>
          <t>THE KOREAN JOURNAL OF PAIN</t>
        </is>
      </c>
      <c r="B16034" t="inlineStr">
        <is>
          <t>A1</t>
        </is>
      </c>
      <c r="C16034">
        <f>IF(B16034&lt;&gt;"NI",1,0)</f>
        <v/>
      </c>
      <c r="D16034">
        <f>VLOOKUP(B16034, Tabelas!A:C,3,FALSE())</f>
        <v/>
      </c>
      <c r="E16034">
        <f>VLOOKUP(B16034, Tabelas!A:C,2,FALSE())</f>
        <v/>
      </c>
    </row>
    <row r="16035">
      <c r="A16035" t="inlineStr">
        <is>
          <t>THE LANCET (NORTH AMERICAN EDITION)</t>
        </is>
      </c>
      <c r="B16035" t="inlineStr">
        <is>
          <t>A1</t>
        </is>
      </c>
      <c r="C16035">
        <f>IF(B16035&lt;&gt;"NI",1,0)</f>
        <v/>
      </c>
      <c r="D16035">
        <f>VLOOKUP(B16035, Tabelas!A:C,3,FALSE())</f>
        <v/>
      </c>
      <c r="E16035">
        <f>VLOOKUP(B16035, Tabelas!A:C,2,FALSE())</f>
        <v/>
      </c>
    </row>
    <row r="16036">
      <c r="A16036" t="inlineStr">
        <is>
          <t>THE LANCET CHILD &amp; ADOLESCENT HEALTH (IMPRESSO)</t>
        </is>
      </c>
      <c r="B16036" t="inlineStr">
        <is>
          <t>B4</t>
        </is>
      </c>
      <c r="C16036">
        <f>IF(B16036&lt;&gt;"NI",1,0)</f>
        <v/>
      </c>
      <c r="D16036">
        <f>VLOOKUP(B16036, Tabelas!A:C,3,FALSE())</f>
        <v/>
      </c>
      <c r="E16036">
        <f>VLOOKUP(B16036, Tabelas!A:C,2,FALSE())</f>
        <v/>
      </c>
    </row>
    <row r="16037">
      <c r="A16037" t="inlineStr">
        <is>
          <t>THE LANCET DIABETES &amp; ENDOCRINOLOGY</t>
        </is>
      </c>
      <c r="B16037" t="inlineStr">
        <is>
          <t>A1</t>
        </is>
      </c>
      <c r="C16037">
        <f>IF(B16037&lt;&gt;"NI",1,0)</f>
        <v/>
      </c>
      <c r="D16037">
        <f>VLOOKUP(B16037, Tabelas!A:C,3,FALSE())</f>
        <v/>
      </c>
      <c r="E16037">
        <f>VLOOKUP(B16037, Tabelas!A:C,2,FALSE())</f>
        <v/>
      </c>
    </row>
    <row r="16038">
      <c r="A16038" t="inlineStr">
        <is>
          <t>THE LANCET GASTROENTEROLOGY &amp; HEPATOLOGY</t>
        </is>
      </c>
      <c r="B16038" t="inlineStr">
        <is>
          <t>A4</t>
        </is>
      </c>
      <c r="C16038">
        <f>IF(B16038&lt;&gt;"NI",1,0)</f>
        <v/>
      </c>
      <c r="D16038">
        <f>VLOOKUP(B16038, Tabelas!A:C,3,FALSE())</f>
        <v/>
      </c>
      <c r="E16038">
        <f>VLOOKUP(B16038, Tabelas!A:C,2,FALSE())</f>
        <v/>
      </c>
    </row>
    <row r="16039">
      <c r="A16039" t="inlineStr">
        <is>
          <t>THE LANCET GLOBAL HEALTH</t>
        </is>
      </c>
      <c r="B16039" t="inlineStr">
        <is>
          <t>A1</t>
        </is>
      </c>
      <c r="C16039">
        <f>IF(B16039&lt;&gt;"NI",1,0)</f>
        <v/>
      </c>
      <c r="D16039">
        <f>VLOOKUP(B16039, Tabelas!A:C,3,FALSE())</f>
        <v/>
      </c>
      <c r="E16039">
        <f>VLOOKUP(B16039, Tabelas!A:C,2,FALSE())</f>
        <v/>
      </c>
    </row>
    <row r="16040">
      <c r="A16040" t="inlineStr">
        <is>
          <t>THE LANCET HAEMATOLOGY</t>
        </is>
      </c>
      <c r="B16040" t="inlineStr">
        <is>
          <t>A1</t>
        </is>
      </c>
      <c r="C16040">
        <f>IF(B16040&lt;&gt;"NI",1,0)</f>
        <v/>
      </c>
      <c r="D16040">
        <f>VLOOKUP(B16040, Tabelas!A:C,3,FALSE())</f>
        <v/>
      </c>
      <c r="E16040">
        <f>VLOOKUP(B16040, Tabelas!A:C,2,FALSE())</f>
        <v/>
      </c>
    </row>
    <row r="16041">
      <c r="A16041" t="inlineStr">
        <is>
          <t>THE LANCET HIV</t>
        </is>
      </c>
      <c r="B16041" t="inlineStr">
        <is>
          <t>A1</t>
        </is>
      </c>
      <c r="C16041">
        <f>IF(B16041&lt;&gt;"NI",1,0)</f>
        <v/>
      </c>
      <c r="D16041">
        <f>VLOOKUP(B16041, Tabelas!A:C,3,FALSE())</f>
        <v/>
      </c>
      <c r="E16041">
        <f>VLOOKUP(B16041, Tabelas!A:C,2,FALSE())</f>
        <v/>
      </c>
    </row>
    <row r="16042">
      <c r="A16042" t="inlineStr">
        <is>
          <t>THE LANCET PSYCHIATRY</t>
        </is>
      </c>
      <c r="B16042" t="inlineStr">
        <is>
          <t>A3</t>
        </is>
      </c>
      <c r="C16042">
        <f>IF(B16042&lt;&gt;"NI",1,0)</f>
        <v/>
      </c>
      <c r="D16042">
        <f>VLOOKUP(B16042, Tabelas!A:C,3,FALSE())</f>
        <v/>
      </c>
      <c r="E16042">
        <f>VLOOKUP(B16042, Tabelas!A:C,2,FALSE())</f>
        <v/>
      </c>
    </row>
    <row r="16043">
      <c r="A16043" t="inlineStr">
        <is>
          <t>THE LANCET RESPIRATORY MEDICINE</t>
        </is>
      </c>
      <c r="B16043" t="inlineStr">
        <is>
          <t>A1</t>
        </is>
      </c>
      <c r="C16043">
        <f>IF(B16043&lt;&gt;"NI",1,0)</f>
        <v/>
      </c>
      <c r="D16043">
        <f>VLOOKUP(B16043, Tabelas!A:C,3,FALSE())</f>
        <v/>
      </c>
      <c r="E16043">
        <f>VLOOKUP(B16043, Tabelas!A:C,2,FALSE())</f>
        <v/>
      </c>
    </row>
    <row r="16044">
      <c r="A16044" t="inlineStr">
        <is>
          <t>THE LARYNGOSCOPE</t>
        </is>
      </c>
      <c r="B16044" t="inlineStr">
        <is>
          <t>A1</t>
        </is>
      </c>
      <c r="C16044">
        <f>IF(B16044&lt;&gt;"NI",1,0)</f>
        <v/>
      </c>
      <c r="D16044">
        <f>VLOOKUP(B16044, Tabelas!A:C,3,FALSE())</f>
        <v/>
      </c>
      <c r="E16044">
        <f>VLOOKUP(B16044, Tabelas!A:C,2,FALSE())</f>
        <v/>
      </c>
    </row>
    <row r="16045">
      <c r="A16045" t="inlineStr">
        <is>
          <t>THE LARYNGOSCOPE (ST. LOUIS)</t>
        </is>
      </c>
      <c r="B16045" t="inlineStr">
        <is>
          <t>A1</t>
        </is>
      </c>
      <c r="C16045">
        <f>IF(B16045&lt;&gt;"NI",1,0)</f>
        <v/>
      </c>
      <c r="D16045">
        <f>VLOOKUP(B16045, Tabelas!A:C,3,FALSE())</f>
        <v/>
      </c>
      <c r="E16045">
        <f>VLOOKUP(B16045, Tabelas!A:C,2,FALSE())</f>
        <v/>
      </c>
    </row>
    <row r="16046">
      <c r="A16046" t="inlineStr">
        <is>
          <t>THE LATIN AMERICAN AND IBERIAN JOURNAL OF LAW AND ECONOMICS</t>
        </is>
      </c>
      <c r="B16046" t="inlineStr">
        <is>
          <t>B4</t>
        </is>
      </c>
      <c r="C16046">
        <f>IF(B16046&lt;&gt;"NI",1,0)</f>
        <v/>
      </c>
      <c r="D16046">
        <f>VLOOKUP(B16046, Tabelas!A:C,3,FALSE())</f>
        <v/>
      </c>
      <c r="E16046">
        <f>VLOOKUP(B16046, Tabelas!A:C,2,FALSE())</f>
        <v/>
      </c>
    </row>
    <row r="16047">
      <c r="A16047" t="inlineStr">
        <is>
          <t>THE LATIN AMERICAN JOURNAL OF AQUATIC MAMMALS</t>
        </is>
      </c>
      <c r="B16047" t="inlineStr">
        <is>
          <t>B4</t>
        </is>
      </c>
      <c r="C16047">
        <f>IF(B16047&lt;&gt;"NI",1,0)</f>
        <v/>
      </c>
      <c r="D16047">
        <f>VLOOKUP(B16047, Tabelas!A:C,3,FALSE())</f>
        <v/>
      </c>
      <c r="E16047">
        <f>VLOOKUP(B16047, Tabelas!A:C,2,FALSE())</f>
        <v/>
      </c>
    </row>
    <row r="16048">
      <c r="A16048" t="inlineStr">
        <is>
          <t>THE LAW AND DEVELOPMENT REVIEW</t>
        </is>
      </c>
      <c r="B16048" t="inlineStr">
        <is>
          <t>A4</t>
        </is>
      </c>
      <c r="C16048">
        <f>IF(B16048&lt;&gt;"NI",1,0)</f>
        <v/>
      </c>
      <c r="D16048">
        <f>VLOOKUP(B16048, Tabelas!A:C,3,FALSE())</f>
        <v/>
      </c>
      <c r="E16048">
        <f>VLOOKUP(B16048, Tabelas!A:C,2,FALSE())</f>
        <v/>
      </c>
    </row>
    <row r="16049">
      <c r="A16049" t="inlineStr">
        <is>
          <t>THE LEADERSHIP QUARTERLY</t>
        </is>
      </c>
      <c r="B16049" t="inlineStr">
        <is>
          <t>A1</t>
        </is>
      </c>
      <c r="C16049">
        <f>IF(B16049&lt;&gt;"NI",1,0)</f>
        <v/>
      </c>
      <c r="D16049">
        <f>VLOOKUP(B16049, Tabelas!A:C,3,FALSE())</f>
        <v/>
      </c>
      <c r="E16049">
        <f>VLOOKUP(B16049, Tabelas!A:C,2,FALSE())</f>
        <v/>
      </c>
    </row>
    <row r="16050">
      <c r="A16050" t="inlineStr">
        <is>
          <t>THE LIBRARY QUARTERLY</t>
        </is>
      </c>
      <c r="B16050" t="inlineStr">
        <is>
          <t>A2</t>
        </is>
      </c>
      <c r="C16050">
        <f>IF(B16050&lt;&gt;"NI",1,0)</f>
        <v/>
      </c>
      <c r="D16050">
        <f>VLOOKUP(B16050, Tabelas!A:C,3,FALSE())</f>
        <v/>
      </c>
      <c r="E16050">
        <f>VLOOKUP(B16050, Tabelas!A:C,2,FALSE())</f>
        <v/>
      </c>
    </row>
    <row r="16051">
      <c r="A16051" t="inlineStr">
        <is>
          <t>THE LIBRARY QUARTERLY (CHICAGO, ILL.)</t>
        </is>
      </c>
      <c r="B16051" t="inlineStr">
        <is>
          <t>A2</t>
        </is>
      </c>
      <c r="C16051">
        <f>IF(B16051&lt;&gt;"NI",1,0)</f>
        <v/>
      </c>
      <c r="D16051">
        <f>VLOOKUP(B16051, Tabelas!A:C,3,FALSE())</f>
        <v/>
      </c>
      <c r="E16051">
        <f>VLOOKUP(B16051, Tabelas!A:C,2,FALSE())</f>
        <v/>
      </c>
    </row>
    <row r="16052">
      <c r="A16052" t="inlineStr">
        <is>
          <t>THE LICHENOLOGIST (ONLINE)</t>
        </is>
      </c>
      <c r="B16052" t="inlineStr">
        <is>
          <t>A3</t>
        </is>
      </c>
      <c r="C16052">
        <f>IF(B16052&lt;&gt;"NI",1,0)</f>
        <v/>
      </c>
      <c r="D16052">
        <f>VLOOKUP(B16052, Tabelas!A:C,3,FALSE())</f>
        <v/>
      </c>
      <c r="E16052">
        <f>VLOOKUP(B16052, Tabelas!A:C,2,FALSE())</f>
        <v/>
      </c>
    </row>
    <row r="16053">
      <c r="A16053" t="inlineStr">
        <is>
          <t>THE MEDICAL CLINICS OF NORTH AMERICA</t>
        </is>
      </c>
      <c r="B16053" t="inlineStr">
        <is>
          <t>A3</t>
        </is>
      </c>
      <c r="C16053">
        <f>IF(B16053&lt;&gt;"NI",1,0)</f>
        <v/>
      </c>
      <c r="D16053">
        <f>VLOOKUP(B16053, Tabelas!A:C,3,FALSE())</f>
        <v/>
      </c>
      <c r="E16053">
        <f>VLOOKUP(B16053, Tabelas!A:C,2,FALSE())</f>
        <v/>
      </c>
    </row>
    <row r="16054">
      <c r="A16054" t="inlineStr">
        <is>
          <t>THE MICHIGAN MATHEMATICAL JOURNAL</t>
        </is>
      </c>
      <c r="B16054" t="inlineStr">
        <is>
          <t>A4</t>
        </is>
      </c>
      <c r="C16054">
        <f>IF(B16054&lt;&gt;"NI",1,0)</f>
        <v/>
      </c>
      <c r="D16054">
        <f>VLOOKUP(B16054, Tabelas!A:C,3,FALSE())</f>
        <v/>
      </c>
      <c r="E16054">
        <f>VLOOKUP(B16054, Tabelas!A:C,2,FALSE())</f>
        <v/>
      </c>
    </row>
    <row r="16055">
      <c r="A16055" t="inlineStr">
        <is>
          <t>THE NATURAL PRODUCTS JOURNAL</t>
        </is>
      </c>
      <c r="B16055" t="inlineStr">
        <is>
          <t>B2</t>
        </is>
      </c>
      <c r="C16055">
        <f>IF(B16055&lt;&gt;"NI",1,0)</f>
        <v/>
      </c>
      <c r="D16055">
        <f>VLOOKUP(B16055, Tabelas!A:C,3,FALSE())</f>
        <v/>
      </c>
      <c r="E16055">
        <f>VLOOKUP(B16055, Tabelas!A:C,2,FALSE())</f>
        <v/>
      </c>
    </row>
    <row r="16056">
      <c r="A16056" t="inlineStr">
        <is>
          <t>THE NAUTILUS (PHILADELPHIA)</t>
        </is>
      </c>
      <c r="B16056" t="inlineStr">
        <is>
          <t>B2</t>
        </is>
      </c>
      <c r="C16056">
        <f>IF(B16056&lt;&gt;"NI",1,0)</f>
        <v/>
      </c>
      <c r="D16056">
        <f>VLOOKUP(B16056, Tabelas!A:C,3,FALSE())</f>
        <v/>
      </c>
      <c r="E16056">
        <f>VLOOKUP(B16056, Tabelas!A:C,2,FALSE())</f>
        <v/>
      </c>
    </row>
    <row r="16057">
      <c r="A16057" t="inlineStr">
        <is>
          <t>THE NEPHRON JOURNALS</t>
        </is>
      </c>
      <c r="B16057" t="inlineStr">
        <is>
          <t>A3</t>
        </is>
      </c>
      <c r="C16057">
        <f>IF(B16057&lt;&gt;"NI",1,0)</f>
        <v/>
      </c>
      <c r="D16057">
        <f>VLOOKUP(B16057, Tabelas!A:C,3,FALSE())</f>
        <v/>
      </c>
      <c r="E16057">
        <f>VLOOKUP(B16057, Tabelas!A:C,2,FALSE())</f>
        <v/>
      </c>
    </row>
    <row r="16058">
      <c r="A16058" t="inlineStr">
        <is>
          <t>THE NEUROLOGIST (BALTIMORE, MD.)</t>
        </is>
      </c>
      <c r="B16058" t="inlineStr">
        <is>
          <t>B2</t>
        </is>
      </c>
      <c r="C16058">
        <f>IF(B16058&lt;&gt;"NI",1,0)</f>
        <v/>
      </c>
      <c r="D16058">
        <f>VLOOKUP(B16058, Tabelas!A:C,3,FALSE())</f>
        <v/>
      </c>
      <c r="E16058">
        <f>VLOOKUP(B16058, Tabelas!A:C,2,FALSE())</f>
        <v/>
      </c>
    </row>
    <row r="16059">
      <c r="A16059" t="inlineStr">
        <is>
          <t>THE NEURORADIOLOGY JOURNAL</t>
        </is>
      </c>
      <c r="B16059" t="inlineStr">
        <is>
          <t>B1</t>
        </is>
      </c>
      <c r="C16059">
        <f>IF(B16059&lt;&gt;"NI",1,0)</f>
        <v/>
      </c>
      <c r="D16059">
        <f>VLOOKUP(B16059, Tabelas!A:C,3,FALSE())</f>
        <v/>
      </c>
      <c r="E16059">
        <f>VLOOKUP(B16059, Tabelas!A:C,2,FALSE())</f>
        <v/>
      </c>
    </row>
    <row r="16060">
      <c r="A16060" t="inlineStr">
        <is>
          <t>THE NEUROSCIENTIST (BALTIMORE, MD.)</t>
        </is>
      </c>
      <c r="B16060" t="inlineStr">
        <is>
          <t>A1</t>
        </is>
      </c>
      <c r="C16060">
        <f>IF(B16060&lt;&gt;"NI",1,0)</f>
        <v/>
      </c>
      <c r="D16060">
        <f>VLOOKUP(B16060, Tabelas!A:C,3,FALSE())</f>
        <v/>
      </c>
      <c r="E16060">
        <f>VLOOKUP(B16060, Tabelas!A:C,2,FALSE())</f>
        <v/>
      </c>
    </row>
    <row r="16061">
      <c r="A16061" t="inlineStr">
        <is>
          <t>THE NEW EDUCATIONAL REVIEW</t>
        </is>
      </c>
      <c r="B16061" t="inlineStr">
        <is>
          <t>A4</t>
        </is>
      </c>
      <c r="C16061">
        <f>IF(B16061&lt;&gt;"NI",1,0)</f>
        <v/>
      </c>
      <c r="D16061">
        <f>VLOOKUP(B16061, Tabelas!A:C,3,FALSE())</f>
        <v/>
      </c>
      <c r="E16061">
        <f>VLOOKUP(B16061, Tabelas!A:C,2,FALSE())</f>
        <v/>
      </c>
    </row>
    <row r="16062">
      <c r="A16062" t="inlineStr">
        <is>
          <t>THE NONPROLIFERATION REVIEW</t>
        </is>
      </c>
      <c r="B16062" t="inlineStr">
        <is>
          <t>B2</t>
        </is>
      </c>
      <c r="C16062">
        <f>IF(B16062&lt;&gt;"NI",1,0)</f>
        <v/>
      </c>
      <c r="D16062">
        <f>VLOOKUP(B16062, Tabelas!A:C,3,FALSE())</f>
        <v/>
      </c>
      <c r="E16062">
        <f>VLOOKUP(B16062, Tabelas!A:C,2,FALSE())</f>
        <v/>
      </c>
    </row>
    <row r="16063">
      <c r="A16063" t="inlineStr">
        <is>
          <t>THE NORTH AMERICAN JOURNAL OF ECONOMICS AND FINANCE</t>
        </is>
      </c>
      <c r="B16063" t="inlineStr">
        <is>
          <t>A2</t>
        </is>
      </c>
      <c r="C16063">
        <f>IF(B16063&lt;&gt;"NI",1,0)</f>
        <v/>
      </c>
      <c r="D16063">
        <f>VLOOKUP(B16063, Tabelas!A:C,3,FALSE())</f>
        <v/>
      </c>
      <c r="E16063">
        <f>VLOOKUP(B16063, Tabelas!A:C,2,FALSE())</f>
        <v/>
      </c>
    </row>
    <row r="16064">
      <c r="A16064" t="inlineStr">
        <is>
          <t>THE OCULAR SURFACE</t>
        </is>
      </c>
      <c r="B16064" t="inlineStr">
        <is>
          <t>A1</t>
        </is>
      </c>
      <c r="C16064">
        <f>IF(B16064&lt;&gt;"NI",1,0)</f>
        <v/>
      </c>
      <c r="D16064">
        <f>VLOOKUP(B16064, Tabelas!A:C,3,FALSE())</f>
        <v/>
      </c>
      <c r="E16064">
        <f>VLOOKUP(B16064, Tabelas!A:C,2,FALSE())</f>
        <v/>
      </c>
    </row>
    <row r="16065">
      <c r="A16065" t="inlineStr">
        <is>
          <t>THE ONCOLOGIST (DAYTON, OHIO)</t>
        </is>
      </c>
      <c r="B16065" t="inlineStr">
        <is>
          <t>A2</t>
        </is>
      </c>
      <c r="C16065">
        <f>IF(B16065&lt;&gt;"NI",1,0)</f>
        <v/>
      </c>
      <c r="D16065">
        <f>VLOOKUP(B16065, Tabelas!A:C,3,FALSE())</f>
        <v/>
      </c>
      <c r="E16065">
        <f>VLOOKUP(B16065, Tabelas!A:C,2,FALSE())</f>
        <v/>
      </c>
    </row>
    <row r="16066">
      <c r="A16066" t="inlineStr">
        <is>
          <t>THE OPEN AGRICULTURE JOURNAL</t>
        </is>
      </c>
      <c r="B16066" t="inlineStr">
        <is>
          <t>B4</t>
        </is>
      </c>
      <c r="C16066">
        <f>IF(B16066&lt;&gt;"NI",1,0)</f>
        <v/>
      </c>
      <c r="D16066">
        <f>VLOOKUP(B16066, Tabelas!A:C,3,FALSE())</f>
        <v/>
      </c>
      <c r="E16066">
        <f>VLOOKUP(B16066, Tabelas!A:C,2,FALSE())</f>
        <v/>
      </c>
    </row>
    <row r="16067">
      <c r="A16067" t="inlineStr">
        <is>
          <t>THE OPEN BIOCHEMISTRY JOURNAL</t>
        </is>
      </c>
      <c r="B16067" t="inlineStr">
        <is>
          <t>B1</t>
        </is>
      </c>
      <c r="C16067">
        <f>IF(B16067&lt;&gt;"NI",1,0)</f>
        <v/>
      </c>
      <c r="D16067">
        <f>VLOOKUP(B16067, Tabelas!A:C,3,FALSE())</f>
        <v/>
      </c>
      <c r="E16067">
        <f>VLOOKUP(B16067, Tabelas!A:C,2,FALSE())</f>
        <v/>
      </c>
    </row>
    <row r="16068">
      <c r="A16068" t="inlineStr">
        <is>
          <t>THE OPEN CARDIOVASCULAR MEDICINE JOURNAL</t>
        </is>
      </c>
      <c r="B16068" t="inlineStr">
        <is>
          <t>B1</t>
        </is>
      </c>
      <c r="C16068">
        <f>IF(B16068&lt;&gt;"NI",1,0)</f>
        <v/>
      </c>
      <c r="D16068">
        <f>VLOOKUP(B16068, Tabelas!A:C,3,FALSE())</f>
        <v/>
      </c>
      <c r="E16068">
        <f>VLOOKUP(B16068, Tabelas!A:C,2,FALSE())</f>
        <v/>
      </c>
    </row>
    <row r="16069">
      <c r="A16069" t="inlineStr">
        <is>
          <t>THE OPEN CIVIL ENGINEERING JOURNAL</t>
        </is>
      </c>
      <c r="B16069" t="inlineStr">
        <is>
          <t>B3</t>
        </is>
      </c>
      <c r="C16069">
        <f>IF(B16069&lt;&gt;"NI",1,0)</f>
        <v/>
      </c>
      <c r="D16069">
        <f>VLOOKUP(B16069, Tabelas!A:C,3,FALSE())</f>
        <v/>
      </c>
      <c r="E16069">
        <f>VLOOKUP(B16069, Tabelas!A:C,2,FALSE())</f>
        <v/>
      </c>
    </row>
    <row r="16070">
      <c r="A16070" t="inlineStr">
        <is>
          <t>THE OPEN CONSTRUCTION &amp; BUILDING TECHNOLOGY JOURNAL</t>
        </is>
      </c>
      <c r="B16070" t="inlineStr">
        <is>
          <t>B1</t>
        </is>
      </c>
      <c r="C16070">
        <f>IF(B16070&lt;&gt;"NI",1,0)</f>
        <v/>
      </c>
      <c r="D16070">
        <f>VLOOKUP(B16070, Tabelas!A:C,3,FALSE())</f>
        <v/>
      </c>
      <c r="E16070">
        <f>VLOOKUP(B16070, Tabelas!A:C,2,FALSE())</f>
        <v/>
      </c>
    </row>
    <row r="16071">
      <c r="A16071" t="inlineStr">
        <is>
          <t>THE OPEN DENTISTRY JOURNAL</t>
        </is>
      </c>
      <c r="B16071" t="inlineStr">
        <is>
          <t>A4</t>
        </is>
      </c>
      <c r="C16071">
        <f>IF(B16071&lt;&gt;"NI",1,0)</f>
        <v/>
      </c>
      <c r="D16071">
        <f>VLOOKUP(B16071, Tabelas!A:C,3,FALSE())</f>
        <v/>
      </c>
      <c r="E16071">
        <f>VLOOKUP(B16071, Tabelas!A:C,2,FALSE())</f>
        <v/>
      </c>
    </row>
    <row r="16072">
      <c r="A16072" t="inlineStr">
        <is>
          <t>THE OPEN JOURNAL OF OCCUPATIONAL THERAPY</t>
        </is>
      </c>
      <c r="B16072" t="inlineStr">
        <is>
          <t>B3</t>
        </is>
      </c>
      <c r="C16072">
        <f>IF(B16072&lt;&gt;"NI",1,0)</f>
        <v/>
      </c>
      <c r="D16072">
        <f>VLOOKUP(B16072, Tabelas!A:C,3,FALSE())</f>
        <v/>
      </c>
      <c r="E16072">
        <f>VLOOKUP(B16072, Tabelas!A:C,2,FALSE())</f>
        <v/>
      </c>
    </row>
    <row r="16073">
      <c r="A16073" t="inlineStr">
        <is>
          <t>THE OPEN MICROBIOLOGY JOURNAL</t>
        </is>
      </c>
      <c r="B16073" t="inlineStr">
        <is>
          <t>A4</t>
        </is>
      </c>
      <c r="C16073">
        <f>IF(B16073&lt;&gt;"NI",1,0)</f>
        <v/>
      </c>
      <c r="D16073">
        <f>VLOOKUP(B16073, Tabelas!A:C,3,FALSE())</f>
        <v/>
      </c>
      <c r="E16073">
        <f>VLOOKUP(B16073, Tabelas!A:C,2,FALSE())</f>
        <v/>
      </c>
    </row>
    <row r="16074">
      <c r="A16074" t="inlineStr">
        <is>
          <t>THE OPEN NEUROLOGY JOURNAL</t>
        </is>
      </c>
      <c r="B16074" t="inlineStr">
        <is>
          <t>B1</t>
        </is>
      </c>
      <c r="C16074">
        <f>IF(B16074&lt;&gt;"NI",1,0)</f>
        <v/>
      </c>
      <c r="D16074">
        <f>VLOOKUP(B16074, Tabelas!A:C,3,FALSE())</f>
        <v/>
      </c>
      <c r="E16074">
        <f>VLOOKUP(B16074, Tabelas!A:C,2,FALSE())</f>
        <v/>
      </c>
    </row>
    <row r="16075">
      <c r="A16075" t="inlineStr">
        <is>
          <t>THE OPEN NURSING JOURNAL (ONLINE)</t>
        </is>
      </c>
      <c r="B16075" t="inlineStr">
        <is>
          <t>B1</t>
        </is>
      </c>
      <c r="C16075">
        <f>IF(B16075&lt;&gt;"NI",1,0)</f>
        <v/>
      </c>
      <c r="D16075">
        <f>VLOOKUP(B16075, Tabelas!A:C,3,FALSE())</f>
        <v/>
      </c>
      <c r="E16075">
        <f>VLOOKUP(B16075, Tabelas!A:C,2,FALSE())</f>
        <v/>
      </c>
    </row>
    <row r="16076">
      <c r="A16076" t="inlineStr">
        <is>
          <t>THE OPEN OPHTALMOLOGY JOURNAL</t>
        </is>
      </c>
      <c r="B16076" t="inlineStr">
        <is>
          <t>B2</t>
        </is>
      </c>
      <c r="C16076">
        <f>IF(B16076&lt;&gt;"NI",1,0)</f>
        <v/>
      </c>
      <c r="D16076">
        <f>VLOOKUP(B16076, Tabelas!A:C,3,FALSE())</f>
        <v/>
      </c>
      <c r="E16076">
        <f>VLOOKUP(B16076, Tabelas!A:C,2,FALSE())</f>
        <v/>
      </c>
    </row>
    <row r="16077">
      <c r="A16077" t="inlineStr">
        <is>
          <t>THE OPEN ORTHOPAEDICS JOURNAL</t>
        </is>
      </c>
      <c r="B16077" t="inlineStr">
        <is>
          <t>B4</t>
        </is>
      </c>
      <c r="C16077">
        <f>IF(B16077&lt;&gt;"NI",1,0)</f>
        <v/>
      </c>
      <c r="D16077">
        <f>VLOOKUP(B16077, Tabelas!A:C,3,FALSE())</f>
        <v/>
      </c>
      <c r="E16077">
        <f>VLOOKUP(B16077, Tabelas!A:C,2,FALSE())</f>
        <v/>
      </c>
    </row>
    <row r="16078">
      <c r="A16078" t="inlineStr">
        <is>
          <t>THE OPEN PAIN JOURNAL</t>
        </is>
      </c>
      <c r="B16078" t="inlineStr">
        <is>
          <t>B2</t>
        </is>
      </c>
      <c r="C16078">
        <f>IF(B16078&lt;&gt;"NI",1,0)</f>
        <v/>
      </c>
      <c r="D16078">
        <f>VLOOKUP(B16078, Tabelas!A:C,3,FALSE())</f>
        <v/>
      </c>
      <c r="E16078">
        <f>VLOOKUP(B16078, Tabelas!A:C,2,FALSE())</f>
        <v/>
      </c>
    </row>
    <row r="16079">
      <c r="A16079" t="inlineStr">
        <is>
          <t>THE OPEN PUBLIC HEALTH JOURNAL</t>
        </is>
      </c>
      <c r="B16079" t="inlineStr">
        <is>
          <t>B4</t>
        </is>
      </c>
      <c r="C16079">
        <f>IF(B16079&lt;&gt;"NI",1,0)</f>
        <v/>
      </c>
      <c r="D16079">
        <f>VLOOKUP(B16079, Tabelas!A:C,3,FALSE())</f>
        <v/>
      </c>
      <c r="E16079">
        <f>VLOOKUP(B16079, Tabelas!A:C,2,FALSE())</f>
        <v/>
      </c>
    </row>
    <row r="16080">
      <c r="A16080" t="inlineStr">
        <is>
          <t>THE OPEN SPORTS SCIENCES JOURNAL</t>
        </is>
      </c>
      <c r="B16080" t="inlineStr">
        <is>
          <t>B2</t>
        </is>
      </c>
      <c r="C16080">
        <f>IF(B16080&lt;&gt;"NI",1,0)</f>
        <v/>
      </c>
      <c r="D16080">
        <f>VLOOKUP(B16080, Tabelas!A:C,3,FALSE())</f>
        <v/>
      </c>
      <c r="E16080">
        <f>VLOOKUP(B16080, Tabelas!A:C,2,FALSE())</f>
        <v/>
      </c>
    </row>
    <row r="16081">
      <c r="A16081" t="inlineStr">
        <is>
          <t>THE OPEN UROLOGY &amp; NEPHROLOGY JOURNAL</t>
        </is>
      </c>
      <c r="B16081" t="inlineStr">
        <is>
          <t>B3</t>
        </is>
      </c>
      <c r="C16081">
        <f>IF(B16081&lt;&gt;"NI",1,0)</f>
        <v/>
      </c>
      <c r="D16081">
        <f>VLOOKUP(B16081, Tabelas!A:C,3,FALSE())</f>
        <v/>
      </c>
      <c r="E16081">
        <f>VLOOKUP(B16081, Tabelas!A:C,2,FALSE())</f>
        <v/>
      </c>
    </row>
    <row r="16082">
      <c r="A16082" t="inlineStr">
        <is>
          <t>THE PAKISTAN JOURNAL OF PHARMACEUTICAL SCIENCES</t>
        </is>
      </c>
      <c r="B16082" t="inlineStr">
        <is>
          <t>B2</t>
        </is>
      </c>
      <c r="C16082">
        <f>IF(B16082&lt;&gt;"NI",1,0)</f>
        <v/>
      </c>
      <c r="D16082">
        <f>VLOOKUP(B16082, Tabelas!A:C,3,FALSE())</f>
        <v/>
      </c>
      <c r="E16082">
        <f>VLOOKUP(B16082, Tabelas!A:C,2,FALSE())</f>
        <v/>
      </c>
    </row>
    <row r="16083">
      <c r="A16083" t="inlineStr">
        <is>
          <t>THE PEDIATRIC CLINICS OF NORTH AMERICA</t>
        </is>
      </c>
      <c r="B16083" t="inlineStr">
        <is>
          <t>A2</t>
        </is>
      </c>
      <c r="C16083">
        <f>IF(B16083&lt;&gt;"NI",1,0)</f>
        <v/>
      </c>
      <c r="D16083">
        <f>VLOOKUP(B16083, Tabelas!A:C,3,FALSE())</f>
        <v/>
      </c>
      <c r="E16083">
        <f>VLOOKUP(B16083, Tabelas!A:C,2,FALSE())</f>
        <v/>
      </c>
    </row>
    <row r="16084">
      <c r="A16084" t="inlineStr">
        <is>
          <t>THE PEDIATRIC INFECTIOUS DISEASE JOURNAL</t>
        </is>
      </c>
      <c r="B16084" t="inlineStr">
        <is>
          <t>A2</t>
        </is>
      </c>
      <c r="C16084">
        <f>IF(B16084&lt;&gt;"NI",1,0)</f>
        <v/>
      </c>
      <c r="D16084">
        <f>VLOOKUP(B16084, Tabelas!A:C,3,FALSE())</f>
        <v/>
      </c>
      <c r="E16084">
        <f>VLOOKUP(B16084, Tabelas!A:C,2,FALSE())</f>
        <v/>
      </c>
    </row>
    <row r="16085">
      <c r="A16085" t="inlineStr">
        <is>
          <t>THE PHYSICS TEACHER</t>
        </is>
      </c>
      <c r="B16085" t="inlineStr">
        <is>
          <t>B3</t>
        </is>
      </c>
      <c r="C16085">
        <f>IF(B16085&lt;&gt;"NI",1,0)</f>
        <v/>
      </c>
      <c r="D16085">
        <f>VLOOKUP(B16085, Tabelas!A:C,3,FALSE())</f>
        <v/>
      </c>
      <c r="E16085">
        <f>VLOOKUP(B16085, Tabelas!A:C,2,FALSE())</f>
        <v/>
      </c>
    </row>
    <row r="16086">
      <c r="A16086" t="inlineStr">
        <is>
          <t>THE PLANT CELL</t>
        </is>
      </c>
      <c r="B16086" t="inlineStr">
        <is>
          <t>A1</t>
        </is>
      </c>
      <c r="C16086">
        <f>IF(B16086&lt;&gt;"NI",1,0)</f>
        <v/>
      </c>
      <c r="D16086">
        <f>VLOOKUP(B16086, Tabelas!A:C,3,FALSE())</f>
        <v/>
      </c>
      <c r="E16086">
        <f>VLOOKUP(B16086, Tabelas!A:C,2,FALSE())</f>
        <v/>
      </c>
    </row>
    <row r="16087">
      <c r="A16087" t="inlineStr">
        <is>
          <t>THE PLANT GENOME</t>
        </is>
      </c>
      <c r="B16087" t="inlineStr">
        <is>
          <t>A1</t>
        </is>
      </c>
      <c r="C16087">
        <f>IF(B16087&lt;&gt;"NI",1,0)</f>
        <v/>
      </c>
      <c r="D16087">
        <f>VLOOKUP(B16087, Tabelas!A:C,3,FALSE())</f>
        <v/>
      </c>
      <c r="E16087">
        <f>VLOOKUP(B16087, Tabelas!A:C,2,FALSE())</f>
        <v/>
      </c>
    </row>
    <row r="16088">
      <c r="A16088" t="inlineStr">
        <is>
          <t>THE POLISH JOURNAL OF AESTHETICS</t>
        </is>
      </c>
      <c r="B16088" t="inlineStr">
        <is>
          <t>B3</t>
        </is>
      </c>
      <c r="C16088">
        <f>IF(B16088&lt;&gt;"NI",1,0)</f>
        <v/>
      </c>
      <c r="D16088">
        <f>VLOOKUP(B16088, Tabelas!A:C,3,FALSE())</f>
        <v/>
      </c>
      <c r="E16088">
        <f>VLOOKUP(B16088, Tabelas!A:C,2,FALSE())</f>
        <v/>
      </c>
    </row>
    <row r="16089">
      <c r="A16089" t="inlineStr">
        <is>
          <t>THE PRIVACY MARKETING REVIEW</t>
        </is>
      </c>
      <c r="B16089" t="inlineStr">
        <is>
          <t>B4</t>
        </is>
      </c>
      <c r="C16089">
        <f>IF(B16089&lt;&gt;"NI",1,0)</f>
        <v/>
      </c>
      <c r="D16089">
        <f>VLOOKUP(B16089, Tabelas!A:C,3,FALSE())</f>
        <v/>
      </c>
      <c r="E16089">
        <f>VLOOKUP(B16089, Tabelas!A:C,2,FALSE())</f>
        <v/>
      </c>
    </row>
    <row r="16090">
      <c r="A16090" t="inlineStr">
        <is>
          <t>THE PROFESSIONAL ANIMAL SCIENTIST</t>
        </is>
      </c>
      <c r="B16090" t="inlineStr">
        <is>
          <t>B2</t>
        </is>
      </c>
      <c r="C16090">
        <f>IF(B16090&lt;&gt;"NI",1,0)</f>
        <v/>
      </c>
      <c r="D16090">
        <f>VLOOKUP(B16090, Tabelas!A:C,3,FALSE())</f>
        <v/>
      </c>
      <c r="E16090">
        <f>VLOOKUP(B16090, Tabelas!A:C,2,FALSE())</f>
        <v/>
      </c>
    </row>
    <row r="16091">
      <c r="A16091" t="inlineStr">
        <is>
          <t>THE PROFESSIONAL GEOGRAPHER</t>
        </is>
      </c>
      <c r="B16091" t="inlineStr">
        <is>
          <t>B1</t>
        </is>
      </c>
      <c r="C16091">
        <f>IF(B16091&lt;&gt;"NI",1,0)</f>
        <v/>
      </c>
      <c r="D16091">
        <f>VLOOKUP(B16091, Tabelas!A:C,3,FALSE())</f>
        <v/>
      </c>
      <c r="E16091">
        <f>VLOOKUP(B16091, Tabelas!A:C,2,FALSE())</f>
        <v/>
      </c>
    </row>
    <row r="16092">
      <c r="A16092" t="inlineStr">
        <is>
          <t>THE PROSTATE (PRINT)</t>
        </is>
      </c>
      <c r="B16092" t="inlineStr">
        <is>
          <t>A2</t>
        </is>
      </c>
      <c r="C16092">
        <f>IF(B16092&lt;&gt;"NI",1,0)</f>
        <v/>
      </c>
      <c r="D16092">
        <f>VLOOKUP(B16092, Tabelas!A:C,3,FALSE())</f>
        <v/>
      </c>
      <c r="E16092">
        <f>VLOOKUP(B16092, Tabelas!A:C,2,FALSE())</f>
        <v/>
      </c>
    </row>
    <row r="16093">
      <c r="A16093" t="inlineStr">
        <is>
          <t>THE PROTEIN JOURNAL</t>
        </is>
      </c>
      <c r="B16093" t="inlineStr">
        <is>
          <t>B1</t>
        </is>
      </c>
      <c r="C16093">
        <f>IF(B16093&lt;&gt;"NI",1,0)</f>
        <v/>
      </c>
      <c r="D16093">
        <f>VLOOKUP(B16093, Tabelas!A:C,3,FALSE())</f>
        <v/>
      </c>
      <c r="E16093">
        <f>VLOOKUP(B16093, Tabelas!A:C,2,FALSE())</f>
        <v/>
      </c>
    </row>
    <row r="16094">
      <c r="A16094" t="inlineStr">
        <is>
          <t>THE PSYCHIATRIC CLINICS OF NORTH AMERICA</t>
        </is>
      </c>
      <c r="B16094" t="inlineStr">
        <is>
          <t>A2</t>
        </is>
      </c>
      <c r="C16094">
        <f>IF(B16094&lt;&gt;"NI",1,0)</f>
        <v/>
      </c>
      <c r="D16094">
        <f>VLOOKUP(B16094, Tabelas!A:C,3,FALSE())</f>
        <v/>
      </c>
      <c r="E16094">
        <f>VLOOKUP(B16094, Tabelas!A:C,2,FALSE())</f>
        <v/>
      </c>
    </row>
    <row r="16095">
      <c r="A16095" t="inlineStr">
        <is>
          <t>THE PSYCHOLOGICAL RECORD</t>
        </is>
      </c>
      <c r="B16095" t="inlineStr">
        <is>
          <t>A2</t>
        </is>
      </c>
      <c r="C16095">
        <f>IF(B16095&lt;&gt;"NI",1,0)</f>
        <v/>
      </c>
      <c r="D16095">
        <f>VLOOKUP(B16095, Tabelas!A:C,3,FALSE())</f>
        <v/>
      </c>
      <c r="E16095">
        <f>VLOOKUP(B16095, Tabelas!A:C,2,FALSE())</f>
        <v/>
      </c>
    </row>
    <row r="16096">
      <c r="A16096" t="inlineStr">
        <is>
          <t>THE PUBLIC HISTORIAN</t>
        </is>
      </c>
      <c r="B16096" t="inlineStr">
        <is>
          <t>A4</t>
        </is>
      </c>
      <c r="C16096">
        <f>IF(B16096&lt;&gt;"NI",1,0)</f>
        <v/>
      </c>
      <c r="D16096">
        <f>VLOOKUP(B16096, Tabelas!A:C,3,FALSE())</f>
        <v/>
      </c>
      <c r="E16096">
        <f>VLOOKUP(B16096, Tabelas!A:C,2,FALSE())</f>
        <v/>
      </c>
    </row>
    <row r="16097">
      <c r="A16097" t="inlineStr">
        <is>
          <t>THE QUALITY MANAGEMENT JOURNAL</t>
        </is>
      </c>
      <c r="B16097" t="inlineStr">
        <is>
          <t>B1</t>
        </is>
      </c>
      <c r="C16097">
        <f>IF(B16097&lt;&gt;"NI",1,0)</f>
        <v/>
      </c>
      <c r="D16097">
        <f>VLOOKUP(B16097, Tabelas!A:C,3,FALSE())</f>
        <v/>
      </c>
      <c r="E16097">
        <f>VLOOKUP(B16097, Tabelas!A:C,2,FALSE())</f>
        <v/>
      </c>
    </row>
    <row r="16098">
      <c r="A16098" t="inlineStr">
        <is>
          <t>THE QUARTERLY JOURNAL OF ECONOMICS</t>
        </is>
      </c>
      <c r="B16098" t="inlineStr">
        <is>
          <t>A1</t>
        </is>
      </c>
      <c r="C16098">
        <f>IF(B16098&lt;&gt;"NI",1,0)</f>
        <v/>
      </c>
      <c r="D16098">
        <f>VLOOKUP(B16098, Tabelas!A:C,3,FALSE())</f>
        <v/>
      </c>
      <c r="E16098">
        <f>VLOOKUP(B16098, Tabelas!A:C,2,FALSE())</f>
        <v/>
      </c>
    </row>
    <row r="16099">
      <c r="A16099" t="inlineStr">
        <is>
          <t>THE QUARTERLY JOURNAL OF NUCLEAR MEDICINE AND MOLECULAR IMAGING (TESTO STAMPATO)</t>
        </is>
      </c>
      <c r="B16099" t="inlineStr">
        <is>
          <t>A3</t>
        </is>
      </c>
      <c r="C16099">
        <f>IF(B16099&lt;&gt;"NI",1,0)</f>
        <v/>
      </c>
      <c r="D16099">
        <f>VLOOKUP(B16099, Tabelas!A:C,3,FALSE())</f>
        <v/>
      </c>
      <c r="E16099">
        <f>VLOOKUP(B16099, Tabelas!A:C,2,FALSE())</f>
        <v/>
      </c>
    </row>
    <row r="16100">
      <c r="A16100" t="inlineStr">
        <is>
          <t>THE QUARTERLY OF LATIN AMERICAN ECONOMY AND TRADE</t>
        </is>
      </c>
      <c r="B16100" t="inlineStr">
        <is>
          <t>B3</t>
        </is>
      </c>
      <c r="C16100">
        <f>IF(B16100&lt;&gt;"NI",1,0)</f>
        <v/>
      </c>
      <c r="D16100">
        <f>VLOOKUP(B16100, Tabelas!A:C,3,FALSE())</f>
        <v/>
      </c>
      <c r="E16100">
        <f>VLOOKUP(B16100, Tabelas!A:C,2,FALSE())</f>
        <v/>
      </c>
    </row>
    <row r="16101">
      <c r="A16101" t="inlineStr">
        <is>
          <t>THE QUARTERLY REVIEW OF BIOLOGY</t>
        </is>
      </c>
      <c r="B16101" t="inlineStr">
        <is>
          <t>A1</t>
        </is>
      </c>
      <c r="C16101">
        <f>IF(B16101&lt;&gt;"NI",1,0)</f>
        <v/>
      </c>
      <c r="D16101">
        <f>VLOOKUP(B16101, Tabelas!A:C,3,FALSE())</f>
        <v/>
      </c>
      <c r="E16101">
        <f>VLOOKUP(B16101, Tabelas!A:C,2,FALSE())</f>
        <v/>
      </c>
    </row>
    <row r="16102">
      <c r="A16102" t="inlineStr">
        <is>
          <t>THE QUARTERLY REVIEW OF ECONOMICS AND FINANCE</t>
        </is>
      </c>
      <c r="B16102" t="inlineStr">
        <is>
          <t>A2</t>
        </is>
      </c>
      <c r="C16102">
        <f>IF(B16102&lt;&gt;"NI",1,0)</f>
        <v/>
      </c>
      <c r="D16102">
        <f>VLOOKUP(B16102, Tabelas!A:C,3,FALSE())</f>
        <v/>
      </c>
      <c r="E16102">
        <f>VLOOKUP(B16102, Tabelas!A:C,2,FALSE())</f>
        <v/>
      </c>
    </row>
    <row r="16103">
      <c r="A16103" t="inlineStr">
        <is>
          <t>THE R JOURNAL</t>
        </is>
      </c>
      <c r="B16103" t="inlineStr">
        <is>
          <t>A2</t>
        </is>
      </c>
      <c r="C16103">
        <f>IF(B16103&lt;&gt;"NI",1,0)</f>
        <v/>
      </c>
      <c r="D16103">
        <f>VLOOKUP(B16103, Tabelas!A:C,3,FALSE())</f>
        <v/>
      </c>
      <c r="E16103">
        <f>VLOOKUP(B16103, Tabelas!A:C,2,FALSE())</f>
        <v/>
      </c>
    </row>
    <row r="16104">
      <c r="A16104" t="inlineStr">
        <is>
          <t>THE RAND JOURNAL OF ECONOMICS</t>
        </is>
      </c>
      <c r="B16104" t="inlineStr">
        <is>
          <t>A1</t>
        </is>
      </c>
      <c r="C16104">
        <f>IF(B16104&lt;&gt;"NI",1,0)</f>
        <v/>
      </c>
      <c r="D16104">
        <f>VLOOKUP(B16104, Tabelas!A:C,3,FALSE())</f>
        <v/>
      </c>
      <c r="E16104">
        <f>VLOOKUP(B16104, Tabelas!A:C,2,FALSE())</f>
        <v/>
      </c>
    </row>
    <row r="16105">
      <c r="A16105" t="inlineStr">
        <is>
          <t>THE RELIGIOUS STUDIES REVIEW</t>
        </is>
      </c>
      <c r="B16105" t="inlineStr">
        <is>
          <t>B1</t>
        </is>
      </c>
      <c r="C16105">
        <f>IF(B16105&lt;&gt;"NI",1,0)</f>
        <v/>
      </c>
      <c r="D16105">
        <f>VLOOKUP(B16105, Tabelas!A:C,3,FALSE())</f>
        <v/>
      </c>
      <c r="E16105">
        <f>VLOOKUP(B16105, Tabelas!A:C,2,FALSE())</f>
        <v/>
      </c>
    </row>
    <row r="16106">
      <c r="A16106" t="inlineStr">
        <is>
          <t>THE REVIEW OF ECONOMICS AND STATISTICS</t>
        </is>
      </c>
      <c r="B16106" t="inlineStr">
        <is>
          <t>A1</t>
        </is>
      </c>
      <c r="C16106">
        <f>IF(B16106&lt;&gt;"NI",1,0)</f>
        <v/>
      </c>
      <c r="D16106">
        <f>VLOOKUP(B16106, Tabelas!A:C,3,FALSE())</f>
        <v/>
      </c>
      <c r="E16106">
        <f>VLOOKUP(B16106, Tabelas!A:C,2,FALSE())</f>
        <v/>
      </c>
    </row>
    <row r="16107">
      <c r="A16107" t="inlineStr">
        <is>
          <t>THE REVIEW OF RADICAL POLITICAL ECONOMICS</t>
        </is>
      </c>
      <c r="B16107" t="inlineStr">
        <is>
          <t>A2</t>
        </is>
      </c>
      <c r="C16107">
        <f>IF(B16107&lt;&gt;"NI",1,0)</f>
        <v/>
      </c>
      <c r="D16107">
        <f>VLOOKUP(B16107, Tabelas!A:C,3,FALSE())</f>
        <v/>
      </c>
      <c r="E16107">
        <f>VLOOKUP(B16107, Tabelas!A:C,2,FALSE())</f>
        <v/>
      </c>
    </row>
    <row r="16108">
      <c r="A16108" t="inlineStr">
        <is>
          <t>THE REVIEW OF REGIONAL STUDIES (ONLINE)</t>
        </is>
      </c>
      <c r="B16108" t="inlineStr">
        <is>
          <t>A3</t>
        </is>
      </c>
      <c r="C16108">
        <f>IF(B16108&lt;&gt;"NI",1,0)</f>
        <v/>
      </c>
      <c r="D16108">
        <f>VLOOKUP(B16108, Tabelas!A:C,3,FALSE())</f>
        <v/>
      </c>
      <c r="E16108">
        <f>VLOOKUP(B16108, Tabelas!A:C,2,FALSE())</f>
        <v/>
      </c>
    </row>
    <row r="16109">
      <c r="A16109" t="inlineStr">
        <is>
          <t>THE ROCKY MOUNTAIN JOURNAL OF MATHEMATICS</t>
        </is>
      </c>
      <c r="B16109" t="inlineStr">
        <is>
          <t>B2</t>
        </is>
      </c>
      <c r="C16109">
        <f>IF(B16109&lt;&gt;"NI",1,0)</f>
        <v/>
      </c>
      <c r="D16109">
        <f>VLOOKUP(B16109, Tabelas!A:C,3,FALSE())</f>
        <v/>
      </c>
      <c r="E16109">
        <f>VLOOKUP(B16109, Tabelas!A:C,2,FALSE())</f>
        <v/>
      </c>
    </row>
    <row r="16110">
      <c r="A16110" t="inlineStr">
        <is>
          <t>THE SAUDI DENTAL JOURNAL</t>
        </is>
      </c>
      <c r="B16110" t="inlineStr">
        <is>
          <t>A3</t>
        </is>
      </c>
      <c r="C16110">
        <f>IF(B16110&lt;&gt;"NI",1,0)</f>
        <v/>
      </c>
      <c r="D16110">
        <f>VLOOKUP(B16110, Tabelas!A:C,3,FALSE())</f>
        <v/>
      </c>
      <c r="E16110">
        <f>VLOOKUP(B16110, Tabelas!A:C,2,FALSE())</f>
        <v/>
      </c>
    </row>
    <row r="16111">
      <c r="A16111" t="inlineStr">
        <is>
          <t>THE SCIENTIFIC JOURNAL OF HUMANISTIC STUDIES</t>
        </is>
      </c>
      <c r="B16111" t="inlineStr">
        <is>
          <t>B1</t>
        </is>
      </c>
      <c r="C16111">
        <f>IF(B16111&lt;&gt;"NI",1,0)</f>
        <v/>
      </c>
      <c r="D16111">
        <f>VLOOKUP(B16111, Tabelas!A:C,3,FALSE())</f>
        <v/>
      </c>
      <c r="E16111">
        <f>VLOOKUP(B16111, Tabelas!A:C,2,FALSE())</f>
        <v/>
      </c>
    </row>
    <row r="16112">
      <c r="A16112" t="inlineStr">
        <is>
          <t>THE SCIENTIFIC WORLD JOURNAL</t>
        </is>
      </c>
      <c r="B16112" t="inlineStr">
        <is>
          <t>B1</t>
        </is>
      </c>
      <c r="C16112">
        <f>IF(B16112&lt;&gt;"NI",1,0)</f>
        <v/>
      </c>
      <c r="D16112">
        <f>VLOOKUP(B16112, Tabelas!A:C,3,FALSE())</f>
        <v/>
      </c>
      <c r="E16112">
        <f>VLOOKUP(B16112, Tabelas!A:C,2,FALSE())</f>
        <v/>
      </c>
    </row>
    <row r="16113">
      <c r="A16113" t="inlineStr">
        <is>
          <t>THE SOUTHWESTERN ENTOMOLOGIST</t>
        </is>
      </c>
      <c r="B16113" t="inlineStr">
        <is>
          <t>B2</t>
        </is>
      </c>
      <c r="C16113">
        <f>IF(B16113&lt;&gt;"NI",1,0)</f>
        <v/>
      </c>
      <c r="D16113">
        <f>VLOOKUP(B16113, Tabelas!A:C,3,FALSE())</f>
        <v/>
      </c>
      <c r="E16113">
        <f>VLOOKUP(B16113, Tabelas!A:C,2,FALSE())</f>
        <v/>
      </c>
    </row>
    <row r="16114">
      <c r="A16114" t="inlineStr">
        <is>
          <t>THE SPANISH JOURNAL OF PSYCHOLOGY</t>
        </is>
      </c>
      <c r="B16114" t="inlineStr">
        <is>
          <t>A2</t>
        </is>
      </c>
      <c r="C16114">
        <f>IF(B16114&lt;&gt;"NI",1,0)</f>
        <v/>
      </c>
      <c r="D16114">
        <f>VLOOKUP(B16114, Tabelas!A:C,3,FALSE())</f>
        <v/>
      </c>
      <c r="E16114">
        <f>VLOOKUP(B16114, Tabelas!A:C,2,FALSE())</f>
        <v/>
      </c>
    </row>
    <row r="16115">
      <c r="A16115" t="inlineStr">
        <is>
          <t>THE SPINE JOURNAL</t>
        </is>
      </c>
      <c r="B16115" t="inlineStr">
        <is>
          <t>A2</t>
        </is>
      </c>
      <c r="C16115">
        <f>IF(B16115&lt;&gt;"NI",1,0)</f>
        <v/>
      </c>
      <c r="D16115">
        <f>VLOOKUP(B16115, Tabelas!A:C,3,FALSE())</f>
        <v/>
      </c>
      <c r="E16115">
        <f>VLOOKUP(B16115, Tabelas!A:C,2,FALSE())</f>
        <v/>
      </c>
    </row>
    <row r="16116">
      <c r="A16116" t="inlineStr">
        <is>
          <t>THE STRUCTURAL DESIGN OF TALL AND SPECIAL BUILDINGS</t>
        </is>
      </c>
      <c r="B16116" t="inlineStr">
        <is>
          <t>A1</t>
        </is>
      </c>
      <c r="C16116">
        <f>IF(B16116&lt;&gt;"NI",1,0)</f>
        <v/>
      </c>
      <c r="D16116">
        <f>VLOOKUP(B16116, Tabelas!A:C,3,FALSE())</f>
        <v/>
      </c>
      <c r="E16116">
        <f>VLOOKUP(B16116, Tabelas!A:C,2,FALSE())</f>
        <v/>
      </c>
    </row>
    <row r="16117">
      <c r="A16117" t="inlineStr">
        <is>
          <t>THE THORACIC AND CARDIOVASCULAR SURGEON</t>
        </is>
      </c>
      <c r="B16117" t="inlineStr">
        <is>
          <t>B1</t>
        </is>
      </c>
      <c r="C16117">
        <f>IF(B16117&lt;&gt;"NI",1,0)</f>
        <v/>
      </c>
      <c r="D16117">
        <f>VLOOKUP(B16117, Tabelas!A:C,3,FALSE())</f>
        <v/>
      </c>
      <c r="E16117">
        <f>VLOOKUP(B16117, Tabelas!A:C,2,FALSE())</f>
        <v/>
      </c>
    </row>
    <row r="16118">
      <c r="A16118" t="inlineStr">
        <is>
          <t>THE TQM JOURNAL (PRINT)</t>
        </is>
      </c>
      <c r="B16118" t="inlineStr">
        <is>
          <t>A2</t>
        </is>
      </c>
      <c r="C16118">
        <f>IF(B16118&lt;&gt;"NI",1,0)</f>
        <v/>
      </c>
      <c r="D16118">
        <f>VLOOKUP(B16118, Tabelas!A:C,3,FALSE())</f>
        <v/>
      </c>
      <c r="E16118">
        <f>VLOOKUP(B16118, Tabelas!A:C,2,FALSE())</f>
        <v/>
      </c>
    </row>
    <row r="16119">
      <c r="A16119" t="inlineStr">
        <is>
          <t>THE TURKISH ONLINE JOURNAL OF EDUCATIONAL TECHNOLOGY</t>
        </is>
      </c>
      <c r="B16119" t="inlineStr">
        <is>
          <t>A1</t>
        </is>
      </c>
      <c r="C16119">
        <f>IF(B16119&lt;&gt;"NI",1,0)</f>
        <v/>
      </c>
      <c r="D16119">
        <f>VLOOKUP(B16119, Tabelas!A:C,3,FALSE())</f>
        <v/>
      </c>
      <c r="E16119">
        <f>VLOOKUP(B16119, Tabelas!A:C,2,FALSE())</f>
        <v/>
      </c>
    </row>
    <row r="16120">
      <c r="A16120" t="inlineStr">
        <is>
          <t>THE UNESCO COURIER</t>
        </is>
      </c>
      <c r="B16120" t="inlineStr">
        <is>
          <t>B2</t>
        </is>
      </c>
      <c r="C16120">
        <f>IF(B16120&lt;&gt;"NI",1,0)</f>
        <v/>
      </c>
      <c r="D16120">
        <f>VLOOKUP(B16120, Tabelas!A:C,3,FALSE())</f>
        <v/>
      </c>
      <c r="E16120">
        <f>VLOOKUP(B16120, Tabelas!A:C,2,FALSE())</f>
        <v/>
      </c>
    </row>
    <row r="16121">
      <c r="A16121" t="inlineStr">
        <is>
          <t>THE VETERINARY CLINICS OF NORTH AMERICA. EQUINE PRACTICE (PRINT)</t>
        </is>
      </c>
      <c r="B16121" t="inlineStr">
        <is>
          <t>A3</t>
        </is>
      </c>
      <c r="C16121">
        <f>IF(B16121&lt;&gt;"NI",1,0)</f>
        <v/>
      </c>
      <c r="D16121">
        <f>VLOOKUP(B16121, Tabelas!A:C,3,FALSE())</f>
        <v/>
      </c>
      <c r="E16121">
        <f>VLOOKUP(B16121, Tabelas!A:C,2,FALSE())</f>
        <v/>
      </c>
    </row>
    <row r="16122">
      <c r="A16122" t="inlineStr">
        <is>
          <t>THE VETERINARY CLINICS OF NORTH AMERICA. SMALL ANIMAL PRACTICE</t>
        </is>
      </c>
      <c r="B16122" t="inlineStr">
        <is>
          <t>A2</t>
        </is>
      </c>
      <c r="C16122">
        <f>IF(B16122&lt;&gt;"NI",1,0)</f>
        <v/>
      </c>
      <c r="D16122">
        <f>VLOOKUP(B16122, Tabelas!A:C,3,FALSE())</f>
        <v/>
      </c>
      <c r="E16122">
        <f>VLOOKUP(B16122, Tabelas!A:C,2,FALSE())</f>
        <v/>
      </c>
    </row>
    <row r="16123">
      <c r="A16123" t="inlineStr">
        <is>
          <t>THE VETERINARY JOURNAL (LONDON, ENGLAND. 1997)</t>
        </is>
      </c>
      <c r="B16123" t="inlineStr">
        <is>
          <t>A1</t>
        </is>
      </c>
      <c r="C16123">
        <f>IF(B16123&lt;&gt;"NI",1,0)</f>
        <v/>
      </c>
      <c r="D16123">
        <f>VLOOKUP(B16123, Tabelas!A:C,3,FALSE())</f>
        <v/>
      </c>
      <c r="E16123">
        <f>VLOOKUP(B16123, Tabelas!A:C,2,FALSE())</f>
        <v/>
      </c>
    </row>
    <row r="16124">
      <c r="A16124" t="inlineStr">
        <is>
          <t>THE VETERINARY QUARTERLY</t>
        </is>
      </c>
      <c r="B16124" t="inlineStr">
        <is>
          <t>A2</t>
        </is>
      </c>
      <c r="C16124">
        <f>IF(B16124&lt;&gt;"NI",1,0)</f>
        <v/>
      </c>
      <c r="D16124">
        <f>VLOOKUP(B16124, Tabelas!A:C,3,FALSE())</f>
        <v/>
      </c>
      <c r="E16124">
        <f>VLOOKUP(B16124, Tabelas!A:C,2,FALSE())</f>
        <v/>
      </c>
    </row>
    <row r="16125">
      <c r="A16125" t="inlineStr">
        <is>
          <t>THE VISUAL COMPUTER</t>
        </is>
      </c>
      <c r="B16125" t="inlineStr">
        <is>
          <t>A4</t>
        </is>
      </c>
      <c r="C16125">
        <f>IF(B16125&lt;&gt;"NI",1,0)</f>
        <v/>
      </c>
      <c r="D16125">
        <f>VLOOKUP(B16125, Tabelas!A:C,3,FALSE())</f>
        <v/>
      </c>
      <c r="E16125">
        <f>VLOOKUP(B16125, Tabelas!A:C,2,FALSE())</f>
        <v/>
      </c>
    </row>
    <row r="16126">
      <c r="A16126" t="inlineStr">
        <is>
          <t>THE VISUAL COMPUTER (INTERNET)</t>
        </is>
      </c>
      <c r="B16126" t="inlineStr">
        <is>
          <t>A4</t>
        </is>
      </c>
      <c r="C16126">
        <f>IF(B16126&lt;&gt;"NI",1,0)</f>
        <v/>
      </c>
      <c r="D16126">
        <f>VLOOKUP(B16126, Tabelas!A:C,3,FALSE())</f>
        <v/>
      </c>
      <c r="E16126">
        <f>VLOOKUP(B16126, Tabelas!A:C,2,FALSE())</f>
        <v/>
      </c>
    </row>
    <row r="16127">
      <c r="A16127" t="inlineStr">
        <is>
          <t>THE WORLD ALLERGY ORGANIZATION JOURNAL</t>
        </is>
      </c>
      <c r="B16127" t="inlineStr">
        <is>
          <t>A1</t>
        </is>
      </c>
      <c r="C16127">
        <f>IF(B16127&lt;&gt;"NI",1,0)</f>
        <v/>
      </c>
      <c r="D16127">
        <f>VLOOKUP(B16127, Tabelas!A:C,3,FALSE())</f>
        <v/>
      </c>
      <c r="E16127">
        <f>VLOOKUP(B16127, Tabelas!A:C,2,FALSE())</f>
        <v/>
      </c>
    </row>
    <row r="16128">
      <c r="A16128" t="inlineStr">
        <is>
          <t>THE WORLD JOURNAL OF BIOLOGICAL PSYCHIATRY</t>
        </is>
      </c>
      <c r="B16128" t="inlineStr">
        <is>
          <t>A2</t>
        </is>
      </c>
      <c r="C16128">
        <f>IF(B16128&lt;&gt;"NI",1,0)</f>
        <v/>
      </c>
      <c r="D16128">
        <f>VLOOKUP(B16128, Tabelas!A:C,3,FALSE())</f>
        <v/>
      </c>
      <c r="E16128">
        <f>VLOOKUP(B16128, Tabelas!A:C,2,FALSE())</f>
        <v/>
      </c>
    </row>
    <row r="16129">
      <c r="A16129" t="inlineStr">
        <is>
          <t>THEATER (NEW HAVEN, CONN. ONLINE)</t>
        </is>
      </c>
      <c r="B16129" t="inlineStr">
        <is>
          <t>B2</t>
        </is>
      </c>
      <c r="C16129">
        <f>IF(B16129&lt;&gt;"NI",1,0)</f>
        <v/>
      </c>
      <c r="D16129">
        <f>VLOOKUP(B16129, Tabelas!A:C,3,FALSE())</f>
        <v/>
      </c>
      <c r="E16129">
        <f>VLOOKUP(B16129, Tabelas!A:C,2,FALSE())</f>
        <v/>
      </c>
    </row>
    <row r="16130">
      <c r="A16130" t="inlineStr">
        <is>
          <t>THEATRE AND PERFORMANCE DESIGN</t>
        </is>
      </c>
      <c r="B16130" t="inlineStr">
        <is>
          <t>A2</t>
        </is>
      </c>
      <c r="C16130">
        <f>IF(B16130&lt;&gt;"NI",1,0)</f>
        <v/>
      </c>
      <c r="D16130">
        <f>VLOOKUP(B16130, Tabelas!A:C,3,FALSE())</f>
        <v/>
      </c>
      <c r="E16130">
        <f>VLOOKUP(B16130, Tabelas!A:C,2,FALSE())</f>
        <v/>
      </c>
    </row>
    <row r="16131">
      <c r="A16131" t="inlineStr">
        <is>
          <t>THEATRE RESEARCH INTERNATIONAL</t>
        </is>
      </c>
      <c r="B16131" t="inlineStr">
        <is>
          <t>A2</t>
        </is>
      </c>
      <c r="C16131">
        <f>IF(B16131&lt;&gt;"NI",1,0)</f>
        <v/>
      </c>
      <c r="D16131">
        <f>VLOOKUP(B16131, Tabelas!A:C,3,FALSE())</f>
        <v/>
      </c>
      <c r="E16131">
        <f>VLOOKUP(B16131, Tabelas!A:C,2,FALSE())</f>
        <v/>
      </c>
    </row>
    <row r="16132">
      <c r="A16132" t="inlineStr">
        <is>
          <t>THÉÂTRE/PUBLIC</t>
        </is>
      </c>
      <c r="B16132" t="inlineStr">
        <is>
          <t>B3</t>
        </is>
      </c>
      <c r="C16132">
        <f>IF(B16132&lt;&gt;"NI",1,0)</f>
        <v/>
      </c>
      <c r="D16132">
        <f>VLOOKUP(B16132, Tabelas!A:C,3,FALSE())</f>
        <v/>
      </c>
      <c r="E16132">
        <f>VLOOKUP(B16132, Tabelas!A:C,2,FALSE())</f>
        <v/>
      </c>
    </row>
    <row r="16133">
      <c r="A16133" t="inlineStr">
        <is>
          <t>THEMA (PELOTAS)</t>
        </is>
      </c>
      <c r="B16133" t="inlineStr">
        <is>
          <t>A3</t>
        </is>
      </c>
      <c r="C16133">
        <f>IF(B16133&lt;&gt;"NI",1,0)</f>
        <v/>
      </c>
      <c r="D16133">
        <f>VLOOKUP(B16133, Tabelas!A:C,3,FALSE())</f>
        <v/>
      </c>
      <c r="E16133">
        <f>VLOOKUP(B16133, Tabelas!A:C,2,FALSE())</f>
        <v/>
      </c>
    </row>
    <row r="16134">
      <c r="A16134" t="inlineStr">
        <is>
          <t>THEMA ET SCIENTIA</t>
        </is>
      </c>
      <c r="B16134" t="inlineStr">
        <is>
          <t>A4</t>
        </is>
      </c>
      <c r="C16134">
        <f>IF(B16134&lt;&gt;"NI",1,0)</f>
        <v/>
      </c>
      <c r="D16134">
        <f>VLOOKUP(B16134, Tabelas!A:C,3,FALSE())</f>
        <v/>
      </c>
      <c r="E16134">
        <f>VLOOKUP(B16134, Tabelas!A:C,2,FALSE())</f>
        <v/>
      </c>
    </row>
    <row r="16135">
      <c r="A16135" t="inlineStr">
        <is>
          <t>THEMIS - REVISTA DA ESMEC</t>
        </is>
      </c>
      <c r="B16135" t="inlineStr">
        <is>
          <t>B4</t>
        </is>
      </c>
      <c r="C16135">
        <f>IF(B16135&lt;&gt;"NI",1,0)</f>
        <v/>
      </c>
      <c r="D16135">
        <f>VLOOKUP(B16135, Tabelas!A:C,3,FALSE())</f>
        <v/>
      </c>
      <c r="E16135">
        <f>VLOOKUP(B16135, Tabelas!A:C,2,FALSE())</f>
        <v/>
      </c>
    </row>
    <row r="16136">
      <c r="A16136" t="inlineStr">
        <is>
          <t>THEOLOGICA XAVERIANA</t>
        </is>
      </c>
      <c r="B16136" t="inlineStr">
        <is>
          <t>A2</t>
        </is>
      </c>
      <c r="C16136">
        <f>IF(B16136&lt;&gt;"NI",1,0)</f>
        <v/>
      </c>
      <c r="D16136">
        <f>VLOOKUP(B16136, Tabelas!A:C,3,FALSE())</f>
        <v/>
      </c>
      <c r="E16136">
        <f>VLOOKUP(B16136, Tabelas!A:C,2,FALSE())</f>
        <v/>
      </c>
    </row>
    <row r="16137">
      <c r="A16137" t="inlineStr">
        <is>
          <t>THEOLOGISCHE LITERATURZEITUNG</t>
        </is>
      </c>
      <c r="B16137" t="inlineStr">
        <is>
          <t>B2</t>
        </is>
      </c>
      <c r="C16137">
        <f>IF(B16137&lt;&gt;"NI",1,0)</f>
        <v/>
      </c>
      <c r="D16137">
        <f>VLOOKUP(B16137, Tabelas!A:C,3,FALSE())</f>
        <v/>
      </c>
      <c r="E16137">
        <f>VLOOKUP(B16137, Tabelas!A:C,2,FALSE())</f>
        <v/>
      </c>
    </row>
    <row r="16138">
      <c r="A16138" t="inlineStr">
        <is>
          <t>THEOREIN</t>
        </is>
      </c>
      <c r="B16138" t="inlineStr">
        <is>
          <t>B4</t>
        </is>
      </c>
      <c r="C16138">
        <f>IF(B16138&lt;&gt;"NI",1,0)</f>
        <v/>
      </c>
      <c r="D16138">
        <f>VLOOKUP(B16138, Tabelas!A:C,3,FALSE())</f>
        <v/>
      </c>
      <c r="E16138">
        <f>VLOOKUP(B16138, Tabelas!A:C,2,FALSE())</f>
        <v/>
      </c>
    </row>
    <row r="16139">
      <c r="A16139" t="inlineStr">
        <is>
          <t>THEORETICAL AND APPLIED CLIMATOLOGY</t>
        </is>
      </c>
      <c r="B16139" t="inlineStr">
        <is>
          <t>A3</t>
        </is>
      </c>
      <c r="C16139">
        <f>IF(B16139&lt;&gt;"NI",1,0)</f>
        <v/>
      </c>
      <c r="D16139">
        <f>VLOOKUP(B16139, Tabelas!A:C,3,FALSE())</f>
        <v/>
      </c>
      <c r="E16139">
        <f>VLOOKUP(B16139, Tabelas!A:C,2,FALSE())</f>
        <v/>
      </c>
    </row>
    <row r="16140">
      <c r="A16140" t="inlineStr">
        <is>
          <t>THEORETICAL AND APPLIED FRACTURE MECHANICS (PRINT)</t>
        </is>
      </c>
      <c r="B16140" t="inlineStr">
        <is>
          <t>A1</t>
        </is>
      </c>
      <c r="C16140">
        <f>IF(B16140&lt;&gt;"NI",1,0)</f>
        <v/>
      </c>
      <c r="D16140">
        <f>VLOOKUP(B16140, Tabelas!A:C,3,FALSE())</f>
        <v/>
      </c>
      <c r="E16140">
        <f>VLOOKUP(B16140, Tabelas!A:C,2,FALSE())</f>
        <v/>
      </c>
    </row>
    <row r="16141">
      <c r="A16141" t="inlineStr">
        <is>
          <t>THEORETICAL AND APPLIED GENETICS</t>
        </is>
      </c>
      <c r="B16141" t="inlineStr">
        <is>
          <t>A1</t>
        </is>
      </c>
      <c r="C16141">
        <f>IF(B16141&lt;&gt;"NI",1,0)</f>
        <v/>
      </c>
      <c r="D16141">
        <f>VLOOKUP(B16141, Tabelas!A:C,3,FALSE())</f>
        <v/>
      </c>
      <c r="E16141">
        <f>VLOOKUP(B16141, Tabelas!A:C,2,FALSE())</f>
        <v/>
      </c>
    </row>
    <row r="16142">
      <c r="A16142" t="inlineStr">
        <is>
          <t>THEORETICAL AND COMPUTATIONAL FLUID DYNAMICS</t>
        </is>
      </c>
      <c r="B16142" t="inlineStr">
        <is>
          <t>A2</t>
        </is>
      </c>
      <c r="C16142">
        <f>IF(B16142&lt;&gt;"NI",1,0)</f>
        <v/>
      </c>
      <c r="D16142">
        <f>VLOOKUP(B16142, Tabelas!A:C,3,FALSE())</f>
        <v/>
      </c>
      <c r="E16142">
        <f>VLOOKUP(B16142, Tabelas!A:C,2,FALSE())</f>
        <v/>
      </c>
    </row>
    <row r="16143">
      <c r="A16143" t="inlineStr">
        <is>
          <t>THEORETICAL AND EMPIRICAL RESEARCHES IN URBAN MANAGEMENT</t>
        </is>
      </c>
      <c r="B16143" t="inlineStr">
        <is>
          <t>A4</t>
        </is>
      </c>
      <c r="C16143">
        <f>IF(B16143&lt;&gt;"NI",1,0)</f>
        <v/>
      </c>
      <c r="D16143">
        <f>VLOOKUP(B16143, Tabelas!A:C,3,FALSE())</f>
        <v/>
      </c>
      <c r="E16143">
        <f>VLOOKUP(B16143, Tabelas!A:C,2,FALSE())</f>
        <v/>
      </c>
    </row>
    <row r="16144">
      <c r="A16144" t="inlineStr">
        <is>
          <t>THEORETICAL AND EXPERIMENTAL PLANT PHYSIOLOGY</t>
        </is>
      </c>
      <c r="B16144" t="inlineStr">
        <is>
          <t>A4</t>
        </is>
      </c>
      <c r="C16144">
        <f>IF(B16144&lt;&gt;"NI",1,0)</f>
        <v/>
      </c>
      <c r="D16144">
        <f>VLOOKUP(B16144, Tabelas!A:C,3,FALSE())</f>
        <v/>
      </c>
      <c r="E16144">
        <f>VLOOKUP(B16144, Tabelas!A:C,2,FALSE())</f>
        <v/>
      </c>
    </row>
    <row r="16145">
      <c r="A16145" t="inlineStr">
        <is>
          <t>THEORETICAL AND MATHEMATICAL PHYSICS</t>
        </is>
      </c>
      <c r="B16145" t="inlineStr">
        <is>
          <t>B2</t>
        </is>
      </c>
      <c r="C16145">
        <f>IF(B16145&lt;&gt;"NI",1,0)</f>
        <v/>
      </c>
      <c r="D16145">
        <f>VLOOKUP(B16145, Tabelas!A:C,3,FALSE())</f>
        <v/>
      </c>
      <c r="E16145">
        <f>VLOOKUP(B16145, Tabelas!A:C,2,FALSE())</f>
        <v/>
      </c>
    </row>
    <row r="16146">
      <c r="A16146" t="inlineStr">
        <is>
          <t>THEORETICAL BIOLOGY AND MEDICAL MODELLING</t>
        </is>
      </c>
      <c r="B16146" t="inlineStr">
        <is>
          <t>A3</t>
        </is>
      </c>
      <c r="C16146">
        <f>IF(B16146&lt;&gt;"NI",1,0)</f>
        <v/>
      </c>
      <c r="D16146">
        <f>VLOOKUP(B16146, Tabelas!A:C,3,FALSE())</f>
        <v/>
      </c>
      <c r="E16146">
        <f>VLOOKUP(B16146, Tabelas!A:C,2,FALSE())</f>
        <v/>
      </c>
    </row>
    <row r="16147">
      <c r="A16147" t="inlineStr">
        <is>
          <t>THEORETICAL CHEMISTRY ACCOUNTS (PRINT)</t>
        </is>
      </c>
      <c r="B16147" t="inlineStr">
        <is>
          <t>B1</t>
        </is>
      </c>
      <c r="C16147">
        <f>IF(B16147&lt;&gt;"NI",1,0)</f>
        <v/>
      </c>
      <c r="D16147">
        <f>VLOOKUP(B16147, Tabelas!A:C,3,FALSE())</f>
        <v/>
      </c>
      <c r="E16147">
        <f>VLOOKUP(B16147, Tabelas!A:C,2,FALSE())</f>
        <v/>
      </c>
    </row>
    <row r="16148">
      <c r="A16148" t="inlineStr">
        <is>
          <t>THEORETICAL COMPUTER SCIENCE</t>
        </is>
      </c>
      <c r="B16148" t="inlineStr">
        <is>
          <t>A4</t>
        </is>
      </c>
      <c r="C16148">
        <f>IF(B16148&lt;&gt;"NI",1,0)</f>
        <v/>
      </c>
      <c r="D16148">
        <f>VLOOKUP(B16148, Tabelas!A:C,3,FALSE())</f>
        <v/>
      </c>
      <c r="E16148">
        <f>VLOOKUP(B16148, Tabelas!A:C,2,FALSE())</f>
        <v/>
      </c>
    </row>
    <row r="16149">
      <c r="A16149" t="inlineStr">
        <is>
          <t>THEORETICAL ECOLOGY</t>
        </is>
      </c>
      <c r="B16149" t="inlineStr">
        <is>
          <t>A4</t>
        </is>
      </c>
      <c r="C16149">
        <f>IF(B16149&lt;&gt;"NI",1,0)</f>
        <v/>
      </c>
      <c r="D16149">
        <f>VLOOKUP(B16149, Tabelas!A:C,3,FALSE())</f>
        <v/>
      </c>
      <c r="E16149">
        <f>VLOOKUP(B16149, Tabelas!A:C,2,FALSE())</f>
        <v/>
      </c>
    </row>
    <row r="16150">
      <c r="A16150" t="inlineStr">
        <is>
          <t>THEORETICAL ECOLOGY</t>
        </is>
      </c>
      <c r="B16150" t="inlineStr">
        <is>
          <t>A4</t>
        </is>
      </c>
      <c r="C16150">
        <f>IF(B16150&lt;&gt;"NI",1,0)</f>
        <v/>
      </c>
      <c r="D16150">
        <f>VLOOKUP(B16150, Tabelas!A:C,3,FALSE())</f>
        <v/>
      </c>
      <c r="E16150">
        <f>VLOOKUP(B16150, Tabelas!A:C,2,FALSE())</f>
        <v/>
      </c>
    </row>
    <row r="16151">
      <c r="A16151" t="inlineStr">
        <is>
          <t>THEORETICAL ECONOMICS LETTERS</t>
        </is>
      </c>
      <c r="B16151" t="inlineStr">
        <is>
          <t>A3</t>
        </is>
      </c>
      <c r="C16151">
        <f>IF(B16151&lt;&gt;"NI",1,0)</f>
        <v/>
      </c>
      <c r="D16151">
        <f>VLOOKUP(B16151, Tabelas!A:C,3,FALSE())</f>
        <v/>
      </c>
      <c r="E16151">
        <f>VLOOKUP(B16151, Tabelas!A:C,2,FALSE())</f>
        <v/>
      </c>
    </row>
    <row r="16152">
      <c r="A16152" t="inlineStr">
        <is>
          <t>THEORETICAL FOUNDATIONS OF CHEMICAL ENGINEERING</t>
        </is>
      </c>
      <c r="B16152" t="inlineStr">
        <is>
          <t>B2</t>
        </is>
      </c>
      <c r="C16152">
        <f>IF(B16152&lt;&gt;"NI",1,0)</f>
        <v/>
      </c>
      <c r="D16152">
        <f>VLOOKUP(B16152, Tabelas!A:C,3,FALSE())</f>
        <v/>
      </c>
      <c r="E16152">
        <f>VLOOKUP(B16152, Tabelas!A:C,2,FALSE())</f>
        <v/>
      </c>
    </row>
    <row r="16153">
      <c r="A16153" t="inlineStr">
        <is>
          <t>THEORIA (MADRID)</t>
        </is>
      </c>
      <c r="B16153" t="inlineStr">
        <is>
          <t>A4</t>
        </is>
      </c>
      <c r="C16153">
        <f>IF(B16153&lt;&gt;"NI",1,0)</f>
        <v/>
      </c>
      <c r="D16153">
        <f>VLOOKUP(B16153, Tabelas!A:C,3,FALSE())</f>
        <v/>
      </c>
      <c r="E16153">
        <f>VLOOKUP(B16153, Tabelas!A:C,2,FALSE())</f>
        <v/>
      </c>
    </row>
    <row r="16154">
      <c r="A16154" t="inlineStr">
        <is>
          <t>THEORY &amp; EVENT</t>
        </is>
      </c>
      <c r="B16154" t="inlineStr">
        <is>
          <t>A3</t>
        </is>
      </c>
      <c r="C16154">
        <f>IF(B16154&lt;&gt;"NI",1,0)</f>
        <v/>
      </c>
      <c r="D16154">
        <f>VLOOKUP(B16154, Tabelas!A:C,3,FALSE())</f>
        <v/>
      </c>
      <c r="E16154">
        <f>VLOOKUP(B16154, Tabelas!A:C,2,FALSE())</f>
        <v/>
      </c>
    </row>
    <row r="16155">
      <c r="A16155" t="inlineStr">
        <is>
          <t>THEORY &amp; PSYCHOLOGY</t>
        </is>
      </c>
      <c r="B16155" t="inlineStr">
        <is>
          <t>A2</t>
        </is>
      </c>
      <c r="C16155">
        <f>IF(B16155&lt;&gt;"NI",1,0)</f>
        <v/>
      </c>
      <c r="D16155">
        <f>VLOOKUP(B16155, Tabelas!A:C,3,FALSE())</f>
        <v/>
      </c>
      <c r="E16155">
        <f>VLOOKUP(B16155, Tabelas!A:C,2,FALSE())</f>
        <v/>
      </c>
    </row>
    <row r="16156">
      <c r="A16156" t="inlineStr">
        <is>
          <t>THEORY AND DECISION</t>
        </is>
      </c>
      <c r="B16156" t="inlineStr">
        <is>
          <t>A2</t>
        </is>
      </c>
      <c r="C16156">
        <f>IF(B16156&lt;&gt;"NI",1,0)</f>
        <v/>
      </c>
      <c r="D16156">
        <f>VLOOKUP(B16156, Tabelas!A:C,3,FALSE())</f>
        <v/>
      </c>
      <c r="E16156">
        <f>VLOOKUP(B16156, Tabelas!A:C,2,FALSE())</f>
        <v/>
      </c>
    </row>
    <row r="16157">
      <c r="A16157" t="inlineStr">
        <is>
          <t>THEORY AND PRACTICE OF LEGISLATION</t>
        </is>
      </c>
      <c r="B16157" t="inlineStr">
        <is>
          <t>A1</t>
        </is>
      </c>
      <c r="C16157">
        <f>IF(B16157&lt;&gt;"NI",1,0)</f>
        <v/>
      </c>
      <c r="D16157">
        <f>VLOOKUP(B16157, Tabelas!A:C,3,FALSE())</f>
        <v/>
      </c>
      <c r="E16157">
        <f>VLOOKUP(B16157, Tabelas!A:C,2,FALSE())</f>
        <v/>
      </c>
    </row>
    <row r="16158">
      <c r="A16158" t="inlineStr">
        <is>
          <t>THEORY AND PRACTICE OF LOGIC PROGRAMMING</t>
        </is>
      </c>
      <c r="B16158" t="inlineStr">
        <is>
          <t>B2</t>
        </is>
      </c>
      <c r="C16158">
        <f>IF(B16158&lt;&gt;"NI",1,0)</f>
        <v/>
      </c>
      <c r="D16158">
        <f>VLOOKUP(B16158, Tabelas!A:C,3,FALSE())</f>
        <v/>
      </c>
      <c r="E16158">
        <f>VLOOKUP(B16158, Tabelas!A:C,2,FALSE())</f>
        <v/>
      </c>
    </row>
    <row r="16159">
      <c r="A16159" t="inlineStr">
        <is>
          <t>THEORY INTO PRACTICE</t>
        </is>
      </c>
      <c r="B16159" t="inlineStr">
        <is>
          <t>A3</t>
        </is>
      </c>
      <c r="C16159">
        <f>IF(B16159&lt;&gt;"NI",1,0)</f>
        <v/>
      </c>
      <c r="D16159">
        <f>VLOOKUP(B16159, Tabelas!A:C,3,FALSE())</f>
        <v/>
      </c>
      <c r="E16159">
        <f>VLOOKUP(B16159, Tabelas!A:C,2,FALSE())</f>
        <v/>
      </c>
    </row>
    <row r="16160">
      <c r="A16160" t="inlineStr">
        <is>
          <t>THEORY OF COMPUTING SYSTEMS</t>
        </is>
      </c>
      <c r="B16160" t="inlineStr">
        <is>
          <t>B2</t>
        </is>
      </c>
      <c r="C16160">
        <f>IF(B16160&lt;&gt;"NI",1,0)</f>
        <v/>
      </c>
      <c r="D16160">
        <f>VLOOKUP(B16160, Tabelas!A:C,3,FALSE())</f>
        <v/>
      </c>
      <c r="E16160">
        <f>VLOOKUP(B16160, Tabelas!A:C,2,FALSE())</f>
        <v/>
      </c>
    </row>
    <row r="16161">
      <c r="A16161" t="inlineStr">
        <is>
          <t>THEORY, CULTURE &amp; SOCIETY</t>
        </is>
      </c>
      <c r="B16161" t="inlineStr">
        <is>
          <t>A1</t>
        </is>
      </c>
      <c r="C16161">
        <f>IF(B16161&lt;&gt;"NI",1,0)</f>
        <v/>
      </c>
      <c r="D16161">
        <f>VLOOKUP(B16161, Tabelas!A:C,3,FALSE())</f>
        <v/>
      </c>
      <c r="E16161">
        <f>VLOOKUP(B16161, Tabelas!A:C,2,FALSE())</f>
        <v/>
      </c>
    </row>
    <row r="16162">
      <c r="A16162" t="inlineStr">
        <is>
          <t>THERANOSTICS</t>
        </is>
      </c>
      <c r="B16162" t="inlineStr">
        <is>
          <t>A1</t>
        </is>
      </c>
      <c r="C16162">
        <f>IF(B16162&lt;&gt;"NI",1,0)</f>
        <v/>
      </c>
      <c r="D16162">
        <f>VLOOKUP(B16162, Tabelas!A:C,3,FALSE())</f>
        <v/>
      </c>
      <c r="E16162">
        <f>VLOOKUP(B16162, Tabelas!A:C,2,FALSE())</f>
        <v/>
      </c>
    </row>
    <row r="16163">
      <c r="A16163" t="inlineStr">
        <is>
          <t>THERAPEUTIC ADVANCES IN CARDIOVASCULAR DISEASE (PRINT)</t>
        </is>
      </c>
      <c r="B16163" t="inlineStr">
        <is>
          <t>B1</t>
        </is>
      </c>
      <c r="C16163">
        <f>IF(B16163&lt;&gt;"NI",1,0)</f>
        <v/>
      </c>
      <c r="D16163">
        <f>VLOOKUP(B16163, Tabelas!A:C,3,FALSE())</f>
        <v/>
      </c>
      <c r="E16163">
        <f>VLOOKUP(B16163, Tabelas!A:C,2,FALSE())</f>
        <v/>
      </c>
    </row>
    <row r="16164">
      <c r="A16164" t="inlineStr">
        <is>
          <t>THERAPEUTIC ADVANCES IN DRUG SAFETY</t>
        </is>
      </c>
      <c r="B16164" t="inlineStr">
        <is>
          <t>A3</t>
        </is>
      </c>
      <c r="C16164">
        <f>IF(B16164&lt;&gt;"NI",1,0)</f>
        <v/>
      </c>
      <c r="D16164">
        <f>VLOOKUP(B16164, Tabelas!A:C,3,FALSE())</f>
        <v/>
      </c>
      <c r="E16164">
        <f>VLOOKUP(B16164, Tabelas!A:C,2,FALSE())</f>
        <v/>
      </c>
    </row>
    <row r="16165">
      <c r="A16165" t="inlineStr">
        <is>
          <t>THERAPEUTIC ADVANCES IN ENDOCRINOLOGY AND METABOLISM</t>
        </is>
      </c>
      <c r="B16165" t="inlineStr">
        <is>
          <t>A2</t>
        </is>
      </c>
      <c r="C16165">
        <f>IF(B16165&lt;&gt;"NI",1,0)</f>
        <v/>
      </c>
      <c r="D16165">
        <f>VLOOKUP(B16165, Tabelas!A:C,3,FALSE())</f>
        <v/>
      </c>
      <c r="E16165">
        <f>VLOOKUP(B16165, Tabelas!A:C,2,FALSE())</f>
        <v/>
      </c>
    </row>
    <row r="16166">
      <c r="A16166" t="inlineStr">
        <is>
          <t>THERAPEUTIC ADVANCES IN ENDOCRINOLOGY AND METABOLISM</t>
        </is>
      </c>
      <c r="B16166" t="inlineStr">
        <is>
          <t>A2</t>
        </is>
      </c>
      <c r="C16166">
        <f>IF(B16166&lt;&gt;"NI",1,0)</f>
        <v/>
      </c>
      <c r="D16166">
        <f>VLOOKUP(B16166, Tabelas!A:C,3,FALSE())</f>
        <v/>
      </c>
      <c r="E16166">
        <f>VLOOKUP(B16166, Tabelas!A:C,2,FALSE())</f>
        <v/>
      </c>
    </row>
    <row r="16167">
      <c r="A16167" t="inlineStr">
        <is>
          <t>THERAPEUTIC ADVANCES IN MEDICAL ONCOLOGY</t>
        </is>
      </c>
      <c r="B16167" t="inlineStr">
        <is>
          <t>A1</t>
        </is>
      </c>
      <c r="C16167">
        <f>IF(B16167&lt;&gt;"NI",1,0)</f>
        <v/>
      </c>
      <c r="D16167">
        <f>VLOOKUP(B16167, Tabelas!A:C,3,FALSE())</f>
        <v/>
      </c>
      <c r="E16167">
        <f>VLOOKUP(B16167, Tabelas!A:C,2,FALSE())</f>
        <v/>
      </c>
    </row>
    <row r="16168">
      <c r="A16168" t="inlineStr">
        <is>
          <t>THERAPEUTIC ADVANCES IN MUSCULOSKELETAL DISEASE</t>
        </is>
      </c>
      <c r="B16168" t="inlineStr">
        <is>
          <t>A1</t>
        </is>
      </c>
      <c r="C16168">
        <f>IF(B16168&lt;&gt;"NI",1,0)</f>
        <v/>
      </c>
      <c r="D16168">
        <f>VLOOKUP(B16168, Tabelas!A:C,3,FALSE())</f>
        <v/>
      </c>
      <c r="E16168">
        <f>VLOOKUP(B16168, Tabelas!A:C,2,FALSE())</f>
        <v/>
      </c>
    </row>
    <row r="16169">
      <c r="A16169" t="inlineStr">
        <is>
          <t>THERAPEUTIC ADVANCES IN RESPIRATORY DISEASE</t>
        </is>
      </c>
      <c r="B16169" t="inlineStr">
        <is>
          <t>A2</t>
        </is>
      </c>
      <c r="C16169">
        <f>IF(B16169&lt;&gt;"NI",1,0)</f>
        <v/>
      </c>
      <c r="D16169">
        <f>VLOOKUP(B16169, Tabelas!A:C,3,FALSE())</f>
        <v/>
      </c>
      <c r="E16169">
        <f>VLOOKUP(B16169, Tabelas!A:C,2,FALSE())</f>
        <v/>
      </c>
    </row>
    <row r="16170">
      <c r="A16170" t="inlineStr">
        <is>
          <t>THERAPEUTIC DELIVERY</t>
        </is>
      </c>
      <c r="B16170" t="inlineStr">
        <is>
          <t>A4</t>
        </is>
      </c>
      <c r="C16170">
        <f>IF(B16170&lt;&gt;"NI",1,0)</f>
        <v/>
      </c>
      <c r="D16170">
        <f>VLOOKUP(B16170, Tabelas!A:C,3,FALSE())</f>
        <v/>
      </c>
      <c r="E16170">
        <f>VLOOKUP(B16170, Tabelas!A:C,2,FALSE())</f>
        <v/>
      </c>
    </row>
    <row r="16171">
      <c r="A16171" t="inlineStr">
        <is>
          <t>THERAPEUTIC DRUG MONITORING (PRINT)</t>
        </is>
      </c>
      <c r="B16171" t="inlineStr">
        <is>
          <t>A4</t>
        </is>
      </c>
      <c r="C16171">
        <f>IF(B16171&lt;&gt;"NI",1,0)</f>
        <v/>
      </c>
      <c r="D16171">
        <f>VLOOKUP(B16171, Tabelas!A:C,3,FALSE())</f>
        <v/>
      </c>
      <c r="E16171">
        <f>VLOOKUP(B16171, Tabelas!A:C,2,FALSE())</f>
        <v/>
      </c>
    </row>
    <row r="16172">
      <c r="A16172" t="inlineStr">
        <is>
          <t>THERAPEUTIC HYPOTHERMIA AND TEMPERATURE MANAGEMENT</t>
        </is>
      </c>
      <c r="B16172" t="inlineStr">
        <is>
          <t>B1</t>
        </is>
      </c>
      <c r="C16172">
        <f>IF(B16172&lt;&gt;"NI",1,0)</f>
        <v/>
      </c>
      <c r="D16172">
        <f>VLOOKUP(B16172, Tabelas!A:C,3,FALSE())</f>
        <v/>
      </c>
      <c r="E16172">
        <f>VLOOKUP(B16172, Tabelas!A:C,2,FALSE())</f>
        <v/>
      </c>
    </row>
    <row r="16173">
      <c r="A16173" t="inlineStr">
        <is>
          <t>THERAPEUTIC INNOVATION AND REGULATORY SCIENCE</t>
        </is>
      </c>
      <c r="B16173" t="inlineStr">
        <is>
          <t>A2</t>
        </is>
      </c>
      <c r="C16173">
        <f>IF(B16173&lt;&gt;"NI",1,0)</f>
        <v/>
      </c>
      <c r="D16173">
        <f>VLOOKUP(B16173, Tabelas!A:C,3,FALSE())</f>
        <v/>
      </c>
      <c r="E16173">
        <f>VLOOKUP(B16173, Tabelas!A:C,2,FALSE())</f>
        <v/>
      </c>
    </row>
    <row r="16174">
      <c r="A16174" t="inlineStr">
        <is>
          <t>THERAPEUTICS AND CLINICAL RISK MANAGEMENT</t>
        </is>
      </c>
      <c r="B16174" t="inlineStr">
        <is>
          <t>B1</t>
        </is>
      </c>
      <c r="C16174">
        <f>IF(B16174&lt;&gt;"NI",1,0)</f>
        <v/>
      </c>
      <c r="D16174">
        <f>VLOOKUP(B16174, Tabelas!A:C,3,FALSE())</f>
        <v/>
      </c>
      <c r="E16174">
        <f>VLOOKUP(B16174, Tabelas!A:C,2,FALSE())</f>
        <v/>
      </c>
    </row>
    <row r="16175">
      <c r="A16175" t="inlineStr">
        <is>
          <t>THERAPEUTICS AND CLINICAL RISK MANAGEMENT (ONLINE)</t>
        </is>
      </c>
      <c r="B16175" t="inlineStr">
        <is>
          <t>B1</t>
        </is>
      </c>
      <c r="C16175">
        <f>IF(B16175&lt;&gt;"NI",1,0)</f>
        <v/>
      </c>
      <c r="D16175">
        <f>VLOOKUP(B16175, Tabelas!A:C,3,FALSE())</f>
        <v/>
      </c>
      <c r="E16175">
        <f>VLOOKUP(B16175, Tabelas!A:C,2,FALSE())</f>
        <v/>
      </c>
    </row>
    <row r="16176">
      <c r="A16176" t="inlineStr">
        <is>
          <t>THERIOGENOLOGY</t>
        </is>
      </c>
      <c r="B16176" t="inlineStr">
        <is>
          <t>A1</t>
        </is>
      </c>
      <c r="C16176">
        <f>IF(B16176&lt;&gt;"NI",1,0)</f>
        <v/>
      </c>
      <c r="D16176">
        <f>VLOOKUP(B16176, Tabelas!A:C,3,FALSE())</f>
        <v/>
      </c>
      <c r="E16176">
        <f>VLOOKUP(B16176, Tabelas!A:C,2,FALSE())</f>
        <v/>
      </c>
    </row>
    <row r="16177">
      <c r="A16177" t="inlineStr">
        <is>
          <t>THERMAL SCIENCE</t>
        </is>
      </c>
      <c r="B16177" t="inlineStr">
        <is>
          <t>B1</t>
        </is>
      </c>
      <c r="C16177">
        <f>IF(B16177&lt;&gt;"NI",1,0)</f>
        <v/>
      </c>
      <c r="D16177">
        <f>VLOOKUP(B16177, Tabelas!A:C,3,FALSE())</f>
        <v/>
      </c>
      <c r="E16177">
        <f>VLOOKUP(B16177, Tabelas!A:C,2,FALSE())</f>
        <v/>
      </c>
    </row>
    <row r="16178">
      <c r="A16178" t="inlineStr">
        <is>
          <t>THERMOCHIMICA ACTA (PRINT)</t>
        </is>
      </c>
      <c r="B16178" t="inlineStr">
        <is>
          <t>A2</t>
        </is>
      </c>
      <c r="C16178">
        <f>IF(B16178&lt;&gt;"NI",1,0)</f>
        <v/>
      </c>
      <c r="D16178">
        <f>VLOOKUP(B16178, Tabelas!A:C,3,FALSE())</f>
        <v/>
      </c>
      <c r="E16178">
        <f>VLOOKUP(B16178, Tabelas!A:C,2,FALSE())</f>
        <v/>
      </c>
    </row>
    <row r="16179">
      <c r="A16179" t="inlineStr">
        <is>
          <t>THERMOLOGY INTERNATIONAL</t>
        </is>
      </c>
      <c r="B16179" t="inlineStr">
        <is>
          <t>B2</t>
        </is>
      </c>
      <c r="C16179">
        <f>IF(B16179&lt;&gt;"NI",1,0)</f>
        <v/>
      </c>
      <c r="D16179">
        <f>VLOOKUP(B16179, Tabelas!A:C,3,FALSE())</f>
        <v/>
      </c>
      <c r="E16179">
        <f>VLOOKUP(B16179, Tabelas!A:C,2,FALSE())</f>
        <v/>
      </c>
    </row>
    <row r="16180">
      <c r="A16180" t="inlineStr">
        <is>
          <t>THERYA</t>
        </is>
      </c>
      <c r="B16180" t="inlineStr">
        <is>
          <t>B2</t>
        </is>
      </c>
      <c r="C16180">
        <f>IF(B16180&lt;&gt;"NI",1,0)</f>
        <v/>
      </c>
      <c r="D16180">
        <f>VLOOKUP(B16180, Tabelas!A:C,3,FALSE())</f>
        <v/>
      </c>
      <c r="E16180">
        <f>VLOOKUP(B16180, Tabelas!A:C,2,FALSE())</f>
        <v/>
      </c>
    </row>
    <row r="16181">
      <c r="A16181" t="inlineStr">
        <is>
          <t>THESEIS (ATHENA)</t>
        </is>
      </c>
      <c r="B16181" t="inlineStr">
        <is>
          <t>A3</t>
        </is>
      </c>
      <c r="C16181">
        <f>IF(B16181&lt;&gt;"NI",1,0)</f>
        <v/>
      </c>
      <c r="D16181">
        <f>VLOOKUP(B16181, Tabelas!A:C,3,FALSE())</f>
        <v/>
      </c>
      <c r="E16181">
        <f>VLOOKUP(B16181, Tabelas!A:C,2,FALSE())</f>
        <v/>
      </c>
    </row>
    <row r="16182">
      <c r="A16182" t="inlineStr">
        <is>
          <t>THESIS ELEVEN (PRINT)</t>
        </is>
      </c>
      <c r="B16182" t="inlineStr">
        <is>
          <t>A3</t>
        </is>
      </c>
      <c r="C16182">
        <f>IF(B16182&lt;&gt;"NI",1,0)</f>
        <v/>
      </c>
      <c r="D16182">
        <f>VLOOKUP(B16182, Tabelas!A:C,3,FALSE())</f>
        <v/>
      </c>
      <c r="E16182">
        <f>VLOOKUP(B16182, Tabelas!A:C,2,FALSE())</f>
        <v/>
      </c>
    </row>
    <row r="16183">
      <c r="A16183" t="inlineStr">
        <is>
          <t>THETIS</t>
        </is>
      </c>
      <c r="B16183" t="inlineStr">
        <is>
          <t>B4</t>
        </is>
      </c>
      <c r="C16183">
        <f>IF(B16183&lt;&gt;"NI",1,0)</f>
        <v/>
      </c>
      <c r="D16183">
        <f>VLOOKUP(B16183, Tabelas!A:C,3,FALSE())</f>
        <v/>
      </c>
      <c r="E16183">
        <f>VLOOKUP(B16183, Tabelas!A:C,2,FALSE())</f>
        <v/>
      </c>
    </row>
    <row r="16184">
      <c r="A16184" t="inlineStr">
        <is>
          <t>THIN SOLID FILMS</t>
        </is>
      </c>
      <c r="B16184" t="inlineStr">
        <is>
          <t>A3</t>
        </is>
      </c>
      <c r="C16184">
        <f>IF(B16184&lt;&gt;"NI",1,0)</f>
        <v/>
      </c>
      <c r="D16184">
        <f>VLOOKUP(B16184, Tabelas!A:C,3,FALSE())</f>
        <v/>
      </c>
      <c r="E16184">
        <f>VLOOKUP(B16184, Tabelas!A:C,2,FALSE())</f>
        <v/>
      </c>
    </row>
    <row r="16185">
      <c r="A16185" t="inlineStr">
        <is>
          <t>THINKING SKILLS AND CREATIVITY (PRINT)</t>
        </is>
      </c>
      <c r="B16185" t="inlineStr">
        <is>
          <t>A2</t>
        </is>
      </c>
      <c r="C16185">
        <f>IF(B16185&lt;&gt;"NI",1,0)</f>
        <v/>
      </c>
      <c r="D16185">
        <f>VLOOKUP(B16185, Tabelas!A:C,3,FALSE())</f>
        <v/>
      </c>
      <c r="E16185">
        <f>VLOOKUP(B16185, Tabelas!A:C,2,FALSE())</f>
        <v/>
      </c>
    </row>
    <row r="16186">
      <c r="A16186" t="inlineStr">
        <is>
          <t>THIN-WALLED STRUCTURES</t>
        </is>
      </c>
      <c r="B16186" t="inlineStr">
        <is>
          <t>A1</t>
        </is>
      </c>
      <c r="C16186">
        <f>IF(B16186&lt;&gt;"NI",1,0)</f>
        <v/>
      </c>
      <c r="D16186">
        <f>VLOOKUP(B16186, Tabelas!A:C,3,FALSE())</f>
        <v/>
      </c>
      <c r="E16186">
        <f>VLOOKUP(B16186, Tabelas!A:C,2,FALSE())</f>
        <v/>
      </c>
    </row>
    <row r="16187">
      <c r="A16187" t="inlineStr">
        <is>
          <t>THIRD WORLD QUARTERLY (PRINT)</t>
        </is>
      </c>
      <c r="B16187" t="inlineStr">
        <is>
          <t>A2</t>
        </is>
      </c>
      <c r="C16187">
        <f>IF(B16187&lt;&gt;"NI",1,0)</f>
        <v/>
      </c>
      <c r="D16187">
        <f>VLOOKUP(B16187, Tabelas!A:C,3,FALSE())</f>
        <v/>
      </c>
      <c r="E16187">
        <f>VLOOKUP(B16187, Tabelas!A:C,2,FALSE())</f>
        <v/>
      </c>
    </row>
    <row r="16188">
      <c r="A16188" t="inlineStr">
        <is>
          <t>THIRD WORLD THEMATICS</t>
        </is>
      </c>
      <c r="B16188" t="inlineStr">
        <is>
          <t>B3</t>
        </is>
      </c>
      <c r="C16188">
        <f>IF(B16188&lt;&gt;"NI",1,0)</f>
        <v/>
      </c>
      <c r="D16188">
        <f>VLOOKUP(B16188, Tabelas!A:C,3,FALSE())</f>
        <v/>
      </c>
      <c r="E16188">
        <f>VLOOKUP(B16188, Tabelas!A:C,2,FALSE())</f>
        <v/>
      </c>
    </row>
    <row r="16189">
      <c r="A16189" t="inlineStr">
        <is>
          <t>THORACIC SURGERY CLINICS</t>
        </is>
      </c>
      <c r="B16189" t="inlineStr">
        <is>
          <t>A3</t>
        </is>
      </c>
      <c r="C16189">
        <f>IF(B16189&lt;&gt;"NI",1,0)</f>
        <v/>
      </c>
      <c r="D16189">
        <f>VLOOKUP(B16189, Tabelas!A:C,3,FALSE())</f>
        <v/>
      </c>
      <c r="E16189">
        <f>VLOOKUP(B16189, Tabelas!A:C,2,FALSE())</f>
        <v/>
      </c>
    </row>
    <row r="16190">
      <c r="A16190" t="inlineStr">
        <is>
          <t>THORAX</t>
        </is>
      </c>
      <c r="B16190" t="inlineStr">
        <is>
          <t>A1</t>
        </is>
      </c>
      <c r="C16190">
        <f>IF(B16190&lt;&gt;"NI",1,0)</f>
        <v/>
      </c>
      <c r="D16190">
        <f>VLOOKUP(B16190, Tabelas!A:C,3,FALSE())</f>
        <v/>
      </c>
      <c r="E16190">
        <f>VLOOKUP(B16190, Tabelas!A:C,2,FALSE())</f>
        <v/>
      </c>
    </row>
    <row r="16191">
      <c r="A16191" t="inlineStr">
        <is>
          <t>THOUGHT: A JOURNAL OF PHILOSOPHY</t>
        </is>
      </c>
      <c r="B16191" t="inlineStr">
        <is>
          <t>A4</t>
        </is>
      </c>
      <c r="C16191">
        <f>IF(B16191&lt;&gt;"NI",1,0)</f>
        <v/>
      </c>
      <c r="D16191">
        <f>VLOOKUP(B16191, Tabelas!A:C,3,FALSE())</f>
        <v/>
      </c>
      <c r="E16191">
        <f>VLOOKUP(B16191, Tabelas!A:C,2,FALSE())</f>
        <v/>
      </c>
    </row>
    <row r="16192">
      <c r="A16192" t="inlineStr">
        <is>
          <t>THROMBOSIS AND HAEMOSTASIS</t>
        </is>
      </c>
      <c r="B16192" t="inlineStr">
        <is>
          <t>A1</t>
        </is>
      </c>
      <c r="C16192">
        <f>IF(B16192&lt;&gt;"NI",1,0)</f>
        <v/>
      </c>
      <c r="D16192">
        <f>VLOOKUP(B16192, Tabelas!A:C,3,FALSE())</f>
        <v/>
      </c>
      <c r="E16192">
        <f>VLOOKUP(B16192, Tabelas!A:C,2,FALSE())</f>
        <v/>
      </c>
    </row>
    <row r="16193">
      <c r="A16193" t="inlineStr">
        <is>
          <t>THROMBOSIS RESEARCH</t>
        </is>
      </c>
      <c r="B16193" t="inlineStr">
        <is>
          <t>A3</t>
        </is>
      </c>
      <c r="C16193">
        <f>IF(B16193&lt;&gt;"NI",1,0)</f>
        <v/>
      </c>
      <c r="D16193">
        <f>VLOOKUP(B16193, Tabelas!A:C,3,FALSE())</f>
        <v/>
      </c>
      <c r="E16193">
        <f>VLOOKUP(B16193, Tabelas!A:C,2,FALSE())</f>
        <v/>
      </c>
    </row>
    <row r="16194">
      <c r="A16194" t="inlineStr">
        <is>
          <t>THUNDERBIRD INTERNATIONAL BUSINESS REVIEW (PRINT)</t>
        </is>
      </c>
      <c r="B16194" t="inlineStr">
        <is>
          <t>A3</t>
        </is>
      </c>
      <c r="C16194">
        <f>IF(B16194&lt;&gt;"NI",1,0)</f>
        <v/>
      </c>
      <c r="D16194">
        <f>VLOOKUP(B16194, Tabelas!A:C,3,FALSE())</f>
        <v/>
      </c>
      <c r="E16194">
        <f>VLOOKUP(B16194, Tabelas!A:C,2,FALSE())</f>
        <v/>
      </c>
    </row>
    <row r="16195">
      <c r="A16195" t="inlineStr">
        <is>
          <t>THYROID (NEW YORK, N.Y.)</t>
        </is>
      </c>
      <c r="B16195" t="inlineStr">
        <is>
          <t>A1</t>
        </is>
      </c>
      <c r="C16195">
        <f>IF(B16195&lt;&gt;"NI",1,0)</f>
        <v/>
      </c>
      <c r="D16195">
        <f>VLOOKUP(B16195, Tabelas!A:C,3,FALSE())</f>
        <v/>
      </c>
      <c r="E16195">
        <f>VLOOKUP(B16195, Tabelas!A:C,2,FALSE())</f>
        <v/>
      </c>
    </row>
    <row r="16196">
      <c r="A16196" t="inlineStr">
        <is>
          <t>THYROID RESEARCH</t>
        </is>
      </c>
      <c r="B16196" t="inlineStr">
        <is>
          <t>B2</t>
        </is>
      </c>
      <c r="C16196">
        <f>IF(B16196&lt;&gt;"NI",1,0)</f>
        <v/>
      </c>
      <c r="D16196">
        <f>VLOOKUP(B16196, Tabelas!A:C,3,FALSE())</f>
        <v/>
      </c>
      <c r="E16196">
        <f>VLOOKUP(B16196, Tabelas!A:C,2,FALSE())</f>
        <v/>
      </c>
    </row>
    <row r="16197">
      <c r="A16197" t="inlineStr">
        <is>
          <t>TICKS AND TICK-BORNE DISEASES</t>
        </is>
      </c>
      <c r="B16197" t="inlineStr">
        <is>
          <t>A1</t>
        </is>
      </c>
      <c r="C16197">
        <f>IF(B16197&lt;&gt;"NI",1,0)</f>
        <v/>
      </c>
      <c r="D16197">
        <f>VLOOKUP(B16197, Tabelas!A:C,3,FALSE())</f>
        <v/>
      </c>
      <c r="E16197">
        <f>VLOOKUP(B16197, Tabelas!A:C,2,FALSE())</f>
        <v/>
      </c>
    </row>
    <row r="16198">
      <c r="A16198" t="inlineStr">
        <is>
          <t>TICONTRE. TEORIA TESTO TRADUZIONE</t>
        </is>
      </c>
      <c r="B16198" t="inlineStr">
        <is>
          <t>A2</t>
        </is>
      </c>
      <c r="C16198">
        <f>IF(B16198&lt;&gt;"NI",1,0)</f>
        <v/>
      </c>
      <c r="D16198">
        <f>VLOOKUP(B16198, Tabelas!A:C,3,FALSE())</f>
        <v/>
      </c>
      <c r="E16198">
        <f>VLOOKUP(B16198, Tabelas!A:C,2,FALSE())</f>
        <v/>
      </c>
    </row>
    <row r="16199">
      <c r="A16199" t="inlineStr">
        <is>
          <t>TICS &amp; EAD EM FOCO</t>
        </is>
      </c>
      <c r="B16199" t="inlineStr">
        <is>
          <t>B4</t>
        </is>
      </c>
      <c r="C16199">
        <f>IF(B16199&lt;&gt;"NI",1,0)</f>
        <v/>
      </c>
      <c r="D16199">
        <f>VLOOKUP(B16199, Tabelas!A:C,3,FALSE())</f>
        <v/>
      </c>
      <c r="E16199">
        <f>VLOOKUP(B16199, Tabelas!A:C,2,FALSE())</f>
        <v/>
      </c>
    </row>
    <row r="16200">
      <c r="A16200" t="inlineStr">
        <is>
          <t>TIDSSKRIFT FOR DEN NORSKE LÆGEFORENING</t>
        </is>
      </c>
      <c r="B16200" t="inlineStr">
        <is>
          <t>B4</t>
        </is>
      </c>
      <c r="C16200">
        <f>IF(B16200&lt;&gt;"NI",1,0)</f>
        <v/>
      </c>
      <c r="D16200">
        <f>VLOOKUP(B16200, Tabelas!A:C,3,FALSE())</f>
        <v/>
      </c>
      <c r="E16200">
        <f>VLOOKUP(B16200, Tabelas!A:C,2,FALSE())</f>
        <v/>
      </c>
    </row>
    <row r="16201">
      <c r="A16201" t="inlineStr">
        <is>
          <t>TIEMPO Y ESPACIO</t>
        </is>
      </c>
      <c r="B16201" t="inlineStr">
        <is>
          <t>A4</t>
        </is>
      </c>
      <c r="C16201">
        <f>IF(B16201&lt;&gt;"NI",1,0)</f>
        <v/>
      </c>
      <c r="D16201">
        <f>VLOOKUP(B16201, Tabelas!A:C,3,FALSE())</f>
        <v/>
      </c>
      <c r="E16201">
        <f>VLOOKUP(B16201, Tabelas!A:C,2,FALSE())</f>
        <v/>
      </c>
    </row>
    <row r="16202">
      <c r="A16202" t="inlineStr">
        <is>
          <t>TIERRAS DE CASTILLA Y LEÓN - AGRICULTURA</t>
        </is>
      </c>
      <c r="B16202" t="inlineStr">
        <is>
          <t>B4</t>
        </is>
      </c>
      <c r="C16202">
        <f>IF(B16202&lt;&gt;"NI",1,0)</f>
        <v/>
      </c>
      <c r="D16202">
        <f>VLOOKUP(B16202, Tabelas!A:C,3,FALSE())</f>
        <v/>
      </c>
      <c r="E16202">
        <f>VLOOKUP(B16202, Tabelas!A:C,2,FALSE())</f>
        <v/>
      </c>
    </row>
    <row r="16203">
      <c r="A16203" t="inlineStr">
        <is>
          <t>TIJDSCHRIFT VOOR ENTOMOLOGIE</t>
        </is>
      </c>
      <c r="B16203" t="inlineStr">
        <is>
          <t>B2</t>
        </is>
      </c>
      <c r="C16203">
        <f>IF(B16203&lt;&gt;"NI",1,0)</f>
        <v/>
      </c>
      <c r="D16203">
        <f>VLOOKUP(B16203, Tabelas!A:C,3,FALSE())</f>
        <v/>
      </c>
      <c r="E16203">
        <f>VLOOKUP(B16203, Tabelas!A:C,2,FALSE())</f>
        <v/>
      </c>
    </row>
    <row r="16204">
      <c r="A16204" t="inlineStr">
        <is>
          <t>TIME &amp; SOCIETY</t>
        </is>
      </c>
      <c r="B16204" t="inlineStr">
        <is>
          <t>A2</t>
        </is>
      </c>
      <c r="C16204">
        <f>IF(B16204&lt;&gt;"NI",1,0)</f>
        <v/>
      </c>
      <c r="D16204">
        <f>VLOOKUP(B16204, Tabelas!A:C,3,FALSE())</f>
        <v/>
      </c>
      <c r="E16204">
        <f>VLOOKUP(B16204, Tabelas!A:C,2,FALSE())</f>
        <v/>
      </c>
    </row>
    <row r="16205">
      <c r="A16205" t="inlineStr">
        <is>
          <t>TIPA - TRAVAUX INTERDISCIPLINAIRES SUR LA PAROLE ET LE LANGAGE</t>
        </is>
      </c>
      <c r="B16205" t="inlineStr">
        <is>
          <t>B2</t>
        </is>
      </c>
      <c r="C16205">
        <f>IF(B16205&lt;&gt;"NI",1,0)</f>
        <v/>
      </c>
      <c r="D16205">
        <f>VLOOKUP(B16205, Tabelas!A:C,3,FALSE())</f>
        <v/>
      </c>
      <c r="E16205">
        <f>VLOOKUP(B16205, Tabelas!A:C,2,FALSE())</f>
        <v/>
      </c>
    </row>
    <row r="16206">
      <c r="A16206" t="inlineStr">
        <is>
          <t>TIPITÍ</t>
        </is>
      </c>
      <c r="B16206" t="inlineStr">
        <is>
          <t>A2</t>
        </is>
      </c>
      <c r="C16206">
        <f>IF(B16206&lt;&gt;"NI",1,0)</f>
        <v/>
      </c>
      <c r="D16206">
        <f>VLOOKUP(B16206, Tabelas!A:C,3,FALSE())</f>
        <v/>
      </c>
      <c r="E16206">
        <f>VLOOKUP(B16206, Tabelas!A:C,2,FALSE())</f>
        <v/>
      </c>
    </row>
    <row r="16207">
      <c r="A16207" t="inlineStr">
        <is>
          <t>TIRE SCIENCE AND TECHNOLOGY.</t>
        </is>
      </c>
      <c r="B16207" t="inlineStr">
        <is>
          <t>B1</t>
        </is>
      </c>
      <c r="C16207">
        <f>IF(B16207&lt;&gt;"NI",1,0)</f>
        <v/>
      </c>
      <c r="D16207">
        <f>VLOOKUP(B16207, Tabelas!A:C,3,FALSE())</f>
        <v/>
      </c>
      <c r="E16207">
        <f>VLOOKUP(B16207, Tabelas!A:C,2,FALSE())</f>
        <v/>
      </c>
    </row>
    <row r="16208">
      <c r="A16208" t="inlineStr">
        <is>
          <t>TISSUE &amp; CELL</t>
        </is>
      </c>
      <c r="B16208" t="inlineStr">
        <is>
          <t>A4</t>
        </is>
      </c>
      <c r="C16208">
        <f>IF(B16208&lt;&gt;"NI",1,0)</f>
        <v/>
      </c>
      <c r="D16208">
        <f>VLOOKUP(B16208, Tabelas!A:C,3,FALSE())</f>
        <v/>
      </c>
      <c r="E16208">
        <f>VLOOKUP(B16208, Tabelas!A:C,2,FALSE())</f>
        <v/>
      </c>
    </row>
    <row r="16209">
      <c r="A16209" t="inlineStr">
        <is>
          <t>TISSUE BARRIERS</t>
        </is>
      </c>
      <c r="B16209" t="inlineStr">
        <is>
          <t>A1</t>
        </is>
      </c>
      <c r="C16209">
        <f>IF(B16209&lt;&gt;"NI",1,0)</f>
        <v/>
      </c>
      <c r="D16209">
        <f>VLOOKUP(B16209, Tabelas!A:C,3,FALSE())</f>
        <v/>
      </c>
      <c r="E16209">
        <f>VLOOKUP(B16209, Tabelas!A:C,2,FALSE())</f>
        <v/>
      </c>
    </row>
    <row r="16210">
      <c r="A16210" t="inlineStr">
        <is>
          <t>TISSUE ENGINEERING AND REGENERATIVE MEDICINE (PRINT)</t>
        </is>
      </c>
      <c r="B16210" t="inlineStr">
        <is>
          <t>B1</t>
        </is>
      </c>
      <c r="C16210">
        <f>IF(B16210&lt;&gt;"NI",1,0)</f>
        <v/>
      </c>
      <c r="D16210">
        <f>VLOOKUP(B16210, Tabelas!A:C,3,FALSE())</f>
        <v/>
      </c>
      <c r="E16210">
        <f>VLOOKUP(B16210, Tabelas!A:C,2,FALSE())</f>
        <v/>
      </c>
    </row>
    <row r="16211">
      <c r="A16211" t="inlineStr">
        <is>
          <t>TISSUE ENGINEERING, PARTS A, B, &amp; C</t>
        </is>
      </c>
      <c r="B16211" t="inlineStr">
        <is>
          <t>A3</t>
        </is>
      </c>
      <c r="C16211">
        <f>IF(B16211&lt;&gt;"NI",1,0)</f>
        <v/>
      </c>
      <c r="D16211">
        <f>VLOOKUP(B16211, Tabelas!A:C,3,FALSE())</f>
        <v/>
      </c>
      <c r="E16211">
        <f>VLOOKUP(B16211, Tabelas!A:C,2,FALSE())</f>
        <v/>
      </c>
    </row>
    <row r="16212">
      <c r="A16212" t="inlineStr">
        <is>
          <t>TISSUE ENGINEERING. PART A</t>
        </is>
      </c>
      <c r="B16212" t="inlineStr">
        <is>
          <t>A2</t>
        </is>
      </c>
      <c r="C16212">
        <f>IF(B16212&lt;&gt;"NI",1,0)</f>
        <v/>
      </c>
      <c r="D16212">
        <f>VLOOKUP(B16212, Tabelas!A:C,3,FALSE())</f>
        <v/>
      </c>
      <c r="E16212">
        <f>VLOOKUP(B16212, Tabelas!A:C,2,FALSE())</f>
        <v/>
      </c>
    </row>
    <row r="16213">
      <c r="A16213" t="inlineStr">
        <is>
          <t>TISSUE ENGINEERING. PART C, METHODS</t>
        </is>
      </c>
      <c r="B16213" t="inlineStr">
        <is>
          <t>A2</t>
        </is>
      </c>
      <c r="C16213">
        <f>IF(B16213&lt;&gt;"NI",1,0)</f>
        <v/>
      </c>
      <c r="D16213">
        <f>VLOOKUP(B16213, Tabelas!A:C,3,FALSE())</f>
        <v/>
      </c>
      <c r="E16213">
        <f>VLOOKUP(B16213, Tabelas!A:C,2,FALSE())</f>
        <v/>
      </c>
    </row>
    <row r="16214">
      <c r="A16214" t="inlineStr">
        <is>
          <t>TLA-MELAUA. REVISTA DE CIENCIAS SOCIALES</t>
        </is>
      </c>
      <c r="B16214" t="inlineStr">
        <is>
          <t>B1</t>
        </is>
      </c>
      <c r="C16214">
        <f>IF(B16214&lt;&gt;"NI",1,0)</f>
        <v/>
      </c>
      <c r="D16214">
        <f>VLOOKUP(B16214, Tabelas!A:C,3,FALSE())</f>
        <v/>
      </c>
      <c r="E16214">
        <f>VLOOKUP(B16214, Tabelas!A:C,2,FALSE())</f>
        <v/>
      </c>
    </row>
    <row r="16215">
      <c r="A16215" t="inlineStr">
        <is>
          <t>TM &amp; IH. TROPICAL MEDICINE AND INTERNATIONAL HEALTH (PRINT)</t>
        </is>
      </c>
      <c r="B16215" t="inlineStr">
        <is>
          <t>A1</t>
        </is>
      </c>
      <c r="C16215">
        <f>IF(B16215&lt;&gt;"NI",1,0)</f>
        <v/>
      </c>
      <c r="D16215">
        <f>VLOOKUP(B16215, Tabelas!A:C,3,FALSE())</f>
        <v/>
      </c>
      <c r="E16215">
        <f>VLOOKUP(B16215, Tabelas!A:C,2,FALSE())</f>
        <v/>
      </c>
    </row>
    <row r="16216">
      <c r="A16216" t="inlineStr">
        <is>
          <t>TM. TECHNISCHES MESSEN</t>
        </is>
      </c>
      <c r="B16216" t="inlineStr">
        <is>
          <t>B2</t>
        </is>
      </c>
      <c r="C16216">
        <f>IF(B16216&lt;&gt;"NI",1,0)</f>
        <v/>
      </c>
      <c r="D16216">
        <f>VLOOKUP(B16216, Tabelas!A:C,3,FALSE())</f>
        <v/>
      </c>
      <c r="E16216">
        <f>VLOOKUP(B16216, Tabelas!A:C,2,FALSE())</f>
        <v/>
      </c>
    </row>
    <row r="16217">
      <c r="A16217" t="inlineStr">
        <is>
          <t>TO ELLINIKO VLEMMA - REVISTA DE ESTUDOS HELÊNICOS</t>
        </is>
      </c>
      <c r="B16217" t="inlineStr">
        <is>
          <t>B3</t>
        </is>
      </c>
      <c r="C16217">
        <f>IF(B16217&lt;&gt;"NI",1,0)</f>
        <v/>
      </c>
      <c r="D16217">
        <f>VLOOKUP(B16217, Tabelas!A:C,3,FALSE())</f>
        <v/>
      </c>
      <c r="E16217">
        <f>VLOOKUP(B16217, Tabelas!A:C,2,FALSE())</f>
        <v/>
      </c>
    </row>
    <row r="16218">
      <c r="A16218" t="inlineStr">
        <is>
          <t>TOBACCO INDUCED DISEASES (ONLINE)</t>
        </is>
      </c>
      <c r="B16218" t="inlineStr">
        <is>
          <t>A2</t>
        </is>
      </c>
      <c r="C16218">
        <f>IF(B16218&lt;&gt;"NI",1,0)</f>
        <v/>
      </c>
      <c r="D16218">
        <f>VLOOKUP(B16218, Tabelas!A:C,3,FALSE())</f>
        <v/>
      </c>
      <c r="E16218">
        <f>VLOOKUP(B16218, Tabelas!A:C,2,FALSE())</f>
        <v/>
      </c>
    </row>
    <row r="16219">
      <c r="A16219" t="inlineStr">
        <is>
          <t>TODAS AS LETRAS (SÃO PAULO. IMPRESSO)</t>
        </is>
      </c>
      <c r="B16219" t="inlineStr">
        <is>
          <t>A2</t>
        </is>
      </c>
      <c r="C16219">
        <f>IF(B16219&lt;&gt;"NI",1,0)</f>
        <v/>
      </c>
      <c r="D16219">
        <f>VLOOKUP(B16219, Tabelas!A:C,3,FALSE())</f>
        <v/>
      </c>
      <c r="E16219">
        <f>VLOOKUP(B16219, Tabelas!A:C,2,FALSE())</f>
        <v/>
      </c>
    </row>
    <row r="16220">
      <c r="A16220" t="inlineStr">
        <is>
          <t>TOMO (UFS)</t>
        </is>
      </c>
      <c r="B16220" t="inlineStr">
        <is>
          <t>B1</t>
        </is>
      </c>
      <c r="C16220">
        <f>IF(B16220&lt;&gt;"NI",1,0)</f>
        <v/>
      </c>
      <c r="D16220">
        <f>VLOOKUP(B16220, Tabelas!A:C,3,FALSE())</f>
        <v/>
      </c>
      <c r="E16220">
        <f>VLOOKUP(B16220, Tabelas!A:C,2,FALSE())</f>
        <v/>
      </c>
    </row>
    <row r="16221">
      <c r="A16221" t="inlineStr">
        <is>
          <t>TOP (MADRID)</t>
        </is>
      </c>
      <c r="B16221" t="inlineStr">
        <is>
          <t>A2</t>
        </is>
      </c>
      <c r="C16221">
        <f>IF(B16221&lt;&gt;"NI",1,0)</f>
        <v/>
      </c>
      <c r="D16221">
        <f>VLOOKUP(B16221, Tabelas!A:C,3,FALSE())</f>
        <v/>
      </c>
      <c r="E16221">
        <f>VLOOKUP(B16221, Tabelas!A:C,2,FALSE())</f>
        <v/>
      </c>
    </row>
    <row r="16222">
      <c r="A16222" t="inlineStr">
        <is>
          <t>TÓPICOS (SANTA FÉ)</t>
        </is>
      </c>
      <c r="B16222" t="inlineStr">
        <is>
          <t>A2</t>
        </is>
      </c>
      <c r="C16222">
        <f>IF(B16222&lt;&gt;"NI",1,0)</f>
        <v/>
      </c>
      <c r="D16222">
        <f>VLOOKUP(B16222, Tabelas!A:C,3,FALSE())</f>
        <v/>
      </c>
      <c r="E16222">
        <f>VLOOKUP(B16222, Tabelas!A:C,2,FALSE())</f>
        <v/>
      </c>
    </row>
    <row r="16223">
      <c r="A16223" t="inlineStr">
        <is>
          <t>TOPICOS DEL SEMINARIO</t>
        </is>
      </c>
      <c r="B16223" t="inlineStr">
        <is>
          <t>A3</t>
        </is>
      </c>
      <c r="C16223">
        <f>IF(B16223&lt;&gt;"NI",1,0)</f>
        <v/>
      </c>
      <c r="D16223">
        <f>VLOOKUP(B16223, Tabelas!A:C,3,FALSE())</f>
        <v/>
      </c>
      <c r="E16223">
        <f>VLOOKUP(B16223, Tabelas!A:C,2,FALSE())</f>
        <v/>
      </c>
    </row>
    <row r="16224">
      <c r="A16224" t="inlineStr">
        <is>
          <t>TÓPICOS. REVISTA DE FILOSOFÍA</t>
        </is>
      </c>
      <c r="B16224" t="inlineStr">
        <is>
          <t>B1</t>
        </is>
      </c>
      <c r="C16224">
        <f>IF(B16224&lt;&gt;"NI",1,0)</f>
        <v/>
      </c>
      <c r="D16224">
        <f>VLOOKUP(B16224, Tabelas!A:C,3,FALSE())</f>
        <v/>
      </c>
      <c r="E16224">
        <f>VLOOKUP(B16224, Tabelas!A:C,2,FALSE())</f>
        <v/>
      </c>
    </row>
    <row r="16225">
      <c r="A16225" t="inlineStr">
        <is>
          <t>TOPICS IN CATALYSIS</t>
        </is>
      </c>
      <c r="B16225" t="inlineStr">
        <is>
          <t>A2</t>
        </is>
      </c>
      <c r="C16225">
        <f>IF(B16225&lt;&gt;"NI",1,0)</f>
        <v/>
      </c>
      <c r="D16225">
        <f>VLOOKUP(B16225, Tabelas!A:C,3,FALSE())</f>
        <v/>
      </c>
      <c r="E16225">
        <f>VLOOKUP(B16225, Tabelas!A:C,2,FALSE())</f>
        <v/>
      </c>
    </row>
    <row r="16226">
      <c r="A16226" t="inlineStr">
        <is>
          <t>TOPICS IN CLINICAL NUTRITION</t>
        </is>
      </c>
      <c r="B16226" t="inlineStr">
        <is>
          <t>B3</t>
        </is>
      </c>
      <c r="C16226">
        <f>IF(B16226&lt;&gt;"NI",1,0)</f>
        <v/>
      </c>
      <c r="D16226">
        <f>VLOOKUP(B16226, Tabelas!A:C,3,FALSE())</f>
        <v/>
      </c>
      <c r="E16226">
        <f>VLOOKUP(B16226, Tabelas!A:C,2,FALSE())</f>
        <v/>
      </c>
    </row>
    <row r="16227">
      <c r="A16227" t="inlineStr">
        <is>
          <t>TOPICS IN COMPANION ANIMAL MEDICINE</t>
        </is>
      </c>
      <c r="B16227" t="inlineStr">
        <is>
          <t>B1</t>
        </is>
      </c>
      <c r="C16227">
        <f>IF(B16227&lt;&gt;"NI",1,0)</f>
        <v/>
      </c>
      <c r="D16227">
        <f>VLOOKUP(B16227, Tabelas!A:C,3,FALSE())</f>
        <v/>
      </c>
      <c r="E16227">
        <f>VLOOKUP(B16227, Tabelas!A:C,2,FALSE())</f>
        <v/>
      </c>
    </row>
    <row r="16228">
      <c r="A16228" t="inlineStr">
        <is>
          <t>TOPICS IN COMPANION ANIMAL MEDICINE (ONLINE)</t>
        </is>
      </c>
      <c r="B16228" t="inlineStr">
        <is>
          <t>B1</t>
        </is>
      </c>
      <c r="C16228">
        <f>IF(B16228&lt;&gt;"NI",1,0)</f>
        <v/>
      </c>
      <c r="D16228">
        <f>VLOOKUP(B16228, Tabelas!A:C,3,FALSE())</f>
        <v/>
      </c>
      <c r="E16228">
        <f>VLOOKUP(B16228, Tabelas!A:C,2,FALSE())</f>
        <v/>
      </c>
    </row>
    <row r="16229">
      <c r="A16229" t="inlineStr">
        <is>
          <t>TOPICS IN CURRENT CHEMISTRY</t>
        </is>
      </c>
      <c r="B16229" t="inlineStr">
        <is>
          <t>A2</t>
        </is>
      </c>
      <c r="C16229">
        <f>IF(B16229&lt;&gt;"NI",1,0)</f>
        <v/>
      </c>
      <c r="D16229">
        <f>VLOOKUP(B16229, Tabelas!A:C,3,FALSE())</f>
        <v/>
      </c>
      <c r="E16229">
        <f>VLOOKUP(B16229, Tabelas!A:C,2,FALSE())</f>
        <v/>
      </c>
    </row>
    <row r="16230">
      <c r="A16230" t="inlineStr">
        <is>
          <t>TOPICS IN GERIATRIC REHABILITATION</t>
        </is>
      </c>
      <c r="B16230" t="inlineStr">
        <is>
          <t>B2</t>
        </is>
      </c>
      <c r="C16230">
        <f>IF(B16230&lt;&gt;"NI",1,0)</f>
        <v/>
      </c>
      <c r="D16230">
        <f>VLOOKUP(B16230, Tabelas!A:C,3,FALSE())</f>
        <v/>
      </c>
      <c r="E16230">
        <f>VLOOKUP(B16230, Tabelas!A:C,2,FALSE())</f>
        <v/>
      </c>
    </row>
    <row r="16231">
      <c r="A16231" t="inlineStr">
        <is>
          <t>TOPICS IN MAGNETIC RESONANCE IMAGING</t>
        </is>
      </c>
      <c r="B16231" t="inlineStr">
        <is>
          <t>B2</t>
        </is>
      </c>
      <c r="C16231">
        <f>IF(B16231&lt;&gt;"NI",1,0)</f>
        <v/>
      </c>
      <c r="D16231">
        <f>VLOOKUP(B16231, Tabelas!A:C,3,FALSE())</f>
        <v/>
      </c>
      <c r="E16231">
        <f>VLOOKUP(B16231, Tabelas!A:C,2,FALSE())</f>
        <v/>
      </c>
    </row>
    <row r="16232">
      <c r="A16232" t="inlineStr">
        <is>
          <t>TOPICS IN SPINAL CORD INJURY REHABILITATION</t>
        </is>
      </c>
      <c r="B16232" t="inlineStr">
        <is>
          <t>A2</t>
        </is>
      </c>
      <c r="C16232">
        <f>IF(B16232&lt;&gt;"NI",1,0)</f>
        <v/>
      </c>
      <c r="D16232">
        <f>VLOOKUP(B16232, Tabelas!A:C,3,FALSE())</f>
        <v/>
      </c>
      <c r="E16232">
        <f>VLOOKUP(B16232, Tabelas!A:C,2,FALSE())</f>
        <v/>
      </c>
    </row>
    <row r="16233">
      <c r="A16233" t="inlineStr">
        <is>
          <t>TOPICS IN STROKE REHABILITATION</t>
        </is>
      </c>
      <c r="B16233" t="inlineStr">
        <is>
          <t>A1</t>
        </is>
      </c>
      <c r="C16233">
        <f>IF(B16233&lt;&gt;"NI",1,0)</f>
        <v/>
      </c>
      <c r="D16233">
        <f>VLOOKUP(B16233, Tabelas!A:C,3,FALSE())</f>
        <v/>
      </c>
      <c r="E16233">
        <f>VLOOKUP(B16233, Tabelas!A:C,2,FALSE())</f>
        <v/>
      </c>
    </row>
    <row r="16234">
      <c r="A16234" t="inlineStr">
        <is>
          <t>TOPIQUE (PARIS)</t>
        </is>
      </c>
      <c r="B16234" t="inlineStr">
        <is>
          <t>B1</t>
        </is>
      </c>
      <c r="C16234">
        <f>IF(B16234&lt;&gt;"NI",1,0)</f>
        <v/>
      </c>
      <c r="D16234">
        <f>VLOOKUP(B16234, Tabelas!A:C,3,FALSE())</f>
        <v/>
      </c>
      <c r="E16234">
        <f>VLOOKUP(B16234, Tabelas!A:C,2,FALSE())</f>
        <v/>
      </c>
    </row>
    <row r="16235">
      <c r="A16235" t="inlineStr">
        <is>
          <t>TOPOI (RIO DE JANEIRO)</t>
        </is>
      </c>
      <c r="B16235" t="inlineStr">
        <is>
          <t>A1</t>
        </is>
      </c>
      <c r="C16235">
        <f>IF(B16235&lt;&gt;"NI",1,0)</f>
        <v/>
      </c>
      <c r="D16235">
        <f>VLOOKUP(B16235, Tabelas!A:C,3,FALSE())</f>
        <v/>
      </c>
      <c r="E16235">
        <f>VLOOKUP(B16235, Tabelas!A:C,2,FALSE())</f>
        <v/>
      </c>
    </row>
    <row r="16236">
      <c r="A16236" t="inlineStr">
        <is>
          <t>TOPOLOGICAL METHODS IN NONLINEAR ANALYSIS</t>
        </is>
      </c>
      <c r="B16236" t="inlineStr">
        <is>
          <t>A4</t>
        </is>
      </c>
      <c r="C16236">
        <f>IF(B16236&lt;&gt;"NI",1,0)</f>
        <v/>
      </c>
      <c r="D16236">
        <f>VLOOKUP(B16236, Tabelas!A:C,3,FALSE())</f>
        <v/>
      </c>
      <c r="E16236">
        <f>VLOOKUP(B16236, Tabelas!A:C,2,FALSE())</f>
        <v/>
      </c>
    </row>
    <row r="16237">
      <c r="A16237" t="inlineStr">
        <is>
          <t>TOPOLOGIK : RIVISTA INTERNAZIONALE DI SCIENZE FILOSOFICHE, PEDAGOGICHE E SOCIALI</t>
        </is>
      </c>
      <c r="B16237" t="inlineStr">
        <is>
          <t>A4</t>
        </is>
      </c>
      <c r="C16237">
        <f>IF(B16237&lt;&gt;"NI",1,0)</f>
        <v/>
      </c>
      <c r="D16237">
        <f>VLOOKUP(B16237, Tabelas!A:C,3,FALSE())</f>
        <v/>
      </c>
      <c r="E16237">
        <f>VLOOKUP(B16237, Tabelas!A:C,2,FALSE())</f>
        <v/>
      </c>
    </row>
    <row r="16238">
      <c r="A16238" t="inlineStr">
        <is>
          <t>TOPOLOGY AND ITS APPLICATIONS</t>
        </is>
      </c>
      <c r="B16238" t="inlineStr">
        <is>
          <t>B1</t>
        </is>
      </c>
      <c r="C16238">
        <f>IF(B16238&lt;&gt;"NI",1,0)</f>
        <v/>
      </c>
      <c r="D16238">
        <f>VLOOKUP(B16238, Tabelas!A:C,3,FALSE())</f>
        <v/>
      </c>
      <c r="E16238">
        <f>VLOOKUP(B16238, Tabelas!A:C,2,FALSE())</f>
        <v/>
      </c>
    </row>
    <row r="16239">
      <c r="A16239" t="inlineStr">
        <is>
          <t>TOPOLOGY PROCEEDINGS</t>
        </is>
      </c>
      <c r="B16239" t="inlineStr">
        <is>
          <t>B2</t>
        </is>
      </c>
      <c r="C16239">
        <f>IF(B16239&lt;&gt;"NI",1,0)</f>
        <v/>
      </c>
      <c r="D16239">
        <f>VLOOKUP(B16239, Tabelas!A:C,3,FALSE())</f>
        <v/>
      </c>
      <c r="E16239">
        <f>VLOOKUP(B16239, Tabelas!A:C,2,FALSE())</f>
        <v/>
      </c>
    </row>
    <row r="16240">
      <c r="A16240" t="inlineStr">
        <is>
          <t>TÓPOS (UNESP. PRESIDENTE PRUDENTE)</t>
        </is>
      </c>
      <c r="B16240" t="inlineStr">
        <is>
          <t>B3</t>
        </is>
      </c>
      <c r="C16240">
        <f>IF(B16240&lt;&gt;"NI",1,0)</f>
        <v/>
      </c>
      <c r="D16240">
        <f>VLOOKUP(B16240, Tabelas!A:C,3,FALSE())</f>
        <v/>
      </c>
      <c r="E16240">
        <f>VLOOKUP(B16240, Tabelas!A:C,2,FALSE())</f>
        <v/>
      </c>
    </row>
    <row r="16241">
      <c r="A16241" t="inlineStr">
        <is>
          <t>TOTAL QUALITY MANAGEMENT &amp; BUSINESS EXCELLENCE (PRINT)</t>
        </is>
      </c>
      <c r="B16241" t="inlineStr">
        <is>
          <t>A1</t>
        </is>
      </c>
      <c r="C16241">
        <f>IF(B16241&lt;&gt;"NI",1,0)</f>
        <v/>
      </c>
      <c r="D16241">
        <f>VLOOKUP(B16241, Tabelas!A:C,3,FALSE())</f>
        <v/>
      </c>
      <c r="E16241">
        <f>VLOOKUP(B16241, Tabelas!A:C,2,FALSE())</f>
        <v/>
      </c>
    </row>
    <row r="16242">
      <c r="A16242" t="inlineStr">
        <is>
          <t>TOTAL QUALITY MANAGEMENT AND BUSINESS EXCELLENCE (ONLINE)</t>
        </is>
      </c>
      <c r="B16242" t="inlineStr">
        <is>
          <t>A1</t>
        </is>
      </c>
      <c r="C16242">
        <f>IF(B16242&lt;&gt;"NI",1,0)</f>
        <v/>
      </c>
      <c r="D16242">
        <f>VLOOKUP(B16242, Tabelas!A:C,3,FALSE())</f>
        <v/>
      </c>
      <c r="E16242">
        <f>VLOOKUP(B16242, Tabelas!A:C,2,FALSE())</f>
        <v/>
      </c>
    </row>
    <row r="16243">
      <c r="A16243" t="inlineStr">
        <is>
          <t>TOURISM &amp; MANAGEMENT STUDIES</t>
        </is>
      </c>
      <c r="B16243" t="inlineStr">
        <is>
          <t>B1</t>
        </is>
      </c>
      <c r="C16243">
        <f>IF(B16243&lt;&gt;"NI",1,0)</f>
        <v/>
      </c>
      <c r="D16243">
        <f>VLOOKUP(B16243, Tabelas!A:C,3,FALSE())</f>
        <v/>
      </c>
      <c r="E16243">
        <f>VLOOKUP(B16243, Tabelas!A:C,2,FALSE())</f>
        <v/>
      </c>
    </row>
    <row r="16244">
      <c r="A16244" t="inlineStr">
        <is>
          <t>TOURISM ANALYSIS</t>
        </is>
      </c>
      <c r="B16244" t="inlineStr">
        <is>
          <t>A3</t>
        </is>
      </c>
      <c r="C16244">
        <f>IF(B16244&lt;&gt;"NI",1,0)</f>
        <v/>
      </c>
      <c r="D16244">
        <f>VLOOKUP(B16244, Tabelas!A:C,3,FALSE())</f>
        <v/>
      </c>
      <c r="E16244">
        <f>VLOOKUP(B16244, Tabelas!A:C,2,FALSE())</f>
        <v/>
      </c>
    </row>
    <row r="16245">
      <c r="A16245" t="inlineStr">
        <is>
          <t>TOURISM AND HOSPITALITY INTERNATIONAL JOURNAL</t>
        </is>
      </c>
      <c r="B16245" t="inlineStr">
        <is>
          <t>B3</t>
        </is>
      </c>
      <c r="C16245">
        <f>IF(B16245&lt;&gt;"NI",1,0)</f>
        <v/>
      </c>
      <c r="D16245">
        <f>VLOOKUP(B16245, Tabelas!A:C,3,FALSE())</f>
        <v/>
      </c>
      <c r="E16245">
        <f>VLOOKUP(B16245, Tabelas!A:C,2,FALSE())</f>
        <v/>
      </c>
    </row>
    <row r="16246">
      <c r="A16246" t="inlineStr">
        <is>
          <t>TOURISM ECONOMICS: THE BUSINESS AND FINANCE OF TOURISM AND RECREATION</t>
        </is>
      </c>
      <c r="B16246" t="inlineStr">
        <is>
          <t>A3</t>
        </is>
      </c>
      <c r="C16246">
        <f>IF(B16246&lt;&gt;"NI",1,0)</f>
        <v/>
      </c>
      <c r="D16246">
        <f>VLOOKUP(B16246, Tabelas!A:C,3,FALSE())</f>
        <v/>
      </c>
      <c r="E16246">
        <f>VLOOKUP(B16246, Tabelas!A:C,2,FALSE())</f>
        <v/>
      </c>
    </row>
    <row r="16247">
      <c r="A16247" t="inlineStr">
        <is>
          <t>TOURISM MANAGEMENT (1982)</t>
        </is>
      </c>
      <c r="B16247" t="inlineStr">
        <is>
          <t>A1</t>
        </is>
      </c>
      <c r="C16247">
        <f>IF(B16247&lt;&gt;"NI",1,0)</f>
        <v/>
      </c>
      <c r="D16247">
        <f>VLOOKUP(B16247, Tabelas!A:C,3,FALSE())</f>
        <v/>
      </c>
      <c r="E16247">
        <f>VLOOKUP(B16247, Tabelas!A:C,2,FALSE())</f>
        <v/>
      </c>
    </row>
    <row r="16248">
      <c r="A16248" t="inlineStr">
        <is>
          <t>TOURISM MANAGEMENT PERSPECTIVES</t>
        </is>
      </c>
      <c r="B16248" t="inlineStr">
        <is>
          <t>A2</t>
        </is>
      </c>
      <c r="C16248">
        <f>IF(B16248&lt;&gt;"NI",1,0)</f>
        <v/>
      </c>
      <c r="D16248">
        <f>VLOOKUP(B16248, Tabelas!A:C,3,FALSE())</f>
        <v/>
      </c>
      <c r="E16248">
        <f>VLOOKUP(B16248, Tabelas!A:C,2,FALSE())</f>
        <v/>
      </c>
    </row>
    <row r="16249">
      <c r="A16249" t="inlineStr">
        <is>
          <t>TOURISM PLANNING &amp; DEVELOPMENT</t>
        </is>
      </c>
      <c r="B16249" t="inlineStr">
        <is>
          <t>A2</t>
        </is>
      </c>
      <c r="C16249">
        <f>IF(B16249&lt;&gt;"NI",1,0)</f>
        <v/>
      </c>
      <c r="D16249">
        <f>VLOOKUP(B16249, Tabelas!A:C,3,FALSE())</f>
        <v/>
      </c>
      <c r="E16249">
        <f>VLOOKUP(B16249, Tabelas!A:C,2,FALSE())</f>
        <v/>
      </c>
    </row>
    <row r="16250">
      <c r="A16250" t="inlineStr">
        <is>
          <t>TOXICOLOGIC PATHOLOGY (PRINT)</t>
        </is>
      </c>
      <c r="B16250" t="inlineStr">
        <is>
          <t>A3</t>
        </is>
      </c>
      <c r="C16250">
        <f>IF(B16250&lt;&gt;"NI",1,0)</f>
        <v/>
      </c>
      <c r="D16250">
        <f>VLOOKUP(B16250, Tabelas!A:C,3,FALSE())</f>
        <v/>
      </c>
      <c r="E16250">
        <f>VLOOKUP(B16250, Tabelas!A:C,2,FALSE())</f>
        <v/>
      </c>
    </row>
    <row r="16251">
      <c r="A16251" t="inlineStr">
        <is>
          <t>TOXICOLOGICAL AND ENVIRONMENTAL CHEMISTRY (PRINT)</t>
        </is>
      </c>
      <c r="B16251" t="inlineStr">
        <is>
          <t>B2</t>
        </is>
      </c>
      <c r="C16251">
        <f>IF(B16251&lt;&gt;"NI",1,0)</f>
        <v/>
      </c>
      <c r="D16251">
        <f>VLOOKUP(B16251, Tabelas!A:C,3,FALSE())</f>
        <v/>
      </c>
      <c r="E16251">
        <f>VLOOKUP(B16251, Tabelas!A:C,2,FALSE())</f>
        <v/>
      </c>
    </row>
    <row r="16252">
      <c r="A16252" t="inlineStr">
        <is>
          <t>TOXICOLOGICAL SCIENCES (PRINT)</t>
        </is>
      </c>
      <c r="B16252" t="inlineStr">
        <is>
          <t>A1</t>
        </is>
      </c>
      <c r="C16252">
        <f>IF(B16252&lt;&gt;"NI",1,0)</f>
        <v/>
      </c>
      <c r="D16252">
        <f>VLOOKUP(B16252, Tabelas!A:C,3,FALSE())</f>
        <v/>
      </c>
      <c r="E16252">
        <f>VLOOKUP(B16252, Tabelas!A:C,2,FALSE())</f>
        <v/>
      </c>
    </row>
    <row r="16253">
      <c r="A16253" t="inlineStr">
        <is>
          <t>TOXICOLOGY (AMSTERDAM)</t>
        </is>
      </c>
      <c r="B16253" t="inlineStr">
        <is>
          <t>A2</t>
        </is>
      </c>
      <c r="C16253">
        <f>IF(B16253&lt;&gt;"NI",1,0)</f>
        <v/>
      </c>
      <c r="D16253">
        <f>VLOOKUP(B16253, Tabelas!A:C,3,FALSE())</f>
        <v/>
      </c>
      <c r="E16253">
        <f>VLOOKUP(B16253, Tabelas!A:C,2,FALSE())</f>
        <v/>
      </c>
    </row>
    <row r="16254">
      <c r="A16254" t="inlineStr">
        <is>
          <t>TOXICOLOGY AND APPLIED PHARMACOLOGY</t>
        </is>
      </c>
      <c r="B16254" t="inlineStr">
        <is>
          <t>A1</t>
        </is>
      </c>
      <c r="C16254">
        <f>IF(B16254&lt;&gt;"NI",1,0)</f>
        <v/>
      </c>
      <c r="D16254">
        <f>VLOOKUP(B16254, Tabelas!A:C,3,FALSE())</f>
        <v/>
      </c>
      <c r="E16254">
        <f>VLOOKUP(B16254, Tabelas!A:C,2,FALSE())</f>
        <v/>
      </c>
    </row>
    <row r="16255">
      <c r="A16255" t="inlineStr">
        <is>
          <t>TOXICOLOGY AND INDUSTRIAL HEALTH</t>
        </is>
      </c>
      <c r="B16255" t="inlineStr">
        <is>
          <t>A4</t>
        </is>
      </c>
      <c r="C16255">
        <f>IF(B16255&lt;&gt;"NI",1,0)</f>
        <v/>
      </c>
      <c r="D16255">
        <f>VLOOKUP(B16255, Tabelas!A:C,3,FALSE())</f>
        <v/>
      </c>
      <c r="E16255">
        <f>VLOOKUP(B16255, Tabelas!A:C,2,FALSE())</f>
        <v/>
      </c>
    </row>
    <row r="16256">
      <c r="A16256" t="inlineStr">
        <is>
          <t>TOXICOLOGY IN VITRO</t>
        </is>
      </c>
      <c r="B16256" t="inlineStr">
        <is>
          <t>A2</t>
        </is>
      </c>
      <c r="C16256">
        <f>IF(B16256&lt;&gt;"NI",1,0)</f>
        <v/>
      </c>
      <c r="D16256">
        <f>VLOOKUP(B16256, Tabelas!A:C,3,FALSE())</f>
        <v/>
      </c>
      <c r="E16256">
        <f>VLOOKUP(B16256, Tabelas!A:C,2,FALSE())</f>
        <v/>
      </c>
    </row>
    <row r="16257">
      <c r="A16257" t="inlineStr">
        <is>
          <t>TOXICOLOGY INTERNATIONAL (FORMERLY INDIAN JOURNAL OF TOXICOLOGY)</t>
        </is>
      </c>
      <c r="B16257" t="inlineStr">
        <is>
          <t>B2</t>
        </is>
      </c>
      <c r="C16257">
        <f>IF(B16257&lt;&gt;"NI",1,0)</f>
        <v/>
      </c>
      <c r="D16257">
        <f>VLOOKUP(B16257, Tabelas!A:C,3,FALSE())</f>
        <v/>
      </c>
      <c r="E16257">
        <f>VLOOKUP(B16257, Tabelas!A:C,2,FALSE())</f>
        <v/>
      </c>
    </row>
    <row r="16258">
      <c r="A16258" t="inlineStr">
        <is>
          <t>TOXICOLOGY LETTERS</t>
        </is>
      </c>
      <c r="B16258" t="inlineStr">
        <is>
          <t>A2</t>
        </is>
      </c>
      <c r="C16258">
        <f>IF(B16258&lt;&gt;"NI",1,0)</f>
        <v/>
      </c>
      <c r="D16258">
        <f>VLOOKUP(B16258, Tabelas!A:C,3,FALSE())</f>
        <v/>
      </c>
      <c r="E16258">
        <f>VLOOKUP(B16258, Tabelas!A:C,2,FALSE())</f>
        <v/>
      </c>
    </row>
    <row r="16259">
      <c r="A16259" t="inlineStr">
        <is>
          <t>TOXICOLOGY MECHANISMS AND METHODS</t>
        </is>
      </c>
      <c r="B16259" t="inlineStr">
        <is>
          <t>A4</t>
        </is>
      </c>
      <c r="C16259">
        <f>IF(B16259&lt;&gt;"NI",1,0)</f>
        <v/>
      </c>
      <c r="D16259">
        <f>VLOOKUP(B16259, Tabelas!A:C,3,FALSE())</f>
        <v/>
      </c>
      <c r="E16259">
        <f>VLOOKUP(B16259, Tabelas!A:C,2,FALSE())</f>
        <v/>
      </c>
    </row>
    <row r="16260">
      <c r="A16260" t="inlineStr">
        <is>
          <t>TOXICOLOGY MECHANISMS AND METHODS (ONLINE)</t>
        </is>
      </c>
      <c r="B16260" t="inlineStr">
        <is>
          <t>A4</t>
        </is>
      </c>
      <c r="C16260">
        <f>IF(B16260&lt;&gt;"NI",1,0)</f>
        <v/>
      </c>
      <c r="D16260">
        <f>VLOOKUP(B16260, Tabelas!A:C,3,FALSE())</f>
        <v/>
      </c>
      <c r="E16260">
        <f>VLOOKUP(B16260, Tabelas!A:C,2,FALSE())</f>
        <v/>
      </c>
    </row>
    <row r="16261">
      <c r="A16261" t="inlineStr">
        <is>
          <t>TOXICOLOGY REPORTS</t>
        </is>
      </c>
      <c r="B16261" t="inlineStr">
        <is>
          <t>B1</t>
        </is>
      </c>
      <c r="C16261">
        <f>IF(B16261&lt;&gt;"NI",1,0)</f>
        <v/>
      </c>
      <c r="D16261">
        <f>VLOOKUP(B16261, Tabelas!A:C,3,FALSE())</f>
        <v/>
      </c>
      <c r="E16261">
        <f>VLOOKUP(B16261, Tabelas!A:C,2,FALSE())</f>
        <v/>
      </c>
    </row>
    <row r="16262">
      <c r="A16262" t="inlineStr">
        <is>
          <t>TOXICOLOGY RESEARCH</t>
        </is>
      </c>
      <c r="B16262" t="inlineStr">
        <is>
          <t>A4</t>
        </is>
      </c>
      <c r="C16262">
        <f>IF(B16262&lt;&gt;"NI",1,0)</f>
        <v/>
      </c>
      <c r="D16262">
        <f>VLOOKUP(B16262, Tabelas!A:C,3,FALSE())</f>
        <v/>
      </c>
      <c r="E16262">
        <f>VLOOKUP(B16262, Tabelas!A:C,2,FALSE())</f>
        <v/>
      </c>
    </row>
    <row r="16263">
      <c r="A16263" t="inlineStr">
        <is>
          <t>TOXICON</t>
        </is>
      </c>
      <c r="B16263" t="inlineStr">
        <is>
          <t>A4</t>
        </is>
      </c>
      <c r="C16263">
        <f>IF(B16263&lt;&gt;"NI",1,0)</f>
        <v/>
      </c>
      <c r="D16263">
        <f>VLOOKUP(B16263, Tabelas!A:C,3,FALSE())</f>
        <v/>
      </c>
      <c r="E16263">
        <f>VLOOKUP(B16263, Tabelas!A:C,2,FALSE())</f>
        <v/>
      </c>
    </row>
    <row r="16264">
      <c r="A16264" t="inlineStr">
        <is>
          <t>TOXICON (OXFORD)</t>
        </is>
      </c>
      <c r="B16264" t="inlineStr">
        <is>
          <t>A4</t>
        </is>
      </c>
      <c r="C16264">
        <f>IF(B16264&lt;&gt;"NI",1,0)</f>
        <v/>
      </c>
      <c r="D16264">
        <f>VLOOKUP(B16264, Tabelas!A:C,3,FALSE())</f>
        <v/>
      </c>
      <c r="E16264">
        <f>VLOOKUP(B16264, Tabelas!A:C,2,FALSE())</f>
        <v/>
      </c>
    </row>
    <row r="16265">
      <c r="A16265" t="inlineStr">
        <is>
          <t>TOXIN REVIEWS (PRINT)</t>
        </is>
      </c>
      <c r="B16265" t="inlineStr">
        <is>
          <t>B1</t>
        </is>
      </c>
      <c r="C16265">
        <f>IF(B16265&lt;&gt;"NI",1,0)</f>
        <v/>
      </c>
      <c r="D16265">
        <f>VLOOKUP(B16265, Tabelas!A:C,3,FALSE())</f>
        <v/>
      </c>
      <c r="E16265">
        <f>VLOOKUP(B16265, Tabelas!A:C,2,FALSE())</f>
        <v/>
      </c>
    </row>
    <row r="16266">
      <c r="A16266" t="inlineStr">
        <is>
          <t>TOXINS</t>
        </is>
      </c>
      <c r="B16266" t="inlineStr">
        <is>
          <t>A2</t>
        </is>
      </c>
      <c r="C16266">
        <f>IF(B16266&lt;&gt;"NI",1,0)</f>
        <v/>
      </c>
      <c r="D16266">
        <f>VLOOKUP(B16266, Tabelas!A:C,3,FALSE())</f>
        <v/>
      </c>
      <c r="E16266">
        <f>VLOOKUP(B16266, Tabelas!A:C,2,FALSE())</f>
        <v/>
      </c>
    </row>
    <row r="16267">
      <c r="A16267" t="inlineStr">
        <is>
          <t>TRABAJO Y SOCIEDAD</t>
        </is>
      </c>
      <c r="B16267" t="inlineStr">
        <is>
          <t>B2</t>
        </is>
      </c>
      <c r="C16267">
        <f>IF(B16267&lt;&gt;"NI",1,0)</f>
        <v/>
      </c>
      <c r="D16267">
        <f>VLOOKUP(B16267, Tabelas!A:C,3,FALSE())</f>
        <v/>
      </c>
      <c r="E16267">
        <f>VLOOKUP(B16267, Tabelas!A:C,2,FALSE())</f>
        <v/>
      </c>
    </row>
    <row r="16268">
      <c r="A16268" t="inlineStr">
        <is>
          <t>TRABALHO &amp; EDUCAÇÃO (UFMG)</t>
        </is>
      </c>
      <c r="B16268" t="inlineStr">
        <is>
          <t>B2</t>
        </is>
      </c>
      <c r="C16268">
        <f>IF(B16268&lt;&gt;"NI",1,0)</f>
        <v/>
      </c>
      <c r="D16268">
        <f>VLOOKUP(B16268, Tabelas!A:C,3,FALSE())</f>
        <v/>
      </c>
      <c r="E16268">
        <f>VLOOKUP(B16268, Tabelas!A:C,2,FALSE())</f>
        <v/>
      </c>
    </row>
    <row r="16269">
      <c r="A16269" t="inlineStr">
        <is>
          <t>TRABALHO (EN)CENA</t>
        </is>
      </c>
      <c r="B16269" t="inlineStr">
        <is>
          <t>B3</t>
        </is>
      </c>
      <c r="C16269">
        <f>IF(B16269&lt;&gt;"NI",1,0)</f>
        <v/>
      </c>
      <c r="D16269">
        <f>VLOOKUP(B16269, Tabelas!A:C,3,FALSE())</f>
        <v/>
      </c>
      <c r="E16269">
        <f>VLOOKUP(B16269, Tabelas!A:C,2,FALSE())</f>
        <v/>
      </c>
    </row>
    <row r="16270">
      <c r="A16270" t="inlineStr">
        <is>
          <t>TRABALHO NECESSÁRIO</t>
        </is>
      </c>
      <c r="B16270" t="inlineStr">
        <is>
          <t>B2</t>
        </is>
      </c>
      <c r="C16270">
        <f>IF(B16270&lt;&gt;"NI",1,0)</f>
        <v/>
      </c>
      <c r="D16270">
        <f>VLOOKUP(B16270, Tabelas!A:C,3,FALSE())</f>
        <v/>
      </c>
      <c r="E16270">
        <f>VLOOKUP(B16270, Tabelas!A:C,2,FALSE())</f>
        <v/>
      </c>
    </row>
    <row r="16271">
      <c r="A16271" t="inlineStr">
        <is>
          <t>TRABALHO, EDUCAÇÃO E SAÚDE (ONLINE)</t>
        </is>
      </c>
      <c r="B16271" t="inlineStr">
        <is>
          <t>B2</t>
        </is>
      </c>
      <c r="C16271">
        <f>IF(B16271&lt;&gt;"NI",1,0)</f>
        <v/>
      </c>
      <c r="D16271">
        <f>VLOOKUP(B16271, Tabelas!A:C,3,FALSE())</f>
        <v/>
      </c>
      <c r="E16271">
        <f>VLOOKUP(B16271, Tabelas!A:C,2,FALSE())</f>
        <v/>
      </c>
    </row>
    <row r="16272">
      <c r="A16272" t="inlineStr">
        <is>
          <t>TRABALHOS DE ANTROPOLOGIA E ETNOLOGIA</t>
        </is>
      </c>
      <c r="B16272" t="inlineStr">
        <is>
          <t>A2</t>
        </is>
      </c>
      <c r="C16272">
        <f>IF(B16272&lt;&gt;"NI",1,0)</f>
        <v/>
      </c>
      <c r="D16272">
        <f>VLOOKUP(B16272, Tabelas!A:C,3,FALSE())</f>
        <v/>
      </c>
      <c r="E16272">
        <f>VLOOKUP(B16272, Tabelas!A:C,2,FALSE())</f>
        <v/>
      </c>
    </row>
    <row r="16273">
      <c r="A16273" t="inlineStr">
        <is>
          <t>TRABALHOS EM LINGUÍSTICA APLICADA</t>
        </is>
      </c>
      <c r="B16273" t="inlineStr">
        <is>
          <t>A2</t>
        </is>
      </c>
      <c r="C16273">
        <f>IF(B16273&lt;&gt;"NI",1,0)</f>
        <v/>
      </c>
      <c r="D16273">
        <f>VLOOKUP(B16273, Tabelas!A:C,3,FALSE())</f>
        <v/>
      </c>
      <c r="E16273">
        <f>VLOOKUP(B16273, Tabelas!A:C,2,FALSE())</f>
        <v/>
      </c>
    </row>
    <row r="16274">
      <c r="A16274" t="inlineStr">
        <is>
          <t>TRAC. TRENDS IN ANALYTICAL CHEMISTRY (REGULAR ED.)</t>
        </is>
      </c>
      <c r="B16274" t="inlineStr">
        <is>
          <t>A1</t>
        </is>
      </c>
      <c r="C16274">
        <f>IF(B16274&lt;&gt;"NI",1,0)</f>
        <v/>
      </c>
      <c r="D16274">
        <f>VLOOKUP(B16274, Tabelas!A:C,3,FALSE())</f>
        <v/>
      </c>
      <c r="E16274">
        <f>VLOOKUP(B16274, Tabelas!A:C,2,FALSE())</f>
        <v/>
      </c>
    </row>
    <row r="16275">
      <c r="A16275" t="inlineStr">
        <is>
          <t>TRACCE URBANE</t>
        </is>
      </c>
      <c r="B16275" t="inlineStr">
        <is>
          <t>B4</t>
        </is>
      </c>
      <c r="C16275">
        <f>IF(B16275&lt;&gt;"NI",1,0)</f>
        <v/>
      </c>
      <c r="D16275">
        <f>VLOOKUP(B16275, Tabelas!A:C,3,FALSE())</f>
        <v/>
      </c>
      <c r="E16275">
        <f>VLOOKUP(B16275, Tabelas!A:C,2,FALSE())</f>
        <v/>
      </c>
    </row>
    <row r="16276">
      <c r="A16276" t="inlineStr">
        <is>
          <t>TRAÇOS DE LINGUAGEM - REVISTA DE ESTUDOS LINGUÍSTICOS</t>
        </is>
      </c>
      <c r="B16276" t="inlineStr">
        <is>
          <t>B3</t>
        </is>
      </c>
      <c r="C16276">
        <f>IF(B16276&lt;&gt;"NI",1,0)</f>
        <v/>
      </c>
      <c r="D16276">
        <f>VLOOKUP(B16276, Tabelas!A:C,3,FALSE())</f>
        <v/>
      </c>
      <c r="E16276">
        <f>VLOOKUP(B16276, Tabelas!A:C,2,FALSE())</f>
        <v/>
      </c>
    </row>
    <row r="16277">
      <c r="A16277" t="inlineStr">
        <is>
          <t>TRADTERM</t>
        </is>
      </c>
      <c r="B16277" t="inlineStr">
        <is>
          <t>A4</t>
        </is>
      </c>
      <c r="C16277">
        <f>IF(B16277&lt;&gt;"NI",1,0)</f>
        <v/>
      </c>
      <c r="D16277">
        <f>VLOOKUP(B16277, Tabelas!A:C,3,FALSE())</f>
        <v/>
      </c>
      <c r="E16277">
        <f>VLOOKUP(B16277, Tabelas!A:C,2,FALSE())</f>
        <v/>
      </c>
    </row>
    <row r="16278">
      <c r="A16278" t="inlineStr">
        <is>
          <t>TRADUÇÃO EM REVISTA (ONLINE)</t>
        </is>
      </c>
      <c r="B16278" t="inlineStr">
        <is>
          <t>B3</t>
        </is>
      </c>
      <c r="C16278">
        <f>IF(B16278&lt;&gt;"NI",1,0)</f>
        <v/>
      </c>
      <c r="D16278">
        <f>VLOOKUP(B16278, Tabelas!A:C,3,FALSE())</f>
        <v/>
      </c>
      <c r="E16278">
        <f>VLOOKUP(B16278, Tabelas!A:C,2,FALSE())</f>
        <v/>
      </c>
    </row>
    <row r="16279">
      <c r="A16279" t="inlineStr">
        <is>
          <t>TRADUZIR-SE</t>
        </is>
      </c>
      <c r="B16279" t="inlineStr">
        <is>
          <t>A2</t>
        </is>
      </c>
      <c r="C16279">
        <f>IF(B16279&lt;&gt;"NI",1,0)</f>
        <v/>
      </c>
      <c r="D16279">
        <f>VLOOKUP(B16279, Tabelas!A:C,3,FALSE())</f>
        <v/>
      </c>
      <c r="E16279">
        <f>VLOOKUP(B16279, Tabelas!A:C,2,FALSE())</f>
        <v/>
      </c>
    </row>
    <row r="16280">
      <c r="A16280" t="inlineStr">
        <is>
          <t>TRAFFIC INJURY PREVENTION (PRINT)</t>
        </is>
      </c>
      <c r="B16280" t="inlineStr">
        <is>
          <t>A3</t>
        </is>
      </c>
      <c r="C16280">
        <f>IF(B16280&lt;&gt;"NI",1,0)</f>
        <v/>
      </c>
      <c r="D16280">
        <f>VLOOKUP(B16280, Tabelas!A:C,3,FALSE())</f>
        <v/>
      </c>
      <c r="E16280">
        <f>VLOOKUP(B16280, Tabelas!A:C,2,FALSE())</f>
        <v/>
      </c>
    </row>
    <row r="16281">
      <c r="A16281" t="inlineStr">
        <is>
          <t>TRÁGICA: ESTUDOS SOBRE NIETZSCHE</t>
        </is>
      </c>
      <c r="B16281" t="inlineStr">
        <is>
          <t>B1</t>
        </is>
      </c>
      <c r="C16281">
        <f>IF(B16281&lt;&gt;"NI",1,0)</f>
        <v/>
      </c>
      <c r="D16281">
        <f>VLOOKUP(B16281, Tabelas!A:C,3,FALSE())</f>
        <v/>
      </c>
      <c r="E16281">
        <f>VLOOKUP(B16281, Tabelas!A:C,2,FALSE())</f>
        <v/>
      </c>
    </row>
    <row r="16282">
      <c r="A16282" t="inlineStr">
        <is>
          <t>TRAMA (UNIVERSIDADE ESTÁCIO DE SÁ)</t>
        </is>
      </c>
      <c r="B16282" t="inlineStr">
        <is>
          <t>B2</t>
        </is>
      </c>
      <c r="C16282">
        <f>IF(B16282&lt;&gt;"NI",1,0)</f>
        <v/>
      </c>
      <c r="D16282">
        <f>VLOOKUP(B16282, Tabelas!A:C,3,FALSE())</f>
        <v/>
      </c>
      <c r="E16282">
        <f>VLOOKUP(B16282, Tabelas!A:C,2,FALSE())</f>
        <v/>
      </c>
    </row>
    <row r="16283">
      <c r="A16283" t="inlineStr">
        <is>
          <t>TRAMA Y FONDO: REVISTA DE CULTURA</t>
        </is>
      </c>
      <c r="B16283" t="inlineStr">
        <is>
          <t>B4</t>
        </is>
      </c>
      <c r="C16283">
        <f>IF(B16283&lt;&gt;"NI",1,0)</f>
        <v/>
      </c>
      <c r="D16283">
        <f>VLOOKUP(B16283, Tabelas!A:C,3,FALSE())</f>
        <v/>
      </c>
      <c r="E16283">
        <f>VLOOKUP(B16283, Tabelas!A:C,2,FALSE())</f>
        <v/>
      </c>
    </row>
    <row r="16284">
      <c r="A16284" t="inlineStr">
        <is>
          <t>TRAMA: INDÚSTRIA CRIATIVA EM REVISTA</t>
        </is>
      </c>
      <c r="B16284" t="inlineStr">
        <is>
          <t>B2</t>
        </is>
      </c>
      <c r="C16284">
        <f>IF(B16284&lt;&gt;"NI",1,0)</f>
        <v/>
      </c>
      <c r="D16284">
        <f>VLOOKUP(B16284, Tabelas!A:C,3,FALSE())</f>
        <v/>
      </c>
      <c r="E16284">
        <f>VLOOKUP(B16284, Tabelas!A:C,2,FALSE())</f>
        <v/>
      </c>
    </row>
    <row r="16285">
      <c r="A16285" t="inlineStr">
        <is>
          <t>TRANS/FORM/AÇÃO (UNESP. MARÍLIA. ON LINE)</t>
        </is>
      </c>
      <c r="B16285" t="inlineStr">
        <is>
          <t>A2</t>
        </is>
      </c>
      <c r="C16285">
        <f>IF(B16285&lt;&gt;"NI",1,0)</f>
        <v/>
      </c>
      <c r="D16285">
        <f>VLOOKUP(B16285, Tabelas!A:C,3,FALSE())</f>
        <v/>
      </c>
      <c r="E16285">
        <f>VLOOKUP(B16285, Tabelas!A:C,2,FALSE())</f>
        <v/>
      </c>
    </row>
    <row r="16286">
      <c r="A16286" t="inlineStr">
        <is>
          <t>TRANSACTIONS - INSTITUTE OF BRITISH GEOGRAPHERS (1965)</t>
        </is>
      </c>
      <c r="B16286" t="inlineStr">
        <is>
          <t>A1</t>
        </is>
      </c>
      <c r="C16286">
        <f>IF(B16286&lt;&gt;"NI",1,0)</f>
        <v/>
      </c>
      <c r="D16286">
        <f>VLOOKUP(B16286, Tabelas!A:C,3,FALSE())</f>
        <v/>
      </c>
      <c r="E16286">
        <f>VLOOKUP(B16286, Tabelas!A:C,2,FALSE())</f>
        <v/>
      </c>
    </row>
    <row r="16287">
      <c r="A16287" t="inlineStr">
        <is>
          <t>TRANSACTIONS - INSTITUTION OF MINING AND METALLURGY. SECTION C. MINERAL PROCESSING &amp; EXTRACTIVE METALLURGY</t>
        </is>
      </c>
      <c r="B16287" t="inlineStr">
        <is>
          <t>B1</t>
        </is>
      </c>
      <c r="C16287">
        <f>IF(B16287&lt;&gt;"NI",1,0)</f>
        <v/>
      </c>
      <c r="D16287">
        <f>VLOOKUP(B16287, Tabelas!A:C,3,FALSE())</f>
        <v/>
      </c>
      <c r="E16287">
        <f>VLOOKUP(B16287, Tabelas!A:C,2,FALSE())</f>
        <v/>
      </c>
    </row>
    <row r="16288">
      <c r="A16288" t="inlineStr">
        <is>
          <t>TRANSACTIONS IN GIS (PRINT)</t>
        </is>
      </c>
      <c r="B16288" t="inlineStr">
        <is>
          <t>A2</t>
        </is>
      </c>
      <c r="C16288">
        <f>IF(B16288&lt;&gt;"NI",1,0)</f>
        <v/>
      </c>
      <c r="D16288">
        <f>VLOOKUP(B16288, Tabelas!A:C,3,FALSE())</f>
        <v/>
      </c>
      <c r="E16288">
        <f>VLOOKUP(B16288, Tabelas!A:C,2,FALSE())</f>
        <v/>
      </c>
    </row>
    <row r="16289">
      <c r="A16289" t="inlineStr">
        <is>
          <t>TRANSACTIONS O DATA PRIVACY</t>
        </is>
      </c>
      <c r="B16289" t="inlineStr">
        <is>
          <t>A2</t>
        </is>
      </c>
      <c r="C16289">
        <f>IF(B16289&lt;&gt;"NI",1,0)</f>
        <v/>
      </c>
      <c r="D16289">
        <f>VLOOKUP(B16289, Tabelas!A:C,3,FALSE())</f>
        <v/>
      </c>
      <c r="E16289">
        <f>VLOOKUP(B16289, Tabelas!A:C,2,FALSE())</f>
        <v/>
      </c>
    </row>
    <row r="16290">
      <c r="A16290" t="inlineStr">
        <is>
          <t>TRANSACTIONS OF NONFERROUS METALS SOCIETY OF CHINA</t>
        </is>
      </c>
      <c r="B16290" t="inlineStr">
        <is>
          <t>A2</t>
        </is>
      </c>
      <c r="C16290">
        <f>IF(B16290&lt;&gt;"NI",1,0)</f>
        <v/>
      </c>
      <c r="D16290">
        <f>VLOOKUP(B16290, Tabelas!A:C,3,FALSE())</f>
        <v/>
      </c>
      <c r="E16290">
        <f>VLOOKUP(B16290, Tabelas!A:C,2,FALSE())</f>
        <v/>
      </c>
    </row>
    <row r="16291">
      <c r="A16291" t="inlineStr">
        <is>
          <t>TRANSACTIONS OF THE AMERICAN ENTOMOLOGICAL SOCIETY (1890)</t>
        </is>
      </c>
      <c r="B16291" t="inlineStr">
        <is>
          <t>B4</t>
        </is>
      </c>
      <c r="C16291">
        <f>IF(B16291&lt;&gt;"NI",1,0)</f>
        <v/>
      </c>
      <c r="D16291">
        <f>VLOOKUP(B16291, Tabelas!A:C,3,FALSE())</f>
        <v/>
      </c>
      <c r="E16291">
        <f>VLOOKUP(B16291, Tabelas!A:C,2,FALSE())</f>
        <v/>
      </c>
    </row>
    <row r="16292">
      <c r="A16292" t="inlineStr">
        <is>
          <t>TRANSACTIONS OF THE AMERICAN FISHERIES SOCIETY (1900)</t>
        </is>
      </c>
      <c r="B16292" t="inlineStr">
        <is>
          <t>A4</t>
        </is>
      </c>
      <c r="C16292">
        <f>IF(B16292&lt;&gt;"NI",1,0)</f>
        <v/>
      </c>
      <c r="D16292">
        <f>VLOOKUP(B16292, Tabelas!A:C,3,FALSE())</f>
        <v/>
      </c>
      <c r="E16292">
        <f>VLOOKUP(B16292, Tabelas!A:C,2,FALSE())</f>
        <v/>
      </c>
    </row>
    <row r="16293">
      <c r="A16293" t="inlineStr">
        <is>
          <t>TRANSACTIONS OF THE AMERICAN MATHEMATICAL SOCIETY</t>
        </is>
      </c>
      <c r="B16293" t="inlineStr">
        <is>
          <t>A1</t>
        </is>
      </c>
      <c r="C16293">
        <f>IF(B16293&lt;&gt;"NI",1,0)</f>
        <v/>
      </c>
      <c r="D16293">
        <f>VLOOKUP(B16293, Tabelas!A:C,3,FALSE())</f>
        <v/>
      </c>
      <c r="E16293">
        <f>VLOOKUP(B16293, Tabelas!A:C,2,FALSE())</f>
        <v/>
      </c>
    </row>
    <row r="16294">
      <c r="A16294" t="inlineStr">
        <is>
          <t>TRANSACTIONS OF THE ASABE</t>
        </is>
      </c>
      <c r="B16294" t="inlineStr">
        <is>
          <t>A3</t>
        </is>
      </c>
      <c r="C16294">
        <f>IF(B16294&lt;&gt;"NI",1,0)</f>
        <v/>
      </c>
      <c r="D16294">
        <f>VLOOKUP(B16294, Tabelas!A:C,3,FALSE())</f>
        <v/>
      </c>
      <c r="E16294">
        <f>VLOOKUP(B16294, Tabelas!A:C,2,FALSE())</f>
        <v/>
      </c>
    </row>
    <row r="16295">
      <c r="A16295" t="inlineStr">
        <is>
          <t>TRANSACTIONS OF THE INSTITUTE OF MEASUREMENT AND CONTROL</t>
        </is>
      </c>
      <c r="B16295" t="inlineStr">
        <is>
          <t>A4</t>
        </is>
      </c>
      <c r="C16295">
        <f>IF(B16295&lt;&gt;"NI",1,0)</f>
        <v/>
      </c>
      <c r="D16295">
        <f>VLOOKUP(B16295, Tabelas!A:C,3,FALSE())</f>
        <v/>
      </c>
      <c r="E16295">
        <f>VLOOKUP(B16295, Tabelas!A:C,2,FALSE())</f>
        <v/>
      </c>
    </row>
    <row r="16296">
      <c r="A16296" t="inlineStr">
        <is>
          <t>TRANSACTIONS OF THE INSTITUTE OF MEASUREMENT AND CONTROL (ONLINE)</t>
        </is>
      </c>
      <c r="B16296" t="inlineStr">
        <is>
          <t>A4</t>
        </is>
      </c>
      <c r="C16296">
        <f>IF(B16296&lt;&gt;"NI",1,0)</f>
        <v/>
      </c>
      <c r="D16296">
        <f>VLOOKUP(B16296, Tabelas!A:C,3,FALSE())</f>
        <v/>
      </c>
      <c r="E16296">
        <f>VLOOKUP(B16296, Tabelas!A:C,2,FALSE())</f>
        <v/>
      </c>
    </row>
    <row r="16297">
      <c r="A16297" t="inlineStr">
        <is>
          <t>TRANSACTIONS OF THE INSTITUTION OF MINING AND METALLURGY. SECTION A, MINING TECHNOLOGY</t>
        </is>
      </c>
      <c r="B16297" t="inlineStr">
        <is>
          <t>A4</t>
        </is>
      </c>
      <c r="C16297">
        <f>IF(B16297&lt;&gt;"NI",1,0)</f>
        <v/>
      </c>
      <c r="D16297">
        <f>VLOOKUP(B16297, Tabelas!A:C,3,FALSE())</f>
        <v/>
      </c>
      <c r="E16297">
        <f>VLOOKUP(B16297, Tabelas!A:C,2,FALSE())</f>
        <v/>
      </c>
    </row>
    <row r="16298">
      <c r="A16298" t="inlineStr">
        <is>
          <t>TRANSACTIONS OF THE ROYAL SOCIETY OF TROPICAL MEDICINE AND HYGIENE</t>
        </is>
      </c>
      <c r="B16298" t="inlineStr">
        <is>
          <t>A2</t>
        </is>
      </c>
      <c r="C16298">
        <f>IF(B16298&lt;&gt;"NI",1,0)</f>
        <v/>
      </c>
      <c r="D16298">
        <f>VLOOKUP(B16298, Tabelas!A:C,3,FALSE())</f>
        <v/>
      </c>
      <c r="E16298">
        <f>VLOOKUP(B16298, Tabelas!A:C,2,FALSE())</f>
        <v/>
      </c>
    </row>
    <row r="16299">
      <c r="A16299" t="inlineStr">
        <is>
          <t>TRANSACTIONS ON EMERGING TELECOMMUNICATIONS TECHNOLOGIES (ONLINE)</t>
        </is>
      </c>
      <c r="B16299" t="inlineStr">
        <is>
          <t>A2</t>
        </is>
      </c>
      <c r="C16299">
        <f>IF(B16299&lt;&gt;"NI",1,0)</f>
        <v/>
      </c>
      <c r="D16299">
        <f>VLOOKUP(B16299, Tabelas!A:C,3,FALSE())</f>
        <v/>
      </c>
      <c r="E16299">
        <f>VLOOKUP(B16299, Tabelas!A:C,2,FALSE())</f>
        <v/>
      </c>
    </row>
    <row r="16300">
      <c r="A16300" t="inlineStr">
        <is>
          <t>TRANSACTIONS ON ENVIRONMENT AND ELECTRICAL ENGINEERING</t>
        </is>
      </c>
      <c r="B16300" t="inlineStr">
        <is>
          <t>B2</t>
        </is>
      </c>
      <c r="C16300">
        <f>IF(B16300&lt;&gt;"NI",1,0)</f>
        <v/>
      </c>
      <c r="D16300">
        <f>VLOOKUP(B16300, Tabelas!A:C,3,FALSE())</f>
        <v/>
      </c>
      <c r="E16300">
        <f>VLOOKUP(B16300, Tabelas!A:C,2,FALSE())</f>
        <v/>
      </c>
    </row>
    <row r="16301">
      <c r="A16301" t="inlineStr">
        <is>
          <t>TRANSATLANTICA - AMERICAN STUDIES JOURNAL</t>
        </is>
      </c>
      <c r="B16301" t="inlineStr">
        <is>
          <t>A4</t>
        </is>
      </c>
      <c r="C16301">
        <f>IF(B16301&lt;&gt;"NI",1,0)</f>
        <v/>
      </c>
      <c r="D16301">
        <f>VLOOKUP(B16301, Tabelas!A:C,3,FALSE())</f>
        <v/>
      </c>
      <c r="E16301">
        <f>VLOOKUP(B16301, Tabelas!A:C,2,FALSE())</f>
        <v/>
      </c>
    </row>
    <row r="16302">
      <c r="A16302" t="inlineStr">
        <is>
          <t>TRANSBOUNDARY AND EMERGING DISEASES</t>
        </is>
      </c>
      <c r="B16302" t="inlineStr">
        <is>
          <t>A1</t>
        </is>
      </c>
      <c r="C16302">
        <f>IF(B16302&lt;&gt;"NI",1,0)</f>
        <v/>
      </c>
      <c r="D16302">
        <f>VLOOKUP(B16302, Tabelas!A:C,3,FALSE())</f>
        <v/>
      </c>
      <c r="E16302">
        <f>VLOOKUP(B16302, Tabelas!A:C,2,FALSE())</f>
        <v/>
      </c>
    </row>
    <row r="16303">
      <c r="A16303" t="inlineStr">
        <is>
          <t>TRANSCULTURAL PSYCHIATRY</t>
        </is>
      </c>
      <c r="B16303" t="inlineStr">
        <is>
          <t>A2</t>
        </is>
      </c>
      <c r="C16303">
        <f>IF(B16303&lt;&gt;"NI",1,0)</f>
        <v/>
      </c>
      <c r="D16303">
        <f>VLOOKUP(B16303, Tabelas!A:C,3,FALSE())</f>
        <v/>
      </c>
      <c r="E16303">
        <f>VLOOKUP(B16303, Tabelas!A:C,2,FALSE())</f>
        <v/>
      </c>
    </row>
    <row r="16304">
      <c r="A16304" t="inlineStr">
        <is>
          <t>TRANSFER</t>
        </is>
      </c>
      <c r="B16304" t="inlineStr">
        <is>
          <t>A3</t>
        </is>
      </c>
      <c r="C16304">
        <f>IF(B16304&lt;&gt;"NI",1,0)</f>
        <v/>
      </c>
      <c r="D16304">
        <f>VLOOKUP(B16304, Tabelas!A:C,3,FALSE())</f>
        <v/>
      </c>
      <c r="E16304">
        <f>VLOOKUP(B16304, Tabelas!A:C,2,FALSE())</f>
        <v/>
      </c>
    </row>
    <row r="16305">
      <c r="A16305" t="inlineStr">
        <is>
          <t>TRANSFER (BARCELONA)</t>
        </is>
      </c>
      <c r="B16305" t="inlineStr">
        <is>
          <t>B3</t>
        </is>
      </c>
      <c r="C16305">
        <f>IF(B16305&lt;&gt;"NI",1,0)</f>
        <v/>
      </c>
      <c r="D16305">
        <f>VLOOKUP(B16305, Tabelas!A:C,3,FALSE())</f>
        <v/>
      </c>
      <c r="E16305">
        <f>VLOOKUP(B16305, Tabelas!A:C,2,FALSE())</f>
        <v/>
      </c>
    </row>
    <row r="16306">
      <c r="A16306" t="inlineStr">
        <is>
          <t>TRANSFER: EUROPEAN REVIEW OF LABOUR AND RESEARCH</t>
        </is>
      </c>
      <c r="B16306" t="inlineStr">
        <is>
          <t>A2</t>
        </is>
      </c>
      <c r="C16306">
        <f>IF(B16306&lt;&gt;"NI",1,0)</f>
        <v/>
      </c>
      <c r="D16306">
        <f>VLOOKUP(B16306, Tabelas!A:C,3,FALSE())</f>
        <v/>
      </c>
      <c r="E16306">
        <f>VLOOKUP(B16306, Tabelas!A:C,2,FALSE())</f>
        <v/>
      </c>
    </row>
    <row r="16307">
      <c r="A16307" t="inlineStr">
        <is>
          <t>TRANSFORMACIÓN</t>
        </is>
      </c>
      <c r="B16307" t="inlineStr">
        <is>
          <t>A2</t>
        </is>
      </c>
      <c r="C16307">
        <f>IF(B16307&lt;&gt;"NI",1,0)</f>
        <v/>
      </c>
      <c r="D16307">
        <f>VLOOKUP(B16307, Tabelas!A:C,3,FALSE())</f>
        <v/>
      </c>
      <c r="E16307">
        <f>VLOOKUP(B16307, Tabelas!A:C,2,FALSE())</f>
        <v/>
      </c>
    </row>
    <row r="16308">
      <c r="A16308" t="inlineStr">
        <is>
          <t>TRANSFORMATION GROUPS</t>
        </is>
      </c>
      <c r="B16308" t="inlineStr">
        <is>
          <t>A2</t>
        </is>
      </c>
      <c r="C16308">
        <f>IF(B16308&lt;&gt;"NI",1,0)</f>
        <v/>
      </c>
      <c r="D16308">
        <f>VLOOKUP(B16308, Tabelas!A:C,3,FALSE())</f>
        <v/>
      </c>
      <c r="E16308">
        <f>VLOOKUP(B16308, Tabelas!A:C,2,FALSE())</f>
        <v/>
      </c>
    </row>
    <row r="16309">
      <c r="A16309" t="inlineStr">
        <is>
          <t>TRANSFORMATIONS (WAYNE, N.J.)</t>
        </is>
      </c>
      <c r="B16309" t="inlineStr">
        <is>
          <t>B4</t>
        </is>
      </c>
      <c r="C16309">
        <f>IF(B16309&lt;&gt;"NI",1,0)</f>
        <v/>
      </c>
      <c r="D16309">
        <f>VLOOKUP(B16309, Tabelas!A:C,3,FALSE())</f>
        <v/>
      </c>
      <c r="E16309">
        <f>VLOOKUP(B16309, Tabelas!A:C,2,FALSE())</f>
        <v/>
      </c>
    </row>
    <row r="16310">
      <c r="A16310" t="inlineStr">
        <is>
          <t>TRANSFORMATIVE WORKS AND CULTURES</t>
        </is>
      </c>
      <c r="B16310" t="inlineStr">
        <is>
          <t>A1</t>
        </is>
      </c>
      <c r="C16310">
        <f>IF(B16310&lt;&gt;"NI",1,0)</f>
        <v/>
      </c>
      <c r="D16310">
        <f>VLOOKUP(B16310, Tabelas!A:C,3,FALSE())</f>
        <v/>
      </c>
      <c r="E16310">
        <f>VLOOKUP(B16310, Tabelas!A:C,2,FALSE())</f>
        <v/>
      </c>
    </row>
    <row r="16311">
      <c r="A16311" t="inlineStr">
        <is>
          <t>TRANSFORMING GOVERNMENT (PRINT)</t>
        </is>
      </c>
      <c r="B16311" t="inlineStr">
        <is>
          <t>A1</t>
        </is>
      </c>
      <c r="C16311">
        <f>IF(B16311&lt;&gt;"NI",1,0)</f>
        <v/>
      </c>
      <c r="D16311">
        <f>VLOOKUP(B16311, Tabelas!A:C,3,FALSE())</f>
        <v/>
      </c>
      <c r="E16311">
        <f>VLOOKUP(B16311, Tabelas!A:C,2,FALSE())</f>
        <v/>
      </c>
    </row>
    <row r="16312">
      <c r="A16312" t="inlineStr">
        <is>
          <t>TRANSFUSION (ARLINGTON, VA.)</t>
        </is>
      </c>
      <c r="B16312" t="inlineStr">
        <is>
          <t>A3</t>
        </is>
      </c>
      <c r="C16312">
        <f>IF(B16312&lt;&gt;"NI",1,0)</f>
        <v/>
      </c>
      <c r="D16312">
        <f>VLOOKUP(B16312, Tabelas!A:C,3,FALSE())</f>
        <v/>
      </c>
      <c r="E16312">
        <f>VLOOKUP(B16312, Tabelas!A:C,2,FALSE())</f>
        <v/>
      </c>
    </row>
    <row r="16313">
      <c r="A16313" t="inlineStr">
        <is>
          <t>TRANSFUSION AND APHERESIS SCIENCE</t>
        </is>
      </c>
      <c r="B16313" t="inlineStr">
        <is>
          <t>B1</t>
        </is>
      </c>
      <c r="C16313">
        <f>IF(B16313&lt;&gt;"NI",1,0)</f>
        <v/>
      </c>
      <c r="D16313">
        <f>VLOOKUP(B16313, Tabelas!A:C,3,FALSE())</f>
        <v/>
      </c>
      <c r="E16313">
        <f>VLOOKUP(B16313, Tabelas!A:C,2,FALSE())</f>
        <v/>
      </c>
    </row>
    <row r="16314">
      <c r="A16314" t="inlineStr">
        <is>
          <t>TRANSFUSION MEDICINE (ONLINE)</t>
        </is>
      </c>
      <c r="B16314" t="inlineStr">
        <is>
          <t>B1</t>
        </is>
      </c>
      <c r="C16314">
        <f>IF(B16314&lt;&gt;"NI",1,0)</f>
        <v/>
      </c>
      <c r="D16314">
        <f>VLOOKUP(B16314, Tabelas!A:C,3,FALSE())</f>
        <v/>
      </c>
      <c r="E16314">
        <f>VLOOKUP(B16314, Tabelas!A:C,2,FALSE())</f>
        <v/>
      </c>
    </row>
    <row r="16315">
      <c r="A16315" t="inlineStr">
        <is>
          <t>TRANSFUSION MEDICINE (PRINT)</t>
        </is>
      </c>
      <c r="B16315" t="inlineStr">
        <is>
          <t>B1</t>
        </is>
      </c>
      <c r="C16315">
        <f>IF(B16315&lt;&gt;"NI",1,0)</f>
        <v/>
      </c>
      <c r="D16315">
        <f>VLOOKUP(B16315, Tabelas!A:C,3,FALSE())</f>
        <v/>
      </c>
      <c r="E16315">
        <f>VLOOKUP(B16315, Tabelas!A:C,2,FALSE())</f>
        <v/>
      </c>
    </row>
    <row r="16316">
      <c r="A16316" t="inlineStr">
        <is>
          <t>TRANSFUSION MEDICINE AND HEMOTHERAPY</t>
        </is>
      </c>
      <c r="B16316" t="inlineStr">
        <is>
          <t>A4</t>
        </is>
      </c>
      <c r="C16316">
        <f>IF(B16316&lt;&gt;"NI",1,0)</f>
        <v/>
      </c>
      <c r="D16316">
        <f>VLOOKUP(B16316, Tabelas!A:C,3,FALSE())</f>
        <v/>
      </c>
      <c r="E16316">
        <f>VLOOKUP(B16316, Tabelas!A:C,2,FALSE())</f>
        <v/>
      </c>
    </row>
    <row r="16317">
      <c r="A16317" t="inlineStr">
        <is>
          <t>TRANSFUSION MEDICINE AND HEMOTHERAPY (PRINT)</t>
        </is>
      </c>
      <c r="B16317" t="inlineStr">
        <is>
          <t>A4</t>
        </is>
      </c>
      <c r="C16317">
        <f>IF(B16317&lt;&gt;"NI",1,0)</f>
        <v/>
      </c>
      <c r="D16317">
        <f>VLOOKUP(B16317, Tabelas!A:C,3,FALSE())</f>
        <v/>
      </c>
      <c r="E16317">
        <f>VLOOKUP(B16317, Tabelas!A:C,2,FALSE())</f>
        <v/>
      </c>
    </row>
    <row r="16318">
      <c r="A16318" t="inlineStr">
        <is>
          <t>TRANSGENIC RESEARCH</t>
        </is>
      </c>
      <c r="B16318" t="inlineStr">
        <is>
          <t>A3</t>
        </is>
      </c>
      <c r="C16318">
        <f>IF(B16318&lt;&gt;"NI",1,0)</f>
        <v/>
      </c>
      <c r="D16318">
        <f>VLOOKUP(B16318, Tabelas!A:C,3,FALSE())</f>
        <v/>
      </c>
      <c r="E16318">
        <f>VLOOKUP(B16318, Tabelas!A:C,2,FALSE())</f>
        <v/>
      </c>
    </row>
    <row r="16319">
      <c r="A16319" t="inlineStr">
        <is>
          <t>TRANSINFORMAÇÃO</t>
        </is>
      </c>
      <c r="B16319" t="inlineStr">
        <is>
          <t>A2</t>
        </is>
      </c>
      <c r="C16319">
        <f>IF(B16319&lt;&gt;"NI",1,0)</f>
        <v/>
      </c>
      <c r="D16319">
        <f>VLOOKUP(B16319, Tabelas!A:C,3,FALSE())</f>
        <v/>
      </c>
      <c r="E16319">
        <f>VLOOKUP(B16319, Tabelas!A:C,2,FALSE())</f>
        <v/>
      </c>
    </row>
    <row r="16320">
      <c r="A16320" t="inlineStr">
        <is>
          <t>TRANSINFORMAÇÃO</t>
        </is>
      </c>
      <c r="B16320" t="inlineStr">
        <is>
          <t>A2</t>
        </is>
      </c>
      <c r="C16320">
        <f>IF(B16320&lt;&gt;"NI",1,0)</f>
        <v/>
      </c>
      <c r="D16320">
        <f>VLOOKUP(B16320, Tabelas!A:C,3,FALSE())</f>
        <v/>
      </c>
      <c r="E16320">
        <f>VLOOKUP(B16320, Tabelas!A:C,2,FALSE())</f>
        <v/>
      </c>
    </row>
    <row r="16321">
      <c r="A16321" t="inlineStr">
        <is>
          <t>TRANSITION METAL CHEMISTRY (WEINHEIM)</t>
        </is>
      </c>
      <c r="B16321" t="inlineStr">
        <is>
          <t>B1</t>
        </is>
      </c>
      <c r="C16321">
        <f>IF(B16321&lt;&gt;"NI",1,0)</f>
        <v/>
      </c>
      <c r="D16321">
        <f>VLOOKUP(B16321, Tabelas!A:C,3,FALSE())</f>
        <v/>
      </c>
      <c r="E16321">
        <f>VLOOKUP(B16321, Tabelas!A:C,2,FALSE())</f>
        <v/>
      </c>
    </row>
    <row r="16322">
      <c r="A16322" t="inlineStr">
        <is>
          <t>TRANSLATIO</t>
        </is>
      </c>
      <c r="B16322" t="inlineStr">
        <is>
          <t>A4</t>
        </is>
      </c>
      <c r="C16322">
        <f>IF(B16322&lt;&gt;"NI",1,0)</f>
        <v/>
      </c>
      <c r="D16322">
        <f>VLOOKUP(B16322, Tabelas!A:C,3,FALSE())</f>
        <v/>
      </c>
      <c r="E16322">
        <f>VLOOKUP(B16322, Tabelas!A:C,2,FALSE())</f>
        <v/>
      </c>
    </row>
    <row r="16323">
      <c r="A16323" t="inlineStr">
        <is>
          <t>TRANSLATION AND INTERPRETING STUDIES | THE JOURNAL OF THE AMERICAN TRANSLATION AND INTERPRETING STUDIES ASSOCIATION</t>
        </is>
      </c>
      <c r="B16323" t="inlineStr">
        <is>
          <t>A1</t>
        </is>
      </c>
      <c r="C16323">
        <f>IF(B16323&lt;&gt;"NI",1,0)</f>
        <v/>
      </c>
      <c r="D16323">
        <f>VLOOKUP(B16323, Tabelas!A:C,3,FALSE())</f>
        <v/>
      </c>
      <c r="E16323">
        <f>VLOOKUP(B16323, Tabelas!A:C,2,FALSE())</f>
        <v/>
      </c>
    </row>
    <row r="16324">
      <c r="A16324" t="inlineStr">
        <is>
          <t>TRANSLATION AND MULTILINGUAL NATURAL LANGUAGE PROCESSING</t>
        </is>
      </c>
      <c r="B16324" t="inlineStr">
        <is>
          <t>A4</t>
        </is>
      </c>
      <c r="C16324">
        <f>IF(B16324&lt;&gt;"NI",1,0)</f>
        <v/>
      </c>
      <c r="D16324">
        <f>VLOOKUP(B16324, Tabelas!A:C,3,FALSE())</f>
        <v/>
      </c>
      <c r="E16324">
        <f>VLOOKUP(B16324, Tabelas!A:C,2,FALSE())</f>
        <v/>
      </c>
    </row>
    <row r="16325">
      <c r="A16325" t="inlineStr">
        <is>
          <t>TRANSLATIONAL ANDROLOGY AND UROLOGY</t>
        </is>
      </c>
      <c r="B16325" t="inlineStr">
        <is>
          <t>A2</t>
        </is>
      </c>
      <c r="C16325">
        <f>IF(B16325&lt;&gt;"NI",1,0)</f>
        <v/>
      </c>
      <c r="D16325">
        <f>VLOOKUP(B16325, Tabelas!A:C,3,FALSE())</f>
        <v/>
      </c>
      <c r="E16325">
        <f>VLOOKUP(B16325, Tabelas!A:C,2,FALSE())</f>
        <v/>
      </c>
    </row>
    <row r="16326">
      <c r="A16326" t="inlineStr">
        <is>
          <t>TRANSLATIONAL ANIMAL SCIENCE</t>
        </is>
      </c>
      <c r="B16326" t="inlineStr">
        <is>
          <t>B4</t>
        </is>
      </c>
      <c r="C16326">
        <f>IF(B16326&lt;&gt;"NI",1,0)</f>
        <v/>
      </c>
      <c r="D16326">
        <f>VLOOKUP(B16326, Tabelas!A:C,3,FALSE())</f>
        <v/>
      </c>
      <c r="E16326">
        <f>VLOOKUP(B16326, Tabelas!A:C,2,FALSE())</f>
        <v/>
      </c>
    </row>
    <row r="16327">
      <c r="A16327" t="inlineStr">
        <is>
          <t>TRANSLATIONAL CANCER RESEARCH</t>
        </is>
      </c>
      <c r="B16327" t="inlineStr">
        <is>
          <t>B3</t>
        </is>
      </c>
      <c r="C16327">
        <f>IF(B16327&lt;&gt;"NI",1,0)</f>
        <v/>
      </c>
      <c r="D16327">
        <f>VLOOKUP(B16327, Tabelas!A:C,3,FALSE())</f>
        <v/>
      </c>
      <c r="E16327">
        <f>VLOOKUP(B16327, Tabelas!A:C,2,FALSE())</f>
        <v/>
      </c>
    </row>
    <row r="16328">
      <c r="A16328" t="inlineStr">
        <is>
          <t>TRANSLATIONAL CANCER RESEARCH (PRINT)</t>
        </is>
      </c>
      <c r="B16328" t="inlineStr">
        <is>
          <t>B3</t>
        </is>
      </c>
      <c r="C16328">
        <f>IF(B16328&lt;&gt;"NI",1,0)</f>
        <v/>
      </c>
      <c r="D16328">
        <f>VLOOKUP(B16328, Tabelas!A:C,3,FALSE())</f>
        <v/>
      </c>
      <c r="E16328">
        <f>VLOOKUP(B16328, Tabelas!A:C,2,FALSE())</f>
        <v/>
      </c>
    </row>
    <row r="16329">
      <c r="A16329" t="inlineStr">
        <is>
          <t>TRANSLATIONAL GASTROENTEROLOGY AND HEPATOLOGY</t>
        </is>
      </c>
      <c r="B16329" t="inlineStr">
        <is>
          <t>B3</t>
        </is>
      </c>
      <c r="C16329">
        <f>IF(B16329&lt;&gt;"NI",1,0)</f>
        <v/>
      </c>
      <c r="D16329">
        <f>VLOOKUP(B16329, Tabelas!A:C,3,FALSE())</f>
        <v/>
      </c>
      <c r="E16329">
        <f>VLOOKUP(B16329, Tabelas!A:C,2,FALSE())</f>
        <v/>
      </c>
    </row>
    <row r="16330">
      <c r="A16330" t="inlineStr">
        <is>
          <t>TRANSLATIONAL NEUROSCIENC</t>
        </is>
      </c>
      <c r="B16330" t="inlineStr">
        <is>
          <t>B2</t>
        </is>
      </c>
      <c r="C16330">
        <f>IF(B16330&lt;&gt;"NI",1,0)</f>
        <v/>
      </c>
      <c r="D16330">
        <f>VLOOKUP(B16330, Tabelas!A:C,3,FALSE())</f>
        <v/>
      </c>
      <c r="E16330">
        <f>VLOOKUP(B16330, Tabelas!A:C,2,FALSE())</f>
        <v/>
      </c>
    </row>
    <row r="16331">
      <c r="A16331" t="inlineStr">
        <is>
          <t>TRANSLATIONAL ONCOLOGY</t>
        </is>
      </c>
      <c r="B16331" t="inlineStr">
        <is>
          <t>A2</t>
        </is>
      </c>
      <c r="C16331">
        <f>IF(B16331&lt;&gt;"NI",1,0)</f>
        <v/>
      </c>
      <c r="D16331">
        <f>VLOOKUP(B16331, Tabelas!A:C,3,FALSE())</f>
        <v/>
      </c>
      <c r="E16331">
        <f>VLOOKUP(B16331, Tabelas!A:C,2,FALSE())</f>
        <v/>
      </c>
    </row>
    <row r="16332">
      <c r="A16332" t="inlineStr">
        <is>
          <t>TRANSLATIONAL ONCOLOGY (ONLINE)</t>
        </is>
      </c>
      <c r="B16332" t="inlineStr">
        <is>
          <t>A2</t>
        </is>
      </c>
      <c r="C16332">
        <f>IF(B16332&lt;&gt;"NI",1,0)</f>
        <v/>
      </c>
      <c r="D16332">
        <f>VLOOKUP(B16332, Tabelas!A:C,3,FALSE())</f>
        <v/>
      </c>
      <c r="E16332">
        <f>VLOOKUP(B16332, Tabelas!A:C,2,FALSE())</f>
        <v/>
      </c>
    </row>
    <row r="16333">
      <c r="A16333" t="inlineStr">
        <is>
          <t>TRANSLATIONAL PSYCHIATRY</t>
        </is>
      </c>
      <c r="B16333" t="inlineStr">
        <is>
          <t>A1</t>
        </is>
      </c>
      <c r="C16333">
        <f>IF(B16333&lt;&gt;"NI",1,0)</f>
        <v/>
      </c>
      <c r="D16333">
        <f>VLOOKUP(B16333, Tabelas!A:C,3,FALSE())</f>
        <v/>
      </c>
      <c r="E16333">
        <f>VLOOKUP(B16333, Tabelas!A:C,2,FALSE())</f>
        <v/>
      </c>
    </row>
    <row r="16334">
      <c r="A16334" t="inlineStr">
        <is>
          <t>TRANSLATIONAL RESEARCH: THE JOURNAL OF LABORATORY AND CLINICAL MEDICINE</t>
        </is>
      </c>
      <c r="B16334" t="inlineStr">
        <is>
          <t>A1</t>
        </is>
      </c>
      <c r="C16334">
        <f>IF(B16334&lt;&gt;"NI",1,0)</f>
        <v/>
      </c>
      <c r="D16334">
        <f>VLOOKUP(B16334, Tabelas!A:C,3,FALSE())</f>
        <v/>
      </c>
      <c r="E16334">
        <f>VLOOKUP(B16334, Tabelas!A:C,2,FALSE())</f>
        <v/>
      </c>
    </row>
    <row r="16335">
      <c r="A16335" t="inlineStr">
        <is>
          <t>TRANSLATIONAL VISION SCIENCE AND TECHNOLOGY</t>
        </is>
      </c>
      <c r="B16335" t="inlineStr">
        <is>
          <t>A2</t>
        </is>
      </c>
      <c r="C16335">
        <f>IF(B16335&lt;&gt;"NI",1,0)</f>
        <v/>
      </c>
      <c r="D16335">
        <f>VLOOKUP(B16335, Tabelas!A:C,3,FALSE())</f>
        <v/>
      </c>
      <c r="E16335">
        <f>VLOOKUP(B16335, Tabelas!A:C,2,FALSE())</f>
        <v/>
      </c>
    </row>
    <row r="16336">
      <c r="A16336" t="inlineStr">
        <is>
          <t>TRANSLOCAL</t>
        </is>
      </c>
      <c r="B16336" t="inlineStr">
        <is>
          <t>B3</t>
        </is>
      </c>
      <c r="C16336">
        <f>IF(B16336&lt;&gt;"NI",1,0)</f>
        <v/>
      </c>
      <c r="D16336">
        <f>VLOOKUP(B16336, Tabelas!A:C,3,FALSE())</f>
        <v/>
      </c>
      <c r="E16336">
        <f>VLOOKUP(B16336, Tabelas!A:C,2,FALSE())</f>
        <v/>
      </c>
    </row>
    <row r="16337">
      <c r="A16337" t="inlineStr">
        <is>
          <t>TRANSNATIONAL CORPORATIONS REVIEW</t>
        </is>
      </c>
      <c r="B16337" t="inlineStr">
        <is>
          <t>B3</t>
        </is>
      </c>
      <c r="C16337">
        <f>IF(B16337&lt;&gt;"NI",1,0)</f>
        <v/>
      </c>
      <c r="D16337">
        <f>VLOOKUP(B16337, Tabelas!A:C,3,FALSE())</f>
        <v/>
      </c>
      <c r="E16337">
        <f>VLOOKUP(B16337, Tabelas!A:C,2,FALSE())</f>
        <v/>
      </c>
    </row>
    <row r="16338">
      <c r="A16338" t="inlineStr">
        <is>
          <t>TRANSNATIONAL CURRICULUM INQUIRY</t>
        </is>
      </c>
      <c r="B16338" t="inlineStr">
        <is>
          <t>B1</t>
        </is>
      </c>
      <c r="C16338">
        <f>IF(B16338&lt;&gt;"NI",1,0)</f>
        <v/>
      </c>
      <c r="D16338">
        <f>VLOOKUP(B16338, Tabelas!A:C,3,FALSE())</f>
        <v/>
      </c>
      <c r="E16338">
        <f>VLOOKUP(B16338, Tabelas!A:C,2,FALSE())</f>
        <v/>
      </c>
    </row>
    <row r="16339">
      <c r="A16339" t="inlineStr">
        <is>
          <t>TRANSPLANT IMMUNOLOGY</t>
        </is>
      </c>
      <c r="B16339" t="inlineStr">
        <is>
          <t>B1</t>
        </is>
      </c>
      <c r="C16339">
        <f>IF(B16339&lt;&gt;"NI",1,0)</f>
        <v/>
      </c>
      <c r="D16339">
        <f>VLOOKUP(B16339, Tabelas!A:C,3,FALSE())</f>
        <v/>
      </c>
      <c r="E16339">
        <f>VLOOKUP(B16339, Tabelas!A:C,2,FALSE())</f>
        <v/>
      </c>
    </row>
    <row r="16340">
      <c r="A16340" t="inlineStr">
        <is>
          <t>TRANSPLANT INFECTIOUS DISEASE (ONLINE)</t>
        </is>
      </c>
      <c r="B16340" t="inlineStr">
        <is>
          <t>A4</t>
        </is>
      </c>
      <c r="C16340">
        <f>IF(B16340&lt;&gt;"NI",1,0)</f>
        <v/>
      </c>
      <c r="D16340">
        <f>VLOOKUP(B16340, Tabelas!A:C,3,FALSE())</f>
        <v/>
      </c>
      <c r="E16340">
        <f>VLOOKUP(B16340, Tabelas!A:C,2,FALSE())</f>
        <v/>
      </c>
    </row>
    <row r="16341">
      <c r="A16341" t="inlineStr">
        <is>
          <t>TRANSPLANT INFECTIOUS DISEASE (PRINT)</t>
        </is>
      </c>
      <c r="B16341" t="inlineStr">
        <is>
          <t>A4</t>
        </is>
      </c>
      <c r="C16341">
        <f>IF(B16341&lt;&gt;"NI",1,0)</f>
        <v/>
      </c>
      <c r="D16341">
        <f>VLOOKUP(B16341, Tabelas!A:C,3,FALSE())</f>
        <v/>
      </c>
      <c r="E16341">
        <f>VLOOKUP(B16341, Tabelas!A:C,2,FALSE())</f>
        <v/>
      </c>
    </row>
    <row r="16342">
      <c r="A16342" t="inlineStr">
        <is>
          <t>TRANSPLANT INTERNATIONAL</t>
        </is>
      </c>
      <c r="B16342" t="inlineStr">
        <is>
          <t>A2</t>
        </is>
      </c>
      <c r="C16342">
        <f>IF(B16342&lt;&gt;"NI",1,0)</f>
        <v/>
      </c>
      <c r="D16342">
        <f>VLOOKUP(B16342, Tabelas!A:C,3,FALSE())</f>
        <v/>
      </c>
      <c r="E16342">
        <f>VLOOKUP(B16342, Tabelas!A:C,2,FALSE())</f>
        <v/>
      </c>
    </row>
    <row r="16343">
      <c r="A16343" t="inlineStr">
        <is>
          <t>TRANSPLANTATION</t>
        </is>
      </c>
      <c r="B16343" t="inlineStr">
        <is>
          <t>A1</t>
        </is>
      </c>
      <c r="C16343">
        <f>IF(B16343&lt;&gt;"NI",1,0)</f>
        <v/>
      </c>
      <c r="D16343">
        <f>VLOOKUP(B16343, Tabelas!A:C,3,FALSE())</f>
        <v/>
      </c>
      <c r="E16343">
        <f>VLOOKUP(B16343, Tabelas!A:C,2,FALSE())</f>
        <v/>
      </c>
    </row>
    <row r="16344">
      <c r="A16344" t="inlineStr">
        <is>
          <t>TRANSPLANTATION PROCEEDINGS</t>
        </is>
      </c>
      <c r="B16344" t="inlineStr">
        <is>
          <t>B1</t>
        </is>
      </c>
      <c r="C16344">
        <f>IF(B16344&lt;&gt;"NI",1,0)</f>
        <v/>
      </c>
      <c r="D16344">
        <f>VLOOKUP(B16344, Tabelas!A:C,3,FALSE())</f>
        <v/>
      </c>
      <c r="E16344">
        <f>VLOOKUP(B16344, Tabelas!A:C,2,FALSE())</f>
        <v/>
      </c>
    </row>
    <row r="16345">
      <c r="A16345" t="inlineStr">
        <is>
          <t>TRANSPLANTATION REVIEWS</t>
        </is>
      </c>
      <c r="B16345" t="inlineStr">
        <is>
          <t>A3</t>
        </is>
      </c>
      <c r="C16345">
        <f>IF(B16345&lt;&gt;"NI",1,0)</f>
        <v/>
      </c>
      <c r="D16345">
        <f>VLOOKUP(B16345, Tabelas!A:C,3,FALSE())</f>
        <v/>
      </c>
      <c r="E16345">
        <f>VLOOKUP(B16345, Tabelas!A:C,2,FALSE())</f>
        <v/>
      </c>
    </row>
    <row r="16346">
      <c r="A16346" t="inlineStr">
        <is>
          <t>TRANSPORT IN POROUS MEDIA</t>
        </is>
      </c>
      <c r="B16346" t="inlineStr">
        <is>
          <t>A2</t>
        </is>
      </c>
      <c r="C16346">
        <f>IF(B16346&lt;&gt;"NI",1,0)</f>
        <v/>
      </c>
      <c r="D16346">
        <f>VLOOKUP(B16346, Tabelas!A:C,3,FALSE())</f>
        <v/>
      </c>
      <c r="E16346">
        <f>VLOOKUP(B16346, Tabelas!A:C,2,FALSE())</f>
        <v/>
      </c>
    </row>
    <row r="16347">
      <c r="A16347" t="inlineStr">
        <is>
          <t>TRANSPORT POLICY (OXFORD)</t>
        </is>
      </c>
      <c r="B16347" t="inlineStr">
        <is>
          <t>A1</t>
        </is>
      </c>
      <c r="C16347">
        <f>IF(B16347&lt;&gt;"NI",1,0)</f>
        <v/>
      </c>
      <c r="D16347">
        <f>VLOOKUP(B16347, Tabelas!A:C,3,FALSE())</f>
        <v/>
      </c>
      <c r="E16347">
        <f>VLOOKUP(B16347, Tabelas!A:C,2,FALSE())</f>
        <v/>
      </c>
    </row>
    <row r="16348">
      <c r="A16348" t="inlineStr">
        <is>
          <t>TRANSPORT REVIEWS</t>
        </is>
      </c>
      <c r="B16348" t="inlineStr">
        <is>
          <t>A1</t>
        </is>
      </c>
      <c r="C16348">
        <f>IF(B16348&lt;&gt;"NI",1,0)</f>
        <v/>
      </c>
      <c r="D16348">
        <f>VLOOKUP(B16348, Tabelas!A:C,3,FALSE())</f>
        <v/>
      </c>
      <c r="E16348">
        <f>VLOOKUP(B16348, Tabelas!A:C,2,FALSE())</f>
        <v/>
      </c>
    </row>
    <row r="16349">
      <c r="A16349" t="inlineStr">
        <is>
          <t>TRANSPORTATION (AMSTERDAM)</t>
        </is>
      </c>
      <c r="B16349" t="inlineStr">
        <is>
          <t>A1</t>
        </is>
      </c>
      <c r="C16349">
        <f>IF(B16349&lt;&gt;"NI",1,0)</f>
        <v/>
      </c>
      <c r="D16349">
        <f>VLOOKUP(B16349, Tabelas!A:C,3,FALSE())</f>
        <v/>
      </c>
      <c r="E16349">
        <f>VLOOKUP(B16349, Tabelas!A:C,2,FALSE())</f>
        <v/>
      </c>
    </row>
    <row r="16350">
      <c r="A16350" t="inlineStr">
        <is>
          <t>TRANSPORTATION (DORDRECHT. ONLINE)</t>
        </is>
      </c>
      <c r="B16350" t="inlineStr">
        <is>
          <t>A1</t>
        </is>
      </c>
      <c r="C16350">
        <f>IF(B16350&lt;&gt;"NI",1,0)</f>
        <v/>
      </c>
      <c r="D16350">
        <f>VLOOKUP(B16350, Tabelas!A:C,3,FALSE())</f>
        <v/>
      </c>
      <c r="E16350">
        <f>VLOOKUP(B16350, Tabelas!A:C,2,FALSE())</f>
        <v/>
      </c>
    </row>
    <row r="16351">
      <c r="A16351" t="inlineStr">
        <is>
          <t>TRANSPORTATION GEOTECHNICS</t>
        </is>
      </c>
      <c r="B16351" t="inlineStr">
        <is>
          <t>A2</t>
        </is>
      </c>
      <c r="C16351">
        <f>IF(B16351&lt;&gt;"NI",1,0)</f>
        <v/>
      </c>
      <c r="D16351">
        <f>VLOOKUP(B16351, Tabelas!A:C,3,FALSE())</f>
        <v/>
      </c>
      <c r="E16351">
        <f>VLOOKUP(B16351, Tabelas!A:C,2,FALSE())</f>
        <v/>
      </c>
    </row>
    <row r="16352">
      <c r="A16352" t="inlineStr">
        <is>
          <t>TRANSPORTATION PLANNING AND TECHNOLOGY</t>
        </is>
      </c>
      <c r="B16352" t="inlineStr">
        <is>
          <t>A2</t>
        </is>
      </c>
      <c r="C16352">
        <f>IF(B16352&lt;&gt;"NI",1,0)</f>
        <v/>
      </c>
      <c r="D16352">
        <f>VLOOKUP(B16352, Tabelas!A:C,3,FALSE())</f>
        <v/>
      </c>
      <c r="E16352">
        <f>VLOOKUP(B16352, Tabelas!A:C,2,FALSE())</f>
        <v/>
      </c>
    </row>
    <row r="16353">
      <c r="A16353" t="inlineStr">
        <is>
          <t>TRANSPORTATION RESEARCH RECORD</t>
        </is>
      </c>
      <c r="B16353" t="inlineStr">
        <is>
          <t>B1</t>
        </is>
      </c>
      <c r="C16353">
        <f>IF(B16353&lt;&gt;"NI",1,0)</f>
        <v/>
      </c>
      <c r="D16353">
        <f>VLOOKUP(B16353, Tabelas!A:C,3,FALSE())</f>
        <v/>
      </c>
      <c r="E16353">
        <f>VLOOKUP(B16353, Tabelas!A:C,2,FALSE())</f>
        <v/>
      </c>
    </row>
    <row r="16354">
      <c r="A16354" t="inlineStr">
        <is>
          <t>TRANSPORTATION RESEARCH. PART A, POLICY AND PRACTICE</t>
        </is>
      </c>
      <c r="B16354" t="inlineStr">
        <is>
          <t>A1</t>
        </is>
      </c>
      <c r="C16354">
        <f>IF(B16354&lt;&gt;"NI",1,0)</f>
        <v/>
      </c>
      <c r="D16354">
        <f>VLOOKUP(B16354, Tabelas!A:C,3,FALSE())</f>
        <v/>
      </c>
      <c r="E16354">
        <f>VLOOKUP(B16354, Tabelas!A:C,2,FALSE())</f>
        <v/>
      </c>
    </row>
    <row r="16355">
      <c r="A16355" t="inlineStr">
        <is>
          <t>TRANSPORTATION RESEARCH. PART B: METHODOLOGICAL</t>
        </is>
      </c>
      <c r="B16355" t="inlineStr">
        <is>
          <t>A1</t>
        </is>
      </c>
      <c r="C16355">
        <f>IF(B16355&lt;&gt;"NI",1,0)</f>
        <v/>
      </c>
      <c r="D16355">
        <f>VLOOKUP(B16355, Tabelas!A:C,3,FALSE())</f>
        <v/>
      </c>
      <c r="E16355">
        <f>VLOOKUP(B16355, Tabelas!A:C,2,FALSE())</f>
        <v/>
      </c>
    </row>
    <row r="16356">
      <c r="A16356" t="inlineStr">
        <is>
          <t>TRANSPORTATION RESEARCH. PART C, EMERGING TECHNOLOGIES</t>
        </is>
      </c>
      <c r="B16356" t="inlineStr">
        <is>
          <t>A1</t>
        </is>
      </c>
      <c r="C16356">
        <f>IF(B16356&lt;&gt;"NI",1,0)</f>
        <v/>
      </c>
      <c r="D16356">
        <f>VLOOKUP(B16356, Tabelas!A:C,3,FALSE())</f>
        <v/>
      </c>
      <c r="E16356">
        <f>VLOOKUP(B16356, Tabelas!A:C,2,FALSE())</f>
        <v/>
      </c>
    </row>
    <row r="16357">
      <c r="A16357" t="inlineStr">
        <is>
          <t>TRANSPORTATION RESEARCH. PART D, TRANSPORT AND ENVIRONMENT</t>
        </is>
      </c>
      <c r="B16357" t="inlineStr">
        <is>
          <t>A1</t>
        </is>
      </c>
      <c r="C16357">
        <f>IF(B16357&lt;&gt;"NI",1,0)</f>
        <v/>
      </c>
      <c r="D16357">
        <f>VLOOKUP(B16357, Tabelas!A:C,3,FALSE())</f>
        <v/>
      </c>
      <c r="E16357">
        <f>VLOOKUP(B16357, Tabelas!A:C,2,FALSE())</f>
        <v/>
      </c>
    </row>
    <row r="16358">
      <c r="A16358" t="inlineStr">
        <is>
          <t>TRANSPORTATION RESEARCH. PART E, LOGISTICS AND TRANSPORTATION REVIEW</t>
        </is>
      </c>
      <c r="B16358" t="inlineStr">
        <is>
          <t>A1</t>
        </is>
      </c>
      <c r="C16358">
        <f>IF(B16358&lt;&gt;"NI",1,0)</f>
        <v/>
      </c>
      <c r="D16358">
        <f>VLOOKUP(B16358, Tabelas!A:C,3,FALSE())</f>
        <v/>
      </c>
      <c r="E16358">
        <f>VLOOKUP(B16358, Tabelas!A:C,2,FALSE())</f>
        <v/>
      </c>
    </row>
    <row r="16359">
      <c r="A16359" t="inlineStr">
        <is>
          <t>TRANSPORTATION RESEARCH. PART F, TRAFFIC PSYCHOLOGY AND BEHAVIOUR</t>
        </is>
      </c>
      <c r="B16359" t="inlineStr">
        <is>
          <t>A1</t>
        </is>
      </c>
      <c r="C16359">
        <f>IF(B16359&lt;&gt;"NI",1,0)</f>
        <v/>
      </c>
      <c r="D16359">
        <f>VLOOKUP(B16359, Tabelas!A:C,3,FALSE())</f>
        <v/>
      </c>
      <c r="E16359">
        <f>VLOOKUP(B16359, Tabelas!A:C,2,FALSE())</f>
        <v/>
      </c>
    </row>
    <row r="16360">
      <c r="A16360" t="inlineStr">
        <is>
          <t>TRANSPORTATION SCIENCE</t>
        </is>
      </c>
      <c r="B16360" t="inlineStr">
        <is>
          <t>A1</t>
        </is>
      </c>
      <c r="C16360">
        <f>IF(B16360&lt;&gt;"NI",1,0)</f>
        <v/>
      </c>
      <c r="D16360">
        <f>VLOOKUP(B16360, Tabelas!A:C,3,FALSE())</f>
        <v/>
      </c>
      <c r="E16360">
        <f>VLOOKUP(B16360, Tabelas!A:C,2,FALSE())</f>
        <v/>
      </c>
    </row>
    <row r="16361">
      <c r="A16361" t="inlineStr">
        <is>
          <t>TRANSPORTATION SYSTEMS AND TECHNOLOGY</t>
        </is>
      </c>
      <c r="B16361" t="inlineStr">
        <is>
          <t>B4</t>
        </is>
      </c>
      <c r="C16361">
        <f>IF(B16361&lt;&gt;"NI",1,0)</f>
        <v/>
      </c>
      <c r="D16361">
        <f>VLOOKUP(B16361, Tabelas!A:C,3,FALSE())</f>
        <v/>
      </c>
      <c r="E16361">
        <f>VLOOKUP(B16361, Tabelas!A:C,2,FALSE())</f>
        <v/>
      </c>
    </row>
    <row r="16362">
      <c r="A16362" t="inlineStr">
        <is>
          <t>TRANSPORTES (RIO DE JANEIRO)</t>
        </is>
      </c>
      <c r="B16362" t="inlineStr">
        <is>
          <t>A3</t>
        </is>
      </c>
      <c r="C16362">
        <f>IF(B16362&lt;&gt;"NI",1,0)</f>
        <v/>
      </c>
      <c r="D16362">
        <f>VLOOKUP(B16362, Tabelas!A:C,3,FALSE())</f>
        <v/>
      </c>
      <c r="E16362">
        <f>VLOOKUP(B16362, Tabelas!A:C,2,FALSE())</f>
        <v/>
      </c>
    </row>
    <row r="16363">
      <c r="A16363" t="inlineStr">
        <is>
          <t>TRANSPORTES (RIO DE JANEIRO)</t>
        </is>
      </c>
      <c r="B16363" t="inlineStr">
        <is>
          <t>A3</t>
        </is>
      </c>
      <c r="C16363">
        <f>IF(B16363&lt;&gt;"NI",1,0)</f>
        <v/>
      </c>
      <c r="D16363">
        <f>VLOOKUP(B16363, Tabelas!A:C,3,FALSE())</f>
        <v/>
      </c>
      <c r="E16363">
        <f>VLOOKUP(B16363, Tabelas!A:C,2,FALSE())</f>
        <v/>
      </c>
    </row>
    <row r="16364">
      <c r="A16364" t="inlineStr">
        <is>
          <t>TRANSYLVANIAN REVIEW OF SYSTEMATICAL AND ECOLOGICAL RESEARCH</t>
        </is>
      </c>
      <c r="B16364" t="inlineStr">
        <is>
          <t>B4</t>
        </is>
      </c>
      <c r="C16364">
        <f>IF(B16364&lt;&gt;"NI",1,0)</f>
        <v/>
      </c>
      <c r="D16364">
        <f>VLOOKUP(B16364, Tabelas!A:C,3,FALSE())</f>
        <v/>
      </c>
      <c r="E16364">
        <f>VLOOKUP(B16364, Tabelas!A:C,2,FALSE())</f>
        <v/>
      </c>
    </row>
    <row r="16365">
      <c r="A16365" t="inlineStr">
        <is>
          <t>TRASHUMANTE: REVISTA AMERICANA DE HISTORIA SOCIAL</t>
        </is>
      </c>
      <c r="B16365" t="inlineStr">
        <is>
          <t>A1</t>
        </is>
      </c>
      <c r="C16365">
        <f>IF(B16365&lt;&gt;"NI",1,0)</f>
        <v/>
      </c>
      <c r="D16365">
        <f>VLOOKUP(B16365, Tabelas!A:C,3,FALSE())</f>
        <v/>
      </c>
      <c r="E16365">
        <f>VLOOKUP(B16365, Tabelas!A:C,2,FALSE())</f>
        <v/>
      </c>
    </row>
    <row r="16366">
      <c r="A16366" t="inlineStr">
        <is>
          <t>TRASLACIONES - REVISTA LATINOAMERICANA DE LECTURA Y ESCRITURA</t>
        </is>
      </c>
      <c r="B16366" t="inlineStr">
        <is>
          <t>B1</t>
        </is>
      </c>
      <c r="C16366">
        <f>IF(B16366&lt;&gt;"NI",1,0)</f>
        <v/>
      </c>
      <c r="D16366">
        <f>VLOOKUP(B16366, Tabelas!A:C,3,FALSE())</f>
        <v/>
      </c>
      <c r="E16366">
        <f>VLOOKUP(B16366, Tabelas!A:C,2,FALSE())</f>
        <v/>
      </c>
    </row>
    <row r="16367">
      <c r="A16367" t="inlineStr">
        <is>
          <t>TRASLATIONES</t>
        </is>
      </c>
      <c r="B16367" t="inlineStr">
        <is>
          <t>B1</t>
        </is>
      </c>
      <c r="C16367">
        <f>IF(B16367&lt;&gt;"NI",1,0)</f>
        <v/>
      </c>
      <c r="D16367">
        <f>VLOOKUP(B16367, Tabelas!A:C,3,FALSE())</f>
        <v/>
      </c>
      <c r="E16367">
        <f>VLOOKUP(B16367, Tabelas!A:C,2,FALSE())</f>
        <v/>
      </c>
    </row>
    <row r="16368">
      <c r="A16368" t="inlineStr">
        <is>
          <t>TRAUMA, VIOLENCE &amp; ABUSE</t>
        </is>
      </c>
      <c r="B16368" t="inlineStr">
        <is>
          <t>A1</t>
        </is>
      </c>
      <c r="C16368">
        <f>IF(B16368&lt;&gt;"NI",1,0)</f>
        <v/>
      </c>
      <c r="D16368">
        <f>VLOOKUP(B16368, Tabelas!A:C,3,FALSE())</f>
        <v/>
      </c>
      <c r="E16368">
        <f>VLOOKUP(B16368, Tabelas!A:C,2,FALSE())</f>
        <v/>
      </c>
    </row>
    <row r="16369">
      <c r="A16369" t="inlineStr">
        <is>
          <t>TRAVEL BEHAVIOUR AND SOCIETY</t>
        </is>
      </c>
      <c r="B16369" t="inlineStr">
        <is>
          <t>A2</t>
        </is>
      </c>
      <c r="C16369">
        <f>IF(B16369&lt;&gt;"NI",1,0)</f>
        <v/>
      </c>
      <c r="D16369">
        <f>VLOOKUP(B16369, Tabelas!A:C,3,FALSE())</f>
        <v/>
      </c>
      <c r="E16369">
        <f>VLOOKUP(B16369, Tabelas!A:C,2,FALSE())</f>
        <v/>
      </c>
    </row>
    <row r="16370">
      <c r="A16370" t="inlineStr">
        <is>
          <t>TRAVEL MEDICINE AND INFECTIOUS DISEASE</t>
        </is>
      </c>
      <c r="B16370" t="inlineStr">
        <is>
          <t>A1</t>
        </is>
      </c>
      <c r="C16370">
        <f>IF(B16370&lt;&gt;"NI",1,0)</f>
        <v/>
      </c>
      <c r="D16370">
        <f>VLOOKUP(B16370, Tabelas!A:C,3,FALSE())</f>
        <v/>
      </c>
      <c r="E16370">
        <f>VLOOKUP(B16370, Tabelas!A:C,2,FALSE())</f>
        <v/>
      </c>
    </row>
    <row r="16371">
      <c r="A16371" t="inlineStr">
        <is>
          <t>TRAVESÍA - REVISTA DE HISTORIA ECONÓMICA Y SOCIAL</t>
        </is>
      </c>
      <c r="B16371" t="inlineStr">
        <is>
          <t>A2</t>
        </is>
      </c>
      <c r="C16371">
        <f>IF(B16371&lt;&gt;"NI",1,0)</f>
        <v/>
      </c>
      <c r="D16371">
        <f>VLOOKUP(B16371, Tabelas!A:C,3,FALSE())</f>
        <v/>
      </c>
      <c r="E16371">
        <f>VLOOKUP(B16371, Tabelas!A:C,2,FALSE())</f>
        <v/>
      </c>
    </row>
    <row r="16372">
      <c r="A16372" t="inlineStr">
        <is>
          <t>TRAVESÍA (ONLINE)</t>
        </is>
      </c>
      <c r="B16372" t="inlineStr">
        <is>
          <t>A2</t>
        </is>
      </c>
      <c r="C16372">
        <f>IF(B16372&lt;&gt;"NI",1,0)</f>
        <v/>
      </c>
      <c r="D16372">
        <f>VLOOKUP(B16372, Tabelas!A:C,3,FALSE())</f>
        <v/>
      </c>
      <c r="E16372">
        <f>VLOOKUP(B16372, Tabelas!A:C,2,FALSE())</f>
        <v/>
      </c>
    </row>
    <row r="16373">
      <c r="A16373" t="inlineStr">
        <is>
          <t>TRAVESSIAS INTERATIVAS</t>
        </is>
      </c>
      <c r="B16373" t="inlineStr">
        <is>
          <t>B1</t>
        </is>
      </c>
      <c r="C16373">
        <f>IF(B16373&lt;&gt;"NI",1,0)</f>
        <v/>
      </c>
      <c r="D16373">
        <f>VLOOKUP(B16373, Tabelas!A:C,3,FALSE())</f>
        <v/>
      </c>
      <c r="E16373">
        <f>VLOOKUP(B16373, Tabelas!A:C,2,FALSE())</f>
        <v/>
      </c>
    </row>
    <row r="16374">
      <c r="A16374" t="inlineStr">
        <is>
          <t>TRAYECTORIAS HUMANAS TRASCONTINENTALES</t>
        </is>
      </c>
      <c r="B16374" t="inlineStr">
        <is>
          <t>B4</t>
        </is>
      </c>
      <c r="C16374">
        <f>IF(B16374&lt;&gt;"NI",1,0)</f>
        <v/>
      </c>
      <c r="D16374">
        <f>VLOOKUP(B16374, Tabelas!A:C,3,FALSE())</f>
        <v/>
      </c>
      <c r="E16374">
        <f>VLOOKUP(B16374, Tabelas!A:C,2,FALSE())</f>
        <v/>
      </c>
    </row>
    <row r="16375">
      <c r="A16375" t="inlineStr">
        <is>
          <t>TREE GENETICS &amp; GENOMES (PRINT)</t>
        </is>
      </c>
      <c r="B16375" t="inlineStr">
        <is>
          <t>A1</t>
        </is>
      </c>
      <c r="C16375">
        <f>IF(B16375&lt;&gt;"NI",1,0)</f>
        <v/>
      </c>
      <c r="D16375">
        <f>VLOOKUP(B16375, Tabelas!A:C,3,FALSE())</f>
        <v/>
      </c>
      <c r="E16375">
        <f>VLOOKUP(B16375, Tabelas!A:C,2,FALSE())</f>
        <v/>
      </c>
    </row>
    <row r="16376">
      <c r="A16376" t="inlineStr">
        <is>
          <t>TREE PHYSIOLOGY</t>
        </is>
      </c>
      <c r="B16376" t="inlineStr">
        <is>
          <t>A1</t>
        </is>
      </c>
      <c r="C16376">
        <f>IF(B16376&lt;&gt;"NI",1,0)</f>
        <v/>
      </c>
      <c r="D16376">
        <f>VLOOKUP(B16376, Tabelas!A:C,3,FALSE())</f>
        <v/>
      </c>
      <c r="E16376">
        <f>VLOOKUP(B16376, Tabelas!A:C,2,FALSE())</f>
        <v/>
      </c>
    </row>
    <row r="16377">
      <c r="A16377" t="inlineStr">
        <is>
          <t>TREE-RING RESEARCH</t>
        </is>
      </c>
      <c r="B16377" t="inlineStr">
        <is>
          <t>A2</t>
        </is>
      </c>
      <c r="C16377">
        <f>IF(B16377&lt;&gt;"NI",1,0)</f>
        <v/>
      </c>
      <c r="D16377">
        <f>VLOOKUP(B16377, Tabelas!A:C,3,FALSE())</f>
        <v/>
      </c>
      <c r="E16377">
        <f>VLOOKUP(B16377, Tabelas!A:C,2,FALSE())</f>
        <v/>
      </c>
    </row>
    <row r="16378">
      <c r="A16378" t="inlineStr">
        <is>
          <t>TREES (BERLIN. PRINT)</t>
        </is>
      </c>
      <c r="B16378" t="inlineStr">
        <is>
          <t>A2</t>
        </is>
      </c>
      <c r="C16378">
        <f>IF(B16378&lt;&gt;"NI",1,0)</f>
        <v/>
      </c>
      <c r="D16378">
        <f>VLOOKUP(B16378, Tabelas!A:C,3,FALSE())</f>
        <v/>
      </c>
      <c r="E16378">
        <f>VLOOKUP(B16378, Tabelas!A:C,2,FALSE())</f>
        <v/>
      </c>
    </row>
    <row r="16379">
      <c r="A16379" t="inlineStr">
        <is>
          <t>TREM DE LETRAS</t>
        </is>
      </c>
      <c r="B16379" t="inlineStr">
        <is>
          <t>B3</t>
        </is>
      </c>
      <c r="C16379">
        <f>IF(B16379&lt;&gt;"NI",1,0)</f>
        <v/>
      </c>
      <c r="D16379">
        <f>VLOOKUP(B16379, Tabelas!A:C,3,FALSE())</f>
        <v/>
      </c>
      <c r="E16379">
        <f>VLOOKUP(B16379, Tabelas!A:C,2,FALSE())</f>
        <v/>
      </c>
    </row>
    <row r="16380">
      <c r="A16380" t="inlineStr">
        <is>
          <t>TRENDS IN BIOTECHNOLOGY (REGULAR ED.)</t>
        </is>
      </c>
      <c r="B16380" t="inlineStr">
        <is>
          <t>A1</t>
        </is>
      </c>
      <c r="C16380">
        <f>IF(B16380&lt;&gt;"NI",1,0)</f>
        <v/>
      </c>
      <c r="D16380">
        <f>VLOOKUP(B16380, Tabelas!A:C,3,FALSE())</f>
        <v/>
      </c>
      <c r="E16380">
        <f>VLOOKUP(B16380, Tabelas!A:C,2,FALSE())</f>
        <v/>
      </c>
    </row>
    <row r="16381">
      <c r="A16381" t="inlineStr">
        <is>
          <t>TRENDS IN CANCER</t>
        </is>
      </c>
      <c r="B16381" t="inlineStr">
        <is>
          <t>A1</t>
        </is>
      </c>
      <c r="C16381">
        <f>IF(B16381&lt;&gt;"NI",1,0)</f>
        <v/>
      </c>
      <c r="D16381">
        <f>VLOOKUP(B16381, Tabelas!A:C,3,FALSE())</f>
        <v/>
      </c>
      <c r="E16381">
        <f>VLOOKUP(B16381, Tabelas!A:C,2,FALSE())</f>
        <v/>
      </c>
    </row>
    <row r="16382">
      <c r="A16382" t="inlineStr">
        <is>
          <t>TRENDS IN CARDIOVASCULAR MEDICINE</t>
        </is>
      </c>
      <c r="B16382" t="inlineStr">
        <is>
          <t>A2</t>
        </is>
      </c>
      <c r="C16382">
        <f>IF(B16382&lt;&gt;"NI",1,0)</f>
        <v/>
      </c>
      <c r="D16382">
        <f>VLOOKUP(B16382, Tabelas!A:C,3,FALSE())</f>
        <v/>
      </c>
      <c r="E16382">
        <f>VLOOKUP(B16382, Tabelas!A:C,2,FALSE())</f>
        <v/>
      </c>
    </row>
    <row r="16383">
      <c r="A16383" t="inlineStr">
        <is>
          <t>TRENDS IN ECOLOGY &amp; EVOLUTION (AMSTERDAM. PRINT)</t>
        </is>
      </c>
      <c r="B16383" t="inlineStr">
        <is>
          <t>A1</t>
        </is>
      </c>
      <c r="C16383">
        <f>IF(B16383&lt;&gt;"NI",1,0)</f>
        <v/>
      </c>
      <c r="D16383">
        <f>VLOOKUP(B16383, Tabelas!A:C,3,FALSE())</f>
        <v/>
      </c>
      <c r="E16383">
        <f>VLOOKUP(B16383, Tabelas!A:C,2,FALSE())</f>
        <v/>
      </c>
    </row>
    <row r="16384">
      <c r="A16384" t="inlineStr">
        <is>
          <t>TRENDS IN ENVIRONMENTAL ANALYTICAL CHEMISTRY</t>
        </is>
      </c>
      <c r="B16384" t="inlineStr">
        <is>
          <t>A1</t>
        </is>
      </c>
      <c r="C16384">
        <f>IF(B16384&lt;&gt;"NI",1,0)</f>
        <v/>
      </c>
      <c r="D16384">
        <f>VLOOKUP(B16384, Tabelas!A:C,3,FALSE())</f>
        <v/>
      </c>
      <c r="E16384">
        <f>VLOOKUP(B16384, Tabelas!A:C,2,FALSE())</f>
        <v/>
      </c>
    </row>
    <row r="16385">
      <c r="A16385" t="inlineStr">
        <is>
          <t>TRENDS IN FOOD SCIENCE &amp; TECHNOLOGY (REGULAR ED.)</t>
        </is>
      </c>
      <c r="B16385" t="inlineStr">
        <is>
          <t>A1</t>
        </is>
      </c>
      <c r="C16385">
        <f>IF(B16385&lt;&gt;"NI",1,0)</f>
        <v/>
      </c>
      <c r="D16385">
        <f>VLOOKUP(B16385, Tabelas!A:C,3,FALSE())</f>
        <v/>
      </c>
      <c r="E16385">
        <f>VLOOKUP(B16385, Tabelas!A:C,2,FALSE())</f>
        <v/>
      </c>
    </row>
    <row r="16386">
      <c r="A16386" t="inlineStr">
        <is>
          <t>TRENDS IN HEARING</t>
        </is>
      </c>
      <c r="B16386" t="inlineStr">
        <is>
          <t>A3</t>
        </is>
      </c>
      <c r="C16386">
        <f>IF(B16386&lt;&gt;"NI",1,0)</f>
        <v/>
      </c>
      <c r="D16386">
        <f>VLOOKUP(B16386, Tabelas!A:C,3,FALSE())</f>
        <v/>
      </c>
      <c r="E16386">
        <f>VLOOKUP(B16386, Tabelas!A:C,2,FALSE())</f>
        <v/>
      </c>
    </row>
    <row r="16387">
      <c r="A16387" t="inlineStr">
        <is>
          <t>TRENDS IN IMMUNOLOGY (PRINT)</t>
        </is>
      </c>
      <c r="B16387" t="inlineStr">
        <is>
          <t>A1</t>
        </is>
      </c>
      <c r="C16387">
        <f>IF(B16387&lt;&gt;"NI",1,0)</f>
        <v/>
      </c>
      <c r="D16387">
        <f>VLOOKUP(B16387, Tabelas!A:C,3,FALSE())</f>
        <v/>
      </c>
      <c r="E16387">
        <f>VLOOKUP(B16387, Tabelas!A:C,2,FALSE())</f>
        <v/>
      </c>
    </row>
    <row r="16388">
      <c r="A16388" t="inlineStr">
        <is>
          <t>TRENDS IN MICROBIOLOGY (REGULAR ED.)</t>
        </is>
      </c>
      <c r="B16388" t="inlineStr">
        <is>
          <t>A1</t>
        </is>
      </c>
      <c r="C16388">
        <f>IF(B16388&lt;&gt;"NI",1,0)</f>
        <v/>
      </c>
      <c r="D16388">
        <f>VLOOKUP(B16388, Tabelas!A:C,3,FALSE())</f>
        <v/>
      </c>
      <c r="E16388">
        <f>VLOOKUP(B16388, Tabelas!A:C,2,FALSE())</f>
        <v/>
      </c>
    </row>
    <row r="16389">
      <c r="A16389" t="inlineStr">
        <is>
          <t>TRENDS IN MOLECULAR MEDICINE (PRINT)</t>
        </is>
      </c>
      <c r="B16389" t="inlineStr">
        <is>
          <t>A1</t>
        </is>
      </c>
      <c r="C16389">
        <f>IF(B16389&lt;&gt;"NI",1,0)</f>
        <v/>
      </c>
      <c r="D16389">
        <f>VLOOKUP(B16389, Tabelas!A:C,3,FALSE())</f>
        <v/>
      </c>
      <c r="E16389">
        <f>VLOOKUP(B16389, Tabelas!A:C,2,FALSE())</f>
        <v/>
      </c>
    </row>
    <row r="16390">
      <c r="A16390" t="inlineStr">
        <is>
          <t>TRENDS IN NEUROSCIENCE AND EDUCATION</t>
        </is>
      </c>
      <c r="B16390" t="inlineStr">
        <is>
          <t>A2</t>
        </is>
      </c>
      <c r="C16390">
        <f>IF(B16390&lt;&gt;"NI",1,0)</f>
        <v/>
      </c>
      <c r="D16390">
        <f>VLOOKUP(B16390, Tabelas!A:C,3,FALSE())</f>
        <v/>
      </c>
      <c r="E16390">
        <f>VLOOKUP(B16390, Tabelas!A:C,2,FALSE())</f>
        <v/>
      </c>
    </row>
    <row r="16391">
      <c r="A16391" t="inlineStr">
        <is>
          <t>TRENDS IN NEUROSCIENCES (REGULAR ED.)</t>
        </is>
      </c>
      <c r="B16391" t="inlineStr">
        <is>
          <t>A1</t>
        </is>
      </c>
      <c r="C16391">
        <f>IF(B16391&lt;&gt;"NI",1,0)</f>
        <v/>
      </c>
      <c r="D16391">
        <f>VLOOKUP(B16391, Tabelas!A:C,3,FALSE())</f>
        <v/>
      </c>
      <c r="E16391">
        <f>VLOOKUP(B16391, Tabelas!A:C,2,FALSE())</f>
        <v/>
      </c>
    </row>
    <row r="16392">
      <c r="A16392" t="inlineStr">
        <is>
          <t>TRENDS IN ORGANIZED CRIME</t>
        </is>
      </c>
      <c r="B16392" t="inlineStr">
        <is>
          <t>A3</t>
        </is>
      </c>
      <c r="C16392">
        <f>IF(B16392&lt;&gt;"NI",1,0)</f>
        <v/>
      </c>
      <c r="D16392">
        <f>VLOOKUP(B16392, Tabelas!A:C,3,FALSE())</f>
        <v/>
      </c>
      <c r="E16392">
        <f>VLOOKUP(B16392, Tabelas!A:C,2,FALSE())</f>
        <v/>
      </c>
    </row>
    <row r="16393">
      <c r="A16393" t="inlineStr">
        <is>
          <t>TRENDS IN PARASITOLOGY</t>
        </is>
      </c>
      <c r="B16393" t="inlineStr">
        <is>
          <t>A1</t>
        </is>
      </c>
      <c r="C16393">
        <f>IF(B16393&lt;&gt;"NI",1,0)</f>
        <v/>
      </c>
      <c r="D16393">
        <f>VLOOKUP(B16393, Tabelas!A:C,3,FALSE())</f>
        <v/>
      </c>
      <c r="E16393">
        <f>VLOOKUP(B16393, Tabelas!A:C,2,FALSE())</f>
        <v/>
      </c>
    </row>
    <row r="16394">
      <c r="A16394" t="inlineStr">
        <is>
          <t>TRENDS IN PLANT SCIENCE</t>
        </is>
      </c>
      <c r="B16394" t="inlineStr">
        <is>
          <t>A1</t>
        </is>
      </c>
      <c r="C16394">
        <f>IF(B16394&lt;&gt;"NI",1,0)</f>
        <v/>
      </c>
      <c r="D16394">
        <f>VLOOKUP(B16394, Tabelas!A:C,3,FALSE())</f>
        <v/>
      </c>
      <c r="E16394">
        <f>VLOOKUP(B16394, Tabelas!A:C,2,FALSE())</f>
        <v/>
      </c>
    </row>
    <row r="16395">
      <c r="A16395" t="inlineStr">
        <is>
          <t>TRENDS IN PSYCHOLOGY</t>
        </is>
      </c>
      <c r="B16395" t="inlineStr">
        <is>
          <t>A1</t>
        </is>
      </c>
      <c r="C16395">
        <f>IF(B16395&lt;&gt;"NI",1,0)</f>
        <v/>
      </c>
      <c r="D16395">
        <f>VLOOKUP(B16395, Tabelas!A:C,3,FALSE())</f>
        <v/>
      </c>
      <c r="E16395">
        <f>VLOOKUP(B16395, Tabelas!A:C,2,FALSE())</f>
        <v/>
      </c>
    </row>
    <row r="16396">
      <c r="A16396" t="inlineStr">
        <is>
          <t>TRÍADE: COMUNICAÇÃO, CULTURA E MÍDIA</t>
        </is>
      </c>
      <c r="B16396" t="inlineStr">
        <is>
          <t>B2</t>
        </is>
      </c>
      <c r="C16396">
        <f>IF(B16396&lt;&gt;"NI",1,0)</f>
        <v/>
      </c>
      <c r="D16396">
        <f>VLOOKUP(B16396, Tabelas!A:C,3,FALSE())</f>
        <v/>
      </c>
      <c r="E16396">
        <f>VLOOKUP(B16396, Tabelas!A:C,2,FALSE())</f>
        <v/>
      </c>
    </row>
    <row r="16397">
      <c r="A16397" t="inlineStr">
        <is>
          <t>TRIADES EM REVISTA</t>
        </is>
      </c>
      <c r="B16397" t="inlineStr">
        <is>
          <t>B4</t>
        </is>
      </c>
      <c r="C16397">
        <f>IF(B16397&lt;&gt;"NI",1,0)</f>
        <v/>
      </c>
      <c r="D16397">
        <f>VLOOKUP(B16397, Tabelas!A:C,3,FALSE())</f>
        <v/>
      </c>
      <c r="E16397">
        <f>VLOOKUP(B16397, Tabelas!A:C,2,FALSE())</f>
        <v/>
      </c>
    </row>
    <row r="16398">
      <c r="A16398" t="inlineStr">
        <is>
          <t>TRIALOG</t>
        </is>
      </c>
      <c r="B16398" t="inlineStr">
        <is>
          <t>B1</t>
        </is>
      </c>
      <c r="C16398">
        <f>IF(B16398&lt;&gt;"NI",1,0)</f>
        <v/>
      </c>
      <c r="D16398">
        <f>VLOOKUP(B16398, Tabelas!A:C,3,FALSE())</f>
        <v/>
      </c>
      <c r="E16398">
        <f>VLOOKUP(B16398, Tabelas!A:C,2,FALSE())</f>
        <v/>
      </c>
    </row>
    <row r="16399">
      <c r="A16399" t="inlineStr">
        <is>
          <t>TRIALS (LONDON)</t>
        </is>
      </c>
      <c r="B16399" t="inlineStr">
        <is>
          <t>A4</t>
        </is>
      </c>
      <c r="C16399">
        <f>IF(B16399&lt;&gt;"NI",1,0)</f>
        <v/>
      </c>
      <c r="D16399">
        <f>VLOOKUP(B16399, Tabelas!A:C,3,FALSE())</f>
        <v/>
      </c>
      <c r="E16399">
        <f>VLOOKUP(B16399, Tabelas!A:C,2,FALSE())</f>
        <v/>
      </c>
    </row>
    <row r="16400">
      <c r="A16400" t="inlineStr">
        <is>
          <t>TRIBOLOGY IN INDUSTRY</t>
        </is>
      </c>
      <c r="B16400" t="inlineStr">
        <is>
          <t>B3</t>
        </is>
      </c>
      <c r="C16400">
        <f>IF(B16400&lt;&gt;"NI",1,0)</f>
        <v/>
      </c>
      <c r="D16400">
        <f>VLOOKUP(B16400, Tabelas!A:C,3,FALSE())</f>
        <v/>
      </c>
      <c r="E16400">
        <f>VLOOKUP(B16400, Tabelas!A:C,2,FALSE())</f>
        <v/>
      </c>
    </row>
    <row r="16401">
      <c r="A16401" t="inlineStr">
        <is>
          <t>TRIBOLOGY INTERNATIONAL</t>
        </is>
      </c>
      <c r="B16401" t="inlineStr">
        <is>
          <t>A1</t>
        </is>
      </c>
      <c r="C16401">
        <f>IF(B16401&lt;&gt;"NI",1,0)</f>
        <v/>
      </c>
      <c r="D16401">
        <f>VLOOKUP(B16401, Tabelas!A:C,3,FALSE())</f>
        <v/>
      </c>
      <c r="E16401">
        <f>VLOOKUP(B16401, Tabelas!A:C,2,FALSE())</f>
        <v/>
      </c>
    </row>
    <row r="16402">
      <c r="A16402" t="inlineStr">
        <is>
          <t>TRIBOLOGY LETTER</t>
        </is>
      </c>
      <c r="B16402" t="inlineStr">
        <is>
          <t>A2</t>
        </is>
      </c>
      <c r="C16402">
        <f>IF(B16402&lt;&gt;"NI",1,0)</f>
        <v/>
      </c>
      <c r="D16402">
        <f>VLOOKUP(B16402, Tabelas!A:C,3,FALSE())</f>
        <v/>
      </c>
      <c r="E16402">
        <f>VLOOKUP(B16402, Tabelas!A:C,2,FALSE())</f>
        <v/>
      </c>
    </row>
    <row r="16403">
      <c r="A16403" t="inlineStr">
        <is>
          <t>TRIBOLOGY TRANSACTIONS</t>
        </is>
      </c>
      <c r="B16403" t="inlineStr">
        <is>
          <t>A3</t>
        </is>
      </c>
      <c r="C16403">
        <f>IF(B16403&lt;&gt;"NI",1,0)</f>
        <v/>
      </c>
      <c r="D16403">
        <f>VLOOKUP(B16403, Tabelas!A:C,3,FALSE())</f>
        <v/>
      </c>
      <c r="E16403">
        <f>VLOOKUP(B16403, Tabelas!A:C,2,FALSE())</f>
        <v/>
      </c>
    </row>
    <row r="16404">
      <c r="A16404" t="inlineStr">
        <is>
          <t>TRILHAS DA HISTÓRIA</t>
        </is>
      </c>
      <c r="B16404" t="inlineStr">
        <is>
          <t>B1</t>
        </is>
      </c>
      <c r="C16404">
        <f>IF(B16404&lt;&gt;"NI",1,0)</f>
        <v/>
      </c>
      <c r="D16404">
        <f>VLOOKUP(B16404, Tabelas!A:C,3,FALSE())</f>
        <v/>
      </c>
      <c r="E16404">
        <f>VLOOKUP(B16404, Tabelas!A:C,2,FALSE())</f>
        <v/>
      </c>
    </row>
    <row r="16405">
      <c r="A16405" t="inlineStr">
        <is>
          <t>TRILHAS FILOSÓFICAS (ONLINE)</t>
        </is>
      </c>
      <c r="B16405" t="inlineStr">
        <is>
          <t>B4</t>
        </is>
      </c>
      <c r="C16405">
        <f>IF(B16405&lt;&gt;"NI",1,0)</f>
        <v/>
      </c>
      <c r="D16405">
        <f>VLOOKUP(B16405, Tabelas!A:C,3,FALSE())</f>
        <v/>
      </c>
      <c r="E16405">
        <f>VLOOKUP(B16405, Tabelas!A:C,2,FALSE())</f>
        <v/>
      </c>
    </row>
    <row r="16406">
      <c r="A16406" t="inlineStr">
        <is>
          <t>TRIPLE HELIX</t>
        </is>
      </c>
      <c r="B16406" t="inlineStr">
        <is>
          <t>B3</t>
        </is>
      </c>
      <c r="C16406">
        <f>IF(B16406&lt;&gt;"NI",1,0)</f>
        <v/>
      </c>
      <c r="D16406">
        <f>VLOOKUP(B16406, Tabelas!A:C,3,FALSE())</f>
        <v/>
      </c>
      <c r="E16406">
        <f>VLOOKUP(B16406, Tabelas!A:C,2,FALSE())</f>
        <v/>
      </c>
    </row>
    <row r="16407">
      <c r="A16407" t="inlineStr">
        <is>
          <t>TRIPLEC (VIENA)</t>
        </is>
      </c>
      <c r="B16407" t="inlineStr">
        <is>
          <t>A3</t>
        </is>
      </c>
      <c r="C16407">
        <f>IF(B16407&lt;&gt;"NI",1,0)</f>
        <v/>
      </c>
      <c r="D16407">
        <f>VLOOKUP(B16407, Tabelas!A:C,3,FALSE())</f>
        <v/>
      </c>
      <c r="E16407">
        <f>VLOOKUP(B16407, Tabelas!A:C,2,FALSE())</f>
        <v/>
      </c>
    </row>
    <row r="16408">
      <c r="A16408" t="inlineStr">
        <is>
          <t>TRÍPODOS (BARCELONA)</t>
        </is>
      </c>
      <c r="B16408" t="inlineStr">
        <is>
          <t>A2</t>
        </is>
      </c>
      <c r="C16408">
        <f>IF(B16408&lt;&gt;"NI",1,0)</f>
        <v/>
      </c>
      <c r="D16408">
        <f>VLOOKUP(B16408, Tabelas!A:C,3,FALSE())</f>
        <v/>
      </c>
      <c r="E16408">
        <f>VLOOKUP(B16408, Tabelas!A:C,2,FALSE())</f>
        <v/>
      </c>
    </row>
    <row r="16409">
      <c r="A16409" t="inlineStr">
        <is>
          <t>TRIVIUM: ESTUDOS INTERDISCIPLINARES</t>
        </is>
      </c>
      <c r="B16409" t="inlineStr">
        <is>
          <t>B2</t>
        </is>
      </c>
      <c r="C16409">
        <f>IF(B16409&lt;&gt;"NI",1,0)</f>
        <v/>
      </c>
      <c r="D16409">
        <f>VLOOKUP(B16409, Tabelas!A:C,3,FALSE())</f>
        <v/>
      </c>
      <c r="E16409">
        <f>VLOOKUP(B16409, Tabelas!A:C,2,FALSE())</f>
        <v/>
      </c>
    </row>
    <row r="16410">
      <c r="A16410" t="inlineStr">
        <is>
          <t>TROPELÍAS: REVISTA DE TEORÍA DE LA LITERATURA Y LITERATURA COMPARADA</t>
        </is>
      </c>
      <c r="B16410" t="inlineStr">
        <is>
          <t>A4</t>
        </is>
      </c>
      <c r="C16410">
        <f>IF(B16410&lt;&gt;"NI",1,0)</f>
        <v/>
      </c>
      <c r="D16410">
        <f>VLOOKUP(B16410, Tabelas!A:C,3,FALSE())</f>
        <v/>
      </c>
      <c r="E16410">
        <f>VLOOKUP(B16410, Tabelas!A:C,2,FALSE())</f>
        <v/>
      </c>
    </row>
    <row r="16411">
      <c r="A16411" t="inlineStr">
        <is>
          <t>TROPICAL AND SUBTROPICAL AGROECOSYSTEMS</t>
        </is>
      </c>
      <c r="B16411" t="inlineStr">
        <is>
          <t>B3</t>
        </is>
      </c>
      <c r="C16411">
        <f>IF(B16411&lt;&gt;"NI",1,0)</f>
        <v/>
      </c>
      <c r="D16411">
        <f>VLOOKUP(B16411, Tabelas!A:C,3,FALSE())</f>
        <v/>
      </c>
      <c r="E16411">
        <f>VLOOKUP(B16411, Tabelas!A:C,2,FALSE())</f>
        <v/>
      </c>
    </row>
    <row r="16412">
      <c r="A16412" t="inlineStr">
        <is>
          <t>TROPICAL ANIMAL HEALTH AND PRODUCTION</t>
        </is>
      </c>
      <c r="B16412" t="inlineStr">
        <is>
          <t>A3</t>
        </is>
      </c>
      <c r="C16412">
        <f>IF(B16412&lt;&gt;"NI",1,0)</f>
        <v/>
      </c>
      <c r="D16412">
        <f>VLOOKUP(B16412, Tabelas!A:C,3,FALSE())</f>
        <v/>
      </c>
      <c r="E16412">
        <f>VLOOKUP(B16412, Tabelas!A:C,2,FALSE())</f>
        <v/>
      </c>
    </row>
    <row r="16413">
      <c r="A16413" t="inlineStr">
        <is>
          <t>TROPICAL BIOMEDICINE</t>
        </is>
      </c>
      <c r="B16413" t="inlineStr">
        <is>
          <t>B3</t>
        </is>
      </c>
      <c r="C16413">
        <f>IF(B16413&lt;&gt;"NI",1,0)</f>
        <v/>
      </c>
      <c r="D16413">
        <f>VLOOKUP(B16413, Tabelas!A:C,3,FALSE())</f>
        <v/>
      </c>
      <c r="E16413">
        <f>VLOOKUP(B16413, Tabelas!A:C,2,FALSE())</f>
        <v/>
      </c>
    </row>
    <row r="16414">
      <c r="A16414" t="inlineStr">
        <is>
          <t>TROPICAL CONSERVATION SCIENCE</t>
        </is>
      </c>
      <c r="B16414" t="inlineStr">
        <is>
          <t>A4</t>
        </is>
      </c>
      <c r="C16414">
        <f>IF(B16414&lt;&gt;"NI",1,0)</f>
        <v/>
      </c>
      <c r="D16414">
        <f>VLOOKUP(B16414, Tabelas!A:C,3,FALSE())</f>
        <v/>
      </c>
      <c r="E16414">
        <f>VLOOKUP(B16414, Tabelas!A:C,2,FALSE())</f>
        <v/>
      </c>
    </row>
    <row r="16415">
      <c r="A16415" t="inlineStr">
        <is>
          <t>TROPICAL ECOLOGY</t>
        </is>
      </c>
      <c r="B16415" t="inlineStr">
        <is>
          <t>A3</t>
        </is>
      </c>
      <c r="C16415">
        <f>IF(B16415&lt;&gt;"NI",1,0)</f>
        <v/>
      </c>
      <c r="D16415">
        <f>VLOOKUP(B16415, Tabelas!A:C,3,FALSE())</f>
        <v/>
      </c>
      <c r="E16415">
        <f>VLOOKUP(B16415, Tabelas!A:C,2,FALSE())</f>
        <v/>
      </c>
    </row>
    <row r="16416">
      <c r="A16416" t="inlineStr">
        <is>
          <t>TROPICAL GRASSLANDS - FORRAJES TROPICALES</t>
        </is>
      </c>
      <c r="B16416" t="inlineStr">
        <is>
          <t>B2</t>
        </is>
      </c>
      <c r="C16416">
        <f>IF(B16416&lt;&gt;"NI",1,0)</f>
        <v/>
      </c>
      <c r="D16416">
        <f>VLOOKUP(B16416, Tabelas!A:C,3,FALSE())</f>
        <v/>
      </c>
      <c r="E16416">
        <f>VLOOKUP(B16416, Tabelas!A:C,2,FALSE())</f>
        <v/>
      </c>
    </row>
    <row r="16417">
      <c r="A16417" t="inlineStr">
        <is>
          <t>TROPICAL JOURNAL OF PHARMACEUTICAL RESEARCH (PRINT)</t>
        </is>
      </c>
      <c r="B16417" t="inlineStr">
        <is>
          <t>B1</t>
        </is>
      </c>
      <c r="C16417">
        <f>IF(B16417&lt;&gt;"NI",1,0)</f>
        <v/>
      </c>
      <c r="D16417">
        <f>VLOOKUP(B16417, Tabelas!A:C,3,FALSE())</f>
        <v/>
      </c>
      <c r="E16417">
        <f>VLOOKUP(B16417, Tabelas!A:C,2,FALSE())</f>
        <v/>
      </c>
    </row>
    <row r="16418">
      <c r="A16418" t="inlineStr">
        <is>
          <t>TROPICAL MEDICINE &amp; INTERNATIONAL HEALTH</t>
        </is>
      </c>
      <c r="B16418" t="inlineStr">
        <is>
          <t>A1</t>
        </is>
      </c>
      <c r="C16418">
        <f>IF(B16418&lt;&gt;"NI",1,0)</f>
        <v/>
      </c>
      <c r="D16418">
        <f>VLOOKUP(B16418, Tabelas!A:C,3,FALSE())</f>
        <v/>
      </c>
      <c r="E16418">
        <f>VLOOKUP(B16418, Tabelas!A:C,2,FALSE())</f>
        <v/>
      </c>
    </row>
    <row r="16419">
      <c r="A16419" t="inlineStr">
        <is>
          <t>TROPICAL MEDICINE AND HEALTH</t>
        </is>
      </c>
      <c r="B16419" t="inlineStr">
        <is>
          <t>B1</t>
        </is>
      </c>
      <c r="C16419">
        <f>IF(B16419&lt;&gt;"NI",1,0)</f>
        <v/>
      </c>
      <c r="D16419">
        <f>VLOOKUP(B16419, Tabelas!A:C,3,FALSE())</f>
        <v/>
      </c>
      <c r="E16419">
        <f>VLOOKUP(B16419, Tabelas!A:C,2,FALSE())</f>
        <v/>
      </c>
    </row>
    <row r="16420">
      <c r="A16420" t="inlineStr">
        <is>
          <t>TROPICAL NATURAL HISTORY</t>
        </is>
      </c>
      <c r="B16420" t="inlineStr">
        <is>
          <t>B4</t>
        </is>
      </c>
      <c r="C16420">
        <f>IF(B16420&lt;&gt;"NI",1,0)</f>
        <v/>
      </c>
      <c r="D16420">
        <f>VLOOKUP(B16420, Tabelas!A:C,3,FALSE())</f>
        <v/>
      </c>
      <c r="E16420">
        <f>VLOOKUP(B16420, Tabelas!A:C,2,FALSE())</f>
        <v/>
      </c>
    </row>
    <row r="16421">
      <c r="A16421" t="inlineStr">
        <is>
          <t>TROPICAL PLANT BIOLOGY (PRINT)</t>
        </is>
      </c>
      <c r="B16421" t="inlineStr">
        <is>
          <t>A3</t>
        </is>
      </c>
      <c r="C16421">
        <f>IF(B16421&lt;&gt;"NI",1,0)</f>
        <v/>
      </c>
      <c r="D16421">
        <f>VLOOKUP(B16421, Tabelas!A:C,3,FALSE())</f>
        <v/>
      </c>
      <c r="E16421">
        <f>VLOOKUP(B16421, Tabelas!A:C,2,FALSE())</f>
        <v/>
      </c>
    </row>
    <row r="16422">
      <c r="A16422" t="inlineStr">
        <is>
          <t>TROPICAL PLANT PATHOLOGY</t>
        </is>
      </c>
      <c r="B16422" t="inlineStr">
        <is>
          <t>A4</t>
        </is>
      </c>
      <c r="C16422">
        <f>IF(B16422&lt;&gt;"NI",1,0)</f>
        <v/>
      </c>
      <c r="D16422">
        <f>VLOOKUP(B16422, Tabelas!A:C,3,FALSE())</f>
        <v/>
      </c>
      <c r="E16422">
        <f>VLOOKUP(B16422, Tabelas!A:C,2,FALSE())</f>
        <v/>
      </c>
    </row>
    <row r="16423">
      <c r="A16423" t="inlineStr">
        <is>
          <t>TROPICAL ZOOLOGY (TESTO STAMPATO)</t>
        </is>
      </c>
      <c r="B16423" t="inlineStr">
        <is>
          <t>B1</t>
        </is>
      </c>
      <c r="C16423">
        <f>IF(B16423&lt;&gt;"NI",1,0)</f>
        <v/>
      </c>
      <c r="D16423">
        <f>VLOOKUP(B16423, Tabelas!A:C,3,FALSE())</f>
        <v/>
      </c>
      <c r="E16423">
        <f>VLOOKUP(B16423, Tabelas!A:C,2,FALSE())</f>
        <v/>
      </c>
    </row>
    <row r="16424">
      <c r="A16424" t="inlineStr">
        <is>
          <t>TROPOS: COMUNICAÇÃO, SOCIEDADE E CULTURA</t>
        </is>
      </c>
      <c r="B16424" t="inlineStr">
        <is>
          <t>A4</t>
        </is>
      </c>
      <c r="C16424">
        <f>IF(B16424&lt;&gt;"NI",1,0)</f>
        <v/>
      </c>
      <c r="D16424">
        <f>VLOOKUP(B16424, Tabelas!A:C,3,FALSE())</f>
        <v/>
      </c>
      <c r="E16424">
        <f>VLOOKUP(B16424, Tabelas!A:C,2,FALSE())</f>
        <v/>
      </c>
    </row>
    <row r="16425">
      <c r="A16425" t="inlineStr">
        <is>
          <t>TSINGHUA SCIENCE AND TECHNOLOGY</t>
        </is>
      </c>
      <c r="B16425" t="inlineStr">
        <is>
          <t>A2</t>
        </is>
      </c>
      <c r="C16425">
        <f>IF(B16425&lt;&gt;"NI",1,0)</f>
        <v/>
      </c>
      <c r="D16425">
        <f>VLOOKUP(B16425, Tabelas!A:C,3,FALSE())</f>
        <v/>
      </c>
      <c r="E16425">
        <f>VLOOKUP(B16425, Tabelas!A:C,2,FALSE())</f>
        <v/>
      </c>
    </row>
    <row r="16426">
      <c r="A16426" t="inlineStr">
        <is>
          <t>TST TRANSPORTES, SERVICIOS Y TELECOMUNICACIONES</t>
        </is>
      </c>
      <c r="B16426" t="inlineStr">
        <is>
          <t>B1</t>
        </is>
      </c>
      <c r="C16426">
        <f>IF(B16426&lt;&gt;"NI",1,0)</f>
        <v/>
      </c>
      <c r="D16426">
        <f>VLOOKUP(B16426, Tabelas!A:C,3,FALSE())</f>
        <v/>
      </c>
      <c r="E16426">
        <f>VLOOKUP(B16426, Tabelas!A:C,2,FALSE())</f>
        <v/>
      </c>
    </row>
    <row r="16427">
      <c r="A16427" t="inlineStr">
        <is>
          <t>TUBERCULOSIS (EDINBURGH)</t>
        </is>
      </c>
      <c r="B16427" t="inlineStr">
        <is>
          <t>A3</t>
        </is>
      </c>
      <c r="C16427">
        <f>IF(B16427&lt;&gt;"NI",1,0)</f>
        <v/>
      </c>
      <c r="D16427">
        <f>VLOOKUP(B16427, Tabelas!A:C,3,FALSE())</f>
        <v/>
      </c>
      <c r="E16427">
        <f>VLOOKUP(B16427, Tabelas!A:C,2,FALSE())</f>
        <v/>
      </c>
    </row>
    <row r="16428">
      <c r="A16428" t="inlineStr">
        <is>
          <t>TUBERCULOSIS AND RESPIRATORY DISEASES (ONLINE)</t>
        </is>
      </c>
      <c r="B16428" t="inlineStr">
        <is>
          <t>B1</t>
        </is>
      </c>
      <c r="C16428">
        <f>IF(B16428&lt;&gt;"NI",1,0)</f>
        <v/>
      </c>
      <c r="D16428">
        <f>VLOOKUP(B16428, Tabelas!A:C,3,FALSE())</f>
        <v/>
      </c>
      <c r="E16428">
        <f>VLOOKUP(B16428, Tabelas!A:C,2,FALSE())</f>
        <v/>
      </c>
    </row>
    <row r="16429">
      <c r="A16429" t="inlineStr">
        <is>
          <t>TUBERKULOZ VE TORAKS / TURKISH JOURNAL OF TUBERCULOSIS &amp; THORAX (ENGLISH)</t>
        </is>
      </c>
      <c r="B16429" t="inlineStr">
        <is>
          <t>B2</t>
        </is>
      </c>
      <c r="C16429">
        <f>IF(B16429&lt;&gt;"NI",1,0)</f>
        <v/>
      </c>
      <c r="D16429">
        <f>VLOOKUP(B16429, Tabelas!A:C,3,FALSE())</f>
        <v/>
      </c>
      <c r="E16429">
        <f>VLOOKUP(B16429, Tabelas!A:C,2,FALSE())</f>
        <v/>
      </c>
    </row>
    <row r="16430">
      <c r="A16430" t="inlineStr">
        <is>
          <t>TUMOR BIOLOGY</t>
        </is>
      </c>
      <c r="B16430" t="inlineStr">
        <is>
          <t>A4</t>
        </is>
      </c>
      <c r="C16430">
        <f>IF(B16430&lt;&gt;"NI",1,0)</f>
        <v/>
      </c>
      <c r="D16430">
        <f>VLOOKUP(B16430, Tabelas!A:C,3,FALSE())</f>
        <v/>
      </c>
      <c r="E16430">
        <f>VLOOKUP(B16430, Tabelas!A:C,2,FALSE())</f>
        <v/>
      </c>
    </row>
    <row r="16431">
      <c r="A16431" t="inlineStr">
        <is>
          <t>TUMORI (MILANO)</t>
        </is>
      </c>
      <c r="B16431" t="inlineStr">
        <is>
          <t>B2</t>
        </is>
      </c>
      <c r="C16431">
        <f>IF(B16431&lt;&gt;"NI",1,0)</f>
        <v/>
      </c>
      <c r="D16431">
        <f>VLOOKUP(B16431, Tabelas!A:C,3,FALSE())</f>
        <v/>
      </c>
      <c r="E16431">
        <f>VLOOKUP(B16431, Tabelas!A:C,2,FALSE())</f>
        <v/>
      </c>
    </row>
    <row r="16432">
      <c r="A16432" t="inlineStr">
        <is>
          <t>TUNNELLING AND UNDERGROUND SPACE TECHNOLOGY</t>
        </is>
      </c>
      <c r="B16432" t="inlineStr">
        <is>
          <t>A1</t>
        </is>
      </c>
      <c r="C16432">
        <f>IF(B16432&lt;&gt;"NI",1,0)</f>
        <v/>
      </c>
      <c r="D16432">
        <f>VLOOKUP(B16432, Tabelas!A:C,3,FALSE())</f>
        <v/>
      </c>
      <c r="E16432">
        <f>VLOOKUP(B16432, Tabelas!A:C,2,FALSE())</f>
        <v/>
      </c>
    </row>
    <row r="16433">
      <c r="A16433" t="inlineStr">
        <is>
          <t>TURISMO &amp; PESQUISA (FEA)</t>
        </is>
      </c>
      <c r="B16433" t="inlineStr">
        <is>
          <t>B4</t>
        </is>
      </c>
      <c r="C16433">
        <f>IF(B16433&lt;&gt;"NI",1,0)</f>
        <v/>
      </c>
      <c r="D16433">
        <f>VLOOKUP(B16433, Tabelas!A:C,3,FALSE())</f>
        <v/>
      </c>
      <c r="E16433">
        <f>VLOOKUP(B16433, Tabelas!A:C,2,FALSE())</f>
        <v/>
      </c>
    </row>
    <row r="16434">
      <c r="A16434" t="inlineStr">
        <is>
          <t>TURISMO E SOCIEDADE</t>
        </is>
      </c>
      <c r="B16434" t="inlineStr">
        <is>
          <t>B2</t>
        </is>
      </c>
      <c r="C16434">
        <f>IF(B16434&lt;&gt;"NI",1,0)</f>
        <v/>
      </c>
      <c r="D16434">
        <f>VLOOKUP(B16434, Tabelas!A:C,3,FALSE())</f>
        <v/>
      </c>
      <c r="E16434">
        <f>VLOOKUP(B16434, Tabelas!A:C,2,FALSE())</f>
        <v/>
      </c>
    </row>
    <row r="16435">
      <c r="A16435" t="inlineStr">
        <is>
          <t>TURISMO Y SOCIEDAD (ONLINE)</t>
        </is>
      </c>
      <c r="B16435" t="inlineStr">
        <is>
          <t>B1</t>
        </is>
      </c>
      <c r="C16435">
        <f>IF(B16435&lt;&gt;"NI",1,0)</f>
        <v/>
      </c>
      <c r="D16435">
        <f>VLOOKUP(B16435, Tabelas!A:C,3,FALSE())</f>
        <v/>
      </c>
      <c r="E16435">
        <f>VLOOKUP(B16435, Tabelas!A:C,2,FALSE())</f>
        <v/>
      </c>
    </row>
    <row r="16436">
      <c r="A16436" t="inlineStr">
        <is>
          <t>TURKISH JOURNAL OF BIOLOGY</t>
        </is>
      </c>
      <c r="B16436" t="inlineStr">
        <is>
          <t>A4</t>
        </is>
      </c>
      <c r="C16436">
        <f>IF(B16436&lt;&gt;"NI",1,0)</f>
        <v/>
      </c>
      <c r="D16436">
        <f>VLOOKUP(B16436, Tabelas!A:C,3,FALSE())</f>
        <v/>
      </c>
      <c r="E16436">
        <f>VLOOKUP(B16436, Tabelas!A:C,2,FALSE())</f>
        <v/>
      </c>
    </row>
    <row r="16437">
      <c r="A16437" t="inlineStr">
        <is>
          <t>TURKISH JOURNAL OF CHEMISTRY</t>
        </is>
      </c>
      <c r="B16437" t="inlineStr">
        <is>
          <t>B1</t>
        </is>
      </c>
      <c r="C16437">
        <f>IF(B16437&lt;&gt;"NI",1,0)</f>
        <v/>
      </c>
      <c r="D16437">
        <f>VLOOKUP(B16437, Tabelas!A:C,3,FALSE())</f>
        <v/>
      </c>
      <c r="E16437">
        <f>VLOOKUP(B16437, Tabelas!A:C,2,FALSE())</f>
        <v/>
      </c>
    </row>
    <row r="16438">
      <c r="A16438" t="inlineStr">
        <is>
          <t>TURKISH JOURNAL OF MATHEMATICS</t>
        </is>
      </c>
      <c r="B16438" t="inlineStr">
        <is>
          <t>B3</t>
        </is>
      </c>
      <c r="C16438">
        <f>IF(B16438&lt;&gt;"NI",1,0)</f>
        <v/>
      </c>
      <c r="D16438">
        <f>VLOOKUP(B16438, Tabelas!A:C,3,FALSE())</f>
        <v/>
      </c>
      <c r="E16438">
        <f>VLOOKUP(B16438, Tabelas!A:C,2,FALSE())</f>
        <v/>
      </c>
    </row>
    <row r="16439">
      <c r="A16439" t="inlineStr">
        <is>
          <t>TURKISH JOURNAL OF VETERINARY &amp; ANIMAL SCIENCES</t>
        </is>
      </c>
      <c r="B16439" t="inlineStr">
        <is>
          <t>B1</t>
        </is>
      </c>
      <c r="C16439">
        <f>IF(B16439&lt;&gt;"NI",1,0)</f>
        <v/>
      </c>
      <c r="D16439">
        <f>VLOOKUP(B16439, Tabelas!A:C,3,FALSE())</f>
        <v/>
      </c>
      <c r="E16439">
        <f>VLOOKUP(B16439, Tabelas!A:C,2,FALSE())</f>
        <v/>
      </c>
    </row>
    <row r="16440">
      <c r="A16440" t="inlineStr">
        <is>
          <t>TURKISH JOURNAL OF ZOOLOGY</t>
        </is>
      </c>
      <c r="B16440" t="inlineStr">
        <is>
          <t>B1</t>
        </is>
      </c>
      <c r="C16440">
        <f>IF(B16440&lt;&gt;"NI",1,0)</f>
        <v/>
      </c>
      <c r="D16440">
        <f>VLOOKUP(B16440, Tabelas!A:C,3,FALSE())</f>
        <v/>
      </c>
      <c r="E16440">
        <f>VLOOKUP(B16440, Tabelas!A:C,2,FALSE())</f>
        <v/>
      </c>
    </row>
    <row r="16441">
      <c r="A16441" t="inlineStr">
        <is>
          <t>TURKISH JOURNAL OF ZOOLOGY</t>
        </is>
      </c>
      <c r="B16441" t="inlineStr">
        <is>
          <t>B1</t>
        </is>
      </c>
      <c r="C16441">
        <f>IF(B16441&lt;&gt;"NI",1,0)</f>
        <v/>
      </c>
      <c r="D16441">
        <f>VLOOKUP(B16441, Tabelas!A:C,3,FALSE())</f>
        <v/>
      </c>
      <c r="E16441">
        <f>VLOOKUP(B16441, Tabelas!A:C,2,FALSE())</f>
        <v/>
      </c>
    </row>
    <row r="16442">
      <c r="A16442" t="inlineStr">
        <is>
          <t>TURKISH ONLINE JOURNAL OF DISTANCE EDUCATION-TOJDE</t>
        </is>
      </c>
      <c r="B16442" t="inlineStr">
        <is>
          <t>A3</t>
        </is>
      </c>
      <c r="C16442">
        <f>IF(B16442&lt;&gt;"NI",1,0)</f>
        <v/>
      </c>
      <c r="D16442">
        <f>VLOOKUP(B16442, Tabelas!A:C,3,FALSE())</f>
        <v/>
      </c>
      <c r="E16442">
        <f>VLOOKUP(B16442, Tabelas!A:C,2,FALSE())</f>
        <v/>
      </c>
    </row>
    <row r="16443">
      <c r="A16443" t="inlineStr">
        <is>
          <t>TURYDES - REVISTA DE INVESTIGACIÓN EN TURISMO Y DESARROLLO LOCAL</t>
        </is>
      </c>
      <c r="B16443" t="inlineStr">
        <is>
          <t>B2</t>
        </is>
      </c>
      <c r="C16443">
        <f>IF(B16443&lt;&gt;"NI",1,0)</f>
        <v/>
      </c>
      <c r="D16443">
        <f>VLOOKUP(B16443, Tabelas!A:C,3,FALSE())</f>
        <v/>
      </c>
      <c r="E16443">
        <f>VLOOKUP(B16443, Tabelas!A:C,2,FALSE())</f>
        <v/>
      </c>
    </row>
    <row r="16444">
      <c r="A16444" t="inlineStr">
        <is>
          <t>TWIN RESEARCH AND HUMAN GENETICS</t>
        </is>
      </c>
      <c r="B16444" t="inlineStr">
        <is>
          <t>B1</t>
        </is>
      </c>
      <c r="C16444">
        <f>IF(B16444&lt;&gt;"NI",1,0)</f>
        <v/>
      </c>
      <c r="D16444">
        <f>VLOOKUP(B16444, Tabelas!A:C,3,FALSE())</f>
        <v/>
      </c>
      <c r="E16444">
        <f>VLOOKUP(B16444, Tabelas!A:C,2,FALSE())</f>
        <v/>
      </c>
    </row>
    <row r="16445">
      <c r="A16445" t="inlineStr">
        <is>
          <t>TZHOECOEN</t>
        </is>
      </c>
      <c r="B16445" t="inlineStr">
        <is>
          <t>B4</t>
        </is>
      </c>
      <c r="C16445">
        <f>IF(B16445&lt;&gt;"NI",1,0)</f>
        <v/>
      </c>
      <c r="D16445">
        <f>VLOOKUP(B16445, Tabelas!A:C,3,FALSE())</f>
        <v/>
      </c>
      <c r="E16445">
        <f>VLOOKUP(B16445, Tabelas!A:C,2,FALSE())</f>
        <v/>
      </c>
    </row>
    <row r="16446">
      <c r="A16446" t="inlineStr">
        <is>
          <t>TZINTZUN. REVISTA DE ESTUDIOS HISTÓRICOS</t>
        </is>
      </c>
      <c r="B16446" t="inlineStr">
        <is>
          <t>B1</t>
        </is>
      </c>
      <c r="C16446">
        <f>IF(B16446&lt;&gt;"NI",1,0)</f>
        <v/>
      </c>
      <c r="D16446">
        <f>VLOOKUP(B16446, Tabelas!A:C,3,FALSE())</f>
        <v/>
      </c>
      <c r="E16446">
        <f>VLOOKUP(B16446, Tabelas!A:C,2,FALSE())</f>
        <v/>
      </c>
    </row>
    <row r="16447">
      <c r="A16447" t="inlineStr">
        <is>
          <t>U.PORTO JOURNAL OF ENGINEERING</t>
        </is>
      </c>
      <c r="B16447" t="inlineStr">
        <is>
          <t>B4</t>
        </is>
      </c>
      <c r="C16447">
        <f>IF(B16447&lt;&gt;"NI",1,0)</f>
        <v/>
      </c>
      <c r="D16447">
        <f>VLOOKUP(B16447, Tabelas!A:C,3,FALSE())</f>
        <v/>
      </c>
      <c r="E16447">
        <f>VLOOKUP(B16447, Tabelas!A:C,2,FALSE())</f>
        <v/>
      </c>
    </row>
    <row r="16448">
      <c r="A16448" t="inlineStr">
        <is>
          <t>UC - UNICAMPS CIÊNCIA</t>
        </is>
      </c>
      <c r="B16448" t="inlineStr">
        <is>
          <t>B4</t>
        </is>
      </c>
      <c r="C16448">
        <f>IF(B16448&lt;&gt;"NI",1,0)</f>
        <v/>
      </c>
      <c r="D16448">
        <f>VLOOKUP(B16448, Tabelas!A:C,3,FALSE())</f>
        <v/>
      </c>
      <c r="E16448">
        <f>VLOOKUP(B16448, Tabelas!A:C,2,FALSE())</f>
        <v/>
      </c>
    </row>
    <row r="16449">
      <c r="A16449" t="inlineStr">
        <is>
          <t>UC IRVINE LAW REVIEW</t>
        </is>
      </c>
      <c r="B16449" t="inlineStr">
        <is>
          <t>A1</t>
        </is>
      </c>
      <c r="C16449">
        <f>IF(B16449&lt;&gt;"NI",1,0)</f>
        <v/>
      </c>
      <c r="D16449">
        <f>VLOOKUP(B16449, Tabelas!A:C,3,FALSE())</f>
        <v/>
      </c>
      <c r="E16449">
        <f>VLOOKUP(B16449, Tabelas!A:C,2,FALSE())</f>
        <v/>
      </c>
    </row>
    <row r="16450">
      <c r="A16450" t="inlineStr">
        <is>
          <t>UCV - HACER. REVISTA DE INVESTIGACIÓN Y CULTURA.</t>
        </is>
      </c>
      <c r="B16450" t="inlineStr">
        <is>
          <t>B4</t>
        </is>
      </c>
      <c r="C16450">
        <f>IF(B16450&lt;&gt;"NI",1,0)</f>
        <v/>
      </c>
      <c r="D16450">
        <f>VLOOKUP(B16450, Tabelas!A:C,3,FALSE())</f>
        <v/>
      </c>
      <c r="E16450">
        <f>VLOOKUP(B16450, Tabelas!A:C,2,FALSE())</f>
        <v/>
      </c>
    </row>
    <row r="16451">
      <c r="A16451" t="inlineStr">
        <is>
          <t>UD Y LA GEOMÁTICA</t>
        </is>
      </c>
      <c r="B16451" t="inlineStr">
        <is>
          <t>B1</t>
        </is>
      </c>
      <c r="C16451">
        <f>IF(B16451&lt;&gt;"NI",1,0)</f>
        <v/>
      </c>
      <c r="D16451">
        <f>VLOOKUP(B16451, Tabelas!A:C,3,FALSE())</f>
        <v/>
      </c>
      <c r="E16451">
        <f>VLOOKUP(B16451, Tabelas!A:C,2,FALSE())</f>
        <v/>
      </c>
    </row>
    <row r="16452">
      <c r="A16452" t="inlineStr">
        <is>
          <t>UDZIWI - REVISTA DE EDUCAÇÃO DA UNIVERSIDADE PEDAGÓGICA</t>
        </is>
      </c>
      <c r="B16452" t="inlineStr">
        <is>
          <t>B4</t>
        </is>
      </c>
      <c r="C16452">
        <f>IF(B16452&lt;&gt;"NI",1,0)</f>
        <v/>
      </c>
      <c r="D16452">
        <f>VLOOKUP(B16452, Tabelas!A:C,3,FALSE())</f>
        <v/>
      </c>
      <c r="E16452">
        <f>VLOOKUP(B16452, Tabelas!A:C,2,FALSE())</f>
        <v/>
      </c>
    </row>
    <row r="16453">
      <c r="A16453" t="inlineStr">
        <is>
          <t>ÚLTIMA DÉCADA</t>
        </is>
      </c>
      <c r="B16453" t="inlineStr">
        <is>
          <t>B2</t>
        </is>
      </c>
      <c r="C16453">
        <f>IF(B16453&lt;&gt;"NI",1,0)</f>
        <v/>
      </c>
      <c r="D16453">
        <f>VLOOKUP(B16453, Tabelas!A:C,3,FALSE())</f>
        <v/>
      </c>
      <c r="E16453">
        <f>VLOOKUP(B16453, Tabelas!A:C,2,FALSE())</f>
        <v/>
      </c>
    </row>
    <row r="16454">
      <c r="A16454" t="inlineStr">
        <is>
          <t>ULTRAMICROSCOPY (AMSTERDAM)</t>
        </is>
      </c>
      <c r="B16454" t="inlineStr">
        <is>
          <t>A2</t>
        </is>
      </c>
      <c r="C16454">
        <f>IF(B16454&lt;&gt;"NI",1,0)</f>
        <v/>
      </c>
      <c r="D16454">
        <f>VLOOKUP(B16454, Tabelas!A:C,3,FALSE())</f>
        <v/>
      </c>
      <c r="E16454">
        <f>VLOOKUP(B16454, Tabelas!A:C,2,FALSE())</f>
        <v/>
      </c>
    </row>
    <row r="16455">
      <c r="A16455" t="inlineStr">
        <is>
          <t>ULTRASCHALL IN DER MEDIZIN</t>
        </is>
      </c>
      <c r="B16455" t="inlineStr">
        <is>
          <t>A1</t>
        </is>
      </c>
      <c r="C16455">
        <f>IF(B16455&lt;&gt;"NI",1,0)</f>
        <v/>
      </c>
      <c r="D16455">
        <f>VLOOKUP(B16455, Tabelas!A:C,3,FALSE())</f>
        <v/>
      </c>
      <c r="E16455">
        <f>VLOOKUP(B16455, Tabelas!A:C,2,FALSE())</f>
        <v/>
      </c>
    </row>
    <row r="16456">
      <c r="A16456" t="inlineStr">
        <is>
          <t>ULTRASONIC IMAGING (PRINT)</t>
        </is>
      </c>
      <c r="B16456" t="inlineStr">
        <is>
          <t>A3</t>
        </is>
      </c>
      <c r="C16456">
        <f>IF(B16456&lt;&gt;"NI",1,0)</f>
        <v/>
      </c>
      <c r="D16456">
        <f>VLOOKUP(B16456, Tabelas!A:C,3,FALSE())</f>
        <v/>
      </c>
      <c r="E16456">
        <f>VLOOKUP(B16456, Tabelas!A:C,2,FALSE())</f>
        <v/>
      </c>
    </row>
    <row r="16457">
      <c r="A16457" t="inlineStr">
        <is>
          <t>ULTRASONICS (GUILDFORD)</t>
        </is>
      </c>
      <c r="B16457" t="inlineStr">
        <is>
          <t>A1</t>
        </is>
      </c>
      <c r="C16457">
        <f>IF(B16457&lt;&gt;"NI",1,0)</f>
        <v/>
      </c>
      <c r="D16457">
        <f>VLOOKUP(B16457, Tabelas!A:C,3,FALSE())</f>
        <v/>
      </c>
      <c r="E16457">
        <f>VLOOKUP(B16457, Tabelas!A:C,2,FALSE())</f>
        <v/>
      </c>
    </row>
    <row r="16458">
      <c r="A16458" t="inlineStr">
        <is>
          <t>ULTRASONICS SONOCHEMISTRY</t>
        </is>
      </c>
      <c r="B16458" t="inlineStr">
        <is>
          <t>A1</t>
        </is>
      </c>
      <c r="C16458">
        <f>IF(B16458&lt;&gt;"NI",1,0)</f>
        <v/>
      </c>
      <c r="D16458">
        <f>VLOOKUP(B16458, Tabelas!A:C,3,FALSE())</f>
        <v/>
      </c>
      <c r="E16458">
        <f>VLOOKUP(B16458, Tabelas!A:C,2,FALSE())</f>
        <v/>
      </c>
    </row>
    <row r="16459">
      <c r="A16459" t="inlineStr">
        <is>
          <t>ULTRASONOGRAPHY (ONLINE)</t>
        </is>
      </c>
      <c r="B16459" t="inlineStr">
        <is>
          <t>A3</t>
        </is>
      </c>
      <c r="C16459">
        <f>IF(B16459&lt;&gt;"NI",1,0)</f>
        <v/>
      </c>
      <c r="D16459">
        <f>VLOOKUP(B16459, Tabelas!A:C,3,FALSE())</f>
        <v/>
      </c>
      <c r="E16459">
        <f>VLOOKUP(B16459, Tabelas!A:C,2,FALSE())</f>
        <v/>
      </c>
    </row>
    <row r="16460">
      <c r="A16460" t="inlineStr">
        <is>
          <t>ULTRASOUND IN MEDICINE &amp; BIOLOGY</t>
        </is>
      </c>
      <c r="B16460" t="inlineStr">
        <is>
          <t>A2</t>
        </is>
      </c>
      <c r="C16460">
        <f>IF(B16460&lt;&gt;"NI",1,0)</f>
        <v/>
      </c>
      <c r="D16460">
        <f>VLOOKUP(B16460, Tabelas!A:C,3,FALSE())</f>
        <v/>
      </c>
      <c r="E16460">
        <f>VLOOKUP(B16460, Tabelas!A:C,2,FALSE())</f>
        <v/>
      </c>
    </row>
    <row r="16461">
      <c r="A16461" t="inlineStr">
        <is>
          <t>ULTRASOUND IN OBSTETRICS &amp; GYNECOLOGY</t>
        </is>
      </c>
      <c r="B16461" t="inlineStr">
        <is>
          <t>A1</t>
        </is>
      </c>
      <c r="C16461">
        <f>IF(B16461&lt;&gt;"NI",1,0)</f>
        <v/>
      </c>
      <c r="D16461">
        <f>VLOOKUP(B16461, Tabelas!A:C,3,FALSE())</f>
        <v/>
      </c>
      <c r="E16461">
        <f>VLOOKUP(B16461, Tabelas!A:C,2,FALSE())</f>
        <v/>
      </c>
    </row>
    <row r="16462">
      <c r="A16462" t="inlineStr">
        <is>
          <t>ULTRASOUND IN OBSTETRICS &amp; GYNECOLOGY (PRINT)</t>
        </is>
      </c>
      <c r="B16462" t="inlineStr">
        <is>
          <t>A1</t>
        </is>
      </c>
      <c r="C16462">
        <f>IF(B16462&lt;&gt;"NI",1,0)</f>
        <v/>
      </c>
      <c r="D16462">
        <f>VLOOKUP(B16462, Tabelas!A:C,3,FALSE())</f>
        <v/>
      </c>
      <c r="E16462">
        <f>VLOOKUP(B16462, Tabelas!A:C,2,FALSE())</f>
        <v/>
      </c>
    </row>
    <row r="16463">
      <c r="A16463" t="inlineStr">
        <is>
          <t>ULTRASOUND QUARTERLY</t>
        </is>
      </c>
      <c r="B16463" t="inlineStr">
        <is>
          <t>B2</t>
        </is>
      </c>
      <c r="C16463">
        <f>IF(B16463&lt;&gt;"NI",1,0)</f>
        <v/>
      </c>
      <c r="D16463">
        <f>VLOOKUP(B16463, Tabelas!A:C,3,FALSE())</f>
        <v/>
      </c>
      <c r="E16463">
        <f>VLOOKUP(B16463, Tabelas!A:C,2,FALSE())</f>
        <v/>
      </c>
    </row>
    <row r="16464">
      <c r="A16464" t="inlineStr">
        <is>
          <t>UNDERSEA &amp; HYPERBARIC MEDICINE</t>
        </is>
      </c>
      <c r="B16464" t="inlineStr">
        <is>
          <t>B3</t>
        </is>
      </c>
      <c r="C16464">
        <f>IF(B16464&lt;&gt;"NI",1,0)</f>
        <v/>
      </c>
      <c r="D16464">
        <f>VLOOKUP(B16464, Tabelas!A:C,3,FALSE())</f>
        <v/>
      </c>
      <c r="E16464">
        <f>VLOOKUP(B16464, Tabelas!A:C,2,FALSE())</f>
        <v/>
      </c>
    </row>
    <row r="16465">
      <c r="A16465" t="inlineStr">
        <is>
          <t>UNILETRAS</t>
        </is>
      </c>
      <c r="B16465" t="inlineStr">
        <is>
          <t>B1</t>
        </is>
      </c>
      <c r="C16465">
        <f>IF(B16465&lt;&gt;"NI",1,0)</f>
        <v/>
      </c>
      <c r="D16465">
        <f>VLOOKUP(B16465, Tabelas!A:C,3,FALSE())</f>
        <v/>
      </c>
      <c r="E16465">
        <f>VLOOKUP(B16465, Tabelas!A:C,2,FALSE())</f>
        <v/>
      </c>
    </row>
    <row r="16466">
      <c r="A16466" t="inlineStr">
        <is>
          <t>UNILETRAS (UEPG. IMPRESSO)</t>
        </is>
      </c>
      <c r="B16466" t="inlineStr">
        <is>
          <t>B1</t>
        </is>
      </c>
      <c r="C16466">
        <f>IF(B16466&lt;&gt;"NI",1,0)</f>
        <v/>
      </c>
      <c r="D16466">
        <f>VLOOKUP(B16466, Tabelas!A:C,3,FALSE())</f>
        <v/>
      </c>
      <c r="E16466">
        <f>VLOOKUP(B16466, Tabelas!A:C,2,FALSE())</f>
        <v/>
      </c>
    </row>
    <row r="16467">
      <c r="A16467" t="inlineStr">
        <is>
          <t>UNIMONTES CIENTÍFICA</t>
        </is>
      </c>
      <c r="B16467" t="inlineStr">
        <is>
          <t>B2</t>
        </is>
      </c>
      <c r="C16467">
        <f>IF(B16467&lt;&gt;"NI",1,0)</f>
        <v/>
      </c>
      <c r="D16467">
        <f>VLOOKUP(B16467, Tabelas!A:C,3,FALSE())</f>
        <v/>
      </c>
      <c r="E16467">
        <f>VLOOKUP(B16467, Tabelas!A:C,2,FALSE())</f>
        <v/>
      </c>
    </row>
    <row r="16468">
      <c r="A16468" t="inlineStr">
        <is>
          <t>UNIO ¿ EU LAW JOURNAL</t>
        </is>
      </c>
      <c r="B16468" t="inlineStr">
        <is>
          <t>B1</t>
        </is>
      </c>
      <c r="C16468">
        <f>IF(B16468&lt;&gt;"NI",1,0)</f>
        <v/>
      </c>
      <c r="D16468">
        <f>VLOOKUP(B16468, Tabelas!A:C,3,FALSE())</f>
        <v/>
      </c>
      <c r="E16468">
        <f>VLOOKUP(B16468, Tabelas!A:C,2,FALSE())</f>
        <v/>
      </c>
    </row>
    <row r="16469">
      <c r="A16469" t="inlineStr">
        <is>
          <t>UNIÓN (SAN CRISTOBAL DE LA LAGUNA)</t>
        </is>
      </c>
      <c r="B16469" t="inlineStr">
        <is>
          <t>B2</t>
        </is>
      </c>
      <c r="C16469">
        <f>IF(B16469&lt;&gt;"NI",1,0)</f>
        <v/>
      </c>
      <c r="D16469">
        <f>VLOOKUP(B16469, Tabelas!A:C,3,FALSE())</f>
        <v/>
      </c>
      <c r="E16469">
        <f>VLOOKUP(B16469, Tabelas!A:C,2,FALSE())</f>
        <v/>
      </c>
    </row>
    <row r="16470">
      <c r="A16470" t="inlineStr">
        <is>
          <t>UNIPLAC (LAGES)</t>
        </is>
      </c>
      <c r="B16470" t="inlineStr">
        <is>
          <t>B3</t>
        </is>
      </c>
      <c r="C16470">
        <f>IF(B16470&lt;&gt;"NI",1,0)</f>
        <v/>
      </c>
      <c r="D16470">
        <f>VLOOKUP(B16470, Tabelas!A:C,3,FALSE())</f>
        <v/>
      </c>
      <c r="E16470">
        <f>VLOOKUP(B16470, Tabelas!A:C,2,FALSE())</f>
        <v/>
      </c>
    </row>
    <row r="16471">
      <c r="A16471" t="inlineStr">
        <is>
          <t>UNI-PLURI (MEDELLIN)</t>
        </is>
      </c>
      <c r="B16471" t="inlineStr">
        <is>
          <t>A3</t>
        </is>
      </c>
      <c r="C16471">
        <f>IF(B16471&lt;&gt;"NI",1,0)</f>
        <v/>
      </c>
      <c r="D16471">
        <f>VLOOKUP(B16471, Tabelas!A:C,3,FALSE())</f>
        <v/>
      </c>
      <c r="E16471">
        <f>VLOOKUP(B16471, Tabelas!A:C,2,FALSE())</f>
        <v/>
      </c>
    </row>
    <row r="16472">
      <c r="A16472" t="inlineStr">
        <is>
          <t>UNISANTA HUMANITAS</t>
        </is>
      </c>
      <c r="B16472" t="inlineStr">
        <is>
          <t>B3</t>
        </is>
      </c>
      <c r="C16472">
        <f>IF(B16472&lt;&gt;"NI",1,0)</f>
        <v/>
      </c>
      <c r="D16472">
        <f>VLOOKUP(B16472, Tabelas!A:C,3,FALSE())</f>
        <v/>
      </c>
      <c r="E16472">
        <f>VLOOKUP(B16472, Tabelas!A:C,2,FALSE())</f>
        <v/>
      </c>
    </row>
    <row r="16473">
      <c r="A16473" t="inlineStr">
        <is>
          <t>UNISUL DE FATO E DE DIREITO</t>
        </is>
      </c>
      <c r="B16473" t="inlineStr">
        <is>
          <t>B3</t>
        </is>
      </c>
      <c r="C16473">
        <f>IF(B16473&lt;&gt;"NI",1,0)</f>
        <v/>
      </c>
      <c r="D16473">
        <f>VLOOKUP(B16473, Tabelas!A:C,3,FALSE())</f>
        <v/>
      </c>
      <c r="E16473">
        <f>VLOOKUP(B16473, Tabelas!A:C,2,FALSE())</f>
        <v/>
      </c>
    </row>
    <row r="16474">
      <c r="A16474" t="inlineStr">
        <is>
          <t>UNITAS - REVISTA DO CURSO DE DIREITO</t>
        </is>
      </c>
      <c r="B16474" t="inlineStr">
        <is>
          <t>B4</t>
        </is>
      </c>
      <c r="C16474">
        <f>IF(B16474&lt;&gt;"NI",1,0)</f>
        <v/>
      </c>
      <c r="D16474">
        <f>VLOOKUP(B16474, Tabelas!A:C,3,FALSE())</f>
        <v/>
      </c>
      <c r="E16474">
        <f>VLOOKUP(B16474, Tabelas!A:C,2,FALSE())</f>
        <v/>
      </c>
    </row>
    <row r="16475">
      <c r="A16475" t="inlineStr">
        <is>
          <t>UNITED EUROPEAN GASTROENTEROL JOURNAL</t>
        </is>
      </c>
      <c r="B16475" t="inlineStr">
        <is>
          <t>A2</t>
        </is>
      </c>
      <c r="C16475">
        <f>IF(B16475&lt;&gt;"NI",1,0)</f>
        <v/>
      </c>
      <c r="D16475">
        <f>VLOOKUP(B16475, Tabelas!A:C,3,FALSE())</f>
        <v/>
      </c>
      <c r="E16475">
        <f>VLOOKUP(B16475, Tabelas!A:C,2,FALSE())</f>
        <v/>
      </c>
    </row>
    <row r="16476">
      <c r="A16476" t="inlineStr">
        <is>
          <t>UNIVERSAL ACCESS IN THE INFORMATION SOCIETY (PRINT)</t>
        </is>
      </c>
      <c r="B16476" t="inlineStr">
        <is>
          <t>A4</t>
        </is>
      </c>
      <c r="C16476">
        <f>IF(B16476&lt;&gt;"NI",1,0)</f>
        <v/>
      </c>
      <c r="D16476">
        <f>VLOOKUP(B16476, Tabelas!A:C,3,FALSE())</f>
        <v/>
      </c>
      <c r="E16476">
        <f>VLOOKUP(B16476, Tabelas!A:C,2,FALSE())</f>
        <v/>
      </c>
    </row>
    <row r="16477">
      <c r="A16477" t="inlineStr">
        <is>
          <t>UNIVERSAL JOURNAL OF EDUCATIONAL RESEARCH</t>
        </is>
      </c>
      <c r="B16477" t="inlineStr">
        <is>
          <t>B4</t>
        </is>
      </c>
      <c r="C16477">
        <f>IF(B16477&lt;&gt;"NI",1,0)</f>
        <v/>
      </c>
      <c r="D16477">
        <f>VLOOKUP(B16477, Tabelas!A:C,3,FALSE())</f>
        <v/>
      </c>
      <c r="E16477">
        <f>VLOOKUP(B16477, Tabelas!A:C,2,FALSE())</f>
        <v/>
      </c>
    </row>
    <row r="16478">
      <c r="A16478" t="inlineStr">
        <is>
          <t>UNIVERSIDAD Y SOCIEDAD</t>
        </is>
      </c>
      <c r="B16478" t="inlineStr">
        <is>
          <t>A4</t>
        </is>
      </c>
      <c r="C16478">
        <f>IF(B16478&lt;&gt;"NI",1,0)</f>
        <v/>
      </c>
      <c r="D16478">
        <f>VLOOKUP(B16478, Tabelas!A:C,3,FALSE())</f>
        <v/>
      </c>
      <c r="E16478">
        <f>VLOOKUP(B16478, Tabelas!A:C,2,FALSE())</f>
        <v/>
      </c>
    </row>
    <row r="16479">
      <c r="A16479" t="inlineStr">
        <is>
          <t>UNIVERSIDADES</t>
        </is>
      </c>
      <c r="B16479" t="inlineStr">
        <is>
          <t>B4</t>
        </is>
      </c>
      <c r="C16479">
        <f>IF(B16479&lt;&gt;"NI",1,0)</f>
        <v/>
      </c>
      <c r="D16479">
        <f>VLOOKUP(B16479, Tabelas!A:C,3,FALSE())</f>
        <v/>
      </c>
      <c r="E16479">
        <f>VLOOKUP(B16479, Tabelas!A:C,2,FALSE())</f>
        <v/>
      </c>
    </row>
    <row r="16480">
      <c r="A16480" t="inlineStr">
        <is>
          <t>UNIVERSITAS (MOGI-MIRIM)</t>
        </is>
      </c>
      <c r="B16480" t="inlineStr">
        <is>
          <t>B2</t>
        </is>
      </c>
      <c r="C16480">
        <f>IF(B16480&lt;&gt;"NI",1,0)</f>
        <v/>
      </c>
      <c r="D16480">
        <f>VLOOKUP(B16480, Tabelas!A:C,3,FALSE())</f>
        <v/>
      </c>
      <c r="E16480">
        <f>VLOOKUP(B16480, Tabelas!A:C,2,FALSE())</f>
        <v/>
      </c>
    </row>
    <row r="16481">
      <c r="A16481" t="inlineStr">
        <is>
          <t>UNIVERSITAS HUMANISTICA</t>
        </is>
      </c>
      <c r="B16481" t="inlineStr">
        <is>
          <t>B1</t>
        </is>
      </c>
      <c r="C16481">
        <f>IF(B16481&lt;&gt;"NI",1,0)</f>
        <v/>
      </c>
      <c r="D16481">
        <f>VLOOKUP(B16481, Tabelas!A:C,3,FALSE())</f>
        <v/>
      </c>
      <c r="E16481">
        <f>VLOOKUP(B16481, Tabelas!A:C,2,FALSE())</f>
        <v/>
      </c>
    </row>
    <row r="16482">
      <c r="A16482" t="inlineStr">
        <is>
          <t>UNIVERSITAS HUMANÍSTICA</t>
        </is>
      </c>
      <c r="B16482" t="inlineStr">
        <is>
          <t>B1</t>
        </is>
      </c>
      <c r="C16482">
        <f>IF(B16482&lt;&gt;"NI",1,0)</f>
        <v/>
      </c>
      <c r="D16482">
        <f>VLOOKUP(B16482, Tabelas!A:C,3,FALSE())</f>
        <v/>
      </c>
      <c r="E16482">
        <f>VLOOKUP(B16482, Tabelas!A:C,2,FALSE())</f>
        <v/>
      </c>
    </row>
    <row r="16483">
      <c r="A16483" t="inlineStr">
        <is>
          <t>UNIVERSITAS JUS</t>
        </is>
      </c>
      <c r="B16483" t="inlineStr">
        <is>
          <t>B1</t>
        </is>
      </c>
      <c r="C16483">
        <f>IF(B16483&lt;&gt;"NI",1,0)</f>
        <v/>
      </c>
      <c r="D16483">
        <f>VLOOKUP(B16483, Tabelas!A:C,3,FALSE())</f>
        <v/>
      </c>
      <c r="E16483">
        <f>VLOOKUP(B16483, Tabelas!A:C,2,FALSE())</f>
        <v/>
      </c>
    </row>
    <row r="16484">
      <c r="A16484" t="inlineStr">
        <is>
          <t>UNIVERSITAS ODONTOLÓGICA</t>
        </is>
      </c>
      <c r="B16484" t="inlineStr">
        <is>
          <t>B3</t>
        </is>
      </c>
      <c r="C16484">
        <f>IF(B16484&lt;&gt;"NI",1,0)</f>
        <v/>
      </c>
      <c r="D16484">
        <f>VLOOKUP(B16484, Tabelas!A:C,3,FALSE())</f>
        <v/>
      </c>
      <c r="E16484">
        <f>VLOOKUP(B16484, Tabelas!A:C,2,FALSE())</f>
        <v/>
      </c>
    </row>
    <row r="16485">
      <c r="A16485" t="inlineStr">
        <is>
          <t>UNIVERSITAS PHILOSOPHICA</t>
        </is>
      </c>
      <c r="B16485" t="inlineStr">
        <is>
          <t>A4</t>
        </is>
      </c>
      <c r="C16485">
        <f>IF(B16485&lt;&gt;"NI",1,0)</f>
        <v/>
      </c>
      <c r="D16485">
        <f>VLOOKUP(B16485, Tabelas!A:C,3,FALSE())</f>
        <v/>
      </c>
      <c r="E16485">
        <f>VLOOKUP(B16485, Tabelas!A:C,2,FALSE())</f>
        <v/>
      </c>
    </row>
    <row r="16486">
      <c r="A16486" t="inlineStr">
        <is>
          <t>UNIVERSITAS PSYCHOLOGICA</t>
        </is>
      </c>
      <c r="B16486" t="inlineStr">
        <is>
          <t>A2</t>
        </is>
      </c>
      <c r="C16486">
        <f>IF(B16486&lt;&gt;"NI",1,0)</f>
        <v/>
      </c>
      <c r="D16486">
        <f>VLOOKUP(B16486, Tabelas!A:C,3,FALSE())</f>
        <v/>
      </c>
      <c r="E16486">
        <f>VLOOKUP(B16486, Tabelas!A:C,2,FALSE())</f>
        <v/>
      </c>
    </row>
    <row r="16487">
      <c r="A16487" t="inlineStr">
        <is>
          <t>UNIVERSITAS SCIENTIARUM: REVISTA DE LA FACULTAD DE CIENCIAS DE LA PONTIFICIA UNIVERSIDAD JAVERIANA</t>
        </is>
      </c>
      <c r="B16487" t="inlineStr">
        <is>
          <t>A3</t>
        </is>
      </c>
      <c r="C16487">
        <f>IF(B16487&lt;&gt;"NI",1,0)</f>
        <v/>
      </c>
      <c r="D16487">
        <f>VLOOKUP(B16487, Tabelas!A:C,3,FALSE())</f>
        <v/>
      </c>
      <c r="E16487">
        <f>VLOOKUP(B16487, Tabelas!A:C,2,FALSE())</f>
        <v/>
      </c>
    </row>
    <row r="16488">
      <c r="A16488" t="inlineStr">
        <is>
          <t>UNIVERSITAS. REVISTA DE FILOSOFÍA, DERECHO Y POLÍTICA</t>
        </is>
      </c>
      <c r="B16488" t="inlineStr">
        <is>
          <t>B3</t>
        </is>
      </c>
      <c r="C16488">
        <f>IF(B16488&lt;&gt;"NI",1,0)</f>
        <v/>
      </c>
      <c r="D16488">
        <f>VLOOKUP(B16488, Tabelas!A:C,3,FALSE())</f>
        <v/>
      </c>
      <c r="E16488">
        <f>VLOOKUP(B16488, Tabelas!A:C,2,FALSE())</f>
        <v/>
      </c>
    </row>
    <row r="16489">
      <c r="A16489" t="inlineStr">
        <is>
          <t>UNIVERSITAS: GESTÃO E TI</t>
        </is>
      </c>
      <c r="B16489" t="inlineStr">
        <is>
          <t>B3</t>
        </is>
      </c>
      <c r="C16489">
        <f>IF(B16489&lt;&gt;"NI",1,0)</f>
        <v/>
      </c>
      <c r="D16489">
        <f>VLOOKUP(B16489, Tabelas!A:C,3,FALSE())</f>
        <v/>
      </c>
      <c r="E16489">
        <f>VLOOKUP(B16489, Tabelas!A:C,2,FALSE())</f>
        <v/>
      </c>
    </row>
    <row r="16490">
      <c r="A16490" t="inlineStr">
        <is>
          <t>UNIVERSITAS: REVISTA DE CIENCIAS SOCIALES Y HUMANAS</t>
        </is>
      </c>
      <c r="B16490" t="inlineStr">
        <is>
          <t>A3</t>
        </is>
      </c>
      <c r="C16490">
        <f>IF(B16490&lt;&gt;"NI",1,0)</f>
        <v/>
      </c>
      <c r="D16490">
        <f>VLOOKUP(B16490, Tabelas!A:C,3,FALSE())</f>
        <v/>
      </c>
      <c r="E16490">
        <f>VLOOKUP(B16490, Tabelas!A:C,2,FALSE())</f>
        <v/>
      </c>
    </row>
    <row r="16491">
      <c r="A16491" t="inlineStr">
        <is>
          <t>UNIVERSITY OF BALTIMORE JOURNAL OF INTERNATIONAL LAW (ON LINE)</t>
        </is>
      </c>
      <c r="B16491" t="inlineStr">
        <is>
          <t>B2</t>
        </is>
      </c>
      <c r="C16491">
        <f>IF(B16491&lt;&gt;"NI",1,0)</f>
        <v/>
      </c>
      <c r="D16491">
        <f>VLOOKUP(B16491, Tabelas!A:C,3,FALSE())</f>
        <v/>
      </c>
      <c r="E16491">
        <f>VLOOKUP(B16491, Tabelas!A:C,2,FALSE())</f>
        <v/>
      </c>
    </row>
    <row r="16492">
      <c r="A16492" t="inlineStr">
        <is>
          <t>UNIVERSITY OF PENNSYLVANIA. WORKING PAPERS IN LINGUISTICS (ONLINE)</t>
        </is>
      </c>
      <c r="B16492" t="inlineStr">
        <is>
          <t>B3</t>
        </is>
      </c>
      <c r="C16492">
        <f>IF(B16492&lt;&gt;"NI",1,0)</f>
        <v/>
      </c>
      <c r="D16492">
        <f>VLOOKUP(B16492, Tabelas!A:C,3,FALSE())</f>
        <v/>
      </c>
      <c r="E16492">
        <f>VLOOKUP(B16492, Tabelas!A:C,2,FALSE())</f>
        <v/>
      </c>
    </row>
    <row r="16493">
      <c r="A16493" t="inlineStr">
        <is>
          <t>UNIVERSO</t>
        </is>
      </c>
      <c r="B16493" t="inlineStr">
        <is>
          <t>B3</t>
        </is>
      </c>
      <c r="C16493">
        <f>IF(B16493&lt;&gt;"NI",1,0)</f>
        <v/>
      </c>
      <c r="D16493">
        <f>VLOOKUP(B16493, Tabelas!A:C,3,FALSE())</f>
        <v/>
      </c>
      <c r="E16493">
        <f>VLOOKUP(B16493, Tabelas!A:C,2,FALSE())</f>
        <v/>
      </c>
    </row>
    <row r="16494">
      <c r="A16494" t="inlineStr">
        <is>
          <t>UNIVERSUM (TALCA. EN LÍNEA)</t>
        </is>
      </c>
      <c r="B16494" t="inlineStr">
        <is>
          <t>A2</t>
        </is>
      </c>
      <c r="C16494">
        <f>IF(B16494&lt;&gt;"NI",1,0)</f>
        <v/>
      </c>
      <c r="D16494">
        <f>VLOOKUP(B16494, Tabelas!A:C,3,FALSE())</f>
        <v/>
      </c>
      <c r="E16494">
        <f>VLOOKUP(B16494, Tabelas!A:C,2,FALSE())</f>
        <v/>
      </c>
    </row>
    <row r="16495">
      <c r="A16495" t="inlineStr">
        <is>
          <t>UNO (BARCELONA. 1994)</t>
        </is>
      </c>
      <c r="B16495" t="inlineStr">
        <is>
          <t>B2</t>
        </is>
      </c>
      <c r="C16495">
        <f>IF(B16495&lt;&gt;"NI",1,0)</f>
        <v/>
      </c>
      <c r="D16495">
        <f>VLOOKUP(B16495, Tabelas!A:C,3,FALSE())</f>
        <v/>
      </c>
      <c r="E16495">
        <f>VLOOKUP(B16495, Tabelas!A:C,2,FALSE())</f>
        <v/>
      </c>
    </row>
    <row r="16496">
      <c r="A16496" t="inlineStr">
        <is>
          <t>UNOESC &amp; CIÊNCIA - ACBS</t>
        </is>
      </c>
      <c r="B16496" t="inlineStr">
        <is>
          <t>B3</t>
        </is>
      </c>
      <c r="C16496">
        <f>IF(B16496&lt;&gt;"NI",1,0)</f>
        <v/>
      </c>
      <c r="D16496">
        <f>VLOOKUP(B16496, Tabelas!A:C,3,FALSE())</f>
        <v/>
      </c>
      <c r="E16496">
        <f>VLOOKUP(B16496, Tabelas!A:C,2,FALSE())</f>
        <v/>
      </c>
    </row>
    <row r="16497">
      <c r="A16497" t="inlineStr">
        <is>
          <t>UNOESC &amp; CIÊNCIA - ACET</t>
        </is>
      </c>
      <c r="B16497" t="inlineStr">
        <is>
          <t>B4</t>
        </is>
      </c>
      <c r="C16497">
        <f>IF(B16497&lt;&gt;"NI",1,0)</f>
        <v/>
      </c>
      <c r="D16497">
        <f>VLOOKUP(B16497, Tabelas!A:C,3,FALSE())</f>
        <v/>
      </c>
      <c r="E16497">
        <f>VLOOKUP(B16497, Tabelas!A:C,2,FALSE())</f>
        <v/>
      </c>
    </row>
    <row r="16498">
      <c r="A16498" t="inlineStr">
        <is>
          <t>UNOESC &amp; CIÊNCIA - ACSA</t>
        </is>
      </c>
      <c r="B16498" t="inlineStr">
        <is>
          <t>B3</t>
        </is>
      </c>
      <c r="C16498">
        <f>IF(B16498&lt;&gt;"NI",1,0)</f>
        <v/>
      </c>
      <c r="D16498">
        <f>VLOOKUP(B16498, Tabelas!A:C,3,FALSE())</f>
        <v/>
      </c>
      <c r="E16498">
        <f>VLOOKUP(B16498, Tabelas!A:C,2,FALSE())</f>
        <v/>
      </c>
    </row>
    <row r="16499">
      <c r="A16499" t="inlineStr">
        <is>
          <t>UNOPAR CIENTÍFICA. CIÊNCIAS HUMANAS E EDUCAÇÃO</t>
        </is>
      </c>
      <c r="B16499" t="inlineStr">
        <is>
          <t>A3</t>
        </is>
      </c>
      <c r="C16499">
        <f>IF(B16499&lt;&gt;"NI",1,0)</f>
        <v/>
      </c>
      <c r="D16499">
        <f>VLOOKUP(B16499, Tabelas!A:C,3,FALSE())</f>
        <v/>
      </c>
      <c r="E16499">
        <f>VLOOKUP(B16499, Tabelas!A:C,2,FALSE())</f>
        <v/>
      </c>
    </row>
    <row r="16500">
      <c r="A16500" t="inlineStr">
        <is>
          <t>UNOPAR CIENTÍFICA. CIÊNCIAS JURÍDICAS E EMPRESARIAIS</t>
        </is>
      </c>
      <c r="B16500" t="inlineStr">
        <is>
          <t>B2</t>
        </is>
      </c>
      <c r="C16500">
        <f>IF(B16500&lt;&gt;"NI",1,0)</f>
        <v/>
      </c>
      <c r="D16500">
        <f>VLOOKUP(B16500, Tabelas!A:C,3,FALSE())</f>
        <v/>
      </c>
      <c r="E16500">
        <f>VLOOKUP(B16500, Tabelas!A:C,2,FALSE())</f>
        <v/>
      </c>
    </row>
    <row r="16501">
      <c r="A16501" t="inlineStr">
        <is>
          <t>UPLAND - JOYRNAL OF URBAN PLANNING, LANDSCAPE E ENVIRONMENTAL DESIGN</t>
        </is>
      </c>
      <c r="B16501" t="inlineStr">
        <is>
          <t>B3</t>
        </is>
      </c>
      <c r="C16501">
        <f>IF(B16501&lt;&gt;"NI",1,0)</f>
        <v/>
      </c>
      <c r="D16501">
        <f>VLOOKUP(B16501, Tabelas!A:C,3,FALSE())</f>
        <v/>
      </c>
      <c r="E16501">
        <f>VLOOKUP(B16501, Tabelas!A:C,2,FALSE())</f>
        <v/>
      </c>
    </row>
    <row r="16502">
      <c r="A16502" t="inlineStr">
        <is>
          <t>URBAN AFFAIRS REVIEW (THOUSAND OAKS, CALIF.)</t>
        </is>
      </c>
      <c r="B16502" t="inlineStr">
        <is>
          <t>A1</t>
        </is>
      </c>
      <c r="C16502">
        <f>IF(B16502&lt;&gt;"NI",1,0)</f>
        <v/>
      </c>
      <c r="D16502">
        <f>VLOOKUP(B16502, Tabelas!A:C,3,FALSE())</f>
        <v/>
      </c>
      <c r="E16502">
        <f>VLOOKUP(B16502, Tabelas!A:C,2,FALSE())</f>
        <v/>
      </c>
    </row>
    <row r="16503">
      <c r="A16503" t="inlineStr">
        <is>
          <t>URBAN CLIMATE</t>
        </is>
      </c>
      <c r="B16503" t="inlineStr">
        <is>
          <t>A1</t>
        </is>
      </c>
      <c r="C16503">
        <f>IF(B16503&lt;&gt;"NI",1,0)</f>
        <v/>
      </c>
      <c r="D16503">
        <f>VLOOKUP(B16503, Tabelas!A:C,3,FALSE())</f>
        <v/>
      </c>
      <c r="E16503">
        <f>VLOOKUP(B16503, Tabelas!A:C,2,FALSE())</f>
        <v/>
      </c>
    </row>
    <row r="16504">
      <c r="A16504" t="inlineStr">
        <is>
          <t>URBAN DESIGN INTERNATIONAL (LONDON. PRINT)</t>
        </is>
      </c>
      <c r="B16504" t="inlineStr">
        <is>
          <t>A2</t>
        </is>
      </c>
      <c r="C16504">
        <f>IF(B16504&lt;&gt;"NI",1,0)</f>
        <v/>
      </c>
      <c r="D16504">
        <f>VLOOKUP(B16504, Tabelas!A:C,3,FALSE())</f>
        <v/>
      </c>
      <c r="E16504">
        <f>VLOOKUP(B16504, Tabelas!A:C,2,FALSE())</f>
        <v/>
      </c>
    </row>
    <row r="16505">
      <c r="A16505" t="inlineStr">
        <is>
          <t>URBAN ECOSYSTEMS</t>
        </is>
      </c>
      <c r="B16505" t="inlineStr">
        <is>
          <t>A1</t>
        </is>
      </c>
      <c r="C16505">
        <f>IF(B16505&lt;&gt;"NI",1,0)</f>
        <v/>
      </c>
      <c r="D16505">
        <f>VLOOKUP(B16505, Tabelas!A:C,3,FALSE())</f>
        <v/>
      </c>
      <c r="E16505">
        <f>VLOOKUP(B16505, Tabelas!A:C,2,FALSE())</f>
        <v/>
      </c>
    </row>
    <row r="16506">
      <c r="A16506" t="inlineStr">
        <is>
          <t>URBAN ECOSYSTEMS</t>
        </is>
      </c>
      <c r="B16506" t="inlineStr">
        <is>
          <t>A1</t>
        </is>
      </c>
      <c r="C16506">
        <f>IF(B16506&lt;&gt;"NI",1,0)</f>
        <v/>
      </c>
      <c r="D16506">
        <f>VLOOKUP(B16506, Tabelas!A:C,3,FALSE())</f>
        <v/>
      </c>
      <c r="E16506">
        <f>VLOOKUP(B16506, Tabelas!A:C,2,FALSE())</f>
        <v/>
      </c>
    </row>
    <row r="16507">
      <c r="A16507" t="inlineStr">
        <is>
          <t>URBAN FORESTRY &amp; URBAN GREENING (PRINT)</t>
        </is>
      </c>
      <c r="B16507" t="inlineStr">
        <is>
          <t>A1</t>
        </is>
      </c>
      <c r="C16507">
        <f>IF(B16507&lt;&gt;"NI",1,0)</f>
        <v/>
      </c>
      <c r="D16507">
        <f>VLOOKUP(B16507, Tabelas!A:C,3,FALSE())</f>
        <v/>
      </c>
      <c r="E16507">
        <f>VLOOKUP(B16507, Tabelas!A:C,2,FALSE())</f>
        <v/>
      </c>
    </row>
    <row r="16508">
      <c r="A16508" t="inlineStr">
        <is>
          <t>URBAN GEOGRAPHY</t>
        </is>
      </c>
      <c r="B16508" t="inlineStr">
        <is>
          <t>A4</t>
        </is>
      </c>
      <c r="C16508">
        <f>IF(B16508&lt;&gt;"NI",1,0)</f>
        <v/>
      </c>
      <c r="D16508">
        <f>VLOOKUP(B16508, Tabelas!A:C,3,FALSE())</f>
        <v/>
      </c>
      <c r="E16508">
        <f>VLOOKUP(B16508, Tabelas!A:C,2,FALSE())</f>
        <v/>
      </c>
    </row>
    <row r="16509">
      <c r="A16509" t="inlineStr">
        <is>
          <t>URBAN SCIENCE</t>
        </is>
      </c>
      <c r="B16509" t="inlineStr">
        <is>
          <t>B3</t>
        </is>
      </c>
      <c r="C16509">
        <f>IF(B16509&lt;&gt;"NI",1,0)</f>
        <v/>
      </c>
      <c r="D16509">
        <f>VLOOKUP(B16509, Tabelas!A:C,3,FALSE())</f>
        <v/>
      </c>
      <c r="E16509">
        <f>VLOOKUP(B16509, Tabelas!A:C,2,FALSE())</f>
        <v/>
      </c>
    </row>
    <row r="16510">
      <c r="A16510" t="inlineStr">
        <is>
          <t>URBAN WATER JOURNAL</t>
        </is>
      </c>
      <c r="B16510" t="inlineStr">
        <is>
          <t>A2</t>
        </is>
      </c>
      <c r="C16510">
        <f>IF(B16510&lt;&gt;"NI",1,0)</f>
        <v/>
      </c>
      <c r="D16510">
        <f>VLOOKUP(B16510, Tabelas!A:C,3,FALSE())</f>
        <v/>
      </c>
      <c r="E16510">
        <f>VLOOKUP(B16510, Tabelas!A:C,2,FALSE())</f>
        <v/>
      </c>
    </row>
    <row r="16511">
      <c r="A16511" t="inlineStr">
        <is>
          <t>URBANA - REVISTA ELETRÔNICA DO CENTRO INTERDISCIPLINAR DE ESTUDOS DA CIDADE</t>
        </is>
      </c>
      <c r="B16511" t="inlineStr">
        <is>
          <t>B1</t>
        </is>
      </c>
      <c r="C16511">
        <f>IF(B16511&lt;&gt;"NI",1,0)</f>
        <v/>
      </c>
      <c r="D16511">
        <f>VLOOKUP(B16511, Tabelas!A:C,3,FALSE())</f>
        <v/>
      </c>
      <c r="E16511">
        <f>VLOOKUP(B16511, Tabelas!A:C,2,FALSE())</f>
        <v/>
      </c>
    </row>
    <row r="16512">
      <c r="A16512" t="inlineStr">
        <is>
          <t>URBANA: URBAN AFFAIRS AND PUBLIC POLICY</t>
        </is>
      </c>
      <c r="B16512" t="inlineStr">
        <is>
          <t>B2</t>
        </is>
      </c>
      <c r="C16512">
        <f>IF(B16512&lt;&gt;"NI",1,0)</f>
        <v/>
      </c>
      <c r="D16512">
        <f>VLOOKUP(B16512, Tabelas!A:C,3,FALSE())</f>
        <v/>
      </c>
      <c r="E16512">
        <f>VLOOKUP(B16512, Tabelas!A:C,2,FALSE())</f>
        <v/>
      </c>
    </row>
    <row r="16513">
      <c r="A16513" t="inlineStr">
        <is>
          <t>URBANITÉS</t>
        </is>
      </c>
      <c r="B16513" t="inlineStr">
        <is>
          <t>B2</t>
        </is>
      </c>
      <c r="C16513">
        <f>IF(B16513&lt;&gt;"NI",1,0)</f>
        <v/>
      </c>
      <c r="D16513">
        <f>VLOOKUP(B16513, Tabelas!A:C,3,FALSE())</f>
        <v/>
      </c>
      <c r="E16513">
        <f>VLOOKUP(B16513, Tabelas!A:C,2,FALSE())</f>
        <v/>
      </c>
    </row>
    <row r="16514">
      <c r="A16514" t="inlineStr">
        <is>
          <t>URBE. REVISTA BRASILEIRA DE GESTÃO URBANA</t>
        </is>
      </c>
      <c r="B16514" t="inlineStr">
        <is>
          <t>A1</t>
        </is>
      </c>
      <c r="C16514">
        <f>IF(B16514&lt;&gt;"NI",1,0)</f>
        <v/>
      </c>
      <c r="D16514">
        <f>VLOOKUP(B16514, Tabelas!A:C,3,FALSE())</f>
        <v/>
      </c>
      <c r="E16514">
        <f>VLOOKUP(B16514, Tabelas!A:C,2,FALSE())</f>
        <v/>
      </c>
    </row>
    <row r="16515">
      <c r="A16515" t="inlineStr">
        <is>
          <t>URDIMENTO</t>
        </is>
      </c>
      <c r="B16515" t="inlineStr">
        <is>
          <t>A1</t>
        </is>
      </c>
      <c r="C16515">
        <f>IF(B16515&lt;&gt;"NI",1,0)</f>
        <v/>
      </c>
      <c r="D16515">
        <f>VLOOKUP(B16515, Tabelas!A:C,3,FALSE())</f>
        <v/>
      </c>
      <c r="E16515">
        <f>VLOOKUP(B16515, Tabelas!A:C,2,FALSE())</f>
        <v/>
      </c>
    </row>
    <row r="16516">
      <c r="A16516" t="inlineStr">
        <is>
          <t>URDIMENTO (UDESC)</t>
        </is>
      </c>
      <c r="B16516" t="inlineStr">
        <is>
          <t>A1</t>
        </is>
      </c>
      <c r="C16516">
        <f>IF(B16516&lt;&gt;"NI",1,0)</f>
        <v/>
      </c>
      <c r="D16516">
        <f>VLOOKUP(B16516, Tabelas!A:C,3,FALSE())</f>
        <v/>
      </c>
      <c r="E16516">
        <f>VLOOKUP(B16516, Tabelas!A:C,2,FALSE())</f>
        <v/>
      </c>
    </row>
    <row r="16517">
      <c r="A16517" t="inlineStr">
        <is>
          <t>UROLITHIASIS</t>
        </is>
      </c>
      <c r="B16517" t="inlineStr">
        <is>
          <t>A3</t>
        </is>
      </c>
      <c r="C16517">
        <f>IF(B16517&lt;&gt;"NI",1,0)</f>
        <v/>
      </c>
      <c r="D16517">
        <f>VLOOKUP(B16517, Tabelas!A:C,3,FALSE())</f>
        <v/>
      </c>
      <c r="E16517">
        <f>VLOOKUP(B16517, Tabelas!A:C,2,FALSE())</f>
        <v/>
      </c>
    </row>
    <row r="16518">
      <c r="A16518" t="inlineStr">
        <is>
          <t>UROLOGIA INTERNATIONALIS</t>
        </is>
      </c>
      <c r="B16518" t="inlineStr">
        <is>
          <t>A4</t>
        </is>
      </c>
      <c r="C16518">
        <f>IF(B16518&lt;&gt;"NI",1,0)</f>
        <v/>
      </c>
      <c r="D16518">
        <f>VLOOKUP(B16518, Tabelas!A:C,3,FALSE())</f>
        <v/>
      </c>
      <c r="E16518">
        <f>VLOOKUP(B16518, Tabelas!A:C,2,FALSE())</f>
        <v/>
      </c>
    </row>
    <row r="16519">
      <c r="A16519" t="inlineStr">
        <is>
          <t>UROLOGIC ONCOLOGY</t>
        </is>
      </c>
      <c r="B16519" t="inlineStr">
        <is>
          <t>A1</t>
        </is>
      </c>
      <c r="C16519">
        <f>IF(B16519&lt;&gt;"NI",1,0)</f>
        <v/>
      </c>
      <c r="D16519">
        <f>VLOOKUP(B16519, Tabelas!A:C,3,FALSE())</f>
        <v/>
      </c>
      <c r="E16519">
        <f>VLOOKUP(B16519, Tabelas!A:C,2,FALSE())</f>
        <v/>
      </c>
    </row>
    <row r="16520">
      <c r="A16520" t="inlineStr">
        <is>
          <t>UROLOGY (RIDGEWOOD, N.J.)</t>
        </is>
      </c>
      <c r="B16520" t="inlineStr">
        <is>
          <t>A4</t>
        </is>
      </c>
      <c r="C16520">
        <f>IF(B16520&lt;&gt;"NI",1,0)</f>
        <v/>
      </c>
      <c r="D16520">
        <f>VLOOKUP(B16520, Tabelas!A:C,3,FALSE())</f>
        <v/>
      </c>
      <c r="E16520">
        <f>VLOOKUP(B16520, Tabelas!A:C,2,FALSE())</f>
        <v/>
      </c>
    </row>
    <row r="16521">
      <c r="A16521" t="inlineStr">
        <is>
          <t>UROLOGY CASE REPORTS</t>
        </is>
      </c>
      <c r="B16521" t="inlineStr">
        <is>
          <t>B3</t>
        </is>
      </c>
      <c r="C16521">
        <f>IF(B16521&lt;&gt;"NI",1,0)</f>
        <v/>
      </c>
      <c r="D16521">
        <f>VLOOKUP(B16521, Tabelas!A:C,3,FALSE())</f>
        <v/>
      </c>
      <c r="E16521">
        <f>VLOOKUP(B16521, Tabelas!A:C,2,FALSE())</f>
        <v/>
      </c>
    </row>
    <row r="16522">
      <c r="A16522" t="inlineStr">
        <is>
          <t>URVIO</t>
        </is>
      </c>
      <c r="B16522" t="inlineStr">
        <is>
          <t>B1</t>
        </is>
      </c>
      <c r="C16522">
        <f>IF(B16522&lt;&gt;"NI",1,0)</f>
        <v/>
      </c>
      <c r="D16522">
        <f>VLOOKUP(B16522, Tabelas!A:C,3,FALSE())</f>
        <v/>
      </c>
      <c r="E16522">
        <f>VLOOKUP(B16522, Tabelas!A:C,2,FALSE())</f>
        <v/>
      </c>
    </row>
    <row r="16523">
      <c r="A16523" t="inlineStr">
        <is>
          <t>URVIO - REVISTA LATINOAMERICANA DE ESTUDIOS DE SEGURIDAD</t>
        </is>
      </c>
      <c r="B16523" t="inlineStr">
        <is>
          <t>B1</t>
        </is>
      </c>
      <c r="C16523">
        <f>IF(B16523&lt;&gt;"NI",1,0)</f>
        <v/>
      </c>
      <c r="D16523">
        <f>VLOOKUP(B16523, Tabelas!A:C,3,FALSE())</f>
        <v/>
      </c>
      <c r="E16523">
        <f>VLOOKUP(B16523, Tabelas!A:C,2,FALSE())</f>
        <v/>
      </c>
    </row>
    <row r="16524">
      <c r="A16524" t="inlineStr">
        <is>
          <t>USA-CHINA BUSINESS REVIEW. (CHINESE)</t>
        </is>
      </c>
      <c r="B16524" t="inlineStr">
        <is>
          <t>B4</t>
        </is>
      </c>
      <c r="C16524">
        <f>IF(B16524&lt;&gt;"NI",1,0)</f>
        <v/>
      </c>
      <c r="D16524">
        <f>VLOOKUP(B16524, Tabelas!A:C,3,FALSE())</f>
        <v/>
      </c>
      <c r="E16524">
        <f>VLOOKUP(B16524, Tabelas!A:C,2,FALSE())</f>
        <v/>
      </c>
    </row>
    <row r="16525">
      <c r="A16525" t="inlineStr">
        <is>
          <t>USER MODELING AND USER-ADAPTED INTERACTION (ONLINE)</t>
        </is>
      </c>
      <c r="B16525" t="inlineStr">
        <is>
          <t>A1</t>
        </is>
      </c>
      <c r="C16525">
        <f>IF(B16525&lt;&gt;"NI",1,0)</f>
        <v/>
      </c>
      <c r="D16525">
        <f>VLOOKUP(B16525, Tabelas!A:C,3,FALSE())</f>
        <v/>
      </c>
      <c r="E16525">
        <f>VLOOKUP(B16525, Tabelas!A:C,2,FALSE())</f>
        <v/>
      </c>
    </row>
    <row r="16526">
      <c r="A16526" t="inlineStr">
        <is>
          <t>UTILITIES POLICY</t>
        </is>
      </c>
      <c r="B16526" t="inlineStr">
        <is>
          <t>A2</t>
        </is>
      </c>
      <c r="C16526">
        <f>IF(B16526&lt;&gt;"NI",1,0)</f>
        <v/>
      </c>
      <c r="D16526">
        <f>VLOOKUP(B16526, Tabelas!A:C,3,FALSE())</f>
        <v/>
      </c>
      <c r="E16526">
        <f>VLOOKUP(B16526, Tabelas!A:C,2,FALSE())</f>
        <v/>
      </c>
    </row>
    <row r="16527">
      <c r="A16527" t="inlineStr">
        <is>
          <t>UWM LAW REVIEW</t>
        </is>
      </c>
      <c r="B16527" t="inlineStr">
        <is>
          <t>B1</t>
        </is>
      </c>
      <c r="C16527">
        <f>IF(B16527&lt;&gt;"NI",1,0)</f>
        <v/>
      </c>
      <c r="D16527">
        <f>VLOOKUP(B16527, Tabelas!A:C,3,FALSE())</f>
        <v/>
      </c>
      <c r="E16527">
        <f>VLOOKUP(B16527, Tabelas!A:C,2,FALSE())</f>
        <v/>
      </c>
    </row>
    <row r="16528">
      <c r="A16528" t="inlineStr">
        <is>
          <t>VACARME</t>
        </is>
      </c>
      <c r="B16528" t="inlineStr">
        <is>
          <t>B2</t>
        </is>
      </c>
      <c r="C16528">
        <f>IF(B16528&lt;&gt;"NI",1,0)</f>
        <v/>
      </c>
      <c r="D16528">
        <f>VLOOKUP(B16528, Tabelas!A:C,3,FALSE())</f>
        <v/>
      </c>
      <c r="E16528">
        <f>VLOOKUP(B16528, Tabelas!A:C,2,FALSE())</f>
        <v/>
      </c>
    </row>
    <row r="16529">
      <c r="A16529" t="inlineStr">
        <is>
          <t>VACCINE (GUILDFORD)</t>
        </is>
      </c>
      <c r="B16529" t="inlineStr">
        <is>
          <t>A2</t>
        </is>
      </c>
      <c r="C16529">
        <f>IF(B16529&lt;&gt;"NI",1,0)</f>
        <v/>
      </c>
      <c r="D16529">
        <f>VLOOKUP(B16529, Tabelas!A:C,3,FALSE())</f>
        <v/>
      </c>
      <c r="E16529">
        <f>VLOOKUP(B16529, Tabelas!A:C,2,FALSE())</f>
        <v/>
      </c>
    </row>
    <row r="16530">
      <c r="A16530" t="inlineStr">
        <is>
          <t>VACUUM (OXFORD)</t>
        </is>
      </c>
      <c r="B16530" t="inlineStr">
        <is>
          <t>A4</t>
        </is>
      </c>
      <c r="C16530">
        <f>IF(B16530&lt;&gt;"NI",1,0)</f>
        <v/>
      </c>
      <c r="D16530">
        <f>VLOOKUP(B16530, Tabelas!A:C,3,FALSE())</f>
        <v/>
      </c>
      <c r="E16530">
        <f>VLOOKUP(B16530, Tabelas!A:C,2,FALSE())</f>
        <v/>
      </c>
    </row>
    <row r="16531">
      <c r="A16531" t="inlineStr">
        <is>
          <t>VADOSE ZONE JOURNAL</t>
        </is>
      </c>
      <c r="B16531" t="inlineStr">
        <is>
          <t>A2</t>
        </is>
      </c>
      <c r="C16531">
        <f>IF(B16531&lt;&gt;"NI",1,0)</f>
        <v/>
      </c>
      <c r="D16531">
        <f>VLOOKUP(B16531, Tabelas!A:C,3,FALSE())</f>
        <v/>
      </c>
      <c r="E16531">
        <f>VLOOKUP(B16531, Tabelas!A:C,2,FALSE())</f>
        <v/>
      </c>
    </row>
    <row r="16532">
      <c r="A16532" t="inlineStr">
        <is>
          <t>VALUE IN HEALTH</t>
        </is>
      </c>
      <c r="B16532" t="inlineStr">
        <is>
          <t>A1</t>
        </is>
      </c>
      <c r="C16532">
        <f>IF(B16532&lt;&gt;"NI",1,0)</f>
        <v/>
      </c>
      <c r="D16532">
        <f>VLOOKUP(B16532, Tabelas!A:C,3,FALSE())</f>
        <v/>
      </c>
      <c r="E16532">
        <f>VLOOKUP(B16532, Tabelas!A:C,2,FALSE())</f>
        <v/>
      </c>
    </row>
    <row r="16533">
      <c r="A16533" t="inlineStr">
        <is>
          <t>VALUE IN HEALTH REGIONAL ISSUES (PRINT)</t>
        </is>
      </c>
      <c r="B16533" t="inlineStr">
        <is>
          <t>A2</t>
        </is>
      </c>
      <c r="C16533">
        <f>IF(B16533&lt;&gt;"NI",1,0)</f>
        <v/>
      </c>
      <c r="D16533">
        <f>VLOOKUP(B16533, Tabelas!A:C,3,FALSE())</f>
        <v/>
      </c>
      <c r="E16533">
        <f>VLOOKUP(B16533, Tabelas!A:C,2,FALSE())</f>
        <v/>
      </c>
    </row>
    <row r="16534">
      <c r="A16534" t="inlineStr">
        <is>
          <t>VARIA HISTORIA</t>
        </is>
      </c>
      <c r="B16534" t="inlineStr">
        <is>
          <t>A1</t>
        </is>
      </c>
      <c r="C16534">
        <f>IF(B16534&lt;&gt;"NI",1,0)</f>
        <v/>
      </c>
      <c r="D16534">
        <f>VLOOKUP(B16534, Tabelas!A:C,3,FALSE())</f>
        <v/>
      </c>
      <c r="E16534">
        <f>VLOOKUP(B16534, Tabelas!A:C,2,FALSE())</f>
        <v/>
      </c>
    </row>
    <row r="16535">
      <c r="A16535" t="inlineStr">
        <is>
          <t>VARIACIONES BORGES</t>
        </is>
      </c>
      <c r="B16535" t="inlineStr">
        <is>
          <t>A4</t>
        </is>
      </c>
      <c r="C16535">
        <f>IF(B16535&lt;&gt;"NI",1,0)</f>
        <v/>
      </c>
      <c r="D16535">
        <f>VLOOKUP(B16535, Tabelas!A:C,3,FALSE())</f>
        <v/>
      </c>
      <c r="E16535">
        <f>VLOOKUP(B16535, Tabelas!A:C,2,FALSE())</f>
        <v/>
      </c>
    </row>
    <row r="16536">
      <c r="A16536" t="inlineStr">
        <is>
          <t>VASA (BERN)</t>
        </is>
      </c>
      <c r="B16536" t="inlineStr">
        <is>
          <t>B1</t>
        </is>
      </c>
      <c r="C16536">
        <f>IF(B16536&lt;&gt;"NI",1,0)</f>
        <v/>
      </c>
      <c r="D16536">
        <f>VLOOKUP(B16536, Tabelas!A:C,3,FALSE())</f>
        <v/>
      </c>
      <c r="E16536">
        <f>VLOOKUP(B16536, Tabelas!A:C,2,FALSE())</f>
        <v/>
      </c>
    </row>
    <row r="16537">
      <c r="A16537" t="inlineStr">
        <is>
          <t>VASCULAR (HAMILTON)</t>
        </is>
      </c>
      <c r="B16537" t="inlineStr">
        <is>
          <t>B3</t>
        </is>
      </c>
      <c r="C16537">
        <f>IF(B16537&lt;&gt;"NI",1,0)</f>
        <v/>
      </c>
      <c r="D16537">
        <f>VLOOKUP(B16537, Tabelas!A:C,3,FALSE())</f>
        <v/>
      </c>
      <c r="E16537">
        <f>VLOOKUP(B16537, Tabelas!A:C,2,FALSE())</f>
        <v/>
      </c>
    </row>
    <row r="16538">
      <c r="A16538" t="inlineStr">
        <is>
          <t>VASCULAR AND ENDOVASCULAR SURGERY</t>
        </is>
      </c>
      <c r="B16538" t="inlineStr">
        <is>
          <t>B2</t>
        </is>
      </c>
      <c r="C16538">
        <f>IF(B16538&lt;&gt;"NI",1,0)</f>
        <v/>
      </c>
      <c r="D16538">
        <f>VLOOKUP(B16538, Tabelas!A:C,3,FALSE())</f>
        <v/>
      </c>
      <c r="E16538">
        <f>VLOOKUP(B16538, Tabelas!A:C,2,FALSE())</f>
        <v/>
      </c>
    </row>
    <row r="16539">
      <c r="A16539" t="inlineStr">
        <is>
          <t>VASCULAR HEALTH AND RISK MANAGEMENT (ONLINE)</t>
        </is>
      </c>
      <c r="B16539" t="inlineStr">
        <is>
          <t>A1</t>
        </is>
      </c>
      <c r="C16539">
        <f>IF(B16539&lt;&gt;"NI",1,0)</f>
        <v/>
      </c>
      <c r="D16539">
        <f>VLOOKUP(B16539, Tabelas!A:C,3,FALSE())</f>
        <v/>
      </c>
      <c r="E16539">
        <f>VLOOKUP(B16539, Tabelas!A:C,2,FALSE())</f>
        <v/>
      </c>
    </row>
    <row r="16540">
      <c r="A16540" t="inlineStr">
        <is>
          <t>VASCULAR HEALTH AND RISK MANAGEMENT (PRINT)</t>
        </is>
      </c>
      <c r="B16540" t="inlineStr">
        <is>
          <t>A1</t>
        </is>
      </c>
      <c r="C16540">
        <f>IF(B16540&lt;&gt;"NI",1,0)</f>
        <v/>
      </c>
      <c r="D16540">
        <f>VLOOKUP(B16540, Tabelas!A:C,3,FALSE())</f>
        <v/>
      </c>
      <c r="E16540">
        <f>VLOOKUP(B16540, Tabelas!A:C,2,FALSE())</f>
        <v/>
      </c>
    </row>
    <row r="16541">
      <c r="A16541" t="inlineStr">
        <is>
          <t>VASCULAR MEDICINE (LONDON)</t>
        </is>
      </c>
      <c r="B16541" t="inlineStr">
        <is>
          <t>A4</t>
        </is>
      </c>
      <c r="C16541">
        <f>IF(B16541&lt;&gt;"NI",1,0)</f>
        <v/>
      </c>
      <c r="D16541">
        <f>VLOOKUP(B16541, Tabelas!A:C,3,FALSE())</f>
        <v/>
      </c>
      <c r="E16541">
        <f>VLOOKUP(B16541, Tabelas!A:C,2,FALSE())</f>
        <v/>
      </c>
    </row>
    <row r="16542">
      <c r="A16542" t="inlineStr">
        <is>
          <t>VASCULAR PHARMACOLOGY</t>
        </is>
      </c>
      <c r="B16542" t="inlineStr">
        <is>
          <t>A2</t>
        </is>
      </c>
      <c r="C16542">
        <f>IF(B16542&lt;&gt;"NI",1,0)</f>
        <v/>
      </c>
      <c r="D16542">
        <f>VLOOKUP(B16542, Tabelas!A:C,3,FALSE())</f>
        <v/>
      </c>
      <c r="E16542">
        <f>VLOOKUP(B16542, Tabelas!A:C,2,FALSE())</f>
        <v/>
      </c>
    </row>
    <row r="16543">
      <c r="A16543" t="inlineStr">
        <is>
          <t>VAZANTES - REVISTA DO PROGRAMA DE PÓS-GRADUAÇÃO EM ARTES DO INSTITUTO DE CULTURA E ARTES</t>
        </is>
      </c>
      <c r="B16543" t="inlineStr">
        <is>
          <t>B3</t>
        </is>
      </c>
      <c r="C16543">
        <f>IF(B16543&lt;&gt;"NI",1,0)</f>
        <v/>
      </c>
      <c r="D16543">
        <f>VLOOKUP(B16543, Tabelas!A:C,3,FALSE())</f>
        <v/>
      </c>
      <c r="E16543">
        <f>VLOOKUP(B16543, Tabelas!A:C,2,FALSE())</f>
        <v/>
      </c>
    </row>
    <row r="16544">
      <c r="A16544" t="inlineStr">
        <is>
          <t>VECTOR BORNE AND ZOONOTIC DISEASES (LARCHMONT, N.Y.)</t>
        </is>
      </c>
      <c r="B16544" t="inlineStr">
        <is>
          <t>A4</t>
        </is>
      </c>
      <c r="C16544">
        <f>IF(B16544&lt;&gt;"NI",1,0)</f>
        <v/>
      </c>
      <c r="D16544">
        <f>VLOOKUP(B16544, Tabelas!A:C,3,FALSE())</f>
        <v/>
      </c>
      <c r="E16544">
        <f>VLOOKUP(B16544, Tabelas!A:C,2,FALSE())</f>
        <v/>
      </c>
    </row>
    <row r="16545">
      <c r="A16545" t="inlineStr">
        <is>
          <t>VECTOR BORNE AND ZOONOTIC DISEASES (ONLINE)</t>
        </is>
      </c>
      <c r="B16545" t="inlineStr">
        <is>
          <t>A4</t>
        </is>
      </c>
      <c r="C16545">
        <f>IF(B16545&lt;&gt;"NI",1,0)</f>
        <v/>
      </c>
      <c r="D16545">
        <f>VLOOKUP(B16545, Tabelas!A:C,3,FALSE())</f>
        <v/>
      </c>
      <c r="E16545">
        <f>VLOOKUP(B16545, Tabelas!A:C,2,FALSE())</f>
        <v/>
      </c>
    </row>
    <row r="16546">
      <c r="A16546" t="inlineStr">
        <is>
          <t>VEGETATION HISTORY AND ARCHAEOBOTANY</t>
        </is>
      </c>
      <c r="B16546" t="inlineStr">
        <is>
          <t>A1</t>
        </is>
      </c>
      <c r="C16546">
        <f>IF(B16546&lt;&gt;"NI",1,0)</f>
        <v/>
      </c>
      <c r="D16546">
        <f>VLOOKUP(B16546, Tabelas!A:C,3,FALSE())</f>
        <v/>
      </c>
      <c r="E16546">
        <f>VLOOKUP(B16546, Tabelas!A:C,2,FALSE())</f>
        <v/>
      </c>
    </row>
    <row r="16547">
      <c r="A16547" t="inlineStr">
        <is>
          <t>VEHICLE SYSTEM DYNAMICS</t>
        </is>
      </c>
      <c r="B16547" t="inlineStr">
        <is>
          <t>A1</t>
        </is>
      </c>
      <c r="C16547">
        <f>IF(B16547&lt;&gt;"NI",1,0)</f>
        <v/>
      </c>
      <c r="D16547">
        <f>VLOOKUP(B16547, Tabelas!A:C,3,FALSE())</f>
        <v/>
      </c>
      <c r="E16547">
        <f>VLOOKUP(B16547, Tabelas!A:C,2,FALSE())</f>
        <v/>
      </c>
    </row>
    <row r="16548">
      <c r="A16548" t="inlineStr">
        <is>
          <t>VEHICULAR COMMUNICATIONS</t>
        </is>
      </c>
      <c r="B16548" t="inlineStr">
        <is>
          <t>A1</t>
        </is>
      </c>
      <c r="C16548">
        <f>IF(B16548&lt;&gt;"NI",1,0)</f>
        <v/>
      </c>
      <c r="D16548">
        <f>VLOOKUP(B16548, Tabelas!A:C,3,FALSE())</f>
        <v/>
      </c>
      <c r="E16548">
        <f>VLOOKUP(B16548, Tabelas!A:C,2,FALSE())</f>
        <v/>
      </c>
    </row>
    <row r="16549">
      <c r="A16549" t="inlineStr">
        <is>
          <t>VENTILANDO ACERVOS</t>
        </is>
      </c>
      <c r="B16549" t="inlineStr">
        <is>
          <t>B3</t>
        </is>
      </c>
      <c r="C16549">
        <f>IF(B16549&lt;&gt;"NI",1,0)</f>
        <v/>
      </c>
      <c r="D16549">
        <f>VLOOKUP(B16549, Tabelas!A:C,3,FALSE())</f>
        <v/>
      </c>
      <c r="E16549">
        <f>VLOOKUP(B16549, Tabelas!A:C,2,FALSE())</f>
        <v/>
      </c>
    </row>
    <row r="16550">
      <c r="A16550" t="inlineStr">
        <is>
          <t>VENTURE CAPITAL (LONDON. PRINT)</t>
        </is>
      </c>
      <c r="B16550" t="inlineStr">
        <is>
          <t>A2</t>
        </is>
      </c>
      <c r="C16550">
        <f>IF(B16550&lt;&gt;"NI",1,0)</f>
        <v/>
      </c>
      <c r="D16550">
        <f>VLOOKUP(B16550, Tabelas!A:C,3,FALSE())</f>
        <v/>
      </c>
      <c r="E16550">
        <f>VLOOKUP(B16550, Tabelas!A:C,2,FALSE())</f>
        <v/>
      </c>
    </row>
    <row r="16551">
      <c r="A16551" t="inlineStr">
        <is>
          <t>VERAS</t>
        </is>
      </c>
      <c r="B16551" t="inlineStr">
        <is>
          <t>B2</t>
        </is>
      </c>
      <c r="C16551">
        <f>IF(B16551&lt;&gt;"NI",1,0)</f>
        <v/>
      </c>
      <c r="D16551">
        <f>VLOOKUP(B16551, Tabelas!A:C,3,FALSE())</f>
        <v/>
      </c>
      <c r="E16551">
        <f>VLOOKUP(B16551, Tabelas!A:C,2,FALSE())</f>
        <v/>
      </c>
    </row>
    <row r="16552">
      <c r="A16552" t="inlineStr">
        <is>
          <t>VERBO DE MINAS</t>
        </is>
      </c>
      <c r="B16552" t="inlineStr">
        <is>
          <t>B1</t>
        </is>
      </c>
      <c r="C16552">
        <f>IF(B16552&lt;&gt;"NI",1,0)</f>
        <v/>
      </c>
      <c r="D16552">
        <f>VLOOKUP(B16552, Tabelas!A:C,3,FALSE())</f>
        <v/>
      </c>
      <c r="E16552">
        <f>VLOOKUP(B16552, Tabelas!A:C,2,FALSE())</f>
        <v/>
      </c>
    </row>
    <row r="16553">
      <c r="A16553" t="inlineStr">
        <is>
          <t>VERBUM</t>
        </is>
      </c>
      <c r="B16553" t="inlineStr">
        <is>
          <t>B1</t>
        </is>
      </c>
      <c r="C16553">
        <f>IF(B16553&lt;&gt;"NI",1,0)</f>
        <v/>
      </c>
      <c r="D16553">
        <f>VLOOKUP(B16553, Tabelas!A:C,3,FALSE())</f>
        <v/>
      </c>
      <c r="E16553">
        <f>VLOOKUP(B16553, Tabelas!A:C,2,FALSE())</f>
        <v/>
      </c>
    </row>
    <row r="16554">
      <c r="A16554" t="inlineStr">
        <is>
          <t>VEREDAS</t>
        </is>
      </c>
      <c r="B16554" t="inlineStr">
        <is>
          <t>A2</t>
        </is>
      </c>
      <c r="C16554">
        <f>IF(B16554&lt;&gt;"NI",1,0)</f>
        <v/>
      </c>
      <c r="D16554">
        <f>VLOOKUP(B16554, Tabelas!A:C,3,FALSE())</f>
        <v/>
      </c>
      <c r="E16554">
        <f>VLOOKUP(B16554, Tabelas!A:C,2,FALSE())</f>
        <v/>
      </c>
    </row>
    <row r="16555">
      <c r="A16555" t="inlineStr">
        <is>
          <t>VEREDAS - REVISTA DE ESTUDOS LINGUÍSTICOS</t>
        </is>
      </c>
      <c r="B16555" t="inlineStr">
        <is>
          <t>A1</t>
        </is>
      </c>
      <c r="C16555">
        <f>IF(B16555&lt;&gt;"NI",1,0)</f>
        <v/>
      </c>
      <c r="D16555">
        <f>VLOOKUP(B16555, Tabelas!A:C,3,FALSE())</f>
        <v/>
      </c>
      <c r="E16555">
        <f>VLOOKUP(B16555, Tabelas!A:C,2,FALSE())</f>
        <v/>
      </c>
    </row>
    <row r="16556">
      <c r="A16556" t="inlineStr">
        <is>
          <t>VEREDAS DA HISTÓRIA</t>
        </is>
      </c>
      <c r="B16556" t="inlineStr">
        <is>
          <t>B1</t>
        </is>
      </c>
      <c r="C16556">
        <f>IF(B16556&lt;&gt;"NI",1,0)</f>
        <v/>
      </c>
      <c r="D16556">
        <f>VLOOKUP(B16556, Tabelas!A:C,3,FALSE())</f>
        <v/>
      </c>
      <c r="E16556">
        <f>VLOOKUP(B16556, Tabelas!A:C,2,FALSE())</f>
        <v/>
      </c>
    </row>
    <row r="16557">
      <c r="A16557" t="inlineStr">
        <is>
          <t>VEREDAS DO DIREITO</t>
        </is>
      </c>
      <c r="B16557" t="inlineStr">
        <is>
          <t>A1</t>
        </is>
      </c>
      <c r="C16557">
        <f>IF(B16557&lt;&gt;"NI",1,0)</f>
        <v/>
      </c>
      <c r="D16557">
        <f>VLOOKUP(B16557, Tabelas!A:C,3,FALSE())</f>
        <v/>
      </c>
      <c r="E16557">
        <f>VLOOKUP(B16557, Tabelas!A:C,2,FALSE())</f>
        <v/>
      </c>
    </row>
    <row r="16558">
      <c r="A16558" t="inlineStr">
        <is>
          <t>VEREDAS FAVIP</t>
        </is>
      </c>
      <c r="B16558" t="inlineStr">
        <is>
          <t>B3</t>
        </is>
      </c>
      <c r="C16558">
        <f>IF(B16558&lt;&gt;"NI",1,0)</f>
        <v/>
      </c>
      <c r="D16558">
        <f>VLOOKUP(B16558, Tabelas!A:C,3,FALSE())</f>
        <v/>
      </c>
      <c r="E16558">
        <f>VLOOKUP(B16558, Tabelas!A:C,2,FALSE())</f>
        <v/>
      </c>
    </row>
    <row r="16559">
      <c r="A16559" t="inlineStr">
        <is>
          <t>VEREDAS FAVIP (ONLINE)</t>
        </is>
      </c>
      <c r="B16559" t="inlineStr">
        <is>
          <t>B2</t>
        </is>
      </c>
      <c r="C16559">
        <f>IF(B16559&lt;&gt;"NI",1,0)</f>
        <v/>
      </c>
      <c r="D16559">
        <f>VLOOKUP(B16559, Tabelas!A:C,3,FALSE())</f>
        <v/>
      </c>
      <c r="E16559">
        <f>VLOOKUP(B16559, Tabelas!A:C,2,FALSE())</f>
        <v/>
      </c>
    </row>
    <row r="16560">
      <c r="A16560" t="inlineStr">
        <is>
          <t>VEREDAS. REVISTA DA ASSOCIAÇÃO INTERNACIONAL DE LUSITANISTAS</t>
        </is>
      </c>
      <c r="B16560" t="inlineStr">
        <is>
          <t>B4</t>
        </is>
      </c>
      <c r="C16560">
        <f>IF(B16560&lt;&gt;"NI",1,0)</f>
        <v/>
      </c>
      <c r="D16560">
        <f>VLOOKUP(B16560, Tabelas!A:C,3,FALSE())</f>
        <v/>
      </c>
      <c r="E16560">
        <f>VLOOKUP(B16560, Tabelas!A:C,2,FALSE())</f>
        <v/>
      </c>
    </row>
    <row r="16561">
      <c r="A16561" t="inlineStr">
        <is>
          <t>VERFASSUNG UND RECHT IN UBERSEE</t>
        </is>
      </c>
      <c r="B16561" t="inlineStr">
        <is>
          <t>A2</t>
        </is>
      </c>
      <c r="C16561">
        <f>IF(B16561&lt;&gt;"NI",1,0)</f>
        <v/>
      </c>
      <c r="D16561">
        <f>VLOOKUP(B16561, Tabelas!A:C,3,FALSE())</f>
        <v/>
      </c>
      <c r="E16561">
        <f>VLOOKUP(B16561, Tabelas!A:C,2,FALSE())</f>
        <v/>
      </c>
    </row>
    <row r="16562">
      <c r="A16562" t="inlineStr">
        <is>
          <t>VERINOTIO (BELO HORIZONTE)</t>
        </is>
      </c>
      <c r="B16562" t="inlineStr">
        <is>
          <t>B2</t>
        </is>
      </c>
      <c r="C16562">
        <f>IF(B16562&lt;&gt;"NI",1,0)</f>
        <v/>
      </c>
      <c r="D16562">
        <f>VLOOKUP(B16562, Tabelas!A:C,3,FALSE())</f>
        <v/>
      </c>
      <c r="E16562">
        <f>VLOOKUP(B16562, Tabelas!A:C,2,FALSE())</f>
        <v/>
      </c>
    </row>
    <row r="16563">
      <c r="A16563" t="inlineStr">
        <is>
          <t>VERITAS</t>
        </is>
      </c>
      <c r="B16563" t="inlineStr">
        <is>
          <t>B3</t>
        </is>
      </c>
      <c r="C16563">
        <f>IF(B16563&lt;&gt;"NI",1,0)</f>
        <v/>
      </c>
      <c r="D16563">
        <f>VLOOKUP(B16563, Tabelas!A:C,3,FALSE())</f>
        <v/>
      </c>
      <c r="E16563">
        <f>VLOOKUP(B16563, Tabelas!A:C,2,FALSE())</f>
        <v/>
      </c>
    </row>
    <row r="16564">
      <c r="A16564" t="inlineStr">
        <is>
          <t>VERITAS ONLINE</t>
        </is>
      </c>
      <c r="B16564" t="inlineStr">
        <is>
          <t>A2</t>
        </is>
      </c>
      <c r="C16564">
        <f>IF(B16564&lt;&gt;"NI",1,0)</f>
        <v/>
      </c>
      <c r="D16564">
        <f>VLOOKUP(B16564, Tabelas!A:C,3,FALSE())</f>
        <v/>
      </c>
      <c r="E16564">
        <f>VLOOKUP(B16564, Tabelas!A:C,2,FALSE())</f>
        <v/>
      </c>
    </row>
    <row r="16565">
      <c r="A16565" t="inlineStr">
        <is>
          <t>VERSALETE</t>
        </is>
      </c>
      <c r="B16565" t="inlineStr">
        <is>
          <t>B1</t>
        </is>
      </c>
      <c r="C16565">
        <f>IF(B16565&lt;&gt;"NI",1,0)</f>
        <v/>
      </c>
      <c r="D16565">
        <f>VLOOKUP(B16565, Tabelas!A:C,3,FALSE())</f>
        <v/>
      </c>
      <c r="E16565">
        <f>VLOOKUP(B16565, Tabelas!A:C,2,FALSE())</f>
        <v/>
      </c>
    </row>
    <row r="16566">
      <c r="A16566" t="inlineStr">
        <is>
          <t>VERSO E REVERSO: REVISTA DA COMUNICAÇÃO (UNISINOS. IMPRESSO)</t>
        </is>
      </c>
      <c r="B16566" t="inlineStr">
        <is>
          <t>A4</t>
        </is>
      </c>
      <c r="C16566">
        <f>IF(B16566&lt;&gt;"NI",1,0)</f>
        <v/>
      </c>
      <c r="D16566">
        <f>VLOOKUP(B16566, Tabelas!A:C,3,FALSE())</f>
        <v/>
      </c>
      <c r="E16566">
        <f>VLOOKUP(B16566, Tabelas!A:C,2,FALSE())</f>
        <v/>
      </c>
    </row>
    <row r="16567">
      <c r="A16567" t="inlineStr">
        <is>
          <t>VERTEBRATE ZOOLOGY</t>
        </is>
      </c>
      <c r="B16567" t="inlineStr">
        <is>
          <t>B1</t>
        </is>
      </c>
      <c r="C16567">
        <f>IF(B16567&lt;&gt;"NI",1,0)</f>
        <v/>
      </c>
      <c r="D16567">
        <f>VLOOKUP(B16567, Tabelas!A:C,3,FALSE())</f>
        <v/>
      </c>
      <c r="E16567">
        <f>VLOOKUP(B16567, Tabelas!A:C,2,FALSE())</f>
        <v/>
      </c>
    </row>
    <row r="16568">
      <c r="A16568" t="inlineStr">
        <is>
          <t>VERTEX - REVISTA ARGENTINA DE PSIQUIATRIA</t>
        </is>
      </c>
      <c r="B16568" t="inlineStr">
        <is>
          <t>B1</t>
        </is>
      </c>
      <c r="C16568">
        <f>IF(B16568&lt;&gt;"NI",1,0)</f>
        <v/>
      </c>
      <c r="D16568">
        <f>VLOOKUP(B16568, Tabelas!A:C,3,FALSE())</f>
        <v/>
      </c>
      <c r="E16568">
        <f>VLOOKUP(B16568, Tabelas!A:C,2,FALSE())</f>
        <v/>
      </c>
    </row>
    <row r="16569">
      <c r="A16569" t="inlineStr">
        <is>
          <t>VESTÍGIOS. REVISTA LATINO-AMERICANA DE ARQUEOLOGIA HISTÓRICA</t>
        </is>
      </c>
      <c r="B16569" t="inlineStr">
        <is>
          <t>B1</t>
        </is>
      </c>
      <c r="C16569">
        <f>IF(B16569&lt;&gt;"NI",1,0)</f>
        <v/>
      </c>
      <c r="D16569">
        <f>VLOOKUP(B16569, Tabelas!A:C,3,FALSE())</f>
        <v/>
      </c>
      <c r="E16569">
        <f>VLOOKUP(B16569, Tabelas!A:C,2,FALSE())</f>
        <v/>
      </c>
    </row>
    <row r="16570">
      <c r="A16570" t="inlineStr">
        <is>
          <t>VESTNIK RUDN. INTERNATIONAL RELATIONS</t>
        </is>
      </c>
      <c r="B16570" t="inlineStr">
        <is>
          <t>A3</t>
        </is>
      </c>
      <c r="C16570">
        <f>IF(B16570&lt;&gt;"NI",1,0)</f>
        <v/>
      </c>
      <c r="D16570">
        <f>VLOOKUP(B16570, Tabelas!A:C,3,FALSE())</f>
        <v/>
      </c>
      <c r="E16570">
        <f>VLOOKUP(B16570, Tabelas!A:C,2,FALSE())</f>
        <v/>
      </c>
    </row>
    <row r="16571">
      <c r="A16571" t="inlineStr">
        <is>
          <t>VETERINÁRIA E ZOOTECNIA</t>
        </is>
      </c>
      <c r="B16571" t="inlineStr">
        <is>
          <t>B4</t>
        </is>
      </c>
      <c r="C16571">
        <f>IF(B16571&lt;&gt;"NI",1,0)</f>
        <v/>
      </c>
      <c r="D16571">
        <f>VLOOKUP(B16571, Tabelas!A:C,3,FALSE())</f>
        <v/>
      </c>
      <c r="E16571">
        <f>VLOOKUP(B16571, Tabelas!A:C,2,FALSE())</f>
        <v/>
      </c>
    </row>
    <row r="16572">
      <c r="A16572" t="inlineStr">
        <is>
          <t>VETERINÁRIA E ZOOTECNIA (UNESP)</t>
        </is>
      </c>
      <c r="B16572" t="inlineStr">
        <is>
          <t>B4</t>
        </is>
      </c>
      <c r="C16572">
        <f>IF(B16572&lt;&gt;"NI",1,0)</f>
        <v/>
      </c>
      <c r="D16572">
        <f>VLOOKUP(B16572, Tabelas!A:C,3,FALSE())</f>
        <v/>
      </c>
      <c r="E16572">
        <f>VLOOKUP(B16572, Tabelas!A:C,2,FALSE())</f>
        <v/>
      </c>
    </row>
    <row r="16573">
      <c r="A16573" t="inlineStr">
        <is>
          <t>VETERINARIA ITALIANA</t>
        </is>
      </c>
      <c r="B16573" t="inlineStr">
        <is>
          <t>A4</t>
        </is>
      </c>
      <c r="C16573">
        <f>IF(B16573&lt;&gt;"NI",1,0)</f>
        <v/>
      </c>
      <c r="D16573">
        <f>VLOOKUP(B16573, Tabelas!A:C,3,FALSE())</f>
        <v/>
      </c>
      <c r="E16573">
        <f>VLOOKUP(B16573, Tabelas!A:C,2,FALSE())</f>
        <v/>
      </c>
    </row>
    <row r="16574">
      <c r="A16574" t="inlineStr">
        <is>
          <t>VETERINÁRIA NOTÍCIAS</t>
        </is>
      </c>
      <c r="B16574" t="inlineStr">
        <is>
          <t>B4</t>
        </is>
      </c>
      <c r="C16574">
        <f>IF(B16574&lt;&gt;"NI",1,0)</f>
        <v/>
      </c>
      <c r="D16574">
        <f>VLOOKUP(B16574, Tabelas!A:C,3,FALSE())</f>
        <v/>
      </c>
      <c r="E16574">
        <f>VLOOKUP(B16574, Tabelas!A:C,2,FALSE())</f>
        <v/>
      </c>
    </row>
    <row r="16575">
      <c r="A16575" t="inlineStr">
        <is>
          <t>VETERINÁRNÍ MEDICÍNA</t>
        </is>
      </c>
      <c r="B16575" t="inlineStr">
        <is>
          <t>A4</t>
        </is>
      </c>
      <c r="C16575">
        <f>IF(B16575&lt;&gt;"NI",1,0)</f>
        <v/>
      </c>
      <c r="D16575">
        <f>VLOOKUP(B16575, Tabelas!A:C,3,FALSE())</f>
        <v/>
      </c>
      <c r="E16575">
        <f>VLOOKUP(B16575, Tabelas!A:C,2,FALSE())</f>
        <v/>
      </c>
    </row>
    <row r="16576">
      <c r="A16576" t="inlineStr">
        <is>
          <t>VETERINÁRNÍ MEDICÍNA</t>
        </is>
      </c>
      <c r="B16576" t="inlineStr">
        <is>
          <t>A4</t>
        </is>
      </c>
      <c r="C16576">
        <f>IF(B16576&lt;&gt;"NI",1,0)</f>
        <v/>
      </c>
      <c r="D16576">
        <f>VLOOKUP(B16576, Tabelas!A:C,3,FALSE())</f>
        <v/>
      </c>
      <c r="E16576">
        <f>VLOOKUP(B16576, Tabelas!A:C,2,FALSE())</f>
        <v/>
      </c>
    </row>
    <row r="16577">
      <c r="A16577" t="inlineStr">
        <is>
          <t>VETERINARSKI ARHIV (TISAK)</t>
        </is>
      </c>
      <c r="B16577" t="inlineStr">
        <is>
          <t>B1</t>
        </is>
      </c>
      <c r="C16577">
        <f>IF(B16577&lt;&gt;"NI",1,0)</f>
        <v/>
      </c>
      <c r="D16577">
        <f>VLOOKUP(B16577, Tabelas!A:C,3,FALSE())</f>
        <v/>
      </c>
      <c r="E16577">
        <f>VLOOKUP(B16577, Tabelas!A:C,2,FALSE())</f>
        <v/>
      </c>
    </row>
    <row r="16578">
      <c r="A16578" t="inlineStr">
        <is>
          <t>VETERINARSKI GLASNIK</t>
        </is>
      </c>
      <c r="B16578" t="inlineStr">
        <is>
          <t>B4</t>
        </is>
      </c>
      <c r="C16578">
        <f>IF(B16578&lt;&gt;"NI",1,0)</f>
        <v/>
      </c>
      <c r="D16578">
        <f>VLOOKUP(B16578, Tabelas!A:C,3,FALSE())</f>
        <v/>
      </c>
      <c r="E16578">
        <f>VLOOKUP(B16578, Tabelas!A:C,2,FALSE())</f>
        <v/>
      </c>
    </row>
    <row r="16579">
      <c r="A16579" t="inlineStr">
        <is>
          <t>VETERINARY ANAESTHESIA AND ANALGESIA (ONLINE)</t>
        </is>
      </c>
      <c r="B16579" t="inlineStr">
        <is>
          <t>A1</t>
        </is>
      </c>
      <c r="C16579">
        <f>IF(B16579&lt;&gt;"NI",1,0)</f>
        <v/>
      </c>
      <c r="D16579">
        <f>VLOOKUP(B16579, Tabelas!A:C,3,FALSE())</f>
        <v/>
      </c>
      <c r="E16579">
        <f>VLOOKUP(B16579, Tabelas!A:C,2,FALSE())</f>
        <v/>
      </c>
    </row>
    <row r="16580">
      <c r="A16580" t="inlineStr">
        <is>
          <t>VETERINARY ANAESTHESIA AND ANALGESIA (PRINT)</t>
        </is>
      </c>
      <c r="B16580" t="inlineStr">
        <is>
          <t>A1</t>
        </is>
      </c>
      <c r="C16580">
        <f>IF(B16580&lt;&gt;"NI",1,0)</f>
        <v/>
      </c>
      <c r="D16580">
        <f>VLOOKUP(B16580, Tabelas!A:C,3,FALSE())</f>
        <v/>
      </c>
      <c r="E16580">
        <f>VLOOKUP(B16580, Tabelas!A:C,2,FALSE())</f>
        <v/>
      </c>
    </row>
    <row r="16581">
      <c r="A16581" t="inlineStr">
        <is>
          <t>VETERINARY AND COMPARATIVE ONCOLOGY (ONLINE)</t>
        </is>
      </c>
      <c r="B16581" t="inlineStr">
        <is>
          <t>A1</t>
        </is>
      </c>
      <c r="C16581">
        <f>IF(B16581&lt;&gt;"NI",1,0)</f>
        <v/>
      </c>
      <c r="D16581">
        <f>VLOOKUP(B16581, Tabelas!A:C,3,FALSE())</f>
        <v/>
      </c>
      <c r="E16581">
        <f>VLOOKUP(B16581, Tabelas!A:C,2,FALSE())</f>
        <v/>
      </c>
    </row>
    <row r="16582">
      <c r="A16582" t="inlineStr">
        <is>
          <t>VETERINARY AND COMPARATIVE ORTHOPAEDICS AND TRAUMATOLOGY</t>
        </is>
      </c>
      <c r="B16582" t="inlineStr">
        <is>
          <t>A3</t>
        </is>
      </c>
      <c r="C16582">
        <f>IF(B16582&lt;&gt;"NI",1,0)</f>
        <v/>
      </c>
      <c r="D16582">
        <f>VLOOKUP(B16582, Tabelas!A:C,3,FALSE())</f>
        <v/>
      </c>
      <c r="E16582">
        <f>VLOOKUP(B16582, Tabelas!A:C,2,FALSE())</f>
        <v/>
      </c>
    </row>
    <row r="16583">
      <c r="A16583" t="inlineStr">
        <is>
          <t>VETERINARY CLINICAL PATHOLOGY</t>
        </is>
      </c>
      <c r="B16583" t="inlineStr">
        <is>
          <t>A3</t>
        </is>
      </c>
      <c r="C16583">
        <f>IF(B16583&lt;&gt;"NI",1,0)</f>
        <v/>
      </c>
      <c r="D16583">
        <f>VLOOKUP(B16583, Tabelas!A:C,3,FALSE())</f>
        <v/>
      </c>
      <c r="E16583">
        <f>VLOOKUP(B16583, Tabelas!A:C,2,FALSE())</f>
        <v/>
      </c>
    </row>
    <row r="16584">
      <c r="A16584" t="inlineStr">
        <is>
          <t>VETERINARY DERMATOLOGY</t>
        </is>
      </c>
      <c r="B16584" t="inlineStr">
        <is>
          <t>A2</t>
        </is>
      </c>
      <c r="C16584">
        <f>IF(B16584&lt;&gt;"NI",1,0)</f>
        <v/>
      </c>
      <c r="D16584">
        <f>VLOOKUP(B16584, Tabelas!A:C,3,FALSE())</f>
        <v/>
      </c>
      <c r="E16584">
        <f>VLOOKUP(B16584, Tabelas!A:C,2,FALSE())</f>
        <v/>
      </c>
    </row>
    <row r="16585">
      <c r="A16585" t="inlineStr">
        <is>
          <t>VETERINARY DERMATOLOGY (PRINT)</t>
        </is>
      </c>
      <c r="B16585" t="inlineStr">
        <is>
          <t>A2</t>
        </is>
      </c>
      <c r="C16585">
        <f>IF(B16585&lt;&gt;"NI",1,0)</f>
        <v/>
      </c>
      <c r="D16585">
        <f>VLOOKUP(B16585, Tabelas!A:C,3,FALSE())</f>
        <v/>
      </c>
      <c r="E16585">
        <f>VLOOKUP(B16585, Tabelas!A:C,2,FALSE())</f>
        <v/>
      </c>
    </row>
    <row r="16586">
      <c r="A16586" t="inlineStr">
        <is>
          <t>VETERINARY IMMUNOLOGY AND IMMUNOPATHOLOGY (PRINT)</t>
        </is>
      </c>
      <c r="B16586" t="inlineStr">
        <is>
          <t>A2</t>
        </is>
      </c>
      <c r="C16586">
        <f>IF(B16586&lt;&gt;"NI",1,0)</f>
        <v/>
      </c>
      <c r="D16586">
        <f>VLOOKUP(B16586, Tabelas!A:C,3,FALSE())</f>
        <v/>
      </c>
      <c r="E16586">
        <f>VLOOKUP(B16586, Tabelas!A:C,2,FALSE())</f>
        <v/>
      </c>
    </row>
    <row r="16587">
      <c r="A16587" t="inlineStr">
        <is>
          <t>VETERINARY MEDICINE INTERNATIONAL</t>
        </is>
      </c>
      <c r="B16587" t="inlineStr">
        <is>
          <t>A3</t>
        </is>
      </c>
      <c r="C16587">
        <f>IF(B16587&lt;&gt;"NI",1,0)</f>
        <v/>
      </c>
      <c r="D16587">
        <f>VLOOKUP(B16587, Tabelas!A:C,3,FALSE())</f>
        <v/>
      </c>
      <c r="E16587">
        <f>VLOOKUP(B16587, Tabelas!A:C,2,FALSE())</f>
        <v/>
      </c>
    </row>
    <row r="16588">
      <c r="A16588" t="inlineStr">
        <is>
          <t>VETERINARY MICROBIOLOGY (AMSTERDAM. PRINT)</t>
        </is>
      </c>
      <c r="B16588" t="inlineStr">
        <is>
          <t>A1</t>
        </is>
      </c>
      <c r="C16588">
        <f>IF(B16588&lt;&gt;"NI",1,0)</f>
        <v/>
      </c>
      <c r="D16588">
        <f>VLOOKUP(B16588, Tabelas!A:C,3,FALSE())</f>
        <v/>
      </c>
      <c r="E16588">
        <f>VLOOKUP(B16588, Tabelas!A:C,2,FALSE())</f>
        <v/>
      </c>
    </row>
    <row r="16589">
      <c r="A16589" t="inlineStr">
        <is>
          <t>VETERINARY OPHTHALMOLOGY (ONLINE)</t>
        </is>
      </c>
      <c r="B16589" t="inlineStr">
        <is>
          <t>A3</t>
        </is>
      </c>
      <c r="C16589">
        <f>IF(B16589&lt;&gt;"NI",1,0)</f>
        <v/>
      </c>
      <c r="D16589">
        <f>VLOOKUP(B16589, Tabelas!A:C,3,FALSE())</f>
        <v/>
      </c>
      <c r="E16589">
        <f>VLOOKUP(B16589, Tabelas!A:C,2,FALSE())</f>
        <v/>
      </c>
    </row>
    <row r="16590">
      <c r="A16590" t="inlineStr">
        <is>
          <t>VETERINARY OPHTHALMOLOGY (PRINT)</t>
        </is>
      </c>
      <c r="B16590" t="inlineStr">
        <is>
          <t>A3</t>
        </is>
      </c>
      <c r="C16590">
        <f>IF(B16590&lt;&gt;"NI",1,0)</f>
        <v/>
      </c>
      <c r="D16590">
        <f>VLOOKUP(B16590, Tabelas!A:C,3,FALSE())</f>
        <v/>
      </c>
      <c r="E16590">
        <f>VLOOKUP(B16590, Tabelas!A:C,2,FALSE())</f>
        <v/>
      </c>
    </row>
    <row r="16591">
      <c r="A16591" t="inlineStr">
        <is>
          <t>VETERINARY PARASITOLOGY (ONLINE)</t>
        </is>
      </c>
      <c r="B16591" t="inlineStr">
        <is>
          <t>A1</t>
        </is>
      </c>
      <c r="C16591">
        <f>IF(B16591&lt;&gt;"NI",1,0)</f>
        <v/>
      </c>
      <c r="D16591">
        <f>VLOOKUP(B16591, Tabelas!A:C,3,FALSE())</f>
        <v/>
      </c>
      <c r="E16591">
        <f>VLOOKUP(B16591, Tabelas!A:C,2,FALSE())</f>
        <v/>
      </c>
    </row>
    <row r="16592">
      <c r="A16592" t="inlineStr">
        <is>
          <t>VETERINARY PARASITOLOGY: REGIONAL STUDIES AND REPORTS</t>
        </is>
      </c>
      <c r="B16592" t="inlineStr">
        <is>
          <t>A4</t>
        </is>
      </c>
      <c r="C16592">
        <f>IF(B16592&lt;&gt;"NI",1,0)</f>
        <v/>
      </c>
      <c r="D16592">
        <f>VLOOKUP(B16592, Tabelas!A:C,3,FALSE())</f>
        <v/>
      </c>
      <c r="E16592">
        <f>VLOOKUP(B16592, Tabelas!A:C,2,FALSE())</f>
        <v/>
      </c>
    </row>
    <row r="16593">
      <c r="A16593" t="inlineStr">
        <is>
          <t>VETERINARY PATHOLOGY</t>
        </is>
      </c>
      <c r="B16593" t="inlineStr">
        <is>
          <t>A1</t>
        </is>
      </c>
      <c r="C16593">
        <f>IF(B16593&lt;&gt;"NI",1,0)</f>
        <v/>
      </c>
      <c r="D16593">
        <f>VLOOKUP(B16593, Tabelas!A:C,3,FALSE())</f>
        <v/>
      </c>
      <c r="E16593">
        <f>VLOOKUP(B16593, Tabelas!A:C,2,FALSE())</f>
        <v/>
      </c>
    </row>
    <row r="16594">
      <c r="A16594" t="inlineStr">
        <is>
          <t>VETERINARY RADIOLOGY AND ULTRASOUND</t>
        </is>
      </c>
      <c r="B16594" t="inlineStr">
        <is>
          <t>A2</t>
        </is>
      </c>
      <c r="C16594">
        <f>IF(B16594&lt;&gt;"NI",1,0)</f>
        <v/>
      </c>
      <c r="D16594">
        <f>VLOOKUP(B16594, Tabelas!A:C,3,FALSE())</f>
        <v/>
      </c>
      <c r="E16594">
        <f>VLOOKUP(B16594, Tabelas!A:C,2,FALSE())</f>
        <v/>
      </c>
    </row>
    <row r="16595">
      <c r="A16595" t="inlineStr">
        <is>
          <t>VETERINARY RECORD</t>
        </is>
      </c>
      <c r="B16595" t="inlineStr">
        <is>
          <t>A1</t>
        </is>
      </c>
      <c r="C16595">
        <f>IF(B16595&lt;&gt;"NI",1,0)</f>
        <v/>
      </c>
      <c r="D16595">
        <f>VLOOKUP(B16595, Tabelas!A:C,3,FALSE())</f>
        <v/>
      </c>
      <c r="E16595">
        <f>VLOOKUP(B16595, Tabelas!A:C,2,FALSE())</f>
        <v/>
      </c>
    </row>
    <row r="16596">
      <c r="A16596" t="inlineStr">
        <is>
          <t>VETERINARY RECORD CASE REPORTS</t>
        </is>
      </c>
      <c r="B16596" t="inlineStr">
        <is>
          <t>B2</t>
        </is>
      </c>
      <c r="C16596">
        <f>IF(B16596&lt;&gt;"NI",1,0)</f>
        <v/>
      </c>
      <c r="D16596">
        <f>VLOOKUP(B16596, Tabelas!A:C,3,FALSE())</f>
        <v/>
      </c>
      <c r="E16596">
        <f>VLOOKUP(B16596, Tabelas!A:C,2,FALSE())</f>
        <v/>
      </c>
    </row>
    <row r="16597">
      <c r="A16597" t="inlineStr">
        <is>
          <t>VETERINARY RESEARCH</t>
        </is>
      </c>
      <c r="B16597" t="inlineStr">
        <is>
          <t>A1</t>
        </is>
      </c>
      <c r="C16597">
        <f>IF(B16597&lt;&gt;"NI",1,0)</f>
        <v/>
      </c>
      <c r="D16597">
        <f>VLOOKUP(B16597, Tabelas!A:C,3,FALSE())</f>
        <v/>
      </c>
      <c r="E16597">
        <f>VLOOKUP(B16597, Tabelas!A:C,2,FALSE())</f>
        <v/>
      </c>
    </row>
    <row r="16598">
      <c r="A16598" t="inlineStr">
        <is>
          <t>VETERINARY RESEARCH COMMUNICATIONS</t>
        </is>
      </c>
      <c r="B16598" t="inlineStr">
        <is>
          <t>A1</t>
        </is>
      </c>
      <c r="C16598">
        <f>IF(B16598&lt;&gt;"NI",1,0)</f>
        <v/>
      </c>
      <c r="D16598">
        <f>VLOOKUP(B16598, Tabelas!A:C,3,FALSE())</f>
        <v/>
      </c>
      <c r="E16598">
        <f>VLOOKUP(B16598, Tabelas!A:C,2,FALSE())</f>
        <v/>
      </c>
    </row>
    <row r="16599">
      <c r="A16599" t="inlineStr">
        <is>
          <t>VETERINARY RESEARCH COMMUNICATIONS (DORDRECHT. ONLINE)</t>
        </is>
      </c>
      <c r="B16599" t="inlineStr">
        <is>
          <t>A1</t>
        </is>
      </c>
      <c r="C16599">
        <f>IF(B16599&lt;&gt;"NI",1,0)</f>
        <v/>
      </c>
      <c r="D16599">
        <f>VLOOKUP(B16599, Tabelas!A:C,3,FALSE())</f>
        <v/>
      </c>
      <c r="E16599">
        <f>VLOOKUP(B16599, Tabelas!A:C,2,FALSE())</f>
        <v/>
      </c>
    </row>
    <row r="16600">
      <c r="A16600" t="inlineStr">
        <is>
          <t>VETERINARY SCIENCES</t>
        </is>
      </c>
      <c r="B16600" t="inlineStr">
        <is>
          <t>B3</t>
        </is>
      </c>
      <c r="C16600">
        <f>IF(B16600&lt;&gt;"NI",1,0)</f>
        <v/>
      </c>
      <c r="D16600">
        <f>VLOOKUP(B16600, Tabelas!A:C,3,FALSE())</f>
        <v/>
      </c>
      <c r="E16600">
        <f>VLOOKUP(B16600, Tabelas!A:C,2,FALSE())</f>
        <v/>
      </c>
    </row>
    <row r="16601">
      <c r="A16601" t="inlineStr">
        <is>
          <t>VETERINARY SURGERY</t>
        </is>
      </c>
      <c r="B16601" t="inlineStr">
        <is>
          <t>A2</t>
        </is>
      </c>
      <c r="C16601">
        <f>IF(B16601&lt;&gt;"NI",1,0)</f>
        <v/>
      </c>
      <c r="D16601">
        <f>VLOOKUP(B16601, Tabelas!A:C,3,FALSE())</f>
        <v/>
      </c>
      <c r="E16601">
        <f>VLOOKUP(B16601, Tabelas!A:C,2,FALSE())</f>
        <v/>
      </c>
    </row>
    <row r="16602">
      <c r="A16602" t="inlineStr">
        <is>
          <t>VETERINARY WORLD (ONLINE)</t>
        </is>
      </c>
      <c r="B16602" t="inlineStr">
        <is>
          <t>A4</t>
        </is>
      </c>
      <c r="C16602">
        <f>IF(B16602&lt;&gt;"NI",1,0)</f>
        <v/>
      </c>
      <c r="D16602">
        <f>VLOOKUP(B16602, Tabelas!A:C,3,FALSE())</f>
        <v/>
      </c>
      <c r="E16602">
        <f>VLOOKUP(B16602, Tabelas!A:C,2,FALSE())</f>
        <v/>
      </c>
    </row>
    <row r="16603">
      <c r="A16603" t="inlineStr">
        <is>
          <t>VETERINARY WORLD (PRINT)</t>
        </is>
      </c>
      <c r="B16603" t="inlineStr">
        <is>
          <t>A4</t>
        </is>
      </c>
      <c r="C16603">
        <f>IF(B16603&lt;&gt;"NI",1,0)</f>
        <v/>
      </c>
      <c r="D16603">
        <f>VLOOKUP(B16603, Tabelas!A:C,3,FALSE())</f>
        <v/>
      </c>
      <c r="E16603">
        <f>VLOOKUP(B16603, Tabelas!A:C,2,FALSE())</f>
        <v/>
      </c>
    </row>
    <row r="16604">
      <c r="A16604" t="inlineStr">
        <is>
          <t>VIA ATLÂNTICA</t>
        </is>
      </c>
      <c r="B16604" t="inlineStr">
        <is>
          <t>A4</t>
        </is>
      </c>
      <c r="C16604">
        <f>IF(B16604&lt;&gt;"NI",1,0)</f>
        <v/>
      </c>
      <c r="D16604">
        <f>VLOOKUP(B16604, Tabelas!A:C,3,FALSE())</f>
        <v/>
      </c>
      <c r="E16604">
        <f>VLOOKUP(B16604, Tabelas!A:C,2,FALSE())</f>
        <v/>
      </c>
    </row>
    <row r="16605">
      <c r="A16605" t="inlineStr">
        <is>
          <t>VIA LITTERAE</t>
        </is>
      </c>
      <c r="B16605" t="inlineStr">
        <is>
          <t>B1</t>
        </is>
      </c>
      <c r="C16605">
        <f>IF(B16605&lt;&gt;"NI",1,0)</f>
        <v/>
      </c>
      <c r="D16605">
        <f>VLOOKUP(B16605, Tabelas!A:C,3,FALSE())</f>
        <v/>
      </c>
      <c r="E16605">
        <f>VLOOKUP(B16605, Tabelas!A:C,2,FALSE())</f>
        <v/>
      </c>
    </row>
    <row r="16606">
      <c r="A16606" t="inlineStr">
        <is>
          <t>VIA SPIRITUS (PORTO)</t>
        </is>
      </c>
      <c r="B16606" t="inlineStr">
        <is>
          <t>A2</t>
        </is>
      </c>
      <c r="C16606">
        <f>IF(B16606&lt;&gt;"NI",1,0)</f>
        <v/>
      </c>
      <c r="D16606">
        <f>VLOOKUP(B16606, Tabelas!A:C,3,FALSE())</f>
        <v/>
      </c>
      <c r="E16606">
        <f>VLOOKUP(B16606, Tabelas!A:C,2,FALSE())</f>
        <v/>
      </c>
    </row>
    <row r="16607">
      <c r="A16607" t="inlineStr">
        <is>
          <t>VIA TEOLÓGICA</t>
        </is>
      </c>
      <c r="B16607" t="inlineStr">
        <is>
          <t>B4</t>
        </is>
      </c>
      <c r="C16607">
        <f>IF(B16607&lt;&gt;"NI",1,0)</f>
        <v/>
      </c>
      <c r="D16607">
        <f>VLOOKUP(B16607, Tabelas!A:C,3,FALSE())</f>
        <v/>
      </c>
      <c r="E16607">
        <f>VLOOKUP(B16607, Tabelas!A:C,2,FALSE())</f>
        <v/>
      </c>
    </row>
    <row r="16608">
      <c r="A16608" t="inlineStr">
        <is>
          <t>VIATOR (SAN SALVADOR DE JUJUY)</t>
        </is>
      </c>
      <c r="B16608" t="inlineStr">
        <is>
          <t>A3</t>
        </is>
      </c>
      <c r="C16608">
        <f>IF(B16608&lt;&gt;"NI",1,0)</f>
        <v/>
      </c>
      <c r="D16608">
        <f>VLOOKUP(B16608, Tabelas!A:C,3,FALSE())</f>
        <v/>
      </c>
      <c r="E16608">
        <f>VLOOKUP(B16608, Tabelas!A:C,2,FALSE())</f>
        <v/>
      </c>
    </row>
    <row r="16609">
      <c r="A16609" t="inlineStr">
        <is>
          <t>VIBRANT (FLORIANÓPOLIS)</t>
        </is>
      </c>
      <c r="B16609" t="inlineStr">
        <is>
          <t>A1</t>
        </is>
      </c>
      <c r="C16609">
        <f>IF(B16609&lt;&gt;"NI",1,0)</f>
        <v/>
      </c>
      <c r="D16609">
        <f>VLOOKUP(B16609, Tabelas!A:C,3,FALSE())</f>
        <v/>
      </c>
      <c r="E16609">
        <f>VLOOKUP(B16609, Tabelas!A:C,2,FALSE())</f>
        <v/>
      </c>
    </row>
    <row r="16610">
      <c r="A16610" t="inlineStr">
        <is>
          <t>VIBRATIONAL SPECTROSCOPY (PRINT)</t>
        </is>
      </c>
      <c r="B16610" t="inlineStr">
        <is>
          <t>B1</t>
        </is>
      </c>
      <c r="C16610">
        <f>IF(B16610&lt;&gt;"NI",1,0)</f>
        <v/>
      </c>
      <c r="D16610">
        <f>VLOOKUP(B16610, Tabelas!A:C,3,FALSE())</f>
        <v/>
      </c>
      <c r="E16610">
        <f>VLOOKUP(B16610, Tabelas!A:C,2,FALSE())</f>
        <v/>
      </c>
    </row>
    <row r="16611">
      <c r="A16611" t="inlineStr">
        <is>
          <t>VIDYA (SANTA MARIA. ONLINE)</t>
        </is>
      </c>
      <c r="B16611" t="inlineStr">
        <is>
          <t>A3</t>
        </is>
      </c>
      <c r="C16611">
        <f>IF(B16611&lt;&gt;"NI",1,0)</f>
        <v/>
      </c>
      <c r="D16611">
        <f>VLOOKUP(B16611, Tabelas!A:C,3,FALSE())</f>
        <v/>
      </c>
      <c r="E16611">
        <f>VLOOKUP(B16611, Tabelas!A:C,2,FALSE())</f>
        <v/>
      </c>
    </row>
    <row r="16612">
      <c r="A16612" t="inlineStr">
        <is>
          <t>VIE ET MILIEU (1980)</t>
        </is>
      </c>
      <c r="B16612" t="inlineStr">
        <is>
          <t>B2</t>
        </is>
      </c>
      <c r="C16612">
        <f>IF(B16612&lt;&gt;"NI",1,0)</f>
        <v/>
      </c>
      <c r="D16612">
        <f>VLOOKUP(B16612, Tabelas!A:C,3,FALSE())</f>
        <v/>
      </c>
      <c r="E16612">
        <f>VLOOKUP(B16612, Tabelas!A:C,2,FALSE())</f>
        <v/>
      </c>
    </row>
    <row r="16613">
      <c r="A16613" t="inlineStr">
        <is>
          <t>VIGILÂNCIA SANITÁRIA EM DEBATE: SOCIEDADE, CIÊNCIA &amp; TECNOLOGIA</t>
        </is>
      </c>
      <c r="B16613" t="inlineStr">
        <is>
          <t>B3</t>
        </is>
      </c>
      <c r="C16613">
        <f>IF(B16613&lt;&gt;"NI",1,0)</f>
        <v/>
      </c>
      <c r="D16613">
        <f>VLOOKUP(B16613, Tabelas!A:C,3,FALSE())</f>
        <v/>
      </c>
      <c r="E16613">
        <f>VLOOKUP(B16613, Tabelas!A:C,2,FALSE())</f>
        <v/>
      </c>
    </row>
    <row r="16614">
      <c r="A16614" t="inlineStr">
        <is>
          <t>VÍNCULO (SÃO PAULO. IMPRESSO)</t>
        </is>
      </c>
      <c r="B16614" t="inlineStr">
        <is>
          <t>B2</t>
        </is>
      </c>
      <c r="C16614">
        <f>IF(B16614&lt;&gt;"NI",1,0)</f>
        <v/>
      </c>
      <c r="D16614">
        <f>VLOOKUP(B16614, Tabelas!A:C,3,FALSE())</f>
        <v/>
      </c>
      <c r="E16614">
        <f>VLOOKUP(B16614, Tabelas!A:C,2,FALSE())</f>
        <v/>
      </c>
    </row>
    <row r="16615">
      <c r="A16615" t="inlineStr">
        <is>
          <t>VINCULOS DE HISTORIA (ONLINE)</t>
        </is>
      </c>
      <c r="B16615" t="inlineStr">
        <is>
          <t>A2</t>
        </is>
      </c>
      <c r="C16615">
        <f>IF(B16615&lt;&gt;"NI",1,0)</f>
        <v/>
      </c>
      <c r="D16615">
        <f>VLOOKUP(B16615, Tabelas!A:C,3,FALSE())</f>
        <v/>
      </c>
      <c r="E16615">
        <f>VLOOKUP(B16615, Tabelas!A:C,2,FALSE())</f>
        <v/>
      </c>
    </row>
    <row r="16616">
      <c r="A16616" t="inlineStr">
        <is>
          <t>VINE JOURNAL OF INFORMATION AND KNOWLEDGE MANAGEMENT SYSTEMS</t>
        </is>
      </c>
      <c r="B16616" t="inlineStr">
        <is>
          <t>A2</t>
        </is>
      </c>
      <c r="C16616">
        <f>IF(B16616&lt;&gt;"NI",1,0)</f>
        <v/>
      </c>
      <c r="D16616">
        <f>VLOOKUP(B16616, Tabelas!A:C,3,FALSE())</f>
        <v/>
      </c>
      <c r="E16616">
        <f>VLOOKUP(B16616, Tabelas!A:C,2,FALSE())</f>
        <v/>
      </c>
    </row>
    <row r="16617">
      <c r="A16617" t="inlineStr">
        <is>
          <t>VINGTIÈME SIÈCLE, REVUE D'HISTOIRE</t>
        </is>
      </c>
      <c r="B16617" t="inlineStr">
        <is>
          <t>B1</t>
        </is>
      </c>
      <c r="C16617">
        <f>IF(B16617&lt;&gt;"NI",1,0)</f>
        <v/>
      </c>
      <c r="D16617">
        <f>VLOOKUP(B16617, Tabelas!A:C,3,FALSE())</f>
        <v/>
      </c>
      <c r="E16617">
        <f>VLOOKUP(B16617, Tabelas!A:C,2,FALSE())</f>
        <v/>
      </c>
    </row>
    <row r="16618">
      <c r="A16618" t="inlineStr">
        <is>
          <t>VIRAL IMMUNOLOGY</t>
        </is>
      </c>
      <c r="B16618" t="inlineStr">
        <is>
          <t>B3</t>
        </is>
      </c>
      <c r="C16618">
        <f>IF(B16618&lt;&gt;"NI",1,0)</f>
        <v/>
      </c>
      <c r="D16618">
        <f>VLOOKUP(B16618, Tabelas!A:C,3,FALSE())</f>
        <v/>
      </c>
      <c r="E16618">
        <f>VLOOKUP(B16618, Tabelas!A:C,2,FALSE())</f>
        <v/>
      </c>
    </row>
    <row r="16619">
      <c r="A16619" t="inlineStr">
        <is>
          <t>VIRCHOWS ARCHIV</t>
        </is>
      </c>
      <c r="B16619" t="inlineStr">
        <is>
          <t>A2</t>
        </is>
      </c>
      <c r="C16619">
        <f>IF(B16619&lt;&gt;"NI",1,0)</f>
        <v/>
      </c>
      <c r="D16619">
        <f>VLOOKUP(B16619, Tabelas!A:C,3,FALSE())</f>
        <v/>
      </c>
      <c r="E16619">
        <f>VLOOKUP(B16619, Tabelas!A:C,2,FALSE())</f>
        <v/>
      </c>
    </row>
    <row r="16620">
      <c r="A16620" t="inlineStr">
        <is>
          <t>VIROLOGY (NEW YORK, N.Y. PRINT)</t>
        </is>
      </c>
      <c r="B16620" t="inlineStr">
        <is>
          <t>A3</t>
        </is>
      </c>
      <c r="C16620">
        <f>IF(B16620&lt;&gt;"NI",1,0)</f>
        <v/>
      </c>
      <c r="D16620">
        <f>VLOOKUP(B16620, Tabelas!A:C,3,FALSE())</f>
        <v/>
      </c>
      <c r="E16620">
        <f>VLOOKUP(B16620, Tabelas!A:C,2,FALSE())</f>
        <v/>
      </c>
    </row>
    <row r="16621">
      <c r="A16621" t="inlineStr">
        <is>
          <t>VIROLOGY JOURNAL</t>
        </is>
      </c>
      <c r="B16621" t="inlineStr">
        <is>
          <t>A3</t>
        </is>
      </c>
      <c r="C16621">
        <f>IF(B16621&lt;&gt;"NI",1,0)</f>
        <v/>
      </c>
      <c r="D16621">
        <f>VLOOKUP(B16621, Tabelas!A:C,3,FALSE())</f>
        <v/>
      </c>
      <c r="E16621">
        <f>VLOOKUP(B16621, Tabelas!A:C,2,FALSE())</f>
        <v/>
      </c>
    </row>
    <row r="16622">
      <c r="A16622" t="inlineStr">
        <is>
          <t>VIROLOGY REPORTS</t>
        </is>
      </c>
      <c r="B16622" t="inlineStr">
        <is>
          <t>B3</t>
        </is>
      </c>
      <c r="C16622">
        <f>IF(B16622&lt;&gt;"NI",1,0)</f>
        <v/>
      </c>
      <c r="D16622">
        <f>VLOOKUP(B16622, Tabelas!A:C,3,FALSE())</f>
        <v/>
      </c>
      <c r="E16622">
        <f>VLOOKUP(B16622, Tabelas!A:C,2,FALSE())</f>
        <v/>
      </c>
    </row>
    <row r="16623">
      <c r="A16623" t="inlineStr">
        <is>
          <t>VIRTUAL CREATIVITY</t>
        </is>
      </c>
      <c r="B16623" t="inlineStr">
        <is>
          <t>B1</t>
        </is>
      </c>
      <c r="C16623">
        <f>IF(B16623&lt;&gt;"NI",1,0)</f>
        <v/>
      </c>
      <c r="D16623">
        <f>VLOOKUP(B16623, Tabelas!A:C,3,FALSE())</f>
        <v/>
      </c>
      <c r="E16623">
        <f>VLOOKUP(B16623, Tabelas!A:C,2,FALSE())</f>
        <v/>
      </c>
    </row>
    <row r="16624">
      <c r="A16624" t="inlineStr">
        <is>
          <t>VIRTUAL REALITY (WALTHAM CROSS)</t>
        </is>
      </c>
      <c r="B16624" t="inlineStr">
        <is>
          <t>B1</t>
        </is>
      </c>
      <c r="C16624">
        <f>IF(B16624&lt;&gt;"NI",1,0)</f>
        <v/>
      </c>
      <c r="D16624">
        <f>VLOOKUP(B16624, Tabelas!A:C,3,FALSE())</f>
        <v/>
      </c>
      <c r="E16624">
        <f>VLOOKUP(B16624, Tabelas!A:C,2,FALSE())</f>
        <v/>
      </c>
    </row>
    <row r="16625">
      <c r="A16625" t="inlineStr">
        <is>
          <t>VIRTUALIDAD, EDUCACIÓN Y CIENCIA</t>
        </is>
      </c>
      <c r="B16625" t="inlineStr">
        <is>
          <t>A4</t>
        </is>
      </c>
      <c r="C16625">
        <f>IF(B16625&lt;&gt;"NI",1,0)</f>
        <v/>
      </c>
      <c r="D16625">
        <f>VLOOKUP(B16625, Tabelas!A:C,3,FALSE())</f>
        <v/>
      </c>
      <c r="E16625">
        <f>VLOOKUP(B16625, Tabelas!A:C,2,FALSE())</f>
        <v/>
      </c>
    </row>
    <row r="16626">
      <c r="A16626" t="inlineStr">
        <is>
          <t>VIRULENCE</t>
        </is>
      </c>
      <c r="B16626" t="inlineStr">
        <is>
          <t>A2</t>
        </is>
      </c>
      <c r="C16626">
        <f>IF(B16626&lt;&gt;"NI",1,0)</f>
        <v/>
      </c>
      <c r="D16626">
        <f>VLOOKUP(B16626, Tabelas!A:C,3,FALSE())</f>
        <v/>
      </c>
      <c r="E16626">
        <f>VLOOKUP(B16626, Tabelas!A:C,2,FALSE())</f>
        <v/>
      </c>
    </row>
    <row r="16627">
      <c r="A16627" t="inlineStr">
        <is>
          <t>VIRUS</t>
        </is>
      </c>
      <c r="B16627" t="inlineStr">
        <is>
          <t>A2</t>
        </is>
      </c>
      <c r="C16627">
        <f>IF(B16627&lt;&gt;"NI",1,0)</f>
        <v/>
      </c>
      <c r="D16627">
        <f>VLOOKUP(B16627, Tabelas!A:C,3,FALSE())</f>
        <v/>
      </c>
      <c r="E16627">
        <f>VLOOKUP(B16627, Tabelas!A:C,2,FALSE())</f>
        <v/>
      </c>
    </row>
    <row r="16628">
      <c r="A16628" t="inlineStr">
        <is>
          <t>VIRUS EVOLUTION</t>
        </is>
      </c>
      <c r="B16628" t="inlineStr">
        <is>
          <t>B4</t>
        </is>
      </c>
      <c r="C16628">
        <f>IF(B16628&lt;&gt;"NI",1,0)</f>
        <v/>
      </c>
      <c r="D16628">
        <f>VLOOKUP(B16628, Tabelas!A:C,3,FALSE())</f>
        <v/>
      </c>
      <c r="E16628">
        <f>VLOOKUP(B16628, Tabelas!A:C,2,FALSE())</f>
        <v/>
      </c>
    </row>
    <row r="16629">
      <c r="A16629" t="inlineStr">
        <is>
          <t>VIRUS GENES</t>
        </is>
      </c>
      <c r="B16629" t="inlineStr">
        <is>
          <t>B1</t>
        </is>
      </c>
      <c r="C16629">
        <f>IF(B16629&lt;&gt;"NI",1,0)</f>
        <v/>
      </c>
      <c r="D16629">
        <f>VLOOKUP(B16629, Tabelas!A:C,3,FALSE())</f>
        <v/>
      </c>
      <c r="E16629">
        <f>VLOOKUP(B16629, Tabelas!A:C,2,FALSE())</f>
        <v/>
      </c>
    </row>
    <row r="16630">
      <c r="A16630" t="inlineStr">
        <is>
          <t>VIRUS RESEARCH (PRINT)</t>
        </is>
      </c>
      <c r="B16630" t="inlineStr">
        <is>
          <t>A3</t>
        </is>
      </c>
      <c r="C16630">
        <f>IF(B16630&lt;&gt;"NI",1,0)</f>
        <v/>
      </c>
      <c r="D16630">
        <f>VLOOKUP(B16630, Tabelas!A:C,3,FALSE())</f>
        <v/>
      </c>
      <c r="E16630">
        <f>VLOOKUP(B16630, Tabelas!A:C,2,FALSE())</f>
        <v/>
      </c>
    </row>
    <row r="16631">
      <c r="A16631" t="inlineStr">
        <is>
          <t>VIRUSDISEASE</t>
        </is>
      </c>
      <c r="B16631" t="inlineStr">
        <is>
          <t>B1</t>
        </is>
      </c>
      <c r="C16631">
        <f>IF(B16631&lt;&gt;"NI",1,0)</f>
        <v/>
      </c>
      <c r="D16631">
        <f>VLOOKUP(B16631, Tabelas!A:C,3,FALSE())</f>
        <v/>
      </c>
      <c r="E16631">
        <f>VLOOKUP(B16631, Tabelas!A:C,2,FALSE())</f>
        <v/>
      </c>
    </row>
    <row r="16632">
      <c r="A16632" t="inlineStr">
        <is>
          <t>VIRUSDISEASE</t>
        </is>
      </c>
      <c r="B16632" t="inlineStr">
        <is>
          <t>B1</t>
        </is>
      </c>
      <c r="C16632">
        <f>IF(B16632&lt;&gt;"NI",1,0)</f>
        <v/>
      </c>
      <c r="D16632">
        <f>VLOOKUP(B16632, Tabelas!A:C,3,FALSE())</f>
        <v/>
      </c>
      <c r="E16632">
        <f>VLOOKUP(B16632, Tabelas!A:C,2,FALSE())</f>
        <v/>
      </c>
    </row>
    <row r="16633">
      <c r="A16633" t="inlineStr">
        <is>
          <t>VIRUSES</t>
        </is>
      </c>
      <c r="B16633" t="inlineStr">
        <is>
          <t>A1</t>
        </is>
      </c>
      <c r="C16633">
        <f>IF(B16633&lt;&gt;"NI",1,0)</f>
        <v/>
      </c>
      <c r="D16633">
        <f>VLOOKUP(B16633, Tabelas!A:C,3,FALSE())</f>
        <v/>
      </c>
      <c r="E16633">
        <f>VLOOKUP(B16633, Tabelas!A:C,2,FALSE())</f>
        <v/>
      </c>
    </row>
    <row r="16634">
      <c r="A16634" t="inlineStr">
        <is>
          <t>VISIGOTHIC SYMPOSIA</t>
        </is>
      </c>
      <c r="B16634" t="inlineStr">
        <is>
          <t>B4</t>
        </is>
      </c>
      <c r="C16634">
        <f>IF(B16634&lt;&gt;"NI",1,0)</f>
        <v/>
      </c>
      <c r="D16634">
        <f>VLOOKUP(B16634, Tabelas!A:C,3,FALSE())</f>
        <v/>
      </c>
      <c r="E16634">
        <f>VLOOKUP(B16634, Tabelas!A:C,2,FALSE())</f>
        <v/>
      </c>
    </row>
    <row r="16635">
      <c r="A16635" t="inlineStr">
        <is>
          <t>VISITAS AL PATIO (PRINT)</t>
        </is>
      </c>
      <c r="B16635" t="inlineStr">
        <is>
          <t>B3</t>
        </is>
      </c>
      <c r="C16635">
        <f>IF(B16635&lt;&gt;"NI",1,0)</f>
        <v/>
      </c>
      <c r="D16635">
        <f>VLOOKUP(B16635, Tabelas!A:C,3,FALSE())</f>
        <v/>
      </c>
      <c r="E16635">
        <f>VLOOKUP(B16635, Tabelas!A:C,2,FALSE())</f>
        <v/>
      </c>
    </row>
    <row r="16636">
      <c r="A16636" t="inlineStr">
        <is>
          <t>VISO : CADERNOS DE ESTÉTICA APLICADA</t>
        </is>
      </c>
      <c r="B16636" t="inlineStr">
        <is>
          <t>A4</t>
        </is>
      </c>
      <c r="C16636">
        <f>IF(B16636&lt;&gt;"NI",1,0)</f>
        <v/>
      </c>
      <c r="D16636">
        <f>VLOOKUP(B16636, Tabelas!A:C,3,FALSE())</f>
        <v/>
      </c>
      <c r="E16636">
        <f>VLOOKUP(B16636, Tabelas!A:C,2,FALSE())</f>
        <v/>
      </c>
    </row>
    <row r="16637">
      <c r="A16637" t="inlineStr">
        <is>
          <t>VISUAL ANTHROPOLOGY (JOURNAL)</t>
        </is>
      </c>
      <c r="B16637" t="inlineStr">
        <is>
          <t>A4</t>
        </is>
      </c>
      <c r="C16637">
        <f>IF(B16637&lt;&gt;"NI",1,0)</f>
        <v/>
      </c>
      <c r="D16637">
        <f>VLOOKUP(B16637, Tabelas!A:C,3,FALSE())</f>
        <v/>
      </c>
      <c r="E16637">
        <f>VLOOKUP(B16637, Tabelas!A:C,2,FALSE())</f>
        <v/>
      </c>
    </row>
    <row r="16638">
      <c r="A16638" t="inlineStr">
        <is>
          <t>VISUAL STUDIES (PRINT)</t>
        </is>
      </c>
      <c r="B16638" t="inlineStr">
        <is>
          <t>A3</t>
        </is>
      </c>
      <c r="C16638">
        <f>IF(B16638&lt;&gt;"NI",1,0)</f>
        <v/>
      </c>
      <c r="D16638">
        <f>VLOOKUP(B16638, Tabelas!A:C,3,FALSE())</f>
        <v/>
      </c>
      <c r="E16638">
        <f>VLOOKUP(B16638, Tabelas!A:C,2,FALSE())</f>
        <v/>
      </c>
    </row>
    <row r="16639">
      <c r="A16639" t="inlineStr">
        <is>
          <t>VISUALIDADES</t>
        </is>
      </c>
      <c r="B16639" t="inlineStr">
        <is>
          <t>A3</t>
        </is>
      </c>
      <c r="C16639">
        <f>IF(B16639&lt;&gt;"NI",1,0)</f>
        <v/>
      </c>
      <c r="D16639">
        <f>VLOOKUP(B16639, Tabelas!A:C,3,FALSE())</f>
        <v/>
      </c>
      <c r="E16639">
        <f>VLOOKUP(B16639, Tabelas!A:C,2,FALSE())</f>
        <v/>
      </c>
    </row>
    <row r="16640">
      <c r="A16640" t="inlineStr">
        <is>
          <t>VITAMINS AND HORMONES</t>
        </is>
      </c>
      <c r="B16640" t="inlineStr">
        <is>
          <t>B1</t>
        </is>
      </c>
      <c r="C16640">
        <f>IF(B16640&lt;&gt;"NI",1,0)</f>
        <v/>
      </c>
      <c r="D16640">
        <f>VLOOKUP(B16640, Tabelas!A:C,3,FALSE())</f>
        <v/>
      </c>
      <c r="E16640">
        <f>VLOOKUP(B16640, Tabelas!A:C,2,FALSE())</f>
        <v/>
      </c>
    </row>
    <row r="16641">
      <c r="A16641" t="inlineStr">
        <is>
          <t>VITIS</t>
        </is>
      </c>
      <c r="B16641" t="inlineStr">
        <is>
          <t>A4</t>
        </is>
      </c>
      <c r="C16641">
        <f>IF(B16641&lt;&gt;"NI",1,0)</f>
        <v/>
      </c>
      <c r="D16641">
        <f>VLOOKUP(B16641, Tabelas!A:C,3,FALSE())</f>
        <v/>
      </c>
      <c r="E16641">
        <f>VLOOKUP(B16641, Tabelas!A:C,2,FALSE())</f>
        <v/>
      </c>
    </row>
    <row r="16642">
      <c r="A16642" t="inlineStr">
        <is>
          <t>VIVÊNCIA: REVISTA DE ANTROPOLOGIA</t>
        </is>
      </c>
      <c r="B16642" t="inlineStr">
        <is>
          <t>B4</t>
        </is>
      </c>
      <c r="C16642">
        <f>IF(B16642&lt;&gt;"NI",1,0)</f>
        <v/>
      </c>
      <c r="D16642">
        <f>VLOOKUP(B16642, Tabelas!A:C,3,FALSE())</f>
        <v/>
      </c>
      <c r="E16642">
        <f>VLOOKUP(B16642, Tabelas!A:C,2,FALSE())</f>
        <v/>
      </c>
    </row>
    <row r="16643">
      <c r="A16643" t="inlineStr">
        <is>
          <t>VIVÊNCIAS (URI. ERECHIM)</t>
        </is>
      </c>
      <c r="B16643" t="inlineStr">
        <is>
          <t>A3</t>
        </is>
      </c>
      <c r="C16643">
        <f>IF(B16643&lt;&gt;"NI",1,0)</f>
        <v/>
      </c>
      <c r="D16643">
        <f>VLOOKUP(B16643, Tabelas!A:C,3,FALSE())</f>
        <v/>
      </c>
      <c r="E16643">
        <f>VLOOKUP(B16643, Tabelas!A:C,2,FALSE())</f>
        <v/>
      </c>
    </row>
    <row r="16644">
      <c r="A16644" t="inlineStr">
        <is>
          <t>VIVOMATOGRAFÍAS. REVISTA DE ESTUDIOS SOBRE PRECINE Y CINE SILENTE EN LATINOAMÉRICA</t>
        </is>
      </c>
      <c r="B16644" t="inlineStr">
        <is>
          <t>B2</t>
        </is>
      </c>
      <c r="C16644">
        <f>IF(B16644&lt;&gt;"NI",1,0)</f>
        <v/>
      </c>
      <c r="D16644">
        <f>VLOOKUP(B16644, Tabelas!A:C,3,FALSE())</f>
        <v/>
      </c>
      <c r="E16644">
        <f>VLOOKUP(B16644, Tabelas!A:C,2,FALSE())</f>
        <v/>
      </c>
    </row>
    <row r="16645">
      <c r="A16645" t="inlineStr">
        <is>
          <t>VLAAMS DIERENGENEESKUNDIG TIJDSCHRIFT</t>
        </is>
      </c>
      <c r="B16645" t="inlineStr">
        <is>
          <t>B3</t>
        </is>
      </c>
      <c r="C16645">
        <f>IF(B16645&lt;&gt;"NI",1,0)</f>
        <v/>
      </c>
      <c r="D16645">
        <f>VLOOKUP(B16645, Tabelas!A:C,3,FALSE())</f>
        <v/>
      </c>
      <c r="E16645">
        <f>VLOOKUP(B16645, Tabelas!A:C,2,FALSE())</f>
        <v/>
      </c>
    </row>
    <row r="16646">
      <c r="A16646" t="inlineStr">
        <is>
          <t>VOLCANICA</t>
        </is>
      </c>
      <c r="B16646" t="inlineStr">
        <is>
          <t>B4</t>
        </is>
      </c>
      <c r="C16646">
        <f>IF(B16646&lt;&gt;"NI",1,0)</f>
        <v/>
      </c>
      <c r="D16646">
        <f>VLOOKUP(B16646, Tabelas!A:C,3,FALSE())</f>
        <v/>
      </c>
      <c r="E16646">
        <f>VLOOKUP(B16646, Tabelas!A:C,2,FALSE())</f>
        <v/>
      </c>
    </row>
    <row r="16647">
      <c r="A16647" t="inlineStr">
        <is>
          <t>VOLUME! LA REVUE DES MUSIQUES POPULAIRES</t>
        </is>
      </c>
      <c r="B16647" t="inlineStr">
        <is>
          <t>A3</t>
        </is>
      </c>
      <c r="C16647">
        <f>IF(B16647&lt;&gt;"NI",1,0)</f>
        <v/>
      </c>
      <c r="D16647">
        <f>VLOOKUP(B16647, Tabelas!A:C,3,FALSE())</f>
        <v/>
      </c>
      <c r="E16647">
        <f>VLOOKUP(B16647, Tabelas!A:C,2,FALSE())</f>
        <v/>
      </c>
    </row>
    <row r="16648">
      <c r="A16648" t="inlineStr">
        <is>
          <t>VOLUNTAS (MANCHESTER)</t>
        </is>
      </c>
      <c r="B16648" t="inlineStr">
        <is>
          <t>A2</t>
        </is>
      </c>
      <c r="C16648">
        <f>IF(B16648&lt;&gt;"NI",1,0)</f>
        <v/>
      </c>
      <c r="D16648">
        <f>VLOOKUP(B16648, Tabelas!A:C,3,FALSE())</f>
        <v/>
      </c>
      <c r="E16648">
        <f>VLOOKUP(B16648, Tabelas!A:C,2,FALSE())</f>
        <v/>
      </c>
    </row>
    <row r="16649">
      <c r="A16649" t="inlineStr">
        <is>
          <t>VOLUNTAS: ESTUDOS SOBRE SCHOPENHAUER</t>
        </is>
      </c>
      <c r="B16649" t="inlineStr">
        <is>
          <t>A4</t>
        </is>
      </c>
      <c r="C16649">
        <f>IF(B16649&lt;&gt;"NI",1,0)</f>
        <v/>
      </c>
      <c r="D16649">
        <f>VLOOKUP(B16649, Tabelas!A:C,3,FALSE())</f>
        <v/>
      </c>
      <c r="E16649">
        <f>VLOOKUP(B16649, Tabelas!A:C,2,FALSE())</f>
        <v/>
      </c>
    </row>
    <row r="16650">
      <c r="A16650" t="inlineStr">
        <is>
          <t>VOX SANGUINIS (BASEL. 1956)</t>
        </is>
      </c>
      <c r="B16650" t="inlineStr">
        <is>
          <t>B1</t>
        </is>
      </c>
      <c r="C16650">
        <f>IF(B16650&lt;&gt;"NI",1,0)</f>
        <v/>
      </c>
      <c r="D16650">
        <f>VLOOKUP(B16650, Tabelas!A:C,3,FALSE())</f>
        <v/>
      </c>
      <c r="E16650">
        <f>VLOOKUP(B16650, Tabelas!A:C,2,FALSE())</f>
        <v/>
      </c>
    </row>
    <row r="16651">
      <c r="A16651" t="inlineStr">
        <is>
          <t>VOX SCRIPTURAE</t>
        </is>
      </c>
      <c r="B16651" t="inlineStr">
        <is>
          <t>B3</t>
        </is>
      </c>
      <c r="C16651">
        <f>IF(B16651&lt;&gt;"NI",1,0)</f>
        <v/>
      </c>
      <c r="D16651">
        <f>VLOOKUP(B16651, Tabelas!A:C,3,FALSE())</f>
        <v/>
      </c>
      <c r="E16651">
        <f>VLOOKUP(B16651, Tabelas!A:C,2,FALSE())</f>
        <v/>
      </c>
    </row>
    <row r="16652">
      <c r="A16652" t="inlineStr">
        <is>
          <t>VOZES &amp; DIÁLOGO</t>
        </is>
      </c>
      <c r="B16652" t="inlineStr">
        <is>
          <t>B2</t>
        </is>
      </c>
      <c r="C16652">
        <f>IF(B16652&lt;&gt;"NI",1,0)</f>
        <v/>
      </c>
      <c r="D16652">
        <f>VLOOKUP(B16652, Tabelas!A:C,3,FALSE())</f>
        <v/>
      </c>
      <c r="E16652">
        <f>VLOOKUP(B16652, Tabelas!A:C,2,FALSE())</f>
        <v/>
      </c>
    </row>
    <row r="16653">
      <c r="A16653" t="inlineStr">
        <is>
          <t>VOZES DOS VALES</t>
        </is>
      </c>
      <c r="B16653" t="inlineStr">
        <is>
          <t>B3</t>
        </is>
      </c>
      <c r="C16653">
        <f>IF(B16653&lt;&gt;"NI",1,0)</f>
        <v/>
      </c>
      <c r="D16653">
        <f>VLOOKUP(B16653, Tabelas!A:C,3,FALSE())</f>
        <v/>
      </c>
      <c r="E16653">
        <f>VLOOKUP(B16653, Tabelas!A:C,2,FALSE())</f>
        <v/>
      </c>
    </row>
    <row r="16654">
      <c r="A16654" t="inlineStr">
        <is>
          <t>VOZES, PRETÉRITO &amp; DEVIR</t>
        </is>
      </c>
      <c r="B16654" t="inlineStr">
        <is>
          <t>B1</t>
        </is>
      </c>
      <c r="C16654">
        <f>IF(B16654&lt;&gt;"NI",1,0)</f>
        <v/>
      </c>
      <c r="D16654">
        <f>VLOOKUP(B16654, Tabelas!A:C,3,FALSE())</f>
        <v/>
      </c>
      <c r="E16654">
        <f>VLOOKUP(B16654, Tabelas!A:C,2,FALSE())</f>
        <v/>
      </c>
    </row>
    <row r="16655">
      <c r="A16655" t="inlineStr">
        <is>
          <t>VULNERABLE CHILDREN AND YOUTH STUDIES (PRINT)</t>
        </is>
      </c>
      <c r="B16655" t="inlineStr">
        <is>
          <t>A4</t>
        </is>
      </c>
      <c r="C16655">
        <f>IF(B16655&lt;&gt;"NI",1,0)</f>
        <v/>
      </c>
      <c r="D16655">
        <f>VLOOKUP(B16655, Tabelas!A:C,3,FALSE())</f>
        <v/>
      </c>
      <c r="E16655">
        <f>VLOOKUP(B16655, Tabelas!A:C,2,FALSE())</f>
        <v/>
      </c>
    </row>
    <row r="16656">
      <c r="A16656" t="inlineStr">
        <is>
          <t>WAARDENWERK</t>
        </is>
      </c>
      <c r="B16656" t="inlineStr">
        <is>
          <t>B4</t>
        </is>
      </c>
      <c r="C16656">
        <f>IF(B16656&lt;&gt;"NI",1,0)</f>
        <v/>
      </c>
      <c r="D16656">
        <f>VLOOKUP(B16656, Tabelas!A:C,3,FALSE())</f>
        <v/>
      </c>
      <c r="E16656">
        <f>VLOOKUP(B16656, Tabelas!A:C,2,FALSE())</f>
        <v/>
      </c>
    </row>
    <row r="16657">
      <c r="A16657" t="inlineStr">
        <is>
          <t>WAMON - REVISTA DOS ALUNOS DO PROGRAMA DE PÓS-GRADUAÇÃO EM ANTROPOLOGIA SOCIAL DA UFAM</t>
        </is>
      </c>
      <c r="B16657" t="inlineStr">
        <is>
          <t>B4</t>
        </is>
      </c>
      <c r="C16657">
        <f>IF(B16657&lt;&gt;"NI",1,0)</f>
        <v/>
      </c>
      <c r="D16657">
        <f>VLOOKUP(B16657, Tabelas!A:C,3,FALSE())</f>
        <v/>
      </c>
      <c r="E16657">
        <f>VLOOKUP(B16657, Tabelas!A:C,2,FALSE())</f>
        <v/>
      </c>
    </row>
    <row r="16658">
      <c r="A16658" t="inlineStr">
        <is>
          <t>WASTE AND BIOMASS VALORIZATION</t>
        </is>
      </c>
      <c r="B16658" t="inlineStr">
        <is>
          <t>A3</t>
        </is>
      </c>
      <c r="C16658">
        <f>IF(B16658&lt;&gt;"NI",1,0)</f>
        <v/>
      </c>
      <c r="D16658">
        <f>VLOOKUP(B16658, Tabelas!A:C,3,FALSE())</f>
        <v/>
      </c>
      <c r="E16658">
        <f>VLOOKUP(B16658, Tabelas!A:C,2,FALSE())</f>
        <v/>
      </c>
    </row>
    <row r="16659">
      <c r="A16659" t="inlineStr">
        <is>
          <t>WASTE MANAGEMENT</t>
        </is>
      </c>
      <c r="B16659" t="inlineStr">
        <is>
          <t>A4</t>
        </is>
      </c>
      <c r="C16659">
        <f>IF(B16659&lt;&gt;"NI",1,0)</f>
        <v/>
      </c>
      <c r="D16659">
        <f>VLOOKUP(B16659, Tabelas!A:C,3,FALSE())</f>
        <v/>
      </c>
      <c r="E16659">
        <f>VLOOKUP(B16659, Tabelas!A:C,2,FALSE())</f>
        <v/>
      </c>
    </row>
    <row r="16660">
      <c r="A16660" t="inlineStr">
        <is>
          <t>WASTE MANAGEMENT &amp; RESEARCH (ONLINE)</t>
        </is>
      </c>
      <c r="B16660" t="inlineStr">
        <is>
          <t>A4</t>
        </is>
      </c>
      <c r="C16660">
        <f>IF(B16660&lt;&gt;"NI",1,0)</f>
        <v/>
      </c>
      <c r="D16660">
        <f>VLOOKUP(B16660, Tabelas!A:C,3,FALSE())</f>
        <v/>
      </c>
      <c r="E16660">
        <f>VLOOKUP(B16660, Tabelas!A:C,2,FALSE())</f>
        <v/>
      </c>
    </row>
    <row r="16661">
      <c r="A16661" t="inlineStr">
        <is>
          <t>WASTE MANAGEMENT (ELMSFORD)</t>
        </is>
      </c>
      <c r="B16661" t="inlineStr">
        <is>
          <t>A1</t>
        </is>
      </c>
      <c r="C16661">
        <f>IF(B16661&lt;&gt;"NI",1,0)</f>
        <v/>
      </c>
      <c r="D16661">
        <f>VLOOKUP(B16661, Tabelas!A:C,3,FALSE())</f>
        <v/>
      </c>
      <c r="E16661">
        <f>VLOOKUP(B16661, Tabelas!A:C,2,FALSE())</f>
        <v/>
      </c>
    </row>
    <row r="16662">
      <c r="A16662" t="inlineStr">
        <is>
          <t>WATER</t>
        </is>
      </c>
      <c r="B16662" t="inlineStr">
        <is>
          <t>A1</t>
        </is>
      </c>
      <c r="C16662">
        <f>IF(B16662&lt;&gt;"NI",1,0)</f>
        <v/>
      </c>
      <c r="D16662">
        <f>VLOOKUP(B16662, Tabelas!A:C,3,FALSE())</f>
        <v/>
      </c>
      <c r="E16662">
        <f>VLOOKUP(B16662, Tabelas!A:C,2,FALSE())</f>
        <v/>
      </c>
    </row>
    <row r="16663">
      <c r="A16663" t="inlineStr">
        <is>
          <t>WATER AND ENERGY INTERNATIONAL</t>
        </is>
      </c>
      <c r="B16663" t="inlineStr">
        <is>
          <t>B4</t>
        </is>
      </c>
      <c r="C16663">
        <f>IF(B16663&lt;&gt;"NI",1,0)</f>
        <v/>
      </c>
      <c r="D16663">
        <f>VLOOKUP(B16663, Tabelas!A:C,3,FALSE())</f>
        <v/>
      </c>
      <c r="E16663">
        <f>VLOOKUP(B16663, Tabelas!A:C,2,FALSE())</f>
        <v/>
      </c>
    </row>
    <row r="16664">
      <c r="A16664" t="inlineStr">
        <is>
          <t>WATER ECONOMICS AND POLICY</t>
        </is>
      </c>
      <c r="B16664" t="inlineStr">
        <is>
          <t>A4</t>
        </is>
      </c>
      <c r="C16664">
        <f>IF(B16664&lt;&gt;"NI",1,0)</f>
        <v/>
      </c>
      <c r="D16664">
        <f>VLOOKUP(B16664, Tabelas!A:C,3,FALSE())</f>
        <v/>
      </c>
      <c r="E16664">
        <f>VLOOKUP(B16664, Tabelas!A:C,2,FALSE())</f>
        <v/>
      </c>
    </row>
    <row r="16665">
      <c r="A16665" t="inlineStr">
        <is>
          <t>WATER ENVIRONMENT RESEARCH (ONLINE)</t>
        </is>
      </c>
      <c r="B16665" t="inlineStr">
        <is>
          <t>B3</t>
        </is>
      </c>
      <c r="C16665">
        <f>IF(B16665&lt;&gt;"NI",1,0)</f>
        <v/>
      </c>
      <c r="D16665">
        <f>VLOOKUP(B16665, Tabelas!A:C,3,FALSE())</f>
        <v/>
      </c>
      <c r="E16665">
        <f>VLOOKUP(B16665, Tabelas!A:C,2,FALSE())</f>
        <v/>
      </c>
    </row>
    <row r="16666">
      <c r="A16666" t="inlineStr">
        <is>
          <t>WATER INTERNATIONAL</t>
        </is>
      </c>
      <c r="B16666" t="inlineStr">
        <is>
          <t>A3</t>
        </is>
      </c>
      <c r="C16666">
        <f>IF(B16666&lt;&gt;"NI",1,0)</f>
        <v/>
      </c>
      <c r="D16666">
        <f>VLOOKUP(B16666, Tabelas!A:C,3,FALSE())</f>
        <v/>
      </c>
      <c r="E16666">
        <f>VLOOKUP(B16666, Tabelas!A:C,2,FALSE())</f>
        <v/>
      </c>
    </row>
    <row r="16667">
      <c r="A16667" t="inlineStr">
        <is>
          <t>WATER MANAGEMENT</t>
        </is>
      </c>
      <c r="B16667" t="inlineStr">
        <is>
          <t>B2</t>
        </is>
      </c>
      <c r="C16667">
        <f>IF(B16667&lt;&gt;"NI",1,0)</f>
        <v/>
      </c>
      <c r="D16667">
        <f>VLOOKUP(B16667, Tabelas!A:C,3,FALSE())</f>
        <v/>
      </c>
      <c r="E16667">
        <f>VLOOKUP(B16667, Tabelas!A:C,2,FALSE())</f>
        <v/>
      </c>
    </row>
    <row r="16668">
      <c r="A16668" t="inlineStr">
        <is>
          <t>WATER POLICY</t>
        </is>
      </c>
      <c r="B16668" t="inlineStr">
        <is>
          <t>A3</t>
        </is>
      </c>
      <c r="C16668">
        <f>IF(B16668&lt;&gt;"NI",1,0)</f>
        <v/>
      </c>
      <c r="D16668">
        <f>VLOOKUP(B16668, Tabelas!A:C,3,FALSE())</f>
        <v/>
      </c>
      <c r="E16668">
        <f>VLOOKUP(B16668, Tabelas!A:C,2,FALSE())</f>
        <v/>
      </c>
    </row>
    <row r="16669">
      <c r="A16669" t="inlineStr">
        <is>
          <t>WATER PRACTICE AND TECHNOLOGY</t>
        </is>
      </c>
      <c r="B16669" t="inlineStr">
        <is>
          <t>B2</t>
        </is>
      </c>
      <c r="C16669">
        <f>IF(B16669&lt;&gt;"NI",1,0)</f>
        <v/>
      </c>
      <c r="D16669">
        <f>VLOOKUP(B16669, Tabelas!A:C,3,FALSE())</f>
        <v/>
      </c>
      <c r="E16669">
        <f>VLOOKUP(B16669, Tabelas!A:C,2,FALSE())</f>
        <v/>
      </c>
    </row>
    <row r="16670">
      <c r="A16670" t="inlineStr">
        <is>
          <t>WATER QUALITY RESEARCH JOURNAL OF CANADA</t>
        </is>
      </c>
      <c r="B16670" t="inlineStr">
        <is>
          <t>B2</t>
        </is>
      </c>
      <c r="C16670">
        <f>IF(B16670&lt;&gt;"NI",1,0)</f>
        <v/>
      </c>
      <c r="D16670">
        <f>VLOOKUP(B16670, Tabelas!A:C,3,FALSE())</f>
        <v/>
      </c>
      <c r="E16670">
        <f>VLOOKUP(B16670, Tabelas!A:C,2,FALSE())</f>
        <v/>
      </c>
    </row>
    <row r="16671">
      <c r="A16671" t="inlineStr">
        <is>
          <t>WATER QUALITY, EXPOSURE AND HEALTH</t>
        </is>
      </c>
      <c r="B16671" t="inlineStr">
        <is>
          <t>A2</t>
        </is>
      </c>
      <c r="C16671">
        <f>IF(B16671&lt;&gt;"NI",1,0)</f>
        <v/>
      </c>
      <c r="D16671">
        <f>VLOOKUP(B16671, Tabelas!A:C,3,FALSE())</f>
        <v/>
      </c>
      <c r="E16671">
        <f>VLOOKUP(B16671, Tabelas!A:C,2,FALSE())</f>
        <v/>
      </c>
    </row>
    <row r="16672">
      <c r="A16672" t="inlineStr">
        <is>
          <t>WATER RESEARCH (OXFORD)</t>
        </is>
      </c>
      <c r="B16672" t="inlineStr">
        <is>
          <t>A1</t>
        </is>
      </c>
      <c r="C16672">
        <f>IF(B16672&lt;&gt;"NI",1,0)</f>
        <v/>
      </c>
      <c r="D16672">
        <f>VLOOKUP(B16672, Tabelas!A:C,3,FALSE())</f>
        <v/>
      </c>
      <c r="E16672">
        <f>VLOOKUP(B16672, Tabelas!A:C,2,FALSE())</f>
        <v/>
      </c>
    </row>
    <row r="16673">
      <c r="A16673" t="inlineStr">
        <is>
          <t>WATER RESOURCES MANAGEMENT</t>
        </is>
      </c>
      <c r="B16673" t="inlineStr">
        <is>
          <t>A2</t>
        </is>
      </c>
      <c r="C16673">
        <f>IF(B16673&lt;&gt;"NI",1,0)</f>
        <v/>
      </c>
      <c r="D16673">
        <f>VLOOKUP(B16673, Tabelas!A:C,3,FALSE())</f>
        <v/>
      </c>
      <c r="E16673">
        <f>VLOOKUP(B16673, Tabelas!A:C,2,FALSE())</f>
        <v/>
      </c>
    </row>
    <row r="16674">
      <c r="A16674" t="inlineStr">
        <is>
          <t>WATER RESOURCES RESEARCH</t>
        </is>
      </c>
      <c r="B16674" t="inlineStr">
        <is>
          <t>A1</t>
        </is>
      </c>
      <c r="C16674">
        <f>IF(B16674&lt;&gt;"NI",1,0)</f>
        <v/>
      </c>
      <c r="D16674">
        <f>VLOOKUP(B16674, Tabelas!A:C,3,FALSE())</f>
        <v/>
      </c>
      <c r="E16674">
        <f>VLOOKUP(B16674, Tabelas!A:C,2,FALSE())</f>
        <v/>
      </c>
    </row>
    <row r="16675">
      <c r="A16675" t="inlineStr">
        <is>
          <t>WATER S.A.</t>
        </is>
      </c>
      <c r="B16675" t="inlineStr">
        <is>
          <t>B1</t>
        </is>
      </c>
      <c r="C16675">
        <f>IF(B16675&lt;&gt;"NI",1,0)</f>
        <v/>
      </c>
      <c r="D16675">
        <f>VLOOKUP(B16675, Tabelas!A:C,3,FALSE())</f>
        <v/>
      </c>
      <c r="E16675">
        <f>VLOOKUP(B16675, Tabelas!A:C,2,FALSE())</f>
        <v/>
      </c>
    </row>
    <row r="16676">
      <c r="A16676" t="inlineStr">
        <is>
          <t>WATER SA (ONLINE)</t>
        </is>
      </c>
      <c r="B16676" t="inlineStr">
        <is>
          <t>B1</t>
        </is>
      </c>
      <c r="C16676">
        <f>IF(B16676&lt;&gt;"NI",1,0)</f>
        <v/>
      </c>
      <c r="D16676">
        <f>VLOOKUP(B16676, Tabelas!A:C,3,FALSE())</f>
        <v/>
      </c>
      <c r="E16676">
        <f>VLOOKUP(B16676, Tabelas!A:C,2,FALSE())</f>
        <v/>
      </c>
    </row>
    <row r="16677">
      <c r="A16677" t="inlineStr">
        <is>
          <t>WATER SCIENCE AND TECHNOLOGY</t>
        </is>
      </c>
      <c r="B16677" t="inlineStr">
        <is>
          <t>A3</t>
        </is>
      </c>
      <c r="C16677">
        <f>IF(B16677&lt;&gt;"NI",1,0)</f>
        <v/>
      </c>
      <c r="D16677">
        <f>VLOOKUP(B16677, Tabelas!A:C,3,FALSE())</f>
        <v/>
      </c>
      <c r="E16677">
        <f>VLOOKUP(B16677, Tabelas!A:C,2,FALSE())</f>
        <v/>
      </c>
    </row>
    <row r="16678">
      <c r="A16678" t="inlineStr">
        <is>
          <t>WATER SCIENCE AND TECHNOLOGY: WATER SUPPLY (PRINT)</t>
        </is>
      </c>
      <c r="B16678" t="inlineStr">
        <is>
          <t>A4</t>
        </is>
      </c>
      <c r="C16678">
        <f>IF(B16678&lt;&gt;"NI",1,0)</f>
        <v/>
      </c>
      <c r="D16678">
        <f>VLOOKUP(B16678, Tabelas!A:C,3,FALSE())</f>
        <v/>
      </c>
      <c r="E16678">
        <f>VLOOKUP(B16678, Tabelas!A:C,2,FALSE())</f>
        <v/>
      </c>
    </row>
    <row r="16679">
      <c r="A16679" t="inlineStr">
        <is>
          <t>WATER, AIR AND SOIL POLLUTION</t>
        </is>
      </c>
      <c r="B16679" t="inlineStr">
        <is>
          <t>A3</t>
        </is>
      </c>
      <c r="C16679">
        <f>IF(B16679&lt;&gt;"NI",1,0)</f>
        <v/>
      </c>
      <c r="D16679">
        <f>VLOOKUP(B16679, Tabelas!A:C,3,FALSE())</f>
        <v/>
      </c>
      <c r="E16679">
        <f>VLOOKUP(B16679, Tabelas!A:C,2,FALSE())</f>
        <v/>
      </c>
    </row>
    <row r="16680">
      <c r="A16680" t="inlineStr">
        <is>
          <t>WATER, AIR AND SOIL POLLUTION (PRINT)</t>
        </is>
      </c>
      <c r="B16680" t="inlineStr">
        <is>
          <t>A3</t>
        </is>
      </c>
      <c r="C16680">
        <f>IF(B16680&lt;&gt;"NI",1,0)</f>
        <v/>
      </c>
      <c r="D16680">
        <f>VLOOKUP(B16680, Tabelas!A:C,3,FALSE())</f>
        <v/>
      </c>
      <c r="E16680">
        <f>VLOOKUP(B16680, Tabelas!A:C,2,FALSE())</f>
        <v/>
      </c>
    </row>
    <row r="16681">
      <c r="A16681" t="inlineStr">
        <is>
          <t>WATERBIRDS (DE LEON SPRINGS, FLA.)</t>
        </is>
      </c>
      <c r="B16681" t="inlineStr">
        <is>
          <t>B1</t>
        </is>
      </c>
      <c r="C16681">
        <f>IF(B16681&lt;&gt;"NI",1,0)</f>
        <v/>
      </c>
      <c r="D16681">
        <f>VLOOKUP(B16681, Tabelas!A:C,3,FALSE())</f>
        <v/>
      </c>
      <c r="E16681">
        <f>VLOOKUP(B16681, Tabelas!A:C,2,FALSE())</f>
        <v/>
      </c>
    </row>
    <row r="16682">
      <c r="A16682" t="inlineStr">
        <is>
          <t>WAVE MOTION</t>
        </is>
      </c>
      <c r="B16682" t="inlineStr">
        <is>
          <t>A3</t>
        </is>
      </c>
      <c r="C16682">
        <f>IF(B16682&lt;&gt;"NI",1,0)</f>
        <v/>
      </c>
      <c r="D16682">
        <f>VLOOKUP(B16682, Tabelas!A:C,3,FALSE())</f>
        <v/>
      </c>
      <c r="E16682">
        <f>VLOOKUP(B16682, Tabelas!A:C,2,FALSE())</f>
        <v/>
      </c>
    </row>
    <row r="16683">
      <c r="A16683" t="inlineStr">
        <is>
          <t>WEAR (LAUSANNE)</t>
        </is>
      </c>
      <c r="B16683" t="inlineStr">
        <is>
          <t>A1</t>
        </is>
      </c>
      <c r="C16683">
        <f>IF(B16683&lt;&gt;"NI",1,0)</f>
        <v/>
      </c>
      <c r="D16683">
        <f>VLOOKUP(B16683, Tabelas!A:C,3,FALSE())</f>
        <v/>
      </c>
      <c r="E16683">
        <f>VLOOKUP(B16683, Tabelas!A:C,2,FALSE())</f>
        <v/>
      </c>
    </row>
    <row r="16684">
      <c r="A16684" t="inlineStr">
        <is>
          <t>WEATHER</t>
        </is>
      </c>
      <c r="B16684" t="inlineStr">
        <is>
          <t>B3</t>
        </is>
      </c>
      <c r="C16684">
        <f>IF(B16684&lt;&gt;"NI",1,0)</f>
        <v/>
      </c>
      <c r="D16684">
        <f>VLOOKUP(B16684, Tabelas!A:C,3,FALSE())</f>
        <v/>
      </c>
      <c r="E16684">
        <f>VLOOKUP(B16684, Tabelas!A:C,2,FALSE())</f>
        <v/>
      </c>
    </row>
    <row r="16685">
      <c r="A16685" t="inlineStr">
        <is>
          <t>WEATHER AND CLIMATE EXTREMES</t>
        </is>
      </c>
      <c r="B16685" t="inlineStr">
        <is>
          <t>A1</t>
        </is>
      </c>
      <c r="C16685">
        <f>IF(B16685&lt;&gt;"NI",1,0)</f>
        <v/>
      </c>
      <c r="D16685">
        <f>VLOOKUP(B16685, Tabelas!A:C,3,FALSE())</f>
        <v/>
      </c>
      <c r="E16685">
        <f>VLOOKUP(B16685, Tabelas!A:C,2,FALSE())</f>
        <v/>
      </c>
    </row>
    <row r="16686">
      <c r="A16686" t="inlineStr">
        <is>
          <t>WEATHER AND FORECASTING</t>
        </is>
      </c>
      <c r="B16686" t="inlineStr">
        <is>
          <t>A3</t>
        </is>
      </c>
      <c r="C16686">
        <f>IF(B16686&lt;&gt;"NI",1,0)</f>
        <v/>
      </c>
      <c r="D16686">
        <f>VLOOKUP(B16686, Tabelas!A:C,3,FALSE())</f>
        <v/>
      </c>
      <c r="E16686">
        <f>VLOOKUP(B16686, Tabelas!A:C,2,FALSE())</f>
        <v/>
      </c>
    </row>
    <row r="16687">
      <c r="A16687" t="inlineStr">
        <is>
          <t>WEATHER, CLIMATE AND SOCIETY</t>
        </is>
      </c>
      <c r="B16687" t="inlineStr">
        <is>
          <t>A1</t>
        </is>
      </c>
      <c r="C16687">
        <f>IF(B16687&lt;&gt;"NI",1,0)</f>
        <v/>
      </c>
      <c r="D16687">
        <f>VLOOKUP(B16687, Tabelas!A:C,3,FALSE())</f>
        <v/>
      </c>
      <c r="E16687">
        <f>VLOOKUP(B16687, Tabelas!A:C,2,FALSE())</f>
        <v/>
      </c>
    </row>
    <row r="16688">
      <c r="A16688" t="inlineStr">
        <is>
          <t>WEBER EDUCATIONAL RESEARCH &amp; INSTRUCTIONAL STUDIES</t>
        </is>
      </c>
      <c r="B16688" t="inlineStr">
        <is>
          <t>B2</t>
        </is>
      </c>
      <c r="C16688">
        <f>IF(B16688&lt;&gt;"NI",1,0)</f>
        <v/>
      </c>
      <c r="D16688">
        <f>VLOOKUP(B16688, Tabelas!A:C,3,FALSE())</f>
        <v/>
      </c>
      <c r="E16688">
        <f>VLOOKUP(B16688, Tabelas!A:C,2,FALSE())</f>
        <v/>
      </c>
    </row>
    <row r="16689">
      <c r="A16689" t="inlineStr">
        <is>
          <t>WEBER PSYCHIATRY &amp; PSYCHOLOGY</t>
        </is>
      </c>
      <c r="B16689" t="inlineStr">
        <is>
          <t>B4</t>
        </is>
      </c>
      <c r="C16689">
        <f>IF(B16689&lt;&gt;"NI",1,0)</f>
        <v/>
      </c>
      <c r="D16689">
        <f>VLOOKUP(B16689, Tabelas!A:C,3,FALSE())</f>
        <v/>
      </c>
      <c r="E16689">
        <f>VLOOKUP(B16689, Tabelas!A:C,2,FALSE())</f>
        <v/>
      </c>
    </row>
    <row r="16690">
      <c r="A16690" t="inlineStr">
        <is>
          <t>WEBMOSAICA</t>
        </is>
      </c>
      <c r="B16690" t="inlineStr">
        <is>
          <t>B2</t>
        </is>
      </c>
      <c r="C16690">
        <f>IF(B16690&lt;&gt;"NI",1,0)</f>
        <v/>
      </c>
      <c r="D16690">
        <f>VLOOKUP(B16690, Tabelas!A:C,3,FALSE())</f>
        <v/>
      </c>
      <c r="E16690">
        <f>VLOOKUP(B16690, Tabelas!A:C,2,FALSE())</f>
        <v/>
      </c>
    </row>
    <row r="16691">
      <c r="A16691" t="inlineStr">
        <is>
          <t>WEB-REVISTA DISCURSIVIDADE: ESTUDOS LINGUÍSTICOS</t>
        </is>
      </c>
      <c r="B16691" t="inlineStr">
        <is>
          <t>B1</t>
        </is>
      </c>
      <c r="C16691">
        <f>IF(B16691&lt;&gt;"NI",1,0)</f>
        <v/>
      </c>
      <c r="D16691">
        <f>VLOOKUP(B16691, Tabelas!A:C,3,FALSE())</f>
        <v/>
      </c>
      <c r="E16691">
        <f>VLOOKUP(B16691, Tabelas!A:C,2,FALSE())</f>
        <v/>
      </c>
    </row>
    <row r="16692">
      <c r="A16692" t="inlineStr">
        <is>
          <t>WEB-REVISTA SOCIODIALETO</t>
        </is>
      </c>
      <c r="B16692" t="inlineStr">
        <is>
          <t>A3</t>
        </is>
      </c>
      <c r="C16692">
        <f>IF(B16692&lt;&gt;"NI",1,0)</f>
        <v/>
      </c>
      <c r="D16692">
        <f>VLOOKUP(B16692, Tabelas!A:C,3,FALSE())</f>
        <v/>
      </c>
      <c r="E16692">
        <f>VLOOKUP(B16692, Tabelas!A:C,2,FALSE())</f>
        <v/>
      </c>
    </row>
    <row r="16693">
      <c r="A16693" t="inlineStr">
        <is>
          <t>WEED BIOLOGY AND MANAGEMENT (PRINT)</t>
        </is>
      </c>
      <c r="B16693" t="inlineStr">
        <is>
          <t>A4</t>
        </is>
      </c>
      <c r="C16693">
        <f>IF(B16693&lt;&gt;"NI",1,0)</f>
        <v/>
      </c>
      <c r="D16693">
        <f>VLOOKUP(B16693, Tabelas!A:C,3,FALSE())</f>
        <v/>
      </c>
      <c r="E16693">
        <f>VLOOKUP(B16693, Tabelas!A:C,2,FALSE())</f>
        <v/>
      </c>
    </row>
    <row r="16694">
      <c r="A16694" t="inlineStr">
        <is>
          <t>WEED RESEARCH (PRINT)</t>
        </is>
      </c>
      <c r="B16694" t="inlineStr">
        <is>
          <t>A2</t>
        </is>
      </c>
      <c r="C16694">
        <f>IF(B16694&lt;&gt;"NI",1,0)</f>
        <v/>
      </c>
      <c r="D16694">
        <f>VLOOKUP(B16694, Tabelas!A:C,3,FALSE())</f>
        <v/>
      </c>
      <c r="E16694">
        <f>VLOOKUP(B16694, Tabelas!A:C,2,FALSE())</f>
        <v/>
      </c>
    </row>
    <row r="16695">
      <c r="A16695" t="inlineStr">
        <is>
          <t>WEED SCIENCE</t>
        </is>
      </c>
      <c r="B16695" t="inlineStr">
        <is>
          <t>A2</t>
        </is>
      </c>
      <c r="C16695">
        <f>IF(B16695&lt;&gt;"NI",1,0)</f>
        <v/>
      </c>
      <c r="D16695">
        <f>VLOOKUP(B16695, Tabelas!A:C,3,FALSE())</f>
        <v/>
      </c>
      <c r="E16695">
        <f>VLOOKUP(B16695, Tabelas!A:C,2,FALSE())</f>
        <v/>
      </c>
    </row>
    <row r="16696">
      <c r="A16696" t="inlineStr">
        <is>
          <t>WEED TECHNOLOGY</t>
        </is>
      </c>
      <c r="B16696" t="inlineStr">
        <is>
          <t>A3</t>
        </is>
      </c>
      <c r="C16696">
        <f>IF(B16696&lt;&gt;"NI",1,0)</f>
        <v/>
      </c>
      <c r="D16696">
        <f>VLOOKUP(B16696, Tabelas!A:C,3,FALSE())</f>
        <v/>
      </c>
      <c r="E16696">
        <f>VLOOKUP(B16696, Tabelas!A:C,2,FALSE())</f>
        <v/>
      </c>
    </row>
    <row r="16697">
      <c r="A16697" t="inlineStr">
        <is>
          <t>WEED TECHNOLOGY</t>
        </is>
      </c>
      <c r="B16697" t="inlineStr">
        <is>
          <t>A3</t>
        </is>
      </c>
      <c r="C16697">
        <f>IF(B16697&lt;&gt;"NI",1,0)</f>
        <v/>
      </c>
      <c r="D16697">
        <f>VLOOKUP(B16697, Tabelas!A:C,3,FALSE())</f>
        <v/>
      </c>
      <c r="E16697">
        <f>VLOOKUP(B16697, Tabelas!A:C,2,FALSE())</f>
        <v/>
      </c>
    </row>
    <row r="16698">
      <c r="A16698" t="inlineStr">
        <is>
          <t>WEJ (HERTFORD)</t>
        </is>
      </c>
      <c r="B16698" t="inlineStr">
        <is>
          <t>A4</t>
        </is>
      </c>
      <c r="C16698">
        <f>IF(B16698&lt;&gt;"NI",1,0)</f>
        <v/>
      </c>
      <c r="D16698">
        <f>VLOOKUP(B16698, Tabelas!A:C,3,FALSE())</f>
        <v/>
      </c>
      <c r="E16698">
        <f>VLOOKUP(B16698, Tabelas!A:C,2,FALSE())</f>
        <v/>
      </c>
    </row>
    <row r="16699">
      <c r="A16699" t="inlineStr">
        <is>
          <t>WELDING IN THE WORLD</t>
        </is>
      </c>
      <c r="B16699" t="inlineStr">
        <is>
          <t>A2</t>
        </is>
      </c>
      <c r="C16699">
        <f>IF(B16699&lt;&gt;"NI",1,0)</f>
        <v/>
      </c>
      <c r="D16699">
        <f>VLOOKUP(B16699, Tabelas!A:C,3,FALSE())</f>
        <v/>
      </c>
      <c r="E16699">
        <f>VLOOKUP(B16699, Tabelas!A:C,2,FALSE())</f>
        <v/>
      </c>
    </row>
    <row r="16700">
      <c r="A16700" t="inlineStr">
        <is>
          <t>WELDING JOURNAL</t>
        </is>
      </c>
      <c r="B16700" t="inlineStr">
        <is>
          <t>A3</t>
        </is>
      </c>
      <c r="C16700">
        <f>IF(B16700&lt;&gt;"NI",1,0)</f>
        <v/>
      </c>
      <c r="D16700">
        <f>VLOOKUP(B16700, Tabelas!A:C,3,FALSE())</f>
        <v/>
      </c>
      <c r="E16700">
        <f>VLOOKUP(B16700, Tabelas!A:C,2,FALSE())</f>
        <v/>
      </c>
    </row>
    <row r="16701">
      <c r="A16701" t="inlineStr">
        <is>
          <t>WEST INDIAN MEDICAL JOURNAL</t>
        </is>
      </c>
      <c r="B16701" t="inlineStr">
        <is>
          <t>B2</t>
        </is>
      </c>
      <c r="C16701">
        <f>IF(B16701&lt;&gt;"NI",1,0)</f>
        <v/>
      </c>
      <c r="D16701">
        <f>VLOOKUP(B16701, Tabelas!A:C,3,FALSE())</f>
        <v/>
      </c>
      <c r="E16701">
        <f>VLOOKUP(B16701, Tabelas!A:C,2,FALSE())</f>
        <v/>
      </c>
    </row>
    <row r="16702">
      <c r="A16702" t="inlineStr">
        <is>
          <t>WETLANDS</t>
        </is>
      </c>
      <c r="B16702" t="inlineStr">
        <is>
          <t>A3</t>
        </is>
      </c>
      <c r="C16702">
        <f>IF(B16702&lt;&gt;"NI",1,0)</f>
        <v/>
      </c>
      <c r="D16702">
        <f>VLOOKUP(B16702, Tabelas!A:C,3,FALSE())</f>
        <v/>
      </c>
      <c r="E16702">
        <f>VLOOKUP(B16702, Tabelas!A:C,2,FALSE())</f>
        <v/>
      </c>
    </row>
    <row r="16703">
      <c r="A16703" t="inlineStr">
        <is>
          <t>WETLANDS ECOLOGY AND MANAGEMENT</t>
        </is>
      </c>
      <c r="B16703" t="inlineStr">
        <is>
          <t>A3</t>
        </is>
      </c>
      <c r="C16703">
        <f>IF(B16703&lt;&gt;"NI",1,0)</f>
        <v/>
      </c>
      <c r="D16703">
        <f>VLOOKUP(B16703, Tabelas!A:C,3,FALSE())</f>
        <v/>
      </c>
      <c r="E16703">
        <f>VLOOKUP(B16703, Tabelas!A:C,2,FALSE())</f>
        <v/>
      </c>
    </row>
    <row r="16704">
      <c r="A16704" t="inlineStr">
        <is>
          <t>WGN (MECHELEN)</t>
        </is>
      </c>
      <c r="B16704" t="inlineStr">
        <is>
          <t>B4</t>
        </is>
      </c>
      <c r="C16704">
        <f>IF(B16704&lt;&gt;"NI",1,0)</f>
        <v/>
      </c>
      <c r="D16704">
        <f>VLOOKUP(B16704, Tabelas!A:C,3,FALSE())</f>
        <v/>
      </c>
      <c r="E16704">
        <f>VLOOKUP(B16704, Tabelas!A:C,2,FALSE())</f>
        <v/>
      </c>
    </row>
    <row r="16705">
      <c r="A16705" t="inlineStr">
        <is>
          <t>WILDERNESS &amp; ENVIRONMENTAL MEDICINE (PRINT)</t>
        </is>
      </c>
      <c r="B16705" t="inlineStr">
        <is>
          <t>A4</t>
        </is>
      </c>
      <c r="C16705">
        <f>IF(B16705&lt;&gt;"NI",1,0)</f>
        <v/>
      </c>
      <c r="D16705">
        <f>VLOOKUP(B16705, Tabelas!A:C,3,FALSE())</f>
        <v/>
      </c>
      <c r="E16705">
        <f>VLOOKUP(B16705, Tabelas!A:C,2,FALSE())</f>
        <v/>
      </c>
    </row>
    <row r="16706">
      <c r="A16706" t="inlineStr">
        <is>
          <t>WILDLIFE MONOGRAPHS</t>
        </is>
      </c>
      <c r="B16706" t="inlineStr">
        <is>
          <t>A1</t>
        </is>
      </c>
      <c r="C16706">
        <f>IF(B16706&lt;&gt;"NI",1,0)</f>
        <v/>
      </c>
      <c r="D16706">
        <f>VLOOKUP(B16706, Tabelas!A:C,3,FALSE())</f>
        <v/>
      </c>
      <c r="E16706">
        <f>VLOOKUP(B16706, Tabelas!A:C,2,FALSE())</f>
        <v/>
      </c>
    </row>
    <row r="16707">
      <c r="A16707" t="inlineStr">
        <is>
          <t>WILDLIFE RESEARCH (EAST MELBOURNE)</t>
        </is>
      </c>
      <c r="B16707" t="inlineStr">
        <is>
          <t>A3</t>
        </is>
      </c>
      <c r="C16707">
        <f>IF(B16707&lt;&gt;"NI",1,0)</f>
        <v/>
      </c>
      <c r="D16707">
        <f>VLOOKUP(B16707, Tabelas!A:C,3,FALSE())</f>
        <v/>
      </c>
      <c r="E16707">
        <f>VLOOKUP(B16707, Tabelas!A:C,2,FALSE())</f>
        <v/>
      </c>
    </row>
    <row r="16708">
      <c r="A16708" t="inlineStr">
        <is>
          <t>WILEY INTERDISCIPLINARY REVIEWS - CLIMATE CHANGE</t>
        </is>
      </c>
      <c r="B16708" t="inlineStr">
        <is>
          <t>A1</t>
        </is>
      </c>
      <c r="C16708">
        <f>IF(B16708&lt;&gt;"NI",1,0)</f>
        <v/>
      </c>
      <c r="D16708">
        <f>VLOOKUP(B16708, Tabelas!A:C,3,FALSE())</f>
        <v/>
      </c>
      <c r="E16708">
        <f>VLOOKUP(B16708, Tabelas!A:C,2,FALSE())</f>
        <v/>
      </c>
    </row>
    <row r="16709">
      <c r="A16709" t="inlineStr">
        <is>
          <t>WILEY INTERDISCIPLINARY REVIEWS. SYSTEMS BIOLOGY AND MEDICINE (ONLINE)</t>
        </is>
      </c>
      <c r="B16709" t="inlineStr">
        <is>
          <t>A2</t>
        </is>
      </c>
      <c r="C16709">
        <f>IF(B16709&lt;&gt;"NI",1,0)</f>
        <v/>
      </c>
      <c r="D16709">
        <f>VLOOKUP(B16709, Tabelas!A:C,3,FALSE())</f>
        <v/>
      </c>
      <c r="E16709">
        <f>VLOOKUP(B16709, Tabelas!A:C,2,FALSE())</f>
        <v/>
      </c>
    </row>
    <row r="16710">
      <c r="A16710" t="inlineStr">
        <is>
          <t>WILEY INTERDISCIPLINARY REVIEWS: DATA MINING AND KNOWLEDGE DISCOVERY</t>
        </is>
      </c>
      <c r="B16710" t="inlineStr">
        <is>
          <t>A1</t>
        </is>
      </c>
      <c r="C16710">
        <f>IF(B16710&lt;&gt;"NI",1,0)</f>
        <v/>
      </c>
      <c r="D16710">
        <f>VLOOKUP(B16710, Tabelas!A:C,3,FALSE())</f>
        <v/>
      </c>
      <c r="E16710">
        <f>VLOOKUP(B16710, Tabelas!A:C,2,FALSE())</f>
        <v/>
      </c>
    </row>
    <row r="16711">
      <c r="A16711" t="inlineStr">
        <is>
          <t>WILEY INTERDISCIPLINARY REVIEWS: ENERGY AND ENVIRONMENT</t>
        </is>
      </c>
      <c r="B16711" t="inlineStr">
        <is>
          <t>A2</t>
        </is>
      </c>
      <c r="C16711">
        <f>IF(B16711&lt;&gt;"NI",1,0)</f>
        <v/>
      </c>
      <c r="D16711">
        <f>VLOOKUP(B16711, Tabelas!A:C,3,FALSE())</f>
        <v/>
      </c>
      <c r="E16711">
        <f>VLOOKUP(B16711, Tabelas!A:C,2,FALSE())</f>
        <v/>
      </c>
    </row>
    <row r="16712">
      <c r="A16712" t="inlineStr">
        <is>
          <t>WILEY INTERDISCIPLINARY REVIEWS: NANOMEDICINE AND NANOBIOTECHNOLOGY</t>
        </is>
      </c>
      <c r="B16712" t="inlineStr">
        <is>
          <t>A1</t>
        </is>
      </c>
      <c r="C16712">
        <f>IF(B16712&lt;&gt;"NI",1,0)</f>
        <v/>
      </c>
      <c r="D16712">
        <f>VLOOKUP(B16712, Tabelas!A:C,3,FALSE())</f>
        <v/>
      </c>
      <c r="E16712">
        <f>VLOOKUP(B16712, Tabelas!A:C,2,FALSE())</f>
        <v/>
      </c>
    </row>
    <row r="16713">
      <c r="A16713" t="inlineStr">
        <is>
          <t>WILLDENOWIA</t>
        </is>
      </c>
      <c r="B16713" t="inlineStr">
        <is>
          <t>A4</t>
        </is>
      </c>
      <c r="C16713">
        <f>IF(B16713&lt;&gt;"NI",1,0)</f>
        <v/>
      </c>
      <c r="D16713">
        <f>VLOOKUP(B16713, Tabelas!A:C,3,FALSE())</f>
        <v/>
      </c>
      <c r="E16713">
        <f>VLOOKUP(B16713, Tabelas!A:C,2,FALSE())</f>
        <v/>
      </c>
    </row>
    <row r="16714">
      <c r="A16714" t="inlineStr">
        <is>
          <t>WILLIAM &amp; MARY JOURNAL OF WOMEN AND THE LAW</t>
        </is>
      </c>
      <c r="B16714" t="inlineStr">
        <is>
          <t>A2</t>
        </is>
      </c>
      <c r="C16714">
        <f>IF(B16714&lt;&gt;"NI",1,0)</f>
        <v/>
      </c>
      <c r="D16714">
        <f>VLOOKUP(B16714, Tabelas!A:C,3,FALSE())</f>
        <v/>
      </c>
      <c r="E16714">
        <f>VLOOKUP(B16714, Tabelas!A:C,2,FALSE())</f>
        <v/>
      </c>
    </row>
    <row r="16715">
      <c r="A16715" t="inlineStr">
        <is>
          <t>WILSON JOURNAL OF ORNITHOLOGY</t>
        </is>
      </c>
      <c r="B16715" t="inlineStr">
        <is>
          <t>B2</t>
        </is>
      </c>
      <c r="C16715">
        <f>IF(B16715&lt;&gt;"NI",1,0)</f>
        <v/>
      </c>
      <c r="D16715">
        <f>VLOOKUP(B16715, Tabelas!A:C,3,FALSE())</f>
        <v/>
      </c>
      <c r="E16715">
        <f>VLOOKUP(B16715, Tabelas!A:C,2,FALSE())</f>
        <v/>
      </c>
    </row>
    <row r="16716">
      <c r="A16716" t="inlineStr">
        <is>
          <t>WIND AND STRUCTURES</t>
        </is>
      </c>
      <c r="B16716" t="inlineStr">
        <is>
          <t>A3</t>
        </is>
      </c>
      <c r="C16716">
        <f>IF(B16716&lt;&gt;"NI",1,0)</f>
        <v/>
      </c>
      <c r="D16716">
        <f>VLOOKUP(B16716, Tabelas!A:C,3,FALSE())</f>
        <v/>
      </c>
      <c r="E16716">
        <f>VLOOKUP(B16716, Tabelas!A:C,2,FALSE())</f>
        <v/>
      </c>
    </row>
    <row r="16717">
      <c r="A16717" t="inlineStr">
        <is>
          <t>WIND ENGINEERING</t>
        </is>
      </c>
      <c r="B16717" t="inlineStr">
        <is>
          <t>B1</t>
        </is>
      </c>
      <c r="C16717">
        <f>IF(B16717&lt;&gt;"NI",1,0)</f>
        <v/>
      </c>
      <c r="D16717">
        <f>VLOOKUP(B16717, Tabelas!A:C,3,FALSE())</f>
        <v/>
      </c>
      <c r="E16717">
        <f>VLOOKUP(B16717, Tabelas!A:C,2,FALSE())</f>
        <v/>
      </c>
    </row>
    <row r="16718">
      <c r="A16718" t="inlineStr">
        <is>
          <t>WINE ECONOMICS AND POLICY</t>
        </is>
      </c>
      <c r="B16718" t="inlineStr">
        <is>
          <t>A2</t>
        </is>
      </c>
      <c r="C16718">
        <f>IF(B16718&lt;&gt;"NI",1,0)</f>
        <v/>
      </c>
      <c r="D16718">
        <f>VLOOKUP(B16718, Tabelas!A:C,3,FALSE())</f>
        <v/>
      </c>
      <c r="E16718">
        <f>VLOOKUP(B16718, Tabelas!A:C,2,FALSE())</f>
        <v/>
      </c>
    </row>
    <row r="16719">
      <c r="A16719" t="inlineStr">
        <is>
          <t>WIRELESS COMMUNICATIONS AND MOBILE COMPUTING</t>
        </is>
      </c>
      <c r="B16719" t="inlineStr">
        <is>
          <t>B1</t>
        </is>
      </c>
      <c r="C16719">
        <f>IF(B16719&lt;&gt;"NI",1,0)</f>
        <v/>
      </c>
      <c r="D16719">
        <f>VLOOKUP(B16719, Tabelas!A:C,3,FALSE())</f>
        <v/>
      </c>
      <c r="E16719">
        <f>VLOOKUP(B16719, Tabelas!A:C,2,FALSE())</f>
        <v/>
      </c>
    </row>
    <row r="16720">
      <c r="A16720" t="inlineStr">
        <is>
          <t>WIRELESS COMMUNICATIONS AND MOBILE COMPUTING (PRINT)</t>
        </is>
      </c>
      <c r="B16720" t="inlineStr">
        <is>
          <t>B1</t>
        </is>
      </c>
      <c r="C16720">
        <f>IF(B16720&lt;&gt;"NI",1,0)</f>
        <v/>
      </c>
      <c r="D16720">
        <f>VLOOKUP(B16720, Tabelas!A:C,3,FALSE())</f>
        <v/>
      </c>
      <c r="E16720">
        <f>VLOOKUP(B16720, Tabelas!A:C,2,FALSE())</f>
        <v/>
      </c>
    </row>
    <row r="16721">
      <c r="A16721" t="inlineStr">
        <is>
          <t>WIRELESS NETWORKS</t>
        </is>
      </c>
      <c r="B16721" t="inlineStr">
        <is>
          <t>A3</t>
        </is>
      </c>
      <c r="C16721">
        <f>IF(B16721&lt;&gt;"NI",1,0)</f>
        <v/>
      </c>
      <c r="D16721">
        <f>VLOOKUP(B16721, Tabelas!A:C,3,FALSE())</f>
        <v/>
      </c>
      <c r="E16721">
        <f>VLOOKUP(B16721, Tabelas!A:C,2,FALSE())</f>
        <v/>
      </c>
    </row>
    <row r="16722">
      <c r="A16722" t="inlineStr">
        <is>
          <t>WIRELESS PERSONAL COMMUNICATIONS</t>
        </is>
      </c>
      <c r="B16722" t="inlineStr">
        <is>
          <t>A4</t>
        </is>
      </c>
      <c r="C16722">
        <f>IF(B16722&lt;&gt;"NI",1,0)</f>
        <v/>
      </c>
      <c r="D16722">
        <f>VLOOKUP(B16722, Tabelas!A:C,3,FALSE())</f>
        <v/>
      </c>
      <c r="E16722">
        <f>VLOOKUP(B16722, Tabelas!A:C,2,FALSE())</f>
        <v/>
      </c>
    </row>
    <row r="16723">
      <c r="A16723" t="inlineStr">
        <is>
          <t>WIT TRANSACTIONS ON ECOLOGY AND THE ENVIRONMENT (ONLINE)</t>
        </is>
      </c>
      <c r="B16723" t="inlineStr">
        <is>
          <t>B3</t>
        </is>
      </c>
      <c r="C16723">
        <f>IF(B16723&lt;&gt;"NI",1,0)</f>
        <v/>
      </c>
      <c r="D16723">
        <f>VLOOKUP(B16723, Tabelas!A:C,3,FALSE())</f>
        <v/>
      </c>
      <c r="E16723">
        <f>VLOOKUP(B16723, Tabelas!A:C,2,FALSE())</f>
        <v/>
      </c>
    </row>
    <row r="16724">
      <c r="A16724" t="inlineStr">
        <is>
          <t>WIT TRANSACTIONS ON THE BUILT ENVIRONMENT (PRINT)</t>
        </is>
      </c>
      <c r="B16724" t="inlineStr">
        <is>
          <t>A1</t>
        </is>
      </c>
      <c r="C16724">
        <f>IF(B16724&lt;&gt;"NI",1,0)</f>
        <v/>
      </c>
      <c r="D16724">
        <f>VLOOKUP(B16724, Tabelas!A:C,3,FALSE())</f>
        <v/>
      </c>
      <c r="E16724">
        <f>VLOOKUP(B16724, Tabelas!A:C,2,FALSE())</f>
        <v/>
      </c>
    </row>
    <row r="16725">
      <c r="A16725" t="inlineStr">
        <is>
          <t>WOMEN &amp; HEALTH</t>
        </is>
      </c>
      <c r="B16725" t="inlineStr">
        <is>
          <t>A1</t>
        </is>
      </c>
      <c r="C16725">
        <f>IF(B16725&lt;&gt;"NI",1,0)</f>
        <v/>
      </c>
      <c r="D16725">
        <f>VLOOKUP(B16725, Tabelas!A:C,3,FALSE())</f>
        <v/>
      </c>
      <c r="E16725">
        <f>VLOOKUP(B16725, Tabelas!A:C,2,FALSE())</f>
        <v/>
      </c>
    </row>
    <row r="16726">
      <c r="A16726" t="inlineStr">
        <is>
          <t>WOMEN AND BIRTH (PRINT)</t>
        </is>
      </c>
      <c r="B16726" t="inlineStr">
        <is>
          <t>A1</t>
        </is>
      </c>
      <c r="C16726">
        <f>IF(B16726&lt;&gt;"NI",1,0)</f>
        <v/>
      </c>
      <c r="D16726">
        <f>VLOOKUP(B16726, Tabelas!A:C,3,FALSE())</f>
        <v/>
      </c>
      <c r="E16726">
        <f>VLOOKUP(B16726, Tabelas!A:C,2,FALSE())</f>
        <v/>
      </c>
    </row>
    <row r="16727">
      <c r="A16727" t="inlineStr">
        <is>
          <t>WOMEN'S HEALTH ISSUES</t>
        </is>
      </c>
      <c r="B16727" t="inlineStr">
        <is>
          <t>A1</t>
        </is>
      </c>
      <c r="C16727">
        <f>IF(B16727&lt;&gt;"NI",1,0)</f>
        <v/>
      </c>
      <c r="D16727">
        <f>VLOOKUP(B16727, Tabelas!A:C,3,FALSE())</f>
        <v/>
      </c>
      <c r="E16727">
        <f>VLOOKUP(B16727, Tabelas!A:C,2,FALSE())</f>
        <v/>
      </c>
    </row>
    <row r="16728">
      <c r="A16728" t="inlineStr">
        <is>
          <t>WOMEN'S HISTORY REVIEW (IMPRESSO)</t>
        </is>
      </c>
      <c r="B16728" t="inlineStr">
        <is>
          <t>A3</t>
        </is>
      </c>
      <c r="C16728">
        <f>IF(B16728&lt;&gt;"NI",1,0)</f>
        <v/>
      </c>
      <c r="D16728">
        <f>VLOOKUP(B16728, Tabelas!A:C,3,FALSE())</f>
        <v/>
      </c>
      <c r="E16728">
        <f>VLOOKUP(B16728, Tabelas!A:C,2,FALSE())</f>
        <v/>
      </c>
    </row>
    <row r="16729">
      <c r="A16729" t="inlineStr">
        <is>
          <t>WOOD AND FIBER SCIENCE</t>
        </is>
      </c>
      <c r="B16729" t="inlineStr">
        <is>
          <t>A4</t>
        </is>
      </c>
      <c r="C16729">
        <f>IF(B16729&lt;&gt;"NI",1,0)</f>
        <v/>
      </c>
      <c r="D16729">
        <f>VLOOKUP(B16729, Tabelas!A:C,3,FALSE())</f>
        <v/>
      </c>
      <c r="E16729">
        <f>VLOOKUP(B16729, Tabelas!A:C,2,FALSE())</f>
        <v/>
      </c>
    </row>
    <row r="16730">
      <c r="A16730" t="inlineStr">
        <is>
          <t>WOOD MATERIAL SCIENCE AND ENGINEERING</t>
        </is>
      </c>
      <c r="B16730" t="inlineStr">
        <is>
          <t>B1</t>
        </is>
      </c>
      <c r="C16730">
        <f>IF(B16730&lt;&gt;"NI",1,0)</f>
        <v/>
      </c>
      <c r="D16730">
        <f>VLOOKUP(B16730, Tabelas!A:C,3,FALSE())</f>
        <v/>
      </c>
      <c r="E16730">
        <f>VLOOKUP(B16730, Tabelas!A:C,2,FALSE())</f>
        <v/>
      </c>
    </row>
    <row r="16731">
      <c r="A16731" t="inlineStr">
        <is>
          <t>WOOD RESEARCH (BRATISLAVA)</t>
        </is>
      </c>
      <c r="B16731" t="inlineStr">
        <is>
          <t>B1</t>
        </is>
      </c>
      <c r="C16731">
        <f>IF(B16731&lt;&gt;"NI",1,0)</f>
        <v/>
      </c>
      <c r="D16731">
        <f>VLOOKUP(B16731, Tabelas!A:C,3,FALSE())</f>
        <v/>
      </c>
      <c r="E16731">
        <f>VLOOKUP(B16731, Tabelas!A:C,2,FALSE())</f>
        <v/>
      </c>
    </row>
    <row r="16732">
      <c r="A16732" t="inlineStr">
        <is>
          <t>WOOD SCIENCE AND TECHNOLOGY (PRINT)</t>
        </is>
      </c>
      <c r="B16732" t="inlineStr">
        <is>
          <t>A1</t>
        </is>
      </c>
      <c r="C16732">
        <f>IF(B16732&lt;&gt;"NI",1,0)</f>
        <v/>
      </c>
      <c r="D16732">
        <f>VLOOKUP(B16732, Tabelas!A:C,3,FALSE())</f>
        <v/>
      </c>
      <c r="E16732">
        <f>VLOOKUP(B16732, Tabelas!A:C,2,FALSE())</f>
        <v/>
      </c>
    </row>
    <row r="16733">
      <c r="A16733" t="inlineStr">
        <is>
          <t>WORD (WORCESTER)</t>
        </is>
      </c>
      <c r="B16733" t="inlineStr">
        <is>
          <t>A4</t>
        </is>
      </c>
      <c r="C16733">
        <f>IF(B16733&lt;&gt;"NI",1,0)</f>
        <v/>
      </c>
      <c r="D16733">
        <f>VLOOKUP(B16733, Tabelas!A:C,3,FALSE())</f>
        <v/>
      </c>
      <c r="E16733">
        <f>VLOOKUP(B16733, Tabelas!A:C,2,FALSE())</f>
        <v/>
      </c>
    </row>
    <row r="16734">
      <c r="A16734" t="inlineStr">
        <is>
          <t>WORK</t>
        </is>
      </c>
      <c r="B16734" t="inlineStr">
        <is>
          <t>B1</t>
        </is>
      </c>
      <c r="C16734">
        <f>IF(B16734&lt;&gt;"NI",1,0)</f>
        <v/>
      </c>
      <c r="D16734">
        <f>VLOOKUP(B16734, Tabelas!A:C,3,FALSE())</f>
        <v/>
      </c>
      <c r="E16734">
        <f>VLOOKUP(B16734, Tabelas!A:C,2,FALSE())</f>
        <v/>
      </c>
    </row>
    <row r="16735">
      <c r="A16735" t="inlineStr">
        <is>
          <t>WORK (READING, MA)</t>
        </is>
      </c>
      <c r="B16735" t="inlineStr">
        <is>
          <t>B1</t>
        </is>
      </c>
      <c r="C16735">
        <f>IF(B16735&lt;&gt;"NI",1,0)</f>
        <v/>
      </c>
      <c r="D16735">
        <f>VLOOKUP(B16735, Tabelas!A:C,3,FALSE())</f>
        <v/>
      </c>
      <c r="E16735">
        <f>VLOOKUP(B16735, Tabelas!A:C,2,FALSE())</f>
        <v/>
      </c>
    </row>
    <row r="16736">
      <c r="A16736" t="inlineStr">
        <is>
          <t>WORKING PAPERS EM LINGUÍSTICA (IMPRESSO)</t>
        </is>
      </c>
      <c r="B16736" t="inlineStr">
        <is>
          <t>A4</t>
        </is>
      </c>
      <c r="C16736">
        <f>IF(B16736&lt;&gt;"NI",1,0)</f>
        <v/>
      </c>
      <c r="D16736">
        <f>VLOOKUP(B16736, Tabelas!A:C,3,FALSE())</f>
        <v/>
      </c>
      <c r="E16736">
        <f>VLOOKUP(B16736, Tabelas!A:C,2,FALSE())</f>
        <v/>
      </c>
    </row>
    <row r="16737">
      <c r="A16737" t="inlineStr">
        <is>
          <t>WORKING PAPERS EM LINGUÍSTICA (ONLINE)</t>
        </is>
      </c>
      <c r="B16737" t="inlineStr">
        <is>
          <t>A4</t>
        </is>
      </c>
      <c r="C16737">
        <f>IF(B16737&lt;&gt;"NI",1,0)</f>
        <v/>
      </c>
      <c r="D16737">
        <f>VLOOKUP(B16737, Tabelas!A:C,3,FALSE())</f>
        <v/>
      </c>
      <c r="E16737">
        <f>VLOOKUP(B16737, Tabelas!A:C,2,FALSE())</f>
        <v/>
      </c>
    </row>
    <row r="16738">
      <c r="A16738" t="inlineStr">
        <is>
          <t>WORLD ACADEMY OF SCIENCE, ENGINEERING AND TECHNOLOGY</t>
        </is>
      </c>
      <c r="B16738" t="inlineStr">
        <is>
          <t>B4</t>
        </is>
      </c>
      <c r="C16738">
        <f>IF(B16738&lt;&gt;"NI",1,0)</f>
        <v/>
      </c>
      <c r="D16738">
        <f>VLOOKUP(B16738, Tabelas!A:C,3,FALSE())</f>
        <v/>
      </c>
      <c r="E16738">
        <f>VLOOKUP(B16738, Tabelas!A:C,2,FALSE())</f>
        <v/>
      </c>
    </row>
    <row r="16739">
      <c r="A16739" t="inlineStr">
        <is>
          <t>WORLD AFFAIRS</t>
        </is>
      </c>
      <c r="B16739" t="inlineStr">
        <is>
          <t>A4</t>
        </is>
      </c>
      <c r="C16739">
        <f>IF(B16739&lt;&gt;"NI",1,0)</f>
        <v/>
      </c>
      <c r="D16739">
        <f>VLOOKUP(B16739, Tabelas!A:C,3,FALSE())</f>
        <v/>
      </c>
      <c r="E16739">
        <f>VLOOKUP(B16739, Tabelas!A:C,2,FALSE())</f>
        <v/>
      </c>
    </row>
    <row r="16740">
      <c r="A16740" t="inlineStr">
        <is>
          <t>WORLD APPLIED SCIENCES JOURNAL (PRINT)</t>
        </is>
      </c>
      <c r="B16740" t="inlineStr">
        <is>
          <t>B4</t>
        </is>
      </c>
      <c r="C16740">
        <f>IF(B16740&lt;&gt;"NI",1,0)</f>
        <v/>
      </c>
      <c r="D16740">
        <f>VLOOKUP(B16740, Tabelas!A:C,3,FALSE())</f>
        <v/>
      </c>
      <c r="E16740">
        <f>VLOOKUP(B16740, Tabelas!A:C,2,FALSE())</f>
        <v/>
      </c>
    </row>
    <row r="16741">
      <c r="A16741" t="inlineStr">
        <is>
          <t>WORLD COUNCIL OF ENTEROSTOMAL THERAPISTS JOURNAL</t>
        </is>
      </c>
      <c r="B16741" t="inlineStr">
        <is>
          <t>B4</t>
        </is>
      </c>
      <c r="C16741">
        <f>IF(B16741&lt;&gt;"NI",1,0)</f>
        <v/>
      </c>
      <c r="D16741">
        <f>VLOOKUP(B16741, Tabelas!A:C,3,FALSE())</f>
        <v/>
      </c>
      <c r="E16741">
        <f>VLOOKUP(B16741, Tabelas!A:C,2,FALSE())</f>
        <v/>
      </c>
    </row>
    <row r="16742">
      <c r="A16742" t="inlineStr">
        <is>
          <t>WORLD CUSTOMS JOURNAL (ONLINE)</t>
        </is>
      </c>
      <c r="B16742" t="inlineStr">
        <is>
          <t>B3</t>
        </is>
      </c>
      <c r="C16742">
        <f>IF(B16742&lt;&gt;"NI",1,0)</f>
        <v/>
      </c>
      <c r="D16742">
        <f>VLOOKUP(B16742, Tabelas!A:C,3,FALSE())</f>
        <v/>
      </c>
      <c r="E16742">
        <f>VLOOKUP(B16742, Tabelas!A:C,2,FALSE())</f>
        <v/>
      </c>
    </row>
    <row r="16743">
      <c r="A16743" t="inlineStr">
        <is>
          <t>WORLD DEVELOPMENT</t>
        </is>
      </c>
      <c r="B16743" t="inlineStr">
        <is>
          <t>A1</t>
        </is>
      </c>
      <c r="C16743">
        <f>IF(B16743&lt;&gt;"NI",1,0)</f>
        <v/>
      </c>
      <c r="D16743">
        <f>VLOOKUP(B16743, Tabelas!A:C,3,FALSE())</f>
        <v/>
      </c>
      <c r="E16743">
        <f>VLOOKUP(B16743, Tabelas!A:C,2,FALSE())</f>
        <v/>
      </c>
    </row>
    <row r="16744">
      <c r="A16744" t="inlineStr">
        <is>
          <t>WORLD DEVELOPMENT PERSPECTIVES</t>
        </is>
      </c>
      <c r="B16744" t="inlineStr">
        <is>
          <t>A4</t>
        </is>
      </c>
      <c r="C16744">
        <f>IF(B16744&lt;&gt;"NI",1,0)</f>
        <v/>
      </c>
      <c r="D16744">
        <f>VLOOKUP(B16744, Tabelas!A:C,3,FALSE())</f>
        <v/>
      </c>
      <c r="E16744">
        <f>VLOOKUP(B16744, Tabelas!A:C,2,FALSE())</f>
        <v/>
      </c>
    </row>
    <row r="16745">
      <c r="A16745" t="inlineStr">
        <is>
          <t>WORLD ECONOMY (ONLINE)</t>
        </is>
      </c>
      <c r="B16745" t="inlineStr">
        <is>
          <t>A1</t>
        </is>
      </c>
      <c r="C16745">
        <f>IF(B16745&lt;&gt;"NI",1,0)</f>
        <v/>
      </c>
      <c r="D16745">
        <f>VLOOKUP(B16745, Tabelas!A:C,3,FALSE())</f>
        <v/>
      </c>
      <c r="E16745">
        <f>VLOOKUP(B16745, Tabelas!A:C,2,FALSE())</f>
        <v/>
      </c>
    </row>
    <row r="16746">
      <c r="A16746" t="inlineStr">
        <is>
          <t>WORLD ECONOMY (PRINT)</t>
        </is>
      </c>
      <c r="B16746" t="inlineStr">
        <is>
          <t>A1</t>
        </is>
      </c>
      <c r="C16746">
        <f>IF(B16746&lt;&gt;"NI",1,0)</f>
        <v/>
      </c>
      <c r="D16746">
        <f>VLOOKUP(B16746, Tabelas!A:C,3,FALSE())</f>
        <v/>
      </c>
      <c r="E16746">
        <f>VLOOKUP(B16746, Tabelas!A:C,2,FALSE())</f>
        <v/>
      </c>
    </row>
    <row r="16747">
      <c r="A16747" t="inlineStr">
        <is>
          <t>WORLD HISTORY BULLETIN</t>
        </is>
      </c>
      <c r="B16747" t="inlineStr">
        <is>
          <t>B3</t>
        </is>
      </c>
      <c r="C16747">
        <f>IF(B16747&lt;&gt;"NI",1,0)</f>
        <v/>
      </c>
      <c r="D16747">
        <f>VLOOKUP(B16747, Tabelas!A:C,3,FALSE())</f>
        <v/>
      </c>
      <c r="E16747">
        <f>VLOOKUP(B16747, Tabelas!A:C,2,FALSE())</f>
        <v/>
      </c>
    </row>
    <row r="16748">
      <c r="A16748" t="inlineStr">
        <is>
          <t>WORLD JOURNAL FOR PEDIATRIC AND CONGENITAL HEART SURGERY</t>
        </is>
      </c>
      <c r="B16748" t="inlineStr">
        <is>
          <t>B1</t>
        </is>
      </c>
      <c r="C16748">
        <f>IF(B16748&lt;&gt;"NI",1,0)</f>
        <v/>
      </c>
      <c r="D16748">
        <f>VLOOKUP(B16748, Tabelas!A:C,3,FALSE())</f>
        <v/>
      </c>
      <c r="E16748">
        <f>VLOOKUP(B16748, Tabelas!A:C,2,FALSE())</f>
        <v/>
      </c>
    </row>
    <row r="16749">
      <c r="A16749" t="inlineStr">
        <is>
          <t>WORLD JOURNAL OF CLINICAL CASES</t>
        </is>
      </c>
      <c r="B16749" t="inlineStr">
        <is>
          <t>A4</t>
        </is>
      </c>
      <c r="C16749">
        <f>IF(B16749&lt;&gt;"NI",1,0)</f>
        <v/>
      </c>
      <c r="D16749">
        <f>VLOOKUP(B16749, Tabelas!A:C,3,FALSE())</f>
        <v/>
      </c>
      <c r="E16749">
        <f>VLOOKUP(B16749, Tabelas!A:C,2,FALSE())</f>
        <v/>
      </c>
    </row>
    <row r="16750">
      <c r="A16750" t="inlineStr">
        <is>
          <t>WORLD JOURNAL OF CLINICAL ONCOLOGY</t>
        </is>
      </c>
      <c r="B16750" t="inlineStr">
        <is>
          <t>A2</t>
        </is>
      </c>
      <c r="C16750">
        <f>IF(B16750&lt;&gt;"NI",1,0)</f>
        <v/>
      </c>
      <c r="D16750">
        <f>VLOOKUP(B16750, Tabelas!A:C,3,FALSE())</f>
        <v/>
      </c>
      <c r="E16750">
        <f>VLOOKUP(B16750, Tabelas!A:C,2,FALSE())</f>
        <v/>
      </c>
    </row>
    <row r="16751">
      <c r="A16751" t="inlineStr">
        <is>
          <t>WORLD JOURNAL OF DENTISTRY</t>
        </is>
      </c>
      <c r="B16751" t="inlineStr">
        <is>
          <t>B4</t>
        </is>
      </c>
      <c r="C16751">
        <f>IF(B16751&lt;&gt;"NI",1,0)</f>
        <v/>
      </c>
      <c r="D16751">
        <f>VLOOKUP(B16751, Tabelas!A:C,3,FALSE())</f>
        <v/>
      </c>
      <c r="E16751">
        <f>VLOOKUP(B16751, Tabelas!A:C,2,FALSE())</f>
        <v/>
      </c>
    </row>
    <row r="16752">
      <c r="A16752" t="inlineStr">
        <is>
          <t>WORLD JOURNAL OF EMERGENCY SURGERY</t>
        </is>
      </c>
      <c r="B16752" t="inlineStr">
        <is>
          <t>A1</t>
        </is>
      </c>
      <c r="C16752">
        <f>IF(B16752&lt;&gt;"NI",1,0)</f>
        <v/>
      </c>
      <c r="D16752">
        <f>VLOOKUP(B16752, Tabelas!A:C,3,FALSE())</f>
        <v/>
      </c>
      <c r="E16752">
        <f>VLOOKUP(B16752, Tabelas!A:C,2,FALSE())</f>
        <v/>
      </c>
    </row>
    <row r="16753">
      <c r="A16753" t="inlineStr">
        <is>
          <t>WORLD JOURNAL OF GASTROENTEROLOGY</t>
        </is>
      </c>
      <c r="B16753" t="inlineStr">
        <is>
          <t>A3</t>
        </is>
      </c>
      <c r="C16753">
        <f>IF(B16753&lt;&gt;"NI",1,0)</f>
        <v/>
      </c>
      <c r="D16753">
        <f>VLOOKUP(B16753, Tabelas!A:C,3,FALSE())</f>
        <v/>
      </c>
      <c r="E16753">
        <f>VLOOKUP(B16753, Tabelas!A:C,2,FALSE())</f>
        <v/>
      </c>
    </row>
    <row r="16754">
      <c r="A16754" t="inlineStr">
        <is>
          <t>WORLD JOURNAL OF GASTROINTESTINAL ENDOSCOPY</t>
        </is>
      </c>
      <c r="B16754" t="inlineStr">
        <is>
          <t>B4</t>
        </is>
      </c>
      <c r="C16754">
        <f>IF(B16754&lt;&gt;"NI",1,0)</f>
        <v/>
      </c>
      <c r="D16754">
        <f>VLOOKUP(B16754, Tabelas!A:C,3,FALSE())</f>
        <v/>
      </c>
      <c r="E16754">
        <f>VLOOKUP(B16754, Tabelas!A:C,2,FALSE())</f>
        <v/>
      </c>
    </row>
    <row r="16755">
      <c r="A16755" t="inlineStr">
        <is>
          <t>WORLD JOURNAL OF GASTROINTESTINAL ONCOLOGY</t>
        </is>
      </c>
      <c r="B16755" t="inlineStr">
        <is>
          <t>A4</t>
        </is>
      </c>
      <c r="C16755">
        <f>IF(B16755&lt;&gt;"NI",1,0)</f>
        <v/>
      </c>
      <c r="D16755">
        <f>VLOOKUP(B16755, Tabelas!A:C,3,FALSE())</f>
        <v/>
      </c>
      <c r="E16755">
        <f>VLOOKUP(B16755, Tabelas!A:C,2,FALSE())</f>
        <v/>
      </c>
    </row>
    <row r="16756">
      <c r="A16756" t="inlineStr">
        <is>
          <t>WORLD JOURNAL OF GASTROINTESTINAL PHARMACOLOGY AND THERAPEUTICS</t>
        </is>
      </c>
      <c r="B16756" t="inlineStr">
        <is>
          <t>B3</t>
        </is>
      </c>
      <c r="C16756">
        <f>IF(B16756&lt;&gt;"NI",1,0)</f>
        <v/>
      </c>
      <c r="D16756">
        <f>VLOOKUP(B16756, Tabelas!A:C,3,FALSE())</f>
        <v/>
      </c>
      <c r="E16756">
        <f>VLOOKUP(B16756, Tabelas!A:C,2,FALSE())</f>
        <v/>
      </c>
    </row>
    <row r="16757">
      <c r="A16757" t="inlineStr">
        <is>
          <t>WORLD JOURNAL OF HEPATOLOGY</t>
        </is>
      </c>
      <c r="B16757" t="inlineStr">
        <is>
          <t>A2</t>
        </is>
      </c>
      <c r="C16757">
        <f>IF(B16757&lt;&gt;"NI",1,0)</f>
        <v/>
      </c>
      <c r="D16757">
        <f>VLOOKUP(B16757, Tabelas!A:C,3,FALSE())</f>
        <v/>
      </c>
      <c r="E16757">
        <f>VLOOKUP(B16757, Tabelas!A:C,2,FALSE())</f>
        <v/>
      </c>
    </row>
    <row r="16758">
      <c r="A16758" t="inlineStr">
        <is>
          <t>WORLD JOURNAL OF METHODOLOGY (ONLINE)</t>
        </is>
      </c>
      <c r="B16758" t="inlineStr">
        <is>
          <t>B3</t>
        </is>
      </c>
      <c r="C16758">
        <f>IF(B16758&lt;&gt;"NI",1,0)</f>
        <v/>
      </c>
      <c r="D16758">
        <f>VLOOKUP(B16758, Tabelas!A:C,3,FALSE())</f>
        <v/>
      </c>
      <c r="E16758">
        <f>VLOOKUP(B16758, Tabelas!A:C,2,FALSE())</f>
        <v/>
      </c>
    </row>
    <row r="16759">
      <c r="A16759" t="inlineStr">
        <is>
          <t>WORLD JOURNAL OF MICROBIOLOGY &amp; BIOTECHNOLOGY</t>
        </is>
      </c>
      <c r="B16759" t="inlineStr">
        <is>
          <t>A4</t>
        </is>
      </c>
      <c r="C16759">
        <f>IF(B16759&lt;&gt;"NI",1,0)</f>
        <v/>
      </c>
      <c r="D16759">
        <f>VLOOKUP(B16759, Tabelas!A:C,3,FALSE())</f>
        <v/>
      </c>
      <c r="E16759">
        <f>VLOOKUP(B16759, Tabelas!A:C,2,FALSE())</f>
        <v/>
      </c>
    </row>
    <row r="16760">
      <c r="A16760" t="inlineStr">
        <is>
          <t>WORLD JOURNAL OF NEUROSCIENCE</t>
        </is>
      </c>
      <c r="B16760" t="inlineStr">
        <is>
          <t>B2</t>
        </is>
      </c>
      <c r="C16760">
        <f>IF(B16760&lt;&gt;"NI",1,0)</f>
        <v/>
      </c>
      <c r="D16760">
        <f>VLOOKUP(B16760, Tabelas!A:C,3,FALSE())</f>
        <v/>
      </c>
      <c r="E16760">
        <f>VLOOKUP(B16760, Tabelas!A:C,2,FALSE())</f>
        <v/>
      </c>
    </row>
    <row r="16761">
      <c r="A16761" t="inlineStr">
        <is>
          <t>WORLD JOURNAL OF NEUROSCIENCE</t>
        </is>
      </c>
      <c r="B16761" t="inlineStr">
        <is>
          <t>B2</t>
        </is>
      </c>
      <c r="C16761">
        <f>IF(B16761&lt;&gt;"NI",1,0)</f>
        <v/>
      </c>
      <c r="D16761">
        <f>VLOOKUP(B16761, Tabelas!A:C,3,FALSE())</f>
        <v/>
      </c>
      <c r="E16761">
        <f>VLOOKUP(B16761, Tabelas!A:C,2,FALSE())</f>
        <v/>
      </c>
    </row>
    <row r="16762">
      <c r="A16762" t="inlineStr">
        <is>
          <t>WORLD JOURNAL OF NUCLEAR MEDICINE (PRINT)</t>
        </is>
      </c>
      <c r="B16762" t="inlineStr">
        <is>
          <t>B4</t>
        </is>
      </c>
      <c r="C16762">
        <f>IF(B16762&lt;&gt;"NI",1,0)</f>
        <v/>
      </c>
      <c r="D16762">
        <f>VLOOKUP(B16762, Tabelas!A:C,3,FALSE())</f>
        <v/>
      </c>
      <c r="E16762">
        <f>VLOOKUP(B16762, Tabelas!A:C,2,FALSE())</f>
        <v/>
      </c>
    </row>
    <row r="16763">
      <c r="A16763" t="inlineStr">
        <is>
          <t>WORLD JOURNAL OF NUCLEAR SCIENCE AND TECHNOLOGY</t>
        </is>
      </c>
      <c r="B16763" t="inlineStr">
        <is>
          <t>B3</t>
        </is>
      </c>
      <c r="C16763">
        <f>IF(B16763&lt;&gt;"NI",1,0)</f>
        <v/>
      </c>
      <c r="D16763">
        <f>VLOOKUP(B16763, Tabelas!A:C,3,FALSE())</f>
        <v/>
      </c>
      <c r="E16763">
        <f>VLOOKUP(B16763, Tabelas!A:C,2,FALSE())</f>
        <v/>
      </c>
    </row>
    <row r="16764">
      <c r="A16764" t="inlineStr">
        <is>
          <t>WORLD JOURNAL OF ORTHOPEDICS</t>
        </is>
      </c>
      <c r="B16764" t="inlineStr">
        <is>
          <t>A1</t>
        </is>
      </c>
      <c r="C16764">
        <f>IF(B16764&lt;&gt;"NI",1,0)</f>
        <v/>
      </c>
      <c r="D16764">
        <f>VLOOKUP(B16764, Tabelas!A:C,3,FALSE())</f>
        <v/>
      </c>
      <c r="E16764">
        <f>VLOOKUP(B16764, Tabelas!A:C,2,FALSE())</f>
        <v/>
      </c>
    </row>
    <row r="16765">
      <c r="A16765" t="inlineStr">
        <is>
          <t>WORLD JOURNAL OF PEDIATRICS (PRINT)</t>
        </is>
      </c>
      <c r="B16765" t="inlineStr">
        <is>
          <t>A4</t>
        </is>
      </c>
      <c r="C16765">
        <f>IF(B16765&lt;&gt;"NI",1,0)</f>
        <v/>
      </c>
      <c r="D16765">
        <f>VLOOKUP(B16765, Tabelas!A:C,3,FALSE())</f>
        <v/>
      </c>
      <c r="E16765">
        <f>VLOOKUP(B16765, Tabelas!A:C,2,FALSE())</f>
        <v/>
      </c>
    </row>
    <row r="16766">
      <c r="A16766" t="inlineStr">
        <is>
          <t>WORLD JOURNAL OF PHARMACY AND PHARMACEUTICAL SCIENCES</t>
        </is>
      </c>
      <c r="B16766" t="inlineStr">
        <is>
          <t>B1</t>
        </is>
      </c>
      <c r="C16766">
        <f>IF(B16766&lt;&gt;"NI",1,0)</f>
        <v/>
      </c>
      <c r="D16766">
        <f>VLOOKUP(B16766, Tabelas!A:C,3,FALSE())</f>
        <v/>
      </c>
      <c r="E16766">
        <f>VLOOKUP(B16766, Tabelas!A:C,2,FALSE())</f>
        <v/>
      </c>
    </row>
    <row r="16767">
      <c r="A16767" t="inlineStr">
        <is>
          <t>WORLD JOURNAL OF SCIENCE, TECHNOLOGY AND SUSTAINABLE DEVELOPMENT</t>
        </is>
      </c>
      <c r="B16767" t="inlineStr">
        <is>
          <t>A2</t>
        </is>
      </c>
      <c r="C16767">
        <f>IF(B16767&lt;&gt;"NI",1,0)</f>
        <v/>
      </c>
      <c r="D16767">
        <f>VLOOKUP(B16767, Tabelas!A:C,3,FALSE())</f>
        <v/>
      </c>
      <c r="E16767">
        <f>VLOOKUP(B16767, Tabelas!A:C,2,FALSE())</f>
        <v/>
      </c>
    </row>
    <row r="16768">
      <c r="A16768" t="inlineStr">
        <is>
          <t>WORLD JOURNAL OF STEM CELLS</t>
        </is>
      </c>
      <c r="B16768" t="inlineStr">
        <is>
          <t>A2</t>
        </is>
      </c>
      <c r="C16768">
        <f>IF(B16768&lt;&gt;"NI",1,0)</f>
        <v/>
      </c>
      <c r="D16768">
        <f>VLOOKUP(B16768, Tabelas!A:C,3,FALSE())</f>
        <v/>
      </c>
      <c r="E16768">
        <f>VLOOKUP(B16768, Tabelas!A:C,2,FALSE())</f>
        <v/>
      </c>
    </row>
    <row r="16769">
      <c r="A16769" t="inlineStr">
        <is>
          <t>WORLD JOURNAL OF SURGERY</t>
        </is>
      </c>
      <c r="B16769" t="inlineStr">
        <is>
          <t>A1</t>
        </is>
      </c>
      <c r="C16769">
        <f>IF(B16769&lt;&gt;"NI",1,0)</f>
        <v/>
      </c>
      <c r="D16769">
        <f>VLOOKUP(B16769, Tabelas!A:C,3,FALSE())</f>
        <v/>
      </c>
      <c r="E16769">
        <f>VLOOKUP(B16769, Tabelas!A:C,2,FALSE())</f>
        <v/>
      </c>
    </row>
    <row r="16770">
      <c r="A16770" t="inlineStr">
        <is>
          <t>WORLD JOURNAL OF SURGICAL ONCOLOGY</t>
        </is>
      </c>
      <c r="B16770" t="inlineStr">
        <is>
          <t>A3</t>
        </is>
      </c>
      <c r="C16770">
        <f>IF(B16770&lt;&gt;"NI",1,0)</f>
        <v/>
      </c>
      <c r="D16770">
        <f>VLOOKUP(B16770, Tabelas!A:C,3,FALSE())</f>
        <v/>
      </c>
      <c r="E16770">
        <f>VLOOKUP(B16770, Tabelas!A:C,2,FALSE())</f>
        <v/>
      </c>
    </row>
    <row r="16771">
      <c r="A16771" t="inlineStr">
        <is>
          <t>WORLD JOURNAL OF TRANSPLANTATION</t>
        </is>
      </c>
      <c r="B16771" t="inlineStr">
        <is>
          <t>B4</t>
        </is>
      </c>
      <c r="C16771">
        <f>IF(B16771&lt;&gt;"NI",1,0)</f>
        <v/>
      </c>
      <c r="D16771">
        <f>VLOOKUP(B16771, Tabelas!A:C,3,FALSE())</f>
        <v/>
      </c>
      <c r="E16771">
        <f>VLOOKUP(B16771, Tabelas!A:C,2,FALSE())</f>
        <v/>
      </c>
    </row>
    <row r="16772">
      <c r="A16772" t="inlineStr">
        <is>
          <t>WORLD JOURNAL OF UROLOGY (PRINT)</t>
        </is>
      </c>
      <c r="B16772" t="inlineStr">
        <is>
          <t>A2</t>
        </is>
      </c>
      <c r="C16772">
        <f>IF(B16772&lt;&gt;"NI",1,0)</f>
        <v/>
      </c>
      <c r="D16772">
        <f>VLOOKUP(B16772, Tabelas!A:C,3,FALSE())</f>
        <v/>
      </c>
      <c r="E16772">
        <f>VLOOKUP(B16772, Tabelas!A:C,2,FALSE())</f>
        <v/>
      </c>
    </row>
    <row r="16773">
      <c r="A16773" t="inlineStr">
        <is>
          <t>WORLD LEISURE JOURNAL</t>
        </is>
      </c>
      <c r="B16773" t="inlineStr">
        <is>
          <t>A4</t>
        </is>
      </c>
      <c r="C16773">
        <f>IF(B16773&lt;&gt;"NI",1,0)</f>
        <v/>
      </c>
      <c r="D16773">
        <f>VLOOKUP(B16773, Tabelas!A:C,3,FALSE())</f>
        <v/>
      </c>
      <c r="E16773">
        <f>VLOOKUP(B16773, Tabelas!A:C,2,FALSE())</f>
        <v/>
      </c>
    </row>
    <row r="16774">
      <c r="A16774" t="inlineStr">
        <is>
          <t>WORLD MEDICAL AND HEALTH POLICY</t>
        </is>
      </c>
      <c r="B16774" t="inlineStr">
        <is>
          <t>B2</t>
        </is>
      </c>
      <c r="C16774">
        <f>IF(B16774&lt;&gt;"NI",1,0)</f>
        <v/>
      </c>
      <c r="D16774">
        <f>VLOOKUP(B16774, Tabelas!A:C,3,FALSE())</f>
        <v/>
      </c>
      <c r="E16774">
        <f>VLOOKUP(B16774, Tabelas!A:C,2,FALSE())</f>
        <v/>
      </c>
    </row>
    <row r="16775">
      <c r="A16775" t="inlineStr">
        <is>
          <t>WORLD MYCOTOXIN JOURNAL (ONLINE)</t>
        </is>
      </c>
      <c r="B16775" t="inlineStr">
        <is>
          <t>A3</t>
        </is>
      </c>
      <c r="C16775">
        <f>IF(B16775&lt;&gt;"NI",1,0)</f>
        <v/>
      </c>
      <c r="D16775">
        <f>VLOOKUP(B16775, Tabelas!A:C,3,FALSE())</f>
        <v/>
      </c>
      <c r="E16775">
        <f>VLOOKUP(B16775, Tabelas!A:C,2,FALSE())</f>
        <v/>
      </c>
    </row>
    <row r="16776">
      <c r="A16776" t="inlineStr">
        <is>
          <t>WORLD NEUROSURGERY</t>
        </is>
      </c>
      <c r="B16776" t="inlineStr">
        <is>
          <t>A3</t>
        </is>
      </c>
      <c r="C16776">
        <f>IF(B16776&lt;&gt;"NI",1,0)</f>
        <v/>
      </c>
      <c r="D16776">
        <f>VLOOKUP(B16776, Tabelas!A:C,3,FALSE())</f>
        <v/>
      </c>
      <c r="E16776">
        <f>VLOOKUP(B16776, Tabelas!A:C,2,FALSE())</f>
        <v/>
      </c>
    </row>
    <row r="16777">
      <c r="A16777" t="inlineStr">
        <is>
          <t>WORLD PATENT INFORMATION</t>
        </is>
      </c>
      <c r="B16777" t="inlineStr">
        <is>
          <t>A3</t>
        </is>
      </c>
      <c r="C16777">
        <f>IF(B16777&lt;&gt;"NI",1,0)</f>
        <v/>
      </c>
      <c r="D16777">
        <f>VLOOKUP(B16777, Tabelas!A:C,3,FALSE())</f>
        <v/>
      </c>
      <c r="E16777">
        <f>VLOOKUP(B16777, Tabelas!A:C,2,FALSE())</f>
        <v/>
      </c>
    </row>
    <row r="16778">
      <c r="A16778" t="inlineStr">
        <is>
          <t>WORLD POLITICAL SCIENCE REVIEW</t>
        </is>
      </c>
      <c r="B16778" t="inlineStr">
        <is>
          <t>B2</t>
        </is>
      </c>
      <c r="C16778">
        <f>IF(B16778&lt;&gt;"NI",1,0)</f>
        <v/>
      </c>
      <c r="D16778">
        <f>VLOOKUP(B16778, Tabelas!A:C,3,FALSE())</f>
        <v/>
      </c>
      <c r="E16778">
        <f>VLOOKUP(B16778, Tabelas!A:C,2,FALSE())</f>
        <v/>
      </c>
    </row>
    <row r="16779">
      <c r="A16779" t="inlineStr">
        <is>
          <t>WORLD POLITICS (PRINT)</t>
        </is>
      </c>
      <c r="B16779" t="inlineStr">
        <is>
          <t>A1</t>
        </is>
      </c>
      <c r="C16779">
        <f>IF(B16779&lt;&gt;"NI",1,0)</f>
        <v/>
      </c>
      <c r="D16779">
        <f>VLOOKUP(B16779, Tabelas!A:C,3,FALSE())</f>
        <v/>
      </c>
      <c r="E16779">
        <f>VLOOKUP(B16779, Tabelas!A:C,2,FALSE())</f>
        <v/>
      </c>
    </row>
    <row r="16780">
      <c r="A16780" t="inlineStr">
        <is>
          <t>WORLD PSYCHIATRY</t>
        </is>
      </c>
      <c r="B16780" t="inlineStr">
        <is>
          <t>A3</t>
        </is>
      </c>
      <c r="C16780">
        <f>IF(B16780&lt;&gt;"NI",1,0)</f>
        <v/>
      </c>
      <c r="D16780">
        <f>VLOOKUP(B16780, Tabelas!A:C,3,FALSE())</f>
        <v/>
      </c>
      <c r="E16780">
        <f>VLOOKUP(B16780, Tabelas!A:C,2,FALSE())</f>
        <v/>
      </c>
    </row>
    <row r="16781">
      <c r="A16781" t="inlineStr">
        <is>
          <t>WORLD RABBIT SCIENCE</t>
        </is>
      </c>
      <c r="B16781" t="inlineStr">
        <is>
          <t>B1</t>
        </is>
      </c>
      <c r="C16781">
        <f>IF(B16781&lt;&gt;"NI",1,0)</f>
        <v/>
      </c>
      <c r="D16781">
        <f>VLOOKUP(B16781, Tabelas!A:C,3,FALSE())</f>
        <v/>
      </c>
      <c r="E16781">
        <f>VLOOKUP(B16781, Tabelas!A:C,2,FALSE())</f>
        <v/>
      </c>
    </row>
    <row r="16782">
      <c r="A16782" t="inlineStr">
        <is>
          <t>WORLD REVIEW OF SCIENCE, TECHNOLOGY AND SUSTAINABLE DEVELOPMENT</t>
        </is>
      </c>
      <c r="B16782" t="inlineStr">
        <is>
          <t>A4</t>
        </is>
      </c>
      <c r="C16782">
        <f>IF(B16782&lt;&gt;"NI",1,0)</f>
        <v/>
      </c>
      <c r="D16782">
        <f>VLOOKUP(B16782, Tabelas!A:C,3,FALSE())</f>
        <v/>
      </c>
      <c r="E16782">
        <f>VLOOKUP(B16782, Tabelas!A:C,2,FALSE())</f>
        <v/>
      </c>
    </row>
    <row r="16783">
      <c r="A16783" t="inlineStr">
        <is>
          <t>WORLD SUSTAINABLE DEVELOPMENT OUTLOOK SERIES</t>
        </is>
      </c>
      <c r="B16783" t="inlineStr">
        <is>
          <t>B4</t>
        </is>
      </c>
      <c r="C16783">
        <f>IF(B16783&lt;&gt;"NI",1,0)</f>
        <v/>
      </c>
      <c r="D16783">
        <f>VLOOKUP(B16783, Tabelas!A:C,3,FALSE())</f>
        <v/>
      </c>
      <c r="E16783">
        <f>VLOOKUP(B16783, Tabelas!A:C,2,FALSE())</f>
        <v/>
      </c>
    </row>
    <row r="16784">
      <c r="A16784" t="inlineStr">
        <is>
          <t>WORLD WIDE JOURNAL OF MULTIDISCIPLINARY RESEARCH AND DEVELOPMENT (ONLINE)</t>
        </is>
      </c>
      <c r="B16784" t="inlineStr">
        <is>
          <t>B1</t>
        </is>
      </c>
      <c r="C16784">
        <f>IF(B16784&lt;&gt;"NI",1,0)</f>
        <v/>
      </c>
      <c r="D16784">
        <f>VLOOKUP(B16784, Tabelas!A:C,3,FALSE())</f>
        <v/>
      </c>
      <c r="E16784">
        <f>VLOOKUP(B16784, Tabelas!A:C,2,FALSE())</f>
        <v/>
      </c>
    </row>
    <row r="16785">
      <c r="A16785" t="inlineStr">
        <is>
          <t>WORLD'S POULTRY SCIENCE JOURNAL</t>
        </is>
      </c>
      <c r="B16785" t="inlineStr">
        <is>
          <t>A3</t>
        </is>
      </c>
      <c r="C16785">
        <f>IF(B16785&lt;&gt;"NI",1,0)</f>
        <v/>
      </c>
      <c r="D16785">
        <f>VLOOKUP(B16785, Tabelas!A:C,3,FALSE())</f>
        <v/>
      </c>
      <c r="E16785">
        <f>VLOOKUP(B16785, Tabelas!A:C,2,FALSE())</f>
        <v/>
      </c>
    </row>
    <row r="16786">
      <c r="A16786" t="inlineStr">
        <is>
          <t>WORLDVIEWS ON EVIDENCE-BASED NURSING</t>
        </is>
      </c>
      <c r="B16786" t="inlineStr">
        <is>
          <t>A1</t>
        </is>
      </c>
      <c r="C16786">
        <f>IF(B16786&lt;&gt;"NI",1,0)</f>
        <v/>
      </c>
      <c r="D16786">
        <f>VLOOKUP(B16786, Tabelas!A:C,3,FALSE())</f>
        <v/>
      </c>
      <c r="E16786">
        <f>VLOOKUP(B16786, Tabelas!A:C,2,FALSE())</f>
        <v/>
      </c>
    </row>
    <row r="16787">
      <c r="A16787" t="inlineStr">
        <is>
          <t>WOUND REPAIR AND REGENERATION</t>
        </is>
      </c>
      <c r="B16787" t="inlineStr">
        <is>
          <t>A1</t>
        </is>
      </c>
      <c r="C16787">
        <f>IF(B16787&lt;&gt;"NI",1,0)</f>
        <v/>
      </c>
      <c r="D16787">
        <f>VLOOKUP(B16787, Tabelas!A:C,3,FALSE())</f>
        <v/>
      </c>
      <c r="E16787">
        <f>VLOOKUP(B16787, Tabelas!A:C,2,FALSE())</f>
        <v/>
      </c>
    </row>
    <row r="16788">
      <c r="A16788" t="inlineStr">
        <is>
          <t>WOUNDS (KING OF PRUSSIA, PA.)</t>
        </is>
      </c>
      <c r="B16788" t="inlineStr">
        <is>
          <t>A3</t>
        </is>
      </c>
      <c r="C16788">
        <f>IF(B16788&lt;&gt;"NI",1,0)</f>
        <v/>
      </c>
      <c r="D16788">
        <f>VLOOKUP(B16788, Tabelas!A:C,3,FALSE())</f>
        <v/>
      </c>
      <c r="E16788">
        <f>VLOOKUP(B16788, Tabelas!A:C,2,FALSE())</f>
        <v/>
      </c>
    </row>
    <row r="16789">
      <c r="A16789" t="inlineStr">
        <is>
          <t>WRITING AND PEDAGOGY (ONLINE)</t>
        </is>
      </c>
      <c r="B16789" t="inlineStr">
        <is>
          <t>A1</t>
        </is>
      </c>
      <c r="C16789">
        <f>IF(B16789&lt;&gt;"NI",1,0)</f>
        <v/>
      </c>
      <c r="D16789">
        <f>VLOOKUP(B16789, Tabelas!A:C,3,FALSE())</f>
        <v/>
      </c>
      <c r="E16789">
        <f>VLOOKUP(B16789, Tabelas!A:C,2,FALSE())</f>
        <v/>
      </c>
    </row>
    <row r="16790">
      <c r="A16790" t="inlineStr">
        <is>
          <t>WSEAS TRANSACTIONS ON BUSINESS AND ECONOMICS</t>
        </is>
      </c>
      <c r="B16790" t="inlineStr">
        <is>
          <t>A4</t>
        </is>
      </c>
      <c r="C16790">
        <f>IF(B16790&lt;&gt;"NI",1,0)</f>
        <v/>
      </c>
      <c r="D16790">
        <f>VLOOKUP(B16790, Tabelas!A:C,3,FALSE())</f>
        <v/>
      </c>
      <c r="E16790">
        <f>VLOOKUP(B16790, Tabelas!A:C,2,FALSE())</f>
        <v/>
      </c>
    </row>
    <row r="16791">
      <c r="A16791" t="inlineStr">
        <is>
          <t>WSEAS TRANSACTIONS ON ENVIRONMENT AND DEVELOPMENT</t>
        </is>
      </c>
      <c r="B16791" t="inlineStr">
        <is>
          <t>B1</t>
        </is>
      </c>
      <c r="C16791">
        <f>IF(B16791&lt;&gt;"NI",1,0)</f>
        <v/>
      </c>
      <c r="D16791">
        <f>VLOOKUP(B16791, Tabelas!A:C,3,FALSE())</f>
        <v/>
      </c>
      <c r="E16791">
        <f>VLOOKUP(B16791, Tabelas!A:C,2,FALSE())</f>
        <v/>
      </c>
    </row>
    <row r="16792">
      <c r="A16792" t="inlineStr">
        <is>
          <t>WT WERKSTATTSTECHNIK ONLINE</t>
        </is>
      </c>
      <c r="B16792" t="inlineStr">
        <is>
          <t>B3</t>
        </is>
      </c>
      <c r="C16792">
        <f>IF(B16792&lt;&gt;"NI",1,0)</f>
        <v/>
      </c>
      <c r="D16792">
        <f>VLOOKUP(B16792, Tabelas!A:C,3,FALSE())</f>
        <v/>
      </c>
      <c r="E16792">
        <f>VLOOKUP(B16792, Tabelas!A:C,2,FALSE())</f>
        <v/>
      </c>
    </row>
    <row r="16793">
      <c r="A16793" t="inlineStr">
        <is>
          <t>WULFENIA</t>
        </is>
      </c>
      <c r="B16793" t="inlineStr">
        <is>
          <t>B1</t>
        </is>
      </c>
      <c r="C16793">
        <f>IF(B16793&lt;&gt;"NI",1,0)</f>
        <v/>
      </c>
      <c r="D16793">
        <f>VLOOKUP(B16793, Tabelas!A:C,3,FALSE())</f>
        <v/>
      </c>
      <c r="E16793">
        <f>VLOOKUP(B16793, Tabelas!A:C,2,FALSE())</f>
        <v/>
      </c>
    </row>
    <row r="16794">
      <c r="A16794" t="inlineStr">
        <is>
          <t>XENOBIOTICA</t>
        </is>
      </c>
      <c r="B16794" t="inlineStr">
        <is>
          <t>B1</t>
        </is>
      </c>
      <c r="C16794">
        <f>IF(B16794&lt;&gt;"NI",1,0)</f>
        <v/>
      </c>
      <c r="D16794">
        <f>VLOOKUP(B16794, Tabelas!A:C,3,FALSE())</f>
        <v/>
      </c>
      <c r="E16794">
        <f>VLOOKUP(B16794, Tabelas!A:C,2,FALSE())</f>
        <v/>
      </c>
    </row>
    <row r="16795">
      <c r="A16795" t="inlineStr">
        <is>
          <t>XENOBIOTICA (LONDON. PRINT)</t>
        </is>
      </c>
      <c r="B16795" t="inlineStr">
        <is>
          <t>B1</t>
        </is>
      </c>
      <c r="C16795">
        <f>IF(B16795&lt;&gt;"NI",1,0)</f>
        <v/>
      </c>
      <c r="D16795">
        <f>VLOOKUP(B16795, Tabelas!A:C,3,FALSE())</f>
        <v/>
      </c>
      <c r="E16795">
        <f>VLOOKUP(B16795, Tabelas!A:C,2,FALSE())</f>
        <v/>
      </c>
    </row>
    <row r="16796">
      <c r="A16796" t="inlineStr">
        <is>
          <t>XENOTRANSPLANTATION (KOBENHAVN)</t>
        </is>
      </c>
      <c r="B16796" t="inlineStr">
        <is>
          <t>A1</t>
        </is>
      </c>
      <c r="C16796">
        <f>IF(B16796&lt;&gt;"NI",1,0)</f>
        <v/>
      </c>
      <c r="D16796">
        <f>VLOOKUP(B16796, Tabelas!A:C,3,FALSE())</f>
        <v/>
      </c>
      <c r="E16796">
        <f>VLOOKUP(B16796, Tabelas!A:C,2,FALSE())</f>
        <v/>
      </c>
    </row>
    <row r="16797">
      <c r="A16797" t="inlineStr">
        <is>
          <t>XI SIMPÓSIO BRASILEIRO DE JOGOS E ENTRETENIMENTO DIGITAL</t>
        </is>
      </c>
      <c r="B16797" t="inlineStr">
        <is>
          <t>A2</t>
        </is>
      </c>
      <c r="C16797">
        <f>IF(B16797&lt;&gt;"NI",1,0)</f>
        <v/>
      </c>
      <c r="D16797">
        <f>VLOOKUP(B16797, Tabelas!A:C,3,FALSE())</f>
        <v/>
      </c>
      <c r="E16797">
        <f>VLOOKUP(B16797, Tabelas!A:C,2,FALSE())</f>
        <v/>
      </c>
    </row>
    <row r="16798">
      <c r="A16798" t="inlineStr">
        <is>
          <t>X-RAY SPECTROMETRY</t>
        </is>
      </c>
      <c r="B16798" t="inlineStr">
        <is>
          <t>B2</t>
        </is>
      </c>
      <c r="C16798">
        <f>IF(B16798&lt;&gt;"NI",1,0)</f>
        <v/>
      </c>
      <c r="D16798">
        <f>VLOOKUP(B16798, Tabelas!A:C,3,FALSE())</f>
        <v/>
      </c>
      <c r="E16798">
        <f>VLOOKUP(B16798, Tabelas!A:C,2,FALSE())</f>
        <v/>
      </c>
    </row>
    <row r="16799">
      <c r="A16799" t="inlineStr">
        <is>
          <t>YALE JOURNAL OF BIOLOGY AND MEDICINE</t>
        </is>
      </c>
      <c r="B16799" t="inlineStr">
        <is>
          <t>A3</t>
        </is>
      </c>
      <c r="C16799">
        <f>IF(B16799&lt;&gt;"NI",1,0)</f>
        <v/>
      </c>
      <c r="D16799">
        <f>VLOOKUP(B16799, Tabelas!A:C,3,FALSE())</f>
        <v/>
      </c>
      <c r="E16799">
        <f>VLOOKUP(B16799, Tabelas!A:C,2,FALSE())</f>
        <v/>
      </c>
    </row>
    <row r="16800">
      <c r="A16800" t="inlineStr">
        <is>
          <t>YALE JOURNAL OF INTERNATIONAL LAW</t>
        </is>
      </c>
      <c r="B16800" t="inlineStr">
        <is>
          <t>B4</t>
        </is>
      </c>
      <c r="C16800">
        <f>IF(B16800&lt;&gt;"NI",1,0)</f>
        <v/>
      </c>
      <c r="D16800">
        <f>VLOOKUP(B16800, Tabelas!A:C,3,FALSE())</f>
        <v/>
      </c>
      <c r="E16800">
        <f>VLOOKUP(B16800, Tabelas!A:C,2,FALSE())</f>
        <v/>
      </c>
    </row>
    <row r="16801">
      <c r="A16801" t="inlineStr">
        <is>
          <t>YEARBOOK OF INTERNATIONAL ENVIRONMENTAL LAW</t>
        </is>
      </c>
      <c r="B16801" t="inlineStr">
        <is>
          <t>A3</t>
        </is>
      </c>
      <c r="C16801">
        <f>IF(B16801&lt;&gt;"NI",1,0)</f>
        <v/>
      </c>
      <c r="D16801">
        <f>VLOOKUP(B16801, Tabelas!A:C,3,FALSE())</f>
        <v/>
      </c>
      <c r="E16801">
        <f>VLOOKUP(B16801, Tabelas!A:C,2,FALSE())</f>
        <v/>
      </c>
    </row>
    <row r="16802">
      <c r="A16802" t="inlineStr">
        <is>
          <t>YEAST (CHICHESTER, ENGLAND. PRINT)</t>
        </is>
      </c>
      <c r="B16802" t="inlineStr">
        <is>
          <t>A3</t>
        </is>
      </c>
      <c r="C16802">
        <f>IF(B16802&lt;&gt;"NI",1,0)</f>
        <v/>
      </c>
      <c r="D16802">
        <f>VLOOKUP(B16802, Tabelas!A:C,3,FALSE())</f>
        <v/>
      </c>
      <c r="E16802">
        <f>VLOOKUP(B16802, Tabelas!A:C,2,FALSE())</f>
        <v/>
      </c>
    </row>
    <row r="16803">
      <c r="A16803" t="inlineStr">
        <is>
          <t>YOUNG (STOCKHOLM. 1993)</t>
        </is>
      </c>
      <c r="B16803" t="inlineStr">
        <is>
          <t>A3</t>
        </is>
      </c>
      <c r="C16803">
        <f>IF(B16803&lt;&gt;"NI",1,0)</f>
        <v/>
      </c>
      <c r="D16803">
        <f>VLOOKUP(B16803, Tabelas!A:C,3,FALSE())</f>
        <v/>
      </c>
      <c r="E16803">
        <f>VLOOKUP(B16803, Tabelas!A:C,2,FALSE())</f>
        <v/>
      </c>
    </row>
    <row r="16804">
      <c r="A16804" t="inlineStr">
        <is>
          <t>YUGOSLAV JOURNAL OF OPERATIONS RESEARCH</t>
        </is>
      </c>
      <c r="B16804" t="inlineStr">
        <is>
          <t>B3</t>
        </is>
      </c>
      <c r="C16804">
        <f>IF(B16804&lt;&gt;"NI",1,0)</f>
        <v/>
      </c>
      <c r="D16804">
        <f>VLOOKUP(B16804, Tabelas!A:C,3,FALSE())</f>
        <v/>
      </c>
      <c r="E16804">
        <f>VLOOKUP(B16804, Tabelas!A:C,2,FALSE())</f>
        <v/>
      </c>
    </row>
    <row r="16805">
      <c r="A16805" t="inlineStr">
        <is>
          <t>YURA RELACIONES INTERNACIONALES</t>
        </is>
      </c>
      <c r="B16805" t="inlineStr">
        <is>
          <t>B3</t>
        </is>
      </c>
      <c r="C16805">
        <f>IF(B16805&lt;&gt;"NI",1,0)</f>
        <v/>
      </c>
      <c r="D16805">
        <f>VLOOKUP(B16805, Tabelas!A:C,3,FALSE())</f>
        <v/>
      </c>
      <c r="E16805">
        <f>VLOOKUP(B16805, Tabelas!A:C,2,FALSE())</f>
        <v/>
      </c>
    </row>
    <row r="16806">
      <c r="A16806" t="inlineStr">
        <is>
          <t>ZBORNIK RADOVA AKADEMIJE UMETNOSTI</t>
        </is>
      </c>
      <c r="B16806" t="inlineStr">
        <is>
          <t>B1</t>
        </is>
      </c>
      <c r="C16806">
        <f>IF(B16806&lt;&gt;"NI",1,0)</f>
        <v/>
      </c>
      <c r="D16806">
        <f>VLOOKUP(B16806, Tabelas!A:C,3,FALSE())</f>
        <v/>
      </c>
      <c r="E16806">
        <f>VLOOKUP(B16806, Tabelas!A:C,2,FALSE())</f>
        <v/>
      </c>
    </row>
    <row r="16807">
      <c r="A16807" t="inlineStr">
        <is>
          <t>ZDM (BERLIN. PRINT)</t>
        </is>
      </c>
      <c r="B16807" t="inlineStr">
        <is>
          <t>A1</t>
        </is>
      </c>
      <c r="C16807">
        <f>IF(B16807&lt;&gt;"NI",1,0)</f>
        <v/>
      </c>
      <c r="D16807">
        <f>VLOOKUP(B16807, Tabelas!A:C,3,FALSE())</f>
        <v/>
      </c>
      <c r="E16807">
        <f>VLOOKUP(B16807, Tabelas!A:C,2,FALSE())</f>
        <v/>
      </c>
    </row>
    <row r="16808">
      <c r="A16808" t="inlineStr">
        <is>
          <t>ZEBRAFISH</t>
        </is>
      </c>
      <c r="B16808" t="inlineStr">
        <is>
          <t>A2</t>
        </is>
      </c>
      <c r="C16808">
        <f>IF(B16808&lt;&gt;"NI",1,0)</f>
        <v/>
      </c>
      <c r="D16808">
        <f>VLOOKUP(B16808, Tabelas!A:C,3,FALSE())</f>
        <v/>
      </c>
      <c r="E16808">
        <f>VLOOKUP(B16808, Tabelas!A:C,2,FALSE())</f>
        <v/>
      </c>
    </row>
    <row r="16809">
      <c r="A16809" t="inlineStr">
        <is>
          <t>ZEITSCHRIFT DER GESELLSCHAFT FÜR MUSIKTHEORIE</t>
        </is>
      </c>
      <c r="B16809" t="inlineStr">
        <is>
          <t>B1</t>
        </is>
      </c>
      <c r="C16809">
        <f>IF(B16809&lt;&gt;"NI",1,0)</f>
        <v/>
      </c>
      <c r="D16809">
        <f>VLOOKUP(B16809, Tabelas!A:C,3,FALSE())</f>
        <v/>
      </c>
      <c r="E16809">
        <f>VLOOKUP(B16809, Tabelas!A:C,2,FALSE())</f>
        <v/>
      </c>
    </row>
    <row r="16810">
      <c r="A16810" t="inlineStr">
        <is>
          <t>ZEITSCHRIFT DER SAVIGNY-STIFTUNG FÜR RECHTSGESCHICHTE</t>
        </is>
      </c>
      <c r="B16810" t="inlineStr">
        <is>
          <t>A4</t>
        </is>
      </c>
      <c r="C16810">
        <f>IF(B16810&lt;&gt;"NI",1,0)</f>
        <v/>
      </c>
      <c r="D16810">
        <f>VLOOKUP(B16810, Tabelas!A:C,3,FALSE())</f>
        <v/>
      </c>
      <c r="E16810">
        <f>VLOOKUP(B16810, Tabelas!A:C,2,FALSE())</f>
        <v/>
      </c>
    </row>
    <row r="16811">
      <c r="A16811" t="inlineStr">
        <is>
          <t>ZEITSCHRIFT FUER PERSONALFORSCHUNG</t>
        </is>
      </c>
      <c r="B16811" t="inlineStr">
        <is>
          <t>B4</t>
        </is>
      </c>
      <c r="C16811">
        <f>IF(B16811&lt;&gt;"NI",1,0)</f>
        <v/>
      </c>
      <c r="D16811">
        <f>VLOOKUP(B16811, Tabelas!A:C,3,FALSE())</f>
        <v/>
      </c>
      <c r="E16811">
        <f>VLOOKUP(B16811, Tabelas!A:C,2,FALSE())</f>
        <v/>
      </c>
    </row>
    <row r="16812">
      <c r="A16812" t="inlineStr">
        <is>
          <t>ZEITSCHRIFT FUR ANALYSIS UND IHRE ANWENDUNGEN</t>
        </is>
      </c>
      <c r="B16812" t="inlineStr">
        <is>
          <t>A4</t>
        </is>
      </c>
      <c r="C16812">
        <f>IF(B16812&lt;&gt;"NI",1,0)</f>
        <v/>
      </c>
      <c r="D16812">
        <f>VLOOKUP(B16812, Tabelas!A:C,3,FALSE())</f>
        <v/>
      </c>
      <c r="E16812">
        <f>VLOOKUP(B16812, Tabelas!A:C,2,FALSE())</f>
        <v/>
      </c>
    </row>
    <row r="16813">
      <c r="A16813" t="inlineStr">
        <is>
          <t>ZEITSCHRIFT FUR ANGEWANDTE MATHEMATIK UND MECHANIK</t>
        </is>
      </c>
      <c r="B16813" t="inlineStr">
        <is>
          <t>B2</t>
        </is>
      </c>
      <c r="C16813">
        <f>IF(B16813&lt;&gt;"NI",1,0)</f>
        <v/>
      </c>
      <c r="D16813">
        <f>VLOOKUP(B16813, Tabelas!A:C,3,FALSE())</f>
        <v/>
      </c>
      <c r="E16813">
        <f>VLOOKUP(B16813, Tabelas!A:C,2,FALSE())</f>
        <v/>
      </c>
    </row>
    <row r="16814">
      <c r="A16814" t="inlineStr">
        <is>
          <t>ZEITSCHRIFT FUR ANGEWANDTE MATHEMATIK UND PHYSIK (ELECTRONIC ED.)</t>
        </is>
      </c>
      <c r="B16814" t="inlineStr">
        <is>
          <t>A2</t>
        </is>
      </c>
      <c r="C16814">
        <f>IF(B16814&lt;&gt;"NI",1,0)</f>
        <v/>
      </c>
      <c r="D16814">
        <f>VLOOKUP(B16814, Tabelas!A:C,3,FALSE())</f>
        <v/>
      </c>
      <c r="E16814">
        <f>VLOOKUP(B16814, Tabelas!A:C,2,FALSE())</f>
        <v/>
      </c>
    </row>
    <row r="16815">
      <c r="A16815" t="inlineStr">
        <is>
          <t>ZEITSCHRIFT FUR ANORGANISCHE UND ALLGEMEINE CHEMIE (1950)</t>
        </is>
      </c>
      <c r="B16815" t="inlineStr">
        <is>
          <t>B2</t>
        </is>
      </c>
      <c r="C16815">
        <f>IF(B16815&lt;&gt;"NI",1,0)</f>
        <v/>
      </c>
      <c r="D16815">
        <f>VLOOKUP(B16815, Tabelas!A:C,3,FALSE())</f>
        <v/>
      </c>
      <c r="E16815">
        <f>VLOOKUP(B16815, Tabelas!A:C,2,FALSE())</f>
        <v/>
      </c>
    </row>
    <row r="16816">
      <c r="A16816" t="inlineStr">
        <is>
          <t>ZEITSCHRIFT FÜR ÄSTHETIK UND ALLGEMEINE KUNSTWISSENSCHAFT</t>
        </is>
      </c>
      <c r="B16816" t="inlineStr">
        <is>
          <t>A2</t>
        </is>
      </c>
      <c r="C16816">
        <f>IF(B16816&lt;&gt;"NI",1,0)</f>
        <v/>
      </c>
      <c r="D16816">
        <f>VLOOKUP(B16816, Tabelas!A:C,3,FALSE())</f>
        <v/>
      </c>
      <c r="E16816">
        <f>VLOOKUP(B16816, Tabelas!A:C,2,FALSE())</f>
        <v/>
      </c>
    </row>
    <row r="16817">
      <c r="A16817" t="inlineStr">
        <is>
          <t>ZEITSCHRIFT FÜR DIE GESAMTE STRAFRECHTSWISSENSCHAFT</t>
        </is>
      </c>
      <c r="B16817" t="inlineStr">
        <is>
          <t>A4</t>
        </is>
      </c>
      <c r="C16817">
        <f>IF(B16817&lt;&gt;"NI",1,0)</f>
        <v/>
      </c>
      <c r="D16817">
        <f>VLOOKUP(B16817, Tabelas!A:C,3,FALSE())</f>
        <v/>
      </c>
      <c r="E16817">
        <f>VLOOKUP(B16817, Tabelas!A:C,2,FALSE())</f>
        <v/>
      </c>
    </row>
    <row r="16818">
      <c r="A16818" t="inlineStr">
        <is>
          <t>ZEITSCHRIFT FUR GEOMORPHOLOGIE</t>
        </is>
      </c>
      <c r="B16818" t="inlineStr">
        <is>
          <t>B3</t>
        </is>
      </c>
      <c r="C16818">
        <f>IF(B16818&lt;&gt;"NI",1,0)</f>
        <v/>
      </c>
      <c r="D16818">
        <f>VLOOKUP(B16818, Tabelas!A:C,3,FALSE())</f>
        <v/>
      </c>
      <c r="E16818">
        <f>VLOOKUP(B16818, Tabelas!A:C,2,FALSE())</f>
        <v/>
      </c>
    </row>
    <row r="16819">
      <c r="A16819" t="inlineStr">
        <is>
          <t>ZEITSCHRIFT FÜR INTERKULTURELLEN FREMDSPRACHENUNTERRICHT</t>
        </is>
      </c>
      <c r="B16819" t="inlineStr">
        <is>
          <t>A2</t>
        </is>
      </c>
      <c r="C16819">
        <f>IF(B16819&lt;&gt;"NI",1,0)</f>
        <v/>
      </c>
      <c r="D16819">
        <f>VLOOKUP(B16819, Tabelas!A:C,3,FALSE())</f>
        <v/>
      </c>
      <c r="E16819">
        <f>VLOOKUP(B16819, Tabelas!A:C,2,FALSE())</f>
        <v/>
      </c>
    </row>
    <row r="16820">
      <c r="A16820" t="inlineStr">
        <is>
          <t>ZEITSCHRIFT FÜR KRISTALLOGRAPHIE. CRYSTALLINE MATERIALS (ONLINE)</t>
        </is>
      </c>
      <c r="B16820" t="inlineStr">
        <is>
          <t>B1</t>
        </is>
      </c>
      <c r="C16820">
        <f>IF(B16820&lt;&gt;"NI",1,0)</f>
        <v/>
      </c>
      <c r="D16820">
        <f>VLOOKUP(B16820, Tabelas!A:C,3,FALSE())</f>
        <v/>
      </c>
      <c r="E16820">
        <f>VLOOKUP(B16820, Tabelas!A:C,2,FALSE())</f>
        <v/>
      </c>
    </row>
    <row r="16821">
      <c r="A16821" t="inlineStr">
        <is>
          <t>ZEITSCHRIFT FUR KRISTALLOGRAPHIE-CRYSTALLINE MATERIALS</t>
        </is>
      </c>
      <c r="B16821" t="inlineStr">
        <is>
          <t>B1</t>
        </is>
      </c>
      <c r="C16821">
        <f>IF(B16821&lt;&gt;"NI",1,0)</f>
        <v/>
      </c>
      <c r="D16821">
        <f>VLOOKUP(B16821, Tabelas!A:C,3,FALSE())</f>
        <v/>
      </c>
      <c r="E16821">
        <f>VLOOKUP(B16821, Tabelas!A:C,2,FALSE())</f>
        <v/>
      </c>
    </row>
    <row r="16822">
      <c r="A16822" t="inlineStr">
        <is>
          <t>ZEITSCHRIFT FUR KRITISCHE THEORIE</t>
        </is>
      </c>
      <c r="B16822" t="inlineStr">
        <is>
          <t>A2</t>
        </is>
      </c>
      <c r="C16822">
        <f>IF(B16822&lt;&gt;"NI",1,0)</f>
        <v/>
      </c>
      <c r="D16822">
        <f>VLOOKUP(B16822, Tabelas!A:C,3,FALSE())</f>
        <v/>
      </c>
      <c r="E16822">
        <f>VLOOKUP(B16822, Tabelas!A:C,2,FALSE())</f>
        <v/>
      </c>
    </row>
    <row r="16823">
      <c r="A16823" t="inlineStr">
        <is>
          <t>ZEITSCHRIFT FUR MEDIZINISCHE PHYSIK</t>
        </is>
      </c>
      <c r="B16823" t="inlineStr">
        <is>
          <t>A4</t>
        </is>
      </c>
      <c r="C16823">
        <f>IF(B16823&lt;&gt;"NI",1,0)</f>
        <v/>
      </c>
      <c r="D16823">
        <f>VLOOKUP(B16823, Tabelas!A:C,3,FALSE())</f>
        <v/>
      </c>
      <c r="E16823">
        <f>VLOOKUP(B16823, Tabelas!A:C,2,FALSE())</f>
        <v/>
      </c>
    </row>
    <row r="16824">
      <c r="A16824" t="inlineStr">
        <is>
          <t>ZEITSCHRIFT FUR NATURFORSCHUNG. A, A JOURNAL OF PHYSICAL SCIENCES</t>
        </is>
      </c>
      <c r="B16824" t="inlineStr">
        <is>
          <t>B1</t>
        </is>
      </c>
      <c r="C16824">
        <f>IF(B16824&lt;&gt;"NI",1,0)</f>
        <v/>
      </c>
      <c r="D16824">
        <f>VLOOKUP(B16824, Tabelas!A:C,3,FALSE())</f>
        <v/>
      </c>
      <c r="E16824">
        <f>VLOOKUP(B16824, Tabelas!A:C,2,FALSE())</f>
        <v/>
      </c>
    </row>
    <row r="16825">
      <c r="A16825" t="inlineStr">
        <is>
          <t>ZEITSCHRIFT FUR NATURFORSCHUNG. B, A JOURNAL OF CHEMICAL SCIENCES</t>
        </is>
      </c>
      <c r="B16825" t="inlineStr">
        <is>
          <t>B2</t>
        </is>
      </c>
      <c r="C16825">
        <f>IF(B16825&lt;&gt;"NI",1,0)</f>
        <v/>
      </c>
      <c r="D16825">
        <f>VLOOKUP(B16825, Tabelas!A:C,3,FALSE())</f>
        <v/>
      </c>
      <c r="E16825">
        <f>VLOOKUP(B16825, Tabelas!A:C,2,FALSE())</f>
        <v/>
      </c>
    </row>
    <row r="16826">
      <c r="A16826" t="inlineStr">
        <is>
          <t>ZEITSCHRIFT FUR NATURFORSCHUNG. C, A JOURNAL OF BIOSCIENCES</t>
        </is>
      </c>
      <c r="B16826" t="inlineStr">
        <is>
          <t>B3</t>
        </is>
      </c>
      <c r="C16826">
        <f>IF(B16826&lt;&gt;"NI",1,0)</f>
        <v/>
      </c>
      <c r="D16826">
        <f>VLOOKUP(B16826, Tabelas!A:C,3,FALSE())</f>
        <v/>
      </c>
      <c r="E16826">
        <f>VLOOKUP(B16826, Tabelas!A:C,2,FALSE())</f>
        <v/>
      </c>
    </row>
    <row r="16827">
      <c r="A16827" t="inlineStr">
        <is>
          <t>ZEITSCHRIFT FUR PHYSIKALISCHE CHEMIE (MUNCHEN. 1991)</t>
        </is>
      </c>
      <c r="B16827" t="inlineStr">
        <is>
          <t>B2</t>
        </is>
      </c>
      <c r="C16827">
        <f>IF(B16827&lt;&gt;"NI",1,0)</f>
        <v/>
      </c>
      <c r="D16827">
        <f>VLOOKUP(B16827, Tabelas!A:C,3,FALSE())</f>
        <v/>
      </c>
      <c r="E16827">
        <f>VLOOKUP(B16827, Tabelas!A:C,2,FALSE())</f>
        <v/>
      </c>
    </row>
    <row r="16828">
      <c r="A16828" t="inlineStr">
        <is>
          <t>ZER. REVISTA DE ESTUDIOS DE COMUNICACIÓN</t>
        </is>
      </c>
      <c r="B16828" t="inlineStr">
        <is>
          <t>A3</t>
        </is>
      </c>
      <c r="C16828">
        <f>IF(B16828&lt;&gt;"NI",1,0)</f>
        <v/>
      </c>
      <c r="D16828">
        <f>VLOOKUP(B16828, Tabelas!A:C,3,FALSE())</f>
        <v/>
      </c>
      <c r="E16828">
        <f>VLOOKUP(B16828, Tabelas!A:C,2,FALSE())</f>
        <v/>
      </c>
    </row>
    <row r="16829">
      <c r="A16829" t="inlineStr">
        <is>
          <t>ZERO-A-SEIS (FLORIANÓPOLIS)</t>
        </is>
      </c>
      <c r="B16829" t="inlineStr">
        <is>
          <t>A4</t>
        </is>
      </c>
      <c r="C16829">
        <f>IF(B16829&lt;&gt;"NI",1,0)</f>
        <v/>
      </c>
      <c r="D16829">
        <f>VLOOKUP(B16829, Tabelas!A:C,3,FALSE())</f>
        <v/>
      </c>
      <c r="E16829">
        <f>VLOOKUP(B16829, Tabelas!A:C,2,FALSE())</f>
        <v/>
      </c>
    </row>
    <row r="16830">
      <c r="A16830" t="inlineStr">
        <is>
          <t>ZETETIKE (UNICAMP)</t>
        </is>
      </c>
      <c r="B16830" t="inlineStr">
        <is>
          <t>A3</t>
        </is>
      </c>
      <c r="C16830">
        <f>IF(B16830&lt;&gt;"NI",1,0)</f>
        <v/>
      </c>
      <c r="D16830">
        <f>VLOOKUP(B16830, Tabelas!A:C,3,FALSE())</f>
        <v/>
      </c>
      <c r="E16830">
        <f>VLOOKUP(B16830, Tabelas!A:C,2,FALSE())</f>
        <v/>
      </c>
    </row>
    <row r="16831">
      <c r="A16831" t="inlineStr">
        <is>
          <t>ZHONGGUÓ WÙLI XUÉKAN / CHINESE JOURNAL OF PHYSICS</t>
        </is>
      </c>
      <c r="B16831" t="inlineStr">
        <is>
          <t>B1</t>
        </is>
      </c>
      <c r="C16831">
        <f>IF(B16831&lt;&gt;"NI",1,0)</f>
        <v/>
      </c>
      <c r="D16831">
        <f>VLOOKUP(B16831, Tabelas!A:C,3,FALSE())</f>
        <v/>
      </c>
      <c r="E16831">
        <f>VLOOKUP(B16831, Tabelas!A:C,2,FALSE())</f>
        <v/>
      </c>
    </row>
    <row r="16832">
      <c r="A16832" t="inlineStr">
        <is>
          <t>ZONA DE IMPACTO</t>
        </is>
      </c>
      <c r="B16832" t="inlineStr">
        <is>
          <t>B3</t>
        </is>
      </c>
      <c r="C16832">
        <f>IF(B16832&lt;&gt;"NI",1,0)</f>
        <v/>
      </c>
      <c r="D16832">
        <f>VLOOKUP(B16832, Tabelas!A:C,3,FALSE())</f>
        <v/>
      </c>
      <c r="E16832">
        <f>VLOOKUP(B16832, Tabelas!A:C,2,FALSE())</f>
        <v/>
      </c>
    </row>
    <row r="16833">
      <c r="A16833" t="inlineStr">
        <is>
          <t>ZONA FRANCA</t>
        </is>
      </c>
      <c r="B16833" t="inlineStr">
        <is>
          <t>B2</t>
        </is>
      </c>
      <c r="C16833">
        <f>IF(B16833&lt;&gt;"NI",1,0)</f>
        <v/>
      </c>
      <c r="D16833">
        <f>VLOOKUP(B16833, Tabelas!A:C,3,FALSE())</f>
        <v/>
      </c>
      <c r="E16833">
        <f>VLOOKUP(B16833, Tabelas!A:C,2,FALSE())</f>
        <v/>
      </c>
    </row>
    <row r="16834">
      <c r="A16834" t="inlineStr">
        <is>
          <t>ZONA FRANCA (ROSARIO)</t>
        </is>
      </c>
      <c r="B16834" t="inlineStr">
        <is>
          <t>B2</t>
        </is>
      </c>
      <c r="C16834">
        <f>IF(B16834&lt;&gt;"NI",1,0)</f>
        <v/>
      </c>
      <c r="D16834">
        <f>VLOOKUP(B16834, Tabelas!A:C,3,FALSE())</f>
        <v/>
      </c>
      <c r="E16834">
        <f>VLOOKUP(B16834, Tabelas!A:C,2,FALSE())</f>
        <v/>
      </c>
    </row>
    <row r="16835">
      <c r="A16835" t="inlineStr">
        <is>
          <t>ZOO BIOLOGY</t>
        </is>
      </c>
      <c r="B16835" t="inlineStr">
        <is>
          <t>A4</t>
        </is>
      </c>
      <c r="C16835">
        <f>IF(B16835&lt;&gt;"NI",1,0)</f>
        <v/>
      </c>
      <c r="D16835">
        <f>VLOOKUP(B16835, Tabelas!A:C,3,FALSE())</f>
        <v/>
      </c>
      <c r="E16835">
        <f>VLOOKUP(B16835, Tabelas!A:C,2,FALSE())</f>
        <v/>
      </c>
    </row>
    <row r="16836">
      <c r="A16836" t="inlineStr">
        <is>
          <t>ZOOKEYS (ONLINE)</t>
        </is>
      </c>
      <c r="B16836" t="inlineStr">
        <is>
          <t>A4</t>
        </is>
      </c>
      <c r="C16836">
        <f>IF(B16836&lt;&gt;"NI",1,0)</f>
        <v/>
      </c>
      <c r="D16836">
        <f>VLOOKUP(B16836, Tabelas!A:C,3,FALSE())</f>
        <v/>
      </c>
      <c r="E16836">
        <f>VLOOKUP(B16836, Tabelas!A:C,2,FALSE())</f>
        <v/>
      </c>
    </row>
    <row r="16837">
      <c r="A16837" t="inlineStr">
        <is>
          <t>ZOOLOGIA (CURITIBA)</t>
        </is>
      </c>
      <c r="B16837" t="inlineStr">
        <is>
          <t>B1</t>
        </is>
      </c>
      <c r="C16837">
        <f>IF(B16837&lt;&gt;"NI",1,0)</f>
        <v/>
      </c>
      <c r="D16837">
        <f>VLOOKUP(B16837, Tabelas!A:C,3,FALSE())</f>
        <v/>
      </c>
      <c r="E16837">
        <f>VLOOKUP(B16837, Tabelas!A:C,2,FALSE())</f>
        <v/>
      </c>
    </row>
    <row r="16838">
      <c r="A16838" t="inlineStr">
        <is>
          <t>ZOOLOGIA BESPOZVONOCNYH (PRINT) / INVERTEBRATE ZOOLOGY / ZOOLOGIYA BESPOZVONOCHNYKH</t>
        </is>
      </c>
      <c r="B16838" t="inlineStr">
        <is>
          <t>B1</t>
        </is>
      </c>
      <c r="C16838">
        <f>IF(B16838&lt;&gt;"NI",1,0)</f>
        <v/>
      </c>
      <c r="D16838">
        <f>VLOOKUP(B16838, Tabelas!A:C,3,FALSE())</f>
        <v/>
      </c>
      <c r="E16838">
        <f>VLOOKUP(B16838, Tabelas!A:C,2,FALSE())</f>
        <v/>
      </c>
    </row>
    <row r="16839">
      <c r="A16839" t="inlineStr">
        <is>
          <t>ZOOLOGICA SCRIPTA</t>
        </is>
      </c>
      <c r="B16839" t="inlineStr">
        <is>
          <t>A1</t>
        </is>
      </c>
      <c r="C16839">
        <f>IF(B16839&lt;&gt;"NI",1,0)</f>
        <v/>
      </c>
      <c r="D16839">
        <f>VLOOKUP(B16839, Tabelas!A:C,3,FALSE())</f>
        <v/>
      </c>
      <c r="E16839">
        <f>VLOOKUP(B16839, Tabelas!A:C,2,FALSE())</f>
        <v/>
      </c>
    </row>
    <row r="16840">
      <c r="A16840" t="inlineStr">
        <is>
          <t>ZOOLOGICAL JOURNAL OF THE LINNEAN SOCIETY</t>
        </is>
      </c>
      <c r="B16840" t="inlineStr">
        <is>
          <t>A1</t>
        </is>
      </c>
      <c r="C16840">
        <f>IF(B16840&lt;&gt;"NI",1,0)</f>
        <v/>
      </c>
      <c r="D16840">
        <f>VLOOKUP(B16840, Tabelas!A:C,3,FALSE())</f>
        <v/>
      </c>
      <c r="E16840">
        <f>VLOOKUP(B16840, Tabelas!A:C,2,FALSE())</f>
        <v/>
      </c>
    </row>
    <row r="16841">
      <c r="A16841" t="inlineStr">
        <is>
          <t>ZOOLOGICAL SCIENCE</t>
        </is>
      </c>
      <c r="B16841" t="inlineStr">
        <is>
          <t>A4</t>
        </is>
      </c>
      <c r="C16841">
        <f>IF(B16841&lt;&gt;"NI",1,0)</f>
        <v/>
      </c>
      <c r="D16841">
        <f>VLOOKUP(B16841, Tabelas!A:C,3,FALSE())</f>
        <v/>
      </c>
      <c r="E16841">
        <f>VLOOKUP(B16841, Tabelas!A:C,2,FALSE())</f>
        <v/>
      </c>
    </row>
    <row r="16842">
      <c r="A16842" t="inlineStr">
        <is>
          <t>ZOOLOGICAL STUDIES</t>
        </is>
      </c>
      <c r="B16842" t="inlineStr">
        <is>
          <t>A3</t>
        </is>
      </c>
      <c r="C16842">
        <f>IF(B16842&lt;&gt;"NI",1,0)</f>
        <v/>
      </c>
      <c r="D16842">
        <f>VLOOKUP(B16842, Tabelas!A:C,3,FALSE())</f>
        <v/>
      </c>
      <c r="E16842">
        <f>VLOOKUP(B16842, Tabelas!A:C,2,FALSE())</f>
        <v/>
      </c>
    </row>
    <row r="16843">
      <c r="A16843" t="inlineStr">
        <is>
          <t>ZOOLOGISCHER ANZEIGER</t>
        </is>
      </c>
      <c r="B16843" t="inlineStr">
        <is>
          <t>A3</t>
        </is>
      </c>
      <c r="C16843">
        <f>IF(B16843&lt;&gt;"NI",1,0)</f>
        <v/>
      </c>
      <c r="D16843">
        <f>VLOOKUP(B16843, Tabelas!A:C,3,FALSE())</f>
        <v/>
      </c>
      <c r="E16843">
        <f>VLOOKUP(B16843, Tabelas!A:C,2,FALSE())</f>
        <v/>
      </c>
    </row>
    <row r="16844">
      <c r="A16844" t="inlineStr">
        <is>
          <t>ZOOLOGY (JENA)</t>
        </is>
      </c>
      <c r="B16844" t="inlineStr">
        <is>
          <t>A2</t>
        </is>
      </c>
      <c r="C16844">
        <f>IF(B16844&lt;&gt;"NI",1,0)</f>
        <v/>
      </c>
      <c r="D16844">
        <f>VLOOKUP(B16844, Tabelas!A:C,3,FALSE())</f>
        <v/>
      </c>
      <c r="E16844">
        <f>VLOOKUP(B16844, Tabelas!A:C,2,FALSE())</f>
        <v/>
      </c>
    </row>
    <row r="16845">
      <c r="A16845" t="inlineStr">
        <is>
          <t>ZOOLOGY AND ECOLOGY (ONLINE)</t>
        </is>
      </c>
      <c r="B16845" t="inlineStr">
        <is>
          <t>B2</t>
        </is>
      </c>
      <c r="C16845">
        <f>IF(B16845&lt;&gt;"NI",1,0)</f>
        <v/>
      </c>
      <c r="D16845">
        <f>VLOOKUP(B16845, Tabelas!A:C,3,FALSE())</f>
        <v/>
      </c>
      <c r="E16845">
        <f>VLOOKUP(B16845, Tabelas!A:C,2,FALSE())</f>
        <v/>
      </c>
    </row>
    <row r="16846">
      <c r="A16846" t="inlineStr">
        <is>
          <t>ZOOMORPHOLOGY (BERLIN. PRINT)</t>
        </is>
      </c>
      <c r="B16846" t="inlineStr">
        <is>
          <t>A3</t>
        </is>
      </c>
      <c r="C16846">
        <f>IF(B16846&lt;&gt;"NI",1,0)</f>
        <v/>
      </c>
      <c r="D16846">
        <f>VLOOKUP(B16846, Tabelas!A:C,3,FALSE())</f>
        <v/>
      </c>
      <c r="E16846">
        <f>VLOOKUP(B16846, Tabelas!A:C,2,FALSE())</f>
        <v/>
      </c>
    </row>
    <row r="16847">
      <c r="A16847" t="inlineStr">
        <is>
          <t>ZOOMORPHOLOGY (ON LINE)</t>
        </is>
      </c>
      <c r="B16847" t="inlineStr">
        <is>
          <t>A3</t>
        </is>
      </c>
      <c r="C16847">
        <f>IF(B16847&lt;&gt;"NI",1,0)</f>
        <v/>
      </c>
      <c r="D16847">
        <f>VLOOKUP(B16847, Tabelas!A:C,3,FALSE())</f>
        <v/>
      </c>
      <c r="E16847">
        <f>VLOOKUP(B16847, Tabelas!A:C,2,FALSE())</f>
        <v/>
      </c>
    </row>
    <row r="16848">
      <c r="A16848" t="inlineStr">
        <is>
          <t>ZOONOSES AND PUBLIC HEALTH (PRINT)</t>
        </is>
      </c>
      <c r="B16848" t="inlineStr">
        <is>
          <t>A1</t>
        </is>
      </c>
      <c r="C16848">
        <f>IF(B16848&lt;&gt;"NI",1,0)</f>
        <v/>
      </c>
      <c r="D16848">
        <f>VLOOKUP(B16848, Tabelas!A:C,3,FALSE())</f>
        <v/>
      </c>
      <c r="E16848">
        <f>VLOOKUP(B16848, Tabelas!A:C,2,FALSE())</f>
        <v/>
      </c>
    </row>
    <row r="16849">
      <c r="A16849" t="inlineStr">
        <is>
          <t>ZOOSYSTEMA (PARIS. IMPRIMÉ)</t>
        </is>
      </c>
      <c r="B16849" t="inlineStr">
        <is>
          <t>B1</t>
        </is>
      </c>
      <c r="C16849">
        <f>IF(B16849&lt;&gt;"NI",1,0)</f>
        <v/>
      </c>
      <c r="D16849">
        <f>VLOOKUP(B16849, Tabelas!A:C,3,FALSE())</f>
        <v/>
      </c>
      <c r="E16849">
        <f>VLOOKUP(B16849, Tabelas!A:C,2,FALSE())</f>
        <v/>
      </c>
    </row>
    <row r="16850">
      <c r="A16850" t="inlineStr">
        <is>
          <t>ZOOSYSTEMATICS AND EVOLUTION</t>
        </is>
      </c>
      <c r="B16850" t="inlineStr">
        <is>
          <t>B1</t>
        </is>
      </c>
      <c r="C16850">
        <f>IF(B16850&lt;&gt;"NI",1,0)</f>
        <v/>
      </c>
      <c r="D16850">
        <f>VLOOKUP(B16850, Tabelas!A:C,3,FALSE())</f>
        <v/>
      </c>
      <c r="E16850">
        <f>VLOOKUP(B16850, Tabelas!A:C,2,FALSE())</f>
        <v/>
      </c>
    </row>
    <row r="16851">
      <c r="A16851" t="inlineStr">
        <is>
          <t>ZOOSYSTEMATICS AND EVOLUTION</t>
        </is>
      </c>
      <c r="B16851" t="inlineStr">
        <is>
          <t>B1</t>
        </is>
      </c>
      <c r="C16851">
        <f>IF(B16851&lt;&gt;"NI",1,0)</f>
        <v/>
      </c>
      <c r="D16851">
        <f>VLOOKUP(B16851, Tabelas!A:C,3,FALSE())</f>
        <v/>
      </c>
      <c r="E16851">
        <f>VLOOKUP(B16851, Tabelas!A:C,2,FALSE())</f>
        <v/>
      </c>
    </row>
    <row r="16852">
      <c r="A16852" t="inlineStr">
        <is>
          <t>ZOOTAXA (ONLINE)</t>
        </is>
      </c>
      <c r="B16852" t="inlineStr">
        <is>
          <t>A4</t>
        </is>
      </c>
      <c r="C16852">
        <f>IF(B16852&lt;&gt;"NI",1,0)</f>
        <v/>
      </c>
      <c r="D16852">
        <f>VLOOKUP(B16852, Tabelas!A:C,3,FALSE())</f>
        <v/>
      </c>
      <c r="E16852">
        <f>VLOOKUP(B16852, Tabelas!A:C,2,FALSE())</f>
        <v/>
      </c>
    </row>
    <row r="16853">
      <c r="A16853" t="inlineStr">
        <is>
          <t>ZUCKERINDUSTRIE (BERLIN) / SUGAR INDUSTRY (BERLIN)</t>
        </is>
      </c>
      <c r="B16853" t="inlineStr">
        <is>
          <t>B4</t>
        </is>
      </c>
      <c r="C16853">
        <f>IF(B16853&lt;&gt;"NI",1,0)</f>
        <v/>
      </c>
      <c r="D16853">
        <f>VLOOKUP(B16853, Tabelas!A:C,3,FALSE())</f>
        <v/>
      </c>
      <c r="E16853">
        <f>VLOOKUP(B16853, Tabelas!A:C,2,FALSE())</f>
        <v/>
      </c>
    </row>
    <row r="16854">
      <c r="A16854" t="inlineStr">
        <is>
          <t>ZUNÁI: REVISTA DE POESIA &amp; DEBATES</t>
        </is>
      </c>
      <c r="B16854" t="inlineStr">
        <is>
          <t>B1</t>
        </is>
      </c>
      <c r="C16854">
        <f>IF(B16854&lt;&gt;"NI",1,0)</f>
        <v/>
      </c>
      <c r="D16854">
        <f>VLOOKUP(B16854, Tabelas!A:C,3,FALSE())</f>
        <v/>
      </c>
      <c r="E16854">
        <f>VLOOKUP(B16854, Tabelas!A:C,2,FALSE())</f>
        <v/>
      </c>
    </row>
    <row r="16855">
      <c r="A16855" t="inlineStr">
        <is>
          <t>ZYGON: JOURNAL OF RELIGION AND SCIENCE</t>
        </is>
      </c>
      <c r="B16855" t="inlineStr">
        <is>
          <t>A1</t>
        </is>
      </c>
      <c r="C16855">
        <f>IF(B16855&lt;&gt;"NI",1,0)</f>
        <v/>
      </c>
      <c r="D16855">
        <f>VLOOKUP(B16855, Tabelas!A:C,3,FALSE())</f>
        <v/>
      </c>
      <c r="E16855">
        <f>VLOOKUP(B16855, Tabelas!A:C,2,FALSE())</f>
        <v/>
      </c>
    </row>
    <row r="16856">
      <c r="A16856" t="inlineStr">
        <is>
          <t>ZYGOTE (CAMBRIDGE. PRINT)</t>
        </is>
      </c>
      <c r="B16856" t="inlineStr">
        <is>
          <t>B2</t>
        </is>
      </c>
      <c r="C16856">
        <f>IF(B16856&lt;&gt;"NI",1,0)</f>
        <v/>
      </c>
      <c r="D16856">
        <f>VLOOKUP(B16856, Tabelas!A:C,3,FALSE())</f>
        <v/>
      </c>
      <c r="E16856">
        <f>VLOOKUP(B16856, Tabelas!A:C,2,FALSE())</f>
        <v/>
      </c>
    </row>
    <row r="16857">
      <c r="A16857" t="inlineStr">
        <is>
          <t># ISOJ JOURNAL</t>
        </is>
      </c>
      <c r="B16857" t="inlineStr">
        <is>
          <t>C</t>
        </is>
      </c>
      <c r="C16857">
        <f>IF(B16857&lt;&gt;"NI",1,0)</f>
        <v/>
      </c>
      <c r="D16857">
        <f>VLOOKUP(B16857, Tabelas!A:C,3,FALSE())</f>
        <v/>
      </c>
      <c r="E16857">
        <f>VLOOKUP(B16857, Tabelas!A:C,2,FALSE())</f>
        <v/>
      </c>
    </row>
    <row r="16858">
      <c r="A16858" t="inlineStr">
        <is>
          <t>(N.T.) REVISTA LITERÁRIA EM TRADUÇÃO</t>
        </is>
      </c>
      <c r="B16858" t="inlineStr">
        <is>
          <t>C</t>
        </is>
      </c>
      <c r="C16858">
        <f>IF(B16858&lt;&gt;"NI",1,0)</f>
        <v/>
      </c>
      <c r="D16858">
        <f>VLOOKUP(B16858, Tabelas!A:C,3,FALSE())</f>
        <v/>
      </c>
      <c r="E16858">
        <f>VLOOKUP(B16858, Tabelas!A:C,2,FALSE())</f>
        <v/>
      </c>
    </row>
    <row r="16859">
      <c r="A16859" t="inlineStr">
        <is>
          <t>@RQUIVO BRASILEIRO DE EDUCAÇÃO</t>
        </is>
      </c>
      <c r="B16859" t="inlineStr">
        <is>
          <t>C</t>
        </is>
      </c>
      <c r="C16859">
        <f>IF(B16859&lt;&gt;"NI",1,0)</f>
        <v/>
      </c>
      <c r="D16859">
        <f>VLOOKUP(B16859, Tabelas!A:C,3,FALSE())</f>
        <v/>
      </c>
      <c r="E16859">
        <f>VLOOKUP(B16859, Tabelas!A:C,2,FALSE())</f>
        <v/>
      </c>
    </row>
    <row r="16860">
      <c r="A16860" t="inlineStr">
        <is>
          <t>30-60 CUADERNO LATINOAMERICANO DE ARQUITECTURA</t>
        </is>
      </c>
      <c r="B16860" t="inlineStr">
        <is>
          <t>C</t>
        </is>
      </c>
      <c r="C16860">
        <f>IF(B16860&lt;&gt;"NI",1,0)</f>
        <v/>
      </c>
      <c r="D16860">
        <f>VLOOKUP(B16860, Tabelas!A:C,3,FALSE())</f>
        <v/>
      </c>
      <c r="E16860">
        <f>VLOOKUP(B16860, Tabelas!A:C,2,FALSE())</f>
        <v/>
      </c>
    </row>
    <row r="16861">
      <c r="A16861" t="inlineStr">
        <is>
          <t>53 CONGRESSO BRASILEIRO DO CONCRETO - IBRACON 2011</t>
        </is>
      </c>
      <c r="B16861" t="inlineStr">
        <is>
          <t>C</t>
        </is>
      </c>
      <c r="C16861">
        <f>IF(B16861&lt;&gt;"NI",1,0)</f>
        <v/>
      </c>
      <c r="D16861">
        <f>VLOOKUP(B16861, Tabelas!A:C,3,FALSE())</f>
        <v/>
      </c>
      <c r="E16861">
        <f>VLOOKUP(B16861, Tabelas!A:C,2,FALSE())</f>
        <v/>
      </c>
    </row>
    <row r="16862">
      <c r="A16862" t="inlineStr">
        <is>
          <t>54 CONGRESSO BRASILEIRO DO CONCRETO CBC2011</t>
        </is>
      </c>
      <c r="B16862" t="inlineStr">
        <is>
          <t>C</t>
        </is>
      </c>
      <c r="C16862">
        <f>IF(B16862&lt;&gt;"NI",1,0)</f>
        <v/>
      </c>
      <c r="D16862">
        <f>VLOOKUP(B16862, Tabelas!A:C,3,FALSE())</f>
        <v/>
      </c>
      <c r="E16862">
        <f>VLOOKUP(B16862, Tabelas!A:C,2,FALSE())</f>
        <v/>
      </c>
    </row>
    <row r="16863">
      <c r="A16863" t="inlineStr">
        <is>
          <t>A AGUA EM REVISTA</t>
        </is>
      </c>
      <c r="B16863" t="inlineStr">
        <is>
          <t>C</t>
        </is>
      </c>
      <c r="C16863">
        <f>IF(B16863&lt;&gt;"NI",1,0)</f>
        <v/>
      </c>
      <c r="D16863">
        <f>VLOOKUP(B16863, Tabelas!A:C,3,FALSE())</f>
        <v/>
      </c>
      <c r="E16863">
        <f>VLOOKUP(B16863, Tabelas!A:C,2,FALSE())</f>
        <v/>
      </c>
    </row>
    <row r="16864">
      <c r="A16864" t="inlineStr">
        <is>
          <t>A BRUXA</t>
        </is>
      </c>
      <c r="B16864" t="inlineStr">
        <is>
          <t>C</t>
        </is>
      </c>
      <c r="C16864">
        <f>IF(B16864&lt;&gt;"NI",1,0)</f>
        <v/>
      </c>
      <c r="D16864">
        <f>VLOOKUP(B16864, Tabelas!A:C,3,FALSE())</f>
        <v/>
      </c>
      <c r="E16864">
        <f>VLOOKUP(B16864, Tabelas!A:C,2,FALSE())</f>
        <v/>
      </c>
    </row>
    <row r="16865">
      <c r="A16865" t="inlineStr">
        <is>
          <t>A CIDADE (PORTALEGRE)</t>
        </is>
      </c>
      <c r="B16865" t="inlineStr">
        <is>
          <t>C</t>
        </is>
      </c>
      <c r="C16865">
        <f>IF(B16865&lt;&gt;"NI",1,0)</f>
        <v/>
      </c>
      <c r="D16865">
        <f>VLOOKUP(B16865, Tabelas!A:C,3,FALSE())</f>
        <v/>
      </c>
      <c r="E16865">
        <f>VLOOKUP(B16865, Tabelas!A:C,2,FALSE())</f>
        <v/>
      </c>
    </row>
    <row r="16866">
      <c r="A16866" t="inlineStr">
        <is>
          <t>A CONTRATIEMPO</t>
        </is>
      </c>
      <c r="B16866" t="inlineStr">
        <is>
          <t>C</t>
        </is>
      </c>
      <c r="C16866">
        <f>IF(B16866&lt;&gt;"NI",1,0)</f>
        <v/>
      </c>
      <c r="D16866">
        <f>VLOOKUP(B16866, Tabelas!A:C,3,FALSE())</f>
        <v/>
      </c>
      <c r="E16866">
        <f>VLOOKUP(B16866, Tabelas!A:C,2,FALSE())</f>
        <v/>
      </c>
    </row>
    <row r="16867">
      <c r="A16867" t="inlineStr">
        <is>
          <t>A LAVOURA (RIO DE JANEIRO)</t>
        </is>
      </c>
      <c r="B16867" t="inlineStr">
        <is>
          <t>C</t>
        </is>
      </c>
      <c r="C16867">
        <f>IF(B16867&lt;&gt;"NI",1,0)</f>
        <v/>
      </c>
      <c r="D16867">
        <f>VLOOKUP(B16867, Tabelas!A:C,3,FALSE())</f>
        <v/>
      </c>
      <c r="E16867">
        <f>VLOOKUP(B16867, Tabelas!A:C,2,FALSE())</f>
        <v/>
      </c>
    </row>
    <row r="16868">
      <c r="A16868" t="inlineStr">
        <is>
          <t>A LEITURA: CADERNO DA ESCOLA SUPERIOR DE MAGISTRATURA DO ESTADO DO PARÁ</t>
        </is>
      </c>
      <c r="B16868" t="inlineStr">
        <is>
          <t>C</t>
        </is>
      </c>
      <c r="C16868">
        <f>IF(B16868&lt;&gt;"NI",1,0)</f>
        <v/>
      </c>
      <c r="D16868">
        <f>VLOOKUP(B16868, Tabelas!A:C,3,FALSE())</f>
        <v/>
      </c>
      <c r="E16868">
        <f>VLOOKUP(B16868, Tabelas!A:C,2,FALSE())</f>
        <v/>
      </c>
    </row>
    <row r="16869">
      <c r="A16869" t="inlineStr">
        <is>
          <t>A PALAVRADA</t>
        </is>
      </c>
      <c r="B16869" t="inlineStr">
        <is>
          <t>C</t>
        </is>
      </c>
      <c r="C16869">
        <f>IF(B16869&lt;&gt;"NI",1,0)</f>
        <v/>
      </c>
      <c r="D16869">
        <f>VLOOKUP(B16869, Tabelas!A:C,3,FALSE())</f>
        <v/>
      </c>
      <c r="E16869">
        <f>VLOOKUP(B16869, Tabelas!A:C,2,FALSE())</f>
        <v/>
      </c>
    </row>
    <row r="16870">
      <c r="A16870" t="inlineStr">
        <is>
          <t>A PALO SECO: ESCRITOS DE FILOSOFIA E LITERATURA</t>
        </is>
      </c>
      <c r="B16870" t="inlineStr">
        <is>
          <t>C</t>
        </is>
      </c>
      <c r="C16870">
        <f>IF(B16870&lt;&gt;"NI",1,0)</f>
        <v/>
      </c>
      <c r="D16870">
        <f>VLOOKUP(B16870, Tabelas!A:C,3,FALSE())</f>
        <v/>
      </c>
      <c r="E16870">
        <f>VLOOKUP(B16870, Tabelas!A:C,2,FALSE())</f>
        <v/>
      </c>
    </row>
    <row r="16871">
      <c r="A16871" t="inlineStr">
        <is>
          <t>A PESTE: REVISTA DE PSICANÁLISE E SOCIEDADE</t>
        </is>
      </c>
      <c r="B16871" t="inlineStr">
        <is>
          <t>C</t>
        </is>
      </c>
      <c r="C16871">
        <f>IF(B16871&lt;&gt;"NI",1,0)</f>
        <v/>
      </c>
      <c r="D16871">
        <f>VLOOKUP(B16871, Tabelas!A:C,3,FALSE())</f>
        <v/>
      </c>
      <c r="E16871">
        <f>VLOOKUP(B16871, Tabelas!A:C,2,FALSE())</f>
        <v/>
      </c>
    </row>
    <row r="16872">
      <c r="A16872" t="inlineStr">
        <is>
          <t>A REVISTA EM FOCO</t>
        </is>
      </c>
      <c r="B16872" t="inlineStr">
        <is>
          <t>C</t>
        </is>
      </c>
      <c r="C16872">
        <f>IF(B16872&lt;&gt;"NI",1,0)</f>
        <v/>
      </c>
      <c r="D16872">
        <f>VLOOKUP(B16872, Tabelas!A:C,3,FALSE())</f>
        <v/>
      </c>
      <c r="E16872">
        <f>VLOOKUP(B16872, Tabelas!A:C,2,FALSE())</f>
        <v/>
      </c>
    </row>
    <row r="16873">
      <c r="A16873" t="inlineStr">
        <is>
          <t>A VIDA DE QUEM NÃO MORRE</t>
        </is>
      </c>
      <c r="B16873" t="inlineStr">
        <is>
          <t>C</t>
        </is>
      </c>
      <c r="C16873">
        <f>IF(B16873&lt;&gt;"NI",1,0)</f>
        <v/>
      </c>
      <c r="D16873">
        <f>VLOOKUP(B16873, Tabelas!A:C,3,FALSE())</f>
        <v/>
      </c>
      <c r="E16873">
        <f>VLOOKUP(B16873, Tabelas!A:C,2,FALSE())</f>
        <v/>
      </c>
    </row>
    <row r="16874">
      <c r="A16874" t="inlineStr">
        <is>
          <t>A. RIVISTA ANARCHICA</t>
        </is>
      </c>
      <c r="B16874" t="inlineStr">
        <is>
          <t>C</t>
        </is>
      </c>
      <c r="C16874">
        <f>IF(B16874&lt;&gt;"NI",1,0)</f>
        <v/>
      </c>
      <c r="D16874">
        <f>VLOOKUP(B16874, Tabelas!A:C,3,FALSE())</f>
        <v/>
      </c>
      <c r="E16874">
        <f>VLOOKUP(B16874, Tabelas!A:C,2,FALSE())</f>
        <v/>
      </c>
    </row>
    <row r="16875">
      <c r="A16875" t="inlineStr">
        <is>
          <t>AAA. ARCHIVOS DE ARQUITECTURA ANTILLANA</t>
        </is>
      </c>
      <c r="B16875" t="inlineStr">
        <is>
          <t>C</t>
        </is>
      </c>
      <c r="C16875">
        <f>IF(B16875&lt;&gt;"NI",1,0)</f>
        <v/>
      </c>
      <c r="D16875">
        <f>VLOOKUP(B16875, Tabelas!A:C,3,FALSE())</f>
        <v/>
      </c>
      <c r="E16875">
        <f>VLOOKUP(B16875, Tabelas!A:C,2,FALSE())</f>
        <v/>
      </c>
    </row>
    <row r="16876">
      <c r="A16876" t="inlineStr">
        <is>
          <t>AASCIT COMMUNICATIONS</t>
        </is>
      </c>
      <c r="B16876" t="inlineStr">
        <is>
          <t>C</t>
        </is>
      </c>
      <c r="C16876">
        <f>IF(B16876&lt;&gt;"NI",1,0)</f>
        <v/>
      </c>
      <c r="D16876">
        <f>VLOOKUP(B16876, Tabelas!A:C,3,FALSE())</f>
        <v/>
      </c>
      <c r="E16876">
        <f>VLOOKUP(B16876, Tabelas!A:C,2,FALSE())</f>
        <v/>
      </c>
    </row>
    <row r="16877">
      <c r="A16877" t="inlineStr">
        <is>
          <t>AASCIT JOURNAL OF HEALTH (ONLINE)</t>
        </is>
      </c>
      <c r="B16877" t="inlineStr">
        <is>
          <t>C</t>
        </is>
      </c>
      <c r="C16877">
        <f>IF(B16877&lt;&gt;"NI",1,0)</f>
        <v/>
      </c>
      <c r="D16877">
        <f>VLOOKUP(B16877, Tabelas!A:C,3,FALSE())</f>
        <v/>
      </c>
      <c r="E16877">
        <f>VLOOKUP(B16877, Tabelas!A:C,2,FALSE())</f>
        <v/>
      </c>
    </row>
    <row r="16878">
      <c r="A16878" t="inlineStr">
        <is>
          <t>AATCC REVIEW</t>
        </is>
      </c>
      <c r="B16878" t="inlineStr">
        <is>
          <t>C</t>
        </is>
      </c>
      <c r="C16878">
        <f>IF(B16878&lt;&gt;"NI",1,0)</f>
        <v/>
      </c>
      <c r="D16878">
        <f>VLOOKUP(B16878, Tabelas!A:C,3,FALSE())</f>
        <v/>
      </c>
      <c r="E16878">
        <f>VLOOKUP(B16878, Tabelas!A:C,2,FALSE())</f>
        <v/>
      </c>
    </row>
    <row r="16879">
      <c r="A16879" t="inlineStr">
        <is>
          <t>ABC TAXA</t>
        </is>
      </c>
      <c r="B16879" t="inlineStr">
        <is>
          <t>C</t>
        </is>
      </c>
      <c r="C16879">
        <f>IF(B16879&lt;&gt;"NI",1,0)</f>
        <v/>
      </c>
      <c r="D16879">
        <f>VLOOKUP(B16879, Tabelas!A:C,3,FALSE())</f>
        <v/>
      </c>
      <c r="E16879">
        <f>VLOOKUP(B16879, Tabelas!A:C,2,FALSE())</f>
        <v/>
      </c>
    </row>
    <row r="16880">
      <c r="A16880" t="inlineStr">
        <is>
          <t>ABC: IMAGEM CARDIOVASCULAR</t>
        </is>
      </c>
      <c r="B16880" t="inlineStr">
        <is>
          <t>C</t>
        </is>
      </c>
      <c r="C16880">
        <f>IF(B16880&lt;&gt;"NI",1,0)</f>
        <v/>
      </c>
      <c r="D16880">
        <f>VLOOKUP(B16880, Tabelas!A:C,3,FALSE())</f>
        <v/>
      </c>
      <c r="E16880">
        <f>VLOOKUP(B16880, Tabelas!A:C,2,FALSE())</f>
        <v/>
      </c>
    </row>
    <row r="16881">
      <c r="A16881" t="inlineStr">
        <is>
          <t>ABEI JOURNAL (SÃO PAULO)</t>
        </is>
      </c>
      <c r="B16881" t="inlineStr">
        <is>
          <t>C</t>
        </is>
      </c>
      <c r="C16881">
        <f>IF(B16881&lt;&gt;"NI",1,0)</f>
        <v/>
      </c>
      <c r="D16881">
        <f>VLOOKUP(B16881, Tabelas!A:C,3,FALSE())</f>
        <v/>
      </c>
      <c r="E16881">
        <f>VLOOKUP(B16881, Tabelas!A:C,2,FALSE())</f>
        <v/>
      </c>
    </row>
    <row r="16882">
      <c r="A16882" t="inlineStr">
        <is>
          <t>ABIODUM</t>
        </is>
      </c>
      <c r="B16882" t="inlineStr">
        <is>
          <t>C</t>
        </is>
      </c>
      <c r="C16882">
        <f>IF(B16882&lt;&gt;"NI",1,0)</f>
        <v/>
      </c>
      <c r="D16882">
        <f>VLOOKUP(B16882, Tabelas!A:C,3,FALSE())</f>
        <v/>
      </c>
      <c r="E16882">
        <f>VLOOKUP(B16882, Tabelas!A:C,2,FALSE())</f>
        <v/>
      </c>
    </row>
    <row r="16883">
      <c r="A16883" t="inlineStr">
        <is>
          <t>ABRAMET. ASSOCIAÇÃO BRASILEIRA DE MEDICINA DE TRÁFEGO</t>
        </is>
      </c>
      <c r="B16883" t="inlineStr">
        <is>
          <t>C</t>
        </is>
      </c>
      <c r="C16883">
        <f>IF(B16883&lt;&gt;"NI",1,0)</f>
        <v/>
      </c>
      <c r="D16883">
        <f>VLOOKUP(B16883, Tabelas!A:C,3,FALSE())</f>
        <v/>
      </c>
      <c r="E16883">
        <f>VLOOKUP(B16883, Tabelas!A:C,2,FALSE())</f>
        <v/>
      </c>
    </row>
    <row r="16884">
      <c r="A16884" t="inlineStr">
        <is>
          <t>ABSTRACTS OF PAPERS OF THE AMERICAN CHEMICAL SOCIETY</t>
        </is>
      </c>
      <c r="B16884" t="inlineStr">
        <is>
          <t>C</t>
        </is>
      </c>
      <c r="C16884">
        <f>IF(B16884&lt;&gt;"NI",1,0)</f>
        <v/>
      </c>
      <c r="D16884">
        <f>VLOOKUP(B16884, Tabelas!A:C,3,FALSE())</f>
        <v/>
      </c>
      <c r="E16884">
        <f>VLOOKUP(B16884, Tabelas!A:C,2,FALSE())</f>
        <v/>
      </c>
    </row>
    <row r="16885">
      <c r="A16885" t="inlineStr">
        <is>
          <t>ABYA-YALA: REVISTA SOBRE ACESSO À JUSTIÇA E DIREITOS NAS AMÉRICAS</t>
        </is>
      </c>
      <c r="B16885" t="inlineStr">
        <is>
          <t>C</t>
        </is>
      </c>
      <c r="C16885">
        <f>IF(B16885&lt;&gt;"NI",1,0)</f>
        <v/>
      </c>
      <c r="D16885">
        <f>VLOOKUP(B16885, Tabelas!A:C,3,FALSE())</f>
        <v/>
      </c>
      <c r="E16885">
        <f>VLOOKUP(B16885, Tabelas!A:C,2,FALSE())</f>
        <v/>
      </c>
    </row>
    <row r="16886">
      <c r="A16886" t="inlineStr">
        <is>
          <t>ACÁCIA</t>
        </is>
      </c>
      <c r="B16886" t="inlineStr">
        <is>
          <t>C</t>
        </is>
      </c>
      <c r="C16886">
        <f>IF(B16886&lt;&gt;"NI",1,0)</f>
        <v/>
      </c>
      <c r="D16886">
        <f>VLOOKUP(B16886, Tabelas!A:C,3,FALSE())</f>
        <v/>
      </c>
      <c r="E16886">
        <f>VLOOKUP(B16886, Tabelas!A:C,2,FALSE())</f>
        <v/>
      </c>
    </row>
    <row r="16887">
      <c r="A16887" t="inlineStr">
        <is>
          <t>ACADEMIA - REVISTA DE DIVULGAÇÃO CIENTÍFICA EM CIÊNCIAS JURÍDICAS E SOCIAIS</t>
        </is>
      </c>
      <c r="B16887" t="inlineStr">
        <is>
          <t>C</t>
        </is>
      </c>
      <c r="C16887">
        <f>IF(B16887&lt;&gt;"NI",1,0)</f>
        <v/>
      </c>
      <c r="D16887">
        <f>VLOOKUP(B16887, Tabelas!A:C,3,FALSE())</f>
        <v/>
      </c>
      <c r="E16887">
        <f>VLOOKUP(B16887, Tabelas!A:C,2,FALSE())</f>
        <v/>
      </c>
    </row>
    <row r="16888">
      <c r="A16888" t="inlineStr">
        <is>
          <t>ACADEMIA (ACADEMIA DE CIÊNCIAS SOCIAIS DO CEARÁ)</t>
        </is>
      </c>
      <c r="B16888" t="inlineStr">
        <is>
          <t>C</t>
        </is>
      </c>
      <c r="C16888">
        <f>IF(B16888&lt;&gt;"NI",1,0)</f>
        <v/>
      </c>
      <c r="D16888">
        <f>VLOOKUP(B16888, Tabelas!A:C,3,FALSE())</f>
        <v/>
      </c>
      <c r="E16888">
        <f>VLOOKUP(B16888, Tabelas!A:C,2,FALSE())</f>
        <v/>
      </c>
    </row>
    <row r="16889">
      <c r="A16889" t="inlineStr">
        <is>
          <t>ACADEMIA JOURNAL OF BIOTECHNOLOGY</t>
        </is>
      </c>
      <c r="B16889" t="inlineStr">
        <is>
          <t>C</t>
        </is>
      </c>
      <c r="C16889">
        <f>IF(B16889&lt;&gt;"NI",1,0)</f>
        <v/>
      </c>
      <c r="D16889">
        <f>VLOOKUP(B16889, Tabelas!A:C,3,FALSE())</f>
        <v/>
      </c>
      <c r="E16889">
        <f>VLOOKUP(B16889, Tabelas!A:C,2,FALSE())</f>
        <v/>
      </c>
    </row>
    <row r="16890">
      <c r="A16890" t="inlineStr">
        <is>
          <t>ACADEMIA JOURNAL OF EDUCATIONAL RESEARCH</t>
        </is>
      </c>
      <c r="B16890" t="inlineStr">
        <is>
          <t>C</t>
        </is>
      </c>
      <c r="C16890">
        <f>IF(B16890&lt;&gt;"NI",1,0)</f>
        <v/>
      </c>
      <c r="D16890">
        <f>VLOOKUP(B16890, Tabelas!A:C,3,FALSE())</f>
        <v/>
      </c>
      <c r="E16890">
        <f>VLOOKUP(B16890, Tabelas!A:C,2,FALSE())</f>
        <v/>
      </c>
    </row>
    <row r="16891">
      <c r="A16891" t="inlineStr">
        <is>
          <t>ACADEMIA JOURNAL OF ENVIRONMENTAL SCIENCE</t>
        </is>
      </c>
      <c r="B16891" t="inlineStr">
        <is>
          <t>C</t>
        </is>
      </c>
      <c r="C16891">
        <f>IF(B16891&lt;&gt;"NI",1,0)</f>
        <v/>
      </c>
      <c r="D16891">
        <f>VLOOKUP(B16891, Tabelas!A:C,3,FALSE())</f>
        <v/>
      </c>
      <c r="E16891">
        <f>VLOOKUP(B16891, Tabelas!A:C,2,FALSE())</f>
        <v/>
      </c>
    </row>
    <row r="16892">
      <c r="A16892" t="inlineStr">
        <is>
          <t>ACADEMIA JOURNAL OF MEDICINAL PLANTS</t>
        </is>
      </c>
      <c r="B16892" t="inlineStr">
        <is>
          <t>C</t>
        </is>
      </c>
      <c r="C16892">
        <f>IF(B16892&lt;&gt;"NI",1,0)</f>
        <v/>
      </c>
      <c r="D16892">
        <f>VLOOKUP(B16892, Tabelas!A:C,3,FALSE())</f>
        <v/>
      </c>
      <c r="E16892">
        <f>VLOOKUP(B16892, Tabelas!A:C,2,FALSE())</f>
        <v/>
      </c>
    </row>
    <row r="16893">
      <c r="A16893" t="inlineStr">
        <is>
          <t>ACADEMIA JOURNAL OF MICROBIOLOGY RESEARCH</t>
        </is>
      </c>
      <c r="B16893" t="inlineStr">
        <is>
          <t>C</t>
        </is>
      </c>
      <c r="C16893">
        <f>IF(B16893&lt;&gt;"NI",1,0)</f>
        <v/>
      </c>
      <c r="D16893">
        <f>VLOOKUP(B16893, Tabelas!A:C,3,FALSE())</f>
        <v/>
      </c>
      <c r="E16893">
        <f>VLOOKUP(B16893, Tabelas!A:C,2,FALSE())</f>
        <v/>
      </c>
    </row>
    <row r="16894">
      <c r="A16894" t="inlineStr">
        <is>
          <t>ACADEMIA JOURNAL OF SCIENTIFIC RESEARCH</t>
        </is>
      </c>
      <c r="B16894" t="inlineStr">
        <is>
          <t>C</t>
        </is>
      </c>
      <c r="C16894">
        <f>IF(B16894&lt;&gt;"NI",1,0)</f>
        <v/>
      </c>
      <c r="D16894">
        <f>VLOOKUP(B16894, Tabelas!A:C,3,FALSE())</f>
        <v/>
      </c>
      <c r="E16894">
        <f>VLOOKUP(B16894, Tabelas!A:C,2,FALSE())</f>
        <v/>
      </c>
    </row>
    <row r="16895">
      <c r="A16895" t="inlineStr">
        <is>
          <t>ACADEMIC JOURNAL OF PEDIATRICS E NEONATOLOGY</t>
        </is>
      </c>
      <c r="B16895" t="inlineStr">
        <is>
          <t>C</t>
        </is>
      </c>
      <c r="C16895">
        <f>IF(B16895&lt;&gt;"NI",1,0)</f>
        <v/>
      </c>
      <c r="D16895">
        <f>VLOOKUP(B16895, Tabelas!A:C,3,FALSE())</f>
        <v/>
      </c>
      <c r="E16895">
        <f>VLOOKUP(B16895, Tabelas!A:C,2,FALSE())</f>
        <v/>
      </c>
    </row>
    <row r="16896">
      <c r="A16896" t="inlineStr">
        <is>
          <t>ACADEMY OF GENERAL DENTISTRY</t>
        </is>
      </c>
      <c r="B16896" t="inlineStr">
        <is>
          <t>C</t>
        </is>
      </c>
      <c r="C16896">
        <f>IF(B16896&lt;&gt;"NI",1,0)</f>
        <v/>
      </c>
      <c r="D16896">
        <f>VLOOKUP(B16896, Tabelas!A:C,3,FALSE())</f>
        <v/>
      </c>
      <c r="E16896">
        <f>VLOOKUP(B16896, Tabelas!A:C,2,FALSE())</f>
        <v/>
      </c>
    </row>
    <row r="16897">
      <c r="A16897" t="inlineStr">
        <is>
          <t>AÇÃO ERGONÔMICA</t>
        </is>
      </c>
      <c r="B16897" t="inlineStr">
        <is>
          <t>C</t>
        </is>
      </c>
      <c r="C16897">
        <f>IF(B16897&lt;&gt;"NI",1,0)</f>
        <v/>
      </c>
      <c r="D16897">
        <f>VLOOKUP(B16897, Tabelas!A:C,3,FALSE())</f>
        <v/>
      </c>
      <c r="E16897">
        <f>VLOOKUP(B16897, Tabelas!A:C,2,FALSE())</f>
        <v/>
      </c>
    </row>
    <row r="16898">
      <c r="A16898" t="inlineStr">
        <is>
          <t>ACCOUNTING DEPARTMENT MANAGEMENT REPORT</t>
        </is>
      </c>
      <c r="B16898" t="inlineStr">
        <is>
          <t>C</t>
        </is>
      </c>
      <c r="C16898">
        <f>IF(B16898&lt;&gt;"NI",1,0)</f>
        <v/>
      </c>
      <c r="D16898">
        <f>VLOOKUP(B16898, Tabelas!A:C,3,FALSE())</f>
        <v/>
      </c>
      <c r="E16898">
        <f>VLOOKUP(B16898, Tabelas!A:C,2,FALSE())</f>
        <v/>
      </c>
    </row>
    <row r="16899">
      <c r="A16899" t="inlineStr">
        <is>
          <t>ACDC EM AÇÃO (ONLINE)</t>
        </is>
      </c>
      <c r="B16899" t="inlineStr">
        <is>
          <t>C</t>
        </is>
      </c>
      <c r="C16899">
        <f>IF(B16899&lt;&gt;"NI",1,0)</f>
        <v/>
      </c>
      <c r="D16899">
        <f>VLOOKUP(B16899, Tabelas!A:C,3,FALSE())</f>
        <v/>
      </c>
      <c r="E16899">
        <f>VLOOKUP(B16899, Tabelas!A:C,2,FALSE())</f>
        <v/>
      </c>
    </row>
    <row r="16900">
      <c r="A16900" t="inlineStr">
        <is>
          <t>ACE (BARCELONA. INTERNET)</t>
        </is>
      </c>
      <c r="B16900" t="inlineStr">
        <is>
          <t>C</t>
        </is>
      </c>
      <c r="C16900">
        <f>IF(B16900&lt;&gt;"NI",1,0)</f>
        <v/>
      </c>
      <c r="D16900">
        <f>VLOOKUP(B16900, Tabelas!A:C,3,FALSE())</f>
        <v/>
      </c>
      <c r="E16900">
        <f>VLOOKUP(B16900, Tabelas!A:C,2,FALSE())</f>
        <v/>
      </c>
    </row>
    <row r="16901">
      <c r="A16901" t="inlineStr">
        <is>
          <t>ACM JOURNAL OF COMPUTER DOCUMENTATION (ONLINE)</t>
        </is>
      </c>
      <c r="B16901" t="inlineStr">
        <is>
          <t>C</t>
        </is>
      </c>
      <c r="C16901">
        <f>IF(B16901&lt;&gt;"NI",1,0)</f>
        <v/>
      </c>
      <c r="D16901">
        <f>VLOOKUP(B16901, Tabelas!A:C,3,FALSE())</f>
        <v/>
      </c>
      <c r="E16901">
        <f>VLOOKUP(B16901, Tabelas!A:C,2,FALSE())</f>
        <v/>
      </c>
    </row>
    <row r="16902">
      <c r="A16902" t="inlineStr">
        <is>
          <t>ACM SIGCSE BULLETIN</t>
        </is>
      </c>
      <c r="B16902" t="inlineStr">
        <is>
          <t>C</t>
        </is>
      </c>
      <c r="C16902">
        <f>IF(B16902&lt;&gt;"NI",1,0)</f>
        <v/>
      </c>
      <c r="D16902">
        <f>VLOOKUP(B16902, Tabelas!A:C,3,FALSE())</f>
        <v/>
      </c>
      <c r="E16902">
        <f>VLOOKUP(B16902, Tabelas!A:C,2,FALSE())</f>
        <v/>
      </c>
    </row>
    <row r="16903">
      <c r="A16903" t="inlineStr">
        <is>
          <t>ACS APPLIED NANO MATERIALS</t>
        </is>
      </c>
      <c r="B16903" t="inlineStr">
        <is>
          <t>C</t>
        </is>
      </c>
      <c r="C16903">
        <f>IF(B16903&lt;&gt;"NI",1,0)</f>
        <v/>
      </c>
      <c r="D16903">
        <f>VLOOKUP(B16903, Tabelas!A:C,3,FALSE())</f>
        <v/>
      </c>
      <c r="E16903">
        <f>VLOOKUP(B16903, Tabelas!A:C,2,FALSE())</f>
        <v/>
      </c>
    </row>
    <row r="16904">
      <c r="A16904" t="inlineStr">
        <is>
          <t>ACS. AGRICULTURAE CONSPECTUS SCINTIFICUS (TISAK)</t>
        </is>
      </c>
      <c r="B16904" t="inlineStr">
        <is>
          <t>C</t>
        </is>
      </c>
      <c r="C16904">
        <f>IF(B16904&lt;&gt;"NI",1,0)</f>
        <v/>
      </c>
      <c r="D16904">
        <f>VLOOKUP(B16904, Tabelas!A:C,3,FALSE())</f>
        <v/>
      </c>
      <c r="E16904">
        <f>VLOOKUP(B16904, Tabelas!A:C,2,FALSE())</f>
        <v/>
      </c>
    </row>
    <row r="16905">
      <c r="A16905" t="inlineStr">
        <is>
          <t>ACTA ALIMENTARIA: AN INTERNATIONAL JOURNAL OF FOOD SCIENCE</t>
        </is>
      </c>
      <c r="B16905" t="inlineStr">
        <is>
          <t>C</t>
        </is>
      </c>
      <c r="C16905">
        <f>IF(B16905&lt;&gt;"NI",1,0)</f>
        <v/>
      </c>
      <c r="D16905">
        <f>VLOOKUP(B16905, Tabelas!A:C,3,FALSE())</f>
        <v/>
      </c>
      <c r="E16905">
        <f>VLOOKUP(B16905, Tabelas!A:C,2,FALSE())</f>
        <v/>
      </c>
    </row>
    <row r="16906">
      <c r="A16906" t="inlineStr">
        <is>
          <t>ACTA AMERICANA (UPPSALA)</t>
        </is>
      </c>
      <c r="B16906" t="inlineStr">
        <is>
          <t>C</t>
        </is>
      </c>
      <c r="C16906">
        <f>IF(B16906&lt;&gt;"NI",1,0)</f>
        <v/>
      </c>
      <c r="D16906">
        <f>VLOOKUP(B16906, Tabelas!A:C,3,FALSE())</f>
        <v/>
      </c>
      <c r="E16906">
        <f>VLOOKUP(B16906, Tabelas!A:C,2,FALSE())</f>
        <v/>
      </c>
    </row>
    <row r="16907">
      <c r="A16907" t="inlineStr">
        <is>
          <t>ACTA BIOLÓGICA CATARINENSE</t>
        </is>
      </c>
      <c r="B16907" t="inlineStr">
        <is>
          <t>C</t>
        </is>
      </c>
      <c r="C16907">
        <f>IF(B16907&lt;&gt;"NI",1,0)</f>
        <v/>
      </c>
      <c r="D16907">
        <f>VLOOKUP(B16907, Tabelas!A:C,3,FALSE())</f>
        <v/>
      </c>
      <c r="E16907">
        <f>VLOOKUP(B16907, Tabelas!A:C,2,FALSE())</f>
        <v/>
      </c>
    </row>
    <row r="16908">
      <c r="A16908" t="inlineStr">
        <is>
          <t>ACTA BIOLÓGICA PARANAENSE</t>
        </is>
      </c>
      <c r="B16908" t="inlineStr">
        <is>
          <t>C</t>
        </is>
      </c>
      <c r="C16908">
        <f>IF(B16908&lt;&gt;"NI",1,0)</f>
        <v/>
      </c>
      <c r="D16908">
        <f>VLOOKUP(B16908, Tabelas!A:C,3,FALSE())</f>
        <v/>
      </c>
      <c r="E16908">
        <f>VLOOKUP(B16908, Tabelas!A:C,2,FALSE())</f>
        <v/>
      </c>
    </row>
    <row r="16909">
      <c r="A16909" t="inlineStr">
        <is>
          <t>ACTA BIOMATERIALIA ODONTOLOGICA SCANDINAVICA</t>
        </is>
      </c>
      <c r="B16909" t="inlineStr">
        <is>
          <t>C</t>
        </is>
      </c>
      <c r="C16909">
        <f>IF(B16909&lt;&gt;"NI",1,0)</f>
        <v/>
      </c>
      <c r="D16909">
        <f>VLOOKUP(B16909, Tabelas!A:C,3,FALSE())</f>
        <v/>
      </c>
      <c r="E16909">
        <f>VLOOKUP(B16909, Tabelas!A:C,2,FALSE())</f>
        <v/>
      </c>
    </row>
    <row r="16910">
      <c r="A16910" t="inlineStr">
        <is>
          <t>ACTA BOTANICA CUBANA</t>
        </is>
      </c>
      <c r="B16910" t="inlineStr">
        <is>
          <t>C</t>
        </is>
      </c>
      <c r="C16910">
        <f>IF(B16910&lt;&gt;"NI",1,0)</f>
        <v/>
      </c>
      <c r="D16910">
        <f>VLOOKUP(B16910, Tabelas!A:C,3,FALSE())</f>
        <v/>
      </c>
      <c r="E16910">
        <f>VLOOKUP(B16910, Tabelas!A:C,2,FALSE())</f>
        <v/>
      </c>
    </row>
    <row r="16911">
      <c r="A16911" t="inlineStr">
        <is>
          <t>ACTA BOTÁNICA MALACITANA</t>
        </is>
      </c>
      <c r="B16911" t="inlineStr">
        <is>
          <t>C</t>
        </is>
      </c>
      <c r="C16911">
        <f>IF(B16911&lt;&gt;"NI",1,0)</f>
        <v/>
      </c>
      <c r="D16911">
        <f>VLOOKUP(B16911, Tabelas!A:C,3,FALSE())</f>
        <v/>
      </c>
      <c r="E16911">
        <f>VLOOKUP(B16911, Tabelas!A:C,2,FALSE())</f>
        <v/>
      </c>
    </row>
    <row r="16912">
      <c r="A16912" t="inlineStr">
        <is>
          <t>ACTA CIENTÍFICA (UNASP. ONLINE)</t>
        </is>
      </c>
      <c r="B16912" t="inlineStr">
        <is>
          <t>C</t>
        </is>
      </c>
      <c r="C16912">
        <f>IF(B16912&lt;&gt;"NI",1,0)</f>
        <v/>
      </c>
      <c r="D16912">
        <f>VLOOKUP(B16912, Tabelas!A:C,3,FALSE())</f>
        <v/>
      </c>
      <c r="E16912">
        <f>VLOOKUP(B16912, Tabelas!A:C,2,FALSE())</f>
        <v/>
      </c>
    </row>
    <row r="16913">
      <c r="A16913" t="inlineStr">
        <is>
          <t>ACTA CRYSTALLOGRAPHICA. SECTION E</t>
        </is>
      </c>
      <c r="B16913" t="inlineStr">
        <is>
          <t>C</t>
        </is>
      </c>
      <c r="C16913">
        <f>IF(B16913&lt;&gt;"NI",1,0)</f>
        <v/>
      </c>
      <c r="D16913">
        <f>VLOOKUP(B16913, Tabelas!A:C,3,FALSE())</f>
        <v/>
      </c>
      <c r="E16913">
        <f>VLOOKUP(B16913, Tabelas!A:C,2,FALSE())</f>
        <v/>
      </c>
    </row>
    <row r="16914">
      <c r="A16914" t="inlineStr">
        <is>
          <t>ACTA DE LAS JORNADAS CIENTÍFICAS DE LA ASOCIACIÓN METEOROLÓGICA ESPAÑOLA</t>
        </is>
      </c>
      <c r="B16914" t="inlineStr">
        <is>
          <t>C</t>
        </is>
      </c>
      <c r="C16914">
        <f>IF(B16914&lt;&gt;"NI",1,0)</f>
        <v/>
      </c>
      <c r="D16914">
        <f>VLOOKUP(B16914, Tabelas!A:C,3,FALSE())</f>
        <v/>
      </c>
      <c r="E16914">
        <f>VLOOKUP(B16914, Tabelas!A:C,2,FALSE())</f>
        <v/>
      </c>
    </row>
    <row r="16915">
      <c r="A16915" t="inlineStr">
        <is>
          <t>ACTA FARMACEUTICA PORTUGUESA</t>
        </is>
      </c>
      <c r="B16915" t="inlineStr">
        <is>
          <t>C</t>
        </is>
      </c>
      <c r="C16915">
        <f>IF(B16915&lt;&gt;"NI",1,0)</f>
        <v/>
      </c>
      <c r="D16915">
        <f>VLOOKUP(B16915, Tabelas!A:C,3,FALSE())</f>
        <v/>
      </c>
      <c r="E16915">
        <f>VLOOKUP(B16915, Tabelas!A:C,2,FALSE())</f>
        <v/>
      </c>
    </row>
    <row r="16916">
      <c r="A16916" t="inlineStr">
        <is>
          <t>ACTA LUDICA</t>
        </is>
      </c>
      <c r="B16916" t="inlineStr">
        <is>
          <t>C</t>
        </is>
      </c>
      <c r="C16916">
        <f>IF(B16916&lt;&gt;"NI",1,0)</f>
        <v/>
      </c>
      <c r="D16916">
        <f>VLOOKUP(B16916, Tabelas!A:C,3,FALSE())</f>
        <v/>
      </c>
      <c r="E16916">
        <f>VLOOKUP(B16916, Tabelas!A:C,2,FALSE())</f>
        <v/>
      </c>
    </row>
    <row r="16917">
      <c r="A16917" t="inlineStr">
        <is>
          <t>ACTA MECHANÌCA ET MOBILITATEM (ONLINE)</t>
        </is>
      </c>
      <c r="B16917" t="inlineStr">
        <is>
          <t>C</t>
        </is>
      </c>
      <c r="C16917">
        <f>IF(B16917&lt;&gt;"NI",1,0)</f>
        <v/>
      </c>
      <c r="D16917">
        <f>VLOOKUP(B16917, Tabelas!A:C,3,FALSE())</f>
        <v/>
      </c>
      <c r="E16917">
        <f>VLOOKUP(B16917, Tabelas!A:C,2,FALSE())</f>
        <v/>
      </c>
    </row>
    <row r="16918">
      <c r="A16918" t="inlineStr">
        <is>
          <t>ACTA MÉDICA (PORTO ALEGRE)</t>
        </is>
      </c>
      <c r="B16918" t="inlineStr">
        <is>
          <t>C</t>
        </is>
      </c>
      <c r="C16918">
        <f>IF(B16918&lt;&gt;"NI",1,0)</f>
        <v/>
      </c>
      <c r="D16918">
        <f>VLOOKUP(B16918, Tabelas!A:C,3,FALSE())</f>
        <v/>
      </c>
      <c r="E16918">
        <f>VLOOKUP(B16918, Tabelas!A:C,2,FALSE())</f>
        <v/>
      </c>
    </row>
    <row r="16919">
      <c r="A16919" t="inlineStr">
        <is>
          <t>ACTA MEDICA MARTINIANA</t>
        </is>
      </c>
      <c r="B16919" t="inlineStr">
        <is>
          <t>C</t>
        </is>
      </c>
      <c r="C16919">
        <f>IF(B16919&lt;&gt;"NI",1,0)</f>
        <v/>
      </c>
      <c r="D16919">
        <f>VLOOKUP(B16919, Tabelas!A:C,3,FALSE())</f>
        <v/>
      </c>
      <c r="E16919">
        <f>VLOOKUP(B16919, Tabelas!A:C,2,FALSE())</f>
        <v/>
      </c>
    </row>
    <row r="16920">
      <c r="A16920" t="inlineStr">
        <is>
          <t>ACTA MICROBIOLOGICA BULGARICA (IMPRESSO)</t>
        </is>
      </c>
      <c r="B16920" t="inlineStr">
        <is>
          <t>C</t>
        </is>
      </c>
      <c r="C16920">
        <f>IF(B16920&lt;&gt;"NI",1,0)</f>
        <v/>
      </c>
      <c r="D16920">
        <f>VLOOKUP(B16920, Tabelas!A:C,3,FALSE())</f>
        <v/>
      </c>
      <c r="E16920">
        <f>VLOOKUP(B16920, Tabelas!A:C,2,FALSE())</f>
        <v/>
      </c>
    </row>
    <row r="16921">
      <c r="A16921" t="inlineStr">
        <is>
          <t>ACTA MSM</t>
        </is>
      </c>
      <c r="B16921" t="inlineStr">
        <is>
          <t>C</t>
        </is>
      </c>
      <c r="C16921">
        <f>IF(B16921&lt;&gt;"NI",1,0)</f>
        <v/>
      </c>
      <c r="D16921">
        <f>VLOOKUP(B16921, Tabelas!A:C,3,FALSE())</f>
        <v/>
      </c>
      <c r="E16921">
        <f>VLOOKUP(B16921, Tabelas!A:C,2,FALSE())</f>
        <v/>
      </c>
    </row>
    <row r="16922">
      <c r="A16922" t="inlineStr">
        <is>
          <t>ACTA ORL</t>
        </is>
      </c>
      <c r="B16922" t="inlineStr">
        <is>
          <t>C</t>
        </is>
      </c>
      <c r="C16922">
        <f>IF(B16922&lt;&gt;"NI",1,0)</f>
        <v/>
      </c>
      <c r="D16922">
        <f>VLOOKUP(B16922, Tabelas!A:C,3,FALSE())</f>
        <v/>
      </c>
      <c r="E16922">
        <f>VLOOKUP(B16922, Tabelas!A:C,2,FALSE())</f>
        <v/>
      </c>
    </row>
    <row r="16923">
      <c r="A16923" t="inlineStr">
        <is>
          <t>ACTA PORTUGUESA DE NUTRIÇÃO</t>
        </is>
      </c>
      <c r="B16923" t="inlineStr">
        <is>
          <t>C</t>
        </is>
      </c>
      <c r="C16923">
        <f>IF(B16923&lt;&gt;"NI",1,0)</f>
        <v/>
      </c>
      <c r="D16923">
        <f>VLOOKUP(B16923, Tabelas!A:C,3,FALSE())</f>
        <v/>
      </c>
      <c r="E16923">
        <f>VLOOKUP(B16923, Tabelas!A:C,2,FALSE())</f>
        <v/>
      </c>
    </row>
    <row r="16924">
      <c r="A16924" t="inlineStr">
        <is>
          <t>ACTA PSICOSSOMÁTICA</t>
        </is>
      </c>
      <c r="B16924" t="inlineStr">
        <is>
          <t>C</t>
        </is>
      </c>
      <c r="C16924">
        <f>IF(B16924&lt;&gt;"NI",1,0)</f>
        <v/>
      </c>
      <c r="D16924">
        <f>VLOOKUP(B16924, Tabelas!A:C,3,FALSE())</f>
        <v/>
      </c>
      <c r="E16924">
        <f>VLOOKUP(B16924, Tabelas!A:C,2,FALSE())</f>
        <v/>
      </c>
    </row>
    <row r="16925">
      <c r="A16925" t="inlineStr">
        <is>
          <t>ACTA SCIENTIAE ANATOMICA</t>
        </is>
      </c>
      <c r="B16925" t="inlineStr">
        <is>
          <t>C</t>
        </is>
      </c>
      <c r="C16925">
        <f>IF(B16925&lt;&gt;"NI",1,0)</f>
        <v/>
      </c>
      <c r="D16925">
        <f>VLOOKUP(B16925, Tabelas!A:C,3,FALSE())</f>
        <v/>
      </c>
      <c r="E16925">
        <f>VLOOKUP(B16925, Tabelas!A:C,2,FALSE())</f>
        <v/>
      </c>
    </row>
    <row r="16926">
      <c r="A16926" t="inlineStr">
        <is>
          <t>ACTA SCIENTIARUM (HUMAN AND SOCIAL SCIENCES)</t>
        </is>
      </c>
      <c r="B16926" t="inlineStr">
        <is>
          <t>C</t>
        </is>
      </c>
      <c r="C16926">
        <f>IF(B16926&lt;&gt;"NI",1,0)</f>
        <v/>
      </c>
      <c r="D16926">
        <f>VLOOKUP(B16926, Tabelas!A:C,3,FALSE())</f>
        <v/>
      </c>
      <c r="E16926">
        <f>VLOOKUP(B16926, Tabelas!A:C,2,FALSE())</f>
        <v/>
      </c>
    </row>
    <row r="16927">
      <c r="A16927" t="inlineStr">
        <is>
          <t>ACTA SCIENTIFIC DENTAL SCIENCES</t>
        </is>
      </c>
      <c r="B16927" t="inlineStr">
        <is>
          <t>C</t>
        </is>
      </c>
      <c r="C16927">
        <f>IF(B16927&lt;&gt;"NI",1,0)</f>
        <v/>
      </c>
      <c r="D16927">
        <f>VLOOKUP(B16927, Tabelas!A:C,3,FALSE())</f>
        <v/>
      </c>
      <c r="E16927">
        <f>VLOOKUP(B16927, Tabelas!A:C,2,FALSE())</f>
        <v/>
      </c>
    </row>
    <row r="16928">
      <c r="A16928" t="inlineStr">
        <is>
          <t>ACTA SCIENTIFIC MICROBIOLOGY</t>
        </is>
      </c>
      <c r="B16928" t="inlineStr">
        <is>
          <t>C</t>
        </is>
      </c>
      <c r="C16928">
        <f>IF(B16928&lt;&gt;"NI",1,0)</f>
        <v/>
      </c>
      <c r="D16928">
        <f>VLOOKUP(B16928, Tabelas!A:C,3,FALSE())</f>
        <v/>
      </c>
      <c r="E16928">
        <f>VLOOKUP(B16928, Tabelas!A:C,2,FALSE())</f>
        <v/>
      </c>
    </row>
    <row r="16929">
      <c r="A16929" t="inlineStr">
        <is>
          <t>ACTA SCIENTIFIC PHARMACEUTICAL SCIENCES</t>
        </is>
      </c>
      <c r="B16929" t="inlineStr">
        <is>
          <t>C</t>
        </is>
      </c>
      <c r="C16929">
        <f>IF(B16929&lt;&gt;"NI",1,0)</f>
        <v/>
      </c>
      <c r="D16929">
        <f>VLOOKUP(B16929, Tabelas!A:C,3,FALSE())</f>
        <v/>
      </c>
      <c r="E16929">
        <f>VLOOKUP(B16929, Tabelas!A:C,2,FALSE())</f>
        <v/>
      </c>
    </row>
    <row r="16930">
      <c r="A16930" t="inlineStr">
        <is>
          <t>ACTA TECHNICA NAPOCENSIS. SERIES APPLIED MATHEMATICS AND MECHANICS</t>
        </is>
      </c>
      <c r="B16930" t="inlineStr">
        <is>
          <t>C</t>
        </is>
      </c>
      <c r="C16930">
        <f>IF(B16930&lt;&gt;"NI",1,0)</f>
        <v/>
      </c>
      <c r="D16930">
        <f>VLOOKUP(B16930, Tabelas!A:C,3,FALSE())</f>
        <v/>
      </c>
      <c r="E16930">
        <f>VLOOKUP(B16930, Tabelas!A:C,2,FALSE())</f>
        <v/>
      </c>
    </row>
    <row r="16931">
      <c r="A16931" t="inlineStr">
        <is>
          <t>ACTA UNIVERSITATIS CAROLINAE: KINANTHROPOLOGICA</t>
        </is>
      </c>
      <c r="B16931" t="inlineStr">
        <is>
          <t>C</t>
        </is>
      </c>
      <c r="C16931">
        <f>IF(B16931&lt;&gt;"NI",1,0)</f>
        <v/>
      </c>
      <c r="D16931">
        <f>VLOOKUP(B16931, Tabelas!A:C,3,FALSE())</f>
        <v/>
      </c>
      <c r="E16931">
        <f>VLOOKUP(B16931, Tabelas!A:C,2,FALSE())</f>
        <v/>
      </c>
    </row>
    <row r="16932">
      <c r="A16932" t="inlineStr">
        <is>
          <t>ACTA UNIVERSITATIS WRATISLAVIENSIS. NIEMCOZNAWSTWO</t>
        </is>
      </c>
      <c r="B16932" t="inlineStr">
        <is>
          <t>C</t>
        </is>
      </c>
      <c r="C16932">
        <f>IF(B16932&lt;&gt;"NI",1,0)</f>
        <v/>
      </c>
      <c r="D16932">
        <f>VLOOKUP(B16932, Tabelas!A:C,3,FALSE())</f>
        <v/>
      </c>
      <c r="E16932">
        <f>VLOOKUP(B16932, Tabelas!A:C,2,FALSE())</f>
        <v/>
      </c>
    </row>
    <row r="16933">
      <c r="A16933" t="inlineStr">
        <is>
          <t>ACTA ZOOLOGICA LILLOANA</t>
        </is>
      </c>
      <c r="B16933" t="inlineStr">
        <is>
          <t>C</t>
        </is>
      </c>
      <c r="C16933">
        <f>IF(B16933&lt;&gt;"NI",1,0)</f>
        <v/>
      </c>
      <c r="D16933">
        <f>VLOOKUP(B16933, Tabelas!A:C,3,FALSE())</f>
        <v/>
      </c>
      <c r="E16933">
        <f>VLOOKUP(B16933, Tabelas!A:C,2,FALSE())</f>
        <v/>
      </c>
    </row>
    <row r="16934">
      <c r="A16934" t="inlineStr">
        <is>
          <t>ACTA ZOOLOGICA LITUANICA (SPAUSDINTA)</t>
        </is>
      </c>
      <c r="B16934" t="inlineStr">
        <is>
          <t>C</t>
        </is>
      </c>
      <c r="C16934">
        <f>IF(B16934&lt;&gt;"NI",1,0)</f>
        <v/>
      </c>
      <c r="D16934">
        <f>VLOOKUP(B16934, Tabelas!A:C,3,FALSE())</f>
        <v/>
      </c>
      <c r="E16934">
        <f>VLOOKUP(B16934, Tabelas!A:C,2,FALSE())</f>
        <v/>
      </c>
    </row>
    <row r="16935">
      <c r="A16935" t="inlineStr">
        <is>
          <t>ACTAPESCA</t>
        </is>
      </c>
      <c r="B16935" t="inlineStr">
        <is>
          <t>C</t>
        </is>
      </c>
      <c r="C16935">
        <f>IF(B16935&lt;&gt;"NI",1,0)</f>
        <v/>
      </c>
      <c r="D16935">
        <f>VLOOKUP(B16935, Tabelas!A:C,3,FALSE())</f>
        <v/>
      </c>
      <c r="E16935">
        <f>VLOOKUP(B16935, Tabelas!A:C,2,FALSE())</f>
        <v/>
      </c>
    </row>
    <row r="16936">
      <c r="A16936" t="inlineStr">
        <is>
          <t>ACTAS DEL ¿ CONGRESO URUGUAYO DE EDUCACIÓN MATEMÁTICA</t>
        </is>
      </c>
      <c r="B16936" t="inlineStr">
        <is>
          <t>C</t>
        </is>
      </c>
      <c r="C16936">
        <f>IF(B16936&lt;&gt;"NI",1,0)</f>
        <v/>
      </c>
      <c r="D16936">
        <f>VLOOKUP(B16936, Tabelas!A:C,3,FALSE())</f>
        <v/>
      </c>
      <c r="E16936">
        <f>VLOOKUP(B16936, Tabelas!A:C,2,FALSE())</f>
        <v/>
      </c>
    </row>
    <row r="16937">
      <c r="A16937" t="inlineStr">
        <is>
          <t>ACTAS DEL PIDEC</t>
        </is>
      </c>
      <c r="B16937" t="inlineStr">
        <is>
          <t>C</t>
        </is>
      </c>
      <c r="C16937">
        <f>IF(B16937&lt;&gt;"NI",1,0)</f>
        <v/>
      </c>
      <c r="D16937">
        <f>VLOOKUP(B16937, Tabelas!A:C,3,FALSE())</f>
        <v/>
      </c>
      <c r="E16937">
        <f>VLOOKUP(B16937, Tabelas!A:C,2,FALSE())</f>
        <v/>
      </c>
    </row>
    <row r="16938">
      <c r="A16938" t="inlineStr">
        <is>
          <t>ACTIO (FACULDADES MARINGÁ)</t>
        </is>
      </c>
      <c r="B16938" t="inlineStr">
        <is>
          <t>C</t>
        </is>
      </c>
      <c r="C16938">
        <f>IF(B16938&lt;&gt;"NI",1,0)</f>
        <v/>
      </c>
      <c r="D16938">
        <f>VLOOKUP(B16938, Tabelas!A:C,3,FALSE())</f>
        <v/>
      </c>
      <c r="E16938">
        <f>VLOOKUP(B16938, Tabelas!A:C,2,FALSE())</f>
        <v/>
      </c>
    </row>
    <row r="16939">
      <c r="A16939" t="inlineStr">
        <is>
          <t>ACTUALIDAD PSICOLÓGICA</t>
        </is>
      </c>
      <c r="B16939" t="inlineStr">
        <is>
          <t>C</t>
        </is>
      </c>
      <c r="C16939">
        <f>IF(B16939&lt;&gt;"NI",1,0)</f>
        <v/>
      </c>
      <c r="D16939">
        <f>VLOOKUP(B16939, Tabelas!A:C,3,FALSE())</f>
        <v/>
      </c>
      <c r="E16939">
        <f>VLOOKUP(B16939, Tabelas!A:C,2,FALSE())</f>
        <v/>
      </c>
    </row>
    <row r="16940">
      <c r="A16940" t="inlineStr">
        <is>
          <t>ADAPEC ARQUIVOS</t>
        </is>
      </c>
      <c r="B16940" t="inlineStr">
        <is>
          <t>C</t>
        </is>
      </c>
      <c r="C16940">
        <f>IF(B16940&lt;&gt;"NI",1,0)</f>
        <v/>
      </c>
      <c r="D16940">
        <f>VLOOKUP(B16940, Tabelas!A:C,3,FALSE())</f>
        <v/>
      </c>
      <c r="E16940">
        <f>VLOOKUP(B16940, Tabelas!A:C,2,FALSE())</f>
        <v/>
      </c>
    </row>
    <row r="16941">
      <c r="A16941" t="inlineStr">
        <is>
          <t>ADB (BRASÍLIA)</t>
        </is>
      </c>
      <c r="B16941" t="inlineStr">
        <is>
          <t>C</t>
        </is>
      </c>
      <c r="C16941">
        <f>IF(B16941&lt;&gt;"NI",1,0)</f>
        <v/>
      </c>
      <c r="D16941">
        <f>VLOOKUP(B16941, Tabelas!A:C,3,FALSE())</f>
        <v/>
      </c>
      <c r="E16941">
        <f>VLOOKUP(B16941, Tabelas!A:C,2,FALSE())</f>
        <v/>
      </c>
    </row>
    <row r="16942">
      <c r="A16942" t="inlineStr">
        <is>
          <t>ADOLESCENT HEALTH, MEDICINE AND THERAPEUTICS (ONLINE)</t>
        </is>
      </c>
      <c r="B16942" t="inlineStr">
        <is>
          <t>C</t>
        </is>
      </c>
      <c r="C16942">
        <f>IF(B16942&lt;&gt;"NI",1,0)</f>
        <v/>
      </c>
      <c r="D16942">
        <f>VLOOKUP(B16942, Tabelas!A:C,3,FALSE())</f>
        <v/>
      </c>
      <c r="E16942">
        <f>VLOOKUP(B16942, Tabelas!A:C,2,FALSE())</f>
        <v/>
      </c>
    </row>
    <row r="16943">
      <c r="A16943" t="inlineStr">
        <is>
          <t>ADVANCE JOURNAL OF FOOD SCIENCE AND TECHNOLOGY</t>
        </is>
      </c>
      <c r="B16943" t="inlineStr">
        <is>
          <t>C</t>
        </is>
      </c>
      <c r="C16943">
        <f>IF(B16943&lt;&gt;"NI",1,0)</f>
        <v/>
      </c>
      <c r="D16943">
        <f>VLOOKUP(B16943, Tabelas!A:C,3,FALSE())</f>
        <v/>
      </c>
      <c r="E16943">
        <f>VLOOKUP(B16943, Tabelas!A:C,2,FALSE())</f>
        <v/>
      </c>
    </row>
    <row r="16944">
      <c r="A16944" t="inlineStr">
        <is>
          <t>ADVANCED BIOSYSTEMS</t>
        </is>
      </c>
      <c r="B16944" t="inlineStr">
        <is>
          <t>C</t>
        </is>
      </c>
      <c r="C16944">
        <f>IF(B16944&lt;&gt;"NI",1,0)</f>
        <v/>
      </c>
      <c r="D16944">
        <f>VLOOKUP(B16944, Tabelas!A:C,3,FALSE())</f>
        <v/>
      </c>
      <c r="E16944">
        <f>VLOOKUP(B16944, Tabelas!A:C,2,FALSE())</f>
        <v/>
      </c>
    </row>
    <row r="16945">
      <c r="A16945" t="inlineStr">
        <is>
          <t>ADVANCED COATINGS &amp; SURFACE TECHNOLOGY</t>
        </is>
      </c>
      <c r="B16945" t="inlineStr">
        <is>
          <t>C</t>
        </is>
      </c>
      <c r="C16945">
        <f>IF(B16945&lt;&gt;"NI",1,0)</f>
        <v/>
      </c>
      <c r="D16945">
        <f>VLOOKUP(B16945, Tabelas!A:C,3,FALSE())</f>
        <v/>
      </c>
      <c r="E16945">
        <f>VLOOKUP(B16945, Tabelas!A:C,2,FALSE())</f>
        <v/>
      </c>
    </row>
    <row r="16946">
      <c r="A16946" t="inlineStr">
        <is>
          <t>ADVANCED ENGINEERING FORUM</t>
        </is>
      </c>
      <c r="B16946" t="inlineStr">
        <is>
          <t>C</t>
        </is>
      </c>
      <c r="C16946">
        <f>IF(B16946&lt;&gt;"NI",1,0)</f>
        <v/>
      </c>
      <c r="D16946">
        <f>VLOOKUP(B16946, Tabelas!A:C,3,FALSE())</f>
        <v/>
      </c>
      <c r="E16946">
        <f>VLOOKUP(B16946, Tabelas!A:C,2,FALSE())</f>
        <v/>
      </c>
    </row>
    <row r="16947">
      <c r="A16947" t="inlineStr">
        <is>
          <t>ADVANCED MATERIALS LETTERS</t>
        </is>
      </c>
      <c r="B16947" t="inlineStr">
        <is>
          <t>C</t>
        </is>
      </c>
      <c r="C16947">
        <f>IF(B16947&lt;&gt;"NI",1,0)</f>
        <v/>
      </c>
      <c r="D16947">
        <f>VLOOKUP(B16947, Tabelas!A:C,3,FALSE())</f>
        <v/>
      </c>
      <c r="E16947">
        <f>VLOOKUP(B16947, Tabelas!A:C,2,FALSE())</f>
        <v/>
      </c>
    </row>
    <row r="16948">
      <c r="A16948" t="inlineStr">
        <is>
          <t>ADVANCED OPTICAL TECHNOLOGIES (IMPRESSO)</t>
        </is>
      </c>
      <c r="B16948" t="inlineStr">
        <is>
          <t>C</t>
        </is>
      </c>
      <c r="C16948">
        <f>IF(B16948&lt;&gt;"NI",1,0)</f>
        <v/>
      </c>
      <c r="D16948">
        <f>VLOOKUP(B16948, Tabelas!A:C,3,FALSE())</f>
        <v/>
      </c>
      <c r="E16948">
        <f>VLOOKUP(B16948, Tabelas!A:C,2,FALSE())</f>
        <v/>
      </c>
    </row>
    <row r="16949">
      <c r="A16949" t="inlineStr">
        <is>
          <t>ADVANCED RESEARCH IN GASTROENTEROLOGY &amp; HEPATOLOGY</t>
        </is>
      </c>
      <c r="B16949" t="inlineStr">
        <is>
          <t>C</t>
        </is>
      </c>
      <c r="C16949">
        <f>IF(B16949&lt;&gt;"NI",1,0)</f>
        <v/>
      </c>
      <c r="D16949">
        <f>VLOOKUP(B16949, Tabelas!A:C,3,FALSE())</f>
        <v/>
      </c>
      <c r="E16949">
        <f>VLOOKUP(B16949, Tabelas!A:C,2,FALSE())</f>
        <v/>
      </c>
    </row>
    <row r="16950">
      <c r="A16950" t="inlineStr">
        <is>
          <t>ADVANCED TECHNIQUES IN BIOLOGY &amp; MEDICINE</t>
        </is>
      </c>
      <c r="B16950" t="inlineStr">
        <is>
          <t>C</t>
        </is>
      </c>
      <c r="C16950">
        <f>IF(B16950&lt;&gt;"NI",1,0)</f>
        <v/>
      </c>
      <c r="D16950">
        <f>VLOOKUP(B16950, Tabelas!A:C,3,FALSE())</f>
        <v/>
      </c>
      <c r="E16950">
        <f>VLOOKUP(B16950, Tabelas!A:C,2,FALSE())</f>
        <v/>
      </c>
    </row>
    <row r="16951">
      <c r="A16951" t="inlineStr">
        <is>
          <t>ADVANCED THEORY AND SIMULATIONS</t>
        </is>
      </c>
      <c r="B16951" t="inlineStr">
        <is>
          <t>C</t>
        </is>
      </c>
      <c r="C16951">
        <f>IF(B16951&lt;&gt;"NI",1,0)</f>
        <v/>
      </c>
      <c r="D16951">
        <f>VLOOKUP(B16951, Tabelas!A:C,3,FALSE())</f>
        <v/>
      </c>
      <c r="E16951">
        <f>VLOOKUP(B16951, Tabelas!A:C,2,FALSE())</f>
        <v/>
      </c>
    </row>
    <row r="16952">
      <c r="A16952" t="inlineStr">
        <is>
          <t>ADVANCEMENT IN MEDICINAL PLANT RESEARCH</t>
        </is>
      </c>
      <c r="B16952" t="inlineStr">
        <is>
          <t>C</t>
        </is>
      </c>
      <c r="C16952">
        <f>IF(B16952&lt;&gt;"NI",1,0)</f>
        <v/>
      </c>
      <c r="D16952">
        <f>VLOOKUP(B16952, Tabelas!A:C,3,FALSE())</f>
        <v/>
      </c>
      <c r="E16952">
        <f>VLOOKUP(B16952, Tabelas!A:C,2,FALSE())</f>
        <v/>
      </c>
    </row>
    <row r="16953">
      <c r="A16953" t="inlineStr">
        <is>
          <t>ADVANCEMENTS IN CASE STUDIES</t>
        </is>
      </c>
      <c r="B16953" t="inlineStr">
        <is>
          <t>C</t>
        </is>
      </c>
      <c r="C16953">
        <f>IF(B16953&lt;&gt;"NI",1,0)</f>
        <v/>
      </c>
      <c r="D16953">
        <f>VLOOKUP(B16953, Tabelas!A:C,3,FALSE())</f>
        <v/>
      </c>
      <c r="E16953">
        <f>VLOOKUP(B16953, Tabelas!A:C,2,FALSE())</f>
        <v/>
      </c>
    </row>
    <row r="16954">
      <c r="A16954" t="inlineStr">
        <is>
          <t>ADVANCES IN AGING RESEARCH</t>
        </is>
      </c>
      <c r="B16954" t="inlineStr">
        <is>
          <t>C</t>
        </is>
      </c>
      <c r="C16954">
        <f>IF(B16954&lt;&gt;"NI",1,0)</f>
        <v/>
      </c>
      <c r="D16954">
        <f>VLOOKUP(B16954, Tabelas!A:C,3,FALSE())</f>
        <v/>
      </c>
      <c r="E16954">
        <f>VLOOKUP(B16954, Tabelas!A:C,2,FALSE())</f>
        <v/>
      </c>
    </row>
    <row r="16955">
      <c r="A16955" t="inlineStr">
        <is>
          <t>ADVANCES IN ANALYSIS</t>
        </is>
      </c>
      <c r="B16955" t="inlineStr">
        <is>
          <t>C</t>
        </is>
      </c>
      <c r="C16955">
        <f>IF(B16955&lt;&gt;"NI",1,0)</f>
        <v/>
      </c>
      <c r="D16955">
        <f>VLOOKUP(B16955, Tabelas!A:C,3,FALSE())</f>
        <v/>
      </c>
      <c r="E16955">
        <f>VLOOKUP(B16955, Tabelas!A:C,2,FALSE())</f>
        <v/>
      </c>
    </row>
    <row r="16956">
      <c r="A16956" t="inlineStr">
        <is>
          <t>ADVANCES IN ANALYTICAL CHEMISTRY</t>
        </is>
      </c>
      <c r="B16956" t="inlineStr">
        <is>
          <t>C</t>
        </is>
      </c>
      <c r="C16956">
        <f>IF(B16956&lt;&gt;"NI",1,0)</f>
        <v/>
      </c>
      <c r="D16956">
        <f>VLOOKUP(B16956, Tabelas!A:C,3,FALSE())</f>
        <v/>
      </c>
      <c r="E16956">
        <f>VLOOKUP(B16956, Tabelas!A:C,2,FALSE())</f>
        <v/>
      </c>
    </row>
    <row r="16957">
      <c r="A16957" t="inlineStr">
        <is>
          <t>ADVANCES IN BIOTECHNOLOGY &amp; MICROBIOLOGY</t>
        </is>
      </c>
      <c r="B16957" t="inlineStr">
        <is>
          <t>C</t>
        </is>
      </c>
      <c r="C16957">
        <f>IF(B16957&lt;&gt;"NI",1,0)</f>
        <v/>
      </c>
      <c r="D16957">
        <f>VLOOKUP(B16957, Tabelas!A:C,3,FALSE())</f>
        <v/>
      </c>
      <c r="E16957">
        <f>VLOOKUP(B16957, Tabelas!A:C,2,FALSE())</f>
        <v/>
      </c>
    </row>
    <row r="16958">
      <c r="A16958" t="inlineStr">
        <is>
          <t>ADVANCES IN COMPUTATIONAL DESIGN (ONLINE)</t>
        </is>
      </c>
      <c r="B16958" t="inlineStr">
        <is>
          <t>C</t>
        </is>
      </c>
      <c r="C16958">
        <f>IF(B16958&lt;&gt;"NI",1,0)</f>
        <v/>
      </c>
      <c r="D16958">
        <f>VLOOKUP(B16958, Tabelas!A:C,3,FALSE())</f>
        <v/>
      </c>
      <c r="E16958">
        <f>VLOOKUP(B16958, Tabelas!A:C,2,FALSE())</f>
        <v/>
      </c>
    </row>
    <row r="16959">
      <c r="A16959" t="inlineStr">
        <is>
          <t>ADVANCES IN CYTOLOGY &amp; PATHOLOGY</t>
        </is>
      </c>
      <c r="B16959" t="inlineStr">
        <is>
          <t>C</t>
        </is>
      </c>
      <c r="C16959">
        <f>IF(B16959&lt;&gt;"NI",1,0)</f>
        <v/>
      </c>
      <c r="D16959">
        <f>VLOOKUP(B16959, Tabelas!A:C,3,FALSE())</f>
        <v/>
      </c>
      <c r="E16959">
        <f>VLOOKUP(B16959, Tabelas!A:C,2,FALSE())</f>
        <v/>
      </c>
    </row>
    <row r="16960">
      <c r="A16960" t="inlineStr">
        <is>
          <t>ADVANCES IN DENTISTRY &amp; ORAL HEALTH</t>
        </is>
      </c>
      <c r="B16960" t="inlineStr">
        <is>
          <t>C</t>
        </is>
      </c>
      <c r="C16960">
        <f>IF(B16960&lt;&gt;"NI",1,0)</f>
        <v/>
      </c>
      <c r="D16960">
        <f>VLOOKUP(B16960, Tabelas!A:C,3,FALSE())</f>
        <v/>
      </c>
      <c r="E16960">
        <f>VLOOKUP(B16960, Tabelas!A:C,2,FALSE())</f>
        <v/>
      </c>
    </row>
    <row r="16961">
      <c r="A16961" t="inlineStr">
        <is>
          <t>ADVANCES IN DIFFERENTIAL EQUATIONS AND CONTROL PROCESSES</t>
        </is>
      </c>
      <c r="B16961" t="inlineStr">
        <is>
          <t>C</t>
        </is>
      </c>
      <c r="C16961">
        <f>IF(B16961&lt;&gt;"NI",1,0)</f>
        <v/>
      </c>
      <c r="D16961">
        <f>VLOOKUP(B16961, Tabelas!A:C,3,FALSE())</f>
        <v/>
      </c>
      <c r="E16961">
        <f>VLOOKUP(B16961, Tabelas!A:C,2,FALSE())</f>
        <v/>
      </c>
    </row>
    <row r="16962">
      <c r="A16962" t="inlineStr">
        <is>
          <t>ADVANCES IN ECONOMICS AND BUSINESS (ONLINE)</t>
        </is>
      </c>
      <c r="B16962" t="inlineStr">
        <is>
          <t>C</t>
        </is>
      </c>
      <c r="C16962">
        <f>IF(B16962&lt;&gt;"NI",1,0)</f>
        <v/>
      </c>
      <c r="D16962">
        <f>VLOOKUP(B16962, Tabelas!A:C,3,FALSE())</f>
        <v/>
      </c>
      <c r="E16962">
        <f>VLOOKUP(B16962, Tabelas!A:C,2,FALSE())</f>
        <v/>
      </c>
    </row>
    <row r="16963">
      <c r="A16963" t="inlineStr">
        <is>
          <t>ADVANCES IN ENTOMOLOGY</t>
        </is>
      </c>
      <c r="B16963" t="inlineStr">
        <is>
          <t>C</t>
        </is>
      </c>
      <c r="C16963">
        <f>IF(B16963&lt;&gt;"NI",1,0)</f>
        <v/>
      </c>
      <c r="D16963">
        <f>VLOOKUP(B16963, Tabelas!A:C,3,FALSE())</f>
        <v/>
      </c>
      <c r="E16963">
        <f>VLOOKUP(B16963, Tabelas!A:C,2,FALSE())</f>
        <v/>
      </c>
    </row>
    <row r="16964">
      <c r="A16964" t="inlineStr">
        <is>
          <t>ADVANCES IN ENZYME RESEARCH (ONLINE)</t>
        </is>
      </c>
      <c r="B16964" t="inlineStr">
        <is>
          <t>C</t>
        </is>
      </c>
      <c r="C16964">
        <f>IF(B16964&lt;&gt;"NI",1,0)</f>
        <v/>
      </c>
      <c r="D16964">
        <f>VLOOKUP(B16964, Tabelas!A:C,3,FALSE())</f>
        <v/>
      </c>
      <c r="E16964">
        <f>VLOOKUP(B16964, Tabelas!A:C,2,FALSE())</f>
        <v/>
      </c>
    </row>
    <row r="16965">
      <c r="A16965" t="inlineStr">
        <is>
          <t>ADVANCES IN FOOD SCIENCE AND ENGINEERING</t>
        </is>
      </c>
      <c r="B16965" t="inlineStr">
        <is>
          <t>C</t>
        </is>
      </c>
      <c r="C16965">
        <f>IF(B16965&lt;&gt;"NI",1,0)</f>
        <v/>
      </c>
      <c r="D16965">
        <f>VLOOKUP(B16965, Tabelas!A:C,3,FALSE())</f>
        <v/>
      </c>
      <c r="E16965">
        <f>VLOOKUP(B16965, Tabelas!A:C,2,FALSE())</f>
        <v/>
      </c>
    </row>
    <row r="16966">
      <c r="A16966" t="inlineStr">
        <is>
          <t>ADVANCES IN FOOD TECHNOLOGY AND NUTRITIONAL SCIENCES</t>
        </is>
      </c>
      <c r="B16966" t="inlineStr">
        <is>
          <t>C</t>
        </is>
      </c>
      <c r="C16966">
        <f>IF(B16966&lt;&gt;"NI",1,0)</f>
        <v/>
      </c>
      <c r="D16966">
        <f>VLOOKUP(B16966, Tabelas!A:C,3,FALSE())</f>
        <v/>
      </c>
      <c r="E16966">
        <f>VLOOKUP(B16966, Tabelas!A:C,2,FALSE())</f>
        <v/>
      </c>
    </row>
    <row r="16967">
      <c r="A16967" t="inlineStr">
        <is>
          <t>ADVANCES IN FORESTRY SCIENCE</t>
        </is>
      </c>
      <c r="B16967" t="inlineStr">
        <is>
          <t>C</t>
        </is>
      </c>
      <c r="C16967">
        <f>IF(B16967&lt;&gt;"NI",1,0)</f>
        <v/>
      </c>
      <c r="D16967">
        <f>VLOOKUP(B16967, Tabelas!A:C,3,FALSE())</f>
        <v/>
      </c>
      <c r="E16967">
        <f>VLOOKUP(B16967, Tabelas!A:C,2,FALSE())</f>
        <v/>
      </c>
    </row>
    <row r="16968">
      <c r="A16968" t="inlineStr">
        <is>
          <t>ADVANCES IN GENOMICS AND GENETICS</t>
        </is>
      </c>
      <c r="B16968" t="inlineStr">
        <is>
          <t>C</t>
        </is>
      </c>
      <c r="C16968">
        <f>IF(B16968&lt;&gt;"NI",1,0)</f>
        <v/>
      </c>
      <c r="D16968">
        <f>VLOOKUP(B16968, Tabelas!A:C,3,FALSE())</f>
        <v/>
      </c>
      <c r="E16968">
        <f>VLOOKUP(B16968, Tabelas!A:C,2,FALSE())</f>
        <v/>
      </c>
    </row>
    <row r="16969">
      <c r="A16969" t="inlineStr">
        <is>
          <t>ADVANCES IN INFECTIOUS DISEASES</t>
        </is>
      </c>
      <c r="B16969" t="inlineStr">
        <is>
          <t>C</t>
        </is>
      </c>
      <c r="C16969">
        <f>IF(B16969&lt;&gt;"NI",1,0)</f>
        <v/>
      </c>
      <c r="D16969">
        <f>VLOOKUP(B16969, Tabelas!A:C,3,FALSE())</f>
        <v/>
      </c>
      <c r="E16969">
        <f>VLOOKUP(B16969, Tabelas!A:C,2,FALSE())</f>
        <v/>
      </c>
    </row>
    <row r="16970">
      <c r="A16970" t="inlineStr">
        <is>
          <t>ADVANCES IN LIFE SCIENCES</t>
        </is>
      </c>
      <c r="B16970" t="inlineStr">
        <is>
          <t>C</t>
        </is>
      </c>
      <c r="C16970">
        <f>IF(B16970&lt;&gt;"NI",1,0)</f>
        <v/>
      </c>
      <c r="D16970">
        <f>VLOOKUP(B16970, Tabelas!A:C,3,FALSE())</f>
        <v/>
      </c>
      <c r="E16970">
        <f>VLOOKUP(B16970, Tabelas!A:C,2,FALSE())</f>
        <v/>
      </c>
    </row>
    <row r="16971">
      <c r="A16971" t="inlineStr">
        <is>
          <t>ADVANCES IN MATERIALS AND PROCESSING TECHNOLOGIES</t>
        </is>
      </c>
      <c r="B16971" t="inlineStr">
        <is>
          <t>C</t>
        </is>
      </c>
      <c r="C16971">
        <f>IF(B16971&lt;&gt;"NI",1,0)</f>
        <v/>
      </c>
      <c r="D16971">
        <f>VLOOKUP(B16971, Tabelas!A:C,3,FALSE())</f>
        <v/>
      </c>
      <c r="E16971">
        <f>VLOOKUP(B16971, Tabelas!A:C,2,FALSE())</f>
        <v/>
      </c>
    </row>
    <row r="16972">
      <c r="A16972" t="inlineStr">
        <is>
          <t>ADVANCES IN MODERN ONCOLOGY RESEARCH (PRINT)</t>
        </is>
      </c>
      <c r="B16972" t="inlineStr">
        <is>
          <t>C</t>
        </is>
      </c>
      <c r="C16972">
        <f>IF(B16972&lt;&gt;"NI",1,0)</f>
        <v/>
      </c>
      <c r="D16972">
        <f>VLOOKUP(B16972, Tabelas!A:C,3,FALSE())</f>
        <v/>
      </c>
      <c r="E16972">
        <f>VLOOKUP(B16972, Tabelas!A:C,2,FALSE())</f>
        <v/>
      </c>
    </row>
    <row r="16973">
      <c r="A16973" t="inlineStr">
        <is>
          <t>ADVANCES IN NANOPARTICLES</t>
        </is>
      </c>
      <c r="B16973" t="inlineStr">
        <is>
          <t>C</t>
        </is>
      </c>
      <c r="C16973">
        <f>IF(B16973&lt;&gt;"NI",1,0)</f>
        <v/>
      </c>
      <c r="D16973">
        <f>VLOOKUP(B16973, Tabelas!A:C,3,FALSE())</f>
        <v/>
      </c>
      <c r="E16973">
        <f>VLOOKUP(B16973, Tabelas!A:C,2,FALSE())</f>
        <v/>
      </c>
    </row>
    <row r="16974">
      <c r="A16974" t="inlineStr">
        <is>
          <t>ADVANCES IN PHARMACOLOGY AND PHARMACY</t>
        </is>
      </c>
      <c r="B16974" t="inlineStr">
        <is>
          <t>C</t>
        </is>
      </c>
      <c r="C16974">
        <f>IF(B16974&lt;&gt;"NI",1,0)</f>
        <v/>
      </c>
      <c r="D16974">
        <f>VLOOKUP(B16974, Tabelas!A:C,3,FALSE())</f>
        <v/>
      </c>
      <c r="E16974">
        <f>VLOOKUP(B16974, Tabelas!A:C,2,FALSE())</f>
        <v/>
      </c>
    </row>
    <row r="16975">
      <c r="A16975" t="inlineStr">
        <is>
          <t>ADVANCES IN PLANTS &amp; AGRICULTURE RESEARCH</t>
        </is>
      </c>
      <c r="B16975" t="inlineStr">
        <is>
          <t>C</t>
        </is>
      </c>
      <c r="C16975">
        <f>IF(B16975&lt;&gt;"NI",1,0)</f>
        <v/>
      </c>
      <c r="D16975">
        <f>VLOOKUP(B16975, Tabelas!A:C,3,FALSE())</f>
        <v/>
      </c>
      <c r="E16975">
        <f>VLOOKUP(B16975, Tabelas!A:C,2,FALSE())</f>
        <v/>
      </c>
    </row>
    <row r="16976">
      <c r="A16976" t="inlineStr">
        <is>
          <t>ADVANCES IN PLASTIC &amp; RECONSTRUCTIVE SURGERY</t>
        </is>
      </c>
      <c r="B16976" t="inlineStr">
        <is>
          <t>C</t>
        </is>
      </c>
      <c r="C16976">
        <f>IF(B16976&lt;&gt;"NI",1,0)</f>
        <v/>
      </c>
      <c r="D16976">
        <f>VLOOKUP(B16976, Tabelas!A:C,3,FALSE())</f>
        <v/>
      </c>
      <c r="E16976">
        <f>VLOOKUP(B16976, Tabelas!A:C,2,FALSE())</f>
        <v/>
      </c>
    </row>
    <row r="16977">
      <c r="A16977" t="inlineStr">
        <is>
          <t>ADVANCES IN RECYCLING &amp; WASTE MANAGEMENT</t>
        </is>
      </c>
      <c r="B16977" t="inlineStr">
        <is>
          <t>C</t>
        </is>
      </c>
      <c r="C16977">
        <f>IF(B16977&lt;&gt;"NI",1,0)</f>
        <v/>
      </c>
      <c r="D16977">
        <f>VLOOKUP(B16977, Tabelas!A:C,3,FALSE())</f>
        <v/>
      </c>
      <c r="E16977">
        <f>VLOOKUP(B16977, Tabelas!A:C,2,FALSE())</f>
        <v/>
      </c>
    </row>
    <row r="16978">
      <c r="A16978" t="inlineStr">
        <is>
          <t>ADVANCES IN REMOTE SENSING</t>
        </is>
      </c>
      <c r="B16978" t="inlineStr">
        <is>
          <t>C</t>
        </is>
      </c>
      <c r="C16978">
        <f>IF(B16978&lt;&gt;"NI",1,0)</f>
        <v/>
      </c>
      <c r="D16978">
        <f>VLOOKUP(B16978, Tabelas!A:C,3,FALSE())</f>
        <v/>
      </c>
      <c r="E16978">
        <f>VLOOKUP(B16978, Tabelas!A:C,2,FALSE())</f>
        <v/>
      </c>
    </row>
    <row r="16979">
      <c r="A16979" t="inlineStr">
        <is>
          <t>ADVANCES IN RHEUMATOLOGY</t>
        </is>
      </c>
      <c r="B16979" t="inlineStr">
        <is>
          <t>C</t>
        </is>
      </c>
      <c r="C16979">
        <f>IF(B16979&lt;&gt;"NI",1,0)</f>
        <v/>
      </c>
      <c r="D16979">
        <f>VLOOKUP(B16979, Tabelas!A:C,3,FALSE())</f>
        <v/>
      </c>
      <c r="E16979">
        <f>VLOOKUP(B16979, Tabelas!A:C,2,FALSE())</f>
        <v/>
      </c>
    </row>
    <row r="16980">
      <c r="A16980" t="inlineStr">
        <is>
          <t>ADVANCES IN ROBOTICS &amp; AUTOMATION</t>
        </is>
      </c>
      <c r="B16980" t="inlineStr">
        <is>
          <t>C</t>
        </is>
      </c>
      <c r="C16980">
        <f>IF(B16980&lt;&gt;"NI",1,0)</f>
        <v/>
      </c>
      <c r="D16980">
        <f>VLOOKUP(B16980, Tabelas!A:C,3,FALSE())</f>
        <v/>
      </c>
      <c r="E16980">
        <f>VLOOKUP(B16980, Tabelas!A:C,2,FALSE())</f>
        <v/>
      </c>
    </row>
    <row r="16981">
      <c r="A16981" t="inlineStr">
        <is>
          <t>ADVANCES IN SCIENCE, TECHNOLOGY AND ENGINEERING SYSTEMS JOURNA</t>
        </is>
      </c>
      <c r="B16981" t="inlineStr">
        <is>
          <t>C</t>
        </is>
      </c>
      <c r="C16981">
        <f>IF(B16981&lt;&gt;"NI",1,0)</f>
        <v/>
      </c>
      <c r="D16981">
        <f>VLOOKUP(B16981, Tabelas!A:C,3,FALSE())</f>
        <v/>
      </c>
      <c r="E16981">
        <f>VLOOKUP(B16981, Tabelas!A:C,2,FALSE())</f>
        <v/>
      </c>
    </row>
    <row r="16982">
      <c r="A16982" t="inlineStr">
        <is>
          <t>ADVANCES IN TISSUE ENGINEERING AND REGENERATIVE MEDICINE: OPEN ACCESS</t>
        </is>
      </c>
      <c r="B16982" t="inlineStr">
        <is>
          <t>C</t>
        </is>
      </c>
      <c r="C16982">
        <f>IF(B16982&lt;&gt;"NI",1,0)</f>
        <v/>
      </c>
      <c r="D16982">
        <f>VLOOKUP(B16982, Tabelas!A:C,3,FALSE())</f>
        <v/>
      </c>
      <c r="E16982">
        <f>VLOOKUP(B16982, Tabelas!A:C,2,FALSE())</f>
        <v/>
      </c>
    </row>
    <row r="16983">
      <c r="A16983" t="inlineStr">
        <is>
          <t>ADVERTISING &amp; MARKETING</t>
        </is>
      </c>
      <c r="B16983" t="inlineStr">
        <is>
          <t>C</t>
        </is>
      </c>
      <c r="C16983">
        <f>IF(B16983&lt;&gt;"NI",1,0)</f>
        <v/>
      </c>
      <c r="D16983">
        <f>VLOOKUP(B16983, Tabelas!A:C,3,FALSE())</f>
        <v/>
      </c>
      <c r="E16983">
        <f>VLOOKUP(B16983, Tabelas!A:C,2,FALSE())</f>
        <v/>
      </c>
    </row>
    <row r="16984">
      <c r="A16984" t="inlineStr">
        <is>
          <t>AERONAUTICS AND AEROSPACE OPEN ACCESS JOURNAL</t>
        </is>
      </c>
      <c r="B16984" t="inlineStr">
        <is>
          <t>C</t>
        </is>
      </c>
      <c r="C16984">
        <f>IF(B16984&lt;&gt;"NI",1,0)</f>
        <v/>
      </c>
      <c r="D16984">
        <f>VLOOKUP(B16984, Tabelas!A:C,3,FALSE())</f>
        <v/>
      </c>
      <c r="E16984">
        <f>VLOOKUP(B16984, Tabelas!A:C,2,FALSE())</f>
        <v/>
      </c>
    </row>
    <row r="16985">
      <c r="A16985" t="inlineStr">
        <is>
          <t>AFRICAN JOURNAL OF AGRICULTURAL RESEARCH</t>
        </is>
      </c>
      <c r="B16985" t="inlineStr">
        <is>
          <t>C</t>
        </is>
      </c>
      <c r="C16985">
        <f>IF(B16985&lt;&gt;"NI",1,0)</f>
        <v/>
      </c>
      <c r="D16985">
        <f>VLOOKUP(B16985, Tabelas!A:C,3,FALSE())</f>
        <v/>
      </c>
      <c r="E16985">
        <f>VLOOKUP(B16985, Tabelas!A:C,2,FALSE())</f>
        <v/>
      </c>
    </row>
    <row r="16986">
      <c r="A16986" t="inlineStr">
        <is>
          <t>AFRICAN JOURNAL OF BIOTECHNOLOGY</t>
        </is>
      </c>
      <c r="B16986" t="inlineStr">
        <is>
          <t>C</t>
        </is>
      </c>
      <c r="C16986">
        <f>IF(B16986&lt;&gt;"NI",1,0)</f>
        <v/>
      </c>
      <c r="D16986">
        <f>VLOOKUP(B16986, Tabelas!A:C,3,FALSE())</f>
        <v/>
      </c>
      <c r="E16986">
        <f>VLOOKUP(B16986, Tabelas!A:C,2,FALSE())</f>
        <v/>
      </c>
    </row>
    <row r="16987">
      <c r="A16987" t="inlineStr">
        <is>
          <t>AFRICAN JOURNAL OF BUSINESS MANAGEMENT</t>
        </is>
      </c>
      <c r="B16987" t="inlineStr">
        <is>
          <t>C</t>
        </is>
      </c>
      <c r="C16987">
        <f>IF(B16987&lt;&gt;"NI",1,0)</f>
        <v/>
      </c>
      <c r="D16987">
        <f>VLOOKUP(B16987, Tabelas!A:C,3,FALSE())</f>
        <v/>
      </c>
      <c r="E16987">
        <f>VLOOKUP(B16987, Tabelas!A:C,2,FALSE())</f>
        <v/>
      </c>
    </row>
    <row r="16988">
      <c r="A16988" t="inlineStr">
        <is>
          <t>AFRICAN JOURNAL OF ENVIRONMENTAL SCIENCE AND TECHNOLOGY</t>
        </is>
      </c>
      <c r="B16988" t="inlineStr">
        <is>
          <t>C</t>
        </is>
      </c>
      <c r="C16988">
        <f>IF(B16988&lt;&gt;"NI",1,0)</f>
        <v/>
      </c>
      <c r="D16988">
        <f>VLOOKUP(B16988, Tabelas!A:C,3,FALSE())</f>
        <v/>
      </c>
      <c r="E16988">
        <f>VLOOKUP(B16988, Tabelas!A:C,2,FALSE())</f>
        <v/>
      </c>
    </row>
    <row r="16989">
      <c r="A16989" t="inlineStr">
        <is>
          <t>AFRICAN JOURNAL OF MICROBIOLOGY RESEARCH</t>
        </is>
      </c>
      <c r="B16989" t="inlineStr">
        <is>
          <t>C</t>
        </is>
      </c>
      <c r="C16989">
        <f>IF(B16989&lt;&gt;"NI",1,0)</f>
        <v/>
      </c>
      <c r="D16989">
        <f>VLOOKUP(B16989, Tabelas!A:C,3,FALSE())</f>
        <v/>
      </c>
      <c r="E16989">
        <f>VLOOKUP(B16989, Tabelas!A:C,2,FALSE())</f>
        <v/>
      </c>
    </row>
    <row r="16990">
      <c r="A16990" t="inlineStr">
        <is>
          <t>AFRICAN JOURNAL OF PHARMACY AND PHARMACOLOGY</t>
        </is>
      </c>
      <c r="B16990" t="inlineStr">
        <is>
          <t>C</t>
        </is>
      </c>
      <c r="C16990">
        <f>IF(B16990&lt;&gt;"NI",1,0)</f>
        <v/>
      </c>
      <c r="D16990">
        <f>VLOOKUP(B16990, Tabelas!A:C,3,FALSE())</f>
        <v/>
      </c>
      <c r="E16990">
        <f>VLOOKUP(B16990, Tabelas!A:C,2,FALSE())</f>
        <v/>
      </c>
    </row>
    <row r="16991">
      <c r="A16991" t="inlineStr">
        <is>
          <t>AFRICAN JOURNAL OF TRADITIONAL, COMPLEMENTARY AND ALTERNATIVE MEDICINES</t>
        </is>
      </c>
      <c r="B16991" t="inlineStr">
        <is>
          <t>C</t>
        </is>
      </c>
      <c r="C16991">
        <f>IF(B16991&lt;&gt;"NI",1,0)</f>
        <v/>
      </c>
      <c r="D16991">
        <f>VLOOKUP(B16991, Tabelas!A:C,3,FALSE())</f>
        <v/>
      </c>
      <c r="E16991">
        <f>VLOOKUP(B16991, Tabelas!A:C,2,FALSE())</f>
        <v/>
      </c>
    </row>
    <row r="16992">
      <c r="A16992" t="inlineStr">
        <is>
          <t>AFRICANIAS.COM</t>
        </is>
      </c>
      <c r="B16992" t="inlineStr">
        <is>
          <t>C</t>
        </is>
      </c>
      <c r="C16992">
        <f>IF(B16992&lt;&gt;"NI",1,0)</f>
        <v/>
      </c>
      <c r="D16992">
        <f>VLOOKUP(B16992, Tabelas!A:C,3,FALSE())</f>
        <v/>
      </c>
      <c r="E16992">
        <f>VLOOKUP(B16992, Tabelas!A:C,2,FALSE())</f>
        <v/>
      </c>
    </row>
    <row r="16993">
      <c r="A16993" t="inlineStr">
        <is>
          <t>AGEING SCIENCE &amp; MENTAL HEALTH STUDIES</t>
        </is>
      </c>
      <c r="B16993" t="inlineStr">
        <is>
          <t>C</t>
        </is>
      </c>
      <c r="C16993">
        <f>IF(B16993&lt;&gt;"NI",1,0)</f>
        <v/>
      </c>
      <c r="D16993">
        <f>VLOOKUP(B16993, Tabelas!A:C,3,FALSE())</f>
        <v/>
      </c>
      <c r="E16993">
        <f>VLOOKUP(B16993, Tabelas!A:C,2,FALSE())</f>
        <v/>
      </c>
    </row>
    <row r="16994">
      <c r="A16994" t="inlineStr">
        <is>
          <t>AGIR</t>
        </is>
      </c>
      <c r="B16994" t="inlineStr">
        <is>
          <t>C</t>
        </is>
      </c>
      <c r="C16994">
        <f>IF(B16994&lt;&gt;"NI",1,0)</f>
        <v/>
      </c>
      <c r="D16994">
        <f>VLOOKUP(B16994, Tabelas!A:C,3,FALSE())</f>
        <v/>
      </c>
      <c r="E16994">
        <f>VLOOKUP(B16994, Tabelas!A:C,2,FALSE())</f>
        <v/>
      </c>
    </row>
    <row r="16995">
      <c r="A16995" t="inlineStr">
        <is>
          <t>AGIR - REVISTA INTERDISCIPLINAR DE CIÊNCIAS SOCIAIS E HUMANAS</t>
        </is>
      </c>
      <c r="B16995" t="inlineStr">
        <is>
          <t>C</t>
        </is>
      </c>
      <c r="C16995">
        <f>IF(B16995&lt;&gt;"NI",1,0)</f>
        <v/>
      </c>
      <c r="D16995">
        <f>VLOOKUP(B16995, Tabelas!A:C,3,FALSE())</f>
        <v/>
      </c>
      <c r="E16995">
        <f>VLOOKUP(B16995, Tabelas!A:C,2,FALSE())</f>
        <v/>
      </c>
    </row>
    <row r="16996">
      <c r="A16996" t="inlineStr">
        <is>
          <t>ÁGOR@ - REVISTA ACADÊMICA DE FORMAÇÃO DE PROFESSORES</t>
        </is>
      </c>
      <c r="B16996" t="inlineStr">
        <is>
          <t>C</t>
        </is>
      </c>
      <c r="C16996">
        <f>IF(B16996&lt;&gt;"NI",1,0)</f>
        <v/>
      </c>
      <c r="D16996">
        <f>VLOOKUP(B16996, Tabelas!A:C,3,FALSE())</f>
        <v/>
      </c>
      <c r="E16996">
        <f>VLOOKUP(B16996, Tabelas!A:C,2,FALSE())</f>
        <v/>
      </c>
    </row>
    <row r="16997">
      <c r="A16997" t="inlineStr">
        <is>
          <t>ÁGORA (URI. CERRO GRANDE)</t>
        </is>
      </c>
      <c r="B16997" t="inlineStr">
        <is>
          <t>C</t>
        </is>
      </c>
      <c r="C16997">
        <f>IF(B16997&lt;&gt;"NI",1,0)</f>
        <v/>
      </c>
      <c r="D16997">
        <f>VLOOKUP(B16997, Tabelas!A:C,3,FALSE())</f>
        <v/>
      </c>
      <c r="E16997">
        <f>VLOOKUP(B16997, Tabelas!A:C,2,FALSE())</f>
        <v/>
      </c>
    </row>
    <row r="16998">
      <c r="A16998" t="inlineStr">
        <is>
          <t>AGRÁRIA (SÃO PAULO. ONLINE)</t>
        </is>
      </c>
      <c r="B16998" t="inlineStr">
        <is>
          <t>C</t>
        </is>
      </c>
      <c r="C16998">
        <f>IF(B16998&lt;&gt;"NI",1,0)</f>
        <v/>
      </c>
      <c r="D16998">
        <f>VLOOKUP(B16998, Tabelas!A:C,3,FALSE())</f>
        <v/>
      </c>
      <c r="E16998">
        <f>VLOOKUP(B16998, Tabelas!A:C,2,FALSE())</f>
        <v/>
      </c>
    </row>
    <row r="16999">
      <c r="A16999" t="inlineStr">
        <is>
          <t>AGRARIAN ACADEMY</t>
        </is>
      </c>
      <c r="B16999" t="inlineStr">
        <is>
          <t>C</t>
        </is>
      </c>
      <c r="C16999">
        <f>IF(B16999&lt;&gt;"NI",1,0)</f>
        <v/>
      </c>
      <c r="D16999">
        <f>VLOOKUP(B16999, Tabelas!A:C,3,FALSE())</f>
        <v/>
      </c>
      <c r="E16999">
        <f>VLOOKUP(B16999, Tabelas!A:C,2,FALSE())</f>
        <v/>
      </c>
    </row>
    <row r="17000">
      <c r="A17000" t="inlineStr">
        <is>
          <t>AGRICELL REPORT</t>
        </is>
      </c>
      <c r="B17000" t="inlineStr">
        <is>
          <t>C</t>
        </is>
      </c>
      <c r="C17000">
        <f>IF(B17000&lt;&gt;"NI",1,0)</f>
        <v/>
      </c>
      <c r="D17000">
        <f>VLOOKUP(B17000, Tabelas!A:C,3,FALSE())</f>
        <v/>
      </c>
      <c r="E17000">
        <f>VLOOKUP(B17000, Tabelas!A:C,2,FALSE())</f>
        <v/>
      </c>
    </row>
    <row r="17001">
      <c r="A17001" t="inlineStr">
        <is>
          <t>AGRICULTURA FAMILIAR EN ESPAÑA</t>
        </is>
      </c>
      <c r="B17001" t="inlineStr">
        <is>
          <t>C</t>
        </is>
      </c>
      <c r="C17001">
        <f>IF(B17001&lt;&gt;"NI",1,0)</f>
        <v/>
      </c>
      <c r="D17001">
        <f>VLOOKUP(B17001, Tabelas!A:C,3,FALSE())</f>
        <v/>
      </c>
      <c r="E17001">
        <f>VLOOKUP(B17001, Tabelas!A:C,2,FALSE())</f>
        <v/>
      </c>
    </row>
    <row r="17002">
      <c r="A17002" t="inlineStr">
        <is>
          <t>AGRICULTURAL SCIENCE RESEARCH JOURNAL</t>
        </is>
      </c>
      <c r="B17002" t="inlineStr">
        <is>
          <t>C</t>
        </is>
      </c>
      <c r="C17002">
        <f>IF(B17002&lt;&gt;"NI",1,0)</f>
        <v/>
      </c>
      <c r="D17002">
        <f>VLOOKUP(B17002, Tabelas!A:C,3,FALSE())</f>
        <v/>
      </c>
      <c r="E17002">
        <f>VLOOKUP(B17002, Tabelas!A:C,2,FALSE())</f>
        <v/>
      </c>
    </row>
    <row r="17003">
      <c r="A17003" t="inlineStr">
        <is>
          <t>AGRICULTURAL SCIENCES</t>
        </is>
      </c>
      <c r="B17003" t="inlineStr">
        <is>
          <t>C</t>
        </is>
      </c>
      <c r="C17003">
        <f>IF(B17003&lt;&gt;"NI",1,0)</f>
        <v/>
      </c>
      <c r="D17003">
        <f>VLOOKUP(B17003, Tabelas!A:C,3,FALSE())</f>
        <v/>
      </c>
      <c r="E17003">
        <f>VLOOKUP(B17003, Tabelas!A:C,2,FALSE())</f>
        <v/>
      </c>
    </row>
    <row r="17004">
      <c r="A17004" t="inlineStr">
        <is>
          <t>AGRIWORLD</t>
        </is>
      </c>
      <c r="B17004" t="inlineStr">
        <is>
          <t>C</t>
        </is>
      </c>
      <c r="C17004">
        <f>IF(B17004&lt;&gt;"NI",1,0)</f>
        <v/>
      </c>
      <c r="D17004">
        <f>VLOOKUP(B17004, Tabelas!A:C,3,FALSE())</f>
        <v/>
      </c>
      <c r="E17004">
        <f>VLOOKUP(B17004, Tabelas!A:C,2,FALSE())</f>
        <v/>
      </c>
    </row>
    <row r="17005">
      <c r="A17005" t="inlineStr">
        <is>
          <t>AGRO EM QUESTÃO</t>
        </is>
      </c>
      <c r="B17005" t="inlineStr">
        <is>
          <t>C</t>
        </is>
      </c>
      <c r="C17005">
        <f>IF(B17005&lt;&gt;"NI",1,0)</f>
        <v/>
      </c>
      <c r="D17005">
        <f>VLOOKUP(B17005, Tabelas!A:C,3,FALSE())</f>
        <v/>
      </c>
      <c r="E17005">
        <f>VLOOKUP(B17005, Tabelas!A:C,2,FALSE())</f>
        <v/>
      </c>
    </row>
    <row r="17006">
      <c r="A17006" t="inlineStr">
        <is>
          <t>AGROFORESTALIS NEWS</t>
        </is>
      </c>
      <c r="B17006" t="inlineStr">
        <is>
          <t>C</t>
        </is>
      </c>
      <c r="C17006">
        <f>IF(B17006&lt;&gt;"NI",1,0)</f>
        <v/>
      </c>
      <c r="D17006">
        <f>VLOOKUP(B17006, Tabelas!A:C,3,FALSE())</f>
        <v/>
      </c>
      <c r="E17006">
        <f>VLOOKUP(B17006, Tabelas!A:C,2,FALSE())</f>
        <v/>
      </c>
    </row>
    <row r="17007">
      <c r="A17007" t="inlineStr">
        <is>
          <t>AGROMETEOROS</t>
        </is>
      </c>
      <c r="B17007" t="inlineStr">
        <is>
          <t>C</t>
        </is>
      </c>
      <c r="C17007">
        <f>IF(B17007&lt;&gt;"NI",1,0)</f>
        <v/>
      </c>
      <c r="D17007">
        <f>VLOOKUP(B17007, Tabelas!A:C,3,FALSE())</f>
        <v/>
      </c>
      <c r="E17007">
        <f>VLOOKUP(B17007, Tabelas!A:C,2,FALSE())</f>
        <v/>
      </c>
    </row>
    <row r="17008">
      <c r="A17008" t="inlineStr">
        <is>
          <t>AGRONOMY SCIENCE AND BIOTECHNOLOGY</t>
        </is>
      </c>
      <c r="B17008" t="inlineStr">
        <is>
          <t>C</t>
        </is>
      </c>
      <c r="C17008">
        <f>IF(B17008&lt;&gt;"NI",1,0)</f>
        <v/>
      </c>
      <c r="D17008">
        <f>VLOOKUP(B17008, Tabelas!A:C,3,FALSE())</f>
        <v/>
      </c>
      <c r="E17008">
        <f>VLOOKUP(B17008, Tabelas!A:C,2,FALSE())</f>
        <v/>
      </c>
    </row>
    <row r="17009">
      <c r="A17009" t="inlineStr">
        <is>
          <t>AGROPECUÁRIA CATARINENSE</t>
        </is>
      </c>
      <c r="B17009" t="inlineStr">
        <is>
          <t>C</t>
        </is>
      </c>
      <c r="C17009">
        <f>IF(B17009&lt;&gt;"NI",1,0)</f>
        <v/>
      </c>
      <c r="D17009">
        <f>VLOOKUP(B17009, Tabelas!A:C,3,FALSE())</f>
        <v/>
      </c>
      <c r="E17009">
        <f>VLOOKUP(B17009, Tabelas!A:C,2,FALSE())</f>
        <v/>
      </c>
    </row>
    <row r="17010">
      <c r="A17010" t="inlineStr">
        <is>
          <t>AGROPECUÁRIA CIENTÍFICA NO SEMI-ÁRIDO</t>
        </is>
      </c>
      <c r="B17010" t="inlineStr">
        <is>
          <t>C</t>
        </is>
      </c>
      <c r="C17010">
        <f>IF(B17010&lt;&gt;"NI",1,0)</f>
        <v/>
      </c>
      <c r="D17010">
        <f>VLOOKUP(B17010, Tabelas!A:C,3,FALSE())</f>
        <v/>
      </c>
      <c r="E17010">
        <f>VLOOKUP(B17010, Tabelas!A:C,2,FALSE())</f>
        <v/>
      </c>
    </row>
    <row r="17011">
      <c r="A17011" t="inlineStr">
        <is>
          <t>AGROPECUÁRIA TÉCNICA (UFPB)</t>
        </is>
      </c>
      <c r="B17011" t="inlineStr">
        <is>
          <t>C</t>
        </is>
      </c>
      <c r="C17011">
        <f>IF(B17011&lt;&gt;"NI",1,0)</f>
        <v/>
      </c>
      <c r="D17011">
        <f>VLOOKUP(B17011, Tabelas!A:C,3,FALSE())</f>
        <v/>
      </c>
      <c r="E17011">
        <f>VLOOKUP(B17011, Tabelas!A:C,2,FALSE())</f>
        <v/>
      </c>
    </row>
    <row r="17012">
      <c r="A17012" t="inlineStr">
        <is>
          <t>AGROPECUÁRIA TROPICAL</t>
        </is>
      </c>
      <c r="B17012" t="inlineStr">
        <is>
          <t>C</t>
        </is>
      </c>
      <c r="C17012">
        <f>IF(B17012&lt;&gt;"NI",1,0)</f>
        <v/>
      </c>
      <c r="D17012">
        <f>VLOOKUP(B17012, Tabelas!A:C,3,FALSE())</f>
        <v/>
      </c>
      <c r="E17012">
        <f>VLOOKUP(B17012, Tabelas!A:C,2,FALSE())</f>
        <v/>
      </c>
    </row>
    <row r="17013">
      <c r="A17013" t="inlineStr">
        <is>
          <t>AGROTEC</t>
        </is>
      </c>
      <c r="B17013" t="inlineStr">
        <is>
          <t>C</t>
        </is>
      </c>
      <c r="C17013">
        <f>IF(B17013&lt;&gt;"NI",1,0)</f>
        <v/>
      </c>
      <c r="D17013">
        <f>VLOOKUP(B17013, Tabelas!A:C,3,FALSE())</f>
        <v/>
      </c>
      <c r="E17013">
        <f>VLOOKUP(B17013, Tabelas!A:C,2,FALSE())</f>
        <v/>
      </c>
    </row>
    <row r="17014">
      <c r="A17014" t="inlineStr">
        <is>
          <t>AGROTEC - REVISTA AGROPECUARIA TECNICA (ONLINE)</t>
        </is>
      </c>
      <c r="B17014" t="inlineStr">
        <is>
          <t>C</t>
        </is>
      </c>
      <c r="C17014">
        <f>IF(B17014&lt;&gt;"NI",1,0)</f>
        <v/>
      </c>
      <c r="D17014">
        <f>VLOOKUP(B17014, Tabelas!A:C,3,FALSE())</f>
        <v/>
      </c>
      <c r="E17014">
        <f>VLOOKUP(B17014, Tabelas!A:C,2,FALSE())</f>
        <v/>
      </c>
    </row>
    <row r="17015">
      <c r="A17015" t="inlineStr">
        <is>
          <t>AGROTRÓPICA (ITABUNA)</t>
        </is>
      </c>
      <c r="B17015" t="inlineStr">
        <is>
          <t>C</t>
        </is>
      </c>
      <c r="C17015">
        <f>IF(B17015&lt;&gt;"NI",1,0)</f>
        <v/>
      </c>
      <c r="D17015">
        <f>VLOOKUP(B17015, Tabelas!A:C,3,FALSE())</f>
        <v/>
      </c>
      <c r="E17015">
        <f>VLOOKUP(B17015, Tabelas!A:C,2,FALSE())</f>
        <v/>
      </c>
    </row>
    <row r="17016">
      <c r="A17016" t="inlineStr">
        <is>
          <t>ÁGUA VAI</t>
        </is>
      </c>
      <c r="B17016" t="inlineStr">
        <is>
          <t>C</t>
        </is>
      </c>
      <c r="C17016">
        <f>IF(B17016&lt;&gt;"NI",1,0)</f>
        <v/>
      </c>
      <c r="D17016">
        <f>VLOOKUP(B17016, Tabelas!A:C,3,FALSE())</f>
        <v/>
      </c>
      <c r="E17016">
        <f>VLOOKUP(B17016, Tabelas!A:C,2,FALSE())</f>
        <v/>
      </c>
    </row>
    <row r="17017">
      <c r="A17017" t="inlineStr">
        <is>
          <t>AICA</t>
        </is>
      </c>
      <c r="B17017" t="inlineStr">
        <is>
          <t>C</t>
        </is>
      </c>
      <c r="C17017">
        <f>IF(B17017&lt;&gt;"NI",1,0)</f>
        <v/>
      </c>
      <c r="D17017">
        <f>VLOOKUP(B17017, Tabelas!A:C,3,FALSE())</f>
        <v/>
      </c>
      <c r="E17017">
        <f>VLOOKUP(B17017, Tabelas!A:C,2,FALSE())</f>
        <v/>
      </c>
    </row>
    <row r="17018">
      <c r="A17018" t="inlineStr">
        <is>
          <t>AIMS ALLERGY AND IMMUNOLOGY</t>
        </is>
      </c>
      <c r="B17018" t="inlineStr">
        <is>
          <t>C</t>
        </is>
      </c>
      <c r="C17018">
        <f>IF(B17018&lt;&gt;"NI",1,0)</f>
        <v/>
      </c>
      <c r="D17018">
        <f>VLOOKUP(B17018, Tabelas!A:C,3,FALSE())</f>
        <v/>
      </c>
      <c r="E17018">
        <f>VLOOKUP(B17018, Tabelas!A:C,2,FALSE())</f>
        <v/>
      </c>
    </row>
    <row r="17019">
      <c r="A17019" t="inlineStr">
        <is>
          <t>AIMS CELL AND TISSUE ENGINEERING</t>
        </is>
      </c>
      <c r="B17019" t="inlineStr">
        <is>
          <t>C</t>
        </is>
      </c>
      <c r="C17019">
        <f>IF(B17019&lt;&gt;"NI",1,0)</f>
        <v/>
      </c>
      <c r="D17019">
        <f>VLOOKUP(B17019, Tabelas!A:C,3,FALSE())</f>
        <v/>
      </c>
      <c r="E17019">
        <f>VLOOKUP(B17019, Tabelas!A:C,2,FALSE())</f>
        <v/>
      </c>
    </row>
    <row r="17020">
      <c r="A17020" t="inlineStr">
        <is>
          <t>AIMS MATHEMATICS</t>
        </is>
      </c>
      <c r="B17020" t="inlineStr">
        <is>
          <t>C</t>
        </is>
      </c>
      <c r="C17020">
        <f>IF(B17020&lt;&gt;"NI",1,0)</f>
        <v/>
      </c>
      <c r="D17020">
        <f>VLOOKUP(B17020, Tabelas!A:C,3,FALSE())</f>
        <v/>
      </c>
      <c r="E17020">
        <f>VLOOKUP(B17020, Tabelas!A:C,2,FALSE())</f>
        <v/>
      </c>
    </row>
    <row r="17021">
      <c r="A17021" t="inlineStr">
        <is>
          <t>AIMS MEDICAL SCIENCE (ONLINE)</t>
        </is>
      </c>
      <c r="B17021" t="inlineStr">
        <is>
          <t>C</t>
        </is>
      </c>
      <c r="C17021">
        <f>IF(B17021&lt;&gt;"NI",1,0)</f>
        <v/>
      </c>
      <c r="D17021">
        <f>VLOOKUP(B17021, Tabelas!A:C,3,FALSE())</f>
        <v/>
      </c>
      <c r="E17021">
        <f>VLOOKUP(B17021, Tabelas!A:C,2,FALSE())</f>
        <v/>
      </c>
    </row>
    <row r="17022">
      <c r="A17022" t="inlineStr">
        <is>
          <t>AIP CONFERENCE PROCEEDINGS</t>
        </is>
      </c>
      <c r="B17022" t="inlineStr">
        <is>
          <t>C</t>
        </is>
      </c>
      <c r="C17022">
        <f>IF(B17022&lt;&gt;"NI",1,0)</f>
        <v/>
      </c>
      <c r="D17022">
        <f>VLOOKUP(B17022, Tabelas!A:C,3,FALSE())</f>
        <v/>
      </c>
      <c r="E17022">
        <f>VLOOKUP(B17022, Tabelas!A:C,2,FALSE())</f>
        <v/>
      </c>
    </row>
    <row r="17023">
      <c r="A17023" t="inlineStr">
        <is>
          <t>AIRCRAFT DESIGN</t>
        </is>
      </c>
      <c r="B17023" t="inlineStr">
        <is>
          <t>C</t>
        </is>
      </c>
      <c r="C17023">
        <f>IF(B17023&lt;&gt;"NI",1,0)</f>
        <v/>
      </c>
      <c r="D17023">
        <f>VLOOKUP(B17023, Tabelas!A:C,3,FALSE())</f>
        <v/>
      </c>
      <c r="E17023">
        <f>VLOOKUP(B17023, Tabelas!A:C,2,FALSE())</f>
        <v/>
      </c>
    </row>
    <row r="17024">
      <c r="A17024" t="inlineStr">
        <is>
          <t>AIRCRAFT ENGINEERING</t>
        </is>
      </c>
      <c r="B17024" t="inlineStr">
        <is>
          <t>C</t>
        </is>
      </c>
      <c r="C17024">
        <f>IF(B17024&lt;&gt;"NI",1,0)</f>
        <v/>
      </c>
      <c r="D17024">
        <f>VLOOKUP(B17024, Tabelas!A:C,3,FALSE())</f>
        <v/>
      </c>
      <c r="E17024">
        <f>VLOOKUP(B17024, Tabelas!A:C,2,FALSE())</f>
        <v/>
      </c>
    </row>
    <row r="17025">
      <c r="A17025" t="inlineStr">
        <is>
          <t>AIRES</t>
        </is>
      </c>
      <c r="B17025" t="inlineStr">
        <is>
          <t>C</t>
        </is>
      </c>
      <c r="C17025">
        <f>IF(B17025&lt;&gt;"NI",1,0)</f>
        <v/>
      </c>
      <c r="D17025">
        <f>VLOOKUP(B17025, Tabelas!A:C,3,FALSE())</f>
        <v/>
      </c>
      <c r="E17025">
        <f>VLOOKUP(B17025, Tabelas!A:C,2,FALSE())</f>
        <v/>
      </c>
    </row>
    <row r="17026">
      <c r="A17026" t="inlineStr">
        <is>
          <t>ALASBIMN JOURNAL</t>
        </is>
      </c>
      <c r="B17026" t="inlineStr">
        <is>
          <t>C</t>
        </is>
      </c>
      <c r="C17026">
        <f>IF(B17026&lt;&gt;"NI",1,0)</f>
        <v/>
      </c>
      <c r="D17026">
        <f>VLOOKUP(B17026, Tabelas!A:C,3,FALSE())</f>
        <v/>
      </c>
      <c r="E17026">
        <f>VLOOKUP(B17026, Tabelas!A:C,2,FALSE())</f>
        <v/>
      </c>
    </row>
    <row r="17027">
      <c r="A17027" t="inlineStr">
        <is>
          <t>ALEGRAR (CAMPINAS)</t>
        </is>
      </c>
      <c r="B17027" t="inlineStr">
        <is>
          <t>C</t>
        </is>
      </c>
      <c r="C17027">
        <f>IF(B17027&lt;&gt;"NI",1,0)</f>
        <v/>
      </c>
      <c r="D17027">
        <f>VLOOKUP(B17027, Tabelas!A:C,3,FALSE())</f>
        <v/>
      </c>
      <c r="E17027">
        <f>VLOOKUP(B17027, Tabelas!A:C,2,FALSE())</f>
        <v/>
      </c>
    </row>
    <row r="17028">
      <c r="A17028" t="inlineStr">
        <is>
          <t>ALEMUR</t>
        </is>
      </c>
      <c r="B17028" t="inlineStr">
        <is>
          <t>C</t>
        </is>
      </c>
      <c r="C17028">
        <f>IF(B17028&lt;&gt;"NI",1,0)</f>
        <v/>
      </c>
      <c r="D17028">
        <f>VLOOKUP(B17028, Tabelas!A:C,3,FALSE())</f>
        <v/>
      </c>
      <c r="E17028">
        <f>VLOOKUP(B17028, Tabelas!A:C,2,FALSE())</f>
        <v/>
      </c>
    </row>
    <row r="17029">
      <c r="A17029" t="inlineStr">
        <is>
          <t>ALERGIA (MÉXICO)</t>
        </is>
      </c>
      <c r="B17029" t="inlineStr">
        <is>
          <t>C</t>
        </is>
      </c>
      <c r="C17029">
        <f>IF(B17029&lt;&gt;"NI",1,0)</f>
        <v/>
      </c>
      <c r="D17029">
        <f>VLOOKUP(B17029, Tabelas!A:C,3,FALSE())</f>
        <v/>
      </c>
      <c r="E17029">
        <f>VLOOKUP(B17029, Tabelas!A:C,2,FALSE())</f>
        <v/>
      </c>
    </row>
    <row r="17030">
      <c r="A17030" t="inlineStr">
        <is>
          <t>ALGEBRAS, GROUPS AND GEOMETRIES</t>
        </is>
      </c>
      <c r="B17030" t="inlineStr">
        <is>
          <t>C</t>
        </is>
      </c>
      <c r="C17030">
        <f>IF(B17030&lt;&gt;"NI",1,0)</f>
        <v/>
      </c>
      <c r="D17030">
        <f>VLOOKUP(B17030, Tabelas!A:C,3,FALSE())</f>
        <v/>
      </c>
      <c r="E17030">
        <f>VLOOKUP(B17030, Tabelas!A:C,2,FALSE())</f>
        <v/>
      </c>
    </row>
    <row r="17031">
      <c r="A17031" t="inlineStr">
        <is>
          <t>ALMANAQUE DE MEDICINA VETERINÁRIA E ZOOTECNIA</t>
        </is>
      </c>
      <c r="B17031" t="inlineStr">
        <is>
          <t>C</t>
        </is>
      </c>
      <c r="C17031">
        <f>IF(B17031&lt;&gt;"NI",1,0)</f>
        <v/>
      </c>
      <c r="D17031">
        <f>VLOOKUP(B17031, Tabelas!A:C,3,FALSE())</f>
        <v/>
      </c>
      <c r="E17031">
        <f>VLOOKUP(B17031, Tabelas!A:C,2,FALSE())</f>
        <v/>
      </c>
    </row>
    <row r="17032">
      <c r="A17032" t="inlineStr">
        <is>
          <t>ALMANAQUE DE PSICANÁLISE E SAÚDE MENTAL</t>
        </is>
      </c>
      <c r="B17032" t="inlineStr">
        <is>
          <t>C</t>
        </is>
      </c>
      <c r="C17032">
        <f>IF(B17032&lt;&gt;"NI",1,0)</f>
        <v/>
      </c>
      <c r="D17032">
        <f>VLOOKUP(B17032, Tabelas!A:C,3,FALSE())</f>
        <v/>
      </c>
      <c r="E17032">
        <f>VLOOKUP(B17032, Tabelas!A:C,2,FALSE())</f>
        <v/>
      </c>
    </row>
    <row r="17033">
      <c r="A17033" t="inlineStr">
        <is>
          <t>ALPINE ENTOMOLOGY</t>
        </is>
      </c>
      <c r="B17033" t="inlineStr">
        <is>
          <t>C</t>
        </is>
      </c>
      <c r="C17033">
        <f>IF(B17033&lt;&gt;"NI",1,0)</f>
        <v/>
      </c>
      <c r="D17033">
        <f>VLOOKUP(B17033, Tabelas!A:C,3,FALSE())</f>
        <v/>
      </c>
      <c r="E17033">
        <f>VLOOKUP(B17033, Tabelas!A:C,2,FALSE())</f>
        <v/>
      </c>
    </row>
    <row r="17034">
      <c r="A17034" t="inlineStr">
        <is>
          <t>ALTER</t>
        </is>
      </c>
      <c r="B17034" t="inlineStr">
        <is>
          <t>C</t>
        </is>
      </c>
      <c r="C17034">
        <f>IF(B17034&lt;&gt;"NI",1,0)</f>
        <v/>
      </c>
      <c r="D17034">
        <f>VLOOKUP(B17034, Tabelas!A:C,3,FALSE())</f>
        <v/>
      </c>
      <c r="E17034">
        <f>VLOOKUP(B17034, Tabelas!A:C,2,FALSE())</f>
        <v/>
      </c>
    </row>
    <row r="17035">
      <c r="A17035" t="inlineStr">
        <is>
          <t>ALTER (RIO DE JANEIRO)</t>
        </is>
      </c>
      <c r="B17035" t="inlineStr">
        <is>
          <t>C</t>
        </is>
      </c>
      <c r="C17035">
        <f>IF(B17035&lt;&gt;"NI",1,0)</f>
        <v/>
      </c>
      <c r="D17035">
        <f>VLOOKUP(B17035, Tabelas!A:C,3,FALSE())</f>
        <v/>
      </c>
      <c r="E17035">
        <f>VLOOKUP(B17035, Tabelas!A:C,2,FALSE())</f>
        <v/>
      </c>
    </row>
    <row r="17036">
      <c r="A17036" t="inlineStr">
        <is>
          <t>ALTERNATIVAS - LATIN AMERICAN CULTURAL STUDIES JOURNAL</t>
        </is>
      </c>
      <c r="B17036" t="inlineStr">
        <is>
          <t>C</t>
        </is>
      </c>
      <c r="C17036">
        <f>IF(B17036&lt;&gt;"NI",1,0)</f>
        <v/>
      </c>
      <c r="D17036">
        <f>VLOOKUP(B17036, Tabelas!A:C,3,FALSE())</f>
        <v/>
      </c>
      <c r="E17036">
        <f>VLOOKUP(B17036, Tabelas!A:C,2,FALSE())</f>
        <v/>
      </c>
    </row>
    <row r="17037">
      <c r="A17037" t="inlineStr">
        <is>
          <t>ALTERNATIVAS CUBANAS EM PSICOLOGIA</t>
        </is>
      </c>
      <c r="B17037" t="inlineStr">
        <is>
          <t>C</t>
        </is>
      </c>
      <c r="C17037">
        <f>IF(B17037&lt;&gt;"NI",1,0)</f>
        <v/>
      </c>
      <c r="D17037">
        <f>VLOOKUP(B17037, Tabelas!A:C,3,FALSE())</f>
        <v/>
      </c>
      <c r="E17037">
        <f>VLOOKUP(B17037, Tabelas!A:C,2,FALSE())</f>
        <v/>
      </c>
    </row>
    <row r="17038">
      <c r="A17038" t="inlineStr">
        <is>
          <t>AMAGIS JURÍDICA</t>
        </is>
      </c>
      <c r="B17038" t="inlineStr">
        <is>
          <t>C</t>
        </is>
      </c>
      <c r="C17038">
        <f>IF(B17038&lt;&gt;"NI",1,0)</f>
        <v/>
      </c>
      <c r="D17038">
        <f>VLOOKUP(B17038, Tabelas!A:C,3,FALSE())</f>
        <v/>
      </c>
      <c r="E17038">
        <f>VLOOKUP(B17038, Tabelas!A:C,2,FALSE())</f>
        <v/>
      </c>
    </row>
    <row r="17039">
      <c r="A17039" t="inlineStr">
        <is>
          <t>AMAN - TI - KYR</t>
        </is>
      </c>
      <c r="B17039" t="inlineStr">
        <is>
          <t>C</t>
        </is>
      </c>
      <c r="C17039">
        <f>IF(B17039&lt;&gt;"NI",1,0)</f>
        <v/>
      </c>
      <c r="D17039">
        <f>VLOOKUP(B17039, Tabelas!A:C,3,FALSE())</f>
        <v/>
      </c>
      <c r="E17039">
        <f>VLOOKUP(B17039, Tabelas!A:C,2,FALSE())</f>
        <v/>
      </c>
    </row>
    <row r="17040">
      <c r="A17040" t="inlineStr">
        <is>
          <t>AMATRA XX</t>
        </is>
      </c>
      <c r="B17040" t="inlineStr">
        <is>
          <t>C</t>
        </is>
      </c>
      <c r="C17040">
        <f>IF(B17040&lt;&gt;"NI",1,0)</f>
        <v/>
      </c>
      <c r="D17040">
        <f>VLOOKUP(B17040, Tabelas!A:C,3,FALSE())</f>
        <v/>
      </c>
      <c r="E17040">
        <f>VLOOKUP(B17040, Tabelas!A:C,2,FALSE())</f>
        <v/>
      </c>
    </row>
    <row r="17041">
      <c r="A17041" t="inlineStr">
        <is>
          <t>AMAZONIAN JOURNAL OF PLANT RESEARCH</t>
        </is>
      </c>
      <c r="B17041" t="inlineStr">
        <is>
          <t>C</t>
        </is>
      </c>
      <c r="C17041">
        <f>IF(B17041&lt;&gt;"NI",1,0)</f>
        <v/>
      </c>
      <c r="D17041">
        <f>VLOOKUP(B17041, Tabelas!A:C,3,FALSE())</f>
        <v/>
      </c>
      <c r="E17041">
        <f>VLOOKUP(B17041, Tabelas!A:C,2,FALSE())</f>
        <v/>
      </c>
    </row>
    <row r="17042">
      <c r="A17042" t="inlineStr">
        <is>
          <t>AMBIENTALE REVISTA DE PÓS-GRADUAÇÃO EM GESTÃO AMBIENTAL</t>
        </is>
      </c>
      <c r="B17042" t="inlineStr">
        <is>
          <t>C</t>
        </is>
      </c>
      <c r="C17042">
        <f>IF(B17042&lt;&gt;"NI",1,0)</f>
        <v/>
      </c>
      <c r="D17042">
        <f>VLOOKUP(B17042, Tabelas!A:C,3,FALSE())</f>
        <v/>
      </c>
      <c r="E17042">
        <f>VLOOKUP(B17042, Tabelas!A:C,2,FALSE())</f>
        <v/>
      </c>
    </row>
    <row r="17043">
      <c r="A17043" t="inlineStr">
        <is>
          <t>AMBIENTE HOSPITALAR</t>
        </is>
      </c>
      <c r="B17043" t="inlineStr">
        <is>
          <t>C</t>
        </is>
      </c>
      <c r="C17043">
        <f>IF(B17043&lt;&gt;"NI",1,0)</f>
        <v/>
      </c>
      <c r="D17043">
        <f>VLOOKUP(B17043, Tabelas!A:C,3,FALSE())</f>
        <v/>
      </c>
      <c r="E17043">
        <f>VLOOKUP(B17043, Tabelas!A:C,2,FALSE())</f>
        <v/>
      </c>
    </row>
    <row r="17044">
      <c r="A17044" t="inlineStr">
        <is>
          <t>ÂMBITO JURÍDICO</t>
        </is>
      </c>
      <c r="B17044" t="inlineStr">
        <is>
          <t>C</t>
        </is>
      </c>
      <c r="C17044">
        <f>IF(B17044&lt;&gt;"NI",1,0)</f>
        <v/>
      </c>
      <c r="D17044">
        <f>VLOOKUP(B17044, Tabelas!A:C,3,FALSE())</f>
        <v/>
      </c>
      <c r="E17044">
        <f>VLOOKUP(B17044, Tabelas!A:C,2,FALSE())</f>
        <v/>
      </c>
    </row>
    <row r="17045">
      <c r="A17045" t="inlineStr">
        <is>
          <t>AME MEDICAL JOURNAL</t>
        </is>
      </c>
      <c r="B17045" t="inlineStr">
        <is>
          <t>C</t>
        </is>
      </c>
      <c r="C17045">
        <f>IF(B17045&lt;&gt;"NI",1,0)</f>
        <v/>
      </c>
      <c r="D17045">
        <f>VLOOKUP(B17045, Tabelas!A:C,3,FALSE())</f>
        <v/>
      </c>
      <c r="E17045">
        <f>VLOOKUP(B17045, Tabelas!A:C,2,FALSE())</f>
        <v/>
      </c>
    </row>
    <row r="17046">
      <c r="A17046" t="inlineStr">
        <is>
          <t>AMÉRICA (SÃO PAULO)</t>
        </is>
      </c>
      <c r="B17046" t="inlineStr">
        <is>
          <t>C</t>
        </is>
      </c>
      <c r="C17046">
        <f>IF(B17046&lt;&gt;"NI",1,0)</f>
        <v/>
      </c>
      <c r="D17046">
        <f>VLOOKUP(B17046, Tabelas!A:C,3,FALSE())</f>
        <v/>
      </c>
      <c r="E17046">
        <f>VLOOKUP(B17046, Tabelas!A:C,2,FALSE())</f>
        <v/>
      </c>
    </row>
    <row r="17047">
      <c r="A17047" t="inlineStr">
        <is>
          <t>AMERICAN INTERNATIONAL JOURNAL OF BIOLOGY</t>
        </is>
      </c>
      <c r="B17047" t="inlineStr">
        <is>
          <t>C</t>
        </is>
      </c>
      <c r="C17047">
        <f>IF(B17047&lt;&gt;"NI",1,0)</f>
        <v/>
      </c>
      <c r="D17047">
        <f>VLOOKUP(B17047, Tabelas!A:C,3,FALSE())</f>
        <v/>
      </c>
      <c r="E17047">
        <f>VLOOKUP(B17047, Tabelas!A:C,2,FALSE())</f>
        <v/>
      </c>
    </row>
    <row r="17048">
      <c r="A17048" t="inlineStr">
        <is>
          <t>AMERICAN INTERNATIONAL JOURNAL OF CONTEMPORARY RESEARCH</t>
        </is>
      </c>
      <c r="B17048" t="inlineStr">
        <is>
          <t>C</t>
        </is>
      </c>
      <c r="C17048">
        <f>IF(B17048&lt;&gt;"NI",1,0)</f>
        <v/>
      </c>
      <c r="D17048">
        <f>VLOOKUP(B17048, Tabelas!A:C,3,FALSE())</f>
        <v/>
      </c>
      <c r="E17048">
        <f>VLOOKUP(B17048, Tabelas!A:C,2,FALSE())</f>
        <v/>
      </c>
    </row>
    <row r="17049">
      <c r="A17049" t="inlineStr">
        <is>
          <t>AMERICAN INTERNATIONAL JOURNAL OF SOCIAL SCIENCE</t>
        </is>
      </c>
      <c r="B17049" t="inlineStr">
        <is>
          <t>C</t>
        </is>
      </c>
      <c r="C17049">
        <f>IF(B17049&lt;&gt;"NI",1,0)</f>
        <v/>
      </c>
      <c r="D17049">
        <f>VLOOKUP(B17049, Tabelas!A:C,3,FALSE())</f>
        <v/>
      </c>
      <c r="E17049">
        <f>VLOOKUP(B17049, Tabelas!A:C,2,FALSE())</f>
        <v/>
      </c>
    </row>
    <row r="17050">
      <c r="A17050" t="inlineStr">
        <is>
          <t>AMERICAN JOURNAL OF AGRICULTURAL AND BIOLOGICAL SCIENCES</t>
        </is>
      </c>
      <c r="B17050" t="inlineStr">
        <is>
          <t>C</t>
        </is>
      </c>
      <c r="C17050">
        <f>IF(B17050&lt;&gt;"NI",1,0)</f>
        <v/>
      </c>
      <c r="D17050">
        <f>VLOOKUP(B17050, Tabelas!A:C,3,FALSE())</f>
        <v/>
      </c>
      <c r="E17050">
        <f>VLOOKUP(B17050, Tabelas!A:C,2,FALSE())</f>
        <v/>
      </c>
    </row>
    <row r="17051">
      <c r="A17051" t="inlineStr">
        <is>
          <t>AMERICAN JOURNAL OF ANALYTICAL CHEMISTRY</t>
        </is>
      </c>
      <c r="B17051" t="inlineStr">
        <is>
          <t>C</t>
        </is>
      </c>
      <c r="C17051">
        <f>IF(B17051&lt;&gt;"NI",1,0)</f>
        <v/>
      </c>
      <c r="D17051">
        <f>VLOOKUP(B17051, Tabelas!A:C,3,FALSE())</f>
        <v/>
      </c>
      <c r="E17051">
        <f>VLOOKUP(B17051, Tabelas!A:C,2,FALSE())</f>
        <v/>
      </c>
    </row>
    <row r="17052">
      <c r="A17052" t="inlineStr">
        <is>
          <t>AMERICAN JOURNAL OF APPLIED SCIENCES</t>
        </is>
      </c>
      <c r="B17052" t="inlineStr">
        <is>
          <t>C</t>
        </is>
      </c>
      <c r="C17052">
        <f>IF(B17052&lt;&gt;"NI",1,0)</f>
        <v/>
      </c>
      <c r="D17052">
        <f>VLOOKUP(B17052, Tabelas!A:C,3,FALSE())</f>
        <v/>
      </c>
      <c r="E17052">
        <f>VLOOKUP(B17052, Tabelas!A:C,2,FALSE())</f>
        <v/>
      </c>
    </row>
    <row r="17053">
      <c r="A17053" t="inlineStr">
        <is>
          <t>AMERICAN JOURNAL OF BIOMEDICAL RESEARCH</t>
        </is>
      </c>
      <c r="B17053" t="inlineStr">
        <is>
          <t>C</t>
        </is>
      </c>
      <c r="C17053">
        <f>IF(B17053&lt;&gt;"NI",1,0)</f>
        <v/>
      </c>
      <c r="D17053">
        <f>VLOOKUP(B17053, Tabelas!A:C,3,FALSE())</f>
        <v/>
      </c>
      <c r="E17053">
        <f>VLOOKUP(B17053, Tabelas!A:C,2,FALSE())</f>
        <v/>
      </c>
    </row>
    <row r="17054">
      <c r="A17054" t="inlineStr">
        <is>
          <t>AMERICAN JOURNAL OF CLIMATE CHANGE</t>
        </is>
      </c>
      <c r="B17054" t="inlineStr">
        <is>
          <t>C</t>
        </is>
      </c>
      <c r="C17054">
        <f>IF(B17054&lt;&gt;"NI",1,0)</f>
        <v/>
      </c>
      <c r="D17054">
        <f>VLOOKUP(B17054, Tabelas!A:C,3,FALSE())</f>
        <v/>
      </c>
      <c r="E17054">
        <f>VLOOKUP(B17054, Tabelas!A:C,2,FALSE())</f>
        <v/>
      </c>
    </row>
    <row r="17055">
      <c r="A17055" t="inlineStr">
        <is>
          <t>AMERICAN JOURNAL OF CLINICAL AND EXPERIMENTAL MEDICINE (IMPRESSO)</t>
        </is>
      </c>
      <c r="B17055" t="inlineStr">
        <is>
          <t>C</t>
        </is>
      </c>
      <c r="C17055">
        <f>IF(B17055&lt;&gt;"NI",1,0)</f>
        <v/>
      </c>
      <c r="D17055">
        <f>VLOOKUP(B17055, Tabelas!A:C,3,FALSE())</f>
        <v/>
      </c>
      <c r="E17055">
        <f>VLOOKUP(B17055, Tabelas!A:C,2,FALSE())</f>
        <v/>
      </c>
    </row>
    <row r="17056">
      <c r="A17056" t="inlineStr">
        <is>
          <t>AMERICAN JOURNAL OF COMPUTER SCIENCE AND ENGINEERING SURVEY</t>
        </is>
      </c>
      <c r="B17056" t="inlineStr">
        <is>
          <t>C</t>
        </is>
      </c>
      <c r="C17056">
        <f>IF(B17056&lt;&gt;"NI",1,0)</f>
        <v/>
      </c>
      <c r="D17056">
        <f>VLOOKUP(B17056, Tabelas!A:C,3,FALSE())</f>
        <v/>
      </c>
      <c r="E17056">
        <f>VLOOKUP(B17056, Tabelas!A:C,2,FALSE())</f>
        <v/>
      </c>
    </row>
    <row r="17057">
      <c r="A17057" t="inlineStr">
        <is>
          <t>AMERICAN JOURNAL OF EDUCATIONAL RESEARCH</t>
        </is>
      </c>
      <c r="B17057" t="inlineStr">
        <is>
          <t>C</t>
        </is>
      </c>
      <c r="C17057">
        <f>IF(B17057&lt;&gt;"NI",1,0)</f>
        <v/>
      </c>
      <c r="D17057">
        <f>VLOOKUP(B17057, Tabelas!A:C,3,FALSE())</f>
        <v/>
      </c>
      <c r="E17057">
        <f>VLOOKUP(B17057, Tabelas!A:C,2,FALSE())</f>
        <v/>
      </c>
    </row>
    <row r="17058">
      <c r="A17058" t="inlineStr">
        <is>
          <t>AMERICAN JOURNAL OF EDUCATIONAL RESEARCH</t>
        </is>
      </c>
      <c r="B17058" t="inlineStr">
        <is>
          <t>C</t>
        </is>
      </c>
      <c r="C17058">
        <f>IF(B17058&lt;&gt;"NI",1,0)</f>
        <v/>
      </c>
      <c r="D17058">
        <f>VLOOKUP(B17058, Tabelas!A:C,3,FALSE())</f>
        <v/>
      </c>
      <c r="E17058">
        <f>VLOOKUP(B17058, Tabelas!A:C,2,FALSE())</f>
        <v/>
      </c>
    </row>
    <row r="17059">
      <c r="A17059" t="inlineStr">
        <is>
          <t>AMERICAN JOURNAL OF ELECTRONEURODIAGNOSTIC TECHNOLOGY</t>
        </is>
      </c>
      <c r="B17059" t="inlineStr">
        <is>
          <t>C</t>
        </is>
      </c>
      <c r="C17059">
        <f>IF(B17059&lt;&gt;"NI",1,0)</f>
        <v/>
      </c>
      <c r="D17059">
        <f>VLOOKUP(B17059, Tabelas!A:C,3,FALSE())</f>
        <v/>
      </c>
      <c r="E17059">
        <f>VLOOKUP(B17059, Tabelas!A:C,2,FALSE())</f>
        <v/>
      </c>
    </row>
    <row r="17060">
      <c r="A17060" t="inlineStr">
        <is>
          <t>AMERICAN JOURNAL OF ENVIRONMENTAL ENGINEERING</t>
        </is>
      </c>
      <c r="B17060" t="inlineStr">
        <is>
          <t>C</t>
        </is>
      </c>
      <c r="C17060">
        <f>IF(B17060&lt;&gt;"NI",1,0)</f>
        <v/>
      </c>
      <c r="D17060">
        <f>VLOOKUP(B17060, Tabelas!A:C,3,FALSE())</f>
        <v/>
      </c>
      <c r="E17060">
        <f>VLOOKUP(B17060, Tabelas!A:C,2,FALSE())</f>
        <v/>
      </c>
    </row>
    <row r="17061">
      <c r="A17061" t="inlineStr">
        <is>
          <t>AMERICAN JOURNAL OF ENVIRONMENTAL SCIENCES</t>
        </is>
      </c>
      <c r="B17061" t="inlineStr">
        <is>
          <t>C</t>
        </is>
      </c>
      <c r="C17061">
        <f>IF(B17061&lt;&gt;"NI",1,0)</f>
        <v/>
      </c>
      <c r="D17061">
        <f>VLOOKUP(B17061, Tabelas!A:C,3,FALSE())</f>
        <v/>
      </c>
      <c r="E17061">
        <f>VLOOKUP(B17061, Tabelas!A:C,2,FALSE())</f>
        <v/>
      </c>
    </row>
    <row r="17062">
      <c r="A17062" t="inlineStr">
        <is>
          <t>AMERICAN JOURNAL OF ESSENTIAL OILS AND NATURAL PRODUCTS</t>
        </is>
      </c>
      <c r="B17062" t="inlineStr">
        <is>
          <t>C</t>
        </is>
      </c>
      <c r="C17062">
        <f>IF(B17062&lt;&gt;"NI",1,0)</f>
        <v/>
      </c>
      <c r="D17062">
        <f>VLOOKUP(B17062, Tabelas!A:C,3,FALSE())</f>
        <v/>
      </c>
      <c r="E17062">
        <f>VLOOKUP(B17062, Tabelas!A:C,2,FALSE())</f>
        <v/>
      </c>
    </row>
    <row r="17063">
      <c r="A17063" t="inlineStr">
        <is>
          <t>AMERICAN JOURNAL OF ETHNOMEDICINE</t>
        </is>
      </c>
      <c r="B17063" t="inlineStr">
        <is>
          <t>C</t>
        </is>
      </c>
      <c r="C17063">
        <f>IF(B17063&lt;&gt;"NI",1,0)</f>
        <v/>
      </c>
      <c r="D17063">
        <f>VLOOKUP(B17063, Tabelas!A:C,3,FALSE())</f>
        <v/>
      </c>
      <c r="E17063">
        <f>VLOOKUP(B17063, Tabelas!A:C,2,FALSE())</f>
        <v/>
      </c>
    </row>
    <row r="17064">
      <c r="A17064" t="inlineStr">
        <is>
          <t>AMERICAN JOURNAL OF FOOD TECHNOLOGY</t>
        </is>
      </c>
      <c r="B17064" t="inlineStr">
        <is>
          <t>C</t>
        </is>
      </c>
      <c r="C17064">
        <f>IF(B17064&lt;&gt;"NI",1,0)</f>
        <v/>
      </c>
      <c r="D17064">
        <f>VLOOKUP(B17064, Tabelas!A:C,3,FALSE())</f>
        <v/>
      </c>
      <c r="E17064">
        <f>VLOOKUP(B17064, Tabelas!A:C,2,FALSE())</f>
        <v/>
      </c>
    </row>
    <row r="17065">
      <c r="A17065" t="inlineStr">
        <is>
          <t>AMERICAN JOURNAL OF HEALTH RESEARCH</t>
        </is>
      </c>
      <c r="B17065" t="inlineStr">
        <is>
          <t>C</t>
        </is>
      </c>
      <c r="C17065">
        <f>IF(B17065&lt;&gt;"NI",1,0)</f>
        <v/>
      </c>
      <c r="D17065">
        <f>VLOOKUP(B17065, Tabelas!A:C,3,FALSE())</f>
        <v/>
      </c>
      <c r="E17065">
        <f>VLOOKUP(B17065, Tabelas!A:C,2,FALSE())</f>
        <v/>
      </c>
    </row>
    <row r="17066">
      <c r="A17066" t="inlineStr">
        <is>
          <t>AMERICAN JOURNAL OF HYDROPOWER, WATER AND ENVIRONMENT SYSTEMS</t>
        </is>
      </c>
      <c r="B17066" t="inlineStr">
        <is>
          <t>C</t>
        </is>
      </c>
      <c r="C17066">
        <f>IF(B17066&lt;&gt;"NI",1,0)</f>
        <v/>
      </c>
      <c r="D17066">
        <f>VLOOKUP(B17066, Tabelas!A:C,3,FALSE())</f>
        <v/>
      </c>
      <c r="E17066">
        <f>VLOOKUP(B17066, Tabelas!A:C,2,FALSE())</f>
        <v/>
      </c>
    </row>
    <row r="17067">
      <c r="A17067" t="inlineStr">
        <is>
          <t>AMERICAN JOURNAL OF IMMUNOLOGY</t>
        </is>
      </c>
      <c r="B17067" t="inlineStr">
        <is>
          <t>C</t>
        </is>
      </c>
      <c r="C17067">
        <f>IF(B17067&lt;&gt;"NI",1,0)</f>
        <v/>
      </c>
      <c r="D17067">
        <f>VLOOKUP(B17067, Tabelas!A:C,3,FALSE())</f>
        <v/>
      </c>
      <c r="E17067">
        <f>VLOOKUP(B17067, Tabelas!A:C,2,FALSE())</f>
        <v/>
      </c>
    </row>
    <row r="17068">
      <c r="A17068" t="inlineStr">
        <is>
          <t>AMERICAN JOURNAL OF LINGUISTICS</t>
        </is>
      </c>
      <c r="B17068" t="inlineStr">
        <is>
          <t>C</t>
        </is>
      </c>
      <c r="C17068">
        <f>IF(B17068&lt;&gt;"NI",1,0)</f>
        <v/>
      </c>
      <c r="D17068">
        <f>VLOOKUP(B17068, Tabelas!A:C,3,FALSE())</f>
        <v/>
      </c>
      <c r="E17068">
        <f>VLOOKUP(B17068, Tabelas!A:C,2,FALSE())</f>
        <v/>
      </c>
    </row>
    <row r="17069">
      <c r="A17069" t="inlineStr">
        <is>
          <t>AMERICAN JOURNAL OF MEDICAL GENETICS (PRINT)</t>
        </is>
      </c>
      <c r="B17069" t="inlineStr">
        <is>
          <t>C</t>
        </is>
      </c>
      <c r="C17069">
        <f>IF(B17069&lt;&gt;"NI",1,0)</f>
        <v/>
      </c>
      <c r="D17069">
        <f>VLOOKUP(B17069, Tabelas!A:C,3,FALSE())</f>
        <v/>
      </c>
      <c r="E17069">
        <f>VLOOKUP(B17069, Tabelas!A:C,2,FALSE())</f>
        <v/>
      </c>
    </row>
    <row r="17070">
      <c r="A17070" t="inlineStr">
        <is>
          <t>AMERICAN JOURNAL OF MODERN PHYSICS</t>
        </is>
      </c>
      <c r="B17070" t="inlineStr">
        <is>
          <t>C</t>
        </is>
      </c>
      <c r="C17070">
        <f>IF(B17070&lt;&gt;"NI",1,0)</f>
        <v/>
      </c>
      <c r="D17070">
        <f>VLOOKUP(B17070, Tabelas!A:C,3,FALSE())</f>
        <v/>
      </c>
      <c r="E17070">
        <f>VLOOKUP(B17070, Tabelas!A:C,2,FALSE())</f>
        <v/>
      </c>
    </row>
    <row r="17071">
      <c r="A17071" t="inlineStr">
        <is>
          <t>AMERICAN JOURNAL OF MOLECULAR BIOLOGY</t>
        </is>
      </c>
      <c r="B17071" t="inlineStr">
        <is>
          <t>C</t>
        </is>
      </c>
      <c r="C17071">
        <f>IF(B17071&lt;&gt;"NI",1,0)</f>
        <v/>
      </c>
      <c r="D17071">
        <f>VLOOKUP(B17071, Tabelas!A:C,3,FALSE())</f>
        <v/>
      </c>
      <c r="E17071">
        <f>VLOOKUP(B17071, Tabelas!A:C,2,FALSE())</f>
        <v/>
      </c>
    </row>
    <row r="17072">
      <c r="A17072" t="inlineStr">
        <is>
          <t>AMERICAN JOURNAL OF MOLECULAR BIOLOGY</t>
        </is>
      </c>
      <c r="B17072" t="inlineStr">
        <is>
          <t>C</t>
        </is>
      </c>
      <c r="C17072">
        <f>IF(B17072&lt;&gt;"NI",1,0)</f>
        <v/>
      </c>
      <c r="D17072">
        <f>VLOOKUP(B17072, Tabelas!A:C,3,FALSE())</f>
        <v/>
      </c>
      <c r="E17072">
        <f>VLOOKUP(B17072, Tabelas!A:C,2,FALSE())</f>
        <v/>
      </c>
    </row>
    <row r="17073">
      <c r="A17073" t="inlineStr">
        <is>
          <t>AMERICAN JOURNAL OF NUCLEAR MEDICINE AND MOLECULAR IMAGING</t>
        </is>
      </c>
      <c r="B17073" t="inlineStr">
        <is>
          <t>C</t>
        </is>
      </c>
      <c r="C17073">
        <f>IF(B17073&lt;&gt;"NI",1,0)</f>
        <v/>
      </c>
      <c r="D17073">
        <f>VLOOKUP(B17073, Tabelas!A:C,3,FALSE())</f>
        <v/>
      </c>
      <c r="E17073">
        <f>VLOOKUP(B17073, Tabelas!A:C,2,FALSE())</f>
        <v/>
      </c>
    </row>
    <row r="17074">
      <c r="A17074" t="inlineStr">
        <is>
          <t>AMERICAN JOURNAL OF NURSING SCIENCE</t>
        </is>
      </c>
      <c r="B17074" t="inlineStr">
        <is>
          <t>C</t>
        </is>
      </c>
      <c r="C17074">
        <f>IF(B17074&lt;&gt;"NI",1,0)</f>
        <v/>
      </c>
      <c r="D17074">
        <f>VLOOKUP(B17074, Tabelas!A:C,3,FALSE())</f>
        <v/>
      </c>
      <c r="E17074">
        <f>VLOOKUP(B17074, Tabelas!A:C,2,FALSE())</f>
        <v/>
      </c>
    </row>
    <row r="17075">
      <c r="A17075" t="inlineStr">
        <is>
          <t>AMERICAN JOURNAL OF PHARMACOLOGY AND TOXICOLOGY</t>
        </is>
      </c>
      <c r="B17075" t="inlineStr">
        <is>
          <t>C</t>
        </is>
      </c>
      <c r="C17075">
        <f>IF(B17075&lt;&gt;"NI",1,0)</f>
        <v/>
      </c>
      <c r="D17075">
        <f>VLOOKUP(B17075, Tabelas!A:C,3,FALSE())</f>
        <v/>
      </c>
      <c r="E17075">
        <f>VLOOKUP(B17075, Tabelas!A:C,2,FALSE())</f>
        <v/>
      </c>
    </row>
    <row r="17076">
      <c r="A17076" t="inlineStr">
        <is>
          <t>AMERICAN JOURNAL OF PHYTOMEDICINE AND CLINICAL THERAPEUTICS</t>
        </is>
      </c>
      <c r="B17076" t="inlineStr">
        <is>
          <t>C</t>
        </is>
      </c>
      <c r="C17076">
        <f>IF(B17076&lt;&gt;"NI",1,0)</f>
        <v/>
      </c>
      <c r="D17076">
        <f>VLOOKUP(B17076, Tabelas!A:C,3,FALSE())</f>
        <v/>
      </c>
      <c r="E17076">
        <f>VLOOKUP(B17076, Tabelas!A:C,2,FALSE())</f>
        <v/>
      </c>
    </row>
    <row r="17077">
      <c r="A17077" t="inlineStr">
        <is>
          <t>AMERICAN JOURNAL OF PLANT SCIENCES</t>
        </is>
      </c>
      <c r="B17077" t="inlineStr">
        <is>
          <t>C</t>
        </is>
      </c>
      <c r="C17077">
        <f>IF(B17077&lt;&gt;"NI",1,0)</f>
        <v/>
      </c>
      <c r="D17077">
        <f>VLOOKUP(B17077, Tabelas!A:C,3,FALSE())</f>
        <v/>
      </c>
      <c r="E17077">
        <f>VLOOKUP(B17077, Tabelas!A:C,2,FALSE())</f>
        <v/>
      </c>
    </row>
    <row r="17078">
      <c r="A17078" t="inlineStr">
        <is>
          <t>AMERICAN JOURNAL OF SPORTS SCIENCE</t>
        </is>
      </c>
      <c r="B17078" t="inlineStr">
        <is>
          <t>C</t>
        </is>
      </c>
      <c r="C17078">
        <f>IF(B17078&lt;&gt;"NI",1,0)</f>
        <v/>
      </c>
      <c r="D17078">
        <f>VLOOKUP(B17078, Tabelas!A:C,3,FALSE())</f>
        <v/>
      </c>
      <c r="E17078">
        <f>VLOOKUP(B17078, Tabelas!A:C,2,FALSE())</f>
        <v/>
      </c>
    </row>
    <row r="17079">
      <c r="A17079" t="inlineStr">
        <is>
          <t>AMERICAN JOURNAL OF SPORTS SCIENCE AND MEDICINE</t>
        </is>
      </c>
      <c r="B17079" t="inlineStr">
        <is>
          <t>C</t>
        </is>
      </c>
      <c r="C17079">
        <f>IF(B17079&lt;&gt;"NI",1,0)</f>
        <v/>
      </c>
      <c r="D17079">
        <f>VLOOKUP(B17079, Tabelas!A:C,3,FALSE())</f>
        <v/>
      </c>
      <c r="E17079">
        <f>VLOOKUP(B17079, Tabelas!A:C,2,FALSE())</f>
        <v/>
      </c>
    </row>
    <row r="17080">
      <c r="A17080" t="inlineStr">
        <is>
          <t>AMERICAN JOURNAL OF THEORETICAL AND APPLIED STATISTICS</t>
        </is>
      </c>
      <c r="B17080" t="inlineStr">
        <is>
          <t>C</t>
        </is>
      </c>
      <c r="C17080">
        <f>IF(B17080&lt;&gt;"NI",1,0)</f>
        <v/>
      </c>
      <c r="D17080">
        <f>VLOOKUP(B17080, Tabelas!A:C,3,FALSE())</f>
        <v/>
      </c>
      <c r="E17080">
        <f>VLOOKUP(B17080, Tabelas!A:C,2,FALSE())</f>
        <v/>
      </c>
    </row>
    <row r="17081">
      <c r="A17081" t="inlineStr">
        <is>
          <t>AMERICAN RESEARCH JOURNAL OF NURSING</t>
        </is>
      </c>
      <c r="B17081" t="inlineStr">
        <is>
          <t>C</t>
        </is>
      </c>
      <c r="C17081">
        <f>IF(B17081&lt;&gt;"NI",1,0)</f>
        <v/>
      </c>
      <c r="D17081">
        <f>VLOOKUP(B17081, Tabelas!A:C,3,FALSE())</f>
        <v/>
      </c>
      <c r="E17081">
        <f>VLOOKUP(B17081, Tabelas!A:C,2,FALSE())</f>
        <v/>
      </c>
    </row>
    <row r="17082">
      <c r="A17082" t="inlineStr">
        <is>
          <t>AMERICAN-EURASIAN JOURNAL OF AGRICULTURAL &amp; ENVIRONMENTAL SCIENCES</t>
        </is>
      </c>
      <c r="B17082" t="inlineStr">
        <is>
          <t>C</t>
        </is>
      </c>
      <c r="C17082">
        <f>IF(B17082&lt;&gt;"NI",1,0)</f>
        <v/>
      </c>
      <c r="D17082">
        <f>VLOOKUP(B17082, Tabelas!A:C,3,FALSE())</f>
        <v/>
      </c>
      <c r="E17082">
        <f>VLOOKUP(B17082, Tabelas!A:C,2,FALSE())</f>
        <v/>
      </c>
    </row>
    <row r="17083">
      <c r="A17083" t="inlineStr">
        <is>
          <t>AMERÍNDIA (FORTALEZA. ONLINE)</t>
        </is>
      </c>
      <c r="B17083" t="inlineStr">
        <is>
          <t>C</t>
        </is>
      </c>
      <c r="C17083">
        <f>IF(B17083&lt;&gt;"NI",1,0)</f>
        <v/>
      </c>
      <c r="D17083">
        <f>VLOOKUP(B17083, Tabelas!A:C,3,FALSE())</f>
        <v/>
      </c>
      <c r="E17083">
        <f>VLOOKUP(B17083, Tabelas!A:C,2,FALSE())</f>
        <v/>
      </c>
    </row>
    <row r="17084">
      <c r="A17084" t="inlineStr">
        <is>
          <t>AMPLIANDO - REVISTA CIENTÍFICA DA FACERB</t>
        </is>
      </c>
      <c r="B17084" t="inlineStr">
        <is>
          <t>C</t>
        </is>
      </c>
      <c r="C17084">
        <f>IF(B17084&lt;&gt;"NI",1,0)</f>
        <v/>
      </c>
      <c r="D17084">
        <f>VLOOKUP(B17084, Tabelas!A:C,3,FALSE())</f>
        <v/>
      </c>
      <c r="E17084">
        <f>VLOOKUP(B17084, Tabelas!A:C,2,FALSE())</f>
        <v/>
      </c>
    </row>
    <row r="17085">
      <c r="A17085" t="inlineStr">
        <is>
          <t>AMPS PROCEEDINGS SERIES</t>
        </is>
      </c>
      <c r="B17085" t="inlineStr">
        <is>
          <t>C</t>
        </is>
      </c>
      <c r="C17085">
        <f>IF(B17085&lt;&gt;"NI",1,0)</f>
        <v/>
      </c>
      <c r="D17085">
        <f>VLOOKUP(B17085, Tabelas!A:C,3,FALSE())</f>
        <v/>
      </c>
      <c r="E17085">
        <f>VLOOKUP(B17085, Tabelas!A:C,2,FALSE())</f>
        <v/>
      </c>
    </row>
    <row r="17086">
      <c r="A17086" t="inlineStr">
        <is>
          <t>AMYOTROPHIC LATERAL SCLEROSIS AND OTHER MOTOR NEURON DISORDERS</t>
        </is>
      </c>
      <c r="B17086" t="inlineStr">
        <is>
          <t>C</t>
        </is>
      </c>
      <c r="C17086">
        <f>IF(B17086&lt;&gt;"NI",1,0)</f>
        <v/>
      </c>
      <c r="D17086">
        <f>VLOOKUP(B17086, Tabelas!A:C,3,FALSE())</f>
        <v/>
      </c>
      <c r="E17086">
        <f>VLOOKUP(B17086, Tabelas!A:C,2,FALSE())</f>
        <v/>
      </c>
    </row>
    <row r="17087">
      <c r="A17087" t="inlineStr">
        <is>
          <t>ANAIS ... SIMPÓSIO INTERNACIONAL DE EDUCAÇÃO E ... FÓRUM NACIONAL DE EDUCAÇÃO</t>
        </is>
      </c>
      <c r="B17087" t="inlineStr">
        <is>
          <t>C</t>
        </is>
      </c>
      <c r="C17087">
        <f>IF(B17087&lt;&gt;"NI",1,0)</f>
        <v/>
      </c>
      <c r="D17087">
        <f>VLOOKUP(B17087, Tabelas!A:C,3,FALSE())</f>
        <v/>
      </c>
      <c r="E17087">
        <f>VLOOKUP(B17087, Tabelas!A:C,2,FALSE())</f>
        <v/>
      </c>
    </row>
    <row r="17088">
      <c r="A17088" t="inlineStr">
        <is>
          <t>ANAIS DA ACADEMIA CEARENSE DE CIÊNCIAS</t>
        </is>
      </c>
      <c r="B17088" t="inlineStr">
        <is>
          <t>C</t>
        </is>
      </c>
      <c r="C17088">
        <f>IF(B17088&lt;&gt;"NI",1,0)</f>
        <v/>
      </c>
      <c r="D17088">
        <f>VLOOKUP(B17088, Tabelas!A:C,3,FALSE())</f>
        <v/>
      </c>
      <c r="E17088">
        <f>VLOOKUP(B17088, Tabelas!A:C,2,FALSE())</f>
        <v/>
      </c>
    </row>
    <row r="17089">
      <c r="A17089" t="inlineStr">
        <is>
          <t>ANAIS DA ACADEMIA NACIONAL DE MEDICINA</t>
        </is>
      </c>
      <c r="B17089" t="inlineStr">
        <is>
          <t>C</t>
        </is>
      </c>
      <c r="C17089">
        <f>IF(B17089&lt;&gt;"NI",1,0)</f>
        <v/>
      </c>
      <c r="D17089">
        <f>VLOOKUP(B17089, Tabelas!A:C,3,FALSE())</f>
        <v/>
      </c>
      <c r="E17089">
        <f>VLOOKUP(B17089, Tabelas!A:C,2,FALSE())</f>
        <v/>
      </c>
    </row>
    <row r="17090">
      <c r="A17090" t="inlineStr">
        <is>
          <t>ANAIS DA ACADEMIA NACIONAL DE MEDICINA</t>
        </is>
      </c>
      <c r="B17090" t="inlineStr">
        <is>
          <t>C</t>
        </is>
      </c>
      <c r="C17090">
        <f>IF(B17090&lt;&gt;"NI",1,0)</f>
        <v/>
      </c>
      <c r="D17090">
        <f>VLOOKUP(B17090, Tabelas!A:C,3,FALSE())</f>
        <v/>
      </c>
      <c r="E17090">
        <f>VLOOKUP(B17090, Tabelas!A:C,2,FALSE())</f>
        <v/>
      </c>
    </row>
    <row r="17091">
      <c r="A17091" t="inlineStr">
        <is>
          <t>ANAIS DA ASSOCIAÇÃO BRASILEIRA DE QUÍMICA</t>
        </is>
      </c>
      <c r="B17091" t="inlineStr">
        <is>
          <t>C</t>
        </is>
      </c>
      <c r="C17091">
        <f>IF(B17091&lt;&gt;"NI",1,0)</f>
        <v/>
      </c>
      <c r="D17091">
        <f>VLOOKUP(B17091, Tabelas!A:C,3,FALSE())</f>
        <v/>
      </c>
      <c r="E17091">
        <f>VLOOKUP(B17091, Tabelas!A:C,2,FALSE())</f>
        <v/>
      </c>
    </row>
    <row r="17092">
      <c r="A17092" t="inlineStr">
        <is>
          <t>ANAIS DA BIBLIOTECA NACIONAL</t>
        </is>
      </c>
      <c r="B17092" t="inlineStr">
        <is>
          <t>C</t>
        </is>
      </c>
      <c r="C17092">
        <f>IF(B17092&lt;&gt;"NI",1,0)</f>
        <v/>
      </c>
      <c r="D17092">
        <f>VLOOKUP(B17092, Tabelas!A:C,3,FALSE())</f>
        <v/>
      </c>
      <c r="E17092">
        <f>VLOOKUP(B17092, Tabelas!A:C,2,FALSE())</f>
        <v/>
      </c>
    </row>
    <row r="17093">
      <c r="A17093" t="inlineStr">
        <is>
          <t>ANAIS DA FACULDADE DE MEDICINA DE OLINDA</t>
        </is>
      </c>
      <c r="B17093" t="inlineStr">
        <is>
          <t>C</t>
        </is>
      </c>
      <c r="C17093">
        <f>IF(B17093&lt;&gt;"NI",1,0)</f>
        <v/>
      </c>
      <c r="D17093">
        <f>VLOOKUP(B17093, Tabelas!A:C,3,FALSE())</f>
        <v/>
      </c>
      <c r="E17093">
        <f>VLOOKUP(B17093, Tabelas!A:C,2,FALSE())</f>
        <v/>
      </c>
    </row>
    <row r="17094">
      <c r="A17094" t="inlineStr">
        <is>
          <t>ANAIS DA JORNADA INTERNACIONAL DE POLÍTICAS PÚBLICAS</t>
        </is>
      </c>
      <c r="B17094" t="inlineStr">
        <is>
          <t>C</t>
        </is>
      </c>
      <c r="C17094">
        <f>IF(B17094&lt;&gt;"NI",1,0)</f>
        <v/>
      </c>
      <c r="D17094">
        <f>VLOOKUP(B17094, Tabelas!A:C,3,FALSE())</f>
        <v/>
      </c>
      <c r="E17094">
        <f>VLOOKUP(B17094, Tabelas!A:C,2,FALSE())</f>
        <v/>
      </c>
    </row>
    <row r="17095">
      <c r="A17095" t="inlineStr">
        <is>
          <t>ANAIS DA MOSTRA DE EXTENSÃO, INOVAÇÃO E PESQUISA</t>
        </is>
      </c>
      <c r="B17095" t="inlineStr">
        <is>
          <t>C</t>
        </is>
      </c>
      <c r="C17095">
        <f>IF(B17095&lt;&gt;"NI",1,0)</f>
        <v/>
      </c>
      <c r="D17095">
        <f>VLOOKUP(B17095, Tabelas!A:C,3,FALSE())</f>
        <v/>
      </c>
      <c r="E17095">
        <f>VLOOKUP(B17095, Tabelas!A:C,2,FALSE())</f>
        <v/>
      </c>
    </row>
    <row r="17096">
      <c r="A17096" t="inlineStr">
        <is>
          <t>ANAIS DO ... ENANPUR</t>
        </is>
      </c>
      <c r="B17096" t="inlineStr">
        <is>
          <t>C</t>
        </is>
      </c>
      <c r="C17096">
        <f>IF(B17096&lt;&gt;"NI",1,0)</f>
        <v/>
      </c>
      <c r="D17096">
        <f>VLOOKUP(B17096, Tabelas!A:C,3,FALSE())</f>
        <v/>
      </c>
      <c r="E17096">
        <f>VLOOKUP(B17096, Tabelas!A:C,2,FALSE())</f>
        <v/>
      </c>
    </row>
    <row r="17097">
      <c r="A17097" t="inlineStr">
        <is>
          <t>ANAIS DO COLÓQUIO BRASILEIRO DE PROSÓDIA DA FALA</t>
        </is>
      </c>
      <c r="B17097" t="inlineStr">
        <is>
          <t>C</t>
        </is>
      </c>
      <c r="C17097">
        <f>IF(B17097&lt;&gt;"NI",1,0)</f>
        <v/>
      </c>
      <c r="D17097">
        <f>VLOOKUP(B17097, Tabelas!A:C,3,FALSE())</f>
        <v/>
      </c>
      <c r="E17097">
        <f>VLOOKUP(B17097, Tabelas!A:C,2,FALSE())</f>
        <v/>
      </c>
    </row>
    <row r="17098">
      <c r="A17098" t="inlineStr">
        <is>
          <t>ANAIS DO COLÓQUIO SOCIEDADE, POLÍTICAS PÚBLICAS, CULTURA E DESENVOLVIMENTO</t>
        </is>
      </c>
      <c r="B17098" t="inlineStr">
        <is>
          <t>C</t>
        </is>
      </c>
      <c r="C17098">
        <f>IF(B17098&lt;&gt;"NI",1,0)</f>
        <v/>
      </c>
      <c r="D17098">
        <f>VLOOKUP(B17098, Tabelas!A:C,3,FALSE())</f>
        <v/>
      </c>
      <c r="E17098">
        <f>VLOOKUP(B17098, Tabelas!A:C,2,FALSE())</f>
        <v/>
      </c>
    </row>
    <row r="17099">
      <c r="A17099" t="inlineStr">
        <is>
          <t>ANAIS DO CONGRESSO BRASILEIRO DE SISTEMAS PARTICULADOS</t>
        </is>
      </c>
      <c r="B17099" t="inlineStr">
        <is>
          <t>C</t>
        </is>
      </c>
      <c r="C17099">
        <f>IF(B17099&lt;&gt;"NI",1,0)</f>
        <v/>
      </c>
      <c r="D17099">
        <f>VLOOKUP(B17099, Tabelas!A:C,3,FALSE())</f>
        <v/>
      </c>
      <c r="E17099">
        <f>VLOOKUP(B17099, Tabelas!A:C,2,FALSE())</f>
        <v/>
      </c>
    </row>
    <row r="17100">
      <c r="A17100" t="inlineStr">
        <is>
          <t>ANAIS DO CONGRESSO NACIONAL UNIVERSIDADE, EAD E SOFTWARE LIVRE - UEADSL2018.1</t>
        </is>
      </c>
      <c r="B17100" t="inlineStr">
        <is>
          <t>C</t>
        </is>
      </c>
      <c r="C17100">
        <f>IF(B17100&lt;&gt;"NI",1,0)</f>
        <v/>
      </c>
      <c r="D17100">
        <f>VLOOKUP(B17100, Tabelas!A:C,3,FALSE())</f>
        <v/>
      </c>
      <c r="E17100">
        <f>VLOOKUP(B17100, Tabelas!A:C,2,FALSE())</f>
        <v/>
      </c>
    </row>
    <row r="17101">
      <c r="A17101" t="inlineStr">
        <is>
          <t>ANAIS DO ENCONTRO DE ECONOMIA POLÍTICA INTERNACIONAL</t>
        </is>
      </c>
      <c r="B17101" t="inlineStr">
        <is>
          <t>C</t>
        </is>
      </c>
      <c r="C17101">
        <f>IF(B17101&lt;&gt;"NI",1,0)</f>
        <v/>
      </c>
      <c r="D17101">
        <f>VLOOKUP(B17101, Tabelas!A:C,3,FALSE())</f>
        <v/>
      </c>
      <c r="E17101">
        <f>VLOOKUP(B17101, Tabelas!A:C,2,FALSE())</f>
        <v/>
      </c>
    </row>
    <row r="17102">
      <c r="A17102" t="inlineStr">
        <is>
          <t>ANAIS DO SEMINÁRIO NACIONAL DE EDUCAÇÃO, DIVERSIDADE SEXUAL E DIREITOS HUMANOS</t>
        </is>
      </c>
      <c r="B17102" t="inlineStr">
        <is>
          <t>C</t>
        </is>
      </c>
      <c r="C17102">
        <f>IF(B17102&lt;&gt;"NI",1,0)</f>
        <v/>
      </c>
      <c r="D17102">
        <f>VLOOKUP(B17102, Tabelas!A:C,3,FALSE())</f>
        <v/>
      </c>
      <c r="E17102">
        <f>VLOOKUP(B17102, Tabelas!A:C,2,FALSE())</f>
        <v/>
      </c>
    </row>
    <row r="17103">
      <c r="A17103" t="inlineStr">
        <is>
          <t>ANAIS DO SEMINÁRIO NACIONAL DE LITERATURA, HISTÓRIA E MEMÓRIA</t>
        </is>
      </c>
      <c r="B17103" t="inlineStr">
        <is>
          <t>C</t>
        </is>
      </c>
      <c r="C17103">
        <f>IF(B17103&lt;&gt;"NI",1,0)</f>
        <v/>
      </c>
      <c r="D17103">
        <f>VLOOKUP(B17103, Tabelas!A:C,3,FALSE())</f>
        <v/>
      </c>
      <c r="E17103">
        <f>VLOOKUP(B17103, Tabelas!A:C,2,FALSE())</f>
        <v/>
      </c>
    </row>
    <row r="17104">
      <c r="A17104" t="inlineStr">
        <is>
          <t>ANAIS DO SEMINÁRIO NACIONAL RELIGIÃO E SOCIEDADE</t>
        </is>
      </c>
      <c r="B17104" t="inlineStr">
        <is>
          <t>C</t>
        </is>
      </c>
      <c r="C17104">
        <f>IF(B17104&lt;&gt;"NI",1,0)</f>
        <v/>
      </c>
      <c r="D17104">
        <f>VLOOKUP(B17104, Tabelas!A:C,3,FALSE())</f>
        <v/>
      </c>
      <c r="E17104">
        <f>VLOOKUP(B17104, Tabelas!A:C,2,FALSE())</f>
        <v/>
      </c>
    </row>
    <row r="17105">
      <c r="A17105" t="inlineStr">
        <is>
          <t>ANAIS DO SETA (UNICAMP)</t>
        </is>
      </c>
      <c r="B17105" t="inlineStr">
        <is>
          <t>C</t>
        </is>
      </c>
      <c r="C17105">
        <f>IF(B17105&lt;&gt;"NI",1,0)</f>
        <v/>
      </c>
      <c r="D17105">
        <f>VLOOKUP(B17105, Tabelas!A:C,3,FALSE())</f>
        <v/>
      </c>
      <c r="E17105">
        <f>VLOOKUP(B17105, Tabelas!A:C,2,FALSE())</f>
        <v/>
      </c>
    </row>
    <row r="17106">
      <c r="A17106" t="inlineStr">
        <is>
          <t>ANAIS DO SIMPÓSIO INTERNACIONAL DE EDUCAÇÃO A DISTÂNCIA, ENCONTRO DE PESQUISADORES EM EDUCAÇÃO A DISTÂNCIA</t>
        </is>
      </c>
      <c r="B17106" t="inlineStr">
        <is>
          <t>C</t>
        </is>
      </c>
      <c r="C17106">
        <f>IF(B17106&lt;&gt;"NI",1,0)</f>
        <v/>
      </c>
      <c r="D17106">
        <f>VLOOKUP(B17106, Tabelas!A:C,3,FALSE())</f>
        <v/>
      </c>
      <c r="E17106">
        <f>VLOOKUP(B17106, Tabelas!A:C,2,FALSE())</f>
        <v/>
      </c>
    </row>
    <row r="17107">
      <c r="A17107" t="inlineStr">
        <is>
          <t>ANAIS DO SIMPÓSIO INTERNACIONAL DE ESTUDOS DE GÊNEROS TEXTUAI</t>
        </is>
      </c>
      <c r="B17107" t="inlineStr">
        <is>
          <t>C</t>
        </is>
      </c>
      <c r="C17107">
        <f>IF(B17107&lt;&gt;"NI",1,0)</f>
        <v/>
      </c>
      <c r="D17107">
        <f>VLOOKUP(B17107, Tabelas!A:C,3,FALSE())</f>
        <v/>
      </c>
      <c r="E17107">
        <f>VLOOKUP(B17107, Tabelas!A:C,2,FALSE())</f>
        <v/>
      </c>
    </row>
    <row r="17108">
      <c r="A17108" t="inlineStr">
        <is>
          <t>ANAIS DO V CIDIL - COLÓQUIO INTERNACIONAL DE DIREITO E LITERATURA</t>
        </is>
      </c>
      <c r="B17108" t="inlineStr">
        <is>
          <t>C</t>
        </is>
      </c>
      <c r="C17108">
        <f>IF(B17108&lt;&gt;"NI",1,0)</f>
        <v/>
      </c>
      <c r="D17108">
        <f>VLOOKUP(B17108, Tabelas!A:C,3,FALSE())</f>
        <v/>
      </c>
      <c r="E17108">
        <f>VLOOKUP(B17108, Tabelas!A:C,2,FALSE())</f>
        <v/>
      </c>
    </row>
    <row r="17109">
      <c r="A17109" t="inlineStr">
        <is>
          <t>ANAIS DO VI CIEL - CICLO DE ESTUDOS EM LINGUAGEM</t>
        </is>
      </c>
      <c r="B17109" t="inlineStr">
        <is>
          <t>C</t>
        </is>
      </c>
      <c r="C17109">
        <f>IF(B17109&lt;&gt;"NI",1,0)</f>
        <v/>
      </c>
      <c r="D17109">
        <f>VLOOKUP(B17109, Tabelas!A:C,3,FALSE())</f>
        <v/>
      </c>
      <c r="E17109">
        <f>VLOOKUP(B17109, Tabelas!A:C,2,FALSE())</f>
        <v/>
      </c>
    </row>
    <row r="17110">
      <c r="A17110" t="inlineStr">
        <is>
          <t>ANAIS DO VI COLÓQUIO INTERNACIONAL DE EDUCAÇÃO E CONTEMPORANEIDADE</t>
        </is>
      </c>
      <c r="B17110" t="inlineStr">
        <is>
          <t>C</t>
        </is>
      </c>
      <c r="C17110">
        <f>IF(B17110&lt;&gt;"NI",1,0)</f>
        <v/>
      </c>
      <c r="D17110">
        <f>VLOOKUP(B17110, Tabelas!A:C,3,FALSE())</f>
        <v/>
      </c>
      <c r="E17110">
        <f>VLOOKUP(B17110, Tabelas!A:C,2,FALSE())</f>
        <v/>
      </c>
    </row>
    <row r="17111">
      <c r="A17111" t="inlineStr">
        <is>
          <t>ANAIS DO X CONGRESSO INTERNACIONAL DE TECNOLOGIA NA EDUCAÇÃ</t>
        </is>
      </c>
      <c r="B17111" t="inlineStr">
        <is>
          <t>C</t>
        </is>
      </c>
      <c r="C17111">
        <f>IF(B17111&lt;&gt;"NI",1,0)</f>
        <v/>
      </c>
      <c r="D17111">
        <f>VLOOKUP(B17111, Tabelas!A:C,3,FALSE())</f>
        <v/>
      </c>
      <c r="E17111">
        <f>VLOOKUP(B17111, Tabelas!A:C,2,FALSE())</f>
        <v/>
      </c>
    </row>
    <row r="17112">
      <c r="A17112" t="inlineStr">
        <is>
          <t>ANAIS DO X ENCONTRO DE PÓS-GRADUAÇÃO E PESQUISA DA UNIVERSIDADE DE FORTALEZA</t>
        </is>
      </c>
      <c r="B17112" t="inlineStr">
        <is>
          <t>C</t>
        </is>
      </c>
      <c r="C17112">
        <f>IF(B17112&lt;&gt;"NI",1,0)</f>
        <v/>
      </c>
      <c r="D17112">
        <f>VLOOKUP(B17112, Tabelas!A:C,3,FALSE())</f>
        <v/>
      </c>
      <c r="E17112">
        <f>VLOOKUP(B17112, Tabelas!A:C,2,FALSE())</f>
        <v/>
      </c>
    </row>
    <row r="17113">
      <c r="A17113" t="inlineStr">
        <is>
          <t>ANAIS DO XIV ENTAC - ENCONTRO NACIONAL DE TECNOLOGIA DO AMBIENTE CONSTRUÍDO</t>
        </is>
      </c>
      <c r="B17113" t="inlineStr">
        <is>
          <t>C</t>
        </is>
      </c>
      <c r="C17113">
        <f>IF(B17113&lt;&gt;"NI",1,0)</f>
        <v/>
      </c>
      <c r="D17113">
        <f>VLOOKUP(B17113, Tabelas!A:C,3,FALSE())</f>
        <v/>
      </c>
      <c r="E17113">
        <f>VLOOKUP(B17113, Tabelas!A:C,2,FALSE())</f>
        <v/>
      </c>
    </row>
    <row r="17114">
      <c r="A17114" t="inlineStr">
        <is>
          <t>ANAIS DO XXX COLÓQUIO DO COMITÊ BRASILEIRO DE HISTÓRIA DA ARTE</t>
        </is>
      </c>
      <c r="B17114" t="inlineStr">
        <is>
          <t>C</t>
        </is>
      </c>
      <c r="C17114">
        <f>IF(B17114&lt;&gt;"NI",1,0)</f>
        <v/>
      </c>
      <c r="D17114">
        <f>VLOOKUP(B17114, Tabelas!A:C,3,FALSE())</f>
        <v/>
      </c>
      <c r="E17114">
        <f>VLOOKUP(B17114, Tabelas!A:C,2,FALSE())</f>
        <v/>
      </c>
    </row>
    <row r="17115">
      <c r="A17115" t="inlineStr">
        <is>
          <t>ANAIS DOS SEMINÁRIOS DE REDUÇÃO, MINÉRIO DE FERRO E AGLOMERAÇÃ</t>
        </is>
      </c>
      <c r="B17115" t="inlineStr">
        <is>
          <t>C</t>
        </is>
      </c>
      <c r="C17115">
        <f>IF(B17115&lt;&gt;"NI",1,0)</f>
        <v/>
      </c>
      <c r="D17115">
        <f>VLOOKUP(B17115, Tabelas!A:C,3,FALSE())</f>
        <v/>
      </c>
      <c r="E17115">
        <f>VLOOKUP(B17115, Tabelas!A:C,2,FALSE())</f>
        <v/>
      </c>
    </row>
    <row r="17116">
      <c r="A17116" t="inlineStr">
        <is>
          <t>ANAIS ELETRÔNICOS DO ENCONTRO INTERNACIONAL DO GRUPO DE ESTUDOS MULTIDISCIPLINARES EM ARQUITETURAS E URBANISMOS DO SUL</t>
        </is>
      </c>
      <c r="B17116" t="inlineStr">
        <is>
          <t>C</t>
        </is>
      </c>
      <c r="C17116">
        <f>IF(B17116&lt;&gt;"NI",1,0)</f>
        <v/>
      </c>
      <c r="D17116">
        <f>VLOOKUP(B17116, Tabelas!A:C,3,FALSE())</f>
        <v/>
      </c>
      <c r="E17116">
        <f>VLOOKUP(B17116, Tabelas!A:C,2,FALSE())</f>
        <v/>
      </c>
    </row>
    <row r="17117">
      <c r="A17117" t="inlineStr">
        <is>
          <t>ANALES AFA</t>
        </is>
      </c>
      <c r="B17117" t="inlineStr">
        <is>
          <t>C</t>
        </is>
      </c>
      <c r="C17117">
        <f>IF(B17117&lt;&gt;"NI",1,0)</f>
        <v/>
      </c>
      <c r="D17117">
        <f>VLOOKUP(B17117, Tabelas!A:C,3,FALSE())</f>
        <v/>
      </c>
      <c r="E17117">
        <f>VLOOKUP(B17117, Tabelas!A:C,2,FALSE())</f>
        <v/>
      </c>
    </row>
    <row r="17118">
      <c r="A17118" t="inlineStr">
        <is>
          <t>ANÁLISES E INDICADORES DO AGRONEGÓCIO</t>
        </is>
      </c>
      <c r="B17118" t="inlineStr">
        <is>
          <t>C</t>
        </is>
      </c>
      <c r="C17118">
        <f>IF(B17118&lt;&gt;"NI",1,0)</f>
        <v/>
      </c>
      <c r="D17118">
        <f>VLOOKUP(B17118, Tabelas!A:C,3,FALSE())</f>
        <v/>
      </c>
      <c r="E17118">
        <f>VLOOKUP(B17118, Tabelas!A:C,2,FALSE())</f>
        <v/>
      </c>
    </row>
    <row r="17119">
      <c r="A17119" t="inlineStr">
        <is>
          <t>ANALYTICA</t>
        </is>
      </c>
      <c r="B17119" t="inlineStr">
        <is>
          <t>C</t>
        </is>
      </c>
      <c r="C17119">
        <f>IF(B17119&lt;&gt;"NI",1,0)</f>
        <v/>
      </c>
      <c r="D17119">
        <f>VLOOKUP(B17119, Tabelas!A:C,3,FALSE())</f>
        <v/>
      </c>
      <c r="E17119">
        <f>VLOOKUP(B17119, Tabelas!A:C,2,FALSE())</f>
        <v/>
      </c>
    </row>
    <row r="17120">
      <c r="A17120" t="inlineStr">
        <is>
          <t>ANALYTICAL AND BIOANALYTICAL TECHNIQUES (ONLINE)</t>
        </is>
      </c>
      <c r="B17120" t="inlineStr">
        <is>
          <t>C</t>
        </is>
      </c>
      <c r="C17120">
        <f>IF(B17120&lt;&gt;"NI",1,0)</f>
        <v/>
      </c>
      <c r="D17120">
        <f>VLOOKUP(B17120, Tabelas!A:C,3,FALSE())</f>
        <v/>
      </c>
      <c r="E17120">
        <f>VLOOKUP(B17120, Tabelas!A:C,2,FALSE())</f>
        <v/>
      </c>
    </row>
    <row r="17121">
      <c r="A17121" t="inlineStr">
        <is>
          <t>ANALYTICAL CELLULAR PATHOLOGY</t>
        </is>
      </c>
      <c r="B17121" t="inlineStr">
        <is>
          <t>C</t>
        </is>
      </c>
      <c r="C17121">
        <f>IF(B17121&lt;&gt;"NI",1,0)</f>
        <v/>
      </c>
      <c r="D17121">
        <f>VLOOKUP(B17121, Tabelas!A:C,3,FALSE())</f>
        <v/>
      </c>
      <c r="E17121">
        <f>VLOOKUP(B17121, Tabelas!A:C,2,FALSE())</f>
        <v/>
      </c>
    </row>
    <row r="17122">
      <c r="A17122" t="inlineStr">
        <is>
          <t>ANALYTICAL CELLULAR PATHOLOGY</t>
        </is>
      </c>
      <c r="B17122" t="inlineStr">
        <is>
          <t>C</t>
        </is>
      </c>
      <c r="C17122">
        <f>IF(B17122&lt;&gt;"NI",1,0)</f>
        <v/>
      </c>
      <c r="D17122">
        <f>VLOOKUP(B17122, Tabelas!A:C,3,FALSE())</f>
        <v/>
      </c>
      <c r="E17122">
        <f>VLOOKUP(B17122, Tabelas!A:C,2,FALSE())</f>
        <v/>
      </c>
    </row>
    <row r="17123">
      <c r="A17123" t="inlineStr">
        <is>
          <t>ANATOMY &amp; PHYSIOLOGY</t>
        </is>
      </c>
      <c r="B17123" t="inlineStr">
        <is>
          <t>C</t>
        </is>
      </c>
      <c r="C17123">
        <f>IF(B17123&lt;&gt;"NI",1,0)</f>
        <v/>
      </c>
      <c r="D17123">
        <f>VLOOKUP(B17123, Tabelas!A:C,3,FALSE())</f>
        <v/>
      </c>
      <c r="E17123">
        <f>VLOOKUP(B17123, Tabelas!A:C,2,FALSE())</f>
        <v/>
      </c>
    </row>
    <row r="17124">
      <c r="A17124" t="inlineStr">
        <is>
          <t>ANATOMY PHYSIOLOGY &amp; BIOCHEMISTRY INTERNATIONAL JOURNAL</t>
        </is>
      </c>
      <c r="B17124" t="inlineStr">
        <is>
          <t>C</t>
        </is>
      </c>
      <c r="C17124">
        <f>IF(B17124&lt;&gt;"NI",1,0)</f>
        <v/>
      </c>
      <c r="D17124">
        <f>VLOOKUP(B17124, Tabelas!A:C,3,FALSE())</f>
        <v/>
      </c>
      <c r="E17124">
        <f>VLOOKUP(B17124, Tabelas!A:C,2,FALSE())</f>
        <v/>
      </c>
    </row>
    <row r="17125">
      <c r="A17125" t="inlineStr">
        <is>
          <t>ANESTEZJOLOGIA INTENSYWNA TERAPIA</t>
        </is>
      </c>
      <c r="B17125" t="inlineStr">
        <is>
          <t>C</t>
        </is>
      </c>
      <c r="C17125">
        <f>IF(B17125&lt;&gt;"NI",1,0)</f>
        <v/>
      </c>
      <c r="D17125">
        <f>VLOOKUP(B17125, Tabelas!A:C,3,FALSE())</f>
        <v/>
      </c>
      <c r="E17125">
        <f>VLOOKUP(B17125, Tabelas!A:C,2,FALSE())</f>
        <v/>
      </c>
    </row>
    <row r="17126">
      <c r="A17126" t="inlineStr">
        <is>
          <t>ANIMAL AND VETERINARY SCIENCES</t>
        </is>
      </c>
      <c r="B17126" t="inlineStr">
        <is>
          <t>C</t>
        </is>
      </c>
      <c r="C17126">
        <f>IF(B17126&lt;&gt;"NI",1,0)</f>
        <v/>
      </c>
      <c r="D17126">
        <f>VLOOKUP(B17126, Tabelas!A:C,3,FALSE())</f>
        <v/>
      </c>
      <c r="E17126">
        <f>VLOOKUP(B17126, Tabelas!A:C,2,FALSE())</f>
        <v/>
      </c>
    </row>
    <row r="17127">
      <c r="A17127" t="inlineStr">
        <is>
          <t>ANIMAL FRONTIERS: THE REVIEW MAGAZINE OF ANIMAL AGRICULTURE</t>
        </is>
      </c>
      <c r="B17127" t="inlineStr">
        <is>
          <t>C</t>
        </is>
      </c>
      <c r="C17127">
        <f>IF(B17127&lt;&gt;"NI",1,0)</f>
        <v/>
      </c>
      <c r="D17127">
        <f>VLOOKUP(B17127, Tabelas!A:C,3,FALSE())</f>
        <v/>
      </c>
      <c r="E17127">
        <f>VLOOKUP(B17127, Tabelas!A:C,2,FALSE())</f>
        <v/>
      </c>
    </row>
    <row r="17128">
      <c r="A17128" t="inlineStr">
        <is>
          <t>ANIMAL HUSBANDRY, DAIRY AND VETERINARY SCIENCE</t>
        </is>
      </c>
      <c r="B17128" t="inlineStr">
        <is>
          <t>C</t>
        </is>
      </c>
      <c r="C17128">
        <f>IF(B17128&lt;&gt;"NI",1,0)</f>
        <v/>
      </c>
      <c r="D17128">
        <f>VLOOKUP(B17128, Tabelas!A:C,3,FALSE())</f>
        <v/>
      </c>
      <c r="E17128">
        <f>VLOOKUP(B17128, Tabelas!A:C,2,FALSE())</f>
        <v/>
      </c>
    </row>
    <row r="17129">
      <c r="A17129" t="inlineStr">
        <is>
          <t>ANIMAL MODELS AND EXPERIMENTAL MEDICINE</t>
        </is>
      </c>
      <c r="B17129" t="inlineStr">
        <is>
          <t>C</t>
        </is>
      </c>
      <c r="C17129">
        <f>IF(B17129&lt;&gt;"NI",1,0)</f>
        <v/>
      </c>
      <c r="D17129">
        <f>VLOOKUP(B17129, Tabelas!A:C,3,FALSE())</f>
        <v/>
      </c>
      <c r="E17129">
        <f>VLOOKUP(B17129, Tabelas!A:C,2,FALSE())</f>
        <v/>
      </c>
    </row>
    <row r="17130">
      <c r="A17130" t="inlineStr">
        <is>
          <t>ANIMAL NUTRITION AND FEED TECHNOLOGY</t>
        </is>
      </c>
      <c r="B17130" t="inlineStr">
        <is>
          <t>C</t>
        </is>
      </c>
      <c r="C17130">
        <f>IF(B17130&lt;&gt;"NI",1,0)</f>
        <v/>
      </c>
      <c r="D17130">
        <f>VLOOKUP(B17130, Tabelas!A:C,3,FALSE())</f>
        <v/>
      </c>
      <c r="E17130">
        <f>VLOOKUP(B17130, Tabelas!A:C,2,FALSE())</f>
        <v/>
      </c>
    </row>
    <row r="17131">
      <c r="A17131" t="inlineStr">
        <is>
          <t>ANIMALIA VEGETALIA MINERALIA</t>
        </is>
      </c>
      <c r="B17131" t="inlineStr">
        <is>
          <t>C</t>
        </is>
      </c>
      <c r="C17131">
        <f>IF(B17131&lt;&gt;"NI",1,0)</f>
        <v/>
      </c>
      <c r="D17131">
        <f>VLOOKUP(B17131, Tabelas!A:C,3,FALSE())</f>
        <v/>
      </c>
      <c r="E17131">
        <f>VLOOKUP(B17131, Tabelas!A:C,2,FALSE())</f>
        <v/>
      </c>
    </row>
    <row r="17132">
      <c r="A17132" t="inlineStr">
        <is>
          <t>ANNALEN DES NATURHISTORISCHEN MUSEUMS IN WIEN</t>
        </is>
      </c>
      <c r="B17132" t="inlineStr">
        <is>
          <t>C</t>
        </is>
      </c>
      <c r="C17132">
        <f>IF(B17132&lt;&gt;"NI",1,0)</f>
        <v/>
      </c>
      <c r="D17132">
        <f>VLOOKUP(B17132, Tabelas!A:C,3,FALSE())</f>
        <v/>
      </c>
      <c r="E17132">
        <f>VLOOKUP(B17132, Tabelas!A:C,2,FALSE())</f>
        <v/>
      </c>
    </row>
    <row r="17133">
      <c r="A17133" t="inlineStr">
        <is>
          <t>ANNALES DE LA FONDATION LOUIS DE BROGLIE</t>
        </is>
      </c>
      <c r="B17133" t="inlineStr">
        <is>
          <t>C</t>
        </is>
      </c>
      <c r="C17133">
        <f>IF(B17133&lt;&gt;"NI",1,0)</f>
        <v/>
      </c>
      <c r="D17133">
        <f>VLOOKUP(B17133, Tabelas!A:C,3,FALSE())</f>
        <v/>
      </c>
      <c r="E17133">
        <f>VLOOKUP(B17133, Tabelas!A:C,2,FALSE())</f>
        <v/>
      </c>
    </row>
    <row r="17134">
      <c r="A17134" t="inlineStr">
        <is>
          <t>ANNALI DI STOMATOLOGIA</t>
        </is>
      </c>
      <c r="B17134" t="inlineStr">
        <is>
          <t>C</t>
        </is>
      </c>
      <c r="C17134">
        <f>IF(B17134&lt;&gt;"NI",1,0)</f>
        <v/>
      </c>
      <c r="D17134">
        <f>VLOOKUP(B17134, Tabelas!A:C,3,FALSE())</f>
        <v/>
      </c>
      <c r="E17134">
        <f>VLOOKUP(B17134, Tabelas!A:C,2,FALSE())</f>
        <v/>
      </c>
    </row>
    <row r="17135">
      <c r="A17135" t="inlineStr">
        <is>
          <t>ANNALS OF BIOLOGICAL RESEARCH</t>
        </is>
      </c>
      <c r="B17135" t="inlineStr">
        <is>
          <t>C</t>
        </is>
      </c>
      <c r="C17135">
        <f>IF(B17135&lt;&gt;"NI",1,0)</f>
        <v/>
      </c>
      <c r="D17135">
        <f>VLOOKUP(B17135, Tabelas!A:C,3,FALSE())</f>
        <v/>
      </c>
      <c r="E17135">
        <f>VLOOKUP(B17135, Tabelas!A:C,2,FALSE())</f>
        <v/>
      </c>
    </row>
    <row r="17136">
      <c r="A17136" t="inlineStr">
        <is>
          <t>ANNALS OF CLINICAL &amp; EXPERIMENTAL METABOLISM</t>
        </is>
      </c>
      <c r="B17136" t="inlineStr">
        <is>
          <t>C</t>
        </is>
      </c>
      <c r="C17136">
        <f>IF(B17136&lt;&gt;"NI",1,0)</f>
        <v/>
      </c>
      <c r="D17136">
        <f>VLOOKUP(B17136, Tabelas!A:C,3,FALSE())</f>
        <v/>
      </c>
      <c r="E17136">
        <f>VLOOKUP(B17136, Tabelas!A:C,2,FALSE())</f>
        <v/>
      </c>
    </row>
    <row r="17137">
      <c r="A17137" t="inlineStr">
        <is>
          <t>ANNALS OF CLINICAL AND LABORATORY SCIENCE</t>
        </is>
      </c>
      <c r="B17137" t="inlineStr">
        <is>
          <t>C</t>
        </is>
      </c>
      <c r="C17137">
        <f>IF(B17137&lt;&gt;"NI",1,0)</f>
        <v/>
      </c>
      <c r="D17137">
        <f>VLOOKUP(B17137, Tabelas!A:C,3,FALSE())</f>
        <v/>
      </c>
      <c r="E17137">
        <f>VLOOKUP(B17137, Tabelas!A:C,2,FALSE())</f>
        <v/>
      </c>
    </row>
    <row r="17138">
      <c r="A17138" t="inlineStr">
        <is>
          <t>ANNALS OF CLINICAL CYTOLOGY AND PATHOLOGY</t>
        </is>
      </c>
      <c r="B17138" t="inlineStr">
        <is>
          <t>C</t>
        </is>
      </c>
      <c r="C17138">
        <f>IF(B17138&lt;&gt;"NI",1,0)</f>
        <v/>
      </c>
      <c r="D17138">
        <f>VLOOKUP(B17138, Tabelas!A:C,3,FALSE())</f>
        <v/>
      </c>
      <c r="E17138">
        <f>VLOOKUP(B17138, Tabelas!A:C,2,FALSE())</f>
        <v/>
      </c>
    </row>
    <row r="17139">
      <c r="A17139" t="inlineStr">
        <is>
          <t>ANNALS OF CLINICAL PATHOLOGY</t>
        </is>
      </c>
      <c r="B17139" t="inlineStr">
        <is>
          <t>C</t>
        </is>
      </c>
      <c r="C17139">
        <f>IF(B17139&lt;&gt;"NI",1,0)</f>
        <v/>
      </c>
      <c r="D17139">
        <f>VLOOKUP(B17139, Tabelas!A:C,3,FALSE())</f>
        <v/>
      </c>
      <c r="E17139">
        <f>VLOOKUP(B17139, Tabelas!A:C,2,FALSE())</f>
        <v/>
      </c>
    </row>
    <row r="17140">
      <c r="A17140" t="inlineStr">
        <is>
          <t>ANNALS OF COMMUNITY MEDICINE AND PRACTICE</t>
        </is>
      </c>
      <c r="B17140" t="inlineStr">
        <is>
          <t>C</t>
        </is>
      </c>
      <c r="C17140">
        <f>IF(B17140&lt;&gt;"NI",1,0)</f>
        <v/>
      </c>
      <c r="D17140">
        <f>VLOOKUP(B17140, Tabelas!A:C,3,FALSE())</f>
        <v/>
      </c>
      <c r="E17140">
        <f>VLOOKUP(B17140, Tabelas!A:C,2,FALSE())</f>
        <v/>
      </c>
    </row>
    <row r="17141">
      <c r="A17141" t="inlineStr">
        <is>
          <t>ANNALS OF DENTISTRY AND ORAL HEALTH</t>
        </is>
      </c>
      <c r="B17141" t="inlineStr">
        <is>
          <t>C</t>
        </is>
      </c>
      <c r="C17141">
        <f>IF(B17141&lt;&gt;"NI",1,0)</f>
        <v/>
      </c>
      <c r="D17141">
        <f>VLOOKUP(B17141, Tabelas!A:C,3,FALSE())</f>
        <v/>
      </c>
      <c r="E17141">
        <f>VLOOKUP(B17141, Tabelas!A:C,2,FALSE())</f>
        <v/>
      </c>
    </row>
    <row r="17142">
      <c r="A17142" t="inlineStr">
        <is>
          <t>ANNALS OF ESOPHAGUS</t>
        </is>
      </c>
      <c r="B17142" t="inlineStr">
        <is>
          <t>C</t>
        </is>
      </c>
      <c r="C17142">
        <f>IF(B17142&lt;&gt;"NI",1,0)</f>
        <v/>
      </c>
      <c r="D17142">
        <f>VLOOKUP(B17142, Tabelas!A:C,3,FALSE())</f>
        <v/>
      </c>
      <c r="E17142">
        <f>VLOOKUP(B17142, Tabelas!A:C,2,FALSE())</f>
        <v/>
      </c>
    </row>
    <row r="17143">
      <c r="A17143" t="inlineStr">
        <is>
          <t>ANNALS OF LAPAROSCOPIC AND ENDOSCOPIC SURGERY</t>
        </is>
      </c>
      <c r="B17143" t="inlineStr">
        <is>
          <t>C</t>
        </is>
      </c>
      <c r="C17143">
        <f>IF(B17143&lt;&gt;"NI",1,0)</f>
        <v/>
      </c>
      <c r="D17143">
        <f>VLOOKUP(B17143, Tabelas!A:C,3,FALSE())</f>
        <v/>
      </c>
      <c r="E17143">
        <f>VLOOKUP(B17143, Tabelas!A:C,2,FALSE())</f>
        <v/>
      </c>
    </row>
    <row r="17144">
      <c r="A17144" t="inlineStr">
        <is>
          <t>ANNALS OF MARINE BIOLOGY AND RESEARCH</t>
        </is>
      </c>
      <c r="B17144" t="inlineStr">
        <is>
          <t>C</t>
        </is>
      </c>
      <c r="C17144">
        <f>IF(B17144&lt;&gt;"NI",1,0)</f>
        <v/>
      </c>
      <c r="D17144">
        <f>VLOOKUP(B17144, Tabelas!A:C,3,FALSE())</f>
        <v/>
      </c>
      <c r="E17144">
        <f>VLOOKUP(B17144, Tabelas!A:C,2,FALSE())</f>
        <v/>
      </c>
    </row>
    <row r="17145">
      <c r="A17145" t="inlineStr">
        <is>
          <t>ANNALS OF MEDICAL AND HEALTH SCIENCES RESEARCH</t>
        </is>
      </c>
      <c r="B17145" t="inlineStr">
        <is>
          <t>C</t>
        </is>
      </c>
      <c r="C17145">
        <f>IF(B17145&lt;&gt;"NI",1,0)</f>
        <v/>
      </c>
      <c r="D17145">
        <f>VLOOKUP(B17145, Tabelas!A:C,3,FALSE())</f>
        <v/>
      </c>
      <c r="E17145">
        <f>VLOOKUP(B17145, Tabelas!A:C,2,FALSE())</f>
        <v/>
      </c>
    </row>
    <row r="17146">
      <c r="A17146" t="inlineStr">
        <is>
          <t>ANNALS OF NEURODEGENERATIVE DISORDERS</t>
        </is>
      </c>
      <c r="B17146" t="inlineStr">
        <is>
          <t>C</t>
        </is>
      </c>
      <c r="C17146">
        <f>IF(B17146&lt;&gt;"NI",1,0)</f>
        <v/>
      </c>
      <c r="D17146">
        <f>VLOOKUP(B17146, Tabelas!A:C,3,FALSE())</f>
        <v/>
      </c>
      <c r="E17146">
        <f>VLOOKUP(B17146, Tabelas!A:C,2,FALSE())</f>
        <v/>
      </c>
    </row>
    <row r="17147">
      <c r="A17147" t="inlineStr">
        <is>
          <t>ANNALS OF NUTRITIONAL DISORDERS &amp; THERAPY</t>
        </is>
      </c>
      <c r="B17147" t="inlineStr">
        <is>
          <t>C</t>
        </is>
      </c>
      <c r="C17147">
        <f>IF(B17147&lt;&gt;"NI",1,0)</f>
        <v/>
      </c>
      <c r="D17147">
        <f>VLOOKUP(B17147, Tabelas!A:C,3,FALSE())</f>
        <v/>
      </c>
      <c r="E17147">
        <f>VLOOKUP(B17147, Tabelas!A:C,2,FALSE())</f>
        <v/>
      </c>
    </row>
    <row r="17148">
      <c r="A17148" t="inlineStr">
        <is>
          <t>ANNALS OF OTOLARYNGOLOGY AND RHINOLOGY</t>
        </is>
      </c>
      <c r="B17148" t="inlineStr">
        <is>
          <t>C</t>
        </is>
      </c>
      <c r="C17148">
        <f>IF(B17148&lt;&gt;"NI",1,0)</f>
        <v/>
      </c>
      <c r="D17148">
        <f>VLOOKUP(B17148, Tabelas!A:C,3,FALSE())</f>
        <v/>
      </c>
      <c r="E17148">
        <f>VLOOKUP(B17148, Tabelas!A:C,2,FALSE())</f>
        <v/>
      </c>
    </row>
    <row r="17149">
      <c r="A17149" t="inlineStr">
        <is>
          <t>ANNALS OF PUBLIC HEALTH AND RESEARCH</t>
        </is>
      </c>
      <c r="B17149" t="inlineStr">
        <is>
          <t>C</t>
        </is>
      </c>
      <c r="C17149">
        <f>IF(B17149&lt;&gt;"NI",1,0)</f>
        <v/>
      </c>
      <c r="D17149">
        <f>VLOOKUP(B17149, Tabelas!A:C,3,FALSE())</f>
        <v/>
      </c>
      <c r="E17149">
        <f>VLOOKUP(B17149, Tabelas!A:C,2,FALSE())</f>
        <v/>
      </c>
    </row>
    <row r="17150">
      <c r="A17150" t="inlineStr">
        <is>
          <t>ANNALS OF TRANSLATIONAL MEDICINE</t>
        </is>
      </c>
      <c r="B17150" t="inlineStr">
        <is>
          <t>C</t>
        </is>
      </c>
      <c r="C17150">
        <f>IF(B17150&lt;&gt;"NI",1,0)</f>
        <v/>
      </c>
      <c r="D17150">
        <f>VLOOKUP(B17150, Tabelas!A:C,3,FALSE())</f>
        <v/>
      </c>
      <c r="E17150">
        <f>VLOOKUP(B17150, Tabelas!A:C,2,FALSE())</f>
        <v/>
      </c>
    </row>
    <row r="17151">
      <c r="A17151" t="inlineStr">
        <is>
          <t>ANNALS OF TRANSLATIONAL MEDICINE</t>
        </is>
      </c>
      <c r="B17151" t="inlineStr">
        <is>
          <t>C</t>
        </is>
      </c>
      <c r="C17151">
        <f>IF(B17151&lt;&gt;"NI",1,0)</f>
        <v/>
      </c>
      <c r="D17151">
        <f>VLOOKUP(B17151, Tabelas!A:C,3,FALSE())</f>
        <v/>
      </c>
      <c r="E17151">
        <f>VLOOKUP(B17151, Tabelas!A:C,2,FALSE())</f>
        <v/>
      </c>
    </row>
    <row r="17152">
      <c r="A17152" t="inlineStr">
        <is>
          <t>ANNALS OF TROPICAL MEDICINE AND PARASITOLOGY</t>
        </is>
      </c>
      <c r="B17152" t="inlineStr">
        <is>
          <t>C</t>
        </is>
      </c>
      <c r="C17152">
        <f>IF(B17152&lt;&gt;"NI",1,0)</f>
        <v/>
      </c>
      <c r="D17152">
        <f>VLOOKUP(B17152, Tabelas!A:C,3,FALSE())</f>
        <v/>
      </c>
      <c r="E17152">
        <f>VLOOKUP(B17152, Tabelas!A:C,2,FALSE())</f>
        <v/>
      </c>
    </row>
    <row r="17153">
      <c r="A17153" t="inlineStr">
        <is>
          <t>ANNALS OF VACCINES AND IMMUNIZATION</t>
        </is>
      </c>
      <c r="B17153" t="inlineStr">
        <is>
          <t>C</t>
        </is>
      </c>
      <c r="C17153">
        <f>IF(B17153&lt;&gt;"NI",1,0)</f>
        <v/>
      </c>
      <c r="D17153">
        <f>VLOOKUP(B17153, Tabelas!A:C,3,FALSE())</f>
        <v/>
      </c>
      <c r="E17153">
        <f>VLOOKUP(B17153, Tabelas!A:C,2,FALSE())</f>
        <v/>
      </c>
    </row>
    <row r="17154">
      <c r="A17154" t="inlineStr">
        <is>
          <t>ANNUAL MEETING OF THE AMERICAN ASSOCIATION FOR CANCER RESEARCH. PROCEEDINGS</t>
        </is>
      </c>
      <c r="B17154" t="inlineStr">
        <is>
          <t>C</t>
        </is>
      </c>
      <c r="C17154">
        <f>IF(B17154&lt;&gt;"NI",1,0)</f>
        <v/>
      </c>
      <c r="D17154">
        <f>VLOOKUP(B17154, Tabelas!A:C,3,FALSE())</f>
        <v/>
      </c>
      <c r="E17154">
        <f>VLOOKUP(B17154, Tabelas!A:C,2,FALSE())</f>
        <v/>
      </c>
    </row>
    <row r="17155">
      <c r="A17155" t="inlineStr">
        <is>
          <t>ANNUAL REPORT OF THE BEAN IMPROVEMENT COOPERATIVE</t>
        </is>
      </c>
      <c r="B17155" t="inlineStr">
        <is>
          <t>C</t>
        </is>
      </c>
      <c r="C17155">
        <f>IF(B17155&lt;&gt;"NI",1,0)</f>
        <v/>
      </c>
      <c r="D17155">
        <f>VLOOKUP(B17155, Tabelas!A:C,3,FALSE())</f>
        <v/>
      </c>
      <c r="E17155">
        <f>VLOOKUP(B17155, Tabelas!A:C,2,FALSE())</f>
        <v/>
      </c>
    </row>
    <row r="17156">
      <c r="A17156" t="inlineStr">
        <is>
          <t>ANNUAL REVIEW OF CRITICAL PSYCHOLOGY</t>
        </is>
      </c>
      <c r="B17156" t="inlineStr">
        <is>
          <t>C</t>
        </is>
      </c>
      <c r="C17156">
        <f>IF(B17156&lt;&gt;"NI",1,0)</f>
        <v/>
      </c>
      <c r="D17156">
        <f>VLOOKUP(B17156, Tabelas!A:C,3,FALSE())</f>
        <v/>
      </c>
      <c r="E17156">
        <f>VLOOKUP(B17156, Tabelas!A:C,2,FALSE())</f>
        <v/>
      </c>
    </row>
    <row r="17157">
      <c r="A17157" t="inlineStr">
        <is>
          <t>ANNUAL REVIEW OF CRITICAL PSYCHOLOGY (ONLINE)</t>
        </is>
      </c>
      <c r="B17157" t="inlineStr">
        <is>
          <t>C</t>
        </is>
      </c>
      <c r="C17157">
        <f>IF(B17157&lt;&gt;"NI",1,0)</f>
        <v/>
      </c>
      <c r="D17157">
        <f>VLOOKUP(B17157, Tabelas!A:C,3,FALSE())</f>
        <v/>
      </c>
      <c r="E17157">
        <f>VLOOKUP(B17157, Tabelas!A:C,2,FALSE())</f>
        <v/>
      </c>
    </row>
    <row r="17158">
      <c r="A17158" t="inlineStr">
        <is>
          <t>ANTIOXIDANTS</t>
        </is>
      </c>
      <c r="B17158" t="inlineStr">
        <is>
          <t>C</t>
        </is>
      </c>
      <c r="C17158">
        <f>IF(B17158&lt;&gt;"NI",1,0)</f>
        <v/>
      </c>
      <c r="D17158">
        <f>VLOOKUP(B17158, Tabelas!A:C,3,FALSE())</f>
        <v/>
      </c>
      <c r="E17158">
        <f>VLOOKUP(B17158, Tabelas!A:C,2,FALSE())</f>
        <v/>
      </c>
    </row>
    <row r="17159">
      <c r="A17159" t="inlineStr">
        <is>
          <t>ANTIQUITATES MATEMATICAE</t>
        </is>
      </c>
      <c r="B17159" t="inlineStr">
        <is>
          <t>C</t>
        </is>
      </c>
      <c r="C17159">
        <f>IF(B17159&lt;&gt;"NI",1,0)</f>
        <v/>
      </c>
      <c r="D17159">
        <f>VLOOKUP(B17159, Tabelas!A:C,3,FALSE())</f>
        <v/>
      </c>
      <c r="E17159">
        <f>VLOOKUP(B17159, Tabelas!A:C,2,FALSE())</f>
        <v/>
      </c>
    </row>
    <row r="17160">
      <c r="A17160" t="inlineStr">
        <is>
          <t>ANUARAL ROMAN DE PCHANALIZA INTERNATIONALA</t>
        </is>
      </c>
      <c r="B17160" t="inlineStr">
        <is>
          <t>C</t>
        </is>
      </c>
      <c r="C17160">
        <f>IF(B17160&lt;&gt;"NI",1,0)</f>
        <v/>
      </c>
      <c r="D17160">
        <f>VLOOKUP(B17160, Tabelas!A:C,3,FALSE())</f>
        <v/>
      </c>
      <c r="E17160">
        <f>VLOOKUP(B17160, Tabelas!A:C,2,FALSE())</f>
        <v/>
      </c>
    </row>
    <row r="17161">
      <c r="A17161" t="inlineStr">
        <is>
          <t>ANUÁRIO ABEDI</t>
        </is>
      </c>
      <c r="B17161" t="inlineStr">
        <is>
          <t>C</t>
        </is>
      </c>
      <c r="C17161">
        <f>IF(B17161&lt;&gt;"NI",1,0)</f>
        <v/>
      </c>
      <c r="D17161">
        <f>VLOOKUP(B17161, Tabelas!A:C,3,FALSE())</f>
        <v/>
      </c>
      <c r="E17161">
        <f>VLOOKUP(B17161, Tabelas!A:C,2,FALSE())</f>
        <v/>
      </c>
    </row>
    <row r="17162">
      <c r="A17162" t="inlineStr">
        <is>
          <t>ANUARIO DE ARQUEOLOGÍA (DEPARTAMENTO DE ARQUEOLOGÍA, FACULTAD DE HUMANIDADES Y CIENCIAS DE LA EDUCACIÓN, UNIVERSIDAD DE LA REPÚBLICA)</t>
        </is>
      </c>
      <c r="B17162" t="inlineStr">
        <is>
          <t>C</t>
        </is>
      </c>
      <c r="C17162">
        <f>IF(B17162&lt;&gt;"NI",1,0)</f>
        <v/>
      </c>
      <c r="D17162">
        <f>VLOOKUP(B17162, Tabelas!A:C,3,FALSE())</f>
        <v/>
      </c>
      <c r="E17162">
        <f>VLOOKUP(B17162, Tabelas!A:C,2,FALSE())</f>
        <v/>
      </c>
    </row>
    <row r="17163">
      <c r="A17163" t="inlineStr">
        <is>
          <t>ANUARIO DE DERECHOS HUMANOS</t>
        </is>
      </c>
      <c r="B17163" t="inlineStr">
        <is>
          <t>C</t>
        </is>
      </c>
      <c r="C17163">
        <f>IF(B17163&lt;&gt;"NI",1,0)</f>
        <v/>
      </c>
      <c r="D17163">
        <f>VLOOKUP(B17163, Tabelas!A:C,3,FALSE())</f>
        <v/>
      </c>
      <c r="E17163">
        <f>VLOOKUP(B17163, Tabelas!A:C,2,FALSE())</f>
        <v/>
      </c>
    </row>
    <row r="17164">
      <c r="A17164" t="inlineStr">
        <is>
          <t>ANUÁRIO DE PUBLICAÇÕES DA GRADUAÇÃO</t>
        </is>
      </c>
      <c r="B17164" t="inlineStr">
        <is>
          <t>C</t>
        </is>
      </c>
      <c r="C17164">
        <f>IF(B17164&lt;&gt;"NI",1,0)</f>
        <v/>
      </c>
      <c r="D17164">
        <f>VLOOKUP(B17164, Tabelas!A:C,3,FALSE())</f>
        <v/>
      </c>
      <c r="E17164">
        <f>VLOOKUP(B17164, Tabelas!A:C,2,FALSE())</f>
        <v/>
      </c>
    </row>
    <row r="17165">
      <c r="A17165" t="inlineStr">
        <is>
          <t>ANUÁRIO DO INSTITUTO DE NATUREZA E CULTURA</t>
        </is>
      </c>
      <c r="B17165" t="inlineStr">
        <is>
          <t>C</t>
        </is>
      </c>
      <c r="C17165">
        <f>IF(B17165&lt;&gt;"NI",1,0)</f>
        <v/>
      </c>
      <c r="D17165">
        <f>VLOOKUP(B17165, Tabelas!A:C,3,FALSE())</f>
        <v/>
      </c>
      <c r="E17165">
        <f>VLOOKUP(B17165, Tabelas!A:C,2,FALSE())</f>
        <v/>
      </c>
    </row>
    <row r="17166">
      <c r="A17166" t="inlineStr">
        <is>
          <t>ANUARIO IBEROAMERICANO DE DERECHO INTERNACIONAL PENAL (ONLINE</t>
        </is>
      </c>
      <c r="B17166" t="inlineStr">
        <is>
          <t>NC</t>
        </is>
      </c>
      <c r="C17166">
        <f>IF(B17166&lt;&gt;"NI",1,0)</f>
        <v/>
      </c>
      <c r="D17166">
        <f>VLOOKUP(B17166, Tabelas!A:C,3,FALSE())</f>
        <v/>
      </c>
      <c r="E17166">
        <f>VLOOKUP(B17166, Tabelas!A:C,2,FALSE())</f>
        <v/>
      </c>
    </row>
    <row r="17167">
      <c r="A17167" t="inlineStr">
        <is>
          <t>ANUÁRIO INTERNACIONAL DE COMUNICAÇÃO LUSÓFONA</t>
        </is>
      </c>
      <c r="B17167" t="inlineStr">
        <is>
          <t>C</t>
        </is>
      </c>
      <c r="C17167">
        <f>IF(B17167&lt;&gt;"NI",1,0)</f>
        <v/>
      </c>
      <c r="D17167">
        <f>VLOOKUP(B17167, Tabelas!A:C,3,FALSE())</f>
        <v/>
      </c>
      <c r="E17167">
        <f>VLOOKUP(B17167, Tabelas!A:C,2,FALSE())</f>
        <v/>
      </c>
    </row>
    <row r="17168">
      <c r="A17168" t="inlineStr">
        <is>
          <t>ANUÁRIO LUKÁCS</t>
        </is>
      </c>
      <c r="B17168" t="inlineStr">
        <is>
          <t>C</t>
        </is>
      </c>
      <c r="C17168">
        <f>IF(B17168&lt;&gt;"NI",1,0)</f>
        <v/>
      </c>
      <c r="D17168">
        <f>VLOOKUP(B17168, Tabelas!A:C,3,FALSE())</f>
        <v/>
      </c>
      <c r="E17168">
        <f>VLOOKUP(B17168, Tabelas!A:C,2,FALSE())</f>
        <v/>
      </c>
    </row>
    <row r="17169">
      <c r="A17169" t="inlineStr">
        <is>
          <t>ANUARIO TAREA</t>
        </is>
      </c>
      <c r="B17169" t="inlineStr">
        <is>
          <t>C</t>
        </is>
      </c>
      <c r="C17169">
        <f>IF(B17169&lt;&gt;"NI",1,0)</f>
        <v/>
      </c>
      <c r="D17169">
        <f>VLOOKUP(B17169, Tabelas!A:C,3,FALSE())</f>
        <v/>
      </c>
      <c r="E17169">
        <f>VLOOKUP(B17169, Tabelas!A:C,2,FALSE())</f>
        <v/>
      </c>
    </row>
    <row r="17170">
      <c r="A17170" t="inlineStr">
        <is>
          <t>ANUÁRIO UNBRAL DAS FRONTEIRAS BRASILEIRAS</t>
        </is>
      </c>
      <c r="B17170" t="inlineStr">
        <is>
          <t>C</t>
        </is>
      </c>
      <c r="C17170">
        <f>IF(B17170&lt;&gt;"NI",1,0)</f>
        <v/>
      </c>
      <c r="D17170">
        <f>VLOOKUP(B17170, Tabelas!A:C,3,FALSE())</f>
        <v/>
      </c>
      <c r="E17170">
        <f>VLOOKUP(B17170, Tabelas!A:C,2,FALSE())</f>
        <v/>
      </c>
    </row>
    <row r="17171">
      <c r="A17171" t="inlineStr">
        <is>
          <t>AO LARGO</t>
        </is>
      </c>
      <c r="B17171" t="inlineStr">
        <is>
          <t>C</t>
        </is>
      </c>
      <c r="C17171">
        <f>IF(B17171&lt;&gt;"NI",1,0)</f>
        <v/>
      </c>
      <c r="D17171">
        <f>VLOOKUP(B17171, Tabelas!A:C,3,FALSE())</f>
        <v/>
      </c>
      <c r="E17171">
        <f>VLOOKUP(B17171, Tabelas!A:C,2,FALSE())</f>
        <v/>
      </c>
    </row>
    <row r="17172">
      <c r="A17172" t="inlineStr">
        <is>
          <t>AO PÉ DA LETRA (UFPE. IMPRESSO)</t>
        </is>
      </c>
      <c r="B17172" t="inlineStr">
        <is>
          <t>C</t>
        </is>
      </c>
      <c r="C17172">
        <f>IF(B17172&lt;&gt;"NI",1,0)</f>
        <v/>
      </c>
      <c r="D17172">
        <f>VLOOKUP(B17172, Tabelas!A:C,3,FALSE())</f>
        <v/>
      </c>
      <c r="E17172">
        <f>VLOOKUP(B17172, Tabelas!A:C,2,FALSE())</f>
        <v/>
      </c>
    </row>
    <row r="17173">
      <c r="A17173" t="inlineStr">
        <is>
          <t>AO PÉ DA LETRA (UFPE. ONLINE)</t>
        </is>
      </c>
      <c r="B17173" t="inlineStr">
        <is>
          <t>C</t>
        </is>
      </c>
      <c r="C17173">
        <f>IF(B17173&lt;&gt;"NI",1,0)</f>
        <v/>
      </c>
      <c r="D17173">
        <f>VLOOKUP(B17173, Tabelas!A:C,3,FALSE())</f>
        <v/>
      </c>
      <c r="E17173">
        <f>VLOOKUP(B17173, Tabelas!A:C,2,FALSE())</f>
        <v/>
      </c>
    </row>
    <row r="17174">
      <c r="A17174" t="inlineStr">
        <is>
          <t>APARTE</t>
        </is>
      </c>
      <c r="B17174" t="inlineStr">
        <is>
          <t>C</t>
        </is>
      </c>
      <c r="C17174">
        <f>IF(B17174&lt;&gt;"NI",1,0)</f>
        <v/>
      </c>
      <c r="D17174">
        <f>VLOOKUP(B17174, Tabelas!A:C,3,FALSE())</f>
        <v/>
      </c>
      <c r="E17174">
        <f>VLOOKUP(B17174, Tabelas!A:C,2,FALSE())</f>
        <v/>
      </c>
    </row>
    <row r="17175">
      <c r="A17175" t="inlineStr">
        <is>
          <t>APEIRON (MONTREAL)</t>
        </is>
      </c>
      <c r="B17175" t="inlineStr">
        <is>
          <t>C</t>
        </is>
      </c>
      <c r="C17175">
        <f>IF(B17175&lt;&gt;"NI",1,0)</f>
        <v/>
      </c>
      <c r="D17175">
        <f>VLOOKUP(B17175, Tabelas!A:C,3,FALSE())</f>
        <v/>
      </c>
      <c r="E17175">
        <f>VLOOKUP(B17175, Tabelas!A:C,2,FALSE())</f>
        <v/>
      </c>
    </row>
    <row r="17176">
      <c r="A17176" t="inlineStr">
        <is>
          <t>APLAR JOURNAL OF RHEUMATOLOGY</t>
        </is>
      </c>
      <c r="B17176" t="inlineStr">
        <is>
          <t>C</t>
        </is>
      </c>
      <c r="C17176">
        <f>IF(B17176&lt;&gt;"NI",1,0)</f>
        <v/>
      </c>
      <c r="D17176">
        <f>VLOOKUP(B17176, Tabelas!A:C,3,FALSE())</f>
        <v/>
      </c>
      <c r="E17176">
        <f>VLOOKUP(B17176, Tabelas!A:C,2,FALSE())</f>
        <v/>
      </c>
    </row>
    <row r="17177">
      <c r="A17177" t="inlineStr">
        <is>
          <t>APPLICATION AND THEORY OF COMPUTER TECHNOLOGY (ONLINE)</t>
        </is>
      </c>
      <c r="B17177" t="inlineStr">
        <is>
          <t>C</t>
        </is>
      </c>
      <c r="C17177">
        <f>IF(B17177&lt;&gt;"NI",1,0)</f>
        <v/>
      </c>
      <c r="D17177">
        <f>VLOOKUP(B17177, Tabelas!A:C,3,FALSE())</f>
        <v/>
      </c>
      <c r="E17177">
        <f>VLOOKUP(B17177, Tabelas!A:C,2,FALSE())</f>
        <v/>
      </c>
    </row>
    <row r="17178">
      <c r="A17178" t="inlineStr">
        <is>
          <t>APPLIED CANCER RESEARCH (IMPRESSO)</t>
        </is>
      </c>
      <c r="B17178" t="inlineStr">
        <is>
          <t>C</t>
        </is>
      </c>
      <c r="C17178">
        <f>IF(B17178&lt;&gt;"NI",1,0)</f>
        <v/>
      </c>
      <c r="D17178">
        <f>VLOOKUP(B17178, Tabelas!A:C,3,FALSE())</f>
        <v/>
      </c>
      <c r="E17178">
        <f>VLOOKUP(B17178, Tabelas!A:C,2,FALSE())</f>
        <v/>
      </c>
    </row>
    <row r="17179">
      <c r="A17179" t="inlineStr">
        <is>
          <t>APPLIED COMPUTING REVIEW</t>
        </is>
      </c>
      <c r="B17179" t="inlineStr">
        <is>
          <t>C</t>
        </is>
      </c>
      <c r="C17179">
        <f>IF(B17179&lt;&gt;"NI",1,0)</f>
        <v/>
      </c>
      <c r="D17179">
        <f>VLOOKUP(B17179, Tabelas!A:C,3,FALSE())</f>
        <v/>
      </c>
      <c r="E17179">
        <f>VLOOKUP(B17179, Tabelas!A:C,2,FALSE())</f>
        <v/>
      </c>
    </row>
    <row r="17180">
      <c r="A17180" t="inlineStr">
        <is>
          <t>APPLIED MATHEMATICAL SCIENCES (ONLINE)</t>
        </is>
      </c>
      <c r="B17180" t="inlineStr">
        <is>
          <t>C</t>
        </is>
      </c>
      <c r="C17180">
        <f>IF(B17180&lt;&gt;"NI",1,0)</f>
        <v/>
      </c>
      <c r="D17180">
        <f>VLOOKUP(B17180, Tabelas!A:C,3,FALSE())</f>
        <v/>
      </c>
      <c r="E17180">
        <f>VLOOKUP(B17180, Tabelas!A:C,2,FALSE())</f>
        <v/>
      </c>
    </row>
    <row r="17181">
      <c r="A17181" t="inlineStr">
        <is>
          <t>APPLIED MATHEMATICAL SCIENCES (RUSE)</t>
        </is>
      </c>
      <c r="B17181" t="inlineStr">
        <is>
          <t>C</t>
        </is>
      </c>
      <c r="C17181">
        <f>IF(B17181&lt;&gt;"NI",1,0)</f>
        <v/>
      </c>
      <c r="D17181">
        <f>VLOOKUP(B17181, Tabelas!A:C,3,FALSE())</f>
        <v/>
      </c>
      <c r="E17181">
        <f>VLOOKUP(B17181, Tabelas!A:C,2,FALSE())</f>
        <v/>
      </c>
    </row>
    <row r="17182">
      <c r="A17182" t="inlineStr">
        <is>
          <t>APPLIED MATHEMATICS</t>
        </is>
      </c>
      <c r="B17182" t="inlineStr">
        <is>
          <t>C</t>
        </is>
      </c>
      <c r="C17182">
        <f>IF(B17182&lt;&gt;"NI",1,0)</f>
        <v/>
      </c>
      <c r="D17182">
        <f>VLOOKUP(B17182, Tabelas!A:C,3,FALSE())</f>
        <v/>
      </c>
      <c r="E17182">
        <f>VLOOKUP(B17182, Tabelas!A:C,2,FALSE())</f>
        <v/>
      </c>
    </row>
    <row r="17183">
      <c r="A17183" t="inlineStr">
        <is>
          <t>APPLIED MATHEMATICS AND NONLINEAR SCIENCES</t>
        </is>
      </c>
      <c r="B17183" t="inlineStr">
        <is>
          <t>C</t>
        </is>
      </c>
      <c r="C17183">
        <f>IF(B17183&lt;&gt;"NI",1,0)</f>
        <v/>
      </c>
      <c r="D17183">
        <f>VLOOKUP(B17183, Tabelas!A:C,3,FALSE())</f>
        <v/>
      </c>
      <c r="E17183">
        <f>VLOOKUP(B17183, Tabelas!A:C,2,FALSE())</f>
        <v/>
      </c>
    </row>
    <row r="17184">
      <c r="A17184" t="inlineStr">
        <is>
          <t>APPLIED MECHANICS AND MATERIALS</t>
        </is>
      </c>
      <c r="B17184" t="inlineStr">
        <is>
          <t>C</t>
        </is>
      </c>
      <c r="C17184">
        <f>IF(B17184&lt;&gt;"NI",1,0)</f>
        <v/>
      </c>
      <c r="D17184">
        <f>VLOOKUP(B17184, Tabelas!A:C,3,FALSE())</f>
        <v/>
      </c>
      <c r="E17184">
        <f>VLOOKUP(B17184, Tabelas!A:C,2,FALSE())</f>
        <v/>
      </c>
    </row>
    <row r="17185">
      <c r="A17185" t="inlineStr">
        <is>
          <t>APPLIED RESEARCH IN TOXICOLOGY</t>
        </is>
      </c>
      <c r="B17185" t="inlineStr">
        <is>
          <t>C</t>
        </is>
      </c>
      <c r="C17185">
        <f>IF(B17185&lt;&gt;"NI",1,0)</f>
        <v/>
      </c>
      <c r="D17185">
        <f>VLOOKUP(B17185, Tabelas!A:C,3,FALSE())</f>
        <v/>
      </c>
      <c r="E17185">
        <f>VLOOKUP(B17185, Tabelas!A:C,2,FALSE())</f>
        <v/>
      </c>
    </row>
    <row r="17186">
      <c r="A17186" t="inlineStr">
        <is>
          <t>APPLIED WATER SCIENCE</t>
        </is>
      </c>
      <c r="B17186" t="inlineStr">
        <is>
          <t>C</t>
        </is>
      </c>
      <c r="C17186">
        <f>IF(B17186&lt;&gt;"NI",1,0)</f>
        <v/>
      </c>
      <c r="D17186">
        <f>VLOOKUP(B17186, Tabelas!A:C,3,FALSE())</f>
        <v/>
      </c>
      <c r="E17186">
        <f>VLOOKUP(B17186, Tabelas!A:C,2,FALSE())</f>
        <v/>
      </c>
    </row>
    <row r="17187">
      <c r="A17187" t="inlineStr">
        <is>
          <t>APPROACHES IN POULTRY, DAIRY &amp; VETERINARY SCIENCES</t>
        </is>
      </c>
      <c r="B17187" t="inlineStr">
        <is>
          <t>C</t>
        </is>
      </c>
      <c r="C17187">
        <f>IF(B17187&lt;&gt;"NI",1,0)</f>
        <v/>
      </c>
      <c r="D17187">
        <f>VLOOKUP(B17187, Tabelas!A:C,3,FALSE())</f>
        <v/>
      </c>
      <c r="E17187">
        <f>VLOOKUP(B17187, Tabelas!A:C,2,FALSE())</f>
        <v/>
      </c>
    </row>
    <row r="17188">
      <c r="A17188" t="inlineStr">
        <is>
          <t>APPUNTI LEOPARDIANI</t>
        </is>
      </c>
      <c r="B17188" t="inlineStr">
        <is>
          <t>C</t>
        </is>
      </c>
      <c r="C17188">
        <f>IF(B17188&lt;&gt;"NI",1,0)</f>
        <v/>
      </c>
      <c r="D17188">
        <f>VLOOKUP(B17188, Tabelas!A:C,3,FALSE())</f>
        <v/>
      </c>
      <c r="E17188">
        <f>VLOOKUP(B17188, Tabelas!A:C,2,FALSE())</f>
        <v/>
      </c>
    </row>
    <row r="17189">
      <c r="A17189" t="inlineStr">
        <is>
          <t>APRENDIZAGEM SIGNIFICATIVA EM REVISTA</t>
        </is>
      </c>
      <c r="B17189" t="inlineStr">
        <is>
          <t>C</t>
        </is>
      </c>
      <c r="C17189">
        <f>IF(B17189&lt;&gt;"NI",1,0)</f>
        <v/>
      </c>
      <c r="D17189">
        <f>VLOOKUP(B17189, Tabelas!A:C,3,FALSE())</f>
        <v/>
      </c>
      <c r="E17189">
        <f>VLOOKUP(B17189, Tabelas!A:C,2,FALSE())</f>
        <v/>
      </c>
    </row>
    <row r="17190">
      <c r="A17190" t="inlineStr">
        <is>
          <t>AQEIC. ASOCIACIÓN QUÍMICA ESPAÑOLA DE LA INDUSTRIA DEL CUERO</t>
        </is>
      </c>
      <c r="B17190" t="inlineStr">
        <is>
          <t>C</t>
        </is>
      </c>
      <c r="C17190">
        <f>IF(B17190&lt;&gt;"NI",1,0)</f>
        <v/>
      </c>
      <c r="D17190">
        <f>VLOOKUP(B17190, Tabelas!A:C,3,FALSE())</f>
        <v/>
      </c>
      <c r="E17190">
        <f>VLOOKUP(B17190, Tabelas!A:C,2,FALSE())</f>
        <v/>
      </c>
    </row>
    <row r="17191">
      <c r="A17191" t="inlineStr">
        <is>
          <t>AQUACULTURE &amp; MARINE BIOLOGY</t>
        </is>
      </c>
      <c r="B17191" t="inlineStr">
        <is>
          <t>C</t>
        </is>
      </c>
      <c r="C17191">
        <f>IF(B17191&lt;&gt;"NI",1,0)</f>
        <v/>
      </c>
      <c r="D17191">
        <f>VLOOKUP(B17191, Tabelas!A:C,3,FALSE())</f>
        <v/>
      </c>
      <c r="E17191">
        <f>VLOOKUP(B17191, Tabelas!A:C,2,FALSE())</f>
        <v/>
      </c>
    </row>
    <row r="17192">
      <c r="A17192" t="inlineStr">
        <is>
          <t>AQUACULTURE BRASIL</t>
        </is>
      </c>
      <c r="B17192" t="inlineStr">
        <is>
          <t>C</t>
        </is>
      </c>
      <c r="C17192">
        <f>IF(B17192&lt;&gt;"NI",1,0)</f>
        <v/>
      </c>
      <c r="D17192">
        <f>VLOOKUP(B17192, Tabelas!A:C,3,FALSE())</f>
        <v/>
      </c>
      <c r="E17192">
        <f>VLOOKUP(B17192, Tabelas!A:C,2,FALSE())</f>
        <v/>
      </c>
    </row>
    <row r="17193">
      <c r="A17193" t="inlineStr">
        <is>
          <t>AQUATIC SCIENCE AND TECHNOLOGY</t>
        </is>
      </c>
      <c r="B17193" t="inlineStr">
        <is>
          <t>C</t>
        </is>
      </c>
      <c r="C17193">
        <f>IF(B17193&lt;&gt;"NI",1,0)</f>
        <v/>
      </c>
      <c r="D17193">
        <f>VLOOKUP(B17193, Tabelas!A:C,3,FALSE())</f>
        <v/>
      </c>
      <c r="E17193">
        <f>VLOOKUP(B17193, Tabelas!A:C,2,FALSE())</f>
        <v/>
      </c>
    </row>
    <row r="17194">
      <c r="A17194" t="inlineStr">
        <is>
          <t>AQUILA</t>
        </is>
      </c>
      <c r="B17194" t="inlineStr">
        <is>
          <t>C</t>
        </is>
      </c>
      <c r="C17194">
        <f>IF(B17194&lt;&gt;"NI",1,0)</f>
        <v/>
      </c>
      <c r="D17194">
        <f>VLOOKUP(B17194, Tabelas!A:C,3,FALSE())</f>
        <v/>
      </c>
      <c r="E17194">
        <f>VLOOKUP(B17194, Tabelas!A:C,2,FALSE())</f>
        <v/>
      </c>
    </row>
    <row r="17195">
      <c r="A17195" t="inlineStr">
        <is>
          <t>AQUILA (RIO DE JANEIRO)</t>
        </is>
      </c>
      <c r="B17195" t="inlineStr">
        <is>
          <t>C</t>
        </is>
      </c>
      <c r="C17195">
        <f>IF(B17195&lt;&gt;"NI",1,0)</f>
        <v/>
      </c>
      <c r="D17195">
        <f>VLOOKUP(B17195, Tabelas!A:C,3,FALSE())</f>
        <v/>
      </c>
      <c r="E17195">
        <f>VLOOKUP(B17195, Tabelas!A:C,2,FALSE())</f>
        <v/>
      </c>
    </row>
    <row r="17196">
      <c r="A17196" t="inlineStr">
        <is>
          <t>AQUINATE (NITERÓI)</t>
        </is>
      </c>
      <c r="B17196" t="inlineStr">
        <is>
          <t>C</t>
        </is>
      </c>
      <c r="C17196">
        <f>IF(B17196&lt;&gt;"NI",1,0)</f>
        <v/>
      </c>
      <c r="D17196">
        <f>VLOOKUP(B17196, Tabelas!A:C,3,FALSE())</f>
        <v/>
      </c>
      <c r="E17196">
        <f>VLOOKUP(B17196, Tabelas!A:C,2,FALSE())</f>
        <v/>
      </c>
    </row>
    <row r="17197">
      <c r="A17197" t="inlineStr">
        <is>
          <t>AR@CNE (BARCELONA)</t>
        </is>
      </c>
      <c r="B17197" t="inlineStr">
        <is>
          <t>C</t>
        </is>
      </c>
      <c r="C17197">
        <f>IF(B17197&lt;&gt;"NI",1,0)</f>
        <v/>
      </c>
      <c r="D17197">
        <f>VLOOKUP(B17197, Tabelas!A:C,3,FALSE())</f>
        <v/>
      </c>
      <c r="E17197">
        <f>VLOOKUP(B17197, Tabelas!A:C,2,FALSE())</f>
        <v/>
      </c>
    </row>
    <row r="17198">
      <c r="A17198" t="inlineStr">
        <is>
          <t>ARAB JOURNAL OF FORENSIC SCIENCES &amp; FORENSIC MEDICINE</t>
        </is>
      </c>
      <c r="B17198" t="inlineStr">
        <is>
          <t>C</t>
        </is>
      </c>
      <c r="C17198">
        <f>IF(B17198&lt;&gt;"NI",1,0)</f>
        <v/>
      </c>
      <c r="D17198">
        <f>VLOOKUP(B17198, Tabelas!A:C,3,FALSE())</f>
        <v/>
      </c>
      <c r="E17198">
        <f>VLOOKUP(B17198, Tabelas!A:C,2,FALSE())</f>
        <v/>
      </c>
    </row>
    <row r="17199">
      <c r="A17199" t="inlineStr">
        <is>
          <t>ARABIAN JOURNAL OF MEDICINAL AND AROMATIC PLANTS</t>
        </is>
      </c>
      <c r="B17199" t="inlineStr">
        <is>
          <t>C</t>
        </is>
      </c>
      <c r="C17199">
        <f>IF(B17199&lt;&gt;"NI",1,0)</f>
        <v/>
      </c>
      <c r="D17199">
        <f>VLOOKUP(B17199, Tabelas!A:C,3,FALSE())</f>
        <v/>
      </c>
      <c r="E17199">
        <f>VLOOKUP(B17199, Tabelas!A:C,2,FALSE())</f>
        <v/>
      </c>
    </row>
    <row r="17200">
      <c r="A17200" t="inlineStr">
        <is>
          <t>ARBS. ANNUAL REVIEW OF BIOMEDICAL SCIENCES (ONLINE)</t>
        </is>
      </c>
      <c r="B17200" t="inlineStr">
        <is>
          <t>C</t>
        </is>
      </c>
      <c r="C17200">
        <f>IF(B17200&lt;&gt;"NI",1,0)</f>
        <v/>
      </c>
      <c r="D17200">
        <f>VLOOKUP(B17200, Tabelas!A:C,3,FALSE())</f>
        <v/>
      </c>
      <c r="E17200">
        <f>VLOOKUP(B17200, Tabelas!A:C,2,FALSE())</f>
        <v/>
      </c>
    </row>
    <row r="17201">
      <c r="A17201" t="inlineStr">
        <is>
          <t>ARC JOURNAL OF CLINICAL CASE REPORTS</t>
        </is>
      </c>
      <c r="B17201" t="inlineStr">
        <is>
          <t>C</t>
        </is>
      </c>
      <c r="C17201">
        <f>IF(B17201&lt;&gt;"NI",1,0)</f>
        <v/>
      </c>
      <c r="D17201">
        <f>VLOOKUP(B17201, Tabelas!A:C,3,FALSE())</f>
        <v/>
      </c>
      <c r="E17201">
        <f>VLOOKUP(B17201, Tabelas!A:C,2,FALSE())</f>
        <v/>
      </c>
    </row>
    <row r="17202">
      <c r="A17202" t="inlineStr">
        <is>
          <t>ARC JOURNAL OF DENTAL SCIENCE</t>
        </is>
      </c>
      <c r="B17202" t="inlineStr">
        <is>
          <t>C</t>
        </is>
      </c>
      <c r="C17202">
        <f>IF(B17202&lt;&gt;"NI",1,0)</f>
        <v/>
      </c>
      <c r="D17202">
        <f>VLOOKUP(B17202, Tabelas!A:C,3,FALSE())</f>
        <v/>
      </c>
      <c r="E17202">
        <f>VLOOKUP(B17202, Tabelas!A:C,2,FALSE())</f>
        <v/>
      </c>
    </row>
    <row r="17203">
      <c r="A17203" t="inlineStr">
        <is>
          <t>ARC JOURNAL OF NEUROSCIENCE</t>
        </is>
      </c>
      <c r="B17203" t="inlineStr">
        <is>
          <t>C</t>
        </is>
      </c>
      <c r="C17203">
        <f>IF(B17203&lt;&gt;"NI",1,0)</f>
        <v/>
      </c>
      <c r="D17203">
        <f>VLOOKUP(B17203, Tabelas!A:C,3,FALSE())</f>
        <v/>
      </c>
      <c r="E17203">
        <f>VLOOKUP(B17203, Tabelas!A:C,2,FALSE())</f>
        <v/>
      </c>
    </row>
    <row r="17204">
      <c r="A17204" t="inlineStr">
        <is>
          <t>ARCHITECTURE ¿ CIVIL ENGINEERING ¿ ENVIRONMENT - ACEE</t>
        </is>
      </c>
      <c r="B17204" t="inlineStr">
        <is>
          <t>C</t>
        </is>
      </c>
      <c r="C17204">
        <f>IF(B17204&lt;&gt;"NI",1,0)</f>
        <v/>
      </c>
      <c r="D17204">
        <f>VLOOKUP(B17204, Tabelas!A:C,3,FALSE())</f>
        <v/>
      </c>
      <c r="E17204">
        <f>VLOOKUP(B17204, Tabelas!A:C,2,FALSE())</f>
        <v/>
      </c>
    </row>
    <row r="17205">
      <c r="A17205" t="inlineStr">
        <is>
          <t>ARCHIVES</t>
        </is>
      </c>
      <c r="B17205" t="inlineStr">
        <is>
          <t>C</t>
        </is>
      </c>
      <c r="C17205">
        <f>IF(B17205&lt;&gt;"NI",1,0)</f>
        <v/>
      </c>
      <c r="D17205">
        <f>VLOOKUP(B17205, Tabelas!A:C,3,FALSE())</f>
        <v/>
      </c>
      <c r="E17205">
        <f>VLOOKUP(B17205, Tabelas!A:C,2,FALSE())</f>
        <v/>
      </c>
    </row>
    <row r="17206">
      <c r="A17206" t="inlineStr">
        <is>
          <t>ARCHIVES INTERNATIONALES D'HISTOIRE DES SCIENCES</t>
        </is>
      </c>
      <c r="B17206" t="inlineStr">
        <is>
          <t>C</t>
        </is>
      </c>
      <c r="C17206">
        <f>IF(B17206&lt;&gt;"NI",1,0)</f>
        <v/>
      </c>
      <c r="D17206">
        <f>VLOOKUP(B17206, Tabelas!A:C,3,FALSE())</f>
        <v/>
      </c>
      <c r="E17206">
        <f>VLOOKUP(B17206, Tabelas!A:C,2,FALSE())</f>
        <v/>
      </c>
    </row>
    <row r="17207">
      <c r="A17207" t="inlineStr">
        <is>
          <t>ARCHIVES OF CLINICAL GASTROENTEROLOGY</t>
        </is>
      </c>
      <c r="B17207" t="inlineStr">
        <is>
          <t>C</t>
        </is>
      </c>
      <c r="C17207">
        <f>IF(B17207&lt;&gt;"NI",1,0)</f>
        <v/>
      </c>
      <c r="D17207">
        <f>VLOOKUP(B17207, Tabelas!A:C,3,FALSE())</f>
        <v/>
      </c>
      <c r="E17207">
        <f>VLOOKUP(B17207, Tabelas!A:C,2,FALSE())</f>
        <v/>
      </c>
    </row>
    <row r="17208">
      <c r="A17208" t="inlineStr">
        <is>
          <t>ARCHIVES OF CLINICAL MICROBIOLOGY</t>
        </is>
      </c>
      <c r="B17208" t="inlineStr">
        <is>
          <t>C</t>
        </is>
      </c>
      <c r="C17208">
        <f>IF(B17208&lt;&gt;"NI",1,0)</f>
        <v/>
      </c>
      <c r="D17208">
        <f>VLOOKUP(B17208, Tabelas!A:C,3,FALSE())</f>
        <v/>
      </c>
      <c r="E17208">
        <f>VLOOKUP(B17208, Tabelas!A:C,2,FALSE())</f>
        <v/>
      </c>
    </row>
    <row r="17209">
      <c r="A17209" t="inlineStr">
        <is>
          <t>ARCHIVES OF CURRENT RESEARCH INTERNATIONAL</t>
        </is>
      </c>
      <c r="B17209" t="inlineStr">
        <is>
          <t>C</t>
        </is>
      </c>
      <c r="C17209">
        <f>IF(B17209&lt;&gt;"NI",1,0)</f>
        <v/>
      </c>
      <c r="D17209">
        <f>VLOOKUP(B17209, Tabelas!A:C,3,FALSE())</f>
        <v/>
      </c>
      <c r="E17209">
        <f>VLOOKUP(B17209, Tabelas!A:C,2,FALSE())</f>
        <v/>
      </c>
    </row>
    <row r="17210">
      <c r="A17210" t="inlineStr">
        <is>
          <t>ARCHIVES OF EMERGENCY MEDICINE AND CRITICAL CARE</t>
        </is>
      </c>
      <c r="B17210" t="inlineStr">
        <is>
          <t>C</t>
        </is>
      </c>
      <c r="C17210">
        <f>IF(B17210&lt;&gt;"NI",1,0)</f>
        <v/>
      </c>
      <c r="D17210">
        <f>VLOOKUP(B17210, Tabelas!A:C,3,FALSE())</f>
        <v/>
      </c>
      <c r="E17210">
        <f>VLOOKUP(B17210, Tabelas!A:C,2,FALSE())</f>
        <v/>
      </c>
    </row>
    <row r="17211">
      <c r="A17211" t="inlineStr">
        <is>
          <t>ARCHIVES OF HEAD AND NECK SURGERY</t>
        </is>
      </c>
      <c r="B17211" t="inlineStr">
        <is>
          <t>C</t>
        </is>
      </c>
      <c r="C17211">
        <f>IF(B17211&lt;&gt;"NI",1,0)</f>
        <v/>
      </c>
      <c r="D17211">
        <f>VLOOKUP(B17211, Tabelas!A:C,3,FALSE())</f>
        <v/>
      </c>
      <c r="E17211">
        <f>VLOOKUP(B17211, Tabelas!A:C,2,FALSE())</f>
        <v/>
      </c>
    </row>
    <row r="17212">
      <c r="A17212" t="inlineStr">
        <is>
          <t>ARCHIVES OF OPHTHALMOLOGY AND OPTOMETRY</t>
        </is>
      </c>
      <c r="B17212" t="inlineStr">
        <is>
          <t>C</t>
        </is>
      </c>
      <c r="C17212">
        <f>IF(B17212&lt;&gt;"NI",1,0)</f>
        <v/>
      </c>
      <c r="D17212">
        <f>VLOOKUP(B17212, Tabelas!A:C,3,FALSE())</f>
        <v/>
      </c>
      <c r="E17212">
        <f>VLOOKUP(B17212, Tabelas!A:C,2,FALSE())</f>
        <v/>
      </c>
    </row>
    <row r="17213">
      <c r="A17213" t="inlineStr">
        <is>
          <t>ARCHIVES OF RENAL DISEASES AND MANAGEMENT</t>
        </is>
      </c>
      <c r="B17213" t="inlineStr">
        <is>
          <t>C</t>
        </is>
      </c>
      <c r="C17213">
        <f>IF(B17213&lt;&gt;"NI",1,0)</f>
        <v/>
      </c>
      <c r="D17213">
        <f>VLOOKUP(B17213, Tabelas!A:C,3,FALSE())</f>
        <v/>
      </c>
      <c r="E17213">
        <f>VLOOKUP(B17213, Tabelas!A:C,2,FALSE())</f>
        <v/>
      </c>
    </row>
    <row r="17214">
      <c r="A17214" t="inlineStr">
        <is>
          <t>ARCHIVES OF REPRODUCTIVE MEDICINE AND SEXUAL HEALTH</t>
        </is>
      </c>
      <c r="B17214" t="inlineStr">
        <is>
          <t>C</t>
        </is>
      </c>
      <c r="C17214">
        <f>IF(B17214&lt;&gt;"NI",1,0)</f>
        <v/>
      </c>
      <c r="D17214">
        <f>VLOOKUP(B17214, Tabelas!A:C,3,FALSE())</f>
        <v/>
      </c>
      <c r="E17214">
        <f>VLOOKUP(B17214, Tabelas!A:C,2,FALSE())</f>
        <v/>
      </c>
    </row>
    <row r="17215">
      <c r="A17215" t="inlineStr">
        <is>
          <t>ARCHIVES OF SPORTS MEDICINE</t>
        </is>
      </c>
      <c r="B17215" t="inlineStr">
        <is>
          <t>C</t>
        </is>
      </c>
      <c r="C17215">
        <f>IF(B17215&lt;&gt;"NI",1,0)</f>
        <v/>
      </c>
      <c r="D17215">
        <f>VLOOKUP(B17215, Tabelas!A:C,3,FALSE())</f>
        <v/>
      </c>
      <c r="E17215">
        <f>VLOOKUP(B17215, Tabelas!A:C,2,FALSE())</f>
        <v/>
      </c>
    </row>
    <row r="17216">
      <c r="A17216" t="inlineStr">
        <is>
          <t>ARCHPAPER</t>
        </is>
      </c>
      <c r="B17216" t="inlineStr">
        <is>
          <t>C</t>
        </is>
      </c>
      <c r="C17216">
        <f>IF(B17216&lt;&gt;"NI",1,0)</f>
        <v/>
      </c>
      <c r="D17216">
        <f>VLOOKUP(B17216, Tabelas!A:C,3,FALSE())</f>
        <v/>
      </c>
      <c r="E17216">
        <f>VLOOKUP(B17216, Tabelas!A:C,2,FALSE())</f>
        <v/>
      </c>
    </row>
    <row r="17217">
      <c r="A17217" t="inlineStr">
        <is>
          <t>ARGUMENTUM REVISTA CIENTÍFICA</t>
        </is>
      </c>
      <c r="B17217" t="inlineStr">
        <is>
          <t>C</t>
        </is>
      </c>
      <c r="C17217">
        <f>IF(B17217&lt;&gt;"NI",1,0)</f>
        <v/>
      </c>
      <c r="D17217">
        <f>VLOOKUP(B17217, Tabelas!A:C,3,FALSE())</f>
        <v/>
      </c>
      <c r="E17217">
        <f>VLOOKUP(B17217, Tabelas!A:C,2,FALSE())</f>
        <v/>
      </c>
    </row>
    <row r="17218">
      <c r="A17218" t="inlineStr">
        <is>
          <t>ARGUS-A ARTES &amp; HUMANIDADES</t>
        </is>
      </c>
      <c r="B17218" t="inlineStr">
        <is>
          <t>C</t>
        </is>
      </c>
      <c r="C17218">
        <f>IF(B17218&lt;&gt;"NI",1,0)</f>
        <v/>
      </c>
      <c r="D17218">
        <f>VLOOKUP(B17218, Tabelas!A:C,3,FALSE())</f>
        <v/>
      </c>
      <c r="E17218">
        <f>VLOOKUP(B17218, Tabelas!A:C,2,FALSE())</f>
        <v/>
      </c>
    </row>
    <row r="17219">
      <c r="A17219" t="inlineStr">
        <is>
          <t>ARKEOS PERSPECTIVAS EM DIÁLOGO</t>
        </is>
      </c>
      <c r="B17219" t="inlineStr">
        <is>
          <t>C</t>
        </is>
      </c>
      <c r="C17219">
        <f>IF(B17219&lt;&gt;"NI",1,0)</f>
        <v/>
      </c>
      <c r="D17219">
        <f>VLOOKUP(B17219, Tabelas!A:C,3,FALSE())</f>
        <v/>
      </c>
      <c r="E17219">
        <f>VLOOKUP(B17219, Tabelas!A:C,2,FALSE())</f>
        <v/>
      </c>
    </row>
    <row r="17220">
      <c r="A17220" t="inlineStr">
        <is>
          <t>ARQUEIRO (RIO DE JANEIRO)</t>
        </is>
      </c>
      <c r="B17220" t="inlineStr">
        <is>
          <t>C</t>
        </is>
      </c>
      <c r="C17220">
        <f>IF(B17220&lt;&gt;"NI",1,0)</f>
        <v/>
      </c>
      <c r="D17220">
        <f>VLOOKUP(B17220, Tabelas!A:C,3,FALSE())</f>
        <v/>
      </c>
      <c r="E17220">
        <f>VLOOKUP(B17220, Tabelas!A:C,2,FALSE())</f>
        <v/>
      </c>
    </row>
    <row r="17221">
      <c r="A17221" t="inlineStr">
        <is>
          <t>ARQUEOLOGIA &amp; HISTÓRIA</t>
        </is>
      </c>
      <c r="B17221" t="inlineStr">
        <is>
          <t>C</t>
        </is>
      </c>
      <c r="C17221">
        <f>IF(B17221&lt;&gt;"NI",1,0)</f>
        <v/>
      </c>
      <c r="D17221">
        <f>VLOOKUP(B17221, Tabelas!A:C,3,FALSE())</f>
        <v/>
      </c>
      <c r="E17221">
        <f>VLOOKUP(B17221, Tabelas!A:C,2,FALSE())</f>
        <v/>
      </c>
    </row>
    <row r="17222">
      <c r="A17222" t="inlineStr">
        <is>
          <t>ARQUIVES OF BLOOD TRANSFUSION &amp; DISORDERS</t>
        </is>
      </c>
      <c r="B17222" t="inlineStr">
        <is>
          <t>C</t>
        </is>
      </c>
      <c r="C17222">
        <f>IF(B17222&lt;&gt;"NI",1,0)</f>
        <v/>
      </c>
      <c r="D17222">
        <f>VLOOKUP(B17222, Tabelas!A:C,3,FALSE())</f>
        <v/>
      </c>
      <c r="E17222">
        <f>VLOOKUP(B17222, Tabelas!A:C,2,FALSE())</f>
        <v/>
      </c>
    </row>
    <row r="17223">
      <c r="A17223" t="inlineStr">
        <is>
          <t>ARQUIVO BRASILEIRO DE ODONTOLOGIA (ARQ. BRAS. ODONTOL.)</t>
        </is>
      </c>
      <c r="B17223" t="inlineStr">
        <is>
          <t>C</t>
        </is>
      </c>
      <c r="C17223">
        <f>IF(B17223&lt;&gt;"NI",1,0)</f>
        <v/>
      </c>
      <c r="D17223">
        <f>VLOOKUP(B17223, Tabelas!A:C,3,FALSE())</f>
        <v/>
      </c>
      <c r="E17223">
        <f>VLOOKUP(B17223, Tabelas!A:C,2,FALSE())</f>
        <v/>
      </c>
    </row>
    <row r="17224">
      <c r="A17224" t="inlineStr">
        <is>
          <t>ARQUIVO BRASILEIRO DE ODONTOLOGIA (ON LINE)</t>
        </is>
      </c>
      <c r="B17224" t="inlineStr">
        <is>
          <t>C</t>
        </is>
      </c>
      <c r="C17224">
        <f>IF(B17224&lt;&gt;"NI",1,0)</f>
        <v/>
      </c>
      <c r="D17224">
        <f>VLOOKUP(B17224, Tabelas!A:C,3,FALSE())</f>
        <v/>
      </c>
      <c r="E17224">
        <f>VLOOKUP(B17224, Tabelas!A:C,2,FALSE())</f>
        <v/>
      </c>
    </row>
    <row r="17225">
      <c r="A17225" t="inlineStr">
        <is>
          <t>ARQUIVO EM CARTAZ</t>
        </is>
      </c>
      <c r="B17225" t="inlineStr">
        <is>
          <t>C</t>
        </is>
      </c>
      <c r="C17225">
        <f>IF(B17225&lt;&gt;"NI",1,0)</f>
        <v/>
      </c>
      <c r="D17225">
        <f>VLOOKUP(B17225, Tabelas!A:C,3,FALSE())</f>
        <v/>
      </c>
      <c r="E17225">
        <f>VLOOKUP(B17225, Tabelas!A:C,2,FALSE())</f>
        <v/>
      </c>
    </row>
    <row r="17226">
      <c r="A17226" t="inlineStr">
        <is>
          <t>ARQUIVOS BRASILEIROS DE ALIMENTAÇÃO</t>
        </is>
      </c>
      <c r="B17226" t="inlineStr">
        <is>
          <t>C</t>
        </is>
      </c>
      <c r="C17226">
        <f>IF(B17226&lt;&gt;"NI",1,0)</f>
        <v/>
      </c>
      <c r="D17226">
        <f>VLOOKUP(B17226, Tabelas!A:C,3,FALSE())</f>
        <v/>
      </c>
      <c r="E17226">
        <f>VLOOKUP(B17226, Tabelas!A:C,2,FALSE())</f>
        <v/>
      </c>
    </row>
    <row r="17227">
      <c r="A17227" t="inlineStr">
        <is>
          <t>ARQUIVOS BRASILEIROS DE ENDOCRINOLOGIA E METABOLOGIA (IMPRESSO)</t>
        </is>
      </c>
      <c r="B17227" t="inlineStr">
        <is>
          <t>C</t>
        </is>
      </c>
      <c r="C17227">
        <f>IF(B17227&lt;&gt;"NI",1,0)</f>
        <v/>
      </c>
      <c r="D17227">
        <f>VLOOKUP(B17227, Tabelas!A:C,3,FALSE())</f>
        <v/>
      </c>
      <c r="E17227">
        <f>VLOOKUP(B17227, Tabelas!A:C,2,FALSE())</f>
        <v/>
      </c>
    </row>
    <row r="17228">
      <c r="A17228" t="inlineStr">
        <is>
          <t>ARQUIVOS BRASILEIROS DE MEDICINA NAVAL</t>
        </is>
      </c>
      <c r="B17228" t="inlineStr">
        <is>
          <t>C</t>
        </is>
      </c>
      <c r="C17228">
        <f>IF(B17228&lt;&gt;"NI",1,0)</f>
        <v/>
      </c>
      <c r="D17228">
        <f>VLOOKUP(B17228, Tabelas!A:C,3,FALSE())</f>
        <v/>
      </c>
      <c r="E17228">
        <f>VLOOKUP(B17228, Tabelas!A:C,2,FALSE())</f>
        <v/>
      </c>
    </row>
    <row r="17229">
      <c r="A17229" t="inlineStr">
        <is>
          <t>ARQUIVOS BRASILEIROS DE NEUROCIRURGIA</t>
        </is>
      </c>
      <c r="B17229" t="inlineStr">
        <is>
          <t>C</t>
        </is>
      </c>
      <c r="C17229">
        <f>IF(B17229&lt;&gt;"NI",1,0)</f>
        <v/>
      </c>
      <c r="D17229">
        <f>VLOOKUP(B17229, Tabelas!A:C,3,FALSE())</f>
        <v/>
      </c>
      <c r="E17229">
        <f>VLOOKUP(B17229, Tabelas!A:C,2,FALSE())</f>
        <v/>
      </c>
    </row>
    <row r="17230">
      <c r="A17230" t="inlineStr">
        <is>
          <t>ARQUIVOS DE ASMA, ALERGIA E IMUNOLOGIA</t>
        </is>
      </c>
      <c r="B17230" t="inlineStr">
        <is>
          <t>C</t>
        </is>
      </c>
      <c r="C17230">
        <f>IF(B17230&lt;&gt;"NI",1,0)</f>
        <v/>
      </c>
      <c r="D17230">
        <f>VLOOKUP(B17230, Tabelas!A:C,3,FALSE())</f>
        <v/>
      </c>
      <c r="E17230">
        <f>VLOOKUP(B17230, Tabelas!A:C,2,FALSE())</f>
        <v/>
      </c>
    </row>
    <row r="17231">
      <c r="A17231" t="inlineStr">
        <is>
          <t>ARQUIVOS DE CIÊNCIAS DA SAÚDE DA UNIPAR</t>
        </is>
      </c>
      <c r="B17231" t="inlineStr">
        <is>
          <t>C</t>
        </is>
      </c>
      <c r="C17231">
        <f>IF(B17231&lt;&gt;"NI",1,0)</f>
        <v/>
      </c>
      <c r="D17231">
        <f>VLOOKUP(B17231, Tabelas!A:C,3,FALSE())</f>
        <v/>
      </c>
      <c r="E17231">
        <f>VLOOKUP(B17231, Tabelas!A:C,2,FALSE())</f>
        <v/>
      </c>
    </row>
    <row r="17232">
      <c r="A17232" t="inlineStr">
        <is>
          <t>ARQUIVOS DE CIÊNCIAS DA SAÚDE DA UNIPAR (IMPRESSO)</t>
        </is>
      </c>
      <c r="B17232" t="inlineStr">
        <is>
          <t>C</t>
        </is>
      </c>
      <c r="C17232">
        <f>IF(B17232&lt;&gt;"NI",1,0)</f>
        <v/>
      </c>
      <c r="D17232">
        <f>VLOOKUP(B17232, Tabelas!A:C,3,FALSE())</f>
        <v/>
      </c>
      <c r="E17232">
        <f>VLOOKUP(B17232, Tabelas!A:C,2,FALSE())</f>
        <v/>
      </c>
    </row>
    <row r="17233">
      <c r="A17233" t="inlineStr">
        <is>
          <t>ARQUIVOS DE CIÊNCIAS DO ESPORTE</t>
        </is>
      </c>
      <c r="B17233" t="inlineStr">
        <is>
          <t>C</t>
        </is>
      </c>
      <c r="C17233">
        <f>IF(B17233&lt;&gt;"NI",1,0)</f>
        <v/>
      </c>
      <c r="D17233">
        <f>VLOOKUP(B17233, Tabelas!A:C,3,FALSE())</f>
        <v/>
      </c>
      <c r="E17233">
        <f>VLOOKUP(B17233, Tabelas!A:C,2,FALSE())</f>
        <v/>
      </c>
    </row>
    <row r="17234">
      <c r="A17234" t="inlineStr">
        <is>
          <t>ARQUIVOS DO MUSEU DE HISTÓRIA NATURAL E JARDIM BOTÂNICO DA UFM</t>
        </is>
      </c>
      <c r="B17234" t="inlineStr">
        <is>
          <t>NC</t>
        </is>
      </c>
      <c r="C17234">
        <f>IF(B17234&lt;&gt;"NI",1,0)</f>
        <v/>
      </c>
      <c r="D17234">
        <f>VLOOKUP(B17234, Tabelas!A:C,3,FALSE())</f>
        <v/>
      </c>
      <c r="E17234">
        <f>VLOOKUP(B17234, Tabelas!A:C,2,FALSE())</f>
        <v/>
      </c>
    </row>
    <row r="17235">
      <c r="A17235" t="inlineStr">
        <is>
          <t>ARQUIVOS EM MOVIMENTO</t>
        </is>
      </c>
      <c r="B17235" t="inlineStr">
        <is>
          <t>C</t>
        </is>
      </c>
      <c r="C17235">
        <f>IF(B17235&lt;&gt;"NI",1,0)</f>
        <v/>
      </c>
      <c r="D17235">
        <f>VLOOKUP(B17235, Tabelas!A:C,3,FALSE())</f>
        <v/>
      </c>
      <c r="E17235">
        <f>VLOOKUP(B17235, Tabelas!A:C,2,FALSE())</f>
        <v/>
      </c>
    </row>
    <row r="17236">
      <c r="A17236" t="inlineStr">
        <is>
          <t>ARQUIVOS MÉDICOS DOS HOSPITAIS E DA FACULDADE DE CIÊNCIAS MÉDICAS DA SANTA CASA DE SÃO PAULO (IMPRESSO)</t>
        </is>
      </c>
      <c r="B17236" t="inlineStr">
        <is>
          <t>C</t>
        </is>
      </c>
      <c r="C17236">
        <f>IF(B17236&lt;&gt;"NI",1,0)</f>
        <v/>
      </c>
      <c r="D17236">
        <f>VLOOKUP(B17236, Tabelas!A:C,3,FALSE())</f>
        <v/>
      </c>
      <c r="E17236">
        <f>VLOOKUP(B17236, Tabelas!A:C,2,FALSE())</f>
        <v/>
      </c>
    </row>
    <row r="17237">
      <c r="A17237" t="inlineStr">
        <is>
          <t>ARRUDEA</t>
        </is>
      </c>
      <c r="B17237" t="inlineStr">
        <is>
          <t>C</t>
        </is>
      </c>
      <c r="C17237">
        <f>IF(B17237&lt;&gt;"NI",1,0)</f>
        <v/>
      </c>
      <c r="D17237">
        <f>VLOOKUP(B17237, Tabelas!A:C,3,FALSE())</f>
        <v/>
      </c>
      <c r="E17237">
        <f>VLOOKUP(B17237, Tabelas!A:C,2,FALSE())</f>
        <v/>
      </c>
    </row>
    <row r="17238">
      <c r="A17238" t="inlineStr">
        <is>
          <t>ART AND DESIGN REVIEW</t>
        </is>
      </c>
      <c r="B17238" t="inlineStr">
        <is>
          <t>C</t>
        </is>
      </c>
      <c r="C17238">
        <f>IF(B17238&lt;&gt;"NI",1,0)</f>
        <v/>
      </c>
      <c r="D17238">
        <f>VLOOKUP(B17238, Tabelas!A:C,3,FALSE())</f>
        <v/>
      </c>
      <c r="E17238">
        <f>VLOOKUP(B17238, Tabelas!A:C,2,FALSE())</f>
        <v/>
      </c>
    </row>
    <row r="17239">
      <c r="A17239" t="inlineStr">
        <is>
          <t>ART MUSIC REVIEW</t>
        </is>
      </c>
      <c r="B17239" t="inlineStr">
        <is>
          <t>C</t>
        </is>
      </c>
      <c r="C17239">
        <f>IF(B17239&lt;&gt;"NI",1,0)</f>
        <v/>
      </c>
      <c r="D17239">
        <f>VLOOKUP(B17239, Tabelas!A:C,3,FALSE())</f>
        <v/>
      </c>
      <c r="E17239">
        <f>VLOOKUP(B17239, Tabelas!A:C,2,FALSE())</f>
        <v/>
      </c>
    </row>
    <row r="17240">
      <c r="A17240" t="inlineStr">
        <is>
          <t>ART NEXUS (SPANISH EDITION)</t>
        </is>
      </c>
      <c r="B17240" t="inlineStr">
        <is>
          <t>C</t>
        </is>
      </c>
      <c r="C17240">
        <f>IF(B17240&lt;&gt;"NI",1,0)</f>
        <v/>
      </c>
      <c r="D17240">
        <f>VLOOKUP(B17240, Tabelas!A:C,3,FALSE())</f>
        <v/>
      </c>
      <c r="E17240">
        <f>VLOOKUP(B17240, Tabelas!A:C,2,FALSE())</f>
        <v/>
      </c>
    </row>
    <row r="17241">
      <c r="A17241" t="inlineStr">
        <is>
          <t>ART NEXUS INTERNACIONAL</t>
        </is>
      </c>
      <c r="B17241" t="inlineStr">
        <is>
          <t>C</t>
        </is>
      </c>
      <c r="C17241">
        <f>IF(B17241&lt;&gt;"NI",1,0)</f>
        <v/>
      </c>
      <c r="D17241">
        <f>VLOOKUP(B17241, Tabelas!A:C,3,FALSE())</f>
        <v/>
      </c>
      <c r="E17241">
        <f>VLOOKUP(B17241, Tabelas!A:C,2,FALSE())</f>
        <v/>
      </c>
    </row>
    <row r="17242">
      <c r="A17242" t="inlineStr">
        <is>
          <t>ART: REVISTA DA ESCOLA DE MU¿SICA E ARTES CE¿NICAS DA UFBA</t>
        </is>
      </c>
      <c r="B17242" t="inlineStr">
        <is>
          <t>C</t>
        </is>
      </c>
      <c r="C17242">
        <f>IF(B17242&lt;&gt;"NI",1,0)</f>
        <v/>
      </c>
      <c r="D17242">
        <f>VLOOKUP(B17242, Tabelas!A:C,3,FALSE())</f>
        <v/>
      </c>
      <c r="E17242">
        <f>VLOOKUP(B17242, Tabelas!A:C,2,FALSE())</f>
        <v/>
      </c>
    </row>
    <row r="17243">
      <c r="A17243" t="inlineStr">
        <is>
          <t>ARTE CONTEXTO</t>
        </is>
      </c>
      <c r="B17243" t="inlineStr">
        <is>
          <t>C</t>
        </is>
      </c>
      <c r="C17243">
        <f>IF(B17243&lt;&gt;"NI",1,0)</f>
        <v/>
      </c>
      <c r="D17243">
        <f>VLOOKUP(B17243, Tabelas!A:C,3,FALSE())</f>
        <v/>
      </c>
      <c r="E17243">
        <f>VLOOKUP(B17243, Tabelas!A:C,2,FALSE())</f>
        <v/>
      </c>
    </row>
    <row r="17244">
      <c r="A17244" t="inlineStr">
        <is>
          <t>ARTE E CULTURA DA AMERICA LATINA</t>
        </is>
      </c>
      <c r="B17244" t="inlineStr">
        <is>
          <t>C</t>
        </is>
      </c>
      <c r="C17244">
        <f>IF(B17244&lt;&gt;"NI",1,0)</f>
        <v/>
      </c>
      <c r="D17244">
        <f>VLOOKUP(B17244, Tabelas!A:C,3,FALSE())</f>
        <v/>
      </c>
      <c r="E17244">
        <f>VLOOKUP(B17244, Tabelas!A:C,2,FALSE())</f>
        <v/>
      </c>
    </row>
    <row r="17245">
      <c r="A17245" t="inlineStr">
        <is>
          <t>ARTE REVISTA</t>
        </is>
      </c>
      <c r="B17245" t="inlineStr">
        <is>
          <t>C</t>
        </is>
      </c>
      <c r="C17245">
        <f>IF(B17245&lt;&gt;"NI",1,0)</f>
        <v/>
      </c>
      <c r="D17245">
        <f>VLOOKUP(B17245, Tabelas!A:C,3,FALSE())</f>
        <v/>
      </c>
      <c r="E17245">
        <f>VLOOKUP(B17245, Tabelas!A:C,2,FALSE())</f>
        <v/>
      </c>
    </row>
    <row r="17246">
      <c r="A17246" t="inlineStr">
        <is>
          <t>ARTEIRA: REVISTA DE PSICANÁLISE</t>
        </is>
      </c>
      <c r="B17246" t="inlineStr">
        <is>
          <t>C</t>
        </is>
      </c>
      <c r="C17246">
        <f>IF(B17246&lt;&gt;"NI",1,0)</f>
        <v/>
      </c>
      <c r="D17246">
        <f>VLOOKUP(B17246, Tabelas!A:C,3,FALSE())</f>
        <v/>
      </c>
      <c r="E17246">
        <f>VLOOKUP(B17246, Tabelas!A:C,2,FALSE())</f>
        <v/>
      </c>
    </row>
    <row r="17247">
      <c r="A17247" t="inlineStr">
        <is>
          <t>ARTEMEMORIA</t>
        </is>
      </c>
      <c r="B17247" t="inlineStr">
        <is>
          <t>C</t>
        </is>
      </c>
      <c r="C17247">
        <f>IF(B17247&lt;&gt;"NI",1,0)</f>
        <v/>
      </c>
      <c r="D17247">
        <f>VLOOKUP(B17247, Tabelas!A:C,3,FALSE())</f>
        <v/>
      </c>
      <c r="E17247">
        <f>VLOOKUP(B17247, Tabelas!A:C,2,FALSE())</f>
        <v/>
      </c>
    </row>
    <row r="17248">
      <c r="A17248" t="inlineStr">
        <is>
          <t>ARTE-TERAPIA (SÃO PAULO)</t>
        </is>
      </c>
      <c r="B17248" t="inlineStr">
        <is>
          <t>C</t>
        </is>
      </c>
      <c r="C17248">
        <f>IF(B17248&lt;&gt;"NI",1,0)</f>
        <v/>
      </c>
      <c r="D17248">
        <f>VLOOKUP(B17248, Tabelas!A:C,3,FALSE())</f>
        <v/>
      </c>
      <c r="E17248">
        <f>VLOOKUP(B17248, Tabelas!A:C,2,FALSE())</f>
        <v/>
      </c>
    </row>
    <row r="17249">
      <c r="A17249" t="inlineStr">
        <is>
          <t>ARTHRITIS CARE &amp; RESEARCH</t>
        </is>
      </c>
      <c r="B17249" t="inlineStr">
        <is>
          <t>C</t>
        </is>
      </c>
      <c r="C17249">
        <f>IF(B17249&lt;&gt;"NI",1,0)</f>
        <v/>
      </c>
      <c r="D17249">
        <f>VLOOKUP(B17249, Tabelas!A:C,3,FALSE())</f>
        <v/>
      </c>
      <c r="E17249">
        <f>VLOOKUP(B17249, Tabelas!A:C,2,FALSE())</f>
        <v/>
      </c>
    </row>
    <row r="17250">
      <c r="A17250" t="inlineStr">
        <is>
          <t>ARTIFICIAL CELLS, BLOOD SUBSTITUTES, AND BIOTECHNOLOGY</t>
        </is>
      </c>
      <c r="B17250" t="inlineStr">
        <is>
          <t>C</t>
        </is>
      </c>
      <c r="C17250">
        <f>IF(B17250&lt;&gt;"NI",1,0)</f>
        <v/>
      </c>
      <c r="D17250">
        <f>VLOOKUP(B17250, Tabelas!A:C,3,FALSE())</f>
        <v/>
      </c>
      <c r="E17250">
        <f>VLOOKUP(B17250, Tabelas!A:C,2,FALSE())</f>
        <v/>
      </c>
    </row>
    <row r="17251">
      <c r="A17251" t="inlineStr">
        <is>
          <t>ARTIFICIAL INTELLIGENCE RESEARCH</t>
        </is>
      </c>
      <c r="B17251" t="inlineStr">
        <is>
          <t>C</t>
        </is>
      </c>
      <c r="C17251">
        <f>IF(B17251&lt;&gt;"NI",1,0)</f>
        <v/>
      </c>
      <c r="D17251">
        <f>VLOOKUP(B17251, Tabelas!A:C,3,FALSE())</f>
        <v/>
      </c>
      <c r="E17251">
        <f>VLOOKUP(B17251, Tabelas!A:C,2,FALSE())</f>
        <v/>
      </c>
    </row>
    <row r="17252">
      <c r="A17252" t="inlineStr">
        <is>
          <t>ARTIGOS JURÍDICOS</t>
        </is>
      </c>
      <c r="B17252" t="inlineStr">
        <is>
          <t>C</t>
        </is>
      </c>
      <c r="C17252">
        <f>IF(B17252&lt;&gt;"NI",1,0)</f>
        <v/>
      </c>
      <c r="D17252">
        <f>VLOOKUP(B17252, Tabelas!A:C,3,FALSE())</f>
        <v/>
      </c>
      <c r="E17252">
        <f>VLOOKUP(B17252, Tabelas!A:C,2,FALSE())</f>
        <v/>
      </c>
    </row>
    <row r="17253">
      <c r="A17253" t="inlineStr">
        <is>
          <t>ARTIS (LISBOA)</t>
        </is>
      </c>
      <c r="B17253" t="inlineStr">
        <is>
          <t>C</t>
        </is>
      </c>
      <c r="C17253">
        <f>IF(B17253&lt;&gt;"NI",1,0)</f>
        <v/>
      </c>
      <c r="D17253">
        <f>VLOOKUP(B17253, Tabelas!A:C,3,FALSE())</f>
        <v/>
      </c>
      <c r="E17253">
        <f>VLOOKUP(B17253, Tabelas!A:C,2,FALSE())</f>
        <v/>
      </c>
    </row>
    <row r="17254">
      <c r="A17254" t="inlineStr">
        <is>
          <t>ARZNEIMITTEL-FORSCHUNG</t>
        </is>
      </c>
      <c r="B17254" t="inlineStr">
        <is>
          <t>C</t>
        </is>
      </c>
      <c r="C17254">
        <f>IF(B17254&lt;&gt;"NI",1,0)</f>
        <v/>
      </c>
      <c r="D17254">
        <f>VLOOKUP(B17254, Tabelas!A:C,3,FALSE())</f>
        <v/>
      </c>
      <c r="E17254">
        <f>VLOOKUP(B17254, Tabelas!A:C,2,FALSE())</f>
        <v/>
      </c>
    </row>
    <row r="17255">
      <c r="A17255" t="inlineStr">
        <is>
          <t>AS ARTES ENTRE AS LETRAS</t>
        </is>
      </c>
      <c r="B17255" t="inlineStr">
        <is>
          <t>C</t>
        </is>
      </c>
      <c r="C17255">
        <f>IF(B17255&lt;&gt;"NI",1,0)</f>
        <v/>
      </c>
      <c r="D17255">
        <f>VLOOKUP(B17255, Tabelas!A:C,3,FALSE())</f>
        <v/>
      </c>
      <c r="E17255">
        <f>VLOOKUP(B17255, Tabelas!A:C,2,FALSE())</f>
        <v/>
      </c>
    </row>
    <row r="17256">
      <c r="A17256" t="inlineStr">
        <is>
          <t>ASA-PALAVRA (BRUMADINHO)</t>
        </is>
      </c>
      <c r="B17256" t="inlineStr">
        <is>
          <t>C</t>
        </is>
      </c>
      <c r="C17256">
        <f>IF(B17256&lt;&gt;"NI",1,0)</f>
        <v/>
      </c>
      <c r="D17256">
        <f>VLOOKUP(B17256, Tabelas!A:C,3,FALSE())</f>
        <v/>
      </c>
      <c r="E17256">
        <f>VLOOKUP(B17256, Tabelas!A:C,2,FALSE())</f>
        <v/>
      </c>
    </row>
    <row r="17257">
      <c r="A17257" t="inlineStr">
        <is>
          <t>ASCE-ASME JOURNAL OF RISK AND UNCERTAINTY IN ENGINEERING SYSTEMS, PART A: CIVIL ENGINEERING</t>
        </is>
      </c>
      <c r="B17257" t="inlineStr">
        <is>
          <t>C</t>
        </is>
      </c>
      <c r="C17257">
        <f>IF(B17257&lt;&gt;"NI",1,0)</f>
        <v/>
      </c>
      <c r="D17257">
        <f>VLOOKUP(B17257, Tabelas!A:C,3,FALSE())</f>
        <v/>
      </c>
      <c r="E17257">
        <f>VLOOKUP(B17257, Tabelas!A:C,2,FALSE())</f>
        <v/>
      </c>
    </row>
    <row r="17258">
      <c r="A17258" t="inlineStr">
        <is>
          <t>ASCE-ASME JOURNAL OF RISK AND UNCERTAINTY IN ENGINEERING SYSTEMS, PART B: MECHANICAL ENGINEERING</t>
        </is>
      </c>
      <c r="B17258" t="inlineStr">
        <is>
          <t>C</t>
        </is>
      </c>
      <c r="C17258">
        <f>IF(B17258&lt;&gt;"NI",1,0)</f>
        <v/>
      </c>
      <c r="D17258">
        <f>VLOOKUP(B17258, Tabelas!A:C,3,FALSE())</f>
        <v/>
      </c>
      <c r="E17258">
        <f>VLOOKUP(B17258, Tabelas!A:C,2,FALSE())</f>
        <v/>
      </c>
    </row>
    <row r="17259">
      <c r="A17259" t="inlineStr">
        <is>
          <t>ASH-SHARQ: BULLETIN OF THE ANCIENT NEAR EAST</t>
        </is>
      </c>
      <c r="B17259" t="inlineStr">
        <is>
          <t>C</t>
        </is>
      </c>
      <c r="C17259">
        <f>IF(B17259&lt;&gt;"NI",1,0)</f>
        <v/>
      </c>
      <c r="D17259">
        <f>VLOOKUP(B17259, Tabelas!A:C,3,FALSE())</f>
        <v/>
      </c>
      <c r="E17259">
        <f>VLOOKUP(B17259, Tabelas!A:C,2,FALSE())</f>
        <v/>
      </c>
    </row>
    <row r="17260">
      <c r="A17260" t="inlineStr">
        <is>
          <t>ASIAN ACADEMIC RESEARCH JOURNAL OF MULTIDISCIPLINARY</t>
        </is>
      </c>
      <c r="B17260" t="inlineStr">
        <is>
          <t>C</t>
        </is>
      </c>
      <c r="C17260">
        <f>IF(B17260&lt;&gt;"NI",1,0)</f>
        <v/>
      </c>
      <c r="D17260">
        <f>VLOOKUP(B17260, Tabelas!A:C,3,FALSE())</f>
        <v/>
      </c>
      <c r="E17260">
        <f>VLOOKUP(B17260, Tabelas!A:C,2,FALSE())</f>
        <v/>
      </c>
    </row>
    <row r="17261">
      <c r="A17261" t="inlineStr">
        <is>
          <t>ASIAN JOURNAL OF AGRICULTURAL AND HORTICULTURAL RESEARCH</t>
        </is>
      </c>
      <c r="B17261" t="inlineStr">
        <is>
          <t>C</t>
        </is>
      </c>
      <c r="C17261">
        <f>IF(B17261&lt;&gt;"NI",1,0)</f>
        <v/>
      </c>
      <c r="D17261">
        <f>VLOOKUP(B17261, Tabelas!A:C,3,FALSE())</f>
        <v/>
      </c>
      <c r="E17261">
        <f>VLOOKUP(B17261, Tabelas!A:C,2,FALSE())</f>
        <v/>
      </c>
    </row>
    <row r="17262">
      <c r="A17262" t="inlineStr">
        <is>
          <t>ASIAN JOURNAL OF ANIMAL AND VETERINARY ADVANCES</t>
        </is>
      </c>
      <c r="B17262" t="inlineStr">
        <is>
          <t>C</t>
        </is>
      </c>
      <c r="C17262">
        <f>IF(B17262&lt;&gt;"NI",1,0)</f>
        <v/>
      </c>
      <c r="D17262">
        <f>VLOOKUP(B17262, Tabelas!A:C,3,FALSE())</f>
        <v/>
      </c>
      <c r="E17262">
        <f>VLOOKUP(B17262, Tabelas!A:C,2,FALSE())</f>
        <v/>
      </c>
    </row>
    <row r="17263">
      <c r="A17263" t="inlineStr">
        <is>
          <t>ASIAN JOURNAL OF ANIMAL SCIENCES</t>
        </is>
      </c>
      <c r="B17263" t="inlineStr">
        <is>
          <t>C</t>
        </is>
      </c>
      <c r="C17263">
        <f>IF(B17263&lt;&gt;"NI",1,0)</f>
        <v/>
      </c>
      <c r="D17263">
        <f>VLOOKUP(B17263, Tabelas!A:C,3,FALSE())</f>
        <v/>
      </c>
      <c r="E17263">
        <f>VLOOKUP(B17263, Tabelas!A:C,2,FALSE())</f>
        <v/>
      </c>
    </row>
    <row r="17264">
      <c r="A17264" t="inlineStr">
        <is>
          <t>ASIAN JOURNAL OF APPLIED SCIENCES</t>
        </is>
      </c>
      <c r="B17264" t="inlineStr">
        <is>
          <t>C</t>
        </is>
      </c>
      <c r="C17264">
        <f>IF(B17264&lt;&gt;"NI",1,0)</f>
        <v/>
      </c>
      <c r="D17264">
        <f>VLOOKUP(B17264, Tabelas!A:C,3,FALSE())</f>
        <v/>
      </c>
      <c r="E17264">
        <f>VLOOKUP(B17264, Tabelas!A:C,2,FALSE())</f>
        <v/>
      </c>
    </row>
    <row r="17265">
      <c r="A17265" t="inlineStr">
        <is>
          <t>ASIAN JOURNAL OF BIOLOGICAL AND LIFE SCIENCES</t>
        </is>
      </c>
      <c r="B17265" t="inlineStr">
        <is>
          <t>C</t>
        </is>
      </c>
      <c r="C17265">
        <f>IF(B17265&lt;&gt;"NI",1,0)</f>
        <v/>
      </c>
      <c r="D17265">
        <f>VLOOKUP(B17265, Tabelas!A:C,3,FALSE())</f>
        <v/>
      </c>
      <c r="E17265">
        <f>VLOOKUP(B17265, Tabelas!A:C,2,FALSE())</f>
        <v/>
      </c>
    </row>
    <row r="17266">
      <c r="A17266" t="inlineStr">
        <is>
          <t>ASIAN JOURNAL OF BIOLOGY</t>
        </is>
      </c>
      <c r="B17266" t="inlineStr">
        <is>
          <t>C</t>
        </is>
      </c>
      <c r="C17266">
        <f>IF(B17266&lt;&gt;"NI",1,0)</f>
        <v/>
      </c>
      <c r="D17266">
        <f>VLOOKUP(B17266, Tabelas!A:C,3,FALSE())</f>
        <v/>
      </c>
      <c r="E17266">
        <f>VLOOKUP(B17266, Tabelas!A:C,2,FALSE())</f>
        <v/>
      </c>
    </row>
    <row r="17267">
      <c r="A17267" t="inlineStr">
        <is>
          <t>ASIAN JOURNAL OF BIOTECHONOLOGY AND BIORESOURCE TECHNOLOGY</t>
        </is>
      </c>
      <c r="B17267" t="inlineStr">
        <is>
          <t>C</t>
        </is>
      </c>
      <c r="C17267">
        <f>IF(B17267&lt;&gt;"NI",1,0)</f>
        <v/>
      </c>
      <c r="D17267">
        <f>VLOOKUP(B17267, Tabelas!A:C,3,FALSE())</f>
        <v/>
      </c>
      <c r="E17267">
        <f>VLOOKUP(B17267, Tabelas!A:C,2,FALSE())</f>
        <v/>
      </c>
    </row>
    <row r="17268">
      <c r="A17268" t="inlineStr">
        <is>
          <t>ASIAN JOURNAL OF DISTANCE EDUCATION</t>
        </is>
      </c>
      <c r="B17268" t="inlineStr">
        <is>
          <t>C</t>
        </is>
      </c>
      <c r="C17268">
        <f>IF(B17268&lt;&gt;"NI",1,0)</f>
        <v/>
      </c>
      <c r="D17268">
        <f>VLOOKUP(B17268, Tabelas!A:C,3,FALSE())</f>
        <v/>
      </c>
      <c r="E17268">
        <f>VLOOKUP(B17268, Tabelas!A:C,2,FALSE())</f>
        <v/>
      </c>
    </row>
    <row r="17269">
      <c r="A17269" t="inlineStr">
        <is>
          <t>ASIAN JOURNAL OF ENVIRONMENT &amp; ECOLOGY</t>
        </is>
      </c>
      <c r="B17269" t="inlineStr">
        <is>
          <t>C</t>
        </is>
      </c>
      <c r="C17269">
        <f>IF(B17269&lt;&gt;"NI",1,0)</f>
        <v/>
      </c>
      <c r="D17269">
        <f>VLOOKUP(B17269, Tabelas!A:C,3,FALSE())</f>
        <v/>
      </c>
      <c r="E17269">
        <f>VLOOKUP(B17269, Tabelas!A:C,2,FALSE())</f>
        <v/>
      </c>
    </row>
    <row r="17270">
      <c r="A17270" t="inlineStr">
        <is>
          <t>ASIAN JOURNAL OF MATHEMATICS AND COMPUTER RESEARCH</t>
        </is>
      </c>
      <c r="B17270" t="inlineStr">
        <is>
          <t>C</t>
        </is>
      </c>
      <c r="C17270">
        <f>IF(B17270&lt;&gt;"NI",1,0)</f>
        <v/>
      </c>
      <c r="D17270">
        <f>VLOOKUP(B17270, Tabelas!A:C,3,FALSE())</f>
        <v/>
      </c>
      <c r="E17270">
        <f>VLOOKUP(B17270, Tabelas!A:C,2,FALSE())</f>
        <v/>
      </c>
    </row>
    <row r="17271">
      <c r="A17271" t="inlineStr">
        <is>
          <t>ASIAN JOURNAL OF MEDICAL SCIENCES</t>
        </is>
      </c>
      <c r="B17271" t="inlineStr">
        <is>
          <t>C</t>
        </is>
      </c>
      <c r="C17271">
        <f>IF(B17271&lt;&gt;"NI",1,0)</f>
        <v/>
      </c>
      <c r="D17271">
        <f>VLOOKUP(B17271, Tabelas!A:C,3,FALSE())</f>
        <v/>
      </c>
      <c r="E17271">
        <f>VLOOKUP(B17271, Tabelas!A:C,2,FALSE())</f>
        <v/>
      </c>
    </row>
    <row r="17272">
      <c r="A17272" t="inlineStr">
        <is>
          <t>ASIAN JOURNAL OF NEUROSURGERY</t>
        </is>
      </c>
      <c r="B17272" t="inlineStr">
        <is>
          <t>C</t>
        </is>
      </c>
      <c r="C17272">
        <f>IF(B17272&lt;&gt;"NI",1,0)</f>
        <v/>
      </c>
      <c r="D17272">
        <f>VLOOKUP(B17272, Tabelas!A:C,3,FALSE())</f>
        <v/>
      </c>
      <c r="E17272">
        <f>VLOOKUP(B17272, Tabelas!A:C,2,FALSE())</f>
        <v/>
      </c>
    </row>
    <row r="17273">
      <c r="A17273" t="inlineStr">
        <is>
          <t>ASIAN JOURNAL OF PHARMACEUTICAL TECHNOLOGY AND INNOVATION</t>
        </is>
      </c>
      <c r="B17273" t="inlineStr">
        <is>
          <t>C</t>
        </is>
      </c>
      <c r="C17273">
        <f>IF(B17273&lt;&gt;"NI",1,0)</f>
        <v/>
      </c>
      <c r="D17273">
        <f>VLOOKUP(B17273, Tabelas!A:C,3,FALSE())</f>
        <v/>
      </c>
      <c r="E17273">
        <f>VLOOKUP(B17273, Tabelas!A:C,2,FALSE())</f>
        <v/>
      </c>
    </row>
    <row r="17274">
      <c r="A17274" t="inlineStr">
        <is>
          <t>ASIAN JOURNAL OF SCIENCE AND TECHNOLOGY</t>
        </is>
      </c>
      <c r="B17274" t="inlineStr">
        <is>
          <t>C</t>
        </is>
      </c>
      <c r="C17274">
        <f>IF(B17274&lt;&gt;"NI",1,0)</f>
        <v/>
      </c>
      <c r="D17274">
        <f>VLOOKUP(B17274, Tabelas!A:C,3,FALSE())</f>
        <v/>
      </c>
      <c r="E17274">
        <f>VLOOKUP(B17274, Tabelas!A:C,2,FALSE())</f>
        <v/>
      </c>
    </row>
    <row r="17275">
      <c r="A17275" t="inlineStr">
        <is>
          <t>ASIAN JOURNAL OF SOIL SCIENCE AND PLANT NUTRITION</t>
        </is>
      </c>
      <c r="B17275" t="inlineStr">
        <is>
          <t>C</t>
        </is>
      </c>
      <c r="C17275">
        <f>IF(B17275&lt;&gt;"NI",1,0)</f>
        <v/>
      </c>
      <c r="D17275">
        <f>VLOOKUP(B17275, Tabelas!A:C,3,FALSE())</f>
        <v/>
      </c>
      <c r="E17275">
        <f>VLOOKUP(B17275, Tabelas!A:C,2,FALSE())</f>
        <v/>
      </c>
    </row>
    <row r="17276">
      <c r="A17276" t="inlineStr">
        <is>
          <t>ASIAN OCEANIAN JOURNAL OF RADIOLOGY</t>
        </is>
      </c>
      <c r="B17276" t="inlineStr">
        <is>
          <t>C</t>
        </is>
      </c>
      <c r="C17276">
        <f>IF(B17276&lt;&gt;"NI",1,0)</f>
        <v/>
      </c>
      <c r="D17276">
        <f>VLOOKUP(B17276, Tabelas!A:C,3,FALSE())</f>
        <v/>
      </c>
      <c r="E17276">
        <f>VLOOKUP(B17276, Tabelas!A:C,2,FALSE())</f>
        <v/>
      </c>
    </row>
    <row r="17277">
      <c r="A17277" t="inlineStr">
        <is>
          <t>ASIAN RESEARCH JOURNAL OF MATHEMATICS</t>
        </is>
      </c>
      <c r="B17277" t="inlineStr">
        <is>
          <t>C</t>
        </is>
      </c>
      <c r="C17277">
        <f>IF(B17277&lt;&gt;"NI",1,0)</f>
        <v/>
      </c>
      <c r="D17277">
        <f>VLOOKUP(B17277, Tabelas!A:C,3,FALSE())</f>
        <v/>
      </c>
      <c r="E17277">
        <f>VLOOKUP(B17277, Tabelas!A:C,2,FALSE())</f>
        <v/>
      </c>
    </row>
    <row r="17278">
      <c r="A17278" t="inlineStr">
        <is>
          <t>ASIAN REVIEW OF ENVIRONMENTAL AND EARTH SCIENCES</t>
        </is>
      </c>
      <c r="B17278" t="inlineStr">
        <is>
          <t>C</t>
        </is>
      </c>
      <c r="C17278">
        <f>IF(B17278&lt;&gt;"NI",1,0)</f>
        <v/>
      </c>
      <c r="D17278">
        <f>VLOOKUP(B17278, Tabelas!A:C,3,FALSE())</f>
        <v/>
      </c>
      <c r="E17278">
        <f>VLOOKUP(B17278, Tabelas!A:C,2,FALSE())</f>
        <v/>
      </c>
    </row>
    <row r="17279">
      <c r="A17279" t="inlineStr">
        <is>
          <t>ASIAN SOCIAL SCIENCE</t>
        </is>
      </c>
      <c r="B17279" t="inlineStr">
        <is>
          <t>C</t>
        </is>
      </c>
      <c r="C17279">
        <f>IF(B17279&lt;&gt;"NI",1,0)</f>
        <v/>
      </c>
      <c r="D17279">
        <f>VLOOKUP(B17279, Tabelas!A:C,3,FALSE())</f>
        <v/>
      </c>
      <c r="E17279">
        <f>VLOOKUP(B17279, Tabelas!A:C,2,FALSE())</f>
        <v/>
      </c>
    </row>
    <row r="17280">
      <c r="A17280" t="inlineStr">
        <is>
          <t>ASPECTS OF APPLIED BIOLOGY</t>
        </is>
      </c>
      <c r="B17280" t="inlineStr">
        <is>
          <t>C</t>
        </is>
      </c>
      <c r="C17280">
        <f>IF(B17280&lt;&gt;"NI",1,0)</f>
        <v/>
      </c>
      <c r="D17280">
        <f>VLOOKUP(B17280, Tabelas!A:C,3,FALSE())</f>
        <v/>
      </c>
      <c r="E17280">
        <f>VLOOKUP(B17280, Tabelas!A:C,2,FALSE())</f>
        <v/>
      </c>
    </row>
    <row r="17281">
      <c r="A17281" t="inlineStr">
        <is>
          <t>ASPETAR SPORTS MEDICINE JOURNAL</t>
        </is>
      </c>
      <c r="B17281" t="inlineStr">
        <is>
          <t>C</t>
        </is>
      </c>
      <c r="C17281">
        <f>IF(B17281&lt;&gt;"NI",1,0)</f>
        <v/>
      </c>
      <c r="D17281">
        <f>VLOOKUP(B17281, Tabelas!A:C,3,FALSE())</f>
        <v/>
      </c>
      <c r="E17281">
        <f>VLOOKUP(B17281, Tabelas!A:C,2,FALSE())</f>
        <v/>
      </c>
    </row>
    <row r="17282">
      <c r="A17282" t="inlineStr">
        <is>
          <t>ASSOBRAFIR CIÊNCIA</t>
        </is>
      </c>
      <c r="B17282" t="inlineStr">
        <is>
          <t>C</t>
        </is>
      </c>
      <c r="C17282">
        <f>IF(B17282&lt;&gt;"NI",1,0)</f>
        <v/>
      </c>
      <c r="D17282">
        <f>VLOOKUP(B17282, Tabelas!A:C,3,FALSE())</f>
        <v/>
      </c>
      <c r="E17282">
        <f>VLOOKUP(B17282, Tabelas!A:C,2,FALSE())</f>
        <v/>
      </c>
    </row>
    <row r="17283">
      <c r="A17283" t="inlineStr">
        <is>
          <t>ASTHMA RESEARCH AND PRACTICE</t>
        </is>
      </c>
      <c r="B17283" t="inlineStr">
        <is>
          <t>C</t>
        </is>
      </c>
      <c r="C17283">
        <f>IF(B17283&lt;&gt;"NI",1,0)</f>
        <v/>
      </c>
      <c r="D17283">
        <f>VLOOKUP(B17283, Tabelas!A:C,3,FALSE())</f>
        <v/>
      </c>
      <c r="E17283">
        <f>VLOOKUP(B17283, Tabelas!A:C,2,FALSE())</f>
        <v/>
      </c>
    </row>
    <row r="17284">
      <c r="A17284" t="inlineStr">
        <is>
          <t>ASTROPHYSICAL LETTERS &amp; COMMUNICATIONS</t>
        </is>
      </c>
      <c r="B17284" t="inlineStr">
        <is>
          <t>C</t>
        </is>
      </c>
      <c r="C17284">
        <f>IF(B17284&lt;&gt;"NI",1,0)</f>
        <v/>
      </c>
      <c r="D17284">
        <f>VLOOKUP(B17284, Tabelas!A:C,3,FALSE())</f>
        <v/>
      </c>
      <c r="E17284">
        <f>VLOOKUP(B17284, Tabelas!A:C,2,FALSE())</f>
        <v/>
      </c>
    </row>
    <row r="17285">
      <c r="A17285" t="inlineStr">
        <is>
          <t>ATALAIA (LISBOA)</t>
        </is>
      </c>
      <c r="B17285" t="inlineStr">
        <is>
          <t>C</t>
        </is>
      </c>
      <c r="C17285">
        <f>IF(B17285&lt;&gt;"NI",1,0)</f>
        <v/>
      </c>
      <c r="D17285">
        <f>VLOOKUP(B17285, Tabelas!A:C,3,FALSE())</f>
        <v/>
      </c>
      <c r="E17285">
        <f>VLOOKUP(B17285, Tabelas!A:C,2,FALSE())</f>
        <v/>
      </c>
    </row>
    <row r="17286">
      <c r="A17286" t="inlineStr">
        <is>
          <t>ATAS DE SAÚDE AMBIENTAL</t>
        </is>
      </c>
      <c r="B17286" t="inlineStr">
        <is>
          <t>C</t>
        </is>
      </c>
      <c r="C17286">
        <f>IF(B17286&lt;&gt;"NI",1,0)</f>
        <v/>
      </c>
      <c r="D17286">
        <f>VLOOKUP(B17286, Tabelas!A:C,3,FALSE())</f>
        <v/>
      </c>
      <c r="E17286">
        <f>VLOOKUP(B17286, Tabelas!A:C,2,FALSE())</f>
        <v/>
      </c>
    </row>
    <row r="17287">
      <c r="A17287" t="inlineStr">
        <is>
          <t>ATAS DO ... ENPEC</t>
        </is>
      </c>
      <c r="B17287" t="inlineStr">
        <is>
          <t>C</t>
        </is>
      </c>
      <c r="C17287">
        <f>IF(B17287&lt;&gt;"NI",1,0)</f>
        <v/>
      </c>
      <c r="D17287">
        <f>VLOOKUP(B17287, Tabelas!A:C,3,FALSE())</f>
        <v/>
      </c>
      <c r="E17287">
        <f>VLOOKUP(B17287, Tabelas!A:C,2,FALSE())</f>
        <v/>
      </c>
    </row>
    <row r="17288">
      <c r="A17288" t="inlineStr">
        <is>
          <t>ATHANOR: RIVISTA D'ARTE LETTERATURA SEMIOTICA FILOSOFIA</t>
        </is>
      </c>
      <c r="B17288" t="inlineStr">
        <is>
          <t>C</t>
        </is>
      </c>
      <c r="C17288">
        <f>IF(B17288&lt;&gt;"NI",1,0)</f>
        <v/>
      </c>
      <c r="D17288">
        <f>VLOOKUP(B17288, Tabelas!A:C,3,FALSE())</f>
        <v/>
      </c>
      <c r="E17288">
        <f>VLOOKUP(B17288, Tabelas!A:C,2,FALSE())</f>
        <v/>
      </c>
    </row>
    <row r="17289">
      <c r="A17289" t="inlineStr">
        <is>
          <t>ATHENS JOURNAL OF ¿ECHNOLOGY &amp; ENGINEERING</t>
        </is>
      </c>
      <c r="B17289" t="inlineStr">
        <is>
          <t>C</t>
        </is>
      </c>
      <c r="C17289">
        <f>IF(B17289&lt;&gt;"NI",1,0)</f>
        <v/>
      </c>
      <c r="D17289">
        <f>VLOOKUP(B17289, Tabelas!A:C,3,FALSE())</f>
        <v/>
      </c>
      <c r="E17289">
        <f>VLOOKUP(B17289, Tabelas!A:C,2,FALSE())</f>
        <v/>
      </c>
    </row>
    <row r="17290">
      <c r="A17290" t="inlineStr">
        <is>
          <t>ATHENS JOURNAL OF HISTORY</t>
        </is>
      </c>
      <c r="B17290" t="inlineStr">
        <is>
          <t>C</t>
        </is>
      </c>
      <c r="C17290">
        <f>IF(B17290&lt;&gt;"NI",1,0)</f>
        <v/>
      </c>
      <c r="D17290">
        <f>VLOOKUP(B17290, Tabelas!A:C,3,FALSE())</f>
        <v/>
      </c>
      <c r="E17290">
        <f>VLOOKUP(B17290, Tabelas!A:C,2,FALSE())</f>
        <v/>
      </c>
    </row>
    <row r="17291">
      <c r="A17291" t="inlineStr">
        <is>
          <t>ATHENS JOURNAL OF HUMANITIES &amp; ARTS</t>
        </is>
      </c>
      <c r="B17291" t="inlineStr">
        <is>
          <t>C</t>
        </is>
      </c>
      <c r="C17291">
        <f>IF(B17291&lt;&gt;"NI",1,0)</f>
        <v/>
      </c>
      <c r="D17291">
        <f>VLOOKUP(B17291, Tabelas!A:C,3,FALSE())</f>
        <v/>
      </c>
      <c r="E17291">
        <f>VLOOKUP(B17291, Tabelas!A:C,2,FALSE())</f>
        <v/>
      </c>
    </row>
    <row r="17292">
      <c r="A17292" t="inlineStr">
        <is>
          <t>ATHENS JOURNAL OF SCIENCES</t>
        </is>
      </c>
      <c r="B17292" t="inlineStr">
        <is>
          <t>C</t>
        </is>
      </c>
      <c r="C17292">
        <f>IF(B17292&lt;&gt;"NI",1,0)</f>
        <v/>
      </c>
      <c r="D17292">
        <f>VLOOKUP(B17292, Tabelas!A:C,3,FALSE())</f>
        <v/>
      </c>
      <c r="E17292">
        <f>VLOOKUP(B17292, Tabelas!A:C,2,FALSE())</f>
        <v/>
      </c>
    </row>
    <row r="17293">
      <c r="A17293" t="inlineStr">
        <is>
          <t>ATHLOS: REVISTA INTERNACIONAL DE CIENCIAS SOCIALES DE LA ACTIVIDAD FÍSICA , EL JUEGO Y EL DEPORTE</t>
        </is>
      </c>
      <c r="B17293" t="inlineStr">
        <is>
          <t>C</t>
        </is>
      </c>
      <c r="C17293">
        <f>IF(B17293&lt;&gt;"NI",1,0)</f>
        <v/>
      </c>
      <c r="D17293">
        <f>VLOOKUP(B17293, Tabelas!A:C,3,FALSE())</f>
        <v/>
      </c>
      <c r="E17293">
        <f>VLOOKUP(B17293, Tabelas!A:C,2,FALSE())</f>
        <v/>
      </c>
    </row>
    <row r="17294">
      <c r="A17294" t="inlineStr">
        <is>
          <t>ATLAS OF GENETICS AND CYTOGENETICS IN ONCOLOGY AND HAEMATOLOG</t>
        </is>
      </c>
      <c r="B17294" t="inlineStr">
        <is>
          <t>NC</t>
        </is>
      </c>
      <c r="C17294">
        <f>IF(B17294&lt;&gt;"NI",1,0)</f>
        <v/>
      </c>
      <c r="D17294">
        <f>VLOOKUP(B17294, Tabelas!A:C,3,FALSE())</f>
        <v/>
      </c>
      <c r="E17294">
        <f>VLOOKUP(B17294, Tabelas!A:C,2,FALSE())</f>
        <v/>
      </c>
    </row>
    <row r="17295">
      <c r="A17295" t="inlineStr">
        <is>
          <t>ATMOSPHERIC CHEMISTRY AND PHYSICS DISCUSSION (ONLINE)</t>
        </is>
      </c>
      <c r="B17295" t="inlineStr">
        <is>
          <t>C</t>
        </is>
      </c>
      <c r="C17295">
        <f>IF(B17295&lt;&gt;"NI",1,0)</f>
        <v/>
      </c>
      <c r="D17295">
        <f>VLOOKUP(B17295, Tabelas!A:C,3,FALSE())</f>
        <v/>
      </c>
      <c r="E17295">
        <f>VLOOKUP(B17295, Tabelas!A:C,2,FALSE())</f>
        <v/>
      </c>
    </row>
    <row r="17296">
      <c r="A17296" t="inlineStr">
        <is>
          <t>ATMOSPHERIC CHEMISTRY AND PHYSICS DISCUSSION (PRINT)</t>
        </is>
      </c>
      <c r="B17296" t="inlineStr">
        <is>
          <t>C</t>
        </is>
      </c>
      <c r="C17296">
        <f>IF(B17296&lt;&gt;"NI",1,0)</f>
        <v/>
      </c>
      <c r="D17296">
        <f>VLOOKUP(B17296, Tabelas!A:C,3,FALSE())</f>
        <v/>
      </c>
      <c r="E17296">
        <f>VLOOKUP(B17296, Tabelas!A:C,2,FALSE())</f>
        <v/>
      </c>
    </row>
    <row r="17297">
      <c r="A17297" t="inlineStr">
        <is>
          <t>ATMOSPHERIC MEASUREMENT TECHNIQUES DISCUSSIONS</t>
        </is>
      </c>
      <c r="B17297" t="inlineStr">
        <is>
          <t>C</t>
        </is>
      </c>
      <c r="C17297">
        <f>IF(B17297&lt;&gt;"NI",1,0)</f>
        <v/>
      </c>
      <c r="D17297">
        <f>VLOOKUP(B17297, Tabelas!A:C,3,FALSE())</f>
        <v/>
      </c>
      <c r="E17297">
        <f>VLOOKUP(B17297, Tabelas!A:C,2,FALSE())</f>
        <v/>
      </c>
    </row>
    <row r="17298">
      <c r="A17298" t="inlineStr">
        <is>
          <t>ATUAÇÃO (MINISTÉRIO PÚBLICO CATARINENSE)</t>
        </is>
      </c>
      <c r="B17298" t="inlineStr">
        <is>
          <t>C</t>
        </is>
      </c>
      <c r="C17298">
        <f>IF(B17298&lt;&gt;"NI",1,0)</f>
        <v/>
      </c>
      <c r="D17298">
        <f>VLOOKUP(B17298, Tabelas!A:C,3,FALSE())</f>
        <v/>
      </c>
      <c r="E17298">
        <f>VLOOKUP(B17298, Tabelas!A:C,2,FALSE())</f>
        <v/>
      </c>
    </row>
    <row r="17299">
      <c r="A17299" t="inlineStr">
        <is>
          <t>ATUALIDADES ORNITOLÓGICAS (CD-ROM)</t>
        </is>
      </c>
      <c r="B17299" t="inlineStr">
        <is>
          <t>C</t>
        </is>
      </c>
      <c r="C17299">
        <f>IF(B17299&lt;&gt;"NI",1,0)</f>
        <v/>
      </c>
      <c r="D17299">
        <f>VLOOKUP(B17299, Tabelas!A:C,3,FALSE())</f>
        <v/>
      </c>
      <c r="E17299">
        <f>VLOOKUP(B17299, Tabelas!A:C,2,FALSE())</f>
        <v/>
      </c>
    </row>
    <row r="17300">
      <c r="A17300" t="inlineStr">
        <is>
          <t>ATUALIDADES ORNITOLÓGICAS (ONLINE)</t>
        </is>
      </c>
      <c r="B17300" t="inlineStr">
        <is>
          <t>C</t>
        </is>
      </c>
      <c r="C17300">
        <f>IF(B17300&lt;&gt;"NI",1,0)</f>
        <v/>
      </c>
      <c r="D17300">
        <f>VLOOKUP(B17300, Tabelas!A:C,3,FALSE())</f>
        <v/>
      </c>
      <c r="E17300">
        <f>VLOOKUP(B17300, Tabelas!A:C,2,FALSE())</f>
        <v/>
      </c>
    </row>
    <row r="17301">
      <c r="A17301" t="inlineStr">
        <is>
          <t>AUGMENTATIVE AND ALTERNATIVE COMMUNICATION</t>
        </is>
      </c>
      <c r="B17301" t="inlineStr">
        <is>
          <t>C</t>
        </is>
      </c>
      <c r="C17301">
        <f>IF(B17301&lt;&gt;"NI",1,0)</f>
        <v/>
      </c>
      <c r="D17301">
        <f>VLOOKUP(B17301, Tabelas!A:C,3,FALSE())</f>
        <v/>
      </c>
      <c r="E17301">
        <f>VLOOKUP(B17301, Tabelas!A:C,2,FALSE())</f>
        <v/>
      </c>
    </row>
    <row r="17302">
      <c r="A17302" t="inlineStr">
        <is>
          <t>AUSTIN CHROMATOGRAPHY</t>
        </is>
      </c>
      <c r="B17302" t="inlineStr">
        <is>
          <t>C</t>
        </is>
      </c>
      <c r="C17302">
        <f>IF(B17302&lt;&gt;"NI",1,0)</f>
        <v/>
      </c>
      <c r="D17302">
        <f>VLOOKUP(B17302, Tabelas!A:C,3,FALSE())</f>
        <v/>
      </c>
      <c r="E17302">
        <f>VLOOKUP(B17302, Tabelas!A:C,2,FALSE())</f>
        <v/>
      </c>
    </row>
    <row r="17303">
      <c r="A17303" t="inlineStr">
        <is>
          <t>AUSTIN JOURNAL OF BIOTECHNOLOGY &amp; BIOENGINEERING</t>
        </is>
      </c>
      <c r="B17303" t="inlineStr">
        <is>
          <t>C</t>
        </is>
      </c>
      <c r="C17303">
        <f>IF(B17303&lt;&gt;"NI",1,0)</f>
        <v/>
      </c>
      <c r="D17303">
        <f>VLOOKUP(B17303, Tabelas!A:C,3,FALSE())</f>
        <v/>
      </c>
      <c r="E17303">
        <f>VLOOKUP(B17303, Tabelas!A:C,2,FALSE())</f>
        <v/>
      </c>
    </row>
    <row r="17304">
      <c r="A17304" t="inlineStr">
        <is>
          <t>AUSTIN JOURNAL OF CLINICAL IMMUNOLOGY</t>
        </is>
      </c>
      <c r="B17304" t="inlineStr">
        <is>
          <t>C</t>
        </is>
      </c>
      <c r="C17304">
        <f>IF(B17304&lt;&gt;"NI",1,0)</f>
        <v/>
      </c>
      <c r="D17304">
        <f>VLOOKUP(B17304, Tabelas!A:C,3,FALSE())</f>
        <v/>
      </c>
      <c r="E17304">
        <f>VLOOKUP(B17304, Tabelas!A:C,2,FALSE())</f>
        <v/>
      </c>
    </row>
    <row r="17305">
      <c r="A17305" t="inlineStr">
        <is>
          <t>AUSTIN JOURNAL OF CLINICAL PATHOLOGY</t>
        </is>
      </c>
      <c r="B17305" t="inlineStr">
        <is>
          <t>C</t>
        </is>
      </c>
      <c r="C17305">
        <f>IF(B17305&lt;&gt;"NI",1,0)</f>
        <v/>
      </c>
      <c r="D17305">
        <f>VLOOKUP(B17305, Tabelas!A:C,3,FALSE())</f>
        <v/>
      </c>
      <c r="E17305">
        <f>VLOOKUP(B17305, Tabelas!A:C,2,FALSE())</f>
        <v/>
      </c>
    </row>
    <row r="17306">
      <c r="A17306" t="inlineStr">
        <is>
          <t>AUSTIN JOURNAL OF DENTISTRY</t>
        </is>
      </c>
      <c r="B17306" t="inlineStr">
        <is>
          <t>C</t>
        </is>
      </c>
      <c r="C17306">
        <f>IF(B17306&lt;&gt;"NI",1,0)</f>
        <v/>
      </c>
      <c r="D17306">
        <f>VLOOKUP(B17306, Tabelas!A:C,3,FALSE())</f>
        <v/>
      </c>
      <c r="E17306">
        <f>VLOOKUP(B17306, Tabelas!A:C,2,FALSE())</f>
        <v/>
      </c>
    </row>
    <row r="17307">
      <c r="A17307" t="inlineStr">
        <is>
          <t>AUSTIN JOURNAL OF GASTROENTEROLOGY</t>
        </is>
      </c>
      <c r="B17307" t="inlineStr">
        <is>
          <t>C</t>
        </is>
      </c>
      <c r="C17307">
        <f>IF(B17307&lt;&gt;"NI",1,0)</f>
        <v/>
      </c>
      <c r="D17307">
        <f>VLOOKUP(B17307, Tabelas!A:C,3,FALSE())</f>
        <v/>
      </c>
      <c r="E17307">
        <f>VLOOKUP(B17307, Tabelas!A:C,2,FALSE())</f>
        <v/>
      </c>
    </row>
    <row r="17308">
      <c r="A17308" t="inlineStr">
        <is>
          <t>AUSTIN JOURNAL OF HIV/AIDS RESEARCH</t>
        </is>
      </c>
      <c r="B17308" t="inlineStr">
        <is>
          <t>C</t>
        </is>
      </c>
      <c r="C17308">
        <f>IF(B17308&lt;&gt;"NI",1,0)</f>
        <v/>
      </c>
      <c r="D17308">
        <f>VLOOKUP(B17308, Tabelas!A:C,3,FALSE())</f>
        <v/>
      </c>
      <c r="E17308">
        <f>VLOOKUP(B17308, Tabelas!A:C,2,FALSE())</f>
        <v/>
      </c>
    </row>
    <row r="17309">
      <c r="A17309" t="inlineStr">
        <is>
          <t>AUSTIN JOURNAL OF NUTRITION AND FOOD SCIENCES</t>
        </is>
      </c>
      <c r="B17309" t="inlineStr">
        <is>
          <t>C</t>
        </is>
      </c>
      <c r="C17309">
        <f>IF(B17309&lt;&gt;"NI",1,0)</f>
        <v/>
      </c>
      <c r="D17309">
        <f>VLOOKUP(B17309, Tabelas!A:C,3,FALSE())</f>
        <v/>
      </c>
      <c r="E17309">
        <f>VLOOKUP(B17309, Tabelas!A:C,2,FALSE())</f>
        <v/>
      </c>
    </row>
    <row r="17310">
      <c r="A17310" t="inlineStr">
        <is>
          <t>AUSTIN JOURNAL OF ORTHOPEDICS &amp; RHEUMATOLOGY</t>
        </is>
      </c>
      <c r="B17310" t="inlineStr">
        <is>
          <t>C</t>
        </is>
      </c>
      <c r="C17310">
        <f>IF(B17310&lt;&gt;"NI",1,0)</f>
        <v/>
      </c>
      <c r="D17310">
        <f>VLOOKUP(B17310, Tabelas!A:C,3,FALSE())</f>
        <v/>
      </c>
      <c r="E17310">
        <f>VLOOKUP(B17310, Tabelas!A:C,2,FALSE())</f>
        <v/>
      </c>
    </row>
    <row r="17311">
      <c r="A17311" t="inlineStr">
        <is>
          <t>AUSTIN JOURNAL OF PEDIATRICS (ONLINE)</t>
        </is>
      </c>
      <c r="B17311" t="inlineStr">
        <is>
          <t>C</t>
        </is>
      </c>
      <c r="C17311">
        <f>IF(B17311&lt;&gt;"NI",1,0)</f>
        <v/>
      </c>
      <c r="D17311">
        <f>VLOOKUP(B17311, Tabelas!A:C,3,FALSE())</f>
        <v/>
      </c>
      <c r="E17311">
        <f>VLOOKUP(B17311, Tabelas!A:C,2,FALSE())</f>
        <v/>
      </c>
    </row>
    <row r="17312">
      <c r="A17312" t="inlineStr">
        <is>
          <t>AUSTRALIAN GEMMOLOGIST</t>
        </is>
      </c>
      <c r="B17312" t="inlineStr">
        <is>
          <t>C</t>
        </is>
      </c>
      <c r="C17312">
        <f>IF(B17312&lt;&gt;"NI",1,0)</f>
        <v/>
      </c>
      <c r="D17312">
        <f>VLOOKUP(B17312, Tabelas!A:C,3,FALSE())</f>
        <v/>
      </c>
      <c r="E17312">
        <f>VLOOKUP(B17312, Tabelas!A:C,2,FALSE())</f>
        <v/>
      </c>
    </row>
    <row r="17313">
      <c r="A17313" t="inlineStr">
        <is>
          <t>AUSTRALIAN JOURNAL OF BASIC AND APPLIED SCIENCES</t>
        </is>
      </c>
      <c r="B17313" t="inlineStr">
        <is>
          <t>C</t>
        </is>
      </c>
      <c r="C17313">
        <f>IF(B17313&lt;&gt;"NI",1,0)</f>
        <v/>
      </c>
      <c r="D17313">
        <f>VLOOKUP(B17313, Tabelas!A:C,3,FALSE())</f>
        <v/>
      </c>
      <c r="E17313">
        <f>VLOOKUP(B17313, Tabelas!A:C,2,FALSE())</f>
        <v/>
      </c>
    </row>
    <row r="17314">
      <c r="A17314" t="inlineStr">
        <is>
          <t>AUTÊNTICA (GOIÂNIA)</t>
        </is>
      </c>
      <c r="B17314" t="inlineStr">
        <is>
          <t>C</t>
        </is>
      </c>
      <c r="C17314">
        <f>IF(B17314&lt;&gt;"NI",1,0)</f>
        <v/>
      </c>
      <c r="D17314">
        <f>VLOOKUP(B17314, Tabelas!A:C,3,FALSE())</f>
        <v/>
      </c>
      <c r="E17314">
        <f>VLOOKUP(B17314, Tabelas!A:C,2,FALSE())</f>
        <v/>
      </c>
    </row>
    <row r="17315">
      <c r="A17315" t="inlineStr">
        <is>
          <t>AUTOPSY AND CASE REPORTS</t>
        </is>
      </c>
      <c r="B17315" t="inlineStr">
        <is>
          <t>C</t>
        </is>
      </c>
      <c r="C17315">
        <f>IF(B17315&lt;&gt;"NI",1,0)</f>
        <v/>
      </c>
      <c r="D17315">
        <f>VLOOKUP(B17315, Tabelas!A:C,3,FALSE())</f>
        <v/>
      </c>
      <c r="E17315">
        <f>VLOOKUP(B17315, Tabelas!A:C,2,FALSE())</f>
        <v/>
      </c>
    </row>
    <row r="17316">
      <c r="A17316" t="inlineStr">
        <is>
          <t>AVANCES EN ENERGÍAS RENOVABLES Y MEDIO AMBIENTE</t>
        </is>
      </c>
      <c r="B17316" t="inlineStr">
        <is>
          <t>C</t>
        </is>
      </c>
      <c r="C17316">
        <f>IF(B17316&lt;&gt;"NI",1,0)</f>
        <v/>
      </c>
      <c r="D17316">
        <f>VLOOKUP(B17316, Tabelas!A:C,3,FALSE())</f>
        <v/>
      </c>
      <c r="E17316">
        <f>VLOOKUP(B17316, Tabelas!A:C,2,FALSE())</f>
        <v/>
      </c>
    </row>
    <row r="17317">
      <c r="A17317" t="inlineStr">
        <is>
          <t>AVE PALAVRA (UNEMAT)</t>
        </is>
      </c>
      <c r="B17317" t="inlineStr">
        <is>
          <t>C</t>
        </is>
      </c>
      <c r="C17317">
        <f>IF(B17317&lt;&gt;"NI",1,0)</f>
        <v/>
      </c>
      <c r="D17317">
        <f>VLOOKUP(B17317, Tabelas!A:C,3,FALSE())</f>
        <v/>
      </c>
      <c r="E17317">
        <f>VLOOKUP(B17317, Tabelas!A:C,2,FALSE())</f>
        <v/>
      </c>
    </row>
    <row r="17318">
      <c r="A17318" t="inlineStr">
        <is>
          <t>AVICULTURA INDUSTRIAL (PORTO FELIZ. IMPRESSO)</t>
        </is>
      </c>
      <c r="B17318" t="inlineStr">
        <is>
          <t>C</t>
        </is>
      </c>
      <c r="C17318">
        <f>IF(B17318&lt;&gt;"NI",1,0)</f>
        <v/>
      </c>
      <c r="D17318">
        <f>VLOOKUP(B17318, Tabelas!A:C,3,FALSE())</f>
        <v/>
      </c>
      <c r="E17318">
        <f>VLOOKUP(B17318, Tabelas!A:C,2,FALSE())</f>
        <v/>
      </c>
    </row>
    <row r="17319">
      <c r="A17319" t="inlineStr">
        <is>
          <t>AVISA LÁ (CENTRO DE ESTUDOS E INFORMAÇÕES CRECHEPLAN)</t>
        </is>
      </c>
      <c r="B17319" t="inlineStr">
        <is>
          <t>C</t>
        </is>
      </c>
      <c r="C17319">
        <f>IF(B17319&lt;&gt;"NI",1,0)</f>
        <v/>
      </c>
      <c r="D17319">
        <f>VLOOKUP(B17319, Tabelas!A:C,3,FALSE())</f>
        <v/>
      </c>
      <c r="E17319">
        <f>VLOOKUP(B17319, Tabelas!A:C,2,FALSE())</f>
        <v/>
      </c>
    </row>
    <row r="17320">
      <c r="A17320" t="inlineStr">
        <is>
          <t>AXIOMS</t>
        </is>
      </c>
      <c r="B17320" t="inlineStr">
        <is>
          <t>C</t>
        </is>
      </c>
      <c r="C17320">
        <f>IF(B17320&lt;&gt;"NI",1,0)</f>
        <v/>
      </c>
      <c r="D17320">
        <f>VLOOKUP(B17320, Tabelas!A:C,3,FALSE())</f>
        <v/>
      </c>
      <c r="E17320">
        <f>VLOOKUP(B17320, Tabelas!A:C,2,FALSE())</f>
        <v/>
      </c>
    </row>
    <row r="17321">
      <c r="A17321" t="inlineStr">
        <is>
          <t>AZIMUTH</t>
        </is>
      </c>
      <c r="B17321" t="inlineStr">
        <is>
          <t>C</t>
        </is>
      </c>
      <c r="C17321">
        <f>IF(B17321&lt;&gt;"NI",1,0)</f>
        <v/>
      </c>
      <c r="D17321">
        <f>VLOOKUP(B17321, Tabelas!A:C,3,FALSE())</f>
        <v/>
      </c>
      <c r="E17321">
        <f>VLOOKUP(B17321, Tabelas!A:C,2,FALSE())</f>
        <v/>
      </c>
    </row>
    <row r="17322">
      <c r="A17322" t="inlineStr">
        <is>
          <t>BABEL (SANTOS)</t>
        </is>
      </c>
      <c r="B17322" t="inlineStr">
        <is>
          <t>C</t>
        </is>
      </c>
      <c r="C17322">
        <f>IF(B17322&lt;&gt;"NI",1,0)</f>
        <v/>
      </c>
      <c r="D17322">
        <f>VLOOKUP(B17322, Tabelas!A:C,3,FALSE())</f>
        <v/>
      </c>
      <c r="E17322">
        <f>VLOOKUP(B17322, Tabelas!A:C,2,FALSE())</f>
        <v/>
      </c>
    </row>
    <row r="17323">
      <c r="A17323" t="inlineStr">
        <is>
          <t>BAHIA ANALISE &amp; DADOS</t>
        </is>
      </c>
      <c r="B17323" t="inlineStr">
        <is>
          <t>C</t>
        </is>
      </c>
      <c r="C17323">
        <f>IF(B17323&lt;&gt;"NI",1,0)</f>
        <v/>
      </c>
      <c r="D17323">
        <f>VLOOKUP(B17323, Tabelas!A:C,3,FALSE())</f>
        <v/>
      </c>
      <c r="E17323">
        <f>VLOOKUP(B17323, Tabelas!A:C,2,FALSE())</f>
        <v/>
      </c>
    </row>
    <row r="17324">
      <c r="A17324" t="inlineStr">
        <is>
          <t>BAHIA COM HISTÓRIA</t>
        </is>
      </c>
      <c r="B17324" t="inlineStr">
        <is>
          <t>C</t>
        </is>
      </c>
      <c r="C17324">
        <f>IF(B17324&lt;&gt;"NI",1,0)</f>
        <v/>
      </c>
      <c r="D17324">
        <f>VLOOKUP(B17324, Tabelas!A:C,3,FALSE())</f>
        <v/>
      </c>
      <c r="E17324">
        <f>VLOOKUP(B17324, Tabelas!A:C,2,FALSE())</f>
        <v/>
      </c>
    </row>
    <row r="17325">
      <c r="A17325" t="inlineStr">
        <is>
          <t>BALDUINIA (UFSM)</t>
        </is>
      </c>
      <c r="B17325" t="inlineStr">
        <is>
          <t>C</t>
        </is>
      </c>
      <c r="C17325">
        <f>IF(B17325&lt;&gt;"NI",1,0)</f>
        <v/>
      </c>
      <c r="D17325">
        <f>VLOOKUP(B17325, Tabelas!A:C,3,FALSE())</f>
        <v/>
      </c>
      <c r="E17325">
        <f>VLOOKUP(B17325, Tabelas!A:C,2,FALSE())</f>
        <v/>
      </c>
    </row>
    <row r="17326">
      <c r="A17326" t="inlineStr">
        <is>
          <t>BAOJ PHARMACEUTICAL SCIENCES</t>
        </is>
      </c>
      <c r="B17326" t="inlineStr">
        <is>
          <t>C</t>
        </is>
      </c>
      <c r="C17326">
        <f>IF(B17326&lt;&gt;"NI",1,0)</f>
        <v/>
      </c>
      <c r="D17326">
        <f>VLOOKUP(B17326, Tabelas!A:C,3,FALSE())</f>
        <v/>
      </c>
      <c r="E17326">
        <f>VLOOKUP(B17326, Tabelas!A:C,2,FALSE())</f>
        <v/>
      </c>
    </row>
    <row r="17327">
      <c r="A17327" t="inlineStr">
        <is>
          <t>BAQUIANA</t>
        </is>
      </c>
      <c r="B17327" t="inlineStr">
        <is>
          <t>C</t>
        </is>
      </c>
      <c r="C17327">
        <f>IF(B17327&lt;&gt;"NI",1,0)</f>
        <v/>
      </c>
      <c r="D17327">
        <f>VLOOKUP(B17327, Tabelas!A:C,3,FALSE())</f>
        <v/>
      </c>
      <c r="E17327">
        <f>VLOOKUP(B17327, Tabelas!A:C,2,FALSE())</f>
        <v/>
      </c>
    </row>
    <row r="17328">
      <c r="A17328" t="inlineStr">
        <is>
          <t>BARBAQUÁ</t>
        </is>
      </c>
      <c r="B17328" t="inlineStr">
        <is>
          <t>C</t>
        </is>
      </c>
      <c r="C17328">
        <f>IF(B17328&lt;&gt;"NI",1,0)</f>
        <v/>
      </c>
      <c r="D17328">
        <f>VLOOKUP(B17328, Tabelas!A:C,3,FALSE())</f>
        <v/>
      </c>
      <c r="E17328">
        <f>VLOOKUP(B17328, Tabelas!A:C,2,FALSE())</f>
        <v/>
      </c>
    </row>
    <row r="17329">
      <c r="A17329" t="inlineStr">
        <is>
          <t>BDJ OPEN</t>
        </is>
      </c>
      <c r="B17329" t="inlineStr">
        <is>
          <t>C</t>
        </is>
      </c>
      <c r="C17329">
        <f>IF(B17329&lt;&gt;"NI",1,0)</f>
        <v/>
      </c>
      <c r="D17329">
        <f>VLOOKUP(B17329, Tabelas!A:C,3,FALSE())</f>
        <v/>
      </c>
      <c r="E17329">
        <f>VLOOKUP(B17329, Tabelas!A:C,2,FALSE())</f>
        <v/>
      </c>
    </row>
    <row r="17330">
      <c r="A17330" t="inlineStr">
        <is>
          <t>BÊCHE-DE-MER (ENGLISH ED.)</t>
        </is>
      </c>
      <c r="B17330" t="inlineStr">
        <is>
          <t>C</t>
        </is>
      </c>
      <c r="C17330">
        <f>IF(B17330&lt;&gt;"NI",1,0)</f>
        <v/>
      </c>
      <c r="D17330">
        <f>VLOOKUP(B17330, Tabelas!A:C,3,FALSE())</f>
        <v/>
      </c>
      <c r="E17330">
        <f>VLOOKUP(B17330, Tabelas!A:C,2,FALSE())</f>
        <v/>
      </c>
    </row>
    <row r="17331">
      <c r="A17331" t="inlineStr">
        <is>
          <t>BEHAVIORAL SCIENCES (ONLINE)</t>
        </is>
      </c>
      <c r="B17331" t="inlineStr">
        <is>
          <t>C</t>
        </is>
      </c>
      <c r="C17331">
        <f>IF(B17331&lt;&gt;"NI",1,0)</f>
        <v/>
      </c>
      <c r="D17331">
        <f>VLOOKUP(B17331, Tabelas!A:C,3,FALSE())</f>
        <v/>
      </c>
      <c r="E17331">
        <f>VLOOKUP(B17331, Tabelas!A:C,2,FALSE())</f>
        <v/>
      </c>
    </row>
    <row r="17332">
      <c r="A17332" t="inlineStr">
        <is>
          <t>BENJAMIN CONSTANT (ONLINE)</t>
        </is>
      </c>
      <c r="B17332" t="inlineStr">
        <is>
          <t>C</t>
        </is>
      </c>
      <c r="C17332">
        <f>IF(B17332&lt;&gt;"NI",1,0)</f>
        <v/>
      </c>
      <c r="D17332">
        <f>VLOOKUP(B17332, Tabelas!A:C,3,FALSE())</f>
        <v/>
      </c>
      <c r="E17332">
        <f>VLOOKUP(B17332, Tabelas!A:C,2,FALSE())</f>
        <v/>
      </c>
    </row>
    <row r="17333">
      <c r="A17333" t="inlineStr">
        <is>
          <t>BENTHAM SCIENCE PUBLISHERS LTD.</t>
        </is>
      </c>
      <c r="B17333" t="inlineStr">
        <is>
          <t>C</t>
        </is>
      </c>
      <c r="C17333">
        <f>IF(B17333&lt;&gt;"NI",1,0)</f>
        <v/>
      </c>
      <c r="D17333">
        <f>VLOOKUP(B17333, Tabelas!A:C,3,FALSE())</f>
        <v/>
      </c>
      <c r="E17333">
        <f>VLOOKUP(B17333, Tabelas!A:C,2,FALSE())</f>
        <v/>
      </c>
    </row>
    <row r="17334">
      <c r="A17334" t="inlineStr">
        <is>
          <t>BEVERAGES</t>
        </is>
      </c>
      <c r="B17334" t="inlineStr">
        <is>
          <t>C</t>
        </is>
      </c>
      <c r="C17334">
        <f>IF(B17334&lt;&gt;"NI",1,0)</f>
        <v/>
      </c>
      <c r="D17334">
        <f>VLOOKUP(B17334, Tabelas!A:C,3,FALSE())</f>
        <v/>
      </c>
      <c r="E17334">
        <f>VLOOKUP(B17334, Tabelas!A:C,2,FALSE())</f>
        <v/>
      </c>
    </row>
    <row r="17335">
      <c r="A17335" t="inlineStr">
        <is>
          <t>BIBLIO 3W (BARCELONA)</t>
        </is>
      </c>
      <c r="B17335" t="inlineStr">
        <is>
          <t>C</t>
        </is>
      </c>
      <c r="C17335">
        <f>IF(B17335&lt;&gt;"NI",1,0)</f>
        <v/>
      </c>
      <c r="D17335">
        <f>VLOOKUP(B17335, Tabelas!A:C,3,FALSE())</f>
        <v/>
      </c>
      <c r="E17335">
        <f>VLOOKUP(B17335, Tabelas!A:C,2,FALSE())</f>
        <v/>
      </c>
    </row>
    <row r="17336">
      <c r="A17336" t="inlineStr">
        <is>
          <t>BIBLIOTECA DIGITAL FÓRUM DE CONTRATAÇÃO E GESTÃO PÚBLICA (ONLINE)</t>
        </is>
      </c>
      <c r="B17336" t="inlineStr">
        <is>
          <t>C</t>
        </is>
      </c>
      <c r="C17336">
        <f>IF(B17336&lt;&gt;"NI",1,0)</f>
        <v/>
      </c>
      <c r="D17336">
        <f>VLOOKUP(B17336, Tabelas!A:C,3,FALSE())</f>
        <v/>
      </c>
      <c r="E17336">
        <f>VLOOKUP(B17336, Tabelas!A:C,2,FALSE())</f>
        <v/>
      </c>
    </row>
    <row r="17337">
      <c r="A17337" t="inlineStr">
        <is>
          <t>BIBLIOTECA LASCASAS</t>
        </is>
      </c>
      <c r="B17337" t="inlineStr">
        <is>
          <t>C</t>
        </is>
      </c>
      <c r="C17337">
        <f>IF(B17337&lt;&gt;"NI",1,0)</f>
        <v/>
      </c>
      <c r="D17337">
        <f>VLOOKUP(B17337, Tabelas!A:C,3,FALSE())</f>
        <v/>
      </c>
      <c r="E17337">
        <f>VLOOKUP(B17337, Tabelas!A:C,2,FALSE())</f>
        <v/>
      </c>
    </row>
    <row r="17338">
      <c r="A17338" t="inlineStr">
        <is>
          <t>BIBLIOTECA RED LATINOAMERICANA DE ESTUDIOS E INVESTIGACIONES SOBRE RIESGOS PSICOSOCIALES EN EL TRABAJO ( RPST-LA )</t>
        </is>
      </c>
      <c r="B17338" t="inlineStr">
        <is>
          <t>C</t>
        </is>
      </c>
      <c r="C17338">
        <f>IF(B17338&lt;&gt;"NI",1,0)</f>
        <v/>
      </c>
      <c r="D17338">
        <f>VLOOKUP(B17338, Tabelas!A:C,3,FALSE())</f>
        <v/>
      </c>
      <c r="E17338">
        <f>VLOOKUP(B17338, Tabelas!A:C,2,FALSE())</f>
        <v/>
      </c>
    </row>
    <row r="17339">
      <c r="A17339" t="inlineStr">
        <is>
          <t>BIOCATALYSIS</t>
        </is>
      </c>
      <c r="B17339" t="inlineStr">
        <is>
          <t>C</t>
        </is>
      </c>
      <c r="C17339">
        <f>IF(B17339&lt;&gt;"NI",1,0)</f>
        <v/>
      </c>
      <c r="D17339">
        <f>VLOOKUP(B17339, Tabelas!A:C,3,FALSE())</f>
        <v/>
      </c>
      <c r="E17339">
        <f>VLOOKUP(B17339, Tabelas!A:C,2,FALSE())</f>
        <v/>
      </c>
    </row>
    <row r="17340">
      <c r="A17340" t="inlineStr">
        <is>
          <t>BIOCHEMISTRY &amp; PHARMACOLOGY: OPEN ACCESS</t>
        </is>
      </c>
      <c r="B17340" t="inlineStr">
        <is>
          <t>C</t>
        </is>
      </c>
      <c r="C17340">
        <f>IF(B17340&lt;&gt;"NI",1,0)</f>
        <v/>
      </c>
      <c r="D17340">
        <f>VLOOKUP(B17340, Tabelas!A:C,3,FALSE())</f>
        <v/>
      </c>
      <c r="E17340">
        <f>VLOOKUP(B17340, Tabelas!A:C,2,FALSE())</f>
        <v/>
      </c>
    </row>
    <row r="17341">
      <c r="A17341" t="inlineStr">
        <is>
          <t>BIOCHEMISTRY AND PHYSIOLOGY</t>
        </is>
      </c>
      <c r="B17341" t="inlineStr">
        <is>
          <t>C</t>
        </is>
      </c>
      <c r="C17341">
        <f>IF(B17341&lt;&gt;"NI",1,0)</f>
        <v/>
      </c>
      <c r="D17341">
        <f>VLOOKUP(B17341, Tabelas!A:C,3,FALSE())</f>
        <v/>
      </c>
      <c r="E17341">
        <f>VLOOKUP(B17341, Tabelas!A:C,2,FALSE())</f>
        <v/>
      </c>
    </row>
    <row r="17342">
      <c r="A17342" t="inlineStr">
        <is>
          <t>BIODIVERSITY INFORMATICS</t>
        </is>
      </c>
      <c r="B17342" t="inlineStr">
        <is>
          <t>C</t>
        </is>
      </c>
      <c r="C17342">
        <f>IF(B17342&lt;&gt;"NI",1,0)</f>
        <v/>
      </c>
      <c r="D17342">
        <f>VLOOKUP(B17342, Tabelas!A:C,3,FALSE())</f>
        <v/>
      </c>
      <c r="E17342">
        <f>VLOOKUP(B17342, Tabelas!A:C,2,FALSE())</f>
        <v/>
      </c>
    </row>
    <row r="17343">
      <c r="A17343" t="inlineStr">
        <is>
          <t>BIODIVERSITY INTERNATIONAL JOURNAL</t>
        </is>
      </c>
      <c r="B17343" t="inlineStr">
        <is>
          <t>C</t>
        </is>
      </c>
      <c r="C17343">
        <f>IF(B17343&lt;&gt;"NI",1,0)</f>
        <v/>
      </c>
      <c r="D17343">
        <f>VLOOKUP(B17343, Tabelas!A:C,3,FALSE())</f>
        <v/>
      </c>
      <c r="E17343">
        <f>VLOOKUP(B17343, Tabelas!A:C,2,FALSE())</f>
        <v/>
      </c>
    </row>
    <row r="17344">
      <c r="A17344" t="inlineStr">
        <is>
          <t>BIODIVERSITY JOURNAL</t>
        </is>
      </c>
      <c r="B17344" t="inlineStr">
        <is>
          <t>C</t>
        </is>
      </c>
      <c r="C17344">
        <f>IF(B17344&lt;&gt;"NI",1,0)</f>
        <v/>
      </c>
      <c r="D17344">
        <f>VLOOKUP(B17344, Tabelas!A:C,3,FALSE())</f>
        <v/>
      </c>
      <c r="E17344">
        <f>VLOOKUP(B17344, Tabelas!A:C,2,FALSE())</f>
        <v/>
      </c>
    </row>
    <row r="17345">
      <c r="A17345" t="inlineStr">
        <is>
          <t>BIOENERGETICS</t>
        </is>
      </c>
      <c r="B17345" t="inlineStr">
        <is>
          <t>C</t>
        </is>
      </c>
      <c r="C17345">
        <f>IF(B17345&lt;&gt;"NI",1,0)</f>
        <v/>
      </c>
      <c r="D17345">
        <f>VLOOKUP(B17345, Tabelas!A:C,3,FALSE())</f>
        <v/>
      </c>
      <c r="E17345">
        <f>VLOOKUP(B17345, Tabelas!A:C,2,FALSE())</f>
        <v/>
      </c>
    </row>
    <row r="17346">
      <c r="A17346" t="inlineStr">
        <is>
          <t>BIOFIX SCIENTIFIC JOURNAL (ONLINE)</t>
        </is>
      </c>
      <c r="B17346" t="inlineStr">
        <is>
          <t>C</t>
        </is>
      </c>
      <c r="C17346">
        <f>IF(B17346&lt;&gt;"NI",1,0)</f>
        <v/>
      </c>
      <c r="D17346">
        <f>VLOOKUP(B17346, Tabelas!A:C,3,FALSE())</f>
        <v/>
      </c>
      <c r="E17346">
        <f>VLOOKUP(B17346, Tabelas!A:C,2,FALSE())</f>
        <v/>
      </c>
    </row>
    <row r="17347">
      <c r="A17347" t="inlineStr">
        <is>
          <t>BIOFUEL RESEARCH JOURNAL</t>
        </is>
      </c>
      <c r="B17347" t="inlineStr">
        <is>
          <t>C</t>
        </is>
      </c>
      <c r="C17347">
        <f>IF(B17347&lt;&gt;"NI",1,0)</f>
        <v/>
      </c>
      <c r="D17347">
        <f>VLOOKUP(B17347, Tabelas!A:C,3,FALSE())</f>
        <v/>
      </c>
      <c r="E17347">
        <f>VLOOKUP(B17347, Tabelas!A:C,2,FALSE())</f>
        <v/>
      </c>
    </row>
    <row r="17348">
      <c r="A17348" t="inlineStr">
        <is>
          <t>BIOINFORMATION PRINT</t>
        </is>
      </c>
      <c r="B17348" t="inlineStr">
        <is>
          <t>C</t>
        </is>
      </c>
      <c r="C17348">
        <f>IF(B17348&lt;&gt;"NI",1,0)</f>
        <v/>
      </c>
      <c r="D17348">
        <f>VLOOKUP(B17348, Tabelas!A:C,3,FALSE())</f>
        <v/>
      </c>
      <c r="E17348">
        <f>VLOOKUP(B17348, Tabelas!A:C,2,FALSE())</f>
        <v/>
      </c>
    </row>
    <row r="17349">
      <c r="A17349" t="inlineStr">
        <is>
          <t>BIOLINGUISTICS</t>
        </is>
      </c>
      <c r="B17349" t="inlineStr">
        <is>
          <t>C</t>
        </is>
      </c>
      <c r="C17349">
        <f>IF(B17349&lt;&gt;"NI",1,0)</f>
        <v/>
      </c>
      <c r="D17349">
        <f>VLOOKUP(B17349, Tabelas!A:C,3,FALSE())</f>
        <v/>
      </c>
      <c r="E17349">
        <f>VLOOKUP(B17349, Tabelas!A:C,2,FALSE())</f>
        <v/>
      </c>
    </row>
    <row r="17350">
      <c r="A17350" t="inlineStr">
        <is>
          <t>BIOLOGICAL AND CHEMICAL RESEARCH</t>
        </is>
      </c>
      <c r="B17350" t="inlineStr">
        <is>
          <t>C</t>
        </is>
      </c>
      <c r="C17350">
        <f>IF(B17350&lt;&gt;"NI",1,0)</f>
        <v/>
      </c>
      <c r="D17350">
        <f>VLOOKUP(B17350, Tabelas!A:C,3,FALSE())</f>
        <v/>
      </c>
      <c r="E17350">
        <f>VLOOKUP(B17350, Tabelas!A:C,2,FALSE())</f>
        <v/>
      </c>
    </row>
    <row r="17351">
      <c r="A17351" t="inlineStr">
        <is>
          <t>BIOLOGICAL THEORY: INTEGRATING DEVELOPMENT, EVOLUTION &amp; COGNITION</t>
        </is>
      </c>
      <c r="B17351" t="inlineStr">
        <is>
          <t>C</t>
        </is>
      </c>
      <c r="C17351">
        <f>IF(B17351&lt;&gt;"NI",1,0)</f>
        <v/>
      </c>
      <c r="D17351">
        <f>VLOOKUP(B17351, Tabelas!A:C,3,FALSE())</f>
        <v/>
      </c>
      <c r="E17351">
        <f>VLOOKUP(B17351, Tabelas!A:C,2,FALSE())</f>
        <v/>
      </c>
    </row>
    <row r="17352">
      <c r="A17352" t="inlineStr">
        <is>
          <t>BIOLOGY AND MEDICINE</t>
        </is>
      </c>
      <c r="B17352" t="inlineStr">
        <is>
          <t>C</t>
        </is>
      </c>
      <c r="C17352">
        <f>IF(B17352&lt;&gt;"NI",1,0)</f>
        <v/>
      </c>
      <c r="D17352">
        <f>VLOOKUP(B17352, Tabelas!A:C,3,FALSE())</f>
        <v/>
      </c>
      <c r="E17352">
        <f>VLOOKUP(B17352, Tabelas!A:C,2,FALSE())</f>
        <v/>
      </c>
    </row>
    <row r="17353">
      <c r="A17353" t="inlineStr">
        <is>
          <t>BIOMARKER RESEARCH (ONLINE)</t>
        </is>
      </c>
      <c r="B17353" t="inlineStr">
        <is>
          <t>C</t>
        </is>
      </c>
      <c r="C17353">
        <f>IF(B17353&lt;&gt;"NI",1,0)</f>
        <v/>
      </c>
      <c r="D17353">
        <f>VLOOKUP(B17353, Tabelas!A:C,3,FALSE())</f>
        <v/>
      </c>
      <c r="E17353">
        <f>VLOOKUP(B17353, Tabelas!A:C,2,FALSE())</f>
        <v/>
      </c>
    </row>
    <row r="17354">
      <c r="A17354" t="inlineStr">
        <is>
          <t>BIOMASSA BR</t>
        </is>
      </c>
      <c r="B17354" t="inlineStr">
        <is>
          <t>C</t>
        </is>
      </c>
      <c r="C17354">
        <f>IF(B17354&lt;&gt;"NI",1,0)</f>
        <v/>
      </c>
      <c r="D17354">
        <f>VLOOKUP(B17354, Tabelas!A:C,3,FALSE())</f>
        <v/>
      </c>
      <c r="E17354">
        <f>VLOOKUP(B17354, Tabelas!A:C,2,FALSE())</f>
        <v/>
      </c>
    </row>
    <row r="17355">
      <c r="A17355" t="inlineStr">
        <is>
          <t>BIOMATEMÁTICA (UNICAMP)</t>
        </is>
      </c>
      <c r="B17355" t="inlineStr">
        <is>
          <t>C</t>
        </is>
      </c>
      <c r="C17355">
        <f>IF(B17355&lt;&gt;"NI",1,0)</f>
        <v/>
      </c>
      <c r="D17355">
        <f>VLOOKUP(B17355, Tabelas!A:C,3,FALSE())</f>
        <v/>
      </c>
      <c r="E17355">
        <f>VLOOKUP(B17355, Tabelas!A:C,2,FALSE())</f>
        <v/>
      </c>
    </row>
    <row r="17356">
      <c r="A17356" t="inlineStr">
        <is>
          <t>BIOMATERIALS AND MEDICAL APPLICATIONS</t>
        </is>
      </c>
      <c r="B17356" t="inlineStr">
        <is>
          <t>C</t>
        </is>
      </c>
      <c r="C17356">
        <f>IF(B17356&lt;&gt;"NI",1,0)</f>
        <v/>
      </c>
      <c r="D17356">
        <f>VLOOKUP(B17356, Tabelas!A:C,3,FALSE())</f>
        <v/>
      </c>
      <c r="E17356">
        <f>VLOOKUP(B17356, Tabelas!A:C,2,FALSE())</f>
        <v/>
      </c>
    </row>
    <row r="17357">
      <c r="A17357" t="inlineStr">
        <is>
          <t>BIOMED CENTRAL: NEWS AND VIEWS</t>
        </is>
      </c>
      <c r="B17357" t="inlineStr">
        <is>
          <t>C</t>
        </is>
      </c>
      <c r="C17357">
        <f>IF(B17357&lt;&gt;"NI",1,0)</f>
        <v/>
      </c>
      <c r="D17357">
        <f>VLOOKUP(B17357, Tabelas!A:C,3,FALSE())</f>
        <v/>
      </c>
      <c r="E17357">
        <f>VLOOKUP(B17357, Tabelas!A:C,2,FALSE())</f>
        <v/>
      </c>
    </row>
    <row r="17358">
      <c r="A17358" t="inlineStr">
        <is>
          <t>BIOMEDICAL AND BIOPHARMACEUTICAL RESEARCH</t>
        </is>
      </c>
      <c r="B17358" t="inlineStr">
        <is>
          <t>C</t>
        </is>
      </c>
      <c r="C17358">
        <f>IF(B17358&lt;&gt;"NI",1,0)</f>
        <v/>
      </c>
      <c r="D17358">
        <f>VLOOKUP(B17358, Tabelas!A:C,3,FALSE())</f>
        <v/>
      </c>
      <c r="E17358">
        <f>VLOOKUP(B17358, Tabelas!A:C,2,FALSE())</f>
        <v/>
      </c>
    </row>
    <row r="17359">
      <c r="A17359" t="inlineStr">
        <is>
          <t>BIOMEDICAL GENETICS AND GENOMICS</t>
        </is>
      </c>
      <c r="B17359" t="inlineStr">
        <is>
          <t>C</t>
        </is>
      </c>
      <c r="C17359">
        <f>IF(B17359&lt;&gt;"NI",1,0)</f>
        <v/>
      </c>
      <c r="D17359">
        <f>VLOOKUP(B17359, Tabelas!A:C,3,FALSE())</f>
        <v/>
      </c>
      <c r="E17359">
        <f>VLOOKUP(B17359, Tabelas!A:C,2,FALSE())</f>
        <v/>
      </c>
    </row>
    <row r="17360">
      <c r="A17360" t="inlineStr">
        <is>
          <t>BIOMEDICAL JOURNAL OF SCIENTIFIC &amp; TECHNICAL RESEARCH</t>
        </is>
      </c>
      <c r="B17360" t="inlineStr">
        <is>
          <t>C</t>
        </is>
      </c>
      <c r="C17360">
        <f>IF(B17360&lt;&gt;"NI",1,0)</f>
        <v/>
      </c>
      <c r="D17360">
        <f>VLOOKUP(B17360, Tabelas!A:C,3,FALSE())</f>
        <v/>
      </c>
      <c r="E17360">
        <f>VLOOKUP(B17360, Tabelas!A:C,2,FALSE())</f>
        <v/>
      </c>
    </row>
    <row r="17361">
      <c r="A17361" t="inlineStr">
        <is>
          <t>BIOMEDICINE &amp; AGING PATHOLOGY</t>
        </is>
      </c>
      <c r="B17361" t="inlineStr">
        <is>
          <t>C</t>
        </is>
      </c>
      <c r="C17361">
        <f>IF(B17361&lt;&gt;"NI",1,0)</f>
        <v/>
      </c>
      <c r="D17361">
        <f>VLOOKUP(B17361, Tabelas!A:C,3,FALSE())</f>
        <v/>
      </c>
      <c r="E17361">
        <f>VLOOKUP(B17361, Tabelas!A:C,2,FALSE())</f>
        <v/>
      </c>
    </row>
    <row r="17362">
      <c r="A17362" t="inlineStr">
        <is>
          <t>BIOMEDICINE (ONLINE)</t>
        </is>
      </c>
      <c r="B17362" t="inlineStr">
        <is>
          <t>C</t>
        </is>
      </c>
      <c r="C17362">
        <f>IF(B17362&lt;&gt;"NI",1,0)</f>
        <v/>
      </c>
      <c r="D17362">
        <f>VLOOKUP(B17362, Tabelas!A:C,3,FALSE())</f>
        <v/>
      </c>
      <c r="E17362">
        <f>VLOOKUP(B17362, Tabelas!A:C,2,FALSE())</f>
        <v/>
      </c>
    </row>
    <row r="17363">
      <c r="A17363" t="inlineStr">
        <is>
          <t>BIOMEDICINES</t>
        </is>
      </c>
      <c r="B17363" t="inlineStr">
        <is>
          <t>C</t>
        </is>
      </c>
      <c r="C17363">
        <f>IF(B17363&lt;&gt;"NI",1,0)</f>
        <v/>
      </c>
      <c r="D17363">
        <f>VLOOKUP(B17363, Tabelas!A:C,3,FALSE())</f>
        <v/>
      </c>
      <c r="E17363">
        <f>VLOOKUP(B17363, Tabelas!A:C,2,FALSE())</f>
        <v/>
      </c>
    </row>
    <row r="17364">
      <c r="A17364" t="inlineStr">
        <is>
          <t>BIOMETRICAL LETTERS</t>
        </is>
      </c>
      <c r="B17364" t="inlineStr">
        <is>
          <t>C</t>
        </is>
      </c>
      <c r="C17364">
        <f>IF(B17364&lt;&gt;"NI",1,0)</f>
        <v/>
      </c>
      <c r="D17364">
        <f>VLOOKUP(B17364, Tabelas!A:C,3,FALSE())</f>
        <v/>
      </c>
      <c r="E17364">
        <f>VLOOKUP(B17364, Tabelas!A:C,2,FALSE())</f>
        <v/>
      </c>
    </row>
    <row r="17365">
      <c r="A17365" t="inlineStr">
        <is>
          <t>BIOMETRICS AND BIOSTATISTICS INTERNATIONAL JOURNAL</t>
        </is>
      </c>
      <c r="B17365" t="inlineStr">
        <is>
          <t>C</t>
        </is>
      </c>
      <c r="C17365">
        <f>IF(B17365&lt;&gt;"NI",1,0)</f>
        <v/>
      </c>
      <c r="D17365">
        <f>VLOOKUP(B17365, Tabelas!A:C,3,FALSE())</f>
        <v/>
      </c>
      <c r="E17365">
        <f>VLOOKUP(B17365, Tabelas!A:C,2,FALSE())</f>
        <v/>
      </c>
    </row>
    <row r="17366">
      <c r="A17366" t="inlineStr">
        <is>
          <t>BIORESOURCE TECHNOLOGY REPORTS</t>
        </is>
      </c>
      <c r="B17366" t="inlineStr">
        <is>
          <t>C</t>
        </is>
      </c>
      <c r="C17366">
        <f>IF(B17366&lt;&gt;"NI",1,0)</f>
        <v/>
      </c>
      <c r="D17366">
        <f>VLOOKUP(B17366, Tabelas!A:C,3,FALSE())</f>
        <v/>
      </c>
      <c r="E17366">
        <f>VLOOKUP(B17366, Tabelas!A:C,2,FALSE())</f>
        <v/>
      </c>
    </row>
    <row r="17367">
      <c r="A17367" t="inlineStr">
        <is>
          <t>BIOSCIENCES BIOTECHNOLOGY RESEARCH ASIA</t>
        </is>
      </c>
      <c r="B17367" t="inlineStr">
        <is>
          <t>C</t>
        </is>
      </c>
      <c r="C17367">
        <f>IF(B17367&lt;&gt;"NI",1,0)</f>
        <v/>
      </c>
      <c r="D17367">
        <f>VLOOKUP(B17367, Tabelas!A:C,3,FALSE())</f>
        <v/>
      </c>
      <c r="E17367">
        <f>VLOOKUP(B17367, Tabelas!A:C,2,FALSE())</f>
        <v/>
      </c>
    </row>
    <row r="17368">
      <c r="A17368" t="inlineStr">
        <is>
          <t>BIOSCIENCES BIOTECHNOLOGY RESEARCH ASIA (ON LINE)</t>
        </is>
      </c>
      <c r="B17368" t="inlineStr">
        <is>
          <t>C</t>
        </is>
      </c>
      <c r="C17368">
        <f>IF(B17368&lt;&gt;"NI",1,0)</f>
        <v/>
      </c>
      <c r="D17368">
        <f>VLOOKUP(B17368, Tabelas!A:C,3,FALSE())</f>
        <v/>
      </c>
      <c r="E17368">
        <f>VLOOKUP(B17368, Tabelas!A:C,2,FALSE())</f>
        <v/>
      </c>
    </row>
    <row r="17369">
      <c r="A17369" t="inlineStr">
        <is>
          <t>BIOSTATISTICS AND BIOMETRICS OPEN ACCESS JOURNAL</t>
        </is>
      </c>
      <c r="B17369" t="inlineStr">
        <is>
          <t>C</t>
        </is>
      </c>
      <c r="C17369">
        <f>IF(B17369&lt;&gt;"NI",1,0)</f>
        <v/>
      </c>
      <c r="D17369">
        <f>VLOOKUP(B17369, Tabelas!A:C,3,FALSE())</f>
        <v/>
      </c>
      <c r="E17369">
        <f>VLOOKUP(B17369, Tabelas!A:C,2,FALSE())</f>
        <v/>
      </c>
    </row>
    <row r="17370">
      <c r="A17370" t="inlineStr">
        <is>
          <t>BIOTECHNOLOGY &amp; BIOMATERIALS</t>
        </is>
      </c>
      <c r="B17370" t="inlineStr">
        <is>
          <t>C</t>
        </is>
      </c>
      <c r="C17370">
        <f>IF(B17370&lt;&gt;"NI",1,0)</f>
        <v/>
      </c>
      <c r="D17370">
        <f>VLOOKUP(B17370, Tabelas!A:C,3,FALSE())</f>
        <v/>
      </c>
      <c r="E17370">
        <f>VLOOKUP(B17370, Tabelas!A:C,2,FALSE())</f>
        <v/>
      </c>
    </row>
    <row r="17371">
      <c r="A17371" t="inlineStr">
        <is>
          <t>BIOTECHNOLOGY JOURNAL INTERNATIONAL</t>
        </is>
      </c>
      <c r="B17371" t="inlineStr">
        <is>
          <t>C</t>
        </is>
      </c>
      <c r="C17371">
        <f>IF(B17371&lt;&gt;"NI",1,0)</f>
        <v/>
      </c>
      <c r="D17371">
        <f>VLOOKUP(B17371, Tabelas!A:C,3,FALSE())</f>
        <v/>
      </c>
      <c r="E17371">
        <f>VLOOKUP(B17371, Tabelas!A:C,2,FALSE())</f>
        <v/>
      </c>
    </row>
    <row r="17372">
      <c r="A17372" t="inlineStr">
        <is>
          <t>BIOTECHNOLOGY RESEARCH INTERNATIONAL (ONLINE)</t>
        </is>
      </c>
      <c r="B17372" t="inlineStr">
        <is>
          <t>C</t>
        </is>
      </c>
      <c r="C17372">
        <f>IF(B17372&lt;&gt;"NI",1,0)</f>
        <v/>
      </c>
      <c r="D17372">
        <f>VLOOKUP(B17372, Tabelas!A:C,3,FALSE())</f>
        <v/>
      </c>
      <c r="E17372">
        <f>VLOOKUP(B17372, Tabelas!A:C,2,FALSE())</f>
        <v/>
      </c>
    </row>
    <row r="17373">
      <c r="A17373" t="inlineStr">
        <is>
          <t>BIOTECHNOLOGY: AN INDIAN JOURNAL</t>
        </is>
      </c>
      <c r="B17373" t="inlineStr">
        <is>
          <t>C</t>
        </is>
      </c>
      <c r="C17373">
        <f>IF(B17373&lt;&gt;"NI",1,0)</f>
        <v/>
      </c>
      <c r="D17373">
        <f>VLOOKUP(B17373, Tabelas!A:C,3,FALSE())</f>
        <v/>
      </c>
      <c r="E17373">
        <f>VLOOKUP(B17373, Tabelas!A:C,2,FALSE())</f>
        <v/>
      </c>
    </row>
    <row r="17374">
      <c r="A17374" t="inlineStr">
        <is>
          <t>BIOTECNOLOGÍA EN EL SECTOR AGROPECUARIO Y AGROINDUSTRIAL</t>
        </is>
      </c>
      <c r="B17374" t="inlineStr">
        <is>
          <t>C</t>
        </is>
      </c>
      <c r="C17374">
        <f>IF(B17374&lt;&gt;"NI",1,0)</f>
        <v/>
      </c>
      <c r="D17374">
        <f>VLOOKUP(B17374, Tabelas!A:C,3,FALSE())</f>
        <v/>
      </c>
      <c r="E17374">
        <f>VLOOKUP(B17374, Tabelas!A:C,2,FALSE())</f>
        <v/>
      </c>
    </row>
    <row r="17375">
      <c r="A17375" t="inlineStr">
        <is>
          <t>BIU</t>
        </is>
      </c>
      <c r="B17375" t="inlineStr">
        <is>
          <t>C</t>
        </is>
      </c>
      <c r="C17375">
        <f>IF(B17375&lt;&gt;"NI",1,0)</f>
        <v/>
      </c>
      <c r="D17375">
        <f>VLOOKUP(B17375, Tabelas!A:C,3,FALSE())</f>
        <v/>
      </c>
      <c r="E17375">
        <f>VLOOKUP(B17375, Tabelas!A:C,2,FALSE())</f>
        <v/>
      </c>
    </row>
    <row r="17376">
      <c r="A17376" t="inlineStr">
        <is>
          <t>BJPSYCH OPEN</t>
        </is>
      </c>
      <c r="B17376" t="inlineStr">
        <is>
          <t>C</t>
        </is>
      </c>
      <c r="C17376">
        <f>IF(B17376&lt;&gt;"NI",1,0)</f>
        <v/>
      </c>
      <c r="D17376">
        <f>VLOOKUP(B17376, Tabelas!A:C,3,FALSE())</f>
        <v/>
      </c>
      <c r="E17376">
        <f>VLOOKUP(B17376, Tabelas!A:C,2,FALSE())</f>
        <v/>
      </c>
    </row>
    <row r="17377">
      <c r="A17377" t="inlineStr">
        <is>
          <t>BLC (SÃO PAULO)</t>
        </is>
      </c>
      <c r="B17377" t="inlineStr">
        <is>
          <t>C</t>
        </is>
      </c>
      <c r="C17377">
        <f>IF(B17377&lt;&gt;"NI",1,0)</f>
        <v/>
      </c>
      <c r="D17377">
        <f>VLOOKUP(B17377, Tabelas!A:C,3,FALSE())</f>
        <v/>
      </c>
      <c r="E17377">
        <f>VLOOKUP(B17377, Tabelas!A:C,2,FALSE())</f>
        <v/>
      </c>
    </row>
    <row r="17378">
      <c r="A17378" t="inlineStr">
        <is>
          <t>BLOOD ADVANCES</t>
        </is>
      </c>
      <c r="B17378" t="inlineStr">
        <is>
          <t>C</t>
        </is>
      </c>
      <c r="C17378">
        <f>IF(B17378&lt;&gt;"NI",1,0)</f>
        <v/>
      </c>
      <c r="D17378">
        <f>VLOOKUP(B17378, Tabelas!A:C,3,FALSE())</f>
        <v/>
      </c>
      <c r="E17378">
        <f>VLOOKUP(B17378, Tabelas!A:C,2,FALSE())</f>
        <v/>
      </c>
    </row>
    <row r="17379">
      <c r="A17379" t="inlineStr">
        <is>
          <t>BLOOD RESEARCH</t>
        </is>
      </c>
      <c r="B17379" t="inlineStr">
        <is>
          <t>C</t>
        </is>
      </c>
      <c r="C17379">
        <f>IF(B17379&lt;&gt;"NI",1,0)</f>
        <v/>
      </c>
      <c r="D17379">
        <f>VLOOKUP(B17379, Tabelas!A:C,3,FALSE())</f>
        <v/>
      </c>
      <c r="E17379">
        <f>VLOOKUP(B17379, Tabelas!A:C,2,FALSE())</f>
        <v/>
      </c>
    </row>
    <row r="17380">
      <c r="A17380" t="inlineStr">
        <is>
          <t>BLUCHER ENGINEERING PROCEEDINGS</t>
        </is>
      </c>
      <c r="B17380" t="inlineStr">
        <is>
          <t>C</t>
        </is>
      </c>
      <c r="C17380">
        <f>IF(B17380&lt;&gt;"NI",1,0)</f>
        <v/>
      </c>
      <c r="D17380">
        <f>VLOOKUP(B17380, Tabelas!A:C,3,FALSE())</f>
        <v/>
      </c>
      <c r="E17380">
        <f>VLOOKUP(B17380, Tabelas!A:C,2,FALSE())</f>
        <v/>
      </c>
    </row>
    <row r="17381">
      <c r="A17381" t="inlineStr">
        <is>
          <t>BNDES SETORIAL</t>
        </is>
      </c>
      <c r="B17381" t="inlineStr">
        <is>
          <t>C</t>
        </is>
      </c>
      <c r="C17381">
        <f>IF(B17381&lt;&gt;"NI",1,0)</f>
        <v/>
      </c>
      <c r="D17381">
        <f>VLOOKUP(B17381, Tabelas!A:C,3,FALSE())</f>
        <v/>
      </c>
      <c r="E17381">
        <f>VLOOKUP(B17381, Tabelas!A:C,2,FALSE())</f>
        <v/>
      </c>
    </row>
    <row r="17382">
      <c r="A17382" t="inlineStr">
        <is>
          <t>BOLETIM - MUSEU HISTÓRICO DE JATAÍ</t>
        </is>
      </c>
      <c r="B17382" t="inlineStr">
        <is>
          <t>C</t>
        </is>
      </c>
      <c r="C17382">
        <f>IF(B17382&lt;&gt;"NI",1,0)</f>
        <v/>
      </c>
      <c r="D17382">
        <f>VLOOKUP(B17382, Tabelas!A:C,3,FALSE())</f>
        <v/>
      </c>
      <c r="E17382">
        <f>VLOOKUP(B17382, Tabelas!A:C,2,FALSE())</f>
        <v/>
      </c>
    </row>
    <row r="17383">
      <c r="A17383" t="inlineStr">
        <is>
          <t>BOLETIM - SOCIEDADE BRASILEIRA DE ICTIOLOGIA (IMPRESSO)</t>
        </is>
      </c>
      <c r="B17383" t="inlineStr">
        <is>
          <t>C</t>
        </is>
      </c>
      <c r="C17383">
        <f>IF(B17383&lt;&gt;"NI",1,0)</f>
        <v/>
      </c>
      <c r="D17383">
        <f>VLOOKUP(B17383, Tabelas!A:C,3,FALSE())</f>
        <v/>
      </c>
      <c r="E17383">
        <f>VLOOKUP(B17383, Tabelas!A:C,2,FALSE())</f>
        <v/>
      </c>
    </row>
    <row r="17384">
      <c r="A17384" t="inlineStr">
        <is>
          <t>BOLETIM APAMVET</t>
        </is>
      </c>
      <c r="B17384" t="inlineStr">
        <is>
          <t>C</t>
        </is>
      </c>
      <c r="C17384">
        <f>IF(B17384&lt;&gt;"NI",1,0)</f>
        <v/>
      </c>
      <c r="D17384">
        <f>VLOOKUP(B17384, Tabelas!A:C,3,FALSE())</f>
        <v/>
      </c>
      <c r="E17384">
        <f>VLOOKUP(B17384, Tabelas!A:C,2,FALSE())</f>
        <v/>
      </c>
    </row>
    <row r="17385">
      <c r="A17385" t="inlineStr">
        <is>
          <t>BOLETIM CAOB</t>
        </is>
      </c>
      <c r="B17385" t="inlineStr">
        <is>
          <t>C</t>
        </is>
      </c>
      <c r="C17385">
        <f>IF(B17385&lt;&gt;"NI",1,0)</f>
        <v/>
      </c>
      <c r="D17385">
        <f>VLOOKUP(B17385, Tabelas!A:C,3,FALSE())</f>
        <v/>
      </c>
      <c r="E17385">
        <f>VLOOKUP(B17385, Tabelas!A:C,2,FALSE())</f>
        <v/>
      </c>
    </row>
    <row r="17386">
      <c r="A17386" t="inlineStr">
        <is>
          <t>BOLETIM CENTRO DE ESTUDOS REGIANOS</t>
        </is>
      </c>
      <c r="B17386" t="inlineStr">
        <is>
          <t>C</t>
        </is>
      </c>
      <c r="C17386">
        <f>IF(B17386&lt;&gt;"NI",1,0)</f>
        <v/>
      </c>
      <c r="D17386">
        <f>VLOOKUP(B17386, Tabelas!A:C,3,FALSE())</f>
        <v/>
      </c>
      <c r="E17386">
        <f>VLOOKUP(B17386, Tabelas!A:C,2,FALSE())</f>
        <v/>
      </c>
    </row>
    <row r="17387">
      <c r="A17387" t="inlineStr">
        <is>
          <t>BOLETIM CIENTÍFICO DA ESCOLA SUPERIOR DO MINISTÉRIO PÚBLICO DA UNIÃO</t>
        </is>
      </c>
      <c r="B17387" t="inlineStr">
        <is>
          <t>C</t>
        </is>
      </c>
      <c r="C17387">
        <f>IF(B17387&lt;&gt;"NI",1,0)</f>
        <v/>
      </c>
      <c r="D17387">
        <f>VLOOKUP(B17387, Tabelas!A:C,3,FALSE())</f>
        <v/>
      </c>
      <c r="E17387">
        <f>VLOOKUP(B17387, Tabelas!A:C,2,FALSE())</f>
        <v/>
      </c>
    </row>
    <row r="17388">
      <c r="A17388" t="inlineStr">
        <is>
          <t>BOLETIM CIENTÍFICO DO INSTITUTO DE ENSINO E PESQUISA</t>
        </is>
      </c>
      <c r="B17388" t="inlineStr">
        <is>
          <t>C</t>
        </is>
      </c>
      <c r="C17388">
        <f>IF(B17388&lt;&gt;"NI",1,0)</f>
        <v/>
      </c>
      <c r="D17388">
        <f>VLOOKUP(B17388, Tabelas!A:C,3,FALSE())</f>
        <v/>
      </c>
      <c r="E17388">
        <f>VLOOKUP(B17388, Tabelas!A:C,2,FALSE())</f>
        <v/>
      </c>
    </row>
    <row r="17389">
      <c r="A17389" t="inlineStr">
        <is>
          <t>BOLETIM CONTEÚDO JURÍDICO</t>
        </is>
      </c>
      <c r="B17389" t="inlineStr">
        <is>
          <t>C</t>
        </is>
      </c>
      <c r="C17389">
        <f>IF(B17389&lt;&gt;"NI",1,0)</f>
        <v/>
      </c>
      <c r="D17389">
        <f>VLOOKUP(B17389, Tabelas!A:C,3,FALSE())</f>
        <v/>
      </c>
      <c r="E17389">
        <f>VLOOKUP(B17389, Tabelas!A:C,2,FALSE())</f>
        <v/>
      </c>
    </row>
    <row r="17390">
      <c r="A17390" t="inlineStr">
        <is>
          <t>BOLETIM DA AIA-CTS</t>
        </is>
      </c>
      <c r="B17390" t="inlineStr">
        <is>
          <t>C</t>
        </is>
      </c>
      <c r="C17390">
        <f>IF(B17390&lt;&gt;"NI",1,0)</f>
        <v/>
      </c>
      <c r="D17390">
        <f>VLOOKUP(B17390, Tabelas!A:C,3,FALSE())</f>
        <v/>
      </c>
      <c r="E17390">
        <f>VLOOKUP(B17390, Tabelas!A:C,2,FALSE())</f>
        <v/>
      </c>
    </row>
    <row r="17391">
      <c r="A17391" t="inlineStr">
        <is>
          <t>BOLETIM DA SOCIEDADE BRASILEIRA DE DIREITO INTERNACIONAL</t>
        </is>
      </c>
      <c r="B17391" t="inlineStr">
        <is>
          <t>C</t>
        </is>
      </c>
      <c r="C17391">
        <f>IF(B17391&lt;&gt;"NI",1,0)</f>
        <v/>
      </c>
      <c r="D17391">
        <f>VLOOKUP(B17391, Tabelas!A:C,3,FALSE())</f>
        <v/>
      </c>
      <c r="E17391">
        <f>VLOOKUP(B17391, Tabelas!A:C,2,FALSE())</f>
        <v/>
      </c>
    </row>
    <row r="17392">
      <c r="A17392" t="inlineStr">
        <is>
          <t>BOLETIM DA SOCIEDADE BRASILEIRA DE MASTOZOOLOGIA</t>
        </is>
      </c>
      <c r="B17392" t="inlineStr">
        <is>
          <t>C</t>
        </is>
      </c>
      <c r="C17392">
        <f>IF(B17392&lt;&gt;"NI",1,0)</f>
        <v/>
      </c>
      <c r="D17392">
        <f>VLOOKUP(B17392, Tabelas!A:C,3,FALSE())</f>
        <v/>
      </c>
      <c r="E17392">
        <f>VLOOKUP(B17392, Tabelas!A:C,2,FALSE())</f>
        <v/>
      </c>
    </row>
    <row r="17393">
      <c r="A17393" t="inlineStr">
        <is>
          <t>BOLETIM DE BOTÂNICA</t>
        </is>
      </c>
      <c r="B17393" t="inlineStr">
        <is>
          <t>C</t>
        </is>
      </c>
      <c r="C17393">
        <f>IF(B17393&lt;&gt;"NI",1,0)</f>
        <v/>
      </c>
      <c r="D17393">
        <f>VLOOKUP(B17393, Tabelas!A:C,3,FALSE())</f>
        <v/>
      </c>
      <c r="E17393">
        <f>VLOOKUP(B17393, Tabelas!A:C,2,FALSE())</f>
        <v/>
      </c>
    </row>
    <row r="17394">
      <c r="A17394" t="inlineStr">
        <is>
          <t>BOLETIM DE DIAGNÓSTICO DO LABORATÓRIO DE PATOLOGIA VETERINÁRI</t>
        </is>
      </c>
      <c r="B17394" t="inlineStr">
        <is>
          <t>NC</t>
        </is>
      </c>
      <c r="C17394">
        <f>IF(B17394&lt;&gt;"NI",1,0)</f>
        <v/>
      </c>
      <c r="D17394">
        <f>VLOOKUP(B17394, Tabelas!A:C,3,FALSE())</f>
        <v/>
      </c>
      <c r="E17394">
        <f>VLOOKUP(B17394, Tabelas!A:C,2,FALSE())</f>
        <v/>
      </c>
    </row>
    <row r="17395">
      <c r="A17395" t="inlineStr">
        <is>
          <t>BOLETIM DE GEOCIÊNCIAS DA PETROBRAS (ONLINE)</t>
        </is>
      </c>
      <c r="B17395" t="inlineStr">
        <is>
          <t>C</t>
        </is>
      </c>
      <c r="C17395">
        <f>IF(B17395&lt;&gt;"NI",1,0)</f>
        <v/>
      </c>
      <c r="D17395">
        <f>VLOOKUP(B17395, Tabelas!A:C,3,FALSE())</f>
        <v/>
      </c>
      <c r="E17395">
        <f>VLOOKUP(B17395, Tabelas!A:C,2,FALSE())</f>
        <v/>
      </c>
    </row>
    <row r="17396">
      <c r="A17396" t="inlineStr">
        <is>
          <t>BOLETIM DE HISTÓRIA E FILOSOFIA DA BIOLOGIA</t>
        </is>
      </c>
      <c r="B17396" t="inlineStr">
        <is>
          <t>C</t>
        </is>
      </c>
      <c r="C17396">
        <f>IF(B17396&lt;&gt;"NI",1,0)</f>
        <v/>
      </c>
      <c r="D17396">
        <f>VLOOKUP(B17396, Tabelas!A:C,3,FALSE())</f>
        <v/>
      </c>
      <c r="E17396">
        <f>VLOOKUP(B17396, Tabelas!A:C,2,FALSE())</f>
        <v/>
      </c>
    </row>
    <row r="17397">
      <c r="A17397" t="inlineStr">
        <is>
          <t>BOLETIM DE PESQUISA E DESENVOLVIMENTO - EMBRAPA AGROBIOLOGIA</t>
        </is>
      </c>
      <c r="B17397" t="inlineStr">
        <is>
          <t>C</t>
        </is>
      </c>
      <c r="C17397">
        <f>IF(B17397&lt;&gt;"NI",1,0)</f>
        <v/>
      </c>
      <c r="D17397">
        <f>VLOOKUP(B17397, Tabelas!A:C,3,FALSE())</f>
        <v/>
      </c>
      <c r="E17397">
        <f>VLOOKUP(B17397, Tabelas!A:C,2,FALSE())</f>
        <v/>
      </c>
    </row>
    <row r="17398">
      <c r="A17398" t="inlineStr">
        <is>
          <t>BOLETIM DE PESQUISA E DESENVOLVIMENTO (CENTRO NACIONAL DE PESQUISA DE ARROZ E FEIJÃO. ONLINE)</t>
        </is>
      </c>
      <c r="B17398" t="inlineStr">
        <is>
          <t>C</t>
        </is>
      </c>
      <c r="C17398">
        <f>IF(B17398&lt;&gt;"NI",1,0)</f>
        <v/>
      </c>
      <c r="D17398">
        <f>VLOOKUP(B17398, Tabelas!A:C,3,FALSE())</f>
        <v/>
      </c>
      <c r="E17398">
        <f>VLOOKUP(B17398, Tabelas!A:C,2,FALSE())</f>
        <v/>
      </c>
    </row>
    <row r="17399">
      <c r="A17399" t="inlineStr">
        <is>
          <t>BOLETIM DE PESQUISA E DESENVOLVIMENTO (EMBRAPA AGROINDÚSTRIA TROPICAL. ONLINE)</t>
        </is>
      </c>
      <c r="B17399" t="inlineStr">
        <is>
          <t>C</t>
        </is>
      </c>
      <c r="C17399">
        <f>IF(B17399&lt;&gt;"NI",1,0)</f>
        <v/>
      </c>
      <c r="D17399">
        <f>VLOOKUP(B17399, Tabelas!A:C,3,FALSE())</f>
        <v/>
      </c>
      <c r="E17399">
        <f>VLOOKUP(B17399, Tabelas!A:C,2,FALSE())</f>
        <v/>
      </c>
    </row>
    <row r="17400">
      <c r="A17400" t="inlineStr">
        <is>
          <t>BOLETIM DE PESQUISA E DESENVOLVIMENTO (EMBRAPA CLIMA TEMPERADO. IMPRESSO)</t>
        </is>
      </c>
      <c r="B17400" t="inlineStr">
        <is>
          <t>C</t>
        </is>
      </c>
      <c r="C17400">
        <f>IF(B17400&lt;&gt;"NI",1,0)</f>
        <v/>
      </c>
      <c r="D17400">
        <f>VLOOKUP(B17400, Tabelas!A:C,3,FALSE())</f>
        <v/>
      </c>
      <c r="E17400">
        <f>VLOOKUP(B17400, Tabelas!A:C,2,FALSE())</f>
        <v/>
      </c>
    </row>
    <row r="17401">
      <c r="A17401" t="inlineStr">
        <is>
          <t>BOLETIM DE PESQUISA E DESENVOLVIMENTO (EMBRAPA SOLOS. ONLINE)</t>
        </is>
      </c>
      <c r="B17401" t="inlineStr">
        <is>
          <t>C</t>
        </is>
      </c>
      <c r="C17401">
        <f>IF(B17401&lt;&gt;"NI",1,0)</f>
        <v/>
      </c>
      <c r="D17401">
        <f>VLOOKUP(B17401, Tabelas!A:C,3,FALSE())</f>
        <v/>
      </c>
      <c r="E17401">
        <f>VLOOKUP(B17401, Tabelas!A:C,2,FALSE())</f>
        <v/>
      </c>
    </row>
    <row r="17402">
      <c r="A17402" t="inlineStr">
        <is>
          <t>BOLETIM DE PESQUISA E DESENVOLVIMENTO EMBRAPA</t>
        </is>
      </c>
      <c r="B17402" t="inlineStr">
        <is>
          <t>C</t>
        </is>
      </c>
      <c r="C17402">
        <f>IF(B17402&lt;&gt;"NI",1,0)</f>
        <v/>
      </c>
      <c r="D17402">
        <f>VLOOKUP(B17402, Tabelas!A:C,3,FALSE())</f>
        <v/>
      </c>
      <c r="E17402">
        <f>VLOOKUP(B17402, Tabelas!A:C,2,FALSE())</f>
        <v/>
      </c>
    </row>
    <row r="17403">
      <c r="A17403" t="inlineStr">
        <is>
          <t>BOLETIM DE PESQUISA EMBRAPA PANTANAL</t>
        </is>
      </c>
      <c r="B17403" t="inlineStr">
        <is>
          <t>C</t>
        </is>
      </c>
      <c r="C17403">
        <f>IF(B17403&lt;&gt;"NI",1,0)</f>
        <v/>
      </c>
      <c r="D17403">
        <f>VLOOKUP(B17403, Tabelas!A:C,3,FALSE())</f>
        <v/>
      </c>
      <c r="E17403">
        <f>VLOOKUP(B17403, Tabelas!A:C,2,FALSE())</f>
        <v/>
      </c>
    </row>
    <row r="17404">
      <c r="A17404" t="inlineStr">
        <is>
          <t>BOLETIM DE PESQUISA FLORESTAL. EMBRAPA FLORESTAS</t>
        </is>
      </c>
      <c r="B17404" t="inlineStr">
        <is>
          <t>C</t>
        </is>
      </c>
      <c r="C17404">
        <f>IF(B17404&lt;&gt;"NI",1,0)</f>
        <v/>
      </c>
      <c r="D17404">
        <f>VLOOKUP(B17404, Tabelas!A:C,3,FALSE())</f>
        <v/>
      </c>
      <c r="E17404">
        <f>VLOOKUP(B17404, Tabelas!A:C,2,FALSE())</f>
        <v/>
      </c>
    </row>
    <row r="17405">
      <c r="A17405" t="inlineStr">
        <is>
          <t>BOLETIM DO CENTRO DE PESQUISA E PROCESSAMENTO DE ALIMENTOS (IMPRESSO)</t>
        </is>
      </c>
      <c r="B17405" t="inlineStr">
        <is>
          <t>C</t>
        </is>
      </c>
      <c r="C17405">
        <f>IF(B17405&lt;&gt;"NI",1,0)</f>
        <v/>
      </c>
      <c r="D17405">
        <f>VLOOKUP(B17405, Tabelas!A:C,3,FALSE())</f>
        <v/>
      </c>
      <c r="E17405">
        <f>VLOOKUP(B17405, Tabelas!A:C,2,FALSE())</f>
        <v/>
      </c>
    </row>
    <row r="17406">
      <c r="A17406" t="inlineStr">
        <is>
          <t>BOLETIM DO CURSO DE MEDICINA DA UFSC</t>
        </is>
      </c>
      <c r="B17406" t="inlineStr">
        <is>
          <t>C</t>
        </is>
      </c>
      <c r="C17406">
        <f>IF(B17406&lt;&gt;"NI",1,0)</f>
        <v/>
      </c>
      <c r="D17406">
        <f>VLOOKUP(B17406, Tabelas!A:C,3,FALSE())</f>
        <v/>
      </c>
      <c r="E17406">
        <f>VLOOKUP(B17406, Tabelas!A:C,2,FALSE())</f>
        <v/>
      </c>
    </row>
    <row r="17407">
      <c r="A17407" t="inlineStr">
        <is>
          <t>BOLETIM DO DIREITO IMOBILIÁRIO</t>
        </is>
      </c>
      <c r="B17407" t="inlineStr">
        <is>
          <t>C</t>
        </is>
      </c>
      <c r="C17407">
        <f>IF(B17407&lt;&gt;"NI",1,0)</f>
        <v/>
      </c>
      <c r="D17407">
        <f>VLOOKUP(B17407, Tabelas!A:C,3,FALSE())</f>
        <v/>
      </c>
      <c r="E17407">
        <f>VLOOKUP(B17407, Tabelas!A:C,2,FALSE())</f>
        <v/>
      </c>
    </row>
    <row r="17408">
      <c r="A17408" t="inlineStr">
        <is>
          <t>BOLETIM DO GERENCIAMENTO</t>
        </is>
      </c>
      <c r="B17408" t="inlineStr">
        <is>
          <t>C</t>
        </is>
      </c>
      <c r="C17408">
        <f>IF(B17408&lt;&gt;"NI",1,0)</f>
        <v/>
      </c>
      <c r="D17408">
        <f>VLOOKUP(B17408, Tabelas!A:C,3,FALSE())</f>
        <v/>
      </c>
      <c r="E17408">
        <f>VLOOKUP(B17408, Tabelas!A:C,2,FALSE())</f>
        <v/>
      </c>
    </row>
    <row r="17409">
      <c r="A17409" t="inlineStr">
        <is>
          <t>BOLETIM DO GRUPO DE ESTUDOS EM DIREITO AUTORAL E INFORMAÇÃO</t>
        </is>
      </c>
      <c r="B17409" t="inlineStr">
        <is>
          <t>C</t>
        </is>
      </c>
      <c r="C17409">
        <f>IF(B17409&lt;&gt;"NI",1,0)</f>
        <v/>
      </c>
      <c r="D17409">
        <f>VLOOKUP(B17409, Tabelas!A:C,3,FALSE())</f>
        <v/>
      </c>
      <c r="E17409">
        <f>VLOOKUP(B17409, Tabelas!A:C,2,FALSE())</f>
        <v/>
      </c>
    </row>
    <row r="17410">
      <c r="A17410" t="inlineStr">
        <is>
          <t>BOLETIM DO LABORATÓRIO DE HIDROBIOLOGIA (UFAMA. IMPRESSO)</t>
        </is>
      </c>
      <c r="B17410" t="inlineStr">
        <is>
          <t>C</t>
        </is>
      </c>
      <c r="C17410">
        <f>IF(B17410&lt;&gt;"NI",1,0)</f>
        <v/>
      </c>
      <c r="D17410">
        <f>VLOOKUP(B17410, Tabelas!A:C,3,FALSE())</f>
        <v/>
      </c>
      <c r="E17410">
        <f>VLOOKUP(B17410, Tabelas!A:C,2,FALSE())</f>
        <v/>
      </c>
    </row>
    <row r="17411">
      <c r="A17411" t="inlineStr">
        <is>
          <t>BOLETIM DO MUSEU DE BIOLOGIA MELLO LEITAO</t>
        </is>
      </c>
      <c r="B17411" t="inlineStr">
        <is>
          <t>C</t>
        </is>
      </c>
      <c r="C17411">
        <f>IF(B17411&lt;&gt;"NI",1,0)</f>
        <v/>
      </c>
      <c r="D17411">
        <f>VLOOKUP(B17411, Tabelas!A:C,3,FALSE())</f>
        <v/>
      </c>
      <c r="E17411">
        <f>VLOOKUP(B17411, Tabelas!A:C,2,FALSE())</f>
        <v/>
      </c>
    </row>
    <row r="17412">
      <c r="A17412" t="inlineStr">
        <is>
          <t>BOLETIM DO MUSEU PARAENSE EMÍLIO GOELDI. BOTÂNICA</t>
        </is>
      </c>
      <c r="B17412" t="inlineStr">
        <is>
          <t>C</t>
        </is>
      </c>
      <c r="C17412">
        <f>IF(B17412&lt;&gt;"NI",1,0)</f>
        <v/>
      </c>
      <c r="D17412">
        <f>VLOOKUP(B17412, Tabelas!A:C,3,FALSE())</f>
        <v/>
      </c>
      <c r="E17412">
        <f>VLOOKUP(B17412, Tabelas!A:C,2,FALSE())</f>
        <v/>
      </c>
    </row>
    <row r="17413">
      <c r="A17413" t="inlineStr">
        <is>
          <t>BOLETIM DO MUSEU PARAENSE EMÍLIO GOELDI. CIÊNCIAS NATURAIS</t>
        </is>
      </c>
      <c r="B17413" t="inlineStr">
        <is>
          <t>C</t>
        </is>
      </c>
      <c r="C17413">
        <f>IF(B17413&lt;&gt;"NI",1,0)</f>
        <v/>
      </c>
      <c r="D17413">
        <f>VLOOKUP(B17413, Tabelas!A:C,3,FALSE())</f>
        <v/>
      </c>
      <c r="E17413">
        <f>VLOOKUP(B17413, Tabelas!A:C,2,FALSE())</f>
        <v/>
      </c>
    </row>
    <row r="17414">
      <c r="A17414" t="inlineStr">
        <is>
          <t>BOLETIM DO MUSEU PARAENSE EMÍLIO GOELDI. SÉRIE CIÊNCIAS NATURAI</t>
        </is>
      </c>
      <c r="B17414" t="inlineStr">
        <is>
          <t>C</t>
        </is>
      </c>
      <c r="C17414">
        <f>IF(B17414&lt;&gt;"NI",1,0)</f>
        <v/>
      </c>
      <c r="D17414">
        <f>VLOOKUP(B17414, Tabelas!A:C,3,FALSE())</f>
        <v/>
      </c>
      <c r="E17414">
        <f>VLOOKUP(B17414, Tabelas!A:C,2,FALSE())</f>
        <v/>
      </c>
    </row>
    <row r="17415">
      <c r="A17415" t="inlineStr">
        <is>
          <t>BOLETIM DO OBSERVATÓRIO AMBIENTAL ALBERTO RIBEIRO LAMEGO</t>
        </is>
      </c>
      <c r="B17415" t="inlineStr">
        <is>
          <t>C</t>
        </is>
      </c>
      <c r="C17415">
        <f>IF(B17415&lt;&gt;"NI",1,0)</f>
        <v/>
      </c>
      <c r="D17415">
        <f>VLOOKUP(B17415, Tabelas!A:C,3,FALSE())</f>
        <v/>
      </c>
      <c r="E17415">
        <f>VLOOKUP(B17415, Tabelas!A:C,2,FALSE())</f>
        <v/>
      </c>
    </row>
    <row r="17416">
      <c r="A17416" t="inlineStr">
        <is>
          <t>BOLETIM ELETRÔNICO DA SOCIEDADE BRASILEIRA DE HISTÓRIA DA CIÊNCI</t>
        </is>
      </c>
      <c r="B17416" t="inlineStr">
        <is>
          <t>NC</t>
        </is>
      </c>
      <c r="C17416">
        <f>IF(B17416&lt;&gt;"NI",1,0)</f>
        <v/>
      </c>
      <c r="D17416">
        <f>VLOOKUP(B17416, Tabelas!A:C,3,FALSE())</f>
        <v/>
      </c>
      <c r="E17416">
        <f>VLOOKUP(B17416, Tabelas!A:C,2,FALSE())</f>
        <v/>
      </c>
    </row>
    <row r="17417">
      <c r="A17417" t="inlineStr">
        <is>
          <t>BOLETIM ESTATÍSTICAS PÚBLICAS</t>
        </is>
      </c>
      <c r="B17417" t="inlineStr">
        <is>
          <t>C</t>
        </is>
      </c>
      <c r="C17417">
        <f>IF(B17417&lt;&gt;"NI",1,0)</f>
        <v/>
      </c>
      <c r="D17417">
        <f>VLOOKUP(B17417, Tabelas!A:C,3,FALSE())</f>
        <v/>
      </c>
      <c r="E17417">
        <f>VLOOKUP(B17417, Tabelas!A:C,2,FALSE())</f>
        <v/>
      </c>
    </row>
    <row r="17418">
      <c r="A17418" t="inlineStr">
        <is>
          <t>BOLETIM FARMACOTERAPÊUTICA</t>
        </is>
      </c>
      <c r="B17418" t="inlineStr">
        <is>
          <t>C</t>
        </is>
      </c>
      <c r="C17418">
        <f>IF(B17418&lt;&gt;"NI",1,0)</f>
        <v/>
      </c>
      <c r="D17418">
        <f>VLOOKUP(B17418, Tabelas!A:C,3,FALSE())</f>
        <v/>
      </c>
      <c r="E17418">
        <f>VLOOKUP(B17418, Tabelas!A:C,2,FALSE())</f>
        <v/>
      </c>
    </row>
    <row r="17419">
      <c r="A17419" t="inlineStr">
        <is>
          <t>BOLETIM IBCCRIM</t>
        </is>
      </c>
      <c r="B17419" t="inlineStr">
        <is>
          <t>C</t>
        </is>
      </c>
      <c r="C17419">
        <f>IF(B17419&lt;&gt;"NI",1,0)</f>
        <v/>
      </c>
      <c r="D17419">
        <f>VLOOKUP(B17419, Tabelas!A:C,3,FALSE())</f>
        <v/>
      </c>
      <c r="E17419">
        <f>VLOOKUP(B17419, Tabelas!A:C,2,FALSE())</f>
        <v/>
      </c>
    </row>
    <row r="17420">
      <c r="A17420" t="inlineStr">
        <is>
          <t>BOLETIM INFORMATIVO (SOCIEDADE BRASILEIRA DE CIÊNCIA DO SOLO)</t>
        </is>
      </c>
      <c r="B17420" t="inlineStr">
        <is>
          <t>C</t>
        </is>
      </c>
      <c r="C17420">
        <f>IF(B17420&lt;&gt;"NI",1,0)</f>
        <v/>
      </c>
      <c r="D17420">
        <f>VLOOKUP(B17420, Tabelas!A:C,3,FALSE())</f>
        <v/>
      </c>
      <c r="E17420">
        <f>VLOOKUP(B17420, Tabelas!A:C,2,FALSE())</f>
        <v/>
      </c>
    </row>
    <row r="17421">
      <c r="A17421" t="inlineStr">
        <is>
          <t>BOLETIM INFORME GEOGRÁFICO</t>
        </is>
      </c>
      <c r="B17421" t="inlineStr">
        <is>
          <t>C</t>
        </is>
      </c>
      <c r="C17421">
        <f>IF(B17421&lt;&gt;"NI",1,0)</f>
        <v/>
      </c>
      <c r="D17421">
        <f>VLOOKUP(B17421, Tabelas!A:C,3,FALSE())</f>
        <v/>
      </c>
      <c r="E17421">
        <f>VLOOKUP(B17421, Tabelas!A:C,2,FALSE())</f>
        <v/>
      </c>
    </row>
    <row r="17422">
      <c r="A17422" t="inlineStr">
        <is>
          <t>BOLETIM JURÍDICO (UBERABA. ONLINE)</t>
        </is>
      </c>
      <c r="B17422" t="inlineStr">
        <is>
          <t>C</t>
        </is>
      </c>
      <c r="C17422">
        <f>IF(B17422&lt;&gt;"NI",1,0)</f>
        <v/>
      </c>
      <c r="D17422">
        <f>VLOOKUP(B17422, Tabelas!A:C,3,FALSE())</f>
        <v/>
      </c>
      <c r="E17422">
        <f>VLOOKUP(B17422, Tabelas!A:C,2,FALSE())</f>
        <v/>
      </c>
    </row>
    <row r="17423">
      <c r="A17423" t="inlineStr">
        <is>
          <t>BOLETIM LABEM</t>
        </is>
      </c>
      <c r="B17423" t="inlineStr">
        <is>
          <t>C</t>
        </is>
      </c>
      <c r="C17423">
        <f>IF(B17423&lt;&gt;"NI",1,0)</f>
        <v/>
      </c>
      <c r="D17423">
        <f>VLOOKUP(B17423, Tabelas!A:C,3,FALSE())</f>
        <v/>
      </c>
      <c r="E17423">
        <f>VLOOKUP(B17423, Tabelas!A:C,2,FALSE())</f>
        <v/>
      </c>
    </row>
    <row r="17424">
      <c r="A17424" t="inlineStr">
        <is>
          <t>BOLETIM PARADIGMA</t>
        </is>
      </c>
      <c r="B17424" t="inlineStr">
        <is>
          <t>C</t>
        </is>
      </c>
      <c r="C17424">
        <f>IF(B17424&lt;&gt;"NI",1,0)</f>
        <v/>
      </c>
      <c r="D17424">
        <f>VLOOKUP(B17424, Tabelas!A:C,3,FALSE())</f>
        <v/>
      </c>
      <c r="E17424">
        <f>VLOOKUP(B17424, Tabelas!A:C,2,FALSE())</f>
        <v/>
      </c>
    </row>
    <row r="17425">
      <c r="A17425" t="inlineStr">
        <is>
          <t>BOLETIM SBGF</t>
        </is>
      </c>
      <c r="B17425" t="inlineStr">
        <is>
          <t>C</t>
        </is>
      </c>
      <c r="C17425">
        <f>IF(B17425&lt;&gt;"NI",1,0)</f>
        <v/>
      </c>
      <c r="D17425">
        <f>VLOOKUP(B17425, Tabelas!A:C,3,FALSE())</f>
        <v/>
      </c>
      <c r="E17425">
        <f>VLOOKUP(B17425, Tabelas!A:C,2,FALSE())</f>
        <v/>
      </c>
    </row>
    <row r="17426">
      <c r="A17426" t="inlineStr">
        <is>
          <t>BOLETIM TÉCNICO - INSTITUTO AGRONÓMICO DE CAMPINAS</t>
        </is>
      </c>
      <c r="B17426" t="inlineStr">
        <is>
          <t>C</t>
        </is>
      </c>
      <c r="C17426">
        <f>IF(B17426&lt;&gt;"NI",1,0)</f>
        <v/>
      </c>
      <c r="D17426">
        <f>VLOOKUP(B17426, Tabelas!A:C,3,FALSE())</f>
        <v/>
      </c>
      <c r="E17426">
        <f>VLOOKUP(B17426, Tabelas!A:C,2,FALSE())</f>
        <v/>
      </c>
    </row>
    <row r="17427">
      <c r="A17427" t="inlineStr">
        <is>
          <t>BOLETIM TÉCNICO IFTM</t>
        </is>
      </c>
      <c r="B17427" t="inlineStr">
        <is>
          <t>C</t>
        </is>
      </c>
      <c r="C17427">
        <f>IF(B17427&lt;&gt;"NI",1,0)</f>
        <v/>
      </c>
      <c r="D17427">
        <f>VLOOKUP(B17427, Tabelas!A:C,3,FALSE())</f>
        <v/>
      </c>
      <c r="E17427">
        <f>VLOOKUP(B17427, Tabelas!A:C,2,FALSE())</f>
        <v/>
      </c>
    </row>
    <row r="17428">
      <c r="A17428" t="inlineStr">
        <is>
          <t>BOLETIM TÉCNICO-CIENTÍFICO DO CEPNOR</t>
        </is>
      </c>
      <c r="B17428" t="inlineStr">
        <is>
          <t>C</t>
        </is>
      </c>
      <c r="C17428">
        <f>IF(B17428&lt;&gt;"NI",1,0)</f>
        <v/>
      </c>
      <c r="D17428">
        <f>VLOOKUP(B17428, Tabelas!A:C,3,FALSE())</f>
        <v/>
      </c>
      <c r="E17428">
        <f>VLOOKUP(B17428, Tabelas!A:C,2,FALSE())</f>
        <v/>
      </c>
    </row>
    <row r="17429">
      <c r="A17429" t="inlineStr">
        <is>
          <t>BOLETÍN DE INVESTIGACIÓN EDUCATIVO MUSICAL</t>
        </is>
      </c>
      <c r="B17429" t="inlineStr">
        <is>
          <t>C</t>
        </is>
      </c>
      <c r="C17429">
        <f>IF(B17429&lt;&gt;"NI",1,0)</f>
        <v/>
      </c>
      <c r="D17429">
        <f>VLOOKUP(B17429, Tabelas!A:C,3,FALSE())</f>
        <v/>
      </c>
      <c r="E17429">
        <f>VLOOKUP(B17429, Tabelas!A:C,2,FALSE())</f>
        <v/>
      </c>
    </row>
    <row r="17430">
      <c r="A17430" t="inlineStr">
        <is>
          <t>BOLETÍN DE INVESTIGACIÓN EDUCATIVO-MUSICAL</t>
        </is>
      </c>
      <c r="B17430" t="inlineStr">
        <is>
          <t>C</t>
        </is>
      </c>
      <c r="C17430">
        <f>IF(B17430&lt;&gt;"NI",1,0)</f>
        <v/>
      </c>
      <c r="D17430">
        <f>VLOOKUP(B17430, Tabelas!A:C,3,FALSE())</f>
        <v/>
      </c>
      <c r="E17430">
        <f>VLOOKUP(B17430, Tabelas!A:C,2,FALSE())</f>
        <v/>
      </c>
    </row>
    <row r="17431">
      <c r="A17431" t="inlineStr">
        <is>
          <t>BOLETÍN DE LA SOCIEDAD ESPAÑOLA DE HIDROLOGÍA MÉDICA</t>
        </is>
      </c>
      <c r="B17431" t="inlineStr">
        <is>
          <t>C</t>
        </is>
      </c>
      <c r="C17431">
        <f>IF(B17431&lt;&gt;"NI",1,0)</f>
        <v/>
      </c>
      <c r="D17431">
        <f>VLOOKUP(B17431, Tabelas!A:C,3,FALSE())</f>
        <v/>
      </c>
      <c r="E17431">
        <f>VLOOKUP(B17431, Tabelas!A:C,2,FALSE())</f>
        <v/>
      </c>
    </row>
    <row r="17432">
      <c r="A17432" t="inlineStr">
        <is>
          <t>BOLETÍN DE LA SOCIEDAD ESPAÑOLA DE HISTORIOGRAFÍA LINGÜÍSTICA</t>
        </is>
      </c>
      <c r="B17432" t="inlineStr">
        <is>
          <t>C</t>
        </is>
      </c>
      <c r="C17432">
        <f>IF(B17432&lt;&gt;"NI",1,0)</f>
        <v/>
      </c>
      <c r="D17432">
        <f>VLOOKUP(B17432, Tabelas!A:C,3,FALSE())</f>
        <v/>
      </c>
      <c r="E17432">
        <f>VLOOKUP(B17432, Tabelas!A:C,2,FALSE())</f>
        <v/>
      </c>
    </row>
    <row r="17433">
      <c r="A17433" t="inlineStr">
        <is>
          <t>BOLETIN DE LA SOCIEDAD ZOOLOGICA DEL URUGUAY</t>
        </is>
      </c>
      <c r="B17433" t="inlineStr">
        <is>
          <t>C</t>
        </is>
      </c>
      <c r="C17433">
        <f>IF(B17433&lt;&gt;"NI",1,0)</f>
        <v/>
      </c>
      <c r="D17433">
        <f>VLOOKUP(B17433, Tabelas!A:C,3,FALSE())</f>
        <v/>
      </c>
      <c r="E17433">
        <f>VLOOKUP(B17433, Tabelas!A:C,2,FALSE())</f>
        <v/>
      </c>
    </row>
    <row r="17434">
      <c r="A17434" t="inlineStr">
        <is>
          <t>BOLETÍN DEL CENTRO DE ESTUDIOS DE TEORÍA Y CRÍTICA LITERARIA (EN LÍNEA)</t>
        </is>
      </c>
      <c r="B17434" t="inlineStr">
        <is>
          <t>C</t>
        </is>
      </c>
      <c r="C17434">
        <f>IF(B17434&lt;&gt;"NI",1,0)</f>
        <v/>
      </c>
      <c r="D17434">
        <f>VLOOKUP(B17434, Tabelas!A:C,3,FALSE())</f>
        <v/>
      </c>
      <c r="E17434">
        <f>VLOOKUP(B17434, Tabelas!A:C,2,FALSE())</f>
        <v/>
      </c>
    </row>
    <row r="17435">
      <c r="A17435" t="inlineStr">
        <is>
          <t>BOLETÍN DEL INSTITUTO OCEANOGRÁFICO DE VENEZUELA</t>
        </is>
      </c>
      <c r="B17435" t="inlineStr">
        <is>
          <t>C</t>
        </is>
      </c>
      <c r="C17435">
        <f>IF(B17435&lt;&gt;"NI",1,0)</f>
        <v/>
      </c>
      <c r="D17435">
        <f>VLOOKUP(B17435, Tabelas!A:C,3,FALSE())</f>
        <v/>
      </c>
      <c r="E17435">
        <f>VLOOKUP(B17435, Tabelas!A:C,2,FALSE())</f>
        <v/>
      </c>
    </row>
    <row r="17436">
      <c r="A17436" t="inlineStr">
        <is>
          <t>BOLETIN DEL MUSEO NACIONAL DE HISTORIA NATURAL DEL PARAGUAY</t>
        </is>
      </c>
      <c r="B17436" t="inlineStr">
        <is>
          <t>C</t>
        </is>
      </c>
      <c r="C17436">
        <f>IF(B17436&lt;&gt;"NI",1,0)</f>
        <v/>
      </c>
      <c r="D17436">
        <f>VLOOKUP(B17436, Tabelas!A:C,3,FALSE())</f>
        <v/>
      </c>
      <c r="E17436">
        <f>VLOOKUP(B17436, Tabelas!A:C,2,FALSE())</f>
        <v/>
      </c>
    </row>
    <row r="17437">
      <c r="A17437" t="inlineStr">
        <is>
          <t>BOLETÍN GALEGO DE LITERATURA</t>
        </is>
      </c>
      <c r="B17437" t="inlineStr">
        <is>
          <t>C</t>
        </is>
      </c>
      <c r="C17437">
        <f>IF(B17437&lt;&gt;"NI",1,0)</f>
        <v/>
      </c>
      <c r="D17437">
        <f>VLOOKUP(B17437, Tabelas!A:C,3,FALSE())</f>
        <v/>
      </c>
      <c r="E17437">
        <f>VLOOKUP(B17437, Tabelas!A:C,2,FALSE())</f>
        <v/>
      </c>
    </row>
    <row r="17438">
      <c r="A17438" t="inlineStr">
        <is>
          <t>BOMGEAM</t>
        </is>
      </c>
      <c r="B17438" t="inlineStr">
        <is>
          <t>C</t>
        </is>
      </c>
      <c r="C17438">
        <f>IF(B17438&lt;&gt;"NI",1,0)</f>
        <v/>
      </c>
      <c r="D17438">
        <f>VLOOKUP(B17438, Tabelas!A:C,3,FALSE())</f>
        <v/>
      </c>
      <c r="E17438">
        <f>VLOOKUP(B17438, Tabelas!A:C,2,FALSE())</f>
        <v/>
      </c>
    </row>
    <row r="17439">
      <c r="A17439" t="inlineStr">
        <is>
          <t>BONPLANDIA (CORRIENTES)</t>
        </is>
      </c>
      <c r="B17439" t="inlineStr">
        <is>
          <t>C</t>
        </is>
      </c>
      <c r="C17439">
        <f>IF(B17439&lt;&gt;"NI",1,0)</f>
        <v/>
      </c>
      <c r="D17439">
        <f>VLOOKUP(B17439, Tabelas!A:C,3,FALSE())</f>
        <v/>
      </c>
      <c r="E17439">
        <f>VLOOKUP(B17439, Tabelas!A:C,2,FALSE())</f>
        <v/>
      </c>
    </row>
    <row r="17440">
      <c r="A17440" t="inlineStr">
        <is>
          <t>BOTANICA HELVETICA</t>
        </is>
      </c>
      <c r="B17440" t="inlineStr">
        <is>
          <t>C</t>
        </is>
      </c>
      <c r="C17440">
        <f>IF(B17440&lt;&gt;"NI",1,0)</f>
        <v/>
      </c>
      <c r="D17440">
        <f>VLOOKUP(B17440, Tabelas!A:C,3,FALSE())</f>
        <v/>
      </c>
      <c r="E17440">
        <f>VLOOKUP(B17440, Tabelas!A:C,2,FALSE())</f>
        <v/>
      </c>
    </row>
    <row r="17441">
      <c r="A17441" t="inlineStr">
        <is>
          <t>BRAIN DISORDERS &amp; THERAPY</t>
        </is>
      </c>
      <c r="B17441" t="inlineStr">
        <is>
          <t>C</t>
        </is>
      </c>
      <c r="C17441">
        <f>IF(B17441&lt;&gt;"NI",1,0)</f>
        <v/>
      </c>
      <c r="D17441">
        <f>VLOOKUP(B17441, Tabelas!A:C,3,FALSE())</f>
        <v/>
      </c>
      <c r="E17441">
        <f>VLOOKUP(B17441, Tabelas!A:C,2,FALSE())</f>
        <v/>
      </c>
    </row>
    <row r="17442">
      <c r="A17442" t="inlineStr">
        <is>
          <t>BRASIL EM NÚMEROS (EDIÇÃO EM INGLÊS. IMPRESSO)</t>
        </is>
      </c>
      <c r="B17442" t="inlineStr">
        <is>
          <t>C</t>
        </is>
      </c>
      <c r="C17442">
        <f>IF(B17442&lt;&gt;"NI",1,0)</f>
        <v/>
      </c>
      <c r="D17442">
        <f>VLOOKUP(B17442, Tabelas!A:C,3,FALSE())</f>
        <v/>
      </c>
      <c r="E17442">
        <f>VLOOKUP(B17442, Tabelas!A:C,2,FALSE())</f>
        <v/>
      </c>
    </row>
    <row r="17443">
      <c r="A17443" t="inlineStr">
        <is>
          <t>BRASIL/BRAZIL REVISTA DE LITERATURA BRASILEIRA / A JOURNAL OF BRAZILIAN LITERATURE</t>
        </is>
      </c>
      <c r="B17443" t="inlineStr">
        <is>
          <t>C</t>
        </is>
      </c>
      <c r="C17443">
        <f>IF(B17443&lt;&gt;"NI",1,0)</f>
        <v/>
      </c>
      <c r="D17443">
        <f>VLOOKUP(B17443, Tabelas!A:C,3,FALSE())</f>
        <v/>
      </c>
      <c r="E17443">
        <f>VLOOKUP(B17443, Tabelas!A:C,2,FALSE())</f>
        <v/>
      </c>
    </row>
    <row r="17444">
      <c r="A17444" t="inlineStr">
        <is>
          <t>BRASILICUM</t>
        </is>
      </c>
      <c r="B17444" t="inlineStr">
        <is>
          <t>C</t>
        </is>
      </c>
      <c r="C17444">
        <f>IF(B17444&lt;&gt;"NI",1,0)</f>
        <v/>
      </c>
      <c r="D17444">
        <f>VLOOKUP(B17444, Tabelas!A:C,3,FALSE())</f>
        <v/>
      </c>
      <c r="E17444">
        <f>VLOOKUP(B17444, Tabelas!A:C,2,FALSE())</f>
        <v/>
      </c>
    </row>
    <row r="17445">
      <c r="A17445" t="inlineStr">
        <is>
          <t>BRAZILIAN DENTAL SCIENCE</t>
        </is>
      </c>
      <c r="B17445" t="inlineStr">
        <is>
          <t>C</t>
        </is>
      </c>
      <c r="C17445">
        <f>IF(B17445&lt;&gt;"NI",1,0)</f>
        <v/>
      </c>
      <c r="D17445">
        <f>VLOOKUP(B17445, Tabelas!A:C,3,FALSE())</f>
        <v/>
      </c>
      <c r="E17445">
        <f>VLOOKUP(B17445, Tabelas!A:C,2,FALSE())</f>
        <v/>
      </c>
    </row>
    <row r="17446">
      <c r="A17446" t="inlineStr">
        <is>
          <t>BRAZILIAN JOURNAL OF ALLERGY AND IMMUNOLOGY</t>
        </is>
      </c>
      <c r="B17446" t="inlineStr">
        <is>
          <t>C</t>
        </is>
      </c>
      <c r="C17446">
        <f>IF(B17446&lt;&gt;"NI",1,0)</f>
        <v/>
      </c>
      <c r="D17446">
        <f>VLOOKUP(B17446, Tabelas!A:C,3,FALSE())</f>
        <v/>
      </c>
      <c r="E17446">
        <f>VLOOKUP(B17446, Tabelas!A:C,2,FALSE())</f>
        <v/>
      </c>
    </row>
    <row r="17447">
      <c r="A17447" t="inlineStr">
        <is>
          <t>BRAZILIAN JOURNAL OF ANIMAL AND ENVIRONMENTAL RESEARCH</t>
        </is>
      </c>
      <c r="B17447" t="inlineStr">
        <is>
          <t>C</t>
        </is>
      </c>
      <c r="C17447">
        <f>IF(B17447&lt;&gt;"NI",1,0)</f>
        <v/>
      </c>
      <c r="D17447">
        <f>VLOOKUP(B17447, Tabelas!A:C,3,FALSE())</f>
        <v/>
      </c>
      <c r="E17447">
        <f>VLOOKUP(B17447, Tabelas!A:C,2,FALSE())</f>
        <v/>
      </c>
    </row>
    <row r="17448">
      <c r="A17448" t="inlineStr">
        <is>
          <t>BRAZILIAN JOURNAL OF AQUATIC SCIENCE AND TECHNOLOGY</t>
        </is>
      </c>
      <c r="B17448" t="inlineStr">
        <is>
          <t>C</t>
        </is>
      </c>
      <c r="C17448">
        <f>IF(B17448&lt;&gt;"NI",1,0)</f>
        <v/>
      </c>
      <c r="D17448">
        <f>VLOOKUP(B17448, Tabelas!A:C,3,FALSE())</f>
        <v/>
      </c>
      <c r="E17448">
        <f>VLOOKUP(B17448, Tabelas!A:C,2,FALSE())</f>
        <v/>
      </c>
    </row>
    <row r="17449">
      <c r="A17449" t="inlineStr">
        <is>
          <t>BRAZILIAN JOURNAL OF AQUATIC SCIENCE AND TECHNOLOGY (IMPRESSO</t>
        </is>
      </c>
      <c r="B17449" t="inlineStr">
        <is>
          <t>NC</t>
        </is>
      </c>
      <c r="C17449">
        <f>IF(B17449&lt;&gt;"NI",1,0)</f>
        <v/>
      </c>
      <c r="D17449">
        <f>VLOOKUP(B17449, Tabelas!A:C,3,FALSE())</f>
        <v/>
      </c>
      <c r="E17449">
        <f>VLOOKUP(B17449, Tabelas!A:C,2,FALSE())</f>
        <v/>
      </c>
    </row>
    <row r="17450">
      <c r="A17450" t="inlineStr">
        <is>
          <t>BRAZILIAN JOURNAL OF BIOLOGICAL SCIENCES</t>
        </is>
      </c>
      <c r="B17450" t="inlineStr">
        <is>
          <t>C</t>
        </is>
      </c>
      <c r="C17450">
        <f>IF(B17450&lt;&gt;"NI",1,0)</f>
        <v/>
      </c>
      <c r="D17450">
        <f>VLOOKUP(B17450, Tabelas!A:C,3,FALSE())</f>
        <v/>
      </c>
      <c r="E17450">
        <f>VLOOKUP(B17450, Tabelas!A:C,2,FALSE())</f>
        <v/>
      </c>
    </row>
    <row r="17451">
      <c r="A17451" t="inlineStr">
        <is>
          <t>BRAZILIAN JOURNAL OF FOOD RESEARCH</t>
        </is>
      </c>
      <c r="B17451" t="inlineStr">
        <is>
          <t>C</t>
        </is>
      </c>
      <c r="C17451">
        <f>IF(B17451&lt;&gt;"NI",1,0)</f>
        <v/>
      </c>
      <c r="D17451">
        <f>VLOOKUP(B17451, Tabelas!A:C,3,FALSE())</f>
        <v/>
      </c>
      <c r="E17451">
        <f>VLOOKUP(B17451, Tabelas!A:C,2,FALSE())</f>
        <v/>
      </c>
    </row>
    <row r="17452">
      <c r="A17452" t="inlineStr">
        <is>
          <t>BRAZILIAN JOURNAL OF FORENSIC SCIENCES, MEDICAL LAW AND BIOETHIC</t>
        </is>
      </c>
      <c r="B17452" t="inlineStr">
        <is>
          <t>C</t>
        </is>
      </c>
      <c r="C17452">
        <f>IF(B17452&lt;&gt;"NI",1,0)</f>
        <v/>
      </c>
      <c r="D17452">
        <f>VLOOKUP(B17452, Tabelas!A:C,3,FALSE())</f>
        <v/>
      </c>
      <c r="E17452">
        <f>VLOOKUP(B17452, Tabelas!A:C,2,FALSE())</f>
        <v/>
      </c>
    </row>
    <row r="17453">
      <c r="A17453" t="inlineStr">
        <is>
          <t>BRAZILIAN JOURNAL OF FUNCTIONAL NUTRITION</t>
        </is>
      </c>
      <c r="B17453" t="inlineStr">
        <is>
          <t>C</t>
        </is>
      </c>
      <c r="C17453">
        <f>IF(B17453&lt;&gt;"NI",1,0)</f>
        <v/>
      </c>
      <c r="D17453">
        <f>VLOOKUP(B17453, Tabelas!A:C,3,FALSE())</f>
        <v/>
      </c>
      <c r="E17453">
        <f>VLOOKUP(B17453, Tabelas!A:C,2,FALSE())</f>
        <v/>
      </c>
    </row>
    <row r="17454">
      <c r="A17454" t="inlineStr">
        <is>
          <t>BRAZILIAN JOURNAL OF INFORMATION SECURITY AND CRYPTOGRAPHY (PRINT)</t>
        </is>
      </c>
      <c r="B17454" t="inlineStr">
        <is>
          <t>C</t>
        </is>
      </c>
      <c r="C17454">
        <f>IF(B17454&lt;&gt;"NI",1,0)</f>
        <v/>
      </c>
      <c r="D17454">
        <f>VLOOKUP(B17454, Tabelas!A:C,3,FALSE())</f>
        <v/>
      </c>
      <c r="E17454">
        <f>VLOOKUP(B17454, Tabelas!A:C,2,FALSE())</f>
        <v/>
      </c>
    </row>
    <row r="17455">
      <c r="A17455" t="inlineStr">
        <is>
          <t>BRAZILIAN JOURNAL OF MEDICINE AND HUMAN HEALTH</t>
        </is>
      </c>
      <c r="B17455" t="inlineStr">
        <is>
          <t>C</t>
        </is>
      </c>
      <c r="C17455">
        <f>IF(B17455&lt;&gt;"NI",1,0)</f>
        <v/>
      </c>
      <c r="D17455">
        <f>VLOOKUP(B17455, Tabelas!A:C,3,FALSE())</f>
        <v/>
      </c>
      <c r="E17455">
        <f>VLOOKUP(B17455, Tabelas!A:C,2,FALSE())</f>
        <v/>
      </c>
    </row>
    <row r="17456">
      <c r="A17456" t="inlineStr">
        <is>
          <t>BRAZILIAN JOURNAL OF MOTOR BEHAVIOR</t>
        </is>
      </c>
      <c r="B17456" t="inlineStr">
        <is>
          <t>C</t>
        </is>
      </c>
      <c r="C17456">
        <f>IF(B17456&lt;&gt;"NI",1,0)</f>
        <v/>
      </c>
      <c r="D17456">
        <f>VLOOKUP(B17456, Tabelas!A:C,3,FALSE())</f>
        <v/>
      </c>
      <c r="E17456">
        <f>VLOOKUP(B17456, Tabelas!A:C,2,FALSE())</f>
        <v/>
      </c>
    </row>
    <row r="17457">
      <c r="A17457" t="inlineStr">
        <is>
          <t>BRAZILIAN JOURNAL OF OPERATIONS &amp; PRODUCTION MANAGEMENT</t>
        </is>
      </c>
      <c r="B17457" t="inlineStr">
        <is>
          <t>C</t>
        </is>
      </c>
      <c r="C17457">
        <f>IF(B17457&lt;&gt;"NI",1,0)</f>
        <v/>
      </c>
      <c r="D17457">
        <f>VLOOKUP(B17457, Tabelas!A:C,3,FALSE())</f>
        <v/>
      </c>
      <c r="E17457">
        <f>VLOOKUP(B17457, Tabelas!A:C,2,FALSE())</f>
        <v/>
      </c>
    </row>
    <row r="17458">
      <c r="A17458" t="inlineStr">
        <is>
          <t>BRAZILIAN JOURNAL OF OPERATIONS AND PRODUCTION MANAGEMENT</t>
        </is>
      </c>
      <c r="B17458" t="inlineStr">
        <is>
          <t>C</t>
        </is>
      </c>
      <c r="C17458">
        <f>IF(B17458&lt;&gt;"NI",1,0)</f>
        <v/>
      </c>
      <c r="D17458">
        <f>VLOOKUP(B17458, Tabelas!A:C,3,FALSE())</f>
        <v/>
      </c>
      <c r="E17458">
        <f>VLOOKUP(B17458, Tabelas!A:C,2,FALSE())</f>
        <v/>
      </c>
    </row>
    <row r="17459">
      <c r="A17459" t="inlineStr">
        <is>
          <t>BRAZILIAN JOURNAL OF SCIENCE AND TECHNOLOGY</t>
        </is>
      </c>
      <c r="B17459" t="inlineStr">
        <is>
          <t>C</t>
        </is>
      </c>
      <c r="C17459">
        <f>IF(B17459&lt;&gt;"NI",1,0)</f>
        <v/>
      </c>
      <c r="D17459">
        <f>VLOOKUP(B17459, Tabelas!A:C,3,FALSE())</f>
        <v/>
      </c>
      <c r="E17459">
        <f>VLOOKUP(B17459, Tabelas!A:C,2,FALSE())</f>
        <v/>
      </c>
    </row>
    <row r="17460">
      <c r="A17460" t="inlineStr">
        <is>
          <t>BRAZILIAN JOURNAL OF SURGERY AND CLINICAL RESEARCH</t>
        </is>
      </c>
      <c r="B17460" t="inlineStr">
        <is>
          <t>C</t>
        </is>
      </c>
      <c r="C17460">
        <f>IF(B17460&lt;&gt;"NI",1,0)</f>
        <v/>
      </c>
      <c r="D17460">
        <f>VLOOKUP(B17460, Tabelas!A:C,3,FALSE())</f>
        <v/>
      </c>
      <c r="E17460">
        <f>VLOOKUP(B17460, Tabelas!A:C,2,FALSE())</f>
        <v/>
      </c>
    </row>
    <row r="17461">
      <c r="A17461" t="inlineStr">
        <is>
          <t>BRAZILIAN JOURNAL OF TECHNOLOGY</t>
        </is>
      </c>
      <c r="B17461" t="inlineStr">
        <is>
          <t>C</t>
        </is>
      </c>
      <c r="C17461">
        <f>IF(B17461&lt;&gt;"NI",1,0)</f>
        <v/>
      </c>
      <c r="D17461">
        <f>VLOOKUP(B17461, Tabelas!A:C,3,FALSE())</f>
        <v/>
      </c>
      <c r="E17461">
        <f>VLOOKUP(B17461, Tabelas!A:C,2,FALSE())</f>
        <v/>
      </c>
    </row>
    <row r="17462">
      <c r="A17462" t="inlineStr">
        <is>
          <t>BRAZILIAN REVIEW OF SOCIAL SCIENCES</t>
        </is>
      </c>
      <c r="B17462" t="inlineStr">
        <is>
          <t>C</t>
        </is>
      </c>
      <c r="C17462">
        <f>IF(B17462&lt;&gt;"NI",1,0)</f>
        <v/>
      </c>
      <c r="D17462">
        <f>VLOOKUP(B17462, Tabelas!A:C,3,FALSE())</f>
        <v/>
      </c>
      <c r="E17462">
        <f>VLOOKUP(B17462, Tabelas!A:C,2,FALSE())</f>
        <v/>
      </c>
    </row>
    <row r="17463">
      <c r="A17463" t="inlineStr">
        <is>
          <t>BRITISH BIOTECHNOLOGY JOURNAL</t>
        </is>
      </c>
      <c r="B17463" t="inlineStr">
        <is>
          <t>C</t>
        </is>
      </c>
      <c r="C17463">
        <f>IF(B17463&lt;&gt;"NI",1,0)</f>
        <v/>
      </c>
      <c r="D17463">
        <f>VLOOKUP(B17463, Tabelas!A:C,3,FALSE())</f>
        <v/>
      </c>
      <c r="E17463">
        <f>VLOOKUP(B17463, Tabelas!A:C,2,FALSE())</f>
        <v/>
      </c>
    </row>
    <row r="17464">
      <c r="A17464" t="inlineStr">
        <is>
          <t>BRITISH JOURNAL OF APPLIED SCIENCE &amp; TECHNOLOGY</t>
        </is>
      </c>
      <c r="B17464" t="inlineStr">
        <is>
          <t>C</t>
        </is>
      </c>
      <c r="C17464">
        <f>IF(B17464&lt;&gt;"NI",1,0)</f>
        <v/>
      </c>
      <c r="D17464">
        <f>VLOOKUP(B17464, Tabelas!A:C,3,FALSE())</f>
        <v/>
      </c>
      <c r="E17464">
        <f>VLOOKUP(B17464, Tabelas!A:C,2,FALSE())</f>
        <v/>
      </c>
    </row>
    <row r="17465">
      <c r="A17465" t="inlineStr">
        <is>
          <t>BRITISH JOURNAL OF CARDIAC NURSING (PRINT)</t>
        </is>
      </c>
      <c r="B17465" t="inlineStr">
        <is>
          <t>C</t>
        </is>
      </c>
      <c r="C17465">
        <f>IF(B17465&lt;&gt;"NI",1,0)</f>
        <v/>
      </c>
      <c r="D17465">
        <f>VLOOKUP(B17465, Tabelas!A:C,3,FALSE())</f>
        <v/>
      </c>
      <c r="E17465">
        <f>VLOOKUP(B17465, Tabelas!A:C,2,FALSE())</f>
        <v/>
      </c>
    </row>
    <row r="17466">
      <c r="A17466" t="inlineStr">
        <is>
          <t>BRITISH JOURNAL OF ENVIRONMENT AND CLIMATE CHANGE</t>
        </is>
      </c>
      <c r="B17466" t="inlineStr">
        <is>
          <t>C</t>
        </is>
      </c>
      <c r="C17466">
        <f>IF(B17466&lt;&gt;"NI",1,0)</f>
        <v/>
      </c>
      <c r="D17466">
        <f>VLOOKUP(B17466, Tabelas!A:C,3,FALSE())</f>
        <v/>
      </c>
      <c r="E17466">
        <f>VLOOKUP(B17466, Tabelas!A:C,2,FALSE())</f>
        <v/>
      </c>
    </row>
    <row r="17467">
      <c r="A17467" t="inlineStr">
        <is>
          <t>BRITISH JOURNAL OF MENTAL HEALTH NURSING</t>
        </is>
      </c>
      <c r="B17467" t="inlineStr">
        <is>
          <t>C</t>
        </is>
      </c>
      <c r="C17467">
        <f>IF(B17467&lt;&gt;"NI",1,0)</f>
        <v/>
      </c>
      <c r="D17467">
        <f>VLOOKUP(B17467, Tabelas!A:C,3,FALSE())</f>
        <v/>
      </c>
      <c r="E17467">
        <f>VLOOKUP(B17467, Tabelas!A:C,2,FALSE())</f>
        <v/>
      </c>
    </row>
    <row r="17468">
      <c r="A17468" t="inlineStr">
        <is>
          <t>BRITISH JOURNAL OF VIROLOGY</t>
        </is>
      </c>
      <c r="B17468" t="inlineStr">
        <is>
          <t>C</t>
        </is>
      </c>
      <c r="C17468">
        <f>IF(B17468&lt;&gt;"NI",1,0)</f>
        <v/>
      </c>
      <c r="D17468">
        <f>VLOOKUP(B17468, Tabelas!A:C,3,FALSE())</f>
        <v/>
      </c>
      <c r="E17468">
        <f>VLOOKUP(B17468, Tabelas!A:C,2,FALSE())</f>
        <v/>
      </c>
    </row>
    <row r="17469">
      <c r="A17469" t="inlineStr">
        <is>
          <t>BRJP - BRAZILIAN JOURNAL OF PAIN</t>
        </is>
      </c>
      <c r="B17469" t="inlineStr">
        <is>
          <t>C</t>
        </is>
      </c>
      <c r="C17469">
        <f>IF(B17469&lt;&gt;"NI",1,0)</f>
        <v/>
      </c>
      <c r="D17469">
        <f>VLOOKUP(B17469, Tabelas!A:C,3,FALSE())</f>
        <v/>
      </c>
      <c r="E17469">
        <f>VLOOKUP(B17469, Tabelas!A:C,2,FALSE())</f>
        <v/>
      </c>
    </row>
    <row r="17470">
      <c r="A17470" t="inlineStr">
        <is>
          <t>BRJP (IMPRESSO)</t>
        </is>
      </c>
      <c r="B17470" t="inlineStr">
        <is>
          <t>C</t>
        </is>
      </c>
      <c r="C17470">
        <f>IF(B17470&lt;&gt;"NI",1,0)</f>
        <v/>
      </c>
      <c r="D17470">
        <f>VLOOKUP(B17470, Tabelas!A:C,3,FALSE())</f>
        <v/>
      </c>
      <c r="E17470">
        <f>VLOOKUP(B17470, Tabelas!A:C,2,FALSE())</f>
        <v/>
      </c>
    </row>
    <row r="17471">
      <c r="A17471" t="inlineStr">
        <is>
          <t>BULLETIN DE L'AIRE</t>
        </is>
      </c>
      <c r="B17471" t="inlineStr">
        <is>
          <t>C</t>
        </is>
      </c>
      <c r="C17471">
        <f>IF(B17471&lt;&gt;"NI",1,0)</f>
        <v/>
      </c>
      <c r="D17471">
        <f>VLOOKUP(B17471, Tabelas!A:C,3,FALSE())</f>
        <v/>
      </c>
      <c r="E17471">
        <f>VLOOKUP(B17471, Tabelas!A:C,2,FALSE())</f>
        <v/>
      </c>
    </row>
    <row r="17472">
      <c r="A17472" t="inlineStr">
        <is>
          <t>BULLETIN OF PEOPLE-ENVIRONMENT STUDIES</t>
        </is>
      </c>
      <c r="B17472" t="inlineStr">
        <is>
          <t>C</t>
        </is>
      </c>
      <c r="C17472">
        <f>IF(B17472&lt;&gt;"NI",1,0)</f>
        <v/>
      </c>
      <c r="D17472">
        <f>VLOOKUP(B17472, Tabelas!A:C,3,FALSE())</f>
        <v/>
      </c>
      <c r="E17472">
        <f>VLOOKUP(B17472, Tabelas!A:C,2,FALSE())</f>
        <v/>
      </c>
    </row>
    <row r="17473">
      <c r="A17473" t="inlineStr">
        <is>
          <t>BULLETIN OF PHARMACEUTICAL RESEARCH (PRINT)</t>
        </is>
      </c>
      <c r="B17473" t="inlineStr">
        <is>
          <t>C</t>
        </is>
      </c>
      <c r="C17473">
        <f>IF(B17473&lt;&gt;"NI",1,0)</f>
        <v/>
      </c>
      <c r="D17473">
        <f>VLOOKUP(B17473, Tabelas!A:C,3,FALSE())</f>
        <v/>
      </c>
      <c r="E17473">
        <f>VLOOKUP(B17473, Tabelas!A:C,2,FALSE())</f>
        <v/>
      </c>
    </row>
    <row r="17474">
      <c r="A17474" t="inlineStr">
        <is>
          <t>BULLETIN OF THE NYU HOSPITAL FOR JOINT DISEASES</t>
        </is>
      </c>
      <c r="B17474" t="inlineStr">
        <is>
          <t>C</t>
        </is>
      </c>
      <c r="C17474">
        <f>IF(B17474&lt;&gt;"NI",1,0)</f>
        <v/>
      </c>
      <c r="D17474">
        <f>VLOOKUP(B17474, Tabelas!A:C,3,FALSE())</f>
        <v/>
      </c>
      <c r="E17474">
        <f>VLOOKUP(B17474, Tabelas!A:C,2,FALSE())</f>
        <v/>
      </c>
    </row>
    <row r="17475">
      <c r="A17475" t="inlineStr">
        <is>
          <t>BULLETIN OF ZOOLOGICAL NOMENCLATURE</t>
        </is>
      </c>
      <c r="B17475" t="inlineStr">
        <is>
          <t>C</t>
        </is>
      </c>
      <c r="C17475">
        <f>IF(B17475&lt;&gt;"NI",1,0)</f>
        <v/>
      </c>
      <c r="D17475">
        <f>VLOOKUP(B17475, Tabelas!A:C,3,FALSE())</f>
        <v/>
      </c>
      <c r="E17475">
        <f>VLOOKUP(B17475, Tabelas!A:C,2,FALSE())</f>
        <v/>
      </c>
    </row>
    <row r="17476">
      <c r="A17476" t="inlineStr">
        <is>
          <t>BULLETIN, HELICONIA SOCIETY INTERNATIONAL</t>
        </is>
      </c>
      <c r="B17476" t="inlineStr">
        <is>
          <t>C</t>
        </is>
      </c>
      <c r="C17476">
        <f>IF(B17476&lt;&gt;"NI",1,0)</f>
        <v/>
      </c>
      <c r="D17476">
        <f>VLOOKUP(B17476, Tabelas!A:C,3,FALSE())</f>
        <v/>
      </c>
      <c r="E17476">
        <f>VLOOKUP(B17476, Tabelas!A:C,2,FALSE())</f>
        <v/>
      </c>
    </row>
    <row r="17477">
      <c r="A17477" t="inlineStr">
        <is>
          <t>BUSINESS AND MANAGEMENT HORIZONS (ONLINE)</t>
        </is>
      </c>
      <c r="B17477" t="inlineStr">
        <is>
          <t>C</t>
        </is>
      </c>
      <c r="C17477">
        <f>IF(B17477&lt;&gt;"NI",1,0)</f>
        <v/>
      </c>
      <c r="D17477">
        <f>VLOOKUP(B17477, Tabelas!A:C,3,FALSE())</f>
        <v/>
      </c>
      <c r="E17477">
        <f>VLOOKUP(B17477, Tabelas!A:C,2,FALSE())</f>
        <v/>
      </c>
    </row>
    <row r="17478">
      <c r="A17478" t="inlineStr">
        <is>
          <t>BUSINESS FORUM (LOS ANGELES, CALIF.)</t>
        </is>
      </c>
      <c r="B17478" t="inlineStr">
        <is>
          <t>C</t>
        </is>
      </c>
      <c r="C17478">
        <f>IF(B17478&lt;&gt;"NI",1,0)</f>
        <v/>
      </c>
      <c r="D17478">
        <f>VLOOKUP(B17478, Tabelas!A:C,3,FALSE())</f>
        <v/>
      </c>
      <c r="E17478">
        <f>VLOOKUP(B17478, Tabelas!A:C,2,FALSE())</f>
        <v/>
      </c>
    </row>
    <row r="17479">
      <c r="A17479" t="inlineStr">
        <is>
          <t>BUSINESS MANAGEMENT DYNAMICS</t>
        </is>
      </c>
      <c r="B17479" t="inlineStr">
        <is>
          <t>C</t>
        </is>
      </c>
      <c r="C17479">
        <f>IF(B17479&lt;&gt;"NI",1,0)</f>
        <v/>
      </c>
      <c r="D17479">
        <f>VLOOKUP(B17479, Tabelas!A:C,3,FALSE())</f>
        <v/>
      </c>
      <c r="E17479">
        <f>VLOOKUP(B17479, Tabelas!A:C,2,FALSE())</f>
        <v/>
      </c>
    </row>
    <row r="17480">
      <c r="A17480" t="inlineStr">
        <is>
          <t>C. JOURNAL OF CARBON RESEARCH</t>
        </is>
      </c>
      <c r="B17480" t="inlineStr">
        <is>
          <t>C</t>
        </is>
      </c>
      <c r="C17480">
        <f>IF(B17480&lt;&gt;"NI",1,0)</f>
        <v/>
      </c>
      <c r="D17480">
        <f>VLOOKUP(B17480, Tabelas!A:C,3,FALSE())</f>
        <v/>
      </c>
      <c r="E17480">
        <f>VLOOKUP(B17480, Tabelas!A:C,2,FALSE())</f>
        <v/>
      </c>
    </row>
    <row r="17481">
      <c r="A17481" t="inlineStr">
        <is>
          <t>CACTUS AND SUCCULENT JOURNAL</t>
        </is>
      </c>
      <c r="B17481" t="inlineStr">
        <is>
          <t>C</t>
        </is>
      </c>
      <c r="C17481">
        <f>IF(B17481&lt;&gt;"NI",1,0)</f>
        <v/>
      </c>
      <c r="D17481">
        <f>VLOOKUP(B17481, Tabelas!A:C,3,FALSE())</f>
        <v/>
      </c>
      <c r="E17481">
        <f>VLOOKUP(B17481, Tabelas!A:C,2,FALSE())</f>
        <v/>
      </c>
    </row>
    <row r="17482">
      <c r="A17482" t="inlineStr">
        <is>
          <t>CADERNO DE CRIAÇÃO</t>
        </is>
      </c>
      <c r="B17482" t="inlineStr">
        <is>
          <t>C</t>
        </is>
      </c>
      <c r="C17482">
        <f>IF(B17482&lt;&gt;"NI",1,0)</f>
        <v/>
      </c>
      <c r="D17482">
        <f>VLOOKUP(B17482, Tabelas!A:C,3,FALSE())</f>
        <v/>
      </c>
      <c r="E17482">
        <f>VLOOKUP(B17482, Tabelas!A:C,2,FALSE())</f>
        <v/>
      </c>
    </row>
    <row r="17483">
      <c r="A17483" t="inlineStr">
        <is>
          <t>CADERNO DE DEBATES REFÚGIO, MIGRAÇÕES E CIDADANIA</t>
        </is>
      </c>
      <c r="B17483" t="inlineStr">
        <is>
          <t>C</t>
        </is>
      </c>
      <c r="C17483">
        <f>IF(B17483&lt;&gt;"NI",1,0)</f>
        <v/>
      </c>
      <c r="D17483">
        <f>VLOOKUP(B17483, Tabelas!A:C,3,FALSE())</f>
        <v/>
      </c>
      <c r="E17483">
        <f>VLOOKUP(B17483, Tabelas!A:C,2,FALSE())</f>
        <v/>
      </c>
    </row>
    <row r="17484">
      <c r="A17484" t="inlineStr">
        <is>
          <t>CADERNO DE EDUCAÇÃO (UEMG)</t>
        </is>
      </c>
      <c r="B17484" t="inlineStr">
        <is>
          <t>C</t>
        </is>
      </c>
      <c r="C17484">
        <f>IF(B17484&lt;&gt;"NI",1,0)</f>
        <v/>
      </c>
      <c r="D17484">
        <f>VLOOKUP(B17484, Tabelas!A:C,3,FALSE())</f>
        <v/>
      </c>
      <c r="E17484">
        <f>VLOOKUP(B17484, Tabelas!A:C,2,FALSE())</f>
        <v/>
      </c>
    </row>
    <row r="17485">
      <c r="A17485" t="inlineStr">
        <is>
          <t>CADERNO DE EDUCAÇÃO FÍSICA E ESPORTE</t>
        </is>
      </c>
      <c r="B17485" t="inlineStr">
        <is>
          <t>C</t>
        </is>
      </c>
      <c r="C17485">
        <f>IF(B17485&lt;&gt;"NI",1,0)</f>
        <v/>
      </c>
      <c r="D17485">
        <f>VLOOKUP(B17485, Tabelas!A:C,3,FALSE())</f>
        <v/>
      </c>
      <c r="E17485">
        <f>VLOOKUP(B17485, Tabelas!A:C,2,FALSE())</f>
        <v/>
      </c>
    </row>
    <row r="17486">
      <c r="A17486" t="inlineStr">
        <is>
          <t>CADERNO DE EDUCAÇÃO FÍSICA E ESPORTE</t>
        </is>
      </c>
      <c r="B17486" t="inlineStr">
        <is>
          <t>C</t>
        </is>
      </c>
      <c r="C17486">
        <f>IF(B17486&lt;&gt;"NI",1,0)</f>
        <v/>
      </c>
      <c r="D17486">
        <f>VLOOKUP(B17486, Tabelas!A:C,3,FALSE())</f>
        <v/>
      </c>
      <c r="E17486">
        <f>VLOOKUP(B17486, Tabelas!A:C,2,FALSE())</f>
        <v/>
      </c>
    </row>
    <row r="17487">
      <c r="A17487" t="inlineStr">
        <is>
          <t>CADERNO DE ESTUDOS SOCIAIS E POLÍTICOS</t>
        </is>
      </c>
      <c r="B17487" t="inlineStr">
        <is>
          <t>C</t>
        </is>
      </c>
      <c r="C17487">
        <f>IF(B17487&lt;&gt;"NI",1,0)</f>
        <v/>
      </c>
      <c r="D17487">
        <f>VLOOKUP(B17487, Tabelas!A:C,3,FALSE())</f>
        <v/>
      </c>
      <c r="E17487">
        <f>VLOOKUP(B17487, Tabelas!A:C,2,FALSE())</f>
        <v/>
      </c>
    </row>
    <row r="17488">
      <c r="A17488" t="inlineStr">
        <is>
          <t>CADERNO DE PESQUISA</t>
        </is>
      </c>
      <c r="B17488" t="inlineStr">
        <is>
          <t>C</t>
        </is>
      </c>
      <c r="C17488">
        <f>IF(B17488&lt;&gt;"NI",1,0)</f>
        <v/>
      </c>
      <c r="D17488">
        <f>VLOOKUP(B17488, Tabelas!A:C,3,FALSE())</f>
        <v/>
      </c>
      <c r="E17488">
        <f>VLOOKUP(B17488, Tabelas!A:C,2,FALSE())</f>
        <v/>
      </c>
    </row>
    <row r="17489">
      <c r="A17489" t="inlineStr">
        <is>
          <t>CADERNO DE PESQUISA. SÉRIE BIOLOGIA (UNISC)</t>
        </is>
      </c>
      <c r="B17489" t="inlineStr">
        <is>
          <t>C</t>
        </is>
      </c>
      <c r="C17489">
        <f>IF(B17489&lt;&gt;"NI",1,0)</f>
        <v/>
      </c>
      <c r="D17489">
        <f>VLOOKUP(B17489, Tabelas!A:C,3,FALSE())</f>
        <v/>
      </c>
      <c r="E17489">
        <f>VLOOKUP(B17489, Tabelas!A:C,2,FALSE())</f>
        <v/>
      </c>
    </row>
    <row r="17490">
      <c r="A17490" t="inlineStr">
        <is>
          <t>CADERNO DE RESUMOS E PROGRAMAÇÃO DO CONGRESSO INTERNACIONAL DE HISTÓRIA</t>
        </is>
      </c>
      <c r="B17490" t="inlineStr">
        <is>
          <t>C</t>
        </is>
      </c>
      <c r="C17490">
        <f>IF(B17490&lt;&gt;"NI",1,0)</f>
        <v/>
      </c>
      <c r="D17490">
        <f>VLOOKUP(B17490, Tabelas!A:C,3,FALSE())</f>
        <v/>
      </c>
      <c r="E17490">
        <f>VLOOKUP(B17490, Tabelas!A:C,2,FALSE())</f>
        <v/>
      </c>
    </row>
    <row r="17491">
      <c r="A17491" t="inlineStr">
        <is>
          <t>CADERNO MARISTA DE EDUCAÇÃO</t>
        </is>
      </c>
      <c r="B17491" t="inlineStr">
        <is>
          <t>C</t>
        </is>
      </c>
      <c r="C17491">
        <f>IF(B17491&lt;&gt;"NI",1,0)</f>
        <v/>
      </c>
      <c r="D17491">
        <f>VLOOKUP(B17491, Tabelas!A:C,3,FALSE())</f>
        <v/>
      </c>
      <c r="E17491">
        <f>VLOOKUP(B17491, Tabelas!A:C,2,FALSE())</f>
        <v/>
      </c>
    </row>
    <row r="17492">
      <c r="A17492" t="inlineStr">
        <is>
          <t>CADERNO MULTIDISCIPLINAR</t>
        </is>
      </c>
      <c r="B17492" t="inlineStr">
        <is>
          <t>C</t>
        </is>
      </c>
      <c r="C17492">
        <f>IF(B17492&lt;&gt;"NI",1,0)</f>
        <v/>
      </c>
      <c r="D17492">
        <f>VLOOKUP(B17492, Tabelas!A:C,3,FALSE())</f>
        <v/>
      </c>
      <c r="E17492">
        <f>VLOOKUP(B17492, Tabelas!A:C,2,FALSE())</f>
        <v/>
      </c>
    </row>
    <row r="17493">
      <c r="A17493" t="inlineStr">
        <is>
          <t>CADERNO SEMINAL (UERJ)</t>
        </is>
      </c>
      <c r="B17493" t="inlineStr">
        <is>
          <t>C</t>
        </is>
      </c>
      <c r="C17493">
        <f>IF(B17493&lt;&gt;"NI",1,0)</f>
        <v/>
      </c>
      <c r="D17493">
        <f>VLOOKUP(B17493, Tabelas!A:C,3,FALSE())</f>
        <v/>
      </c>
      <c r="E17493">
        <f>VLOOKUP(B17493, Tabelas!A:C,2,FALSE())</f>
        <v/>
      </c>
    </row>
    <row r="17494">
      <c r="A17494" t="inlineStr">
        <is>
          <t>CADERNO VERDE DE AGROECOLOGIA E DESENVOLVIMENTO SUSTENTÁVE</t>
        </is>
      </c>
      <c r="B17494" t="inlineStr">
        <is>
          <t>C</t>
        </is>
      </c>
      <c r="C17494">
        <f>IF(B17494&lt;&gt;"NI",1,0)</f>
        <v/>
      </c>
      <c r="D17494">
        <f>VLOOKUP(B17494, Tabelas!A:C,3,FALSE())</f>
        <v/>
      </c>
      <c r="E17494">
        <f>VLOOKUP(B17494, Tabelas!A:C,2,FALSE())</f>
        <v/>
      </c>
    </row>
    <row r="17495">
      <c r="A17495" t="inlineStr">
        <is>
          <t>CADERNOS ANPAE</t>
        </is>
      </c>
      <c r="B17495" t="inlineStr">
        <is>
          <t>C</t>
        </is>
      </c>
      <c r="C17495">
        <f>IF(B17495&lt;&gt;"NI",1,0)</f>
        <v/>
      </c>
      <c r="D17495">
        <f>VLOOKUP(B17495, Tabelas!A:C,3,FALSE())</f>
        <v/>
      </c>
      <c r="E17495">
        <f>VLOOKUP(B17495, Tabelas!A:C,2,FALSE())</f>
        <v/>
      </c>
    </row>
    <row r="17496">
      <c r="A17496" t="inlineStr">
        <is>
          <t>CADERNOS BRASILEIROS DE TERAPIA OCUPACIONAL</t>
        </is>
      </c>
      <c r="B17496" t="inlineStr">
        <is>
          <t>C</t>
        </is>
      </c>
      <c r="C17496">
        <f>IF(B17496&lt;&gt;"NI",1,0)</f>
        <v/>
      </c>
      <c r="D17496">
        <f>VLOOKUP(B17496, Tabelas!A:C,3,FALSE())</f>
        <v/>
      </c>
      <c r="E17496">
        <f>VLOOKUP(B17496, Tabelas!A:C,2,FALSE())</f>
        <v/>
      </c>
    </row>
    <row r="17497">
      <c r="A17497" t="inlineStr">
        <is>
          <t>CADERNOS CPQD TECNOLOGIA</t>
        </is>
      </c>
      <c r="B17497" t="inlineStr">
        <is>
          <t>C</t>
        </is>
      </c>
      <c r="C17497">
        <f>IF(B17497&lt;&gt;"NI",1,0)</f>
        <v/>
      </c>
      <c r="D17497">
        <f>VLOOKUP(B17497, Tabelas!A:C,3,FALSE())</f>
        <v/>
      </c>
      <c r="E17497">
        <f>VLOOKUP(B17497, Tabelas!A:C,2,FALSE())</f>
        <v/>
      </c>
    </row>
    <row r="17498">
      <c r="A17498" t="inlineStr">
        <is>
          <t>CADERNOS DA DEFENSORIA PÚBLICA DO ESTADO DE SÃO PAULO</t>
        </is>
      </c>
      <c r="B17498" t="inlineStr">
        <is>
          <t>C</t>
        </is>
      </c>
      <c r="C17498">
        <f>IF(B17498&lt;&gt;"NI",1,0)</f>
        <v/>
      </c>
      <c r="D17498">
        <f>VLOOKUP(B17498, Tabelas!A:C,3,FALSE())</f>
        <v/>
      </c>
      <c r="E17498">
        <f>VLOOKUP(B17498, Tabelas!A:C,2,FALSE())</f>
        <v/>
      </c>
    </row>
    <row r="17499">
      <c r="A17499" t="inlineStr">
        <is>
          <t>CADERNOS DA ESCOLA DE DIREITO E RELAÇÕES INTERNACIONAIS DA UNIBRASIL</t>
        </is>
      </c>
      <c r="B17499" t="inlineStr">
        <is>
          <t>C</t>
        </is>
      </c>
      <c r="C17499">
        <f>IF(B17499&lt;&gt;"NI",1,0)</f>
        <v/>
      </c>
      <c r="D17499">
        <f>VLOOKUP(B17499, Tabelas!A:C,3,FALSE())</f>
        <v/>
      </c>
      <c r="E17499">
        <f>VLOOKUP(B17499, Tabelas!A:C,2,FALSE())</f>
        <v/>
      </c>
    </row>
    <row r="17500">
      <c r="A17500" t="inlineStr">
        <is>
          <t>CADERNOS DA ESCOLA DE EDUCAÇÃO DA UNIBRASIL</t>
        </is>
      </c>
      <c r="B17500" t="inlineStr">
        <is>
          <t>C</t>
        </is>
      </c>
      <c r="C17500">
        <f>IF(B17500&lt;&gt;"NI",1,0)</f>
        <v/>
      </c>
      <c r="D17500">
        <f>VLOOKUP(B17500, Tabelas!A:C,3,FALSE())</f>
        <v/>
      </c>
      <c r="E17500">
        <f>VLOOKUP(B17500, Tabelas!A:C,2,FALSE())</f>
        <v/>
      </c>
    </row>
    <row r="17501">
      <c r="A17501" t="inlineStr">
        <is>
          <t>CADERNOS DA ESCOLA DE SAÚDE</t>
        </is>
      </c>
      <c r="B17501" t="inlineStr">
        <is>
          <t>C</t>
        </is>
      </c>
      <c r="C17501">
        <f>IF(B17501&lt;&gt;"NI",1,0)</f>
        <v/>
      </c>
      <c r="D17501">
        <f>VLOOKUP(B17501, Tabelas!A:C,3,FALSE())</f>
        <v/>
      </c>
      <c r="E17501">
        <f>VLOOKUP(B17501, Tabelas!A:C,2,FALSE())</f>
        <v/>
      </c>
    </row>
    <row r="17502">
      <c r="A17502" t="inlineStr">
        <is>
          <t>CADERNOS DA FUCAMP</t>
        </is>
      </c>
      <c r="B17502" t="inlineStr">
        <is>
          <t>C</t>
        </is>
      </c>
      <c r="C17502">
        <f>IF(B17502&lt;&gt;"NI",1,0)</f>
        <v/>
      </c>
      <c r="D17502">
        <f>VLOOKUP(B17502, Tabelas!A:C,3,FALSE())</f>
        <v/>
      </c>
      <c r="E17502">
        <f>VLOOKUP(B17502, Tabelas!A:C,2,FALSE())</f>
        <v/>
      </c>
    </row>
    <row r="17503">
      <c r="A17503" t="inlineStr">
        <is>
          <t>CADERNOS DA PRIMEIRA INFANCIA</t>
        </is>
      </c>
      <c r="B17503" t="inlineStr">
        <is>
          <t>C</t>
        </is>
      </c>
      <c r="C17503">
        <f>IF(B17503&lt;&gt;"NI",1,0)</f>
        <v/>
      </c>
      <c r="D17503">
        <f>VLOOKUP(B17503, Tabelas!A:C,3,FALSE())</f>
        <v/>
      </c>
      <c r="E17503">
        <f>VLOOKUP(B17503, Tabelas!A:C,2,FALSE())</f>
        <v/>
      </c>
    </row>
    <row r="17504">
      <c r="A17504" t="inlineStr">
        <is>
          <t>CADERNOS DE CIÊNCIAS SOCIAIS DA UFRPE</t>
        </is>
      </c>
      <c r="B17504" t="inlineStr">
        <is>
          <t>C</t>
        </is>
      </c>
      <c r="C17504">
        <f>IF(B17504&lt;&gt;"NI",1,0)</f>
        <v/>
      </c>
      <c r="D17504">
        <f>VLOOKUP(B17504, Tabelas!A:C,3,FALSE())</f>
        <v/>
      </c>
      <c r="E17504">
        <f>VLOOKUP(B17504, Tabelas!A:C,2,FALSE())</f>
        <v/>
      </c>
    </row>
    <row r="17505">
      <c r="A17505" t="inlineStr">
        <is>
          <t>CADERNOS DE ENGENHARIA DE ESTRUTURAS (ONLINE)</t>
        </is>
      </c>
      <c r="B17505" t="inlineStr">
        <is>
          <t>C</t>
        </is>
      </c>
      <c r="C17505">
        <f>IF(B17505&lt;&gt;"NI",1,0)</f>
        <v/>
      </c>
      <c r="D17505">
        <f>VLOOKUP(B17505, Tabelas!A:C,3,FALSE())</f>
        <v/>
      </c>
      <c r="E17505">
        <f>VLOOKUP(B17505, Tabelas!A:C,2,FALSE())</f>
        <v/>
      </c>
    </row>
    <row r="17506">
      <c r="A17506" t="inlineStr">
        <is>
          <t>CADERNOS DE ESTUDOS E PESQUISA NA EDUCAÇÃO BÁSICA</t>
        </is>
      </c>
      <c r="B17506" t="inlineStr">
        <is>
          <t>C</t>
        </is>
      </c>
      <c r="C17506">
        <f>IF(B17506&lt;&gt;"NI",1,0)</f>
        <v/>
      </c>
      <c r="D17506">
        <f>VLOOKUP(B17506, Tabelas!A:C,3,FALSE())</f>
        <v/>
      </c>
      <c r="E17506">
        <f>VLOOKUP(B17506, Tabelas!A:C,2,FALSE())</f>
        <v/>
      </c>
    </row>
    <row r="17507">
      <c r="A17507" t="inlineStr">
        <is>
          <t>CADERNOS DE ESTUDOS SOCIAIS</t>
        </is>
      </c>
      <c r="B17507" t="inlineStr">
        <is>
          <t>C</t>
        </is>
      </c>
      <c r="C17507">
        <f>IF(B17507&lt;&gt;"NI",1,0)</f>
        <v/>
      </c>
      <c r="D17507">
        <f>VLOOKUP(B17507, Tabelas!A:C,3,FALSE())</f>
        <v/>
      </c>
      <c r="E17507">
        <f>VLOOKUP(B17507, Tabelas!A:C,2,FALSE())</f>
        <v/>
      </c>
    </row>
    <row r="17508">
      <c r="A17508" t="inlineStr">
        <is>
          <t>CADERNOS DE FÉ E CULTURA</t>
        </is>
      </c>
      <c r="B17508" t="inlineStr">
        <is>
          <t>C</t>
        </is>
      </c>
      <c r="C17508">
        <f>IF(B17508&lt;&gt;"NI",1,0)</f>
        <v/>
      </c>
      <c r="D17508">
        <f>VLOOKUP(B17508, Tabelas!A:C,3,FALSE())</f>
        <v/>
      </c>
      <c r="E17508">
        <f>VLOOKUP(B17508, Tabelas!A:C,2,FALSE())</f>
        <v/>
      </c>
    </row>
    <row r="17509">
      <c r="A17509" t="inlineStr">
        <is>
          <t>CADERNOS DE FENOMENOLOGIA E DIREITO</t>
        </is>
      </c>
      <c r="B17509" t="inlineStr">
        <is>
          <t>C</t>
        </is>
      </c>
      <c r="C17509">
        <f>IF(B17509&lt;&gt;"NI",1,0)</f>
        <v/>
      </c>
      <c r="D17509">
        <f>VLOOKUP(B17509, Tabelas!A:C,3,FALSE())</f>
        <v/>
      </c>
      <c r="E17509">
        <f>VLOOKUP(B17509, Tabelas!A:C,2,FALSE())</f>
        <v/>
      </c>
    </row>
    <row r="17510">
      <c r="A17510" t="inlineStr">
        <is>
          <t>CADERNOS DE GEOCIENCIAS (UFBA)</t>
        </is>
      </c>
      <c r="B17510" t="inlineStr">
        <is>
          <t>C</t>
        </is>
      </c>
      <c r="C17510">
        <f>IF(B17510&lt;&gt;"NI",1,0)</f>
        <v/>
      </c>
      <c r="D17510">
        <f>VLOOKUP(B17510, Tabelas!A:C,3,FALSE())</f>
        <v/>
      </c>
      <c r="E17510">
        <f>VLOOKUP(B17510, Tabelas!A:C,2,FALSE())</f>
        <v/>
      </c>
    </row>
    <row r="17511">
      <c r="A17511" t="inlineStr">
        <is>
          <t>CADERNOS DE GRADUAÇÃO</t>
        </is>
      </c>
      <c r="B17511" t="inlineStr">
        <is>
          <t>C</t>
        </is>
      </c>
      <c r="C17511">
        <f>IF(B17511&lt;&gt;"NI",1,0)</f>
        <v/>
      </c>
      <c r="D17511">
        <f>VLOOKUP(B17511, Tabelas!A:C,3,FALSE())</f>
        <v/>
      </c>
      <c r="E17511">
        <f>VLOOKUP(B17511, Tabelas!A:C,2,FALSE())</f>
        <v/>
      </c>
    </row>
    <row r="17512">
      <c r="A17512" t="inlineStr">
        <is>
          <t>CADERNOS DE GRADUAÇÃO - CIÊNCIAS BIOLÓGICAS E DA SAÚDE (UNIT)</t>
        </is>
      </c>
      <c r="B17512" t="inlineStr">
        <is>
          <t>C</t>
        </is>
      </c>
      <c r="C17512">
        <f>IF(B17512&lt;&gt;"NI",1,0)</f>
        <v/>
      </c>
      <c r="D17512">
        <f>VLOOKUP(B17512, Tabelas!A:C,3,FALSE())</f>
        <v/>
      </c>
      <c r="E17512">
        <f>VLOOKUP(B17512, Tabelas!A:C,2,FALSE())</f>
        <v/>
      </c>
    </row>
    <row r="17513">
      <c r="A17513" t="inlineStr">
        <is>
          <t>CADERNOS DE HISTÓRIA DA CIÊNCIA</t>
        </is>
      </c>
      <c r="B17513" t="inlineStr">
        <is>
          <t>C</t>
        </is>
      </c>
      <c r="C17513">
        <f>IF(B17513&lt;&gt;"NI",1,0)</f>
        <v/>
      </c>
      <c r="D17513">
        <f>VLOOKUP(B17513, Tabelas!A:C,3,FALSE())</f>
        <v/>
      </c>
      <c r="E17513">
        <f>VLOOKUP(B17513, Tabelas!A:C,2,FALSE())</f>
        <v/>
      </c>
    </row>
    <row r="17514">
      <c r="A17514" t="inlineStr">
        <is>
          <t>CADERNOS DE INOVAÇÃO EM PEQUENOS NEGÓCIOS - ORIENTADORES</t>
        </is>
      </c>
      <c r="B17514" t="inlineStr">
        <is>
          <t>C</t>
        </is>
      </c>
      <c r="C17514">
        <f>IF(B17514&lt;&gt;"NI",1,0)</f>
        <v/>
      </c>
      <c r="D17514">
        <f>VLOOKUP(B17514, Tabelas!A:C,3,FALSE())</f>
        <v/>
      </c>
      <c r="E17514">
        <f>VLOOKUP(B17514, Tabelas!A:C,2,FALSE())</f>
        <v/>
      </c>
    </row>
    <row r="17515">
      <c r="A17515" t="inlineStr">
        <is>
          <t>CADERNOS DE INOVAÇÃO EM PEQUENOS NEGÓCIOS: COMÉRCIO</t>
        </is>
      </c>
      <c r="B17515" t="inlineStr">
        <is>
          <t>C</t>
        </is>
      </c>
      <c r="C17515">
        <f>IF(B17515&lt;&gt;"NI",1,0)</f>
        <v/>
      </c>
      <c r="D17515">
        <f>VLOOKUP(B17515, Tabelas!A:C,3,FALSE())</f>
        <v/>
      </c>
      <c r="E17515">
        <f>VLOOKUP(B17515, Tabelas!A:C,2,FALSE())</f>
        <v/>
      </c>
    </row>
    <row r="17516">
      <c r="A17516" t="inlineStr">
        <is>
          <t>CADERNOS DE INOVAÇÃO EM PEQUENOS NEGÓCIOS: SERVIÇOS</t>
        </is>
      </c>
      <c r="B17516" t="inlineStr">
        <is>
          <t>C</t>
        </is>
      </c>
      <c r="C17516">
        <f>IF(B17516&lt;&gt;"NI",1,0)</f>
        <v/>
      </c>
      <c r="D17516">
        <f>VLOOKUP(B17516, Tabelas!A:C,3,FALSE())</f>
        <v/>
      </c>
      <c r="E17516">
        <f>VLOOKUP(B17516, Tabelas!A:C,2,FALSE())</f>
        <v/>
      </c>
    </row>
    <row r="17517">
      <c r="A17517" t="inlineStr">
        <is>
          <t>CADERNOS DE LITERATURA E DIVERSIDADE (UEFS)</t>
        </is>
      </c>
      <c r="B17517" t="inlineStr">
        <is>
          <t>C</t>
        </is>
      </c>
      <c r="C17517">
        <f>IF(B17517&lt;&gt;"NI",1,0)</f>
        <v/>
      </c>
      <c r="D17517">
        <f>VLOOKUP(B17517, Tabelas!A:C,3,FALSE())</f>
        <v/>
      </c>
      <c r="E17517">
        <f>VLOOKUP(B17517, Tabelas!A:C,2,FALSE())</f>
        <v/>
      </c>
    </row>
    <row r="17518">
      <c r="A17518" t="inlineStr">
        <is>
          <t>CADERNOS DE PEDAGOGIA SOCIAL</t>
        </is>
      </c>
      <c r="B17518" t="inlineStr">
        <is>
          <t>C</t>
        </is>
      </c>
      <c r="C17518">
        <f>IF(B17518&lt;&gt;"NI",1,0)</f>
        <v/>
      </c>
      <c r="D17518">
        <f>VLOOKUP(B17518, Tabelas!A:C,3,FALSE())</f>
        <v/>
      </c>
      <c r="E17518">
        <f>VLOOKUP(B17518, Tabelas!A:C,2,FALSE())</f>
        <v/>
      </c>
    </row>
    <row r="17519">
      <c r="A17519" t="inlineStr">
        <is>
          <t>CADERNOS DE PESQUISA HOMA</t>
        </is>
      </c>
      <c r="B17519" t="inlineStr">
        <is>
          <t>C</t>
        </is>
      </c>
      <c r="C17519">
        <f>IF(B17519&lt;&gt;"NI",1,0)</f>
        <v/>
      </c>
      <c r="D17519">
        <f>VLOOKUP(B17519, Tabelas!A:C,3,FALSE())</f>
        <v/>
      </c>
      <c r="E17519">
        <f>VLOOKUP(B17519, Tabelas!A:C,2,FALSE())</f>
        <v/>
      </c>
    </row>
    <row r="17520">
      <c r="A17520" t="inlineStr">
        <is>
          <t>CADERNOS DE PESQUISA INTERDISCIPLINAR EM CIÊNCIAS HUMANAS (ONLINE)</t>
        </is>
      </c>
      <c r="B17520" t="inlineStr">
        <is>
          <t>C</t>
        </is>
      </c>
      <c r="C17520">
        <f>IF(B17520&lt;&gt;"NI",1,0)</f>
        <v/>
      </c>
      <c r="D17520">
        <f>VLOOKUP(B17520, Tabelas!A:C,3,FALSE())</f>
        <v/>
      </c>
      <c r="E17520">
        <f>VLOOKUP(B17520, Tabelas!A:C,2,FALSE())</f>
        <v/>
      </c>
    </row>
    <row r="17521">
      <c r="A17521" t="inlineStr">
        <is>
          <t>CADERNOS DE POS-GRADUACAO EM DISTURBIOS DO DESENVOLVIMENT</t>
        </is>
      </c>
      <c r="B17521" t="inlineStr">
        <is>
          <t>C</t>
        </is>
      </c>
      <c r="C17521">
        <f>IF(B17521&lt;&gt;"NI",1,0)</f>
        <v/>
      </c>
      <c r="D17521">
        <f>VLOOKUP(B17521, Tabelas!A:C,3,FALSE())</f>
        <v/>
      </c>
      <c r="E17521">
        <f>VLOOKUP(B17521, Tabelas!A:C,2,FALSE())</f>
        <v/>
      </c>
    </row>
    <row r="17522">
      <c r="A17522" t="inlineStr">
        <is>
          <t>CADERNOS DE RESUMOS</t>
        </is>
      </c>
      <c r="B17522" t="inlineStr">
        <is>
          <t>C</t>
        </is>
      </c>
      <c r="C17522">
        <f>IF(B17522&lt;&gt;"NI",1,0)</f>
        <v/>
      </c>
      <c r="D17522">
        <f>VLOOKUP(B17522, Tabelas!A:C,3,FALSE())</f>
        <v/>
      </c>
      <c r="E17522">
        <f>VLOOKUP(B17522, Tabelas!A:C,2,FALSE())</f>
        <v/>
      </c>
    </row>
    <row r="17523">
      <c r="A17523" t="inlineStr">
        <is>
          <t>CADERNOS DE SAÚDE COLETIVA E NUTRIÇÃO</t>
        </is>
      </c>
      <c r="B17523" t="inlineStr">
        <is>
          <t>C</t>
        </is>
      </c>
      <c r="C17523">
        <f>IF(B17523&lt;&gt;"NI",1,0)</f>
        <v/>
      </c>
      <c r="D17523">
        <f>VLOOKUP(B17523, Tabelas!A:C,3,FALSE())</f>
        <v/>
      </c>
      <c r="E17523">
        <f>VLOOKUP(B17523, Tabelas!A:C,2,FALSE())</f>
        <v/>
      </c>
    </row>
    <row r="17524">
      <c r="A17524" t="inlineStr">
        <is>
          <t>CADERNOS DE SEGURANÇA PÚBLICA</t>
        </is>
      </c>
      <c r="B17524" t="inlineStr">
        <is>
          <t>C</t>
        </is>
      </c>
      <c r="C17524">
        <f>IF(B17524&lt;&gt;"NI",1,0)</f>
        <v/>
      </c>
      <c r="D17524">
        <f>VLOOKUP(B17524, Tabelas!A:C,3,FALSE())</f>
        <v/>
      </c>
      <c r="E17524">
        <f>VLOOKUP(B17524, Tabelas!A:C,2,FALSE())</f>
        <v/>
      </c>
    </row>
    <row r="17525">
      <c r="A17525" t="inlineStr">
        <is>
          <t>CADERNOS DE TERAPIA OCUPACIONAL DA UFSCAR</t>
        </is>
      </c>
      <c r="B17525" t="inlineStr">
        <is>
          <t>C</t>
        </is>
      </c>
      <c r="C17525">
        <f>IF(B17525&lt;&gt;"NI",1,0)</f>
        <v/>
      </c>
      <c r="D17525">
        <f>VLOOKUP(B17525, Tabelas!A:C,3,FALSE())</f>
        <v/>
      </c>
      <c r="E17525">
        <f>VLOOKUP(B17525, Tabelas!A:C,2,FALSE())</f>
        <v/>
      </c>
    </row>
    <row r="17526">
      <c r="A17526" t="inlineStr">
        <is>
          <t>CADERNOS DE TRADUÇÃO (PORTO ALEGRE. ONLINE)</t>
        </is>
      </c>
      <c r="B17526" t="inlineStr">
        <is>
          <t>C</t>
        </is>
      </c>
      <c r="C17526">
        <f>IF(B17526&lt;&gt;"NI",1,0)</f>
        <v/>
      </c>
      <c r="D17526">
        <f>VLOOKUP(B17526, Tabelas!A:C,3,FALSE())</f>
        <v/>
      </c>
      <c r="E17526">
        <f>VLOOKUP(B17526, Tabelas!A:C,2,FALSE())</f>
        <v/>
      </c>
    </row>
    <row r="17527">
      <c r="A17527" t="inlineStr">
        <is>
          <t>CADERNOS DO CENTRO DE LÍNGUAS</t>
        </is>
      </c>
      <c r="B17527" t="inlineStr">
        <is>
          <t>C</t>
        </is>
      </c>
      <c r="C17527">
        <f>IF(B17527&lt;&gt;"NI",1,0)</f>
        <v/>
      </c>
      <c r="D17527">
        <f>VLOOKUP(B17527, Tabelas!A:C,3,FALSE())</f>
        <v/>
      </c>
      <c r="E17527">
        <f>VLOOKUP(B17527, Tabelas!A:C,2,FALSE())</f>
        <v/>
      </c>
    </row>
    <row r="17528">
      <c r="A17528" t="inlineStr">
        <is>
          <t>CADERNOS DO CHDD (FUNAG)</t>
        </is>
      </c>
      <c r="B17528" t="inlineStr">
        <is>
          <t>C</t>
        </is>
      </c>
      <c r="C17528">
        <f>IF(B17528&lt;&gt;"NI",1,0)</f>
        <v/>
      </c>
      <c r="D17528">
        <f>VLOOKUP(B17528, Tabelas!A:C,3,FALSE())</f>
        <v/>
      </c>
      <c r="E17528">
        <f>VLOOKUP(B17528, Tabelas!A:C,2,FALSE())</f>
        <v/>
      </c>
    </row>
    <row r="17529">
      <c r="A17529" t="inlineStr">
        <is>
          <t>CADERNOS DO CIM</t>
        </is>
      </c>
      <c r="B17529" t="inlineStr">
        <is>
          <t>C</t>
        </is>
      </c>
      <c r="C17529">
        <f>IF(B17529&lt;&gt;"NI",1,0)</f>
        <v/>
      </c>
      <c r="D17529">
        <f>VLOOKUP(B17529, Tabelas!A:C,3,FALSE())</f>
        <v/>
      </c>
      <c r="E17529">
        <f>VLOOKUP(B17529, Tabelas!A:C,2,FALSE())</f>
        <v/>
      </c>
    </row>
    <row r="17530">
      <c r="A17530" t="inlineStr">
        <is>
          <t>CADERNOS DO CNLF</t>
        </is>
      </c>
      <c r="B17530" t="inlineStr">
        <is>
          <t>C</t>
        </is>
      </c>
      <c r="C17530">
        <f>IF(B17530&lt;&gt;"NI",1,0)</f>
        <v/>
      </c>
      <c r="D17530">
        <f>VLOOKUP(B17530, Tabelas!A:C,3,FALSE())</f>
        <v/>
      </c>
      <c r="E17530">
        <f>VLOOKUP(B17530, Tabelas!A:C,2,FALSE())</f>
        <v/>
      </c>
    </row>
    <row r="17531">
      <c r="A17531" t="inlineStr">
        <is>
          <t>CADERNOS DO CUIDADO</t>
        </is>
      </c>
      <c r="B17531" t="inlineStr">
        <is>
          <t>C</t>
        </is>
      </c>
      <c r="C17531">
        <f>IF(B17531&lt;&gt;"NI",1,0)</f>
        <v/>
      </c>
      <c r="D17531">
        <f>VLOOKUP(B17531, Tabelas!A:C,3,FALSE())</f>
        <v/>
      </c>
      <c r="E17531">
        <f>VLOOKUP(B17531, Tabelas!A:C,2,FALSE())</f>
        <v/>
      </c>
    </row>
    <row r="17532">
      <c r="A17532" t="inlineStr">
        <is>
          <t>CADERNOS DO FORCINE</t>
        </is>
      </c>
      <c r="B17532" t="inlineStr">
        <is>
          <t>C</t>
        </is>
      </c>
      <c r="C17532">
        <f>IF(B17532&lt;&gt;"NI",1,0)</f>
        <v/>
      </c>
      <c r="D17532">
        <f>VLOOKUP(B17532, Tabelas!A:C,3,FALSE())</f>
        <v/>
      </c>
      <c r="E17532">
        <f>VLOOKUP(B17532, Tabelas!A:C,2,FALSE())</f>
        <v/>
      </c>
    </row>
    <row r="17533">
      <c r="A17533" t="inlineStr">
        <is>
          <t>CADERNOS DO GEA</t>
        </is>
      </c>
      <c r="B17533" t="inlineStr">
        <is>
          <t>C</t>
        </is>
      </c>
      <c r="C17533">
        <f>IF(B17533&lt;&gt;"NI",1,0)</f>
        <v/>
      </c>
      <c r="D17533">
        <f>VLOOKUP(B17533, Tabelas!A:C,3,FALSE())</f>
        <v/>
      </c>
      <c r="E17533">
        <f>VLOOKUP(B17533, Tabelas!A:C,2,FALSE())</f>
        <v/>
      </c>
    </row>
    <row r="17534">
      <c r="A17534" t="inlineStr">
        <is>
          <t>CADERNOS DO GIPE-CIT (UFBA)</t>
        </is>
      </c>
      <c r="B17534" t="inlineStr">
        <is>
          <t>C</t>
        </is>
      </c>
      <c r="C17534">
        <f>IF(B17534&lt;&gt;"NI",1,0)</f>
        <v/>
      </c>
      <c r="D17534">
        <f>VLOOKUP(B17534, Tabelas!A:C,3,FALSE())</f>
        <v/>
      </c>
      <c r="E17534">
        <f>VLOOKUP(B17534, Tabelas!A:C,2,FALSE())</f>
        <v/>
      </c>
    </row>
    <row r="17535">
      <c r="A17535" t="inlineStr">
        <is>
          <t>CADERNOS DO IME - SÉRIE ESTATÍSTICA</t>
        </is>
      </c>
      <c r="B17535" t="inlineStr">
        <is>
          <t>C</t>
        </is>
      </c>
      <c r="C17535">
        <f>IF(B17535&lt;&gt;"NI",1,0)</f>
        <v/>
      </c>
      <c r="D17535">
        <f>VLOOKUP(B17535, Tabelas!A:C,3,FALSE())</f>
        <v/>
      </c>
      <c r="E17535">
        <f>VLOOKUP(B17535, Tabelas!A:C,2,FALSE())</f>
        <v/>
      </c>
    </row>
    <row r="17536">
      <c r="A17536" t="inlineStr">
        <is>
          <t>CADERNOS DO IME. SÉRIE ESTATÍSTICA</t>
        </is>
      </c>
      <c r="B17536" t="inlineStr">
        <is>
          <t>C</t>
        </is>
      </c>
      <c r="C17536">
        <f>IF(B17536&lt;&gt;"NI",1,0)</f>
        <v/>
      </c>
      <c r="D17536">
        <f>VLOOKUP(B17536, Tabelas!A:C,3,FALSE())</f>
        <v/>
      </c>
      <c r="E17536">
        <f>VLOOKUP(B17536, Tabelas!A:C,2,FALSE())</f>
        <v/>
      </c>
    </row>
    <row r="17537">
      <c r="A17537" t="inlineStr">
        <is>
          <t>CADERNOS DO NEMP</t>
        </is>
      </c>
      <c r="B17537" t="inlineStr">
        <is>
          <t>C</t>
        </is>
      </c>
      <c r="C17537">
        <f>IF(B17537&lt;&gt;"NI",1,0)</f>
        <v/>
      </c>
      <c r="D17537">
        <f>VLOOKUP(B17537, Tabelas!A:C,3,FALSE())</f>
        <v/>
      </c>
      <c r="E17537">
        <f>VLOOKUP(B17537, Tabelas!A:C,2,FALSE())</f>
        <v/>
      </c>
    </row>
    <row r="17538">
      <c r="A17538" t="inlineStr">
        <is>
          <t>CADERNOS ESP (ONLINE)</t>
        </is>
      </c>
      <c r="B17538" t="inlineStr">
        <is>
          <t>C</t>
        </is>
      </c>
      <c r="C17538">
        <f>IF(B17538&lt;&gt;"NI",1,0)</f>
        <v/>
      </c>
      <c r="D17538">
        <f>VLOOKUP(B17538, Tabelas!A:C,3,FALSE())</f>
        <v/>
      </c>
      <c r="E17538">
        <f>VLOOKUP(B17538, Tabelas!A:C,2,FALSE())</f>
        <v/>
      </c>
    </row>
    <row r="17539">
      <c r="A17539" t="inlineStr">
        <is>
          <t>CADERNOS FGV PROJETOS</t>
        </is>
      </c>
      <c r="B17539" t="inlineStr">
        <is>
          <t>C</t>
        </is>
      </c>
      <c r="C17539">
        <f>IF(B17539&lt;&gt;"NI",1,0)</f>
        <v/>
      </c>
      <c r="D17539">
        <f>VLOOKUP(B17539, Tabelas!A:C,3,FALSE())</f>
        <v/>
      </c>
      <c r="E17539">
        <f>VLOOKUP(B17539, Tabelas!A:C,2,FALSE())</f>
        <v/>
      </c>
    </row>
    <row r="17540">
      <c r="A17540" t="inlineStr">
        <is>
          <t>CADERNOS JUNGUIANOS</t>
        </is>
      </c>
      <c r="B17540" t="inlineStr">
        <is>
          <t>C</t>
        </is>
      </c>
      <c r="C17540">
        <f>IF(B17540&lt;&gt;"NI",1,0)</f>
        <v/>
      </c>
      <c r="D17540">
        <f>VLOOKUP(B17540, Tabelas!A:C,3,FALSE())</f>
        <v/>
      </c>
      <c r="E17540">
        <f>VLOOKUP(B17540, Tabelas!A:C,2,FALSE())</f>
        <v/>
      </c>
    </row>
    <row r="17541">
      <c r="A17541" t="inlineStr">
        <is>
          <t>CADERNOS JURÍDICOS (EPM)</t>
        </is>
      </c>
      <c r="B17541" t="inlineStr">
        <is>
          <t>C</t>
        </is>
      </c>
      <c r="C17541">
        <f>IF(B17541&lt;&gt;"NI",1,0)</f>
        <v/>
      </c>
      <c r="D17541">
        <f>VLOOKUP(B17541, Tabelas!A:C,3,FALSE())</f>
        <v/>
      </c>
      <c r="E17541">
        <f>VLOOKUP(B17541, Tabelas!A:C,2,FALSE())</f>
        <v/>
      </c>
    </row>
    <row r="17542">
      <c r="A17542" t="inlineStr">
        <is>
          <t>CADERNOS JURÍDICOS (OAB/PR)</t>
        </is>
      </c>
      <c r="B17542" t="inlineStr">
        <is>
          <t>C</t>
        </is>
      </c>
      <c r="C17542">
        <f>IF(B17542&lt;&gt;"NI",1,0)</f>
        <v/>
      </c>
      <c r="D17542">
        <f>VLOOKUP(B17542, Tabelas!A:C,3,FALSE())</f>
        <v/>
      </c>
      <c r="E17542">
        <f>VLOOKUP(B17542, Tabelas!A:C,2,FALSE())</f>
        <v/>
      </c>
    </row>
    <row r="17543">
      <c r="A17543" t="inlineStr">
        <is>
          <t>CADERNOS LETRA E ATO</t>
        </is>
      </c>
      <c r="B17543" t="inlineStr">
        <is>
          <t>C</t>
        </is>
      </c>
      <c r="C17543">
        <f>IF(B17543&lt;&gt;"NI",1,0)</f>
        <v/>
      </c>
      <c r="D17543">
        <f>VLOOKUP(B17543, Tabelas!A:C,3,FALSE())</f>
        <v/>
      </c>
      <c r="E17543">
        <f>VLOOKUP(B17543, Tabelas!A:C,2,FALSE())</f>
        <v/>
      </c>
    </row>
    <row r="17544">
      <c r="A17544" t="inlineStr">
        <is>
          <t>CADERNOS PARA O PROFESSOR (JUIZ DE FORA)</t>
        </is>
      </c>
      <c r="B17544" t="inlineStr">
        <is>
          <t>C</t>
        </is>
      </c>
      <c r="C17544">
        <f>IF(B17544&lt;&gt;"NI",1,0)</f>
        <v/>
      </c>
      <c r="D17544">
        <f>VLOOKUP(B17544, Tabelas!A:C,3,FALSE())</f>
        <v/>
      </c>
      <c r="E17544">
        <f>VLOOKUP(B17544, Tabelas!A:C,2,FALSE())</f>
        <v/>
      </c>
    </row>
    <row r="17545">
      <c r="A17545" t="inlineStr">
        <is>
          <t>CADERNOS PEDAGÓGICOS REFLEXÕES (USP)</t>
        </is>
      </c>
      <c r="B17545" t="inlineStr">
        <is>
          <t>C</t>
        </is>
      </c>
      <c r="C17545">
        <f>IF(B17545&lt;&gt;"NI",1,0)</f>
        <v/>
      </c>
      <c r="D17545">
        <f>VLOOKUP(B17545, Tabelas!A:C,3,FALSE())</f>
        <v/>
      </c>
      <c r="E17545">
        <f>VLOOKUP(B17545, Tabelas!A:C,2,FALSE())</f>
        <v/>
      </c>
    </row>
    <row r="17546">
      <c r="A17546" t="inlineStr">
        <is>
          <t>CADERNOS PRIMEIRA VERSÃO</t>
        </is>
      </c>
      <c r="B17546" t="inlineStr">
        <is>
          <t>C</t>
        </is>
      </c>
      <c r="C17546">
        <f>IF(B17546&lt;&gt;"NI",1,0)</f>
        <v/>
      </c>
      <c r="D17546">
        <f>VLOOKUP(B17546, Tabelas!A:C,3,FALSE())</f>
        <v/>
      </c>
      <c r="E17546">
        <f>VLOOKUP(B17546, Tabelas!A:C,2,FALSE())</f>
        <v/>
      </c>
    </row>
    <row r="17547">
      <c r="A17547" t="inlineStr">
        <is>
          <t>CADERNOS TÉCNICOS DE VETERINÁRIA E ZOOTECNIA (UFMG)</t>
        </is>
      </c>
      <c r="B17547" t="inlineStr">
        <is>
          <t>C</t>
        </is>
      </c>
      <c r="C17547">
        <f>IF(B17547&lt;&gt;"NI",1,0)</f>
        <v/>
      </c>
      <c r="D17547">
        <f>VLOOKUP(B17547, Tabelas!A:C,3,FALSE())</f>
        <v/>
      </c>
      <c r="E17547">
        <f>VLOOKUP(B17547, Tabelas!A:C,2,FALSE())</f>
        <v/>
      </c>
    </row>
    <row r="17548">
      <c r="A17548" t="inlineStr">
        <is>
          <t>CADERNOS TEXTOS E DEBATES</t>
        </is>
      </c>
      <c r="B17548" t="inlineStr">
        <is>
          <t>C</t>
        </is>
      </c>
      <c r="C17548">
        <f>IF(B17548&lt;&gt;"NI",1,0)</f>
        <v/>
      </c>
      <c r="D17548">
        <f>VLOOKUP(B17548, Tabelas!A:C,3,FALSE())</f>
        <v/>
      </c>
      <c r="E17548">
        <f>VLOOKUP(B17548, Tabelas!A:C,2,FALSE())</f>
        <v/>
      </c>
    </row>
    <row r="17549">
      <c r="A17549" t="inlineStr">
        <is>
          <t>CADERNOS VIRTUAIS DE PESQUISA EM ARTES CÊNICAS</t>
        </is>
      </c>
      <c r="B17549" t="inlineStr">
        <is>
          <t>C</t>
        </is>
      </c>
      <c r="C17549">
        <f>IF(B17549&lt;&gt;"NI",1,0)</f>
        <v/>
      </c>
      <c r="D17549">
        <f>VLOOKUP(B17549, Tabelas!A:C,3,FALSE())</f>
        <v/>
      </c>
      <c r="E17549">
        <f>VLOOKUP(B17549, Tabelas!A:C,2,FALSE())</f>
        <v/>
      </c>
    </row>
    <row r="17550">
      <c r="A17550" t="inlineStr">
        <is>
          <t>CAES E GATOS</t>
        </is>
      </c>
      <c r="B17550" t="inlineStr">
        <is>
          <t>C</t>
        </is>
      </c>
      <c r="C17550">
        <f>IF(B17550&lt;&gt;"NI",1,0)</f>
        <v/>
      </c>
      <c r="D17550">
        <f>VLOOKUP(B17550, Tabelas!A:C,3,FALSE())</f>
        <v/>
      </c>
      <c r="E17550">
        <f>VLOOKUP(B17550, Tabelas!A:C,2,FALSE())</f>
        <v/>
      </c>
    </row>
    <row r="17551">
      <c r="A17551" t="inlineStr">
        <is>
          <t>CAHIERS DE LA PUÉRICULTRICE</t>
        </is>
      </c>
      <c r="B17551" t="inlineStr">
        <is>
          <t>C</t>
        </is>
      </c>
      <c r="C17551">
        <f>IF(B17551&lt;&gt;"NI",1,0)</f>
        <v/>
      </c>
      <c r="D17551">
        <f>VLOOKUP(B17551, Tabelas!A:C,3,FALSE())</f>
        <v/>
      </c>
      <c r="E17551">
        <f>VLOOKUP(B17551, Tabelas!A:C,2,FALSE())</f>
        <v/>
      </c>
    </row>
    <row r="17552">
      <c r="A17552" t="inlineStr">
        <is>
          <t>CAHIERS D'HISTOIRE DE LA RADIODIFFUSION</t>
        </is>
      </c>
      <c r="B17552" t="inlineStr">
        <is>
          <t>C</t>
        </is>
      </c>
      <c r="C17552">
        <f>IF(B17552&lt;&gt;"NI",1,0)</f>
        <v/>
      </c>
      <c r="D17552">
        <f>VLOOKUP(B17552, Tabelas!A:C,3,FALSE())</f>
        <v/>
      </c>
      <c r="E17552">
        <f>VLOOKUP(B17552, Tabelas!A:C,2,FALSE())</f>
        <v/>
      </c>
    </row>
    <row r="17553">
      <c r="A17553" t="inlineStr">
        <is>
          <t>CAIRU EM REVISTA - SOCIEDADE, EDUCAÇÃO, GESTÃO E SUSTENTABILIDAD</t>
        </is>
      </c>
      <c r="B17553" t="inlineStr">
        <is>
          <t>NC</t>
        </is>
      </c>
      <c r="C17553">
        <f>IF(B17553&lt;&gt;"NI",1,0)</f>
        <v/>
      </c>
      <c r="D17553">
        <f>VLOOKUP(B17553, Tabelas!A:C,3,FALSE())</f>
        <v/>
      </c>
      <c r="E17553">
        <f>VLOOKUP(B17553, Tabelas!A:C,2,FALSE())</f>
        <v/>
      </c>
    </row>
    <row r="17554">
      <c r="A17554" t="inlineStr">
        <is>
          <t>CALEIDOSCÓPIO</t>
        </is>
      </c>
      <c r="B17554" t="inlineStr">
        <is>
          <t>C</t>
        </is>
      </c>
      <c r="C17554">
        <f>IF(B17554&lt;&gt;"NI",1,0)</f>
        <v/>
      </c>
      <c r="D17554">
        <f>VLOOKUP(B17554, Tabelas!A:C,3,FALSE())</f>
        <v/>
      </c>
      <c r="E17554">
        <f>VLOOKUP(B17554, Tabelas!A:C,2,FALSE())</f>
        <v/>
      </c>
    </row>
    <row r="17555">
      <c r="A17555" t="inlineStr">
        <is>
          <t>CALIBAN (LA HABANA)</t>
        </is>
      </c>
      <c r="B17555" t="inlineStr">
        <is>
          <t>C</t>
        </is>
      </c>
      <c r="C17555">
        <f>IF(B17555&lt;&gt;"NI",1,0)</f>
        <v/>
      </c>
      <c r="D17555">
        <f>VLOOKUP(B17555, Tabelas!A:C,3,FALSE())</f>
        <v/>
      </c>
      <c r="E17555">
        <f>VLOOKUP(B17555, Tabelas!A:C,2,FALSE())</f>
        <v/>
      </c>
    </row>
    <row r="17556">
      <c r="A17556" t="inlineStr">
        <is>
          <t>CALÍOPE (UFRJ)</t>
        </is>
      </c>
      <c r="B17556" t="inlineStr">
        <is>
          <t>C</t>
        </is>
      </c>
      <c r="C17556">
        <f>IF(B17556&lt;&gt;"NI",1,0)</f>
        <v/>
      </c>
      <c r="D17556">
        <f>VLOOKUP(B17556, Tabelas!A:C,3,FALSE())</f>
        <v/>
      </c>
      <c r="E17556">
        <f>VLOOKUP(B17556, Tabelas!A:C,2,FALSE())</f>
        <v/>
      </c>
    </row>
    <row r="17557">
      <c r="A17557" t="inlineStr">
        <is>
          <t>CAMINHOS DE DIÁLOGO</t>
        </is>
      </c>
      <c r="B17557" t="inlineStr">
        <is>
          <t>C</t>
        </is>
      </c>
      <c r="C17557">
        <f>IF(B17557&lt;&gt;"NI",1,0)</f>
        <v/>
      </c>
      <c r="D17557">
        <f>VLOOKUP(B17557, Tabelas!A:C,3,FALSE())</f>
        <v/>
      </c>
      <c r="E17557">
        <f>VLOOKUP(B17557, Tabelas!A:C,2,FALSE())</f>
        <v/>
      </c>
    </row>
    <row r="17558">
      <c r="A17558" t="inlineStr">
        <is>
          <t>CAMINHOS: REVISTA ONLINE DE DIVULGAÇÃO CIENTÍFICA DA UNIDAVI</t>
        </is>
      </c>
      <c r="B17558" t="inlineStr">
        <is>
          <t>C</t>
        </is>
      </c>
      <c r="C17558">
        <f>IF(B17558&lt;&gt;"NI",1,0)</f>
        <v/>
      </c>
      <c r="D17558">
        <f>VLOOKUP(B17558, Tabelas!A:C,3,FALSE())</f>
        <v/>
      </c>
      <c r="E17558">
        <f>VLOOKUP(B17558, Tabelas!A:C,2,FALSE())</f>
        <v/>
      </c>
    </row>
    <row r="17559">
      <c r="A17559" t="inlineStr">
        <is>
          <t>CAMPO &amp; NEGÓCIOS - GRÃOS</t>
        </is>
      </c>
      <c r="B17559" t="inlineStr">
        <is>
          <t>C</t>
        </is>
      </c>
      <c r="C17559">
        <f>IF(B17559&lt;&gt;"NI",1,0)</f>
        <v/>
      </c>
      <c r="D17559">
        <f>VLOOKUP(B17559, Tabelas!A:C,3,FALSE())</f>
        <v/>
      </c>
      <c r="E17559">
        <f>VLOOKUP(B17559, Tabelas!A:C,2,FALSE())</f>
        <v/>
      </c>
    </row>
    <row r="17560">
      <c r="A17560" t="inlineStr">
        <is>
          <t>CAMPO DIGIT@L (FACULDADE INTEGRADO DE CAMPO MOURÃO)</t>
        </is>
      </c>
      <c r="B17560" t="inlineStr">
        <is>
          <t>C</t>
        </is>
      </c>
      <c r="C17560">
        <f>IF(B17560&lt;&gt;"NI",1,0)</f>
        <v/>
      </c>
      <c r="D17560">
        <f>VLOOKUP(B17560, Tabelas!A:C,3,FALSE())</f>
        <v/>
      </c>
      <c r="E17560">
        <f>VLOOKUP(B17560, Tabelas!A:C,2,FALSE())</f>
        <v/>
      </c>
    </row>
    <row r="17561">
      <c r="A17561" t="inlineStr">
        <is>
          <t>CANADIAN JOURNAL OF CLINICAL PHARMACOLOGY (ONLINE)</t>
        </is>
      </c>
      <c r="B17561" t="inlineStr">
        <is>
          <t>C</t>
        </is>
      </c>
      <c r="C17561">
        <f>IF(B17561&lt;&gt;"NI",1,0)</f>
        <v/>
      </c>
      <c r="D17561">
        <f>VLOOKUP(B17561, Tabelas!A:C,3,FALSE())</f>
        <v/>
      </c>
      <c r="E17561">
        <f>VLOOKUP(B17561, Tabelas!A:C,2,FALSE())</f>
        <v/>
      </c>
    </row>
    <row r="17562">
      <c r="A17562" t="inlineStr">
        <is>
          <t>CANADIAN JOURNAL OF GASTROENTEROLOGY</t>
        </is>
      </c>
      <c r="B17562" t="inlineStr">
        <is>
          <t>C</t>
        </is>
      </c>
      <c r="C17562">
        <f>IF(B17562&lt;&gt;"NI",1,0)</f>
        <v/>
      </c>
      <c r="D17562">
        <f>VLOOKUP(B17562, Tabelas!A:C,3,FALSE())</f>
        <v/>
      </c>
      <c r="E17562">
        <f>VLOOKUP(B17562, Tabelas!A:C,2,FALSE())</f>
        <v/>
      </c>
    </row>
    <row r="17563">
      <c r="A17563" t="inlineStr">
        <is>
          <t>CANADIAN JOURNAL OF MEDIA STUDIES</t>
        </is>
      </c>
      <c r="B17563" t="inlineStr">
        <is>
          <t>C</t>
        </is>
      </c>
      <c r="C17563">
        <f>IF(B17563&lt;&gt;"NI",1,0)</f>
        <v/>
      </c>
      <c r="D17563">
        <f>VLOOKUP(B17563, Tabelas!A:C,3,FALSE())</f>
        <v/>
      </c>
      <c r="E17563">
        <f>VLOOKUP(B17563, Tabelas!A:C,2,FALSE())</f>
        <v/>
      </c>
    </row>
    <row r="17564">
      <c r="A17564" t="inlineStr">
        <is>
          <t>CANCER DETECTION AND PREVENTION</t>
        </is>
      </c>
      <c r="B17564" t="inlineStr">
        <is>
          <t>C</t>
        </is>
      </c>
      <c r="C17564">
        <f>IF(B17564&lt;&gt;"NI",1,0)</f>
        <v/>
      </c>
      <c r="D17564">
        <f>VLOOKUP(B17564, Tabelas!A:C,3,FALSE())</f>
        <v/>
      </c>
      <c r="E17564">
        <f>VLOOKUP(B17564, Tabelas!A:C,2,FALSE())</f>
        <v/>
      </c>
    </row>
    <row r="17565">
      <c r="A17565" t="inlineStr">
        <is>
          <t>CANCER DRUG RESISTANCE</t>
        </is>
      </c>
      <c r="B17565" t="inlineStr">
        <is>
          <t>C</t>
        </is>
      </c>
      <c r="C17565">
        <f>IF(B17565&lt;&gt;"NI",1,0)</f>
        <v/>
      </c>
      <c r="D17565">
        <f>VLOOKUP(B17565, Tabelas!A:C,3,FALSE())</f>
        <v/>
      </c>
      <c r="E17565">
        <f>VLOOKUP(B17565, Tabelas!A:C,2,FALSE())</f>
        <v/>
      </c>
    </row>
    <row r="17566">
      <c r="A17566" t="inlineStr">
        <is>
          <t>CANCER GENETICS AND CYTOGENETICS</t>
        </is>
      </c>
      <c r="B17566" t="inlineStr">
        <is>
          <t>C</t>
        </is>
      </c>
      <c r="C17566">
        <f>IF(B17566&lt;&gt;"NI",1,0)</f>
        <v/>
      </c>
      <c r="D17566">
        <f>VLOOKUP(B17566, Tabelas!A:C,3,FALSE())</f>
        <v/>
      </c>
      <c r="E17566">
        <f>VLOOKUP(B17566, Tabelas!A:C,2,FALSE())</f>
        <v/>
      </c>
    </row>
    <row r="17567">
      <c r="A17567" t="inlineStr">
        <is>
          <t>CANCER STUDIES AND THERAPEUTICS</t>
        </is>
      </c>
      <c r="B17567" t="inlineStr">
        <is>
          <t>C</t>
        </is>
      </c>
      <c r="C17567">
        <f>IF(B17567&lt;&gt;"NI",1,0)</f>
        <v/>
      </c>
      <c r="D17567">
        <f>VLOOKUP(B17567, Tabelas!A:C,3,FALSE())</f>
        <v/>
      </c>
      <c r="E17567">
        <f>VLOOKUP(B17567, Tabelas!A:C,2,FALSE())</f>
        <v/>
      </c>
    </row>
    <row r="17568">
      <c r="A17568" t="inlineStr">
        <is>
          <t>CANNABIS AND CANNABINOID RESEARCH</t>
        </is>
      </c>
      <c r="B17568" t="inlineStr">
        <is>
          <t>C</t>
        </is>
      </c>
      <c r="C17568">
        <f>IF(B17568&lt;&gt;"NI",1,0)</f>
        <v/>
      </c>
      <c r="D17568">
        <f>VLOOKUP(B17568, Tabelas!A:C,3,FALSE())</f>
        <v/>
      </c>
      <c r="E17568">
        <f>VLOOKUP(B17568, Tabelas!A:C,2,FALSE())</f>
        <v/>
      </c>
    </row>
    <row r="17569">
      <c r="A17569" t="inlineStr">
        <is>
          <t>CAPTURA CRÍPTICA</t>
        </is>
      </c>
      <c r="B17569" t="inlineStr">
        <is>
          <t>C</t>
        </is>
      </c>
      <c r="C17569">
        <f>IF(B17569&lt;&gt;"NI",1,0)</f>
        <v/>
      </c>
      <c r="D17569">
        <f>VLOOKUP(B17569, Tabelas!A:C,3,FALSE())</f>
        <v/>
      </c>
      <c r="E17569">
        <f>VLOOKUP(B17569, Tabelas!A:C,2,FALSE())</f>
        <v/>
      </c>
    </row>
    <row r="17570">
      <c r="A17570" t="inlineStr">
        <is>
          <t>CAPTURA CRÍPTICA (ONLINE)</t>
        </is>
      </c>
      <c r="B17570" t="inlineStr">
        <is>
          <t>C</t>
        </is>
      </c>
      <c r="C17570">
        <f>IF(B17570&lt;&gt;"NI",1,0)</f>
        <v/>
      </c>
      <c r="D17570">
        <f>VLOOKUP(B17570, Tabelas!A:C,3,FALSE())</f>
        <v/>
      </c>
      <c r="E17570">
        <f>VLOOKUP(B17570, Tabelas!A:C,2,FALSE())</f>
        <v/>
      </c>
    </row>
    <row r="17571">
      <c r="A17571" t="inlineStr">
        <is>
          <t>CARDIOVASCULAR SURGERY</t>
        </is>
      </c>
      <c r="B17571" t="inlineStr">
        <is>
          <t>C</t>
        </is>
      </c>
      <c r="C17571">
        <f>IF(B17571&lt;&gt;"NI",1,0)</f>
        <v/>
      </c>
      <c r="D17571">
        <f>VLOOKUP(B17571, Tabelas!A:C,3,FALSE())</f>
        <v/>
      </c>
      <c r="E17571">
        <f>VLOOKUP(B17571, Tabelas!A:C,2,FALSE())</f>
        <v/>
      </c>
    </row>
    <row r="17572">
      <c r="A17572" t="inlineStr">
        <is>
          <t>CARPATHIAN JOURNAL OF FOOD SCIENCE AND TECHNOLOGY</t>
        </is>
      </c>
      <c r="B17572" t="inlineStr">
        <is>
          <t>C</t>
        </is>
      </c>
      <c r="C17572">
        <f>IF(B17572&lt;&gt;"NI",1,0)</f>
        <v/>
      </c>
      <c r="D17572">
        <f>VLOOKUP(B17572, Tabelas!A:C,3,FALSE())</f>
        <v/>
      </c>
      <c r="E17572">
        <f>VLOOKUP(B17572, Tabelas!A:C,2,FALSE())</f>
        <v/>
      </c>
    </row>
    <row r="17573">
      <c r="A17573" t="inlineStr">
        <is>
          <t>CARTA CEPRO</t>
        </is>
      </c>
      <c r="B17573" t="inlineStr">
        <is>
          <t>C</t>
        </is>
      </c>
      <c r="C17573">
        <f>IF(B17573&lt;&gt;"NI",1,0)</f>
        <v/>
      </c>
      <c r="D17573">
        <f>VLOOKUP(B17573, Tabelas!A:C,3,FALSE())</f>
        <v/>
      </c>
      <c r="E17573">
        <f>VLOOKUP(B17573, Tabelas!A:C,2,FALSE())</f>
        <v/>
      </c>
    </row>
    <row r="17574">
      <c r="A17574" t="inlineStr">
        <is>
          <t>CARTA FORENSE</t>
        </is>
      </c>
      <c r="B17574" t="inlineStr">
        <is>
          <t>C</t>
        </is>
      </c>
      <c r="C17574">
        <f>IF(B17574&lt;&gt;"NI",1,0)</f>
        <v/>
      </c>
      <c r="D17574">
        <f>VLOOKUP(B17574, Tabelas!A:C,3,FALSE())</f>
        <v/>
      </c>
      <c r="E17574">
        <f>VLOOKUP(B17574, Tabelas!A:C,2,FALSE())</f>
        <v/>
      </c>
    </row>
    <row r="17575">
      <c r="A17575" t="inlineStr">
        <is>
          <t>CARTAPACIO DE DERECHO</t>
        </is>
      </c>
      <c r="B17575" t="inlineStr">
        <is>
          <t>C</t>
        </is>
      </c>
      <c r="C17575">
        <f>IF(B17575&lt;&gt;"NI",1,0)</f>
        <v/>
      </c>
      <c r="D17575">
        <f>VLOOKUP(B17575, Tabelas!A:C,3,FALSE())</f>
        <v/>
      </c>
      <c r="E17575">
        <f>VLOOKUP(B17575, Tabelas!A:C,2,FALSE())</f>
        <v/>
      </c>
    </row>
    <row r="17576">
      <c r="A17576" t="inlineStr">
        <is>
          <t>CARTEMA - REVISTA DO PROGRAMA DE PÓS-GRADUAÇÃO EM ARTES VISUAIS UFPE/UFPB</t>
        </is>
      </c>
      <c r="B17576" t="inlineStr">
        <is>
          <t>C</t>
        </is>
      </c>
      <c r="C17576">
        <f>IF(B17576&lt;&gt;"NI",1,0)</f>
        <v/>
      </c>
      <c r="D17576">
        <f>VLOOKUP(B17576, Tabelas!A:C,3,FALSE())</f>
        <v/>
      </c>
      <c r="E17576">
        <f>VLOOKUP(B17576, Tabelas!A:C,2,FALSE())</f>
        <v/>
      </c>
    </row>
    <row r="17577">
      <c r="A17577" t="inlineStr">
        <is>
          <t>CARTOGRAFIE SOCIALI</t>
        </is>
      </c>
      <c r="B17577" t="inlineStr">
        <is>
          <t>C</t>
        </is>
      </c>
      <c r="C17577">
        <f>IF(B17577&lt;&gt;"NI",1,0)</f>
        <v/>
      </c>
      <c r="D17577">
        <f>VLOOKUP(B17577, Tabelas!A:C,3,FALSE())</f>
        <v/>
      </c>
      <c r="E17577">
        <f>VLOOKUP(B17577, Tabelas!A:C,2,FALSE())</f>
        <v/>
      </c>
    </row>
    <row r="17578">
      <c r="A17578" t="inlineStr">
        <is>
          <t>CASE REPORTS IN CLINICAL MEDICINE</t>
        </is>
      </c>
      <c r="B17578" t="inlineStr">
        <is>
          <t>C</t>
        </is>
      </c>
      <c r="C17578">
        <f>IF(B17578&lt;&gt;"NI",1,0)</f>
        <v/>
      </c>
      <c r="D17578">
        <f>VLOOKUP(B17578, Tabelas!A:C,3,FALSE())</f>
        <v/>
      </c>
      <c r="E17578">
        <f>VLOOKUP(B17578, Tabelas!A:C,2,FALSE())</f>
        <v/>
      </c>
    </row>
    <row r="17579">
      <c r="A17579" t="inlineStr">
        <is>
          <t>CASE REPORTS IN CLINICAL PATHOLOGY</t>
        </is>
      </c>
      <c r="B17579" t="inlineStr">
        <is>
          <t>C</t>
        </is>
      </c>
      <c r="C17579">
        <f>IF(B17579&lt;&gt;"NI",1,0)</f>
        <v/>
      </c>
      <c r="D17579">
        <f>VLOOKUP(B17579, Tabelas!A:C,3,FALSE())</f>
        <v/>
      </c>
      <c r="E17579">
        <f>VLOOKUP(B17579, Tabelas!A:C,2,FALSE())</f>
        <v/>
      </c>
    </row>
    <row r="17580">
      <c r="A17580" t="inlineStr">
        <is>
          <t>CASE REPORTS IN HEPATOLOGY</t>
        </is>
      </c>
      <c r="B17580" t="inlineStr">
        <is>
          <t>C</t>
        </is>
      </c>
      <c r="C17580">
        <f>IF(B17580&lt;&gt;"NI",1,0)</f>
        <v/>
      </c>
      <c r="D17580">
        <f>VLOOKUP(B17580, Tabelas!A:C,3,FALSE())</f>
        <v/>
      </c>
      <c r="E17580">
        <f>VLOOKUP(B17580, Tabelas!A:C,2,FALSE())</f>
        <v/>
      </c>
    </row>
    <row r="17581">
      <c r="A17581" t="inlineStr">
        <is>
          <t>CASE REPORTS IN INFECTIOUS DISEASES</t>
        </is>
      </c>
      <c r="B17581" t="inlineStr">
        <is>
          <t>C</t>
        </is>
      </c>
      <c r="C17581">
        <f>IF(B17581&lt;&gt;"NI",1,0)</f>
        <v/>
      </c>
      <c r="D17581">
        <f>VLOOKUP(B17581, Tabelas!A:C,3,FALSE())</f>
        <v/>
      </c>
      <c r="E17581">
        <f>VLOOKUP(B17581, Tabelas!A:C,2,FALSE())</f>
        <v/>
      </c>
    </row>
    <row r="17582">
      <c r="A17582" t="inlineStr">
        <is>
          <t>CASE REPORTS IN MEDICINE (PRINT)</t>
        </is>
      </c>
      <c r="B17582" t="inlineStr">
        <is>
          <t>C</t>
        </is>
      </c>
      <c r="C17582">
        <f>IF(B17582&lt;&gt;"NI",1,0)</f>
        <v/>
      </c>
      <c r="D17582">
        <f>VLOOKUP(B17582, Tabelas!A:C,3,FALSE())</f>
        <v/>
      </c>
      <c r="E17582">
        <f>VLOOKUP(B17582, Tabelas!A:C,2,FALSE())</f>
        <v/>
      </c>
    </row>
    <row r="17583">
      <c r="A17583" t="inlineStr">
        <is>
          <t>CASE REPORTS IN ORTHOPEDICS</t>
        </is>
      </c>
      <c r="B17583" t="inlineStr">
        <is>
          <t>C</t>
        </is>
      </c>
      <c r="C17583">
        <f>IF(B17583&lt;&gt;"NI",1,0)</f>
        <v/>
      </c>
      <c r="D17583">
        <f>VLOOKUP(B17583, Tabelas!A:C,3,FALSE())</f>
        <v/>
      </c>
      <c r="E17583">
        <f>VLOOKUP(B17583, Tabelas!A:C,2,FALSE())</f>
        <v/>
      </c>
    </row>
    <row r="17584">
      <c r="A17584" t="inlineStr">
        <is>
          <t>CASE REPORTS IN PEDIATRICS (IMPRESSO)</t>
        </is>
      </c>
      <c r="B17584" t="inlineStr">
        <is>
          <t>C</t>
        </is>
      </c>
      <c r="C17584">
        <f>IF(B17584&lt;&gt;"NI",1,0)</f>
        <v/>
      </c>
      <c r="D17584">
        <f>VLOOKUP(B17584, Tabelas!A:C,3,FALSE())</f>
        <v/>
      </c>
      <c r="E17584">
        <f>VLOOKUP(B17584, Tabelas!A:C,2,FALSE())</f>
        <v/>
      </c>
    </row>
    <row r="17585">
      <c r="A17585" t="inlineStr">
        <is>
          <t>CASE REPORTS IN PEDIATRICS (ONLINE)</t>
        </is>
      </c>
      <c r="B17585" t="inlineStr">
        <is>
          <t>C</t>
        </is>
      </c>
      <c r="C17585">
        <f>IF(B17585&lt;&gt;"NI",1,0)</f>
        <v/>
      </c>
      <c r="D17585">
        <f>VLOOKUP(B17585, Tabelas!A:C,3,FALSE())</f>
        <v/>
      </c>
      <c r="E17585">
        <f>VLOOKUP(B17585, Tabelas!A:C,2,FALSE())</f>
        <v/>
      </c>
    </row>
    <row r="17586">
      <c r="A17586" t="inlineStr">
        <is>
          <t>CASE REPORTS IN PSYCHIATRY (PRINT)</t>
        </is>
      </c>
      <c r="B17586" t="inlineStr">
        <is>
          <t>C</t>
        </is>
      </c>
      <c r="C17586">
        <f>IF(B17586&lt;&gt;"NI",1,0)</f>
        <v/>
      </c>
      <c r="D17586">
        <f>VLOOKUP(B17586, Tabelas!A:C,3,FALSE())</f>
        <v/>
      </c>
      <c r="E17586">
        <f>VLOOKUP(B17586, Tabelas!A:C,2,FALSE())</f>
        <v/>
      </c>
    </row>
    <row r="17587">
      <c r="A17587" t="inlineStr">
        <is>
          <t>CASE REPORTS OBSTET GYNECOL</t>
        </is>
      </c>
      <c r="B17587" t="inlineStr">
        <is>
          <t>C</t>
        </is>
      </c>
      <c r="C17587">
        <f>IF(B17587&lt;&gt;"NI",1,0)</f>
        <v/>
      </c>
      <c r="D17587">
        <f>VLOOKUP(B17587, Tabelas!A:C,3,FALSE())</f>
        <v/>
      </c>
      <c r="E17587">
        <f>VLOOKUP(B17587, Tabelas!A:C,2,FALSE())</f>
        <v/>
      </c>
    </row>
    <row r="17588">
      <c r="A17588" t="inlineStr">
        <is>
          <t>CATÓLICA LAW REVIEW</t>
        </is>
      </c>
      <c r="B17588" t="inlineStr">
        <is>
          <t>C</t>
        </is>
      </c>
      <c r="C17588">
        <f>IF(B17588&lt;&gt;"NI",1,0)</f>
        <v/>
      </c>
      <c r="D17588">
        <f>VLOOKUP(B17588, Tabelas!A:C,3,FALSE())</f>
        <v/>
      </c>
      <c r="E17588">
        <f>VLOOKUP(B17588, Tabelas!A:C,2,FALSE())</f>
        <v/>
      </c>
    </row>
    <row r="17589">
      <c r="A17589" t="inlineStr">
        <is>
          <t>CAVALO LOUCO</t>
        </is>
      </c>
      <c r="B17589" t="inlineStr">
        <is>
          <t>C</t>
        </is>
      </c>
      <c r="C17589">
        <f>IF(B17589&lt;&gt;"NI",1,0)</f>
        <v/>
      </c>
      <c r="D17589">
        <f>VLOOKUP(B17589, Tabelas!A:C,3,FALSE())</f>
        <v/>
      </c>
      <c r="E17589">
        <f>VLOOKUP(B17589, Tabelas!A:C,2,FALSE())</f>
        <v/>
      </c>
    </row>
    <row r="17590">
      <c r="A17590" t="inlineStr">
        <is>
          <t>CBM. CADERNOS BRASILEIROS DE MEDICINA (IMPRESSO)</t>
        </is>
      </c>
      <c r="B17590" t="inlineStr">
        <is>
          <t>C</t>
        </is>
      </c>
      <c r="C17590">
        <f>IF(B17590&lt;&gt;"NI",1,0)</f>
        <v/>
      </c>
      <c r="D17590">
        <f>VLOOKUP(B17590, Tabelas!A:C,3,FALSE())</f>
        <v/>
      </c>
      <c r="E17590">
        <f>VLOOKUP(B17590, Tabelas!A:C,2,FALSE())</f>
        <v/>
      </c>
    </row>
    <row r="17591">
      <c r="A17591" t="inlineStr">
        <is>
          <t>CEDOUA (COIMBRA)</t>
        </is>
      </c>
      <c r="B17591" t="inlineStr">
        <is>
          <t>C</t>
        </is>
      </c>
      <c r="C17591">
        <f>IF(B17591&lt;&gt;"NI",1,0)</f>
        <v/>
      </c>
      <c r="D17591">
        <f>VLOOKUP(B17591, Tabelas!A:C,3,FALSE())</f>
        <v/>
      </c>
      <c r="E17591">
        <f>VLOOKUP(B17591, Tabelas!A:C,2,FALSE())</f>
        <v/>
      </c>
    </row>
    <row r="17592">
      <c r="A17592" t="inlineStr">
        <is>
          <t>CELL COMMUNICATION INSIGHTS</t>
        </is>
      </c>
      <c r="B17592" t="inlineStr">
        <is>
          <t>C</t>
        </is>
      </c>
      <c r="C17592">
        <f>IF(B17592&lt;&gt;"NI",1,0)</f>
        <v/>
      </c>
      <c r="D17592">
        <f>VLOOKUP(B17592, Tabelas!A:C,3,FALSE())</f>
        <v/>
      </c>
      <c r="E17592">
        <f>VLOOKUP(B17592, Tabelas!A:C,2,FALSE())</f>
        <v/>
      </c>
    </row>
    <row r="17593">
      <c r="A17593" t="inlineStr">
        <is>
          <t>CENTAURUS (COPENHAGEN)</t>
        </is>
      </c>
      <c r="B17593" t="inlineStr">
        <is>
          <t>C</t>
        </is>
      </c>
      <c r="C17593">
        <f>IF(B17593&lt;&gt;"NI",1,0)</f>
        <v/>
      </c>
      <c r="D17593">
        <f>VLOOKUP(B17593, Tabelas!A:C,3,FALSE())</f>
        <v/>
      </c>
      <c r="E17593">
        <f>VLOOKUP(B17593, Tabelas!A:C,2,FALSE())</f>
        <v/>
      </c>
    </row>
    <row r="17594">
      <c r="A17594" t="inlineStr">
        <is>
          <t>CENTRAL EUROPE CEUR WORKSHOP PROCEEDINGS</t>
        </is>
      </c>
      <c r="B17594" t="inlineStr">
        <is>
          <t>C</t>
        </is>
      </c>
      <c r="C17594">
        <f>IF(B17594&lt;&gt;"NI",1,0)</f>
        <v/>
      </c>
      <c r="D17594">
        <f>VLOOKUP(B17594, Tabelas!A:C,3,FALSE())</f>
        <v/>
      </c>
      <c r="E17594">
        <f>VLOOKUP(B17594, Tabelas!A:C,2,FALSE())</f>
        <v/>
      </c>
    </row>
    <row r="17595">
      <c r="A17595" t="inlineStr">
        <is>
          <t>CENTRAL EUROPEAN JOURNAL OF CHEMISTRY</t>
        </is>
      </c>
      <c r="B17595" t="inlineStr">
        <is>
          <t>C</t>
        </is>
      </c>
      <c r="C17595">
        <f>IF(B17595&lt;&gt;"NI",1,0)</f>
        <v/>
      </c>
      <c r="D17595">
        <f>VLOOKUP(B17595, Tabelas!A:C,3,FALSE())</f>
        <v/>
      </c>
      <c r="E17595">
        <f>VLOOKUP(B17595, Tabelas!A:C,2,FALSE())</f>
        <v/>
      </c>
    </row>
    <row r="17596">
      <c r="A17596" t="inlineStr">
        <is>
          <t>CENTRAL EUROPEAN JOURNAL OF PHYSICS</t>
        </is>
      </c>
      <c r="B17596" t="inlineStr">
        <is>
          <t>C</t>
        </is>
      </c>
      <c r="C17596">
        <f>IF(B17596&lt;&gt;"NI",1,0)</f>
        <v/>
      </c>
      <c r="D17596">
        <f>VLOOKUP(B17596, Tabelas!A:C,3,FALSE())</f>
        <v/>
      </c>
      <c r="E17596">
        <f>VLOOKUP(B17596, Tabelas!A:C,2,FALSE())</f>
        <v/>
      </c>
    </row>
    <row r="17597">
      <c r="A17597" t="inlineStr">
        <is>
          <t>CENTRO DE PESQUISAS DO CACAU. BOLETIM TECNICO</t>
        </is>
      </c>
      <c r="B17597" t="inlineStr">
        <is>
          <t>C</t>
        </is>
      </c>
      <c r="C17597">
        <f>IF(B17597&lt;&gt;"NI",1,0)</f>
        <v/>
      </c>
      <c r="D17597">
        <f>VLOOKUP(B17597, Tabelas!A:C,3,FALSE())</f>
        <v/>
      </c>
      <c r="E17597">
        <f>VLOOKUP(B17597, Tabelas!A:C,2,FALSE())</f>
        <v/>
      </c>
    </row>
    <row r="17598">
      <c r="A17598" t="inlineStr">
        <is>
          <t>CEPA</t>
        </is>
      </c>
      <c r="B17598" t="inlineStr">
        <is>
          <t>C</t>
        </is>
      </c>
      <c r="C17598">
        <f>IF(B17598&lt;&gt;"NI",1,0)</f>
        <v/>
      </c>
      <c r="D17598">
        <f>VLOOKUP(B17598, Tabelas!A:C,3,FALSE())</f>
        <v/>
      </c>
      <c r="E17598">
        <f>VLOOKUP(B17598, Tabelas!A:C,2,FALSE())</f>
        <v/>
      </c>
    </row>
    <row r="17599">
      <c r="A17599" t="inlineStr">
        <is>
          <t>CERRADO AGROCIÊNCIA</t>
        </is>
      </c>
      <c r="B17599" t="inlineStr">
        <is>
          <t>C</t>
        </is>
      </c>
      <c r="C17599">
        <f>IF(B17599&lt;&gt;"NI",1,0)</f>
        <v/>
      </c>
      <c r="D17599">
        <f>VLOOKUP(B17599, Tabelas!A:C,3,FALSE())</f>
        <v/>
      </c>
      <c r="E17599">
        <f>VLOOKUP(B17599, Tabelas!A:C,2,FALSE())</f>
        <v/>
      </c>
    </row>
    <row r="17600">
      <c r="A17600" t="inlineStr">
        <is>
          <t>CES REVISTA (CES/JF. IMPRESSO)</t>
        </is>
      </c>
      <c r="B17600" t="inlineStr">
        <is>
          <t>C</t>
        </is>
      </c>
      <c r="C17600">
        <f>IF(B17600&lt;&gt;"NI",1,0)</f>
        <v/>
      </c>
      <c r="D17600">
        <f>VLOOKUP(B17600, Tabelas!A:C,3,FALSE())</f>
        <v/>
      </c>
      <c r="E17600">
        <f>VLOOKUP(B17600, Tabelas!A:C,2,FALSE())</f>
        <v/>
      </c>
    </row>
    <row r="17601">
      <c r="A17601" t="inlineStr">
        <is>
          <t>CESCONTEXTO</t>
        </is>
      </c>
      <c r="B17601" t="inlineStr">
        <is>
          <t>C</t>
        </is>
      </c>
      <c r="C17601">
        <f>IF(B17601&lt;&gt;"NI",1,0)</f>
        <v/>
      </c>
      <c r="D17601">
        <f>VLOOKUP(B17601, Tabelas!A:C,3,FALSE())</f>
        <v/>
      </c>
      <c r="E17601">
        <f>VLOOKUP(B17601, Tabelas!A:C,2,FALSE())</f>
        <v/>
      </c>
    </row>
    <row r="17602">
      <c r="A17602" t="inlineStr">
        <is>
          <t>CESCONTEXTO</t>
        </is>
      </c>
      <c r="B17602" t="inlineStr">
        <is>
          <t>C</t>
        </is>
      </c>
      <c r="C17602">
        <f>IF(B17602&lt;&gt;"NI",1,0)</f>
        <v/>
      </c>
      <c r="D17602">
        <f>VLOOKUP(B17602, Tabelas!A:C,3,FALSE())</f>
        <v/>
      </c>
      <c r="E17602">
        <f>VLOOKUP(B17602, Tabelas!A:C,2,FALSE())</f>
        <v/>
      </c>
    </row>
    <row r="17603">
      <c r="A17603" t="inlineStr">
        <is>
          <t>CESET. CONFORTO, EFICIÊNCIA E SEGURANÇA NO TRABALHO</t>
        </is>
      </c>
      <c r="B17603" t="inlineStr">
        <is>
          <t>C</t>
        </is>
      </c>
      <c r="C17603">
        <f>IF(B17603&lt;&gt;"NI",1,0)</f>
        <v/>
      </c>
      <c r="D17603">
        <f>VLOOKUP(B17603, Tabelas!A:C,3,FALSE())</f>
        <v/>
      </c>
      <c r="E17603">
        <f>VLOOKUP(B17603, Tabelas!A:C,2,FALSE())</f>
        <v/>
      </c>
    </row>
    <row r="17604">
      <c r="A17604" t="inlineStr">
        <is>
          <t>CHEMENGINEERING</t>
        </is>
      </c>
      <c r="B17604" t="inlineStr">
        <is>
          <t>C</t>
        </is>
      </c>
      <c r="C17604">
        <f>IF(B17604&lt;&gt;"NI",1,0)</f>
        <v/>
      </c>
      <c r="D17604">
        <f>VLOOKUP(B17604, Tabelas!A:C,3,FALSE())</f>
        <v/>
      </c>
      <c r="E17604">
        <f>VLOOKUP(B17604, Tabelas!A:C,2,FALSE())</f>
        <v/>
      </c>
    </row>
    <row r="17605">
      <c r="A17605" t="inlineStr">
        <is>
          <t>CHEMICAL AND MATERIALS ENGINEERING</t>
        </is>
      </c>
      <c r="B17605" t="inlineStr">
        <is>
          <t>C</t>
        </is>
      </c>
      <c r="C17605">
        <f>IF(B17605&lt;&gt;"NI",1,0)</f>
        <v/>
      </c>
      <c r="D17605">
        <f>VLOOKUP(B17605, Tabelas!A:C,3,FALSE())</f>
        <v/>
      </c>
      <c r="E17605">
        <f>VLOOKUP(B17605, Tabelas!A:C,2,FALSE())</f>
        <v/>
      </c>
    </row>
    <row r="17606">
      <c r="A17606" t="inlineStr">
        <is>
          <t>CHEMICAL BIOLOGY LETTERS</t>
        </is>
      </c>
      <c r="B17606" t="inlineStr">
        <is>
          <t>C</t>
        </is>
      </c>
      <c r="C17606">
        <f>IF(B17606&lt;&gt;"NI",1,0)</f>
        <v/>
      </c>
      <c r="D17606">
        <f>VLOOKUP(B17606, Tabelas!A:C,3,FALSE())</f>
        <v/>
      </c>
      <c r="E17606">
        <f>VLOOKUP(B17606, Tabelas!A:C,2,FALSE())</f>
        <v/>
      </c>
    </row>
    <row r="17607">
      <c r="A17607" t="inlineStr">
        <is>
          <t>CHEMICAL SCIENCE INTERNATIONAL JOURNAL</t>
        </is>
      </c>
      <c r="B17607" t="inlineStr">
        <is>
          <t>C</t>
        </is>
      </c>
      <c r="C17607">
        <f>IF(B17607&lt;&gt;"NI",1,0)</f>
        <v/>
      </c>
      <c r="D17607">
        <f>VLOOKUP(B17607, Tabelas!A:C,3,FALSE())</f>
        <v/>
      </c>
      <c r="E17607">
        <f>VLOOKUP(B17607, Tabelas!A:C,2,FALSE())</f>
        <v/>
      </c>
    </row>
    <row r="17608">
      <c r="A17608" t="inlineStr">
        <is>
          <t>CHEMISTRY JOURNAL OF MOLDOVA (PRINT)</t>
        </is>
      </c>
      <c r="B17608" t="inlineStr">
        <is>
          <t>C</t>
        </is>
      </c>
      <c r="C17608">
        <f>IF(B17608&lt;&gt;"NI",1,0)</f>
        <v/>
      </c>
      <c r="D17608">
        <f>VLOOKUP(B17608, Tabelas!A:C,3,FALSE())</f>
        <v/>
      </c>
      <c r="E17608">
        <f>VLOOKUP(B17608, Tabelas!A:C,2,FALSE())</f>
        <v/>
      </c>
    </row>
    <row r="17609">
      <c r="A17609" t="inlineStr">
        <is>
          <t>CHEMOSENSORS</t>
        </is>
      </c>
      <c r="B17609" t="inlineStr">
        <is>
          <t>C</t>
        </is>
      </c>
      <c r="C17609">
        <f>IF(B17609&lt;&gt;"NI",1,0)</f>
        <v/>
      </c>
      <c r="D17609">
        <f>VLOOKUP(B17609, Tabelas!A:C,3,FALSE())</f>
        <v/>
      </c>
      <c r="E17609">
        <f>VLOOKUP(B17609, Tabelas!A:C,2,FALSE())</f>
        <v/>
      </c>
    </row>
    <row r="17610">
      <c r="A17610" t="inlineStr">
        <is>
          <t>CHEMPHOTOCHEM</t>
        </is>
      </c>
      <c r="B17610" t="inlineStr">
        <is>
          <t>C</t>
        </is>
      </c>
      <c r="C17610">
        <f>IF(B17610&lt;&gt;"NI",1,0)</f>
        <v/>
      </c>
      <c r="D17610">
        <f>VLOOKUP(B17610, Tabelas!A:C,3,FALSE())</f>
        <v/>
      </c>
      <c r="E17610">
        <f>VLOOKUP(B17610, Tabelas!A:C,2,FALSE())</f>
        <v/>
      </c>
    </row>
    <row r="17611">
      <c r="A17611" t="inlineStr">
        <is>
          <t>CHILD HEALTH ALERT</t>
        </is>
      </c>
      <c r="B17611" t="inlineStr">
        <is>
          <t>C</t>
        </is>
      </c>
      <c r="C17611">
        <f>IF(B17611&lt;&gt;"NI",1,0)</f>
        <v/>
      </c>
      <c r="D17611">
        <f>VLOOKUP(B17611, Tabelas!A:C,3,FALSE())</f>
        <v/>
      </c>
      <c r="E17611">
        <f>VLOOKUP(B17611, Tabelas!A:C,2,FALSE())</f>
        <v/>
      </c>
    </row>
    <row r="17612">
      <c r="A17612" t="inlineStr">
        <is>
          <t>CHRONIC STRESS</t>
        </is>
      </c>
      <c r="B17612" t="inlineStr">
        <is>
          <t>C</t>
        </is>
      </c>
      <c r="C17612">
        <f>IF(B17612&lt;&gt;"NI",1,0)</f>
        <v/>
      </c>
      <c r="D17612">
        <f>VLOOKUP(B17612, Tabelas!A:C,3,FALSE())</f>
        <v/>
      </c>
      <c r="E17612">
        <f>VLOOKUP(B17612, Tabelas!A:C,2,FALSE())</f>
        <v/>
      </c>
    </row>
    <row r="17613">
      <c r="A17613" t="inlineStr">
        <is>
          <t>CHRONICLES OF HEALTH IMPACT ASSESSMENT</t>
        </is>
      </c>
      <c r="B17613" t="inlineStr">
        <is>
          <t>C</t>
        </is>
      </c>
      <c r="C17613">
        <f>IF(B17613&lt;&gt;"NI",1,0)</f>
        <v/>
      </c>
      <c r="D17613">
        <f>VLOOKUP(B17613, Tabelas!A:C,3,FALSE())</f>
        <v/>
      </c>
      <c r="E17613">
        <f>VLOOKUP(B17613, Tabelas!A:C,2,FALSE())</f>
        <v/>
      </c>
    </row>
    <row r="17614">
      <c r="A17614" t="inlineStr">
        <is>
          <t>CHRONOPHYSIOLOGY AND THERAPY</t>
        </is>
      </c>
      <c r="B17614" t="inlineStr">
        <is>
          <t>C</t>
        </is>
      </c>
      <c r="C17614">
        <f>IF(B17614&lt;&gt;"NI",1,0)</f>
        <v/>
      </c>
      <c r="D17614">
        <f>VLOOKUP(B17614, Tabelas!A:C,3,FALSE())</f>
        <v/>
      </c>
      <c r="E17614">
        <f>VLOOKUP(B17614, Tabelas!A:C,2,FALSE())</f>
        <v/>
      </c>
    </row>
    <row r="17615">
      <c r="A17615" t="inlineStr">
        <is>
          <t>CICLO REVISTA</t>
        </is>
      </c>
      <c r="B17615" t="inlineStr">
        <is>
          <t>C</t>
        </is>
      </c>
      <c r="C17615">
        <f>IF(B17615&lt;&gt;"NI",1,0)</f>
        <v/>
      </c>
      <c r="D17615">
        <f>VLOOKUP(B17615, Tabelas!A:C,3,FALSE())</f>
        <v/>
      </c>
      <c r="E17615">
        <f>VLOOKUP(B17615, Tabelas!A:C,2,FALSE())</f>
        <v/>
      </c>
    </row>
    <row r="17616">
      <c r="A17616" t="inlineStr">
        <is>
          <t>CICLO REVISTA: EXPERIÊNCIAS EM FORMAÇÃO NO IFGOIANO</t>
        </is>
      </c>
      <c r="B17616" t="inlineStr">
        <is>
          <t>C</t>
        </is>
      </c>
      <c r="C17616">
        <f>IF(B17616&lt;&gt;"NI",1,0)</f>
        <v/>
      </c>
      <c r="D17616">
        <f>VLOOKUP(B17616, Tabelas!A:C,3,FALSE())</f>
        <v/>
      </c>
      <c r="E17616">
        <f>VLOOKUP(B17616, Tabelas!A:C,2,FALSE())</f>
        <v/>
      </c>
    </row>
    <row r="17617">
      <c r="A17617" t="inlineStr">
        <is>
          <t>CIDADANIA EM AÇÃO: REVISTA DE EXTENSÃO E CULTURA</t>
        </is>
      </c>
      <c r="B17617" t="inlineStr">
        <is>
          <t>C</t>
        </is>
      </c>
      <c r="C17617">
        <f>IF(B17617&lt;&gt;"NI",1,0)</f>
        <v/>
      </c>
      <c r="D17617">
        <f>VLOOKUP(B17617, Tabelas!A:C,3,FALSE())</f>
        <v/>
      </c>
      <c r="E17617">
        <f>VLOOKUP(B17617, Tabelas!A:C,2,FALSE())</f>
        <v/>
      </c>
    </row>
    <row r="17618">
      <c r="A17618" t="inlineStr">
        <is>
          <t>CIDADES (PRESIDENTE PRUDENTE)</t>
        </is>
      </c>
      <c r="B17618" t="inlineStr">
        <is>
          <t>C</t>
        </is>
      </c>
      <c r="C17618">
        <f>IF(B17618&lt;&gt;"NI",1,0)</f>
        <v/>
      </c>
      <c r="D17618">
        <f>VLOOKUP(B17618, Tabelas!A:C,3,FALSE())</f>
        <v/>
      </c>
      <c r="E17618">
        <f>VLOOKUP(B17618, Tabelas!A:C,2,FALSE())</f>
        <v/>
      </c>
    </row>
    <row r="17619">
      <c r="A17619" t="inlineStr">
        <is>
          <t>CIEN DIGITAL</t>
        </is>
      </c>
      <c r="B17619" t="inlineStr">
        <is>
          <t>C</t>
        </is>
      </c>
      <c r="C17619">
        <f>IF(B17619&lt;&gt;"NI",1,0)</f>
        <v/>
      </c>
      <c r="D17619">
        <f>VLOOKUP(B17619, Tabelas!A:C,3,FALSE())</f>
        <v/>
      </c>
      <c r="E17619">
        <f>VLOOKUP(B17619, Tabelas!A:C,2,FALSE())</f>
        <v/>
      </c>
    </row>
    <row r="17620">
      <c r="A17620" t="inlineStr">
        <is>
          <t>CIENCAMÉRICA</t>
        </is>
      </c>
      <c r="B17620" t="inlineStr">
        <is>
          <t>C</t>
        </is>
      </c>
      <c r="C17620">
        <f>IF(B17620&lt;&gt;"NI",1,0)</f>
        <v/>
      </c>
      <c r="D17620">
        <f>VLOOKUP(B17620, Tabelas!A:C,3,FALSE())</f>
        <v/>
      </c>
      <c r="E17620">
        <f>VLOOKUP(B17620, Tabelas!A:C,2,FALSE())</f>
        <v/>
      </c>
    </row>
    <row r="17621">
      <c r="A17621" t="inlineStr">
        <is>
          <t>CIÊNCIA &amp; AMBIENTE</t>
        </is>
      </c>
      <c r="B17621" t="inlineStr">
        <is>
          <t>C</t>
        </is>
      </c>
      <c r="C17621">
        <f>IF(B17621&lt;&gt;"NI",1,0)</f>
        <v/>
      </c>
      <c r="D17621">
        <f>VLOOKUP(B17621, Tabelas!A:C,3,FALSE())</f>
        <v/>
      </c>
      <c r="E17621">
        <f>VLOOKUP(B17621, Tabelas!A:C,2,FALSE())</f>
        <v/>
      </c>
    </row>
    <row r="17622">
      <c r="A17622" t="inlineStr">
        <is>
          <t>CIÊNCIA &amp; CONHECIMENTO - REVISTA ELETRÔNICA DA ULBRA SÃO JERÔNIM</t>
        </is>
      </c>
      <c r="B17622" t="inlineStr">
        <is>
          <t>C</t>
        </is>
      </c>
      <c r="C17622">
        <f>IF(B17622&lt;&gt;"NI",1,0)</f>
        <v/>
      </c>
      <c r="D17622">
        <f>VLOOKUP(B17622, Tabelas!A:C,3,FALSE())</f>
        <v/>
      </c>
      <c r="E17622">
        <f>VLOOKUP(B17622, Tabelas!A:C,2,FALSE())</f>
        <v/>
      </c>
    </row>
    <row r="17623">
      <c r="A17623" t="inlineStr">
        <is>
          <t>CIÊNCIA AGRÍCOLA</t>
        </is>
      </c>
      <c r="B17623" t="inlineStr">
        <is>
          <t>C</t>
        </is>
      </c>
      <c r="C17623">
        <f>IF(B17623&lt;&gt;"NI",1,0)</f>
        <v/>
      </c>
      <c r="D17623">
        <f>VLOOKUP(B17623, Tabelas!A:C,3,FALSE())</f>
        <v/>
      </c>
      <c r="E17623">
        <f>VLOOKUP(B17623, Tabelas!A:C,2,FALSE())</f>
        <v/>
      </c>
    </row>
    <row r="17624">
      <c r="A17624" t="inlineStr">
        <is>
          <t>CIENCIA AGRICOLA (UFAL)</t>
        </is>
      </c>
      <c r="B17624" t="inlineStr">
        <is>
          <t>C</t>
        </is>
      </c>
      <c r="C17624">
        <f>IF(B17624&lt;&gt;"NI",1,0)</f>
        <v/>
      </c>
      <c r="D17624">
        <f>VLOOKUP(B17624, Tabelas!A:C,3,FALSE())</f>
        <v/>
      </c>
      <c r="E17624">
        <f>VLOOKUP(B17624, Tabelas!A:C,2,FALSE())</f>
        <v/>
      </c>
    </row>
    <row r="17625">
      <c r="A17625" t="inlineStr">
        <is>
          <t>CIENCIA AGRONOMICA (UNESP.JABOTICABAL)</t>
        </is>
      </c>
      <c r="B17625" t="inlineStr">
        <is>
          <t>C</t>
        </is>
      </c>
      <c r="C17625">
        <f>IF(B17625&lt;&gt;"NI",1,0)</f>
        <v/>
      </c>
      <c r="D17625">
        <f>VLOOKUP(B17625, Tabelas!A:C,3,FALSE())</f>
        <v/>
      </c>
      <c r="E17625">
        <f>VLOOKUP(B17625, Tabelas!A:C,2,FALSE())</f>
        <v/>
      </c>
    </row>
    <row r="17626">
      <c r="A17626" t="inlineStr">
        <is>
          <t>CIÊNCIA ATUAL - REVISTA CIENTÍFICA MULTIDISCIPLINAR DAS FACULDADES SÃO JOSÉ</t>
        </is>
      </c>
      <c r="B17626" t="inlineStr">
        <is>
          <t>C</t>
        </is>
      </c>
      <c r="C17626">
        <f>IF(B17626&lt;&gt;"NI",1,0)</f>
        <v/>
      </c>
      <c r="D17626">
        <f>VLOOKUP(B17626, Tabelas!A:C,3,FALSE())</f>
        <v/>
      </c>
      <c r="E17626">
        <f>VLOOKUP(B17626, Tabelas!A:C,2,FALSE())</f>
        <v/>
      </c>
    </row>
    <row r="17627">
      <c r="A17627" t="inlineStr">
        <is>
          <t>CIÊNCIA CRIMINAL</t>
        </is>
      </c>
      <c r="B17627" t="inlineStr">
        <is>
          <t>C</t>
        </is>
      </c>
      <c r="C17627">
        <f>IF(B17627&lt;&gt;"NI",1,0)</f>
        <v/>
      </c>
      <c r="D17627">
        <f>VLOOKUP(B17627, Tabelas!A:C,3,FALSE())</f>
        <v/>
      </c>
      <c r="E17627">
        <f>VLOOKUP(B17627, Tabelas!A:C,2,FALSE())</f>
        <v/>
      </c>
    </row>
    <row r="17628">
      <c r="A17628" t="inlineStr">
        <is>
          <t>CIÊNCIA DA MADEIRA</t>
        </is>
      </c>
      <c r="B17628" t="inlineStr">
        <is>
          <t>C</t>
        </is>
      </c>
      <c r="C17628">
        <f>IF(B17628&lt;&gt;"NI",1,0)</f>
        <v/>
      </c>
      <c r="D17628">
        <f>VLOOKUP(B17628, Tabelas!A:C,3,FALSE())</f>
        <v/>
      </c>
      <c r="E17628">
        <f>VLOOKUP(B17628, Tabelas!A:C,2,FALSE())</f>
        <v/>
      </c>
    </row>
    <row r="17629">
      <c r="A17629" t="inlineStr">
        <is>
          <t>CIÊNCIA E AGROTECNOLOGIA</t>
        </is>
      </c>
      <c r="B17629" t="inlineStr">
        <is>
          <t>C</t>
        </is>
      </c>
      <c r="C17629">
        <f>IF(B17629&lt;&gt;"NI",1,0)</f>
        <v/>
      </c>
      <c r="D17629">
        <f>VLOOKUP(B17629, Tabelas!A:C,3,FALSE())</f>
        <v/>
      </c>
      <c r="E17629">
        <f>VLOOKUP(B17629, Tabelas!A:C,2,FALSE())</f>
        <v/>
      </c>
    </row>
    <row r="17630">
      <c r="A17630" t="inlineStr">
        <is>
          <t>CIÊNCIA E SOCIEDADE</t>
        </is>
      </c>
      <c r="B17630" t="inlineStr">
        <is>
          <t>C</t>
        </is>
      </c>
      <c r="C17630">
        <f>IF(B17630&lt;&gt;"NI",1,0)</f>
        <v/>
      </c>
      <c r="D17630">
        <f>VLOOKUP(B17630, Tabelas!A:C,3,FALSE())</f>
        <v/>
      </c>
      <c r="E17630">
        <f>VLOOKUP(B17630, Tabelas!A:C,2,FALSE())</f>
        <v/>
      </c>
    </row>
    <row r="17631">
      <c r="A17631" t="inlineStr">
        <is>
          <t>CIÊNCIA HOJE</t>
        </is>
      </c>
      <c r="B17631" t="inlineStr">
        <is>
          <t>C</t>
        </is>
      </c>
      <c r="C17631">
        <f>IF(B17631&lt;&gt;"NI",1,0)</f>
        <v/>
      </c>
      <c r="D17631">
        <f>VLOOKUP(B17631, Tabelas!A:C,3,FALSE())</f>
        <v/>
      </c>
      <c r="E17631">
        <f>VLOOKUP(B17631, Tabelas!A:C,2,FALSE())</f>
        <v/>
      </c>
    </row>
    <row r="17632">
      <c r="A17632" t="inlineStr">
        <is>
          <t>CIENCIA HOJE DAS CRIANCAS</t>
        </is>
      </c>
      <c r="B17632" t="inlineStr">
        <is>
          <t>C</t>
        </is>
      </c>
      <c r="C17632">
        <f>IF(B17632&lt;&gt;"NI",1,0)</f>
        <v/>
      </c>
      <c r="D17632">
        <f>VLOOKUP(B17632, Tabelas!A:C,3,FALSE())</f>
        <v/>
      </c>
      <c r="E17632">
        <f>VLOOKUP(B17632, Tabelas!A:C,2,FALSE())</f>
        <v/>
      </c>
    </row>
    <row r="17633">
      <c r="A17633" t="inlineStr">
        <is>
          <t>CIENCIA PESQUERA</t>
        </is>
      </c>
      <c r="B17633" t="inlineStr">
        <is>
          <t>C</t>
        </is>
      </c>
      <c r="C17633">
        <f>IF(B17633&lt;&gt;"NI",1,0)</f>
        <v/>
      </c>
      <c r="D17633">
        <f>VLOOKUP(B17633, Tabelas!A:C,3,FALSE())</f>
        <v/>
      </c>
      <c r="E17633">
        <f>VLOOKUP(B17633, Tabelas!A:C,2,FALSE())</f>
        <v/>
      </c>
    </row>
    <row r="17634">
      <c r="A17634" t="inlineStr">
        <is>
          <t>CIÊNCIA SEMPRE: REVISTA DA FAPERN</t>
        </is>
      </c>
      <c r="B17634" t="inlineStr">
        <is>
          <t>C</t>
        </is>
      </c>
      <c r="C17634">
        <f>IF(B17634&lt;&gt;"NI",1,0)</f>
        <v/>
      </c>
      <c r="D17634">
        <f>VLOOKUP(B17634, Tabelas!A:C,3,FALSE())</f>
        <v/>
      </c>
      <c r="E17634">
        <f>VLOOKUP(B17634, Tabelas!A:C,2,FALSE())</f>
        <v/>
      </c>
    </row>
    <row r="17635">
      <c r="A17635" t="inlineStr">
        <is>
          <t>CIENCIA Y TECNOLOGIA DE BUQUES</t>
        </is>
      </c>
      <c r="B17635" t="inlineStr">
        <is>
          <t>C</t>
        </is>
      </c>
      <c r="C17635">
        <f>IF(B17635&lt;&gt;"NI",1,0)</f>
        <v/>
      </c>
      <c r="D17635">
        <f>VLOOKUP(B17635, Tabelas!A:C,3,FALSE())</f>
        <v/>
      </c>
      <c r="E17635">
        <f>VLOOKUP(B17635, Tabelas!A:C,2,FALSE())</f>
        <v/>
      </c>
    </row>
    <row r="17636">
      <c r="A17636" t="inlineStr">
        <is>
          <t>CIENCIA, TECNOLOGÍA Y POLÍTICA</t>
        </is>
      </c>
      <c r="B17636" t="inlineStr">
        <is>
          <t>C</t>
        </is>
      </c>
      <c r="C17636">
        <f>IF(B17636&lt;&gt;"NI",1,0)</f>
        <v/>
      </c>
      <c r="D17636">
        <f>VLOOKUP(B17636, Tabelas!A:C,3,FALSE())</f>
        <v/>
      </c>
      <c r="E17636">
        <f>VLOOKUP(B17636, Tabelas!A:C,2,FALSE())</f>
        <v/>
      </c>
    </row>
    <row r="17637">
      <c r="A17637" t="inlineStr">
        <is>
          <t>CIÊNCIAS &amp; LETRAS (PORTO ALEGRE. ONLINE)</t>
        </is>
      </c>
      <c r="B17637" t="inlineStr">
        <is>
          <t>C</t>
        </is>
      </c>
      <c r="C17637">
        <f>IF(B17637&lt;&gt;"NI",1,0)</f>
        <v/>
      </c>
      <c r="D17637">
        <f>VLOOKUP(B17637, Tabelas!A:C,3,FALSE())</f>
        <v/>
      </c>
      <c r="E17637">
        <f>VLOOKUP(B17637, Tabelas!A:C,2,FALSE())</f>
        <v/>
      </c>
    </row>
    <row r="17638">
      <c r="A17638" t="inlineStr">
        <is>
          <t>CIÊNCIAS DA SAÚDE (ESTÁCIO DE SÁ)</t>
        </is>
      </c>
      <c r="B17638" t="inlineStr">
        <is>
          <t>C</t>
        </is>
      </c>
      <c r="C17638">
        <f>IF(B17638&lt;&gt;"NI",1,0)</f>
        <v/>
      </c>
      <c r="D17638">
        <f>VLOOKUP(B17638, Tabelas!A:C,3,FALSE())</f>
        <v/>
      </c>
      <c r="E17638">
        <f>VLOOKUP(B17638, Tabelas!A:C,2,FALSE())</f>
        <v/>
      </c>
    </row>
    <row r="17639">
      <c r="A17639" t="inlineStr">
        <is>
          <t>CIÊNCIAS EM FOCO</t>
        </is>
      </c>
      <c r="B17639" t="inlineStr">
        <is>
          <t>C</t>
        </is>
      </c>
      <c r="C17639">
        <f>IF(B17639&lt;&gt;"NI",1,0)</f>
        <v/>
      </c>
      <c r="D17639">
        <f>VLOOKUP(B17639, Tabelas!A:C,3,FALSE())</f>
        <v/>
      </c>
      <c r="E17639">
        <f>VLOOKUP(B17639, Tabelas!A:C,2,FALSE())</f>
        <v/>
      </c>
    </row>
    <row r="17640">
      <c r="A17640" t="inlineStr">
        <is>
          <t>CIENCIAS ESPACIALES</t>
        </is>
      </c>
      <c r="B17640" t="inlineStr">
        <is>
          <t>C</t>
        </is>
      </c>
      <c r="C17640">
        <f>IF(B17640&lt;&gt;"NI",1,0)</f>
        <v/>
      </c>
      <c r="D17640">
        <f>VLOOKUP(B17640, Tabelas!A:C,3,FALSE())</f>
        <v/>
      </c>
      <c r="E17640">
        <f>VLOOKUP(B17640, Tabelas!A:C,2,FALSE())</f>
        <v/>
      </c>
    </row>
    <row r="17641">
      <c r="A17641" t="inlineStr">
        <is>
          <t>CINERGIS (UNISC)</t>
        </is>
      </c>
      <c r="B17641" t="inlineStr">
        <is>
          <t>C</t>
        </is>
      </c>
      <c r="C17641">
        <f>IF(B17641&lt;&gt;"NI",1,0)</f>
        <v/>
      </c>
      <c r="D17641">
        <f>VLOOKUP(B17641, Tabelas!A:C,3,FALSE())</f>
        <v/>
      </c>
      <c r="E17641">
        <f>VLOOKUP(B17641, Tabelas!A:C,2,FALSE())</f>
        <v/>
      </c>
    </row>
    <row r="17642">
      <c r="A17642" t="inlineStr">
        <is>
          <t>CIPPUS - REVISTA DE INICIAÇÃO CIENTÍFICA DA UNILASALLE</t>
        </is>
      </c>
      <c r="B17642" t="inlineStr">
        <is>
          <t>C</t>
        </is>
      </c>
      <c r="C17642">
        <f>IF(B17642&lt;&gt;"NI",1,0)</f>
        <v/>
      </c>
      <c r="D17642">
        <f>VLOOKUP(B17642, Tabelas!A:C,3,FALSE())</f>
        <v/>
      </c>
      <c r="E17642">
        <f>VLOOKUP(B17642, Tabelas!A:C,2,FALSE())</f>
        <v/>
      </c>
    </row>
    <row r="17643">
      <c r="A17643" t="inlineStr">
        <is>
          <t>CIRCUITS AND SYSTEMS</t>
        </is>
      </c>
      <c r="B17643" t="inlineStr">
        <is>
          <t>C</t>
        </is>
      </c>
      <c r="C17643">
        <f>IF(B17643&lt;&gt;"NI",1,0)</f>
        <v/>
      </c>
      <c r="D17643">
        <f>VLOOKUP(B17643, Tabelas!A:C,3,FALSE())</f>
        <v/>
      </c>
      <c r="E17643">
        <f>VLOOKUP(B17643, Tabelas!A:C,2,FALSE())</f>
        <v/>
      </c>
    </row>
    <row r="17644">
      <c r="A17644" t="inlineStr">
        <is>
          <t>CIRCULADÔ</t>
        </is>
      </c>
      <c r="B17644" t="inlineStr">
        <is>
          <t>C</t>
        </is>
      </c>
      <c r="C17644">
        <f>IF(B17644&lt;&gt;"NI",1,0)</f>
        <v/>
      </c>
      <c r="D17644">
        <f>VLOOKUP(B17644, Tabelas!A:C,3,FALSE())</f>
        <v/>
      </c>
      <c r="E17644">
        <f>VLOOKUP(B17644, Tabelas!A:C,2,FALSE())</f>
        <v/>
      </c>
    </row>
    <row r="17645">
      <c r="A17645" t="inlineStr">
        <is>
          <t>CIRCULAR TÉCNICA - EMBRAPA - CRUZ DAS ALMAS</t>
        </is>
      </c>
      <c r="B17645" t="inlineStr">
        <is>
          <t>C</t>
        </is>
      </c>
      <c r="C17645">
        <f>IF(B17645&lt;&gt;"NI",1,0)</f>
        <v/>
      </c>
      <c r="D17645">
        <f>VLOOKUP(B17645, Tabelas!A:C,3,FALSE())</f>
        <v/>
      </c>
      <c r="E17645">
        <f>VLOOKUP(B17645, Tabelas!A:C,2,FALSE())</f>
        <v/>
      </c>
    </row>
    <row r="17646">
      <c r="A17646" t="inlineStr">
        <is>
          <t>CIRCULAR TÉCNICA (EMBRAPA MILHO E SORGO. IMPRESSO)</t>
        </is>
      </c>
      <c r="B17646" t="inlineStr">
        <is>
          <t>C</t>
        </is>
      </c>
      <c r="C17646">
        <f>IF(B17646&lt;&gt;"NI",1,0)</f>
        <v/>
      </c>
      <c r="D17646">
        <f>VLOOKUP(B17646, Tabelas!A:C,3,FALSE())</f>
        <v/>
      </c>
      <c r="E17646">
        <f>VLOOKUP(B17646, Tabelas!A:C,2,FALSE())</f>
        <v/>
      </c>
    </row>
    <row r="17647">
      <c r="A17647" t="inlineStr">
        <is>
          <t>CIRCULAR TÉCNICA (EMBRAPA SOJA)</t>
        </is>
      </c>
      <c r="B17647" t="inlineStr">
        <is>
          <t>C</t>
        </is>
      </c>
      <c r="C17647">
        <f>IF(B17647&lt;&gt;"NI",1,0)</f>
        <v/>
      </c>
      <c r="D17647">
        <f>VLOOKUP(B17647, Tabelas!A:C,3,FALSE())</f>
        <v/>
      </c>
      <c r="E17647">
        <f>VLOOKUP(B17647, Tabelas!A:C,2,FALSE())</f>
        <v/>
      </c>
    </row>
    <row r="17648">
      <c r="A17648" t="inlineStr">
        <is>
          <t>CIRCULAR TECNICA / INSTITUTO DE PESQUISAS E ESTUDOS FLORESTAIS</t>
        </is>
      </c>
      <c r="B17648" t="inlineStr">
        <is>
          <t>C</t>
        </is>
      </c>
      <c r="C17648">
        <f>IF(B17648&lt;&gt;"NI",1,0)</f>
        <v/>
      </c>
      <c r="D17648">
        <f>VLOOKUP(B17648, Tabelas!A:C,3,FALSE())</f>
        <v/>
      </c>
      <c r="E17648">
        <f>VLOOKUP(B17648, Tabelas!A:C,2,FALSE())</f>
        <v/>
      </c>
    </row>
    <row r="17649">
      <c r="A17649" t="inlineStr">
        <is>
          <t>CIRCULAR TÉCNICA EMBRAPA MILHO E SORGO (ONLINE)</t>
        </is>
      </c>
      <c r="B17649" t="inlineStr">
        <is>
          <t>C</t>
        </is>
      </c>
      <c r="C17649">
        <f>IF(B17649&lt;&gt;"NI",1,0)</f>
        <v/>
      </c>
      <c r="D17649">
        <f>VLOOKUP(B17649, Tabelas!A:C,3,FALSE())</f>
        <v/>
      </c>
      <c r="E17649">
        <f>VLOOKUP(B17649, Tabelas!A:C,2,FALSE())</f>
        <v/>
      </c>
    </row>
    <row r="17650">
      <c r="A17650" t="inlineStr">
        <is>
          <t>CIRCULAR TÉCNICA EMBRAPA SOLOS</t>
        </is>
      </c>
      <c r="B17650" t="inlineStr">
        <is>
          <t>C</t>
        </is>
      </c>
      <c r="C17650">
        <f>IF(B17650&lt;&gt;"NI",1,0)</f>
        <v/>
      </c>
      <c r="D17650">
        <f>VLOOKUP(B17650, Tabelas!A:C,3,FALSE())</f>
        <v/>
      </c>
      <c r="E17650">
        <f>VLOOKUP(B17650, Tabelas!A:C,2,FALSE())</f>
        <v/>
      </c>
    </row>
    <row r="17651">
      <c r="A17651" t="inlineStr">
        <is>
          <t>CIRED - OPEN ACCESS PROCEEDINGS JOURNAL (ONLINE)</t>
        </is>
      </c>
      <c r="B17651" t="inlineStr">
        <is>
          <t>C</t>
        </is>
      </c>
      <c r="C17651">
        <f>IF(B17651&lt;&gt;"NI",1,0)</f>
        <v/>
      </c>
      <c r="D17651">
        <f>VLOOKUP(B17651, Tabelas!A:C,3,FALSE())</f>
        <v/>
      </c>
      <c r="E17651">
        <f>VLOOKUP(B17651, Tabelas!A:C,2,FALSE())</f>
        <v/>
      </c>
    </row>
    <row r="17652">
      <c r="A17652" t="inlineStr">
        <is>
          <t>CITÉS</t>
        </is>
      </c>
      <c r="B17652" t="inlineStr">
        <is>
          <t>C</t>
        </is>
      </c>
      <c r="C17652">
        <f>IF(B17652&lt;&gt;"NI",1,0)</f>
        <v/>
      </c>
      <c r="D17652">
        <f>VLOOKUP(B17652, Tabelas!A:C,3,FALSE())</f>
        <v/>
      </c>
      <c r="E17652">
        <f>VLOOKUP(B17652, Tabelas!A:C,2,FALSE())</f>
        <v/>
      </c>
    </row>
    <row r="17653">
      <c r="A17653" t="inlineStr">
        <is>
          <t>CITIES &amp; HEALTH</t>
        </is>
      </c>
      <c r="B17653" t="inlineStr">
        <is>
          <t>C</t>
        </is>
      </c>
      <c r="C17653">
        <f>IF(B17653&lt;&gt;"NI",1,0)</f>
        <v/>
      </c>
      <c r="D17653">
        <f>VLOOKUP(B17653, Tabelas!A:C,3,FALSE())</f>
        <v/>
      </c>
      <c r="E17653">
        <f>VLOOKUP(B17653, Tabelas!A:C,2,FALSE())</f>
        <v/>
      </c>
    </row>
    <row r="17654">
      <c r="A17654" t="inlineStr">
        <is>
          <t>CITIUS, ALTIUS, FORTIUS.</t>
        </is>
      </c>
      <c r="B17654" t="inlineStr">
        <is>
          <t>C</t>
        </is>
      </c>
      <c r="C17654">
        <f>IF(B17654&lt;&gt;"NI",1,0)</f>
        <v/>
      </c>
      <c r="D17654">
        <f>VLOOKUP(B17654, Tabelas!A:C,3,FALSE())</f>
        <v/>
      </c>
      <c r="E17654">
        <f>VLOOKUP(B17654, Tabelas!A:C,2,FALSE())</f>
        <v/>
      </c>
    </row>
    <row r="17655">
      <c r="A17655" t="inlineStr">
        <is>
          <t>CITRUS RESEARCH &amp; TECNOLOGY</t>
        </is>
      </c>
      <c r="B17655" t="inlineStr">
        <is>
          <t>C</t>
        </is>
      </c>
      <c r="C17655">
        <f>IF(B17655&lt;&gt;"NI",1,0)</f>
        <v/>
      </c>
      <c r="D17655">
        <f>VLOOKUP(B17655, Tabelas!A:C,3,FALSE())</f>
        <v/>
      </c>
      <c r="E17655">
        <f>VLOOKUP(B17655, Tabelas!A:C,2,FALSE())</f>
        <v/>
      </c>
    </row>
    <row r="17656">
      <c r="A17656" t="inlineStr">
        <is>
          <t>CIVIL AND ENVIRONMENTAL ENGINEERING REPORTS</t>
        </is>
      </c>
      <c r="B17656" t="inlineStr">
        <is>
          <t>C</t>
        </is>
      </c>
      <c r="C17656">
        <f>IF(B17656&lt;&gt;"NI",1,0)</f>
        <v/>
      </c>
      <c r="D17656">
        <f>VLOOKUP(B17656, Tabelas!A:C,3,FALSE())</f>
        <v/>
      </c>
      <c r="E17656">
        <f>VLOOKUP(B17656, Tabelas!A:C,2,FALSE())</f>
        <v/>
      </c>
    </row>
    <row r="17657">
      <c r="A17657" t="inlineStr">
        <is>
          <t>CIVIL ENGINEERING JOURNAL (TEHRAN)</t>
        </is>
      </c>
      <c r="B17657" t="inlineStr">
        <is>
          <t>C</t>
        </is>
      </c>
      <c r="C17657">
        <f>IF(B17657&lt;&gt;"NI",1,0)</f>
        <v/>
      </c>
      <c r="D17657">
        <f>VLOOKUP(B17657, Tabelas!A:C,3,FALSE())</f>
        <v/>
      </c>
      <c r="E17657">
        <f>VLOOKUP(B17657, Tabelas!A:C,2,FALSE())</f>
        <v/>
      </c>
    </row>
    <row r="17658">
      <c r="A17658" t="inlineStr">
        <is>
          <t>CIVIL ENGINEERING RESEARCH JOURNAL</t>
        </is>
      </c>
      <c r="B17658" t="inlineStr">
        <is>
          <t>C</t>
        </is>
      </c>
      <c r="C17658">
        <f>IF(B17658&lt;&gt;"NI",1,0)</f>
        <v/>
      </c>
      <c r="D17658">
        <f>VLOOKUP(B17658, Tabelas!A:C,3,FALSE())</f>
        <v/>
      </c>
      <c r="E17658">
        <f>VLOOKUP(B17658, Tabelas!A:C,2,FALSE())</f>
        <v/>
      </c>
    </row>
    <row r="17659">
      <c r="A17659" t="inlineStr">
        <is>
          <t>CIVILTÀ E RELIGIONI</t>
        </is>
      </c>
      <c r="B17659" t="inlineStr">
        <is>
          <t>C</t>
        </is>
      </c>
      <c r="C17659">
        <f>IF(B17659&lt;&gt;"NI",1,0)</f>
        <v/>
      </c>
      <c r="D17659">
        <f>VLOOKUP(B17659, Tabelas!A:C,3,FALSE())</f>
        <v/>
      </c>
      <c r="E17659">
        <f>VLOOKUP(B17659, Tabelas!A:C,2,FALSE())</f>
        <v/>
      </c>
    </row>
    <row r="17660">
      <c r="A17660" t="inlineStr">
        <is>
          <t>CLASSICO CONTEMPORANEO</t>
        </is>
      </c>
      <c r="B17660" t="inlineStr">
        <is>
          <t>C</t>
        </is>
      </c>
      <c r="C17660">
        <f>IF(B17660&lt;&gt;"NI",1,0)</f>
        <v/>
      </c>
      <c r="D17660">
        <f>VLOOKUP(B17660, Tabelas!A:C,3,FALSE())</f>
        <v/>
      </c>
      <c r="E17660">
        <f>VLOOKUP(B17660, Tabelas!A:C,2,FALSE())</f>
        <v/>
      </c>
    </row>
    <row r="17661">
      <c r="A17661" t="inlineStr">
        <is>
          <t>CLAVES (JOÃO PESSOA. IMPRESSO)</t>
        </is>
      </c>
      <c r="B17661" t="inlineStr">
        <is>
          <t>C</t>
        </is>
      </c>
      <c r="C17661">
        <f>IF(B17661&lt;&gt;"NI",1,0)</f>
        <v/>
      </c>
      <c r="D17661">
        <f>VLOOKUP(B17661, Tabelas!A:C,3,FALSE())</f>
        <v/>
      </c>
      <c r="E17661">
        <f>VLOOKUP(B17661, Tabelas!A:C,2,FALSE())</f>
        <v/>
      </c>
    </row>
    <row r="17662">
      <c r="A17662" t="inlineStr">
        <is>
          <t>CLEI ELECTRONIC JOURNAL</t>
        </is>
      </c>
      <c r="B17662" t="inlineStr">
        <is>
          <t>C</t>
        </is>
      </c>
      <c r="C17662">
        <f>IF(B17662&lt;&gt;"NI",1,0)</f>
        <v/>
      </c>
      <c r="D17662">
        <f>VLOOKUP(B17662, Tabelas!A:C,3,FALSE())</f>
        <v/>
      </c>
      <c r="E17662">
        <f>VLOOKUP(B17662, Tabelas!A:C,2,FALSE())</f>
        <v/>
      </c>
    </row>
    <row r="17663">
      <c r="A17663" t="inlineStr">
        <is>
          <t>CLELE JOURNAL</t>
        </is>
      </c>
      <c r="B17663" t="inlineStr">
        <is>
          <t>C</t>
        </is>
      </c>
      <c r="C17663">
        <f>IF(B17663&lt;&gt;"NI",1,0)</f>
        <v/>
      </c>
      <c r="D17663">
        <f>VLOOKUP(B17663, Tabelas!A:C,3,FALSE())</f>
        <v/>
      </c>
      <c r="E17663">
        <f>VLOOKUP(B17663, Tabelas!A:C,2,FALSE())</f>
        <v/>
      </c>
    </row>
    <row r="17664">
      <c r="A17664" t="inlineStr">
        <is>
          <t>CLIMACOM CULTURA CIENTÍFICA - PESQUISA, JORNALISMO E ARTE</t>
        </is>
      </c>
      <c r="B17664" t="inlineStr">
        <is>
          <t>C</t>
        </is>
      </c>
      <c r="C17664">
        <f>IF(B17664&lt;&gt;"NI",1,0)</f>
        <v/>
      </c>
      <c r="D17664">
        <f>VLOOKUP(B17664, Tabelas!A:C,3,FALSE())</f>
        <v/>
      </c>
      <c r="E17664">
        <f>VLOOKUP(B17664, Tabelas!A:C,2,FALSE())</f>
        <v/>
      </c>
    </row>
    <row r="17665">
      <c r="A17665" t="inlineStr">
        <is>
          <t>CLIMANALISE (SÃO JOSÉ DOS CAMPOS)</t>
        </is>
      </c>
      <c r="B17665" t="inlineStr">
        <is>
          <t>C</t>
        </is>
      </c>
      <c r="C17665">
        <f>IF(B17665&lt;&gt;"NI",1,0)</f>
        <v/>
      </c>
      <c r="D17665">
        <f>VLOOKUP(B17665, Tabelas!A:C,3,FALSE())</f>
        <v/>
      </c>
      <c r="E17665">
        <f>VLOOKUP(B17665, Tabelas!A:C,2,FALSE())</f>
        <v/>
      </c>
    </row>
    <row r="17666">
      <c r="A17666" t="inlineStr">
        <is>
          <t>CLÍNICA (SÃO JOSÉ)</t>
        </is>
      </c>
      <c r="B17666" t="inlineStr">
        <is>
          <t>C</t>
        </is>
      </c>
      <c r="C17666">
        <f>IF(B17666&lt;&gt;"NI",1,0)</f>
        <v/>
      </c>
      <c r="D17666">
        <f>VLOOKUP(B17666, Tabelas!A:C,3,FALSE())</f>
        <v/>
      </c>
      <c r="E17666">
        <f>VLOOKUP(B17666, Tabelas!A:C,2,FALSE())</f>
        <v/>
      </c>
    </row>
    <row r="17667">
      <c r="A17667" t="inlineStr">
        <is>
          <t>CLÍNICA E PESQUISA EM ODONTOLOGIA (UNITAU)</t>
        </is>
      </c>
      <c r="B17667" t="inlineStr">
        <is>
          <t>C</t>
        </is>
      </c>
      <c r="C17667">
        <f>IF(B17667&lt;&gt;"NI",1,0)</f>
        <v/>
      </c>
      <c r="D17667">
        <f>VLOOKUP(B17667, Tabelas!A:C,3,FALSE())</f>
        <v/>
      </c>
      <c r="E17667">
        <f>VLOOKUP(B17667, Tabelas!A:C,2,FALSE())</f>
        <v/>
      </c>
    </row>
    <row r="17668">
      <c r="A17668" t="inlineStr">
        <is>
          <t>CLINICAL AND BIOMEDICAL RESEARCH</t>
        </is>
      </c>
      <c r="B17668" t="inlineStr">
        <is>
          <t>C</t>
        </is>
      </c>
      <c r="C17668">
        <f>IF(B17668&lt;&gt;"NI",1,0)</f>
        <v/>
      </c>
      <c r="D17668">
        <f>VLOOKUP(B17668, Tabelas!A:C,3,FALSE())</f>
        <v/>
      </c>
      <c r="E17668">
        <f>VLOOKUP(B17668, Tabelas!A:C,2,FALSE())</f>
        <v/>
      </c>
    </row>
    <row r="17669">
      <c r="A17669" t="inlineStr">
        <is>
          <t>CLINICAL AND DIAGNOSTIC PATHOLOGY</t>
        </is>
      </c>
      <c r="B17669" t="inlineStr">
        <is>
          <t>C</t>
        </is>
      </c>
      <c r="C17669">
        <f>IF(B17669&lt;&gt;"NI",1,0)</f>
        <v/>
      </c>
      <c r="D17669">
        <f>VLOOKUP(B17669, Tabelas!A:C,3,FALSE())</f>
        <v/>
      </c>
      <c r="E17669">
        <f>VLOOKUP(B17669, Tabelas!A:C,2,FALSE())</f>
        <v/>
      </c>
    </row>
    <row r="17670">
      <c r="A17670" t="inlineStr">
        <is>
          <t>CLINICAL AND LABORATORIAL RESEARCH IN DENSTISTRY</t>
        </is>
      </c>
      <c r="B17670" t="inlineStr">
        <is>
          <t>C</t>
        </is>
      </c>
      <c r="C17670">
        <f>IF(B17670&lt;&gt;"NI",1,0)</f>
        <v/>
      </c>
      <c r="D17670">
        <f>VLOOKUP(B17670, Tabelas!A:C,3,FALSE())</f>
        <v/>
      </c>
      <c r="E17670">
        <f>VLOOKUP(B17670, Tabelas!A:C,2,FALSE())</f>
        <v/>
      </c>
    </row>
    <row r="17671">
      <c r="A17671" t="inlineStr">
        <is>
          <t>CLINICAL CASE REPORTS</t>
        </is>
      </c>
      <c r="B17671" t="inlineStr">
        <is>
          <t>C</t>
        </is>
      </c>
      <c r="C17671">
        <f>IF(B17671&lt;&gt;"NI",1,0)</f>
        <v/>
      </c>
      <c r="D17671">
        <f>VLOOKUP(B17671, Tabelas!A:C,3,FALSE())</f>
        <v/>
      </c>
      <c r="E17671">
        <f>VLOOKUP(B17671, Tabelas!A:C,2,FALSE())</f>
        <v/>
      </c>
    </row>
    <row r="17672">
      <c r="A17672" t="inlineStr">
        <is>
          <t>CLINICAL CASE REPORTS AND REVIEWS</t>
        </is>
      </c>
      <c r="B17672" t="inlineStr">
        <is>
          <t>C</t>
        </is>
      </c>
      <c r="C17672">
        <f>IF(B17672&lt;&gt;"NI",1,0)</f>
        <v/>
      </c>
      <c r="D17672">
        <f>VLOOKUP(B17672, Tabelas!A:C,3,FALSE())</f>
        <v/>
      </c>
      <c r="E17672">
        <f>VLOOKUP(B17672, Tabelas!A:C,2,FALSE())</f>
        <v/>
      </c>
    </row>
    <row r="17673">
      <c r="A17673" t="inlineStr">
        <is>
          <t>CLINICAL CASE REPORTS INTERNATIONAL</t>
        </is>
      </c>
      <c r="B17673" t="inlineStr">
        <is>
          <t>C</t>
        </is>
      </c>
      <c r="C17673">
        <f>IF(B17673&lt;&gt;"NI",1,0)</f>
        <v/>
      </c>
      <c r="D17673">
        <f>VLOOKUP(B17673, Tabelas!A:C,3,FALSE())</f>
        <v/>
      </c>
      <c r="E17673">
        <f>VLOOKUP(B17673, Tabelas!A:C,2,FALSE())</f>
        <v/>
      </c>
    </row>
    <row r="17674">
      <c r="A17674" t="inlineStr">
        <is>
          <t>CLINICAL DIABETES AND ENDOCRINOLOGY</t>
        </is>
      </c>
      <c r="B17674" t="inlineStr">
        <is>
          <t>C</t>
        </is>
      </c>
      <c r="C17674">
        <f>IF(B17674&lt;&gt;"NI",1,0)</f>
        <v/>
      </c>
      <c r="D17674">
        <f>VLOOKUP(B17674, Tabelas!A:C,3,FALSE())</f>
        <v/>
      </c>
      <c r="E17674">
        <f>VLOOKUP(B17674, Tabelas!A:C,2,FALSE())</f>
        <v/>
      </c>
    </row>
    <row r="17675">
      <c r="A17675" t="inlineStr">
        <is>
          <t>CLINICAL NUTRITION SUPPLEMENTS</t>
        </is>
      </c>
      <c r="B17675" t="inlineStr">
        <is>
          <t>C</t>
        </is>
      </c>
      <c r="C17675">
        <f>IF(B17675&lt;&gt;"NI",1,0)</f>
        <v/>
      </c>
      <c r="D17675">
        <f>VLOOKUP(B17675, Tabelas!A:C,3,FALSE())</f>
        <v/>
      </c>
      <c r="E17675">
        <f>VLOOKUP(B17675, Tabelas!A:C,2,FALSE())</f>
        <v/>
      </c>
    </row>
    <row r="17676">
      <c r="A17676" t="inlineStr">
        <is>
          <t>CLINICAL PRACTICE</t>
        </is>
      </c>
      <c r="B17676" t="inlineStr">
        <is>
          <t>C</t>
        </is>
      </c>
      <c r="C17676">
        <f>IF(B17676&lt;&gt;"NI",1,0)</f>
        <v/>
      </c>
      <c r="D17676">
        <f>VLOOKUP(B17676, Tabelas!A:C,3,FALSE())</f>
        <v/>
      </c>
      <c r="E17676">
        <f>VLOOKUP(B17676, Tabelas!A:C,2,FALSE())</f>
        <v/>
      </c>
    </row>
    <row r="17677">
      <c r="A17677" t="inlineStr">
        <is>
          <t>CLINICAL PSYCHIATRY</t>
        </is>
      </c>
      <c r="B17677" t="inlineStr">
        <is>
          <t>C</t>
        </is>
      </c>
      <c r="C17677">
        <f>IF(B17677&lt;&gt;"NI",1,0)</f>
        <v/>
      </c>
      <c r="D17677">
        <f>VLOOKUP(B17677, Tabelas!A:C,3,FALSE())</f>
        <v/>
      </c>
      <c r="E17677">
        <f>VLOOKUP(B17677, Tabelas!A:C,2,FALSE())</f>
        <v/>
      </c>
    </row>
    <row r="17678">
      <c r="A17678" t="inlineStr">
        <is>
          <t>CLINICAL RESEARCH AND TRIALS</t>
        </is>
      </c>
      <c r="B17678" t="inlineStr">
        <is>
          <t>C</t>
        </is>
      </c>
      <c r="C17678">
        <f>IF(B17678&lt;&gt;"NI",1,0)</f>
        <v/>
      </c>
      <c r="D17678">
        <f>VLOOKUP(B17678, Tabelas!A:C,3,FALSE())</f>
        <v/>
      </c>
      <c r="E17678">
        <f>VLOOKUP(B17678, Tabelas!A:C,2,FALSE())</f>
        <v/>
      </c>
    </row>
    <row r="17679">
      <c r="A17679" t="inlineStr">
        <is>
          <t>CLINICAL RESEARCH IN INFECTIOUS DISEASES</t>
        </is>
      </c>
      <c r="B17679" t="inlineStr">
        <is>
          <t>C</t>
        </is>
      </c>
      <c r="C17679">
        <f>IF(B17679&lt;&gt;"NI",1,0)</f>
        <v/>
      </c>
      <c r="D17679">
        <f>VLOOKUP(B17679, Tabelas!A:C,3,FALSE())</f>
        <v/>
      </c>
      <c r="E17679">
        <f>VLOOKUP(B17679, Tabelas!A:C,2,FALSE())</f>
        <v/>
      </c>
    </row>
    <row r="17680">
      <c r="A17680" t="inlineStr">
        <is>
          <t>CLINICAL RESEARCH IN PEDIATRICS</t>
        </is>
      </c>
      <c r="B17680" t="inlineStr">
        <is>
          <t>C</t>
        </is>
      </c>
      <c r="C17680">
        <f>IF(B17680&lt;&gt;"NI",1,0)</f>
        <v/>
      </c>
      <c r="D17680">
        <f>VLOOKUP(B17680, Tabelas!A:C,3,FALSE())</f>
        <v/>
      </c>
      <c r="E17680">
        <f>VLOOKUP(B17680, Tabelas!A:C,2,FALSE())</f>
        <v/>
      </c>
    </row>
    <row r="17681">
      <c r="A17681" t="inlineStr">
        <is>
          <t>CLINICAL RESEARCH IN PULMONOLOGY</t>
        </is>
      </c>
      <c r="B17681" t="inlineStr">
        <is>
          <t>C</t>
        </is>
      </c>
      <c r="C17681">
        <f>IF(B17681&lt;&gt;"NI",1,0)</f>
        <v/>
      </c>
      <c r="D17681">
        <f>VLOOKUP(B17681, Tabelas!A:C,3,FALSE())</f>
        <v/>
      </c>
      <c r="E17681">
        <f>VLOOKUP(B17681, Tabelas!A:C,2,FALSE())</f>
        <v/>
      </c>
    </row>
    <row r="17682">
      <c r="A17682" t="inlineStr">
        <is>
          <t>CLINICAL RESEARCH: OPEN ACCESS</t>
        </is>
      </c>
      <c r="B17682" t="inlineStr">
        <is>
          <t>C</t>
        </is>
      </c>
      <c r="C17682">
        <f>IF(B17682&lt;&gt;"NI",1,0)</f>
        <v/>
      </c>
      <c r="D17682">
        <f>VLOOKUP(B17682, Tabelas!A:C,3,FALSE())</f>
        <v/>
      </c>
      <c r="E17682">
        <f>VLOOKUP(B17682, Tabelas!A:C,2,FALSE())</f>
        <v/>
      </c>
    </row>
    <row r="17683">
      <c r="A17683" t="inlineStr">
        <is>
          <t>CLINICAPS</t>
        </is>
      </c>
      <c r="B17683" t="inlineStr">
        <is>
          <t>C</t>
        </is>
      </c>
      <c r="C17683">
        <f>IF(B17683&lt;&gt;"NI",1,0)</f>
        <v/>
      </c>
      <c r="D17683">
        <f>VLOOKUP(B17683, Tabelas!A:C,3,FALSE())</f>
        <v/>
      </c>
      <c r="E17683">
        <f>VLOOKUP(B17683, Tabelas!A:C,2,FALSE())</f>
        <v/>
      </c>
    </row>
    <row r="17684">
      <c r="A17684" t="inlineStr">
        <is>
          <t>CLINICS IN SURGERY</t>
        </is>
      </c>
      <c r="B17684" t="inlineStr">
        <is>
          <t>C</t>
        </is>
      </c>
      <c r="C17684">
        <f>IF(B17684&lt;&gt;"NI",1,0)</f>
        <v/>
      </c>
      <c r="D17684">
        <f>VLOOKUP(B17684, Tabelas!A:C,3,FALSE())</f>
        <v/>
      </c>
      <c r="E17684">
        <f>VLOOKUP(B17684, Tabelas!A:C,2,FALSE())</f>
        <v/>
      </c>
    </row>
    <row r="17685">
      <c r="A17685" t="inlineStr">
        <is>
          <t>CLIOPSY</t>
        </is>
      </c>
      <c r="B17685" t="inlineStr">
        <is>
          <t>C</t>
        </is>
      </c>
      <c r="C17685">
        <f>IF(B17685&lt;&gt;"NI",1,0)</f>
        <v/>
      </c>
      <c r="D17685">
        <f>VLOOKUP(B17685, Tabelas!A:C,3,FALSE())</f>
        <v/>
      </c>
      <c r="E17685">
        <f>VLOOKUP(B17685, Tabelas!A:C,2,FALSE())</f>
        <v/>
      </c>
    </row>
    <row r="17686">
      <c r="A17686" t="inlineStr">
        <is>
          <t>COACHING &amp; SPORT SCIENCE REVIEW</t>
        </is>
      </c>
      <c r="B17686" t="inlineStr">
        <is>
          <t>C</t>
        </is>
      </c>
      <c r="C17686">
        <f>IF(B17686&lt;&gt;"NI",1,0)</f>
        <v/>
      </c>
      <c r="D17686">
        <f>VLOOKUP(B17686, Tabelas!A:C,3,FALSE())</f>
        <v/>
      </c>
      <c r="E17686">
        <f>VLOOKUP(B17686, Tabelas!A:C,2,FALSE())</f>
        <v/>
      </c>
    </row>
    <row r="17687">
      <c r="A17687" t="inlineStr">
        <is>
          <t>COCHRANE LIBRARY (ONLINE)</t>
        </is>
      </c>
      <c r="B17687" t="inlineStr">
        <is>
          <t>C</t>
        </is>
      </c>
      <c r="C17687">
        <f>IF(B17687&lt;&gt;"NI",1,0)</f>
        <v/>
      </c>
      <c r="D17687">
        <f>VLOOKUP(B17687, Tabelas!A:C,3,FALSE())</f>
        <v/>
      </c>
      <c r="E17687">
        <f>VLOOKUP(B17687, Tabelas!A:C,2,FALSE())</f>
        <v/>
      </c>
    </row>
    <row r="17688">
      <c r="A17688" t="inlineStr">
        <is>
          <t>COGENT BIOLOGY</t>
        </is>
      </c>
      <c r="B17688" t="inlineStr">
        <is>
          <t>C</t>
        </is>
      </c>
      <c r="C17688">
        <f>IF(B17688&lt;&gt;"NI",1,0)</f>
        <v/>
      </c>
      <c r="D17688">
        <f>VLOOKUP(B17688, Tabelas!A:C,3,FALSE())</f>
        <v/>
      </c>
      <c r="E17688">
        <f>VLOOKUP(B17688, Tabelas!A:C,2,FALSE())</f>
        <v/>
      </c>
    </row>
    <row r="17689">
      <c r="A17689" t="inlineStr">
        <is>
          <t>COGENT MATHEMATICS &amp; STATISTICS</t>
        </is>
      </c>
      <c r="B17689" t="inlineStr">
        <is>
          <t>C</t>
        </is>
      </c>
      <c r="C17689">
        <f>IF(B17689&lt;&gt;"NI",1,0)</f>
        <v/>
      </c>
      <c r="D17689">
        <f>VLOOKUP(B17689, Tabelas!A:C,3,FALSE())</f>
        <v/>
      </c>
      <c r="E17689">
        <f>VLOOKUP(B17689, Tabelas!A:C,2,FALSE())</f>
        <v/>
      </c>
    </row>
    <row r="17690">
      <c r="A17690" t="inlineStr">
        <is>
          <t>COHESIVE JOURNAL OF MICROBIOLOGY &amp; INFECTIOUS DISEASE</t>
        </is>
      </c>
      <c r="B17690" t="inlineStr">
        <is>
          <t>C</t>
        </is>
      </c>
      <c r="C17690">
        <f>IF(B17690&lt;&gt;"NI",1,0)</f>
        <v/>
      </c>
      <c r="D17690">
        <f>VLOOKUP(B17690, Tabelas!A:C,3,FALSE())</f>
        <v/>
      </c>
      <c r="E17690">
        <f>VLOOKUP(B17690, Tabelas!A:C,2,FALSE())</f>
        <v/>
      </c>
    </row>
    <row r="17691">
      <c r="A17691" t="inlineStr">
        <is>
          <t>COINSPIRAÇÃO</t>
        </is>
      </c>
      <c r="B17691" t="inlineStr">
        <is>
          <t>C</t>
        </is>
      </c>
      <c r="C17691">
        <f>IF(B17691&lt;&gt;"NI",1,0)</f>
        <v/>
      </c>
      <c r="D17691">
        <f>VLOOKUP(B17691, Tabelas!A:C,3,FALSE())</f>
        <v/>
      </c>
      <c r="E17691">
        <f>VLOOKUP(B17691, Tabelas!A:C,2,FALSE())</f>
        <v/>
      </c>
    </row>
    <row r="17692">
      <c r="A17692" t="inlineStr">
        <is>
          <t>COLABOR@ (CURITIBA)</t>
        </is>
      </c>
      <c r="B17692" t="inlineStr">
        <is>
          <t>C</t>
        </is>
      </c>
      <c r="C17692">
        <f>IF(B17692&lt;&gt;"NI",1,0)</f>
        <v/>
      </c>
      <c r="D17692">
        <f>VLOOKUP(B17692, Tabelas!A:C,3,FALSE())</f>
        <v/>
      </c>
      <c r="E17692">
        <f>VLOOKUP(B17692, Tabelas!A:C,2,FALSE())</f>
        <v/>
      </c>
    </row>
    <row r="17693">
      <c r="A17693" t="inlineStr">
        <is>
          <t>COLECTIVE DYNAMICS</t>
        </is>
      </c>
      <c r="B17693" t="inlineStr">
        <is>
          <t>C</t>
        </is>
      </c>
      <c r="C17693">
        <f>IF(B17693&lt;&gt;"NI",1,0)</f>
        <v/>
      </c>
      <c r="D17693">
        <f>VLOOKUP(B17693, Tabelas!A:C,3,FALSE())</f>
        <v/>
      </c>
      <c r="E17693">
        <f>VLOOKUP(B17693, Tabelas!A:C,2,FALSE())</f>
        <v/>
      </c>
    </row>
    <row r="17694">
      <c r="A17694" t="inlineStr">
        <is>
          <t>COLLABORATIONS</t>
        </is>
      </c>
      <c r="B17694" t="inlineStr">
        <is>
          <t>C</t>
        </is>
      </c>
      <c r="C17694">
        <f>IF(B17694&lt;&gt;"NI",1,0)</f>
        <v/>
      </c>
      <c r="D17694">
        <f>VLOOKUP(B17694, Tabelas!A:C,3,FALSE())</f>
        <v/>
      </c>
      <c r="E17694">
        <f>VLOOKUP(B17694, Tabelas!A:C,2,FALSE())</f>
        <v/>
      </c>
    </row>
    <row r="17695">
      <c r="A17695" t="inlineStr">
        <is>
          <t>COLLOQUIA MEDITERRANEA</t>
        </is>
      </c>
      <c r="B17695" t="inlineStr">
        <is>
          <t>C</t>
        </is>
      </c>
      <c r="C17695">
        <f>IF(B17695&lt;&gt;"NI",1,0)</f>
        <v/>
      </c>
      <c r="D17695">
        <f>VLOOKUP(B17695, Tabelas!A:C,3,FALSE())</f>
        <v/>
      </c>
      <c r="E17695">
        <f>VLOOKUP(B17695, Tabelas!A:C,2,FALSE())</f>
        <v/>
      </c>
    </row>
    <row r="17696">
      <c r="A17696" t="inlineStr">
        <is>
          <t>COLÓQUIO (LISBOA) (CESSOU EM 1970. CONT. 0010-1451 COLÓQUIO. LETRAS)</t>
        </is>
      </c>
      <c r="B17696" t="inlineStr">
        <is>
          <t>C</t>
        </is>
      </c>
      <c r="C17696">
        <f>IF(B17696&lt;&gt;"NI",1,0)</f>
        <v/>
      </c>
      <c r="D17696">
        <f>VLOOKUP(B17696, Tabelas!A:C,3,FALSE())</f>
        <v/>
      </c>
      <c r="E17696">
        <f>VLOOKUP(B17696, Tabelas!A:C,2,FALSE())</f>
        <v/>
      </c>
    </row>
    <row r="17697">
      <c r="A17697" t="inlineStr">
        <is>
          <t>COLÓQUIO INTERNACIONAL COLÓQUIO NACIONAL SOBRE O TRABALHO DO/A ASSISTENTE SOCIAL</t>
        </is>
      </c>
      <c r="B17697" t="inlineStr">
        <is>
          <t>C</t>
        </is>
      </c>
      <c r="C17697">
        <f>IF(B17697&lt;&gt;"NI",1,0)</f>
        <v/>
      </c>
      <c r="D17697">
        <f>VLOOKUP(B17697, Tabelas!A:C,3,FALSE())</f>
        <v/>
      </c>
      <c r="E17697">
        <f>VLOOKUP(B17697, Tabelas!A:C,2,FALSE())</f>
        <v/>
      </c>
    </row>
    <row r="17698">
      <c r="A17698" t="inlineStr">
        <is>
          <t>COLÓQUIO LUSO-BRASILEIRO DE EDUCAÇÃO - COLBEDUCA</t>
        </is>
      </c>
      <c r="B17698" t="inlineStr">
        <is>
          <t>C</t>
        </is>
      </c>
      <c r="C17698">
        <f>IF(B17698&lt;&gt;"NI",1,0)</f>
        <v/>
      </c>
      <c r="D17698">
        <f>VLOOKUP(B17698, Tabelas!A:C,3,FALSE())</f>
        <v/>
      </c>
      <c r="E17698">
        <f>VLOOKUP(B17698, Tabelas!A:C,2,FALSE())</f>
        <v/>
      </c>
    </row>
    <row r="17699">
      <c r="A17699" t="inlineStr">
        <is>
          <t>COLORECTAL CANCER</t>
        </is>
      </c>
      <c r="B17699" t="inlineStr">
        <is>
          <t>C</t>
        </is>
      </c>
      <c r="C17699">
        <f>IF(B17699&lt;&gt;"NI",1,0)</f>
        <v/>
      </c>
      <c r="D17699">
        <f>VLOOKUP(B17699, Tabelas!A:C,3,FALSE())</f>
        <v/>
      </c>
      <c r="E17699">
        <f>VLOOKUP(B17699, Tabelas!A:C,2,FALSE())</f>
        <v/>
      </c>
    </row>
    <row r="17700">
      <c r="A17700" t="inlineStr">
        <is>
          <t>COM[POR]</t>
        </is>
      </c>
      <c r="B17700" t="inlineStr">
        <is>
          <t>C</t>
        </is>
      </c>
      <c r="C17700">
        <f>IF(B17700&lt;&gt;"NI",1,0)</f>
        <v/>
      </c>
      <c r="D17700">
        <f>VLOOKUP(B17700, Tabelas!A:C,3,FALSE())</f>
        <v/>
      </c>
      <c r="E17700">
        <f>VLOOKUP(B17700, Tabelas!A:C,2,FALSE())</f>
        <v/>
      </c>
    </row>
    <row r="17701">
      <c r="A17701" t="inlineStr">
        <is>
          <t>COMMENT S'EN SORTIR</t>
        </is>
      </c>
      <c r="B17701" t="inlineStr">
        <is>
          <t>C</t>
        </is>
      </c>
      <c r="C17701">
        <f>IF(B17701&lt;&gt;"NI",1,0)</f>
        <v/>
      </c>
      <c r="D17701">
        <f>VLOOKUP(B17701, Tabelas!A:C,3,FALSE())</f>
        <v/>
      </c>
      <c r="E17701">
        <f>VLOOKUP(B17701, Tabelas!A:C,2,FALSE())</f>
        <v/>
      </c>
    </row>
    <row r="17702">
      <c r="A17702" t="inlineStr">
        <is>
          <t>COMMUNICATION POLICY RESEARCH LATIN AMERICA</t>
        </is>
      </c>
      <c r="B17702" t="inlineStr">
        <is>
          <t>C</t>
        </is>
      </c>
      <c r="C17702">
        <f>IF(B17702&lt;&gt;"NI",1,0)</f>
        <v/>
      </c>
      <c r="D17702">
        <f>VLOOKUP(B17702, Tabelas!A:C,3,FALSE())</f>
        <v/>
      </c>
      <c r="E17702">
        <f>VLOOKUP(B17702, Tabelas!A:C,2,FALSE())</f>
        <v/>
      </c>
    </row>
    <row r="17703">
      <c r="A17703" t="inlineStr">
        <is>
          <t>COMMUNICATIONS BIOLOGY</t>
        </is>
      </c>
      <c r="B17703" t="inlineStr">
        <is>
          <t>C</t>
        </is>
      </c>
      <c r="C17703">
        <f>IF(B17703&lt;&gt;"NI",1,0)</f>
        <v/>
      </c>
      <c r="D17703">
        <f>VLOOKUP(B17703, Tabelas!A:C,3,FALSE())</f>
        <v/>
      </c>
      <c r="E17703">
        <f>VLOOKUP(B17703, Tabelas!A:C,2,FALSE())</f>
        <v/>
      </c>
    </row>
    <row r="17704">
      <c r="A17704" t="inlineStr">
        <is>
          <t>COMMUNICATIONS. MEDIA. DESIGN</t>
        </is>
      </c>
      <c r="B17704" t="inlineStr">
        <is>
          <t>C</t>
        </is>
      </c>
      <c r="C17704">
        <f>IF(B17704&lt;&gt;"NI",1,0)</f>
        <v/>
      </c>
      <c r="D17704">
        <f>VLOOKUP(B17704, Tabelas!A:C,3,FALSE())</f>
        <v/>
      </c>
      <c r="E17704">
        <f>VLOOKUP(B17704, Tabelas!A:C,2,FALSE())</f>
        <v/>
      </c>
    </row>
    <row r="17705">
      <c r="A17705" t="inlineStr">
        <is>
          <t>COMMUNITAS - REVISTA DE DIREITO</t>
        </is>
      </c>
      <c r="B17705" t="inlineStr">
        <is>
          <t>C</t>
        </is>
      </c>
      <c r="C17705">
        <f>IF(B17705&lt;&gt;"NI",1,0)</f>
        <v/>
      </c>
      <c r="D17705">
        <f>VLOOKUP(B17705, Tabelas!A:C,3,FALSE())</f>
        <v/>
      </c>
      <c r="E17705">
        <f>VLOOKUP(B17705, Tabelas!A:C,2,FALSE())</f>
        <v/>
      </c>
    </row>
    <row r="17706">
      <c r="A17706" t="inlineStr">
        <is>
          <t>COMPARATIVE LAW EJOURNAL</t>
        </is>
      </c>
      <c r="B17706" t="inlineStr">
        <is>
          <t>C</t>
        </is>
      </c>
      <c r="C17706">
        <f>IF(B17706&lt;&gt;"NI",1,0)</f>
        <v/>
      </c>
      <c r="D17706">
        <f>VLOOKUP(B17706, Tabelas!A:C,3,FALSE())</f>
        <v/>
      </c>
      <c r="E17706">
        <f>VLOOKUP(B17706, Tabelas!A:C,2,FALSE())</f>
        <v/>
      </c>
    </row>
    <row r="17707">
      <c r="A17707" t="inlineStr">
        <is>
          <t>COMPÁS EMPRESARIAL</t>
        </is>
      </c>
      <c r="B17707" t="inlineStr">
        <is>
          <t>C</t>
        </is>
      </c>
      <c r="C17707">
        <f>IF(B17707&lt;&gt;"NI",1,0)</f>
        <v/>
      </c>
      <c r="D17707">
        <f>VLOOKUP(B17707, Tabelas!A:C,3,FALSE())</f>
        <v/>
      </c>
      <c r="E17707">
        <f>VLOOKUP(B17707, Tabelas!A:C,2,FALSE())</f>
        <v/>
      </c>
    </row>
    <row r="17708">
      <c r="A17708" t="inlineStr">
        <is>
          <t>COMPLEXITAS - REVISTA DE FILOSOFIA TEMÁTICA</t>
        </is>
      </c>
      <c r="B17708" t="inlineStr">
        <is>
          <t>C</t>
        </is>
      </c>
      <c r="C17708">
        <f>IF(B17708&lt;&gt;"NI",1,0)</f>
        <v/>
      </c>
      <c r="D17708">
        <f>VLOOKUP(B17708, Tabelas!A:C,3,FALSE())</f>
        <v/>
      </c>
      <c r="E17708">
        <f>VLOOKUP(B17708, Tabelas!A:C,2,FALSE())</f>
        <v/>
      </c>
    </row>
    <row r="17709">
      <c r="A17709" t="inlineStr">
        <is>
          <t>COMPOSANTS NANOE¿LECTRONIQUES</t>
        </is>
      </c>
      <c r="B17709" t="inlineStr">
        <is>
          <t>C</t>
        </is>
      </c>
      <c r="C17709">
        <f>IF(B17709&lt;&gt;"NI",1,0)</f>
        <v/>
      </c>
      <c r="D17709">
        <f>VLOOKUP(B17709, Tabelas!A:C,3,FALSE())</f>
        <v/>
      </c>
      <c r="E17709">
        <f>VLOOKUP(B17709, Tabelas!A:C,2,FALSE())</f>
        <v/>
      </c>
    </row>
    <row r="17710">
      <c r="A17710" t="inlineStr">
        <is>
          <t>COMPOSIÇÃO: REVISTA DE CIÊNCIAS SOCIAIS DA UNIVERSIDADE FEDERAL DE MATO GROSSO DO SUL</t>
        </is>
      </c>
      <c r="B17710" t="inlineStr">
        <is>
          <t>C</t>
        </is>
      </c>
      <c r="C17710">
        <f>IF(B17710&lt;&gt;"NI",1,0)</f>
        <v/>
      </c>
      <c r="D17710">
        <f>VLOOKUP(B17710, Tabelas!A:C,3,FALSE())</f>
        <v/>
      </c>
      <c r="E17710">
        <f>VLOOKUP(B17710, Tabelas!A:C,2,FALSE())</f>
        <v/>
      </c>
    </row>
    <row r="17711">
      <c r="A17711" t="inlineStr">
        <is>
          <t>COMPREHENSIVE MEDLINE/EBSCO CD-ROM</t>
        </is>
      </c>
      <c r="B17711" t="inlineStr">
        <is>
          <t>C</t>
        </is>
      </c>
      <c r="C17711">
        <f>IF(B17711&lt;&gt;"NI",1,0)</f>
        <v/>
      </c>
      <c r="D17711">
        <f>VLOOKUP(B17711, Tabelas!A:C,3,FALSE())</f>
        <v/>
      </c>
      <c r="E17711">
        <f>VLOOKUP(B17711, Tabelas!A:C,2,FALSE())</f>
        <v/>
      </c>
    </row>
    <row r="17712">
      <c r="A17712" t="inlineStr">
        <is>
          <t>COMPUTATIONAL METHODS AND EXPERIMENTAL MEASUREMENTS</t>
        </is>
      </c>
      <c r="B17712" t="inlineStr">
        <is>
          <t>C</t>
        </is>
      </c>
      <c r="C17712">
        <f>IF(B17712&lt;&gt;"NI",1,0)</f>
        <v/>
      </c>
      <c r="D17712">
        <f>VLOOKUP(B17712, Tabelas!A:C,3,FALSE())</f>
        <v/>
      </c>
      <c r="E17712">
        <f>VLOOKUP(B17712, Tabelas!A:C,2,FALSE())</f>
        <v/>
      </c>
    </row>
    <row r="17713">
      <c r="A17713" t="inlineStr">
        <is>
          <t>COMPUTATIONAL WATER, ENERGY, AND ENVIRONMENTAL ENGINEERING</t>
        </is>
      </c>
      <c r="B17713" t="inlineStr">
        <is>
          <t>C</t>
        </is>
      </c>
      <c r="C17713">
        <f>IF(B17713&lt;&gt;"NI",1,0)</f>
        <v/>
      </c>
      <c r="D17713">
        <f>VLOOKUP(B17713, Tabelas!A:C,3,FALSE())</f>
        <v/>
      </c>
      <c r="E17713">
        <f>VLOOKUP(B17713, Tabelas!A:C,2,FALSE())</f>
        <v/>
      </c>
    </row>
    <row r="17714">
      <c r="A17714" t="inlineStr">
        <is>
          <t>COMPUTER COMMUNICATION &amp; COLLABORATION</t>
        </is>
      </c>
      <c r="B17714" t="inlineStr">
        <is>
          <t>C</t>
        </is>
      </c>
      <c r="C17714">
        <f>IF(B17714&lt;&gt;"NI",1,0)</f>
        <v/>
      </c>
      <c r="D17714">
        <f>VLOOKUP(B17714, Tabelas!A:C,3,FALSE())</f>
        <v/>
      </c>
      <c r="E17714">
        <f>VLOOKUP(B17714, Tabelas!A:C,2,FALSE())</f>
        <v/>
      </c>
    </row>
    <row r="17715">
      <c r="A17715" t="inlineStr">
        <is>
          <t>COMSERTÕES - REVISTA DE COMUNICAÇÃO E CULTURA NO SEMIÁRIDO</t>
        </is>
      </c>
      <c r="B17715" t="inlineStr">
        <is>
          <t>C</t>
        </is>
      </c>
      <c r="C17715">
        <f>IF(B17715&lt;&gt;"NI",1,0)</f>
        <v/>
      </c>
      <c r="D17715">
        <f>VLOOKUP(B17715, Tabelas!A:C,3,FALSE())</f>
        <v/>
      </c>
      <c r="E17715">
        <f>VLOOKUP(B17715, Tabelas!A:C,2,FALSE())</f>
        <v/>
      </c>
    </row>
    <row r="17716">
      <c r="A17716" t="inlineStr">
        <is>
          <t>COMUM (FACHA)</t>
        </is>
      </c>
      <c r="B17716" t="inlineStr">
        <is>
          <t>C</t>
        </is>
      </c>
      <c r="C17716">
        <f>IF(B17716&lt;&gt;"NI",1,0)</f>
        <v/>
      </c>
      <c r="D17716">
        <f>VLOOKUP(B17716, Tabelas!A:C,3,FALSE())</f>
        <v/>
      </c>
      <c r="E17716">
        <f>VLOOKUP(B17716, Tabelas!A:C,2,FALSE())</f>
        <v/>
      </c>
    </row>
    <row r="17717">
      <c r="A17717" t="inlineStr">
        <is>
          <t>COMUNICAÇÃO: REFLEXÕES, EXPERIÊNCIAS, ENSINO</t>
        </is>
      </c>
      <c r="B17717" t="inlineStr">
        <is>
          <t>C</t>
        </is>
      </c>
      <c r="C17717">
        <f>IF(B17717&lt;&gt;"NI",1,0)</f>
        <v/>
      </c>
      <c r="D17717">
        <f>VLOOKUP(B17717, Tabelas!A:C,3,FALSE())</f>
        <v/>
      </c>
      <c r="E17717">
        <f>VLOOKUP(B17717, Tabelas!A:C,2,FALSE())</f>
        <v/>
      </c>
    </row>
    <row r="17718">
      <c r="A17718" t="inlineStr">
        <is>
          <t>COMUNICADO TÉCNICO - CENTRO NACIONAL DE PESQUISA DE SUÍNOS E AVES</t>
        </is>
      </c>
      <c r="B17718" t="inlineStr">
        <is>
          <t>C</t>
        </is>
      </c>
      <c r="C17718">
        <f>IF(B17718&lt;&gt;"NI",1,0)</f>
        <v/>
      </c>
      <c r="D17718">
        <f>VLOOKUP(B17718, Tabelas!A:C,3,FALSE())</f>
        <v/>
      </c>
      <c r="E17718">
        <f>VLOOKUP(B17718, Tabelas!A:C,2,FALSE())</f>
        <v/>
      </c>
    </row>
    <row r="17719">
      <c r="A17719" t="inlineStr">
        <is>
          <t>COMUNICADO TÉCNICO (EMBRAPA AGROINDÚSTRIA TROPICAL. ONLINE)</t>
        </is>
      </c>
      <c r="B17719" t="inlineStr">
        <is>
          <t>C</t>
        </is>
      </c>
      <c r="C17719">
        <f>IF(B17719&lt;&gt;"NI",1,0)</f>
        <v/>
      </c>
      <c r="D17719">
        <f>VLOOKUP(B17719, Tabelas!A:C,3,FALSE())</f>
        <v/>
      </c>
      <c r="E17719">
        <f>VLOOKUP(B17719, Tabelas!A:C,2,FALSE())</f>
        <v/>
      </c>
    </row>
    <row r="17720">
      <c r="A17720" t="inlineStr">
        <is>
          <t>COMUNICADO TÉCNICO (EMBRAPA MANDIOCA E FRUTICULTURA TROPICAL. ONLINE)</t>
        </is>
      </c>
      <c r="B17720" t="inlineStr">
        <is>
          <t>C</t>
        </is>
      </c>
      <c r="C17720">
        <f>IF(B17720&lt;&gt;"NI",1,0)</f>
        <v/>
      </c>
      <c r="D17720">
        <f>VLOOKUP(B17720, Tabelas!A:C,3,FALSE())</f>
        <v/>
      </c>
      <c r="E17720">
        <f>VLOOKUP(B17720, Tabelas!A:C,2,FALSE())</f>
        <v/>
      </c>
    </row>
    <row r="17721">
      <c r="A17721" t="inlineStr">
        <is>
          <t>COMUNICADO TÉCNICO (EMBRAPA UVA E VINHO. ONLINE)</t>
        </is>
      </c>
      <c r="B17721" t="inlineStr">
        <is>
          <t>C</t>
        </is>
      </c>
      <c r="C17721">
        <f>IF(B17721&lt;&gt;"NI",1,0)</f>
        <v/>
      </c>
      <c r="D17721">
        <f>VLOOKUP(B17721, Tabelas!A:C,3,FALSE())</f>
        <v/>
      </c>
      <c r="E17721">
        <f>VLOOKUP(B17721, Tabelas!A:C,2,FALSE())</f>
        <v/>
      </c>
    </row>
    <row r="17722">
      <c r="A17722" t="inlineStr">
        <is>
          <t>COMUNICADO TÉCNICO 262</t>
        </is>
      </c>
      <c r="B17722" t="inlineStr">
        <is>
          <t>C</t>
        </is>
      </c>
      <c r="C17722">
        <f>IF(B17722&lt;&gt;"NI",1,0)</f>
        <v/>
      </c>
      <c r="D17722">
        <f>VLOOKUP(B17722, Tabelas!A:C,3,FALSE())</f>
        <v/>
      </c>
      <c r="E17722">
        <f>VLOOKUP(B17722, Tabelas!A:C,2,FALSE())</f>
        <v/>
      </c>
    </row>
    <row r="17723">
      <c r="A17723" t="inlineStr">
        <is>
          <t>CONCEITO JURÍDICO ADMINISTRATIVO &amp; POLÍTICO</t>
        </is>
      </c>
      <c r="B17723" t="inlineStr">
        <is>
          <t>C</t>
        </is>
      </c>
      <c r="C17723">
        <f>IF(B17723&lt;&gt;"NI",1,0)</f>
        <v/>
      </c>
      <c r="D17723">
        <f>VLOOKUP(B17723, Tabelas!A:C,3,FALSE())</f>
        <v/>
      </c>
      <c r="E17723">
        <f>VLOOKUP(B17723, Tabelas!A:C,2,FALSE())</f>
        <v/>
      </c>
    </row>
    <row r="17724">
      <c r="A17724" t="inlineStr">
        <is>
          <t>CONCEITOS (JOÃO PESSOA)</t>
        </is>
      </c>
      <c r="B17724" t="inlineStr">
        <is>
          <t>C</t>
        </is>
      </c>
      <c r="C17724">
        <f>IF(B17724&lt;&gt;"NI",1,0)</f>
        <v/>
      </c>
      <c r="D17724">
        <f>VLOOKUP(B17724, Tabelas!A:C,3,FALSE())</f>
        <v/>
      </c>
      <c r="E17724">
        <f>VLOOKUP(B17724, Tabelas!A:C,2,FALSE())</f>
        <v/>
      </c>
    </row>
    <row r="17725">
      <c r="A17725" t="inlineStr">
        <is>
          <t>CONCEPTS OF DAIRY &amp; VETERINARY SCIENCES</t>
        </is>
      </c>
      <c r="B17725" t="inlineStr">
        <is>
          <t>C</t>
        </is>
      </c>
      <c r="C17725">
        <f>IF(B17725&lt;&gt;"NI",1,0)</f>
        <v/>
      </c>
      <c r="D17725">
        <f>VLOOKUP(B17725, Tabelas!A:C,3,FALSE())</f>
        <v/>
      </c>
      <c r="E17725">
        <f>VLOOKUP(B17725, Tabelas!A:C,2,FALSE())</f>
        <v/>
      </c>
    </row>
    <row r="17726">
      <c r="A17726" t="inlineStr">
        <is>
          <t>CON-CIENCIA (LIMA)</t>
        </is>
      </c>
      <c r="B17726" t="inlineStr">
        <is>
          <t>C</t>
        </is>
      </c>
      <c r="C17726">
        <f>IF(B17726&lt;&gt;"NI",1,0)</f>
        <v/>
      </c>
      <c r="D17726">
        <f>VLOOKUP(B17726, Tabelas!A:C,3,FALSE())</f>
        <v/>
      </c>
      <c r="E17726">
        <f>VLOOKUP(B17726, Tabelas!A:C,2,FALSE())</f>
        <v/>
      </c>
    </row>
    <row r="17727">
      <c r="A17727" t="inlineStr">
        <is>
          <t>CONCRETO &amp; CONTRUÇÃO</t>
        </is>
      </c>
      <c r="B17727" t="inlineStr">
        <is>
          <t>C</t>
        </is>
      </c>
      <c r="C17727">
        <f>IF(B17727&lt;&gt;"NI",1,0)</f>
        <v/>
      </c>
      <c r="D17727">
        <f>VLOOKUP(B17727, Tabelas!A:C,3,FALSE())</f>
        <v/>
      </c>
      <c r="E17727">
        <f>VLOOKUP(B17727, Tabelas!A:C,2,FALSE())</f>
        <v/>
      </c>
    </row>
    <row r="17728">
      <c r="A17728" t="inlineStr">
        <is>
          <t>CONECTHOS - REVISTA DO HOSPITAL DONA HELENA</t>
        </is>
      </c>
      <c r="B17728" t="inlineStr">
        <is>
          <t>C</t>
        </is>
      </c>
      <c r="C17728">
        <f>IF(B17728&lt;&gt;"NI",1,0)</f>
        <v/>
      </c>
      <c r="D17728">
        <f>VLOOKUP(B17728, Tabelas!A:C,3,FALSE())</f>
        <v/>
      </c>
      <c r="E17728">
        <f>VLOOKUP(B17728, Tabelas!A:C,2,FALSE())</f>
        <v/>
      </c>
    </row>
    <row r="17729">
      <c r="A17729" t="inlineStr">
        <is>
          <t>CONEXÃO ACADÊMICA</t>
        </is>
      </c>
      <c r="B17729" t="inlineStr">
        <is>
          <t>C</t>
        </is>
      </c>
      <c r="C17729">
        <f>IF(B17729&lt;&gt;"NI",1,0)</f>
        <v/>
      </c>
      <c r="D17729">
        <f>VLOOKUP(B17729, Tabelas!A:C,3,FALSE())</f>
        <v/>
      </c>
      <c r="E17729">
        <f>VLOOKUP(B17729, Tabelas!A:C,2,FALSE())</f>
        <v/>
      </c>
    </row>
    <row r="17730">
      <c r="A17730" t="inlineStr">
        <is>
          <t>CONEXÃO SIPAER</t>
        </is>
      </c>
      <c r="B17730" t="inlineStr">
        <is>
          <t>C</t>
        </is>
      </c>
      <c r="C17730">
        <f>IF(B17730&lt;&gt;"NI",1,0)</f>
        <v/>
      </c>
      <c r="D17730">
        <f>VLOOKUP(B17730, Tabelas!A:C,3,FALSE())</f>
        <v/>
      </c>
      <c r="E17730">
        <f>VLOOKUP(B17730, Tabelas!A:C,2,FALSE())</f>
        <v/>
      </c>
    </row>
    <row r="17731">
      <c r="A17731" t="inlineStr">
        <is>
          <t>CONEXÕES DO SABER</t>
        </is>
      </c>
      <c r="B17731" t="inlineStr">
        <is>
          <t>C</t>
        </is>
      </c>
      <c r="C17731">
        <f>IF(B17731&lt;&gt;"NI",1,0)</f>
        <v/>
      </c>
      <c r="D17731">
        <f>VLOOKUP(B17731, Tabelas!A:C,3,FALSE())</f>
        <v/>
      </c>
      <c r="E17731">
        <f>VLOOKUP(B17731, Tabelas!A:C,2,FALSE())</f>
        <v/>
      </c>
    </row>
    <row r="17732">
      <c r="A17732" t="inlineStr">
        <is>
          <t>CONGRESO IBEROMERICANO DE EDUCACIÓN MATEMÁTICA</t>
        </is>
      </c>
      <c r="B17732" t="inlineStr">
        <is>
          <t>C</t>
        </is>
      </c>
      <c r="C17732">
        <f>IF(B17732&lt;&gt;"NI",1,0)</f>
        <v/>
      </c>
      <c r="D17732">
        <f>VLOOKUP(B17732, Tabelas!A:C,3,FALSE())</f>
        <v/>
      </c>
      <c r="E17732">
        <f>VLOOKUP(B17732, Tabelas!A:C,2,FALSE())</f>
        <v/>
      </c>
    </row>
    <row r="17733">
      <c r="A17733" t="inlineStr">
        <is>
          <t>CONHECIMENTO PRÁTICO LÍNGUA PORTUGUESA</t>
        </is>
      </c>
      <c r="B17733" t="inlineStr">
        <is>
          <t>C</t>
        </is>
      </c>
      <c r="C17733">
        <f>IF(B17733&lt;&gt;"NI",1,0)</f>
        <v/>
      </c>
      <c r="D17733">
        <f>VLOOKUP(B17733, Tabelas!A:C,3,FALSE())</f>
        <v/>
      </c>
      <c r="E17733">
        <f>VLOOKUP(B17733, Tabelas!A:C,2,FALSE())</f>
        <v/>
      </c>
    </row>
    <row r="17734">
      <c r="A17734" t="inlineStr">
        <is>
          <t>CONHISREMI</t>
        </is>
      </c>
      <c r="B17734" t="inlineStr">
        <is>
          <t>C</t>
        </is>
      </c>
      <c r="C17734">
        <f>IF(B17734&lt;&gt;"NI",1,0)</f>
        <v/>
      </c>
      <c r="D17734">
        <f>VLOOKUP(B17734, Tabelas!A:C,3,FALSE())</f>
        <v/>
      </c>
      <c r="E17734">
        <f>VLOOKUP(B17734, Tabelas!A:C,2,FALSE())</f>
        <v/>
      </c>
    </row>
    <row r="17735">
      <c r="A17735" t="inlineStr">
        <is>
          <t>CONJUNTO</t>
        </is>
      </c>
      <c r="B17735" t="inlineStr">
        <is>
          <t>C</t>
        </is>
      </c>
      <c r="C17735">
        <f>IF(B17735&lt;&gt;"NI",1,0)</f>
        <v/>
      </c>
      <c r="D17735">
        <f>VLOOKUP(B17735, Tabelas!A:C,3,FALSE())</f>
        <v/>
      </c>
      <c r="E17735">
        <f>VLOOKUP(B17735, Tabelas!A:C,2,FALSE())</f>
        <v/>
      </c>
    </row>
    <row r="17736">
      <c r="A17736" t="inlineStr">
        <is>
          <t>CONSCIESI</t>
        </is>
      </c>
      <c r="B17736" t="inlineStr">
        <is>
          <t>C</t>
        </is>
      </c>
      <c r="C17736">
        <f>IF(B17736&lt;&gt;"NI",1,0)</f>
        <v/>
      </c>
      <c r="D17736">
        <f>VLOOKUP(B17736, Tabelas!A:C,3,FALSE())</f>
        <v/>
      </c>
      <c r="E17736">
        <f>VLOOKUP(B17736, Tabelas!A:C,2,FALSE())</f>
        <v/>
      </c>
    </row>
    <row r="17737">
      <c r="A17737" t="inlineStr">
        <is>
          <t>CONSELHO EM REVISTA CREA-RS</t>
        </is>
      </c>
      <c r="B17737" t="inlineStr">
        <is>
          <t>C</t>
        </is>
      </c>
      <c r="C17737">
        <f>IF(B17737&lt;&gt;"NI",1,0)</f>
        <v/>
      </c>
      <c r="D17737">
        <f>VLOOKUP(B17737, Tabelas!A:C,3,FALSE())</f>
        <v/>
      </c>
      <c r="E17737">
        <f>VLOOKUP(B17737, Tabelas!A:C,2,FALSE())</f>
        <v/>
      </c>
    </row>
    <row r="17738">
      <c r="A17738" t="inlineStr">
        <is>
          <t>CONSTRUÇÃO MAGAZINE</t>
        </is>
      </c>
      <c r="B17738" t="inlineStr">
        <is>
          <t>C</t>
        </is>
      </c>
      <c r="C17738">
        <f>IF(B17738&lt;&gt;"NI",1,0)</f>
        <v/>
      </c>
      <c r="D17738">
        <f>VLOOKUP(B17738, Tabelas!A:C,3,FALSE())</f>
        <v/>
      </c>
      <c r="E17738">
        <f>VLOOKUP(B17738, Tabelas!A:C,2,FALSE())</f>
        <v/>
      </c>
    </row>
    <row r="17739">
      <c r="A17739" t="inlineStr">
        <is>
          <t>CONSTRUINDO</t>
        </is>
      </c>
      <c r="B17739" t="inlineStr">
        <is>
          <t>C</t>
        </is>
      </c>
      <c r="C17739">
        <f>IF(B17739&lt;&gt;"NI",1,0)</f>
        <v/>
      </c>
      <c r="D17739">
        <f>VLOOKUP(B17739, Tabelas!A:C,3,FALSE())</f>
        <v/>
      </c>
      <c r="E17739">
        <f>VLOOKUP(B17739, Tabelas!A:C,2,FALSE())</f>
        <v/>
      </c>
    </row>
    <row r="17740">
      <c r="A17740" t="inlineStr">
        <is>
          <t>CONSTRUINDO</t>
        </is>
      </c>
      <c r="B17740" t="inlineStr">
        <is>
          <t>C</t>
        </is>
      </c>
      <c r="C17740">
        <f>IF(B17740&lt;&gt;"NI",1,0)</f>
        <v/>
      </c>
      <c r="D17740">
        <f>VLOOKUP(B17740, Tabelas!A:C,3,FALSE())</f>
        <v/>
      </c>
      <c r="E17740">
        <f>VLOOKUP(B17740, Tabelas!A:C,2,FALSE())</f>
        <v/>
      </c>
    </row>
    <row r="17741">
      <c r="A17741" t="inlineStr">
        <is>
          <t>CONSTRUIR NOTÍCIAS</t>
        </is>
      </c>
      <c r="B17741" t="inlineStr">
        <is>
          <t>C</t>
        </is>
      </c>
      <c r="C17741">
        <f>IF(B17741&lt;&gt;"NI",1,0)</f>
        <v/>
      </c>
      <c r="D17741">
        <f>VLOOKUP(B17741, Tabelas!A:C,3,FALSE())</f>
        <v/>
      </c>
      <c r="E17741">
        <f>VLOOKUP(B17741, Tabelas!A:C,2,FALSE())</f>
        <v/>
      </c>
    </row>
    <row r="17742">
      <c r="A17742" t="inlineStr">
        <is>
          <t>CONSULTOR JURÍDICO (SÃO PAULO. ONLINE)</t>
        </is>
      </c>
      <c r="B17742" t="inlineStr">
        <is>
          <t>C</t>
        </is>
      </c>
      <c r="C17742">
        <f>IF(B17742&lt;&gt;"NI",1,0)</f>
        <v/>
      </c>
      <c r="D17742">
        <f>VLOOKUP(B17742, Tabelas!A:C,3,FALSE())</f>
        <v/>
      </c>
      <c r="E17742">
        <f>VLOOKUP(B17742, Tabelas!A:C,2,FALSE())</f>
        <v/>
      </c>
    </row>
    <row r="17743">
      <c r="A17743" t="inlineStr">
        <is>
          <t>CONTAR: JORNAL DA ESCOLA</t>
        </is>
      </c>
      <c r="B17743" t="inlineStr">
        <is>
          <t>C</t>
        </is>
      </c>
      <c r="C17743">
        <f>IF(B17743&lt;&gt;"NI",1,0)</f>
        <v/>
      </c>
      <c r="D17743">
        <f>VLOOKUP(B17743, Tabelas!A:C,3,FALSE())</f>
        <v/>
      </c>
      <c r="E17743">
        <f>VLOOKUP(B17743, Tabelas!A:C,2,FALSE())</f>
        <v/>
      </c>
    </row>
    <row r="17744">
      <c r="A17744" t="inlineStr">
        <is>
          <t>CONTEMPORÂNEA</t>
        </is>
      </c>
      <c r="B17744" t="inlineStr">
        <is>
          <t>C</t>
        </is>
      </c>
      <c r="C17744">
        <f>IF(B17744&lt;&gt;"NI",1,0)</f>
        <v/>
      </c>
      <c r="D17744">
        <f>VLOOKUP(B17744, Tabelas!A:C,3,FALSE())</f>
        <v/>
      </c>
      <c r="E17744">
        <f>VLOOKUP(B17744, Tabelas!A:C,2,FALSE())</f>
        <v/>
      </c>
    </row>
    <row r="17745">
      <c r="A17745" t="inlineStr">
        <is>
          <t>CONTEMPORÂNEA: REVISTA UNITOLEDO: ARQUITETURA, COMUNICAÇÃO, DESIGN E EDUCAÇÃO</t>
        </is>
      </c>
      <c r="B17745" t="inlineStr">
        <is>
          <t>C</t>
        </is>
      </c>
      <c r="C17745">
        <f>IF(B17745&lt;&gt;"NI",1,0)</f>
        <v/>
      </c>
      <c r="D17745">
        <f>VLOOKUP(B17745, Tabelas!A:C,3,FALSE())</f>
        <v/>
      </c>
      <c r="E17745">
        <f>VLOOKUP(B17745, Tabelas!A:C,2,FALSE())</f>
        <v/>
      </c>
    </row>
    <row r="17746">
      <c r="A17746" t="inlineStr">
        <is>
          <t>CONTEMPORÂNEOS: REVISTA DE ARTES E HUMANIDADES (ONLINE)</t>
        </is>
      </c>
      <c r="B17746" t="inlineStr">
        <is>
          <t>C</t>
        </is>
      </c>
      <c r="C17746">
        <f>IF(B17746&lt;&gt;"NI",1,0)</f>
        <v/>
      </c>
      <c r="D17746">
        <f>VLOOKUP(B17746, Tabelas!A:C,3,FALSE())</f>
        <v/>
      </c>
      <c r="E17746">
        <f>VLOOKUP(B17746, Tabelas!A:C,2,FALSE())</f>
        <v/>
      </c>
    </row>
    <row r="17747">
      <c r="A17747" t="inlineStr">
        <is>
          <t>CONTEMPORARY SPINE SURGERY</t>
        </is>
      </c>
      <c r="B17747" t="inlineStr">
        <is>
          <t>C</t>
        </is>
      </c>
      <c r="C17747">
        <f>IF(B17747&lt;&gt;"NI",1,0)</f>
        <v/>
      </c>
      <c r="D17747">
        <f>VLOOKUP(B17747, Tabelas!A:C,3,FALSE())</f>
        <v/>
      </c>
      <c r="E17747">
        <f>VLOOKUP(B17747, Tabelas!A:C,2,FALSE())</f>
        <v/>
      </c>
    </row>
    <row r="17748">
      <c r="A17748" t="inlineStr">
        <is>
          <t>CONTEXTO JURÍDICO</t>
        </is>
      </c>
      <c r="B17748" t="inlineStr">
        <is>
          <t>C</t>
        </is>
      </c>
      <c r="C17748">
        <f>IF(B17748&lt;&gt;"NI",1,0)</f>
        <v/>
      </c>
      <c r="D17748">
        <f>VLOOKUP(B17748, Tabelas!A:C,3,FALSE())</f>
        <v/>
      </c>
      <c r="E17748">
        <f>VLOOKUP(B17748, Tabelas!A:C,2,FALSE())</f>
        <v/>
      </c>
    </row>
    <row r="17749">
      <c r="A17749" t="inlineStr">
        <is>
          <t>CONTEXTOS DA ALIMENTAÇÃO</t>
        </is>
      </c>
      <c r="B17749" t="inlineStr">
        <is>
          <t>C</t>
        </is>
      </c>
      <c r="C17749">
        <f>IF(B17749&lt;&gt;"NI",1,0)</f>
        <v/>
      </c>
      <c r="D17749">
        <f>VLOOKUP(B17749, Tabelas!A:C,3,FALSE())</f>
        <v/>
      </c>
      <c r="E17749">
        <f>VLOOKUP(B17749, Tabelas!A:C,2,FALSE())</f>
        <v/>
      </c>
    </row>
    <row r="17750">
      <c r="A17750" t="inlineStr">
        <is>
          <t>CONTRAPONTO (UFRGS)</t>
        </is>
      </c>
      <c r="B17750" t="inlineStr">
        <is>
          <t>C</t>
        </is>
      </c>
      <c r="C17750">
        <f>IF(B17750&lt;&gt;"NI",1,0)</f>
        <v/>
      </c>
      <c r="D17750">
        <f>VLOOKUP(B17750, Tabelas!A:C,3,FALSE())</f>
        <v/>
      </c>
      <c r="E17750">
        <f>VLOOKUP(B17750, Tabelas!A:C,2,FALSE())</f>
        <v/>
      </c>
    </row>
    <row r="17751">
      <c r="A17751" t="inlineStr">
        <is>
          <t>CONTRASTE</t>
        </is>
      </c>
      <c r="B17751" t="inlineStr">
        <is>
          <t>C</t>
        </is>
      </c>
      <c r="C17751">
        <f>IF(B17751&lt;&gt;"NI",1,0)</f>
        <v/>
      </c>
      <c r="D17751">
        <f>VLOOKUP(B17751, Tabelas!A:C,3,FALSE())</f>
        <v/>
      </c>
      <c r="E17751">
        <f>VLOOKUP(B17751, Tabelas!A:C,2,FALSE())</f>
        <v/>
      </c>
    </row>
    <row r="17752">
      <c r="A17752" t="inlineStr">
        <is>
          <t>CONTRETEMPS (PARIS. 2001)</t>
        </is>
      </c>
      <c r="B17752" t="inlineStr">
        <is>
          <t>C</t>
        </is>
      </c>
      <c r="C17752">
        <f>IF(B17752&lt;&gt;"NI",1,0)</f>
        <v/>
      </c>
      <c r="D17752">
        <f>VLOOKUP(B17752, Tabelas!A:C,3,FALSE())</f>
        <v/>
      </c>
      <c r="E17752">
        <f>VLOOKUP(B17752, Tabelas!A:C,2,FALSE())</f>
        <v/>
      </c>
    </row>
    <row r="17753">
      <c r="A17753" t="inlineStr">
        <is>
          <t>CONTRIBUTIONS TO STATISTICS</t>
        </is>
      </c>
      <c r="B17753" t="inlineStr">
        <is>
          <t>C</t>
        </is>
      </c>
      <c r="C17753">
        <f>IF(B17753&lt;&gt;"NI",1,0)</f>
        <v/>
      </c>
      <c r="D17753">
        <f>VLOOKUP(B17753, Tabelas!A:C,3,FALSE())</f>
        <v/>
      </c>
      <c r="E17753">
        <f>VLOOKUP(B17753, Tabelas!A:C,2,FALSE())</f>
        <v/>
      </c>
    </row>
    <row r="17754">
      <c r="A17754" t="inlineStr">
        <is>
          <t>CONVERSAS INTERDISCIPLINARES</t>
        </is>
      </c>
      <c r="B17754" t="inlineStr">
        <is>
          <t>C</t>
        </is>
      </c>
      <c r="C17754">
        <f>IF(B17754&lt;&gt;"NI",1,0)</f>
        <v/>
      </c>
      <c r="D17754">
        <f>VLOOKUP(B17754, Tabelas!A:C,3,FALSE())</f>
        <v/>
      </c>
      <c r="E17754">
        <f>VLOOKUP(B17754, Tabelas!A:C,2,FALSE())</f>
        <v/>
      </c>
    </row>
    <row r="17755">
      <c r="A17755" t="inlineStr">
        <is>
          <t>CONVIBRA : GESTÃO, EDUCAÇÃO E PROMOÇÃO DA SAÚDE</t>
        </is>
      </c>
      <c r="B17755" t="inlineStr">
        <is>
          <t>C</t>
        </is>
      </c>
      <c r="C17755">
        <f>IF(B17755&lt;&gt;"NI",1,0)</f>
        <v/>
      </c>
      <c r="D17755">
        <f>VLOOKUP(B17755, Tabelas!A:C,3,FALSE())</f>
        <v/>
      </c>
      <c r="E17755">
        <f>VLOOKUP(B17755, Tabelas!A:C,2,FALSE())</f>
        <v/>
      </c>
    </row>
    <row r="17756">
      <c r="A17756" t="inlineStr">
        <is>
          <t>COOPERAÇÃO EM PAUTA</t>
        </is>
      </c>
      <c r="B17756" t="inlineStr">
        <is>
          <t>C</t>
        </is>
      </c>
      <c r="C17756">
        <f>IF(B17756&lt;&gt;"NI",1,0)</f>
        <v/>
      </c>
      <c r="D17756">
        <f>VLOOKUP(B17756, Tabelas!A:C,3,FALSE())</f>
        <v/>
      </c>
      <c r="E17756">
        <f>VLOOKUP(B17756, Tabelas!A:C,2,FALSE())</f>
        <v/>
      </c>
    </row>
    <row r="17757">
      <c r="A17757" t="inlineStr">
        <is>
          <t>COORDINATES MAGAZINE</t>
        </is>
      </c>
      <c r="B17757" t="inlineStr">
        <is>
          <t>C</t>
        </is>
      </c>
      <c r="C17757">
        <f>IF(B17757&lt;&gt;"NI",1,0)</f>
        <v/>
      </c>
      <c r="D17757">
        <f>VLOOKUP(B17757, Tabelas!A:C,3,FALSE())</f>
        <v/>
      </c>
      <c r="E17757">
        <f>VLOOKUP(B17757, Tabelas!A:C,2,FALSE())</f>
        <v/>
      </c>
    </row>
    <row r="17758">
      <c r="A17758" t="inlineStr">
        <is>
          <t>COPD</t>
        </is>
      </c>
      <c r="B17758" t="inlineStr">
        <is>
          <t>C</t>
        </is>
      </c>
      <c r="C17758">
        <f>IF(B17758&lt;&gt;"NI",1,0)</f>
        <v/>
      </c>
      <c r="D17758">
        <f>VLOOKUP(B17758, Tabelas!A:C,3,FALSE())</f>
        <v/>
      </c>
      <c r="E17758">
        <f>VLOOKUP(B17758, Tabelas!A:C,2,FALSE())</f>
        <v/>
      </c>
    </row>
    <row r="17759">
      <c r="A17759" t="inlineStr">
        <is>
          <t>CORPO E MOVIMENTO EDUCAÇÃO FÍSICA</t>
        </is>
      </c>
      <c r="B17759" t="inlineStr">
        <is>
          <t>C</t>
        </is>
      </c>
      <c r="C17759">
        <f>IF(B17759&lt;&gt;"NI",1,0)</f>
        <v/>
      </c>
      <c r="D17759">
        <f>VLOOKUP(B17759, Tabelas!A:C,3,FALSE())</f>
        <v/>
      </c>
      <c r="E17759">
        <f>VLOOKUP(B17759, Tabelas!A:C,2,FALSE())</f>
        <v/>
      </c>
    </row>
    <row r="17760">
      <c r="A17760" t="inlineStr">
        <is>
          <t>CORPORATE OWNERSHIP &amp; CONTROL</t>
        </is>
      </c>
      <c r="B17760" t="inlineStr">
        <is>
          <t>C</t>
        </is>
      </c>
      <c r="C17760">
        <f>IF(B17760&lt;&gt;"NI",1,0)</f>
        <v/>
      </c>
      <c r="D17760">
        <f>VLOOKUP(B17760, Tabelas!A:C,3,FALSE())</f>
        <v/>
      </c>
      <c r="E17760">
        <f>VLOOKUP(B17760, Tabelas!A:C,2,FALSE())</f>
        <v/>
      </c>
    </row>
    <row r="17761">
      <c r="A17761" t="inlineStr">
        <is>
          <t>CORPORATE OWNERSHIP &amp; CONTROL (PRINT)</t>
        </is>
      </c>
      <c r="B17761" t="inlineStr">
        <is>
          <t>C</t>
        </is>
      </c>
      <c r="C17761">
        <f>IF(B17761&lt;&gt;"NI",1,0)</f>
        <v/>
      </c>
      <c r="D17761">
        <f>VLOOKUP(B17761, Tabelas!A:C,3,FALSE())</f>
        <v/>
      </c>
      <c r="E17761">
        <f>VLOOKUP(B17761, Tabelas!A:C,2,FALSE())</f>
        <v/>
      </c>
    </row>
    <row r="17762">
      <c r="A17762" t="inlineStr">
        <is>
          <t>CORPORATE PRACTICE COMMENTATOR</t>
        </is>
      </c>
      <c r="B17762" t="inlineStr">
        <is>
          <t>C</t>
        </is>
      </c>
      <c r="C17762">
        <f>IF(B17762&lt;&gt;"NI",1,0)</f>
        <v/>
      </c>
      <c r="D17762">
        <f>VLOOKUP(B17762, Tabelas!A:C,3,FALSE())</f>
        <v/>
      </c>
      <c r="E17762">
        <f>VLOOKUP(B17762, Tabelas!A:C,2,FALSE())</f>
        <v/>
      </c>
    </row>
    <row r="17763">
      <c r="A17763" t="inlineStr">
        <is>
          <t>CORPS (PARIS)</t>
        </is>
      </c>
      <c r="B17763" t="inlineStr">
        <is>
          <t>C</t>
        </is>
      </c>
      <c r="C17763">
        <f>IF(B17763&lt;&gt;"NI",1,0)</f>
        <v/>
      </c>
      <c r="D17763">
        <f>VLOOKUP(B17763, Tabelas!A:C,3,FALSE())</f>
        <v/>
      </c>
      <c r="E17763">
        <f>VLOOKUP(B17763, Tabelas!A:C,2,FALSE())</f>
        <v/>
      </c>
    </row>
    <row r="17764">
      <c r="A17764" t="inlineStr">
        <is>
          <t>CORPUS DELICTI (IMPRESSA)</t>
        </is>
      </c>
      <c r="B17764" t="inlineStr">
        <is>
          <t>C</t>
        </is>
      </c>
      <c r="C17764">
        <f>IF(B17764&lt;&gt;"NI",1,0)</f>
        <v/>
      </c>
      <c r="D17764">
        <f>VLOOKUP(B17764, Tabelas!A:C,3,FALSE())</f>
        <v/>
      </c>
      <c r="E17764">
        <f>VLOOKUP(B17764, Tabelas!A:C,2,FALSE())</f>
        <v/>
      </c>
    </row>
    <row r="17765">
      <c r="A17765" t="inlineStr">
        <is>
          <t>CORREIO (RIO DE JANEIRO)</t>
        </is>
      </c>
      <c r="B17765" t="inlineStr">
        <is>
          <t>C</t>
        </is>
      </c>
      <c r="C17765">
        <f>IF(B17765&lt;&gt;"NI",1,0)</f>
        <v/>
      </c>
      <c r="D17765">
        <f>VLOOKUP(B17765, Tabelas!A:C,3,FALSE())</f>
        <v/>
      </c>
      <c r="E17765">
        <f>VLOOKUP(B17765, Tabelas!A:C,2,FALSE())</f>
        <v/>
      </c>
    </row>
    <row r="17766">
      <c r="A17766" t="inlineStr">
        <is>
          <t>CORREIO DA APPOA</t>
        </is>
      </c>
      <c r="B17766" t="inlineStr">
        <is>
          <t>C</t>
        </is>
      </c>
      <c r="C17766">
        <f>IF(B17766&lt;&gt;"NI",1,0)</f>
        <v/>
      </c>
      <c r="D17766">
        <f>VLOOKUP(B17766, Tabelas!A:C,3,FALSE())</f>
        <v/>
      </c>
      <c r="E17766">
        <f>VLOOKUP(B17766, Tabelas!A:C,2,FALSE())</f>
        <v/>
      </c>
    </row>
    <row r="17767">
      <c r="A17767" t="inlineStr">
        <is>
          <t>CORROSÃO E PROTEÇÃO</t>
        </is>
      </c>
      <c r="B17767" t="inlineStr">
        <is>
          <t>C</t>
        </is>
      </c>
      <c r="C17767">
        <f>IF(B17767&lt;&gt;"NI",1,0)</f>
        <v/>
      </c>
      <c r="D17767">
        <f>VLOOKUP(B17767, Tabelas!A:C,3,FALSE())</f>
        <v/>
      </c>
      <c r="E17767">
        <f>VLOOKUP(B17767, Tabelas!A:C,2,FALSE())</f>
        <v/>
      </c>
    </row>
    <row r="17768">
      <c r="A17768" t="inlineStr">
        <is>
          <t>COSMETICS</t>
        </is>
      </c>
      <c r="B17768" t="inlineStr">
        <is>
          <t>C</t>
        </is>
      </c>
      <c r="C17768">
        <f>IF(B17768&lt;&gt;"NI",1,0)</f>
        <v/>
      </c>
      <c r="D17768">
        <f>VLOOKUP(B17768, Tabelas!A:C,3,FALSE())</f>
        <v/>
      </c>
      <c r="E17768">
        <f>VLOOKUP(B17768, Tabelas!A:C,2,FALSE())</f>
        <v/>
      </c>
    </row>
    <row r="17769">
      <c r="A17769" t="inlineStr">
        <is>
          <t>COSMETICS &amp; TOILETRIES (ED. PORTUGUES)</t>
        </is>
      </c>
      <c r="B17769" t="inlineStr">
        <is>
          <t>C</t>
        </is>
      </c>
      <c r="C17769">
        <f>IF(B17769&lt;&gt;"NI",1,0)</f>
        <v/>
      </c>
      <c r="D17769">
        <f>VLOOKUP(B17769, Tabelas!A:C,3,FALSE())</f>
        <v/>
      </c>
      <c r="E17769">
        <f>VLOOKUP(B17769, Tabelas!A:C,2,FALSE())</f>
        <v/>
      </c>
    </row>
    <row r="17770">
      <c r="A17770" t="inlineStr">
        <is>
          <t>COSMOS (PRESIDENTE PRUDENTE)</t>
        </is>
      </c>
      <c r="B17770" t="inlineStr">
        <is>
          <t>C</t>
        </is>
      </c>
      <c r="C17770">
        <f>IF(B17770&lt;&gt;"NI",1,0)</f>
        <v/>
      </c>
      <c r="D17770">
        <f>VLOOKUP(B17770, Tabelas!A:C,3,FALSE())</f>
        <v/>
      </c>
      <c r="E17770">
        <f>VLOOKUP(B17770, Tabelas!A:C,2,FALSE())</f>
        <v/>
      </c>
    </row>
    <row r="17771">
      <c r="A17771" t="inlineStr">
        <is>
          <t>COSMOS E CONTEXTO</t>
        </is>
      </c>
      <c r="B17771" t="inlineStr">
        <is>
          <t>C</t>
        </is>
      </c>
      <c r="C17771">
        <f>IF(B17771&lt;&gt;"NI",1,0)</f>
        <v/>
      </c>
      <c r="D17771">
        <f>VLOOKUP(B17771, Tabelas!A:C,3,FALSE())</f>
        <v/>
      </c>
      <c r="E17771">
        <f>VLOOKUP(B17771, Tabelas!A:C,2,FALSE())</f>
        <v/>
      </c>
    </row>
    <row r="17772">
      <c r="A17772" t="inlineStr">
        <is>
          <t>COST EFFECTIVENESS AND RESOURCE ALLOCATION (ONLINE)</t>
        </is>
      </c>
      <c r="B17772" t="inlineStr">
        <is>
          <t>C</t>
        </is>
      </c>
      <c r="C17772">
        <f>IF(B17772&lt;&gt;"NI",1,0)</f>
        <v/>
      </c>
      <c r="D17772">
        <f>VLOOKUP(B17772, Tabelas!A:C,3,FALSE())</f>
        <v/>
      </c>
      <c r="E17772">
        <f>VLOOKUP(B17772, Tabelas!A:C,2,FALSE())</f>
        <v/>
      </c>
    </row>
    <row r="17773">
      <c r="A17773" t="inlineStr">
        <is>
          <t>COTINGA (SANDY)</t>
        </is>
      </c>
      <c r="B17773" t="inlineStr">
        <is>
          <t>C</t>
        </is>
      </c>
      <c r="C17773">
        <f>IF(B17773&lt;&gt;"NI",1,0)</f>
        <v/>
      </c>
      <c r="D17773">
        <f>VLOOKUP(B17773, Tabelas!A:C,3,FALSE())</f>
        <v/>
      </c>
      <c r="E17773">
        <f>VLOOKUP(B17773, Tabelas!A:C,2,FALSE())</f>
        <v/>
      </c>
    </row>
    <row r="17774">
      <c r="A17774" t="inlineStr">
        <is>
          <t>CRÍTICA URBANA</t>
        </is>
      </c>
      <c r="B17774" t="inlineStr">
        <is>
          <t>C</t>
        </is>
      </c>
      <c r="C17774">
        <f>IF(B17774&lt;&gt;"NI",1,0)</f>
        <v/>
      </c>
      <c r="D17774">
        <f>VLOOKUP(B17774, Tabelas!A:C,3,FALSE())</f>
        <v/>
      </c>
      <c r="E17774">
        <f>VLOOKUP(B17774, Tabelas!A:C,2,FALSE())</f>
        <v/>
      </c>
    </row>
    <row r="17775">
      <c r="A17775" t="inlineStr">
        <is>
          <t>CRÍTICA CONTEMPORÁNEA. REVISTA DE TEORÍA POLÍTICA</t>
        </is>
      </c>
      <c r="B17775" t="inlineStr">
        <is>
          <t>C</t>
        </is>
      </c>
      <c r="C17775">
        <f>IF(B17775&lt;&gt;"NI",1,0)</f>
        <v/>
      </c>
      <c r="D17775">
        <f>VLOOKUP(B17775, Tabelas!A:C,3,FALSE())</f>
        <v/>
      </c>
      <c r="E17775">
        <f>VLOOKUP(B17775, Tabelas!A:C,2,FALSE())</f>
        <v/>
      </c>
    </row>
    <row r="17776">
      <c r="A17776" t="inlineStr">
        <is>
          <t>CRÍTICA E SOCIEDADE. REVISTA DE CULTURA POLÍTICA</t>
        </is>
      </c>
      <c r="B17776" t="inlineStr">
        <is>
          <t>C</t>
        </is>
      </c>
      <c r="C17776">
        <f>IF(B17776&lt;&gt;"NI",1,0)</f>
        <v/>
      </c>
      <c r="D17776">
        <f>VLOOKUP(B17776, Tabelas!A:C,3,FALSE())</f>
        <v/>
      </c>
      <c r="E17776">
        <f>VLOOKUP(B17776, Tabelas!A:C,2,FALSE())</f>
        <v/>
      </c>
    </row>
    <row r="17777">
      <c r="A17777" t="inlineStr">
        <is>
          <t>CRÍTICA SOCIAL</t>
        </is>
      </c>
      <c r="B17777" t="inlineStr">
        <is>
          <t>C</t>
        </is>
      </c>
      <c r="C17777">
        <f>IF(B17777&lt;&gt;"NI",1,0)</f>
        <v/>
      </c>
      <c r="D17777">
        <f>VLOOKUP(B17777, Tabelas!A:C,3,FALSE())</f>
        <v/>
      </c>
      <c r="E17777">
        <f>VLOOKUP(B17777, Tabelas!A:C,2,FALSE())</f>
        <v/>
      </c>
    </row>
    <row r="17778">
      <c r="A17778" t="inlineStr">
        <is>
          <t>CRÍTICA SOCIAL (RIO DE JANEIRO)</t>
        </is>
      </c>
      <c r="B17778" t="inlineStr">
        <is>
          <t>C</t>
        </is>
      </c>
      <c r="C17778">
        <f>IF(B17778&lt;&gt;"NI",1,0)</f>
        <v/>
      </c>
      <c r="D17778">
        <f>VLOOKUP(B17778, Tabelas!A:C,3,FALSE())</f>
        <v/>
      </c>
      <c r="E17778">
        <f>VLOOKUP(B17778, Tabelas!A:C,2,FALSE())</f>
        <v/>
      </c>
    </row>
    <row r="17779">
      <c r="A17779" t="inlineStr">
        <is>
          <t>CRITICAL TIMES</t>
        </is>
      </c>
      <c r="B17779" t="inlineStr">
        <is>
          <t>C</t>
        </is>
      </c>
      <c r="C17779">
        <f>IF(B17779&lt;&gt;"NI",1,0)</f>
        <v/>
      </c>
      <c r="D17779">
        <f>VLOOKUP(B17779, Tabelas!A:C,3,FALSE())</f>
        <v/>
      </c>
      <c r="E17779">
        <f>VLOOKUP(B17779, Tabelas!A:C,2,FALSE())</f>
        <v/>
      </c>
    </row>
    <row r="17780">
      <c r="A17780" t="inlineStr">
        <is>
          <t>CRUX MATHEMATICORUM WITH MATHEMATICAL MAYHEM</t>
        </is>
      </c>
      <c r="B17780" t="inlineStr">
        <is>
          <t>C</t>
        </is>
      </c>
      <c r="C17780">
        <f>IF(B17780&lt;&gt;"NI",1,0)</f>
        <v/>
      </c>
      <c r="D17780">
        <f>VLOOKUP(B17780, Tabelas!A:C,3,FALSE())</f>
        <v/>
      </c>
      <c r="E17780">
        <f>VLOOKUP(B17780, Tabelas!A:C,2,FALSE())</f>
        <v/>
      </c>
    </row>
    <row r="17781">
      <c r="A17781" t="inlineStr">
        <is>
          <t>CRYPTOGAM BIODIVERSITY AND ASSESSMENT</t>
        </is>
      </c>
      <c r="B17781" t="inlineStr">
        <is>
          <t>C</t>
        </is>
      </c>
      <c r="C17781">
        <f>IF(B17781&lt;&gt;"NI",1,0)</f>
        <v/>
      </c>
      <c r="D17781">
        <f>VLOOKUP(B17781, Tabelas!A:C,3,FALSE())</f>
        <v/>
      </c>
      <c r="E17781">
        <f>VLOOKUP(B17781, Tabelas!A:C,2,FALSE())</f>
        <v/>
      </c>
    </row>
    <row r="17782">
      <c r="A17782" t="inlineStr">
        <is>
          <t>CUADERNOS DE INVESTIGACION</t>
        </is>
      </c>
      <c r="B17782" t="inlineStr">
        <is>
          <t>C</t>
        </is>
      </c>
      <c r="C17782">
        <f>IF(B17782&lt;&gt;"NI",1,0)</f>
        <v/>
      </c>
      <c r="D17782">
        <f>VLOOKUP(B17782, Tabelas!A:C,3,FALSE())</f>
        <v/>
      </c>
      <c r="E17782">
        <f>VLOOKUP(B17782, Tabelas!A:C,2,FALSE())</f>
        <v/>
      </c>
    </row>
    <row r="17783">
      <c r="A17783" t="inlineStr">
        <is>
          <t>CUIDADOS PALIATIVOS</t>
        </is>
      </c>
      <c r="B17783" t="inlineStr">
        <is>
          <t>C</t>
        </is>
      </c>
      <c r="C17783">
        <f>IF(B17783&lt;&gt;"NI",1,0)</f>
        <v/>
      </c>
      <c r="D17783">
        <f>VLOOKUP(B17783, Tabelas!A:C,3,FALSE())</f>
        <v/>
      </c>
      <c r="E17783">
        <f>VLOOKUP(B17783, Tabelas!A:C,2,FALSE())</f>
        <v/>
      </c>
    </row>
    <row r="17784">
      <c r="A17784" t="inlineStr">
        <is>
          <t>CULTIVAR GRANDES CULTURAS</t>
        </is>
      </c>
      <c r="B17784" t="inlineStr">
        <is>
          <t>C</t>
        </is>
      </c>
      <c r="C17784">
        <f>IF(B17784&lt;&gt;"NI",1,0)</f>
        <v/>
      </c>
      <c r="D17784">
        <f>VLOOKUP(B17784, Tabelas!A:C,3,FALSE())</f>
        <v/>
      </c>
      <c r="E17784">
        <f>VLOOKUP(B17784, Tabelas!A:C,2,FALSE())</f>
        <v/>
      </c>
    </row>
    <row r="17785">
      <c r="A17785" t="inlineStr">
        <is>
          <t>CULTIVAR HF (PELOTAS)</t>
        </is>
      </c>
      <c r="B17785" t="inlineStr">
        <is>
          <t>C</t>
        </is>
      </c>
      <c r="C17785">
        <f>IF(B17785&lt;&gt;"NI",1,0)</f>
        <v/>
      </c>
      <c r="D17785">
        <f>VLOOKUP(B17785, Tabelas!A:C,3,FALSE())</f>
        <v/>
      </c>
      <c r="E17785">
        <f>VLOOKUP(B17785, Tabelas!A:C,2,FALSE())</f>
        <v/>
      </c>
    </row>
    <row r="17786">
      <c r="A17786" t="inlineStr">
        <is>
          <t>CULTIVAR MÁQUINAS</t>
        </is>
      </c>
      <c r="B17786" t="inlineStr">
        <is>
          <t>C</t>
        </is>
      </c>
      <c r="C17786">
        <f>IF(B17786&lt;&gt;"NI",1,0)</f>
        <v/>
      </c>
      <c r="D17786">
        <f>VLOOKUP(B17786, Tabelas!A:C,3,FALSE())</f>
        <v/>
      </c>
      <c r="E17786">
        <f>VLOOKUP(B17786, Tabelas!A:C,2,FALSE())</f>
        <v/>
      </c>
    </row>
    <row r="17787">
      <c r="A17787" t="inlineStr">
        <is>
          <t>CULT-REVISTA BRASILEIRA DE CULTURA</t>
        </is>
      </c>
      <c r="B17787" t="inlineStr">
        <is>
          <t>C</t>
        </is>
      </c>
      <c r="C17787">
        <f>IF(B17787&lt;&gt;"NI",1,0)</f>
        <v/>
      </c>
      <c r="D17787">
        <f>VLOOKUP(B17787, Tabelas!A:C,3,FALSE())</f>
        <v/>
      </c>
      <c r="E17787">
        <f>VLOOKUP(B17787, Tabelas!A:C,2,FALSE())</f>
        <v/>
      </c>
    </row>
    <row r="17788">
      <c r="A17788" t="inlineStr">
        <is>
          <t>CULTURA AGRONOMICA (UNESP. ILHA SOLTEIRA)</t>
        </is>
      </c>
      <c r="B17788" t="inlineStr">
        <is>
          <t>C</t>
        </is>
      </c>
      <c r="C17788">
        <f>IF(B17788&lt;&gt;"NI",1,0)</f>
        <v/>
      </c>
      <c r="D17788">
        <f>VLOOKUP(B17788, Tabelas!A:C,3,FALSE())</f>
        <v/>
      </c>
      <c r="E17788">
        <f>VLOOKUP(B17788, Tabelas!A:C,2,FALSE())</f>
        <v/>
      </c>
    </row>
    <row r="17789">
      <c r="A17789" t="inlineStr">
        <is>
          <t>CULTURA CIENTIFICA</t>
        </is>
      </c>
      <c r="B17789" t="inlineStr">
        <is>
          <t>C</t>
        </is>
      </c>
      <c r="C17789">
        <f>IF(B17789&lt;&gt;"NI",1,0)</f>
        <v/>
      </c>
      <c r="D17789">
        <f>VLOOKUP(B17789, Tabelas!A:C,3,FALSE())</f>
        <v/>
      </c>
      <c r="E17789">
        <f>VLOOKUP(B17789, Tabelas!A:C,2,FALSE())</f>
        <v/>
      </c>
    </row>
    <row r="17790">
      <c r="A17790" t="inlineStr">
        <is>
          <t>CULTURALES</t>
        </is>
      </c>
      <c r="B17790" t="inlineStr">
        <is>
          <t>C</t>
        </is>
      </c>
      <c r="C17790">
        <f>IF(B17790&lt;&gt;"NI",1,0)</f>
        <v/>
      </c>
      <c r="D17790">
        <f>VLOOKUP(B17790, Tabelas!A:C,3,FALSE())</f>
        <v/>
      </c>
      <c r="E17790">
        <f>VLOOKUP(B17790, Tabelas!A:C,2,FALSE())</f>
        <v/>
      </c>
    </row>
    <row r="17791">
      <c r="A17791" t="inlineStr">
        <is>
          <t>CUREUS</t>
        </is>
      </c>
      <c r="B17791" t="inlineStr">
        <is>
          <t>C</t>
        </is>
      </c>
      <c r="C17791">
        <f>IF(B17791&lt;&gt;"NI",1,0)</f>
        <v/>
      </c>
      <c r="D17791">
        <f>VLOOKUP(B17791, Tabelas!A:C,3,FALSE())</f>
        <v/>
      </c>
      <c r="E17791">
        <f>VLOOKUP(B17791, Tabelas!A:C,2,FALSE())</f>
        <v/>
      </c>
    </row>
    <row r="17792">
      <c r="A17792" t="inlineStr">
        <is>
          <t>CURINGA (BELO HORIZONTE)</t>
        </is>
      </c>
      <c r="B17792" t="inlineStr">
        <is>
          <t>C</t>
        </is>
      </c>
      <c r="C17792">
        <f>IF(B17792&lt;&gt;"NI",1,0)</f>
        <v/>
      </c>
      <c r="D17792">
        <f>VLOOKUP(B17792, Tabelas!A:C,3,FALSE())</f>
        <v/>
      </c>
      <c r="E17792">
        <f>VLOOKUP(B17792, Tabelas!A:C,2,FALSE())</f>
        <v/>
      </c>
    </row>
    <row r="17793">
      <c r="A17793" t="inlineStr">
        <is>
          <t>CURRENT AGRICULTURAL SCIENCE AND TECHNOLOGY</t>
        </is>
      </c>
      <c r="B17793" t="inlineStr">
        <is>
          <t>C</t>
        </is>
      </c>
      <c r="C17793">
        <f>IF(B17793&lt;&gt;"NI",1,0)</f>
        <v/>
      </c>
      <c r="D17793">
        <f>VLOOKUP(B17793, Tabelas!A:C,3,FALSE())</f>
        <v/>
      </c>
      <c r="E17793">
        <f>VLOOKUP(B17793, Tabelas!A:C,2,FALSE())</f>
        <v/>
      </c>
    </row>
    <row r="17794">
      <c r="A17794" t="inlineStr">
        <is>
          <t>CURRENT AGRICULTURE RESEARCH JOURNAL</t>
        </is>
      </c>
      <c r="B17794" t="inlineStr">
        <is>
          <t>C</t>
        </is>
      </c>
      <c r="C17794">
        <f>IF(B17794&lt;&gt;"NI",1,0)</f>
        <v/>
      </c>
      <c r="D17794">
        <f>VLOOKUP(B17794, Tabelas!A:C,3,FALSE())</f>
        <v/>
      </c>
      <c r="E17794">
        <f>VLOOKUP(B17794, Tabelas!A:C,2,FALSE())</f>
        <v/>
      </c>
    </row>
    <row r="17795">
      <c r="A17795" t="inlineStr">
        <is>
          <t>CURRENT ALTERNATIVE ENERGY</t>
        </is>
      </c>
      <c r="B17795" t="inlineStr">
        <is>
          <t>C</t>
        </is>
      </c>
      <c r="C17795">
        <f>IF(B17795&lt;&gt;"NI",1,0)</f>
        <v/>
      </c>
      <c r="D17795">
        <f>VLOOKUP(B17795, Tabelas!A:C,3,FALSE())</f>
        <v/>
      </c>
      <c r="E17795">
        <f>VLOOKUP(B17795, Tabelas!A:C,2,FALSE())</f>
        <v/>
      </c>
    </row>
    <row r="17796">
      <c r="A17796" t="inlineStr">
        <is>
          <t>CURRENT APPLIED POLYMER SCIENCE (ONLINE)</t>
        </is>
      </c>
      <c r="B17796" t="inlineStr">
        <is>
          <t>C</t>
        </is>
      </c>
      <c r="C17796">
        <f>IF(B17796&lt;&gt;"NI",1,0)</f>
        <v/>
      </c>
      <c r="D17796">
        <f>VLOOKUP(B17796, Tabelas!A:C,3,FALSE())</f>
        <v/>
      </c>
      <c r="E17796">
        <f>VLOOKUP(B17796, Tabelas!A:C,2,FALSE())</f>
        <v/>
      </c>
    </row>
    <row r="17797">
      <c r="A17797" t="inlineStr">
        <is>
          <t>CURRENT BIOCHEMICAL ENGINEERING (ONLINE)</t>
        </is>
      </c>
      <c r="B17797" t="inlineStr">
        <is>
          <t>C</t>
        </is>
      </c>
      <c r="C17797">
        <f>IF(B17797&lt;&gt;"NI",1,0)</f>
        <v/>
      </c>
      <c r="D17797">
        <f>VLOOKUP(B17797, Tabelas!A:C,3,FALSE())</f>
        <v/>
      </c>
      <c r="E17797">
        <f>VLOOKUP(B17797, Tabelas!A:C,2,FALSE())</f>
        <v/>
      </c>
    </row>
    <row r="17798">
      <c r="A17798" t="inlineStr">
        <is>
          <t>CURRENT BIOTECHNOLOGY</t>
        </is>
      </c>
      <c r="B17798" t="inlineStr">
        <is>
          <t>C</t>
        </is>
      </c>
      <c r="C17798">
        <f>IF(B17798&lt;&gt;"NI",1,0)</f>
        <v/>
      </c>
      <c r="D17798">
        <f>VLOOKUP(B17798, Tabelas!A:C,3,FALSE())</f>
        <v/>
      </c>
      <c r="E17798">
        <f>VLOOKUP(B17798, Tabelas!A:C,2,FALSE())</f>
        <v/>
      </c>
    </row>
    <row r="17799">
      <c r="A17799" t="inlineStr">
        <is>
          <t>CURRENT BIOTECHNOLOGY</t>
        </is>
      </c>
      <c r="B17799" t="inlineStr">
        <is>
          <t>C</t>
        </is>
      </c>
      <c r="C17799">
        <f>IF(B17799&lt;&gt;"NI",1,0)</f>
        <v/>
      </c>
      <c r="D17799">
        <f>VLOOKUP(B17799, Tabelas!A:C,3,FALSE())</f>
        <v/>
      </c>
      <c r="E17799">
        <f>VLOOKUP(B17799, Tabelas!A:C,2,FALSE())</f>
        <v/>
      </c>
    </row>
    <row r="17800">
      <c r="A17800" t="inlineStr">
        <is>
          <t>CURRENT CATALYSIS</t>
        </is>
      </c>
      <c r="B17800" t="inlineStr">
        <is>
          <t>C</t>
        </is>
      </c>
      <c r="C17800">
        <f>IF(B17800&lt;&gt;"NI",1,0)</f>
        <v/>
      </c>
      <c r="D17800">
        <f>VLOOKUP(B17800, Tabelas!A:C,3,FALSE())</f>
        <v/>
      </c>
      <c r="E17800">
        <f>VLOOKUP(B17800, Tabelas!A:C,2,FALSE())</f>
        <v/>
      </c>
    </row>
    <row r="17801">
      <c r="A17801" t="inlineStr">
        <is>
          <t>CURRENT CHROMATOGRAPHY</t>
        </is>
      </c>
      <c r="B17801" t="inlineStr">
        <is>
          <t>C</t>
        </is>
      </c>
      <c r="C17801">
        <f>IF(B17801&lt;&gt;"NI",1,0)</f>
        <v/>
      </c>
      <c r="D17801">
        <f>VLOOKUP(B17801, Tabelas!A:C,3,FALSE())</f>
        <v/>
      </c>
      <c r="E17801">
        <f>VLOOKUP(B17801, Tabelas!A:C,2,FALSE())</f>
        <v/>
      </c>
    </row>
    <row r="17802">
      <c r="A17802" t="inlineStr">
        <is>
          <t>CURRENT CONSERVATION</t>
        </is>
      </c>
      <c r="B17802" t="inlineStr">
        <is>
          <t>C</t>
        </is>
      </c>
      <c r="C17802">
        <f>IF(B17802&lt;&gt;"NI",1,0)</f>
        <v/>
      </c>
      <c r="D17802">
        <f>VLOOKUP(B17802, Tabelas!A:C,3,FALSE())</f>
        <v/>
      </c>
      <c r="E17802">
        <f>VLOOKUP(B17802, Tabelas!A:C,2,FALSE())</f>
        <v/>
      </c>
    </row>
    <row r="17803">
      <c r="A17803" t="inlineStr">
        <is>
          <t>CURRENT DEVELOPMENTS IN NUTRITION</t>
        </is>
      </c>
      <c r="B17803" t="inlineStr">
        <is>
          <t>C</t>
        </is>
      </c>
      <c r="C17803">
        <f>IF(B17803&lt;&gt;"NI",1,0)</f>
        <v/>
      </c>
      <c r="D17803">
        <f>VLOOKUP(B17803, Tabelas!A:C,3,FALSE())</f>
        <v/>
      </c>
      <c r="E17803">
        <f>VLOOKUP(B17803, Tabelas!A:C,2,FALSE())</f>
        <v/>
      </c>
    </row>
    <row r="17804">
      <c r="A17804" t="inlineStr">
        <is>
          <t>CURRENT DRUG SAFETY</t>
        </is>
      </c>
      <c r="B17804" t="inlineStr">
        <is>
          <t>C</t>
        </is>
      </c>
      <c r="C17804">
        <f>IF(B17804&lt;&gt;"NI",1,0)</f>
        <v/>
      </c>
      <c r="D17804">
        <f>VLOOKUP(B17804, Tabelas!A:C,3,FALSE())</f>
        <v/>
      </c>
      <c r="E17804">
        <f>VLOOKUP(B17804, Tabelas!A:C,2,FALSE())</f>
        <v/>
      </c>
    </row>
    <row r="17805">
      <c r="A17805" t="inlineStr">
        <is>
          <t>CURRENT DRUG TARGETS. CNS &amp; NEUROLOGICAL DISORDERS</t>
        </is>
      </c>
      <c r="B17805" t="inlineStr">
        <is>
          <t>C</t>
        </is>
      </c>
      <c r="C17805">
        <f>IF(B17805&lt;&gt;"NI",1,0)</f>
        <v/>
      </c>
      <c r="D17805">
        <f>VLOOKUP(B17805, Tabelas!A:C,3,FALSE())</f>
        <v/>
      </c>
      <c r="E17805">
        <f>VLOOKUP(B17805, Tabelas!A:C,2,FALSE())</f>
        <v/>
      </c>
    </row>
    <row r="17806">
      <c r="A17806" t="inlineStr">
        <is>
          <t>CURRENT GREEN CHEMISTRY</t>
        </is>
      </c>
      <c r="B17806" t="inlineStr">
        <is>
          <t>C</t>
        </is>
      </c>
      <c r="C17806">
        <f>IF(B17806&lt;&gt;"NI",1,0)</f>
        <v/>
      </c>
      <c r="D17806">
        <f>VLOOKUP(B17806, Tabelas!A:C,3,FALSE())</f>
        <v/>
      </c>
      <c r="E17806">
        <f>VLOOKUP(B17806, Tabelas!A:C,2,FALSE())</f>
        <v/>
      </c>
    </row>
    <row r="17807">
      <c r="A17807" t="inlineStr">
        <is>
          <t>CURRENT HYPERTENSION REVIEWS</t>
        </is>
      </c>
      <c r="B17807" t="inlineStr">
        <is>
          <t>C</t>
        </is>
      </c>
      <c r="C17807">
        <f>IF(B17807&lt;&gt;"NI",1,0)</f>
        <v/>
      </c>
      <c r="D17807">
        <f>VLOOKUP(B17807, Tabelas!A:C,3,FALSE())</f>
        <v/>
      </c>
      <c r="E17807">
        <f>VLOOKUP(B17807, Tabelas!A:C,2,FALSE())</f>
        <v/>
      </c>
    </row>
    <row r="17808">
      <c r="A17808" t="inlineStr">
        <is>
          <t>CURRENT JOURNAL OF APPLIED SCIENCE AND TECHNOLOGY</t>
        </is>
      </c>
      <c r="B17808" t="inlineStr">
        <is>
          <t>C</t>
        </is>
      </c>
      <c r="C17808">
        <f>IF(B17808&lt;&gt;"NI",1,0)</f>
        <v/>
      </c>
      <c r="D17808">
        <f>VLOOKUP(B17808, Tabelas!A:C,3,FALSE())</f>
        <v/>
      </c>
      <c r="E17808">
        <f>VLOOKUP(B17808, Tabelas!A:C,2,FALSE())</f>
        <v/>
      </c>
    </row>
    <row r="17809">
      <c r="A17809" t="inlineStr">
        <is>
          <t>CURRENT MICROWAVE CHEMISTRY</t>
        </is>
      </c>
      <c r="B17809" t="inlineStr">
        <is>
          <t>C</t>
        </is>
      </c>
      <c r="C17809">
        <f>IF(B17809&lt;&gt;"NI",1,0)</f>
        <v/>
      </c>
      <c r="D17809">
        <f>VLOOKUP(B17809, Tabelas!A:C,3,FALSE())</f>
        <v/>
      </c>
      <c r="E17809">
        <f>VLOOKUP(B17809, Tabelas!A:C,2,FALSE())</f>
        <v/>
      </c>
    </row>
    <row r="17810">
      <c r="A17810" t="inlineStr">
        <is>
          <t>CURRENT NUTRITION AND FOOD SCIENCE</t>
        </is>
      </c>
      <c r="B17810" t="inlineStr">
        <is>
          <t>C</t>
        </is>
      </c>
      <c r="C17810">
        <f>IF(B17810&lt;&gt;"NI",1,0)</f>
        <v/>
      </c>
      <c r="D17810">
        <f>VLOOKUP(B17810, Tabelas!A:C,3,FALSE())</f>
        <v/>
      </c>
      <c r="E17810">
        <f>VLOOKUP(B17810, Tabelas!A:C,2,FALSE())</f>
        <v/>
      </c>
    </row>
    <row r="17811">
      <c r="A17811" t="inlineStr">
        <is>
          <t>CURRENT OPINION IN ELECTROCHEMISTRY (IMPRESSO)</t>
        </is>
      </c>
      <c r="B17811" t="inlineStr">
        <is>
          <t>C</t>
        </is>
      </c>
      <c r="C17811">
        <f>IF(B17811&lt;&gt;"NI",1,0)</f>
        <v/>
      </c>
      <c r="D17811">
        <f>VLOOKUP(B17811, Tabelas!A:C,3,FALSE())</f>
        <v/>
      </c>
      <c r="E17811">
        <f>VLOOKUP(B17811, Tabelas!A:C,2,FALSE())</f>
        <v/>
      </c>
    </row>
    <row r="17812">
      <c r="A17812" t="inlineStr">
        <is>
          <t>CURRENT OPINION IN ENDOCRINE AND METABOLIC RESEARCH</t>
        </is>
      </c>
      <c r="B17812" t="inlineStr">
        <is>
          <t>C</t>
        </is>
      </c>
      <c r="C17812">
        <f>IF(B17812&lt;&gt;"NI",1,0)</f>
        <v/>
      </c>
      <c r="D17812">
        <f>VLOOKUP(B17812, Tabelas!A:C,3,FALSE())</f>
        <v/>
      </c>
      <c r="E17812">
        <f>VLOOKUP(B17812, Tabelas!A:C,2,FALSE())</f>
        <v/>
      </c>
    </row>
    <row r="17813">
      <c r="A17813" t="inlineStr">
        <is>
          <t>CURRENT OPINION IN ENVIRONMENTAL SCIENCE AND HEALTH</t>
        </is>
      </c>
      <c r="B17813" t="inlineStr">
        <is>
          <t>C</t>
        </is>
      </c>
      <c r="C17813">
        <f>IF(B17813&lt;&gt;"NI",1,0)</f>
        <v/>
      </c>
      <c r="D17813">
        <f>VLOOKUP(B17813, Tabelas!A:C,3,FALSE())</f>
        <v/>
      </c>
      <c r="E17813">
        <f>VLOOKUP(B17813, Tabelas!A:C,2,FALSE())</f>
        <v/>
      </c>
    </row>
    <row r="17814">
      <c r="A17814" t="inlineStr">
        <is>
          <t>CURRENT RADIOLOGY REPORTS (ONLINE)</t>
        </is>
      </c>
      <c r="B17814" t="inlineStr">
        <is>
          <t>C</t>
        </is>
      </c>
      <c r="C17814">
        <f>IF(B17814&lt;&gt;"NI",1,0)</f>
        <v/>
      </c>
      <c r="D17814">
        <f>VLOOKUP(B17814, Tabelas!A:C,3,FALSE())</f>
        <v/>
      </c>
      <c r="E17814">
        <f>VLOOKUP(B17814, Tabelas!A:C,2,FALSE())</f>
        <v/>
      </c>
    </row>
    <row r="17815">
      <c r="A17815" t="inlineStr">
        <is>
          <t>CURRENT RESEARCH IN DENTISTRY (ONLINE)</t>
        </is>
      </c>
      <c r="B17815" t="inlineStr">
        <is>
          <t>C</t>
        </is>
      </c>
      <c r="C17815">
        <f>IF(B17815&lt;&gt;"NI",1,0)</f>
        <v/>
      </c>
      <c r="D17815">
        <f>VLOOKUP(B17815, Tabelas!A:C,3,FALSE())</f>
        <v/>
      </c>
      <c r="E17815">
        <f>VLOOKUP(B17815, Tabelas!A:C,2,FALSE())</f>
        <v/>
      </c>
    </row>
    <row r="17816">
      <c r="A17816" t="inlineStr">
        <is>
          <t>CURRENT RESEARCH IN DIABETES &amp; OBESITY JOURNAL</t>
        </is>
      </c>
      <c r="B17816" t="inlineStr">
        <is>
          <t>C</t>
        </is>
      </c>
      <c r="C17816">
        <f>IF(B17816&lt;&gt;"NI",1,0)</f>
        <v/>
      </c>
      <c r="D17816">
        <f>VLOOKUP(B17816, Tabelas!A:C,3,FALSE())</f>
        <v/>
      </c>
      <c r="E17816">
        <f>VLOOKUP(B17816, Tabelas!A:C,2,FALSE())</f>
        <v/>
      </c>
    </row>
    <row r="17817">
      <c r="A17817" t="inlineStr">
        <is>
          <t>CURRENT RESEARCH: INTEGRATIVE MEDICINE</t>
        </is>
      </c>
      <c r="B17817" t="inlineStr">
        <is>
          <t>C</t>
        </is>
      </c>
      <c r="C17817">
        <f>IF(B17817&lt;&gt;"NI",1,0)</f>
        <v/>
      </c>
      <c r="D17817">
        <f>VLOOKUP(B17817, Tabelas!A:C,3,FALSE())</f>
        <v/>
      </c>
      <c r="E17817">
        <f>VLOOKUP(B17817, Tabelas!A:C,2,FALSE())</f>
        <v/>
      </c>
    </row>
    <row r="17818">
      <c r="A17818" t="inlineStr">
        <is>
          <t>CURRENT SLEEP MEDICINE REPORTS (ONLINE)</t>
        </is>
      </c>
      <c r="B17818" t="inlineStr">
        <is>
          <t>C</t>
        </is>
      </c>
      <c r="C17818">
        <f>IF(B17818&lt;&gt;"NI",1,0)</f>
        <v/>
      </c>
      <c r="D17818">
        <f>VLOOKUP(B17818, Tabelas!A:C,3,FALSE())</f>
        <v/>
      </c>
      <c r="E17818">
        <f>VLOOKUP(B17818, Tabelas!A:C,2,FALSE())</f>
        <v/>
      </c>
    </row>
    <row r="17819">
      <c r="A17819" t="inlineStr">
        <is>
          <t>CURRENT TOPICS IN GENETICS</t>
        </is>
      </c>
      <c r="B17819" t="inlineStr">
        <is>
          <t>C</t>
        </is>
      </c>
      <c r="C17819">
        <f>IF(B17819&lt;&gt;"NI",1,0)</f>
        <v/>
      </c>
      <c r="D17819">
        <f>VLOOKUP(B17819, Tabelas!A:C,3,FALSE())</f>
        <v/>
      </c>
      <c r="E17819">
        <f>VLOOKUP(B17819, Tabelas!A:C,2,FALSE())</f>
        <v/>
      </c>
    </row>
    <row r="17820">
      <c r="A17820" t="inlineStr">
        <is>
          <t>CURRENT TRADITIONAL MEDICINE (PRINT)</t>
        </is>
      </c>
      <c r="B17820" t="inlineStr">
        <is>
          <t>C</t>
        </is>
      </c>
      <c r="C17820">
        <f>IF(B17820&lt;&gt;"NI",1,0)</f>
        <v/>
      </c>
      <c r="D17820">
        <f>VLOOKUP(B17820, Tabelas!A:C,3,FALSE())</f>
        <v/>
      </c>
      <c r="E17820">
        <f>VLOOKUP(B17820, Tabelas!A:C,2,FALSE())</f>
        <v/>
      </c>
    </row>
    <row r="17821">
      <c r="A17821" t="inlineStr">
        <is>
          <t>CURRENT TREATMENT OPTIONS IN INFECTIOUS DISEASES</t>
        </is>
      </c>
      <c r="B17821" t="inlineStr">
        <is>
          <t>C</t>
        </is>
      </c>
      <c r="C17821">
        <f>IF(B17821&lt;&gt;"NI",1,0)</f>
        <v/>
      </c>
      <c r="D17821">
        <f>VLOOKUP(B17821, Tabelas!A:C,3,FALSE())</f>
        <v/>
      </c>
      <c r="E17821">
        <f>VLOOKUP(B17821, Tabelas!A:C,2,FALSE())</f>
        <v/>
      </c>
    </row>
    <row r="17822">
      <c r="A17822" t="inlineStr">
        <is>
          <t>CURRENT TRENDS IN BIOMEDICAL ENGINEERING &amp; BIOSCIENCES</t>
        </is>
      </c>
      <c r="B17822" t="inlineStr">
        <is>
          <t>C</t>
        </is>
      </c>
      <c r="C17822">
        <f>IF(B17822&lt;&gt;"NI",1,0)</f>
        <v/>
      </c>
      <c r="D17822">
        <f>VLOOKUP(B17822, Tabelas!A:C,3,FALSE())</f>
        <v/>
      </c>
      <c r="E17822">
        <f>VLOOKUP(B17822, Tabelas!A:C,2,FALSE())</f>
        <v/>
      </c>
    </row>
    <row r="17823">
      <c r="A17823" t="inlineStr">
        <is>
          <t>CURRENT TRENDS IN FASHION TECHNOLOGY &amp; TEXTILE ENGINEERING</t>
        </is>
      </c>
      <c r="B17823" t="inlineStr">
        <is>
          <t>C</t>
        </is>
      </c>
      <c r="C17823">
        <f>IF(B17823&lt;&gt;"NI",1,0)</f>
        <v/>
      </c>
      <c r="D17823">
        <f>VLOOKUP(B17823, Tabelas!A:C,3,FALSE())</f>
        <v/>
      </c>
      <c r="E17823">
        <f>VLOOKUP(B17823, Tabelas!A:C,2,FALSE())</f>
        <v/>
      </c>
    </row>
    <row r="17824">
      <c r="A17824" t="inlineStr">
        <is>
          <t>CURRENT TRENDS IN POLYMER SCIENCE</t>
        </is>
      </c>
      <c r="B17824" t="inlineStr">
        <is>
          <t>C</t>
        </is>
      </c>
      <c r="C17824">
        <f>IF(B17824&lt;&gt;"NI",1,0)</f>
        <v/>
      </c>
      <c r="D17824">
        <f>VLOOKUP(B17824, Tabelas!A:C,3,FALSE())</f>
        <v/>
      </c>
      <c r="E17824">
        <f>VLOOKUP(B17824, Tabelas!A:C,2,FALSE())</f>
        <v/>
      </c>
    </row>
    <row r="17825">
      <c r="A17825" t="inlineStr">
        <is>
          <t>CURTIS'S BOTANICAL MAGAZINE (1995. PRINT)</t>
        </is>
      </c>
      <c r="B17825" t="inlineStr">
        <is>
          <t>C</t>
        </is>
      </c>
      <c r="C17825">
        <f>IF(B17825&lt;&gt;"NI",1,0)</f>
        <v/>
      </c>
      <c r="D17825">
        <f>VLOOKUP(B17825, Tabelas!A:C,3,FALSE())</f>
        <v/>
      </c>
      <c r="E17825">
        <f>VLOOKUP(B17825, Tabelas!A:C,2,FALSE())</f>
        <v/>
      </c>
    </row>
    <row r="17826">
      <c r="A17826" t="inlineStr">
        <is>
          <t>CUSTOMS SCIENTIFIC JOURNAL</t>
        </is>
      </c>
      <c r="B17826" t="inlineStr">
        <is>
          <t>C</t>
        </is>
      </c>
      <c r="C17826">
        <f>IF(B17826&lt;&gt;"NI",1,0)</f>
        <v/>
      </c>
      <c r="D17826">
        <f>VLOOKUP(B17826, Tabelas!A:C,3,FALSE())</f>
        <v/>
      </c>
      <c r="E17826">
        <f>VLOOKUP(B17826, Tabelas!A:C,2,FALSE())</f>
        <v/>
      </c>
    </row>
    <row r="17827">
      <c r="A17827" t="inlineStr">
        <is>
          <t>CYBERLAW BY CIJIC</t>
        </is>
      </c>
      <c r="B17827" t="inlineStr">
        <is>
          <t>C</t>
        </is>
      </c>
      <c r="C17827">
        <f>IF(B17827&lt;&gt;"NI",1,0)</f>
        <v/>
      </c>
      <c r="D17827">
        <f>VLOOKUP(B17827, Tabelas!A:C,3,FALSE())</f>
        <v/>
      </c>
      <c r="E17827">
        <f>VLOOKUP(B17827, Tabelas!A:C,2,FALSE())</f>
        <v/>
      </c>
    </row>
    <row r="17828">
      <c r="A17828" t="inlineStr">
        <is>
          <t>CZECH AND SLOVAK SOCIAL WORK</t>
        </is>
      </c>
      <c r="B17828" t="inlineStr">
        <is>
          <t>C</t>
        </is>
      </c>
      <c r="C17828">
        <f>IF(B17828&lt;&gt;"NI",1,0)</f>
        <v/>
      </c>
      <c r="D17828">
        <f>VLOOKUP(B17828, Tabelas!A:C,3,FALSE())</f>
        <v/>
      </c>
      <c r="E17828">
        <f>VLOOKUP(B17828, Tabelas!A:C,2,FALSE())</f>
        <v/>
      </c>
    </row>
    <row r="17829">
      <c r="A17829" t="inlineStr">
        <is>
          <t>DAFBRUCKE (CURITIBA)</t>
        </is>
      </c>
      <c r="B17829" t="inlineStr">
        <is>
          <t>C</t>
        </is>
      </c>
      <c r="C17829">
        <f>IF(B17829&lt;&gt;"NI",1,0)</f>
        <v/>
      </c>
      <c r="D17829">
        <f>VLOOKUP(B17829, Tabelas!A:C,3,FALSE())</f>
        <v/>
      </c>
      <c r="E17829">
        <f>VLOOKUP(B17829, Tabelas!A:C,2,FALSE())</f>
        <v/>
      </c>
    </row>
    <row r="17830">
      <c r="A17830" t="inlineStr">
        <is>
          <t>DAS ARGUMENT (BERLIN)</t>
        </is>
      </c>
      <c r="B17830" t="inlineStr">
        <is>
          <t>C</t>
        </is>
      </c>
      <c r="C17830">
        <f>IF(B17830&lt;&gt;"NI",1,0)</f>
        <v/>
      </c>
      <c r="D17830">
        <f>VLOOKUP(B17830, Tabelas!A:C,3,FALSE())</f>
        <v/>
      </c>
      <c r="E17830">
        <f>VLOOKUP(B17830, Tabelas!A:C,2,FALSE())</f>
        <v/>
      </c>
    </row>
    <row r="17831">
      <c r="A17831" t="inlineStr">
        <is>
          <t>DAS MAUERWERK (BERLIN. PRINT)</t>
        </is>
      </c>
      <c r="B17831" t="inlineStr">
        <is>
          <t>C</t>
        </is>
      </c>
      <c r="C17831">
        <f>IF(B17831&lt;&gt;"NI",1,0)</f>
        <v/>
      </c>
      <c r="D17831">
        <f>VLOOKUP(B17831, Tabelas!A:C,3,FALSE())</f>
        <v/>
      </c>
      <c r="E17831">
        <f>VLOOKUP(B17831, Tabelas!A:C,2,FALSE())</f>
        <v/>
      </c>
    </row>
    <row r="17832">
      <c r="A17832" t="inlineStr">
        <is>
          <t>DASEINSANALYSE (SÃO PAULO)</t>
        </is>
      </c>
      <c r="B17832" t="inlineStr">
        <is>
          <t>C</t>
        </is>
      </c>
      <c r="C17832">
        <f>IF(B17832&lt;&gt;"NI",1,0)</f>
        <v/>
      </c>
      <c r="D17832">
        <f>VLOOKUP(B17832, Tabelas!A:C,3,FALSE())</f>
        <v/>
      </c>
      <c r="E17832">
        <f>VLOOKUP(B17832, Tabelas!A:C,2,FALSE())</f>
        <v/>
      </c>
    </row>
    <row r="17833">
      <c r="A17833" t="inlineStr">
        <is>
          <t>DATA</t>
        </is>
      </c>
      <c r="B17833" t="inlineStr">
        <is>
          <t>C</t>
        </is>
      </c>
      <c r="C17833">
        <f>IF(B17833&lt;&gt;"NI",1,0)</f>
        <v/>
      </c>
      <c r="D17833">
        <f>VLOOKUP(B17833, Tabelas!A:C,3,FALSE())</f>
        <v/>
      </c>
      <c r="E17833">
        <f>VLOOKUP(B17833, Tabelas!A:C,2,FALSE())</f>
        <v/>
      </c>
    </row>
    <row r="17834">
      <c r="A17834" t="inlineStr">
        <is>
          <t>DÉCALAGES</t>
        </is>
      </c>
      <c r="B17834" t="inlineStr">
        <is>
          <t>C</t>
        </is>
      </c>
      <c r="C17834">
        <f>IF(B17834&lt;&gt;"NI",1,0)</f>
        <v/>
      </c>
      <c r="D17834">
        <f>VLOOKUP(B17834, Tabelas!A:C,3,FALSE())</f>
        <v/>
      </c>
      <c r="E17834">
        <f>VLOOKUP(B17834, Tabelas!A:C,2,FALSE())</f>
        <v/>
      </c>
    </row>
    <row r="17835">
      <c r="A17835" t="inlineStr">
        <is>
          <t>DÊCIÊNCIA EM FOCO</t>
        </is>
      </c>
      <c r="B17835" t="inlineStr">
        <is>
          <t>C</t>
        </is>
      </c>
      <c r="C17835">
        <f>IF(B17835&lt;&gt;"NI",1,0)</f>
        <v/>
      </c>
      <c r="D17835">
        <f>VLOOKUP(B17835, Tabelas!A:C,3,FALSE())</f>
        <v/>
      </c>
      <c r="E17835">
        <f>VLOOKUP(B17835, Tabelas!A:C,2,FALSE())</f>
        <v/>
      </c>
    </row>
    <row r="17836">
      <c r="A17836" t="inlineStr">
        <is>
          <t>DEFENCE LIFE SCIENCE JOURNAL</t>
        </is>
      </c>
      <c r="B17836" t="inlineStr">
        <is>
          <t>C</t>
        </is>
      </c>
      <c r="C17836">
        <f>IF(B17836&lt;&gt;"NI",1,0)</f>
        <v/>
      </c>
      <c r="D17836">
        <f>VLOOKUP(B17836, Tabelas!A:C,3,FALSE())</f>
        <v/>
      </c>
      <c r="E17836">
        <f>VLOOKUP(B17836, Tabelas!A:C,2,FALSE())</f>
        <v/>
      </c>
    </row>
    <row r="17837">
      <c r="A17837" t="inlineStr">
        <is>
          <t>DELICTAE - REVISTA DE ESTUDOS INTERDISCIPLINARES SOBRE O DELITO (ONLINE)</t>
        </is>
      </c>
      <c r="B17837" t="inlineStr">
        <is>
          <t>C</t>
        </is>
      </c>
      <c r="C17837">
        <f>IF(B17837&lt;&gt;"NI",1,0)</f>
        <v/>
      </c>
      <c r="D17837">
        <f>VLOOKUP(B17837, Tabelas!A:C,3,FALSE())</f>
        <v/>
      </c>
      <c r="E17837">
        <f>VLOOKUP(B17837, Tabelas!A:C,2,FALSE())</f>
        <v/>
      </c>
    </row>
    <row r="17838">
      <c r="A17838" t="inlineStr">
        <is>
          <t>DEMOCRATIZAR (FAETEC)</t>
        </is>
      </c>
      <c r="B17838" t="inlineStr">
        <is>
          <t>C</t>
        </is>
      </c>
      <c r="C17838">
        <f>IF(B17838&lt;&gt;"NI",1,0)</f>
        <v/>
      </c>
      <c r="D17838">
        <f>VLOOKUP(B17838, Tabelas!A:C,3,FALSE())</f>
        <v/>
      </c>
      <c r="E17838">
        <f>VLOOKUP(B17838, Tabelas!A:C,2,FALSE())</f>
        <v/>
      </c>
    </row>
    <row r="17839">
      <c r="A17839" t="inlineStr">
        <is>
          <t>DENSIDADE</t>
        </is>
      </c>
      <c r="B17839" t="inlineStr">
        <is>
          <t>C</t>
        </is>
      </c>
      <c r="C17839">
        <f>IF(B17839&lt;&gt;"NI",1,0)</f>
        <v/>
      </c>
      <c r="D17839">
        <f>VLOOKUP(B17839, Tabelas!A:C,3,FALSE())</f>
        <v/>
      </c>
      <c r="E17839">
        <f>VLOOKUP(B17839, Tabelas!A:C,2,FALSE())</f>
        <v/>
      </c>
    </row>
    <row r="17840">
      <c r="A17840" t="inlineStr">
        <is>
          <t>DENTAL AND CRANIOFACIAL RESEARCH</t>
        </is>
      </c>
      <c r="B17840" t="inlineStr">
        <is>
          <t>C</t>
        </is>
      </c>
      <c r="C17840">
        <f>IF(B17840&lt;&gt;"NI",1,0)</f>
        <v/>
      </c>
      <c r="D17840">
        <f>VLOOKUP(B17840, Tabelas!A:C,3,FALSE())</f>
        <v/>
      </c>
      <c r="E17840">
        <f>VLOOKUP(B17840, Tabelas!A:C,2,FALSE())</f>
        <v/>
      </c>
    </row>
    <row r="17841">
      <c r="A17841" t="inlineStr">
        <is>
          <t>DENTAL HEALTH: CURRENT RESEARCH</t>
        </is>
      </c>
      <c r="B17841" t="inlineStr">
        <is>
          <t>C</t>
        </is>
      </c>
      <c r="C17841">
        <f>IF(B17841&lt;&gt;"NI",1,0)</f>
        <v/>
      </c>
      <c r="D17841">
        <f>VLOOKUP(B17841, Tabelas!A:C,3,FALSE())</f>
        <v/>
      </c>
      <c r="E17841">
        <f>VLOOKUP(B17841, Tabelas!A:C,2,FALSE())</f>
        <v/>
      </c>
    </row>
    <row r="17842">
      <c r="A17842" t="inlineStr">
        <is>
          <t>DENTAL ORAL BIOLOGY AND CRANIOFACIAL RESEARCH</t>
        </is>
      </c>
      <c r="B17842" t="inlineStr">
        <is>
          <t>C</t>
        </is>
      </c>
      <c r="C17842">
        <f>IF(B17842&lt;&gt;"NI",1,0)</f>
        <v/>
      </c>
      <c r="D17842">
        <f>VLOOKUP(B17842, Tabelas!A:C,3,FALSE())</f>
        <v/>
      </c>
      <c r="E17842">
        <f>VLOOKUP(B17842, Tabelas!A:C,2,FALSE())</f>
        <v/>
      </c>
    </row>
    <row r="17843">
      <c r="A17843" t="inlineStr">
        <is>
          <t>DENTAL SCIENCE</t>
        </is>
      </c>
      <c r="B17843" t="inlineStr">
        <is>
          <t>C</t>
        </is>
      </c>
      <c r="C17843">
        <f>IF(B17843&lt;&gt;"NI",1,0)</f>
        <v/>
      </c>
      <c r="D17843">
        <f>VLOOKUP(B17843, Tabelas!A:C,3,FALSE())</f>
        <v/>
      </c>
      <c r="E17843">
        <f>VLOOKUP(B17843, Tabelas!A:C,2,FALSE())</f>
        <v/>
      </c>
    </row>
    <row r="17844">
      <c r="A17844" t="inlineStr">
        <is>
          <t>DENTAL, ORAL AND CRANIOFACIAL RESEARCH</t>
        </is>
      </c>
      <c r="B17844" t="inlineStr">
        <is>
          <t>C</t>
        </is>
      </c>
      <c r="C17844">
        <f>IF(B17844&lt;&gt;"NI",1,0)</f>
        <v/>
      </c>
      <c r="D17844">
        <f>VLOOKUP(B17844, Tabelas!A:C,3,FALSE())</f>
        <v/>
      </c>
      <c r="E17844">
        <f>VLOOKUP(B17844, Tabelas!A:C,2,FALSE())</f>
        <v/>
      </c>
    </row>
    <row r="17845">
      <c r="A17845" t="inlineStr">
        <is>
          <t>DENTISTRY - OPEN JOURNAL</t>
        </is>
      </c>
      <c r="B17845" t="inlineStr">
        <is>
          <t>C</t>
        </is>
      </c>
      <c r="C17845">
        <f>IF(B17845&lt;&gt;"NI",1,0)</f>
        <v/>
      </c>
      <c r="D17845">
        <f>VLOOKUP(B17845, Tabelas!A:C,3,FALSE())</f>
        <v/>
      </c>
      <c r="E17845">
        <f>VLOOKUP(B17845, Tabelas!A:C,2,FALSE())</f>
        <v/>
      </c>
    </row>
    <row r="17846">
      <c r="A17846" t="inlineStr">
        <is>
          <t>DENTISTRY (OPEN ACCESS)</t>
        </is>
      </c>
      <c r="B17846" t="inlineStr">
        <is>
          <t>C</t>
        </is>
      </c>
      <c r="C17846">
        <f>IF(B17846&lt;&gt;"NI",1,0)</f>
        <v/>
      </c>
      <c r="D17846">
        <f>VLOOKUP(B17846, Tabelas!A:C,3,FALSE())</f>
        <v/>
      </c>
      <c r="E17846">
        <f>VLOOKUP(B17846, Tabelas!A:C,2,FALSE())</f>
        <v/>
      </c>
    </row>
    <row r="17847">
      <c r="A17847" t="inlineStr">
        <is>
          <t>DENTISTRY JOURNAL</t>
        </is>
      </c>
      <c r="B17847" t="inlineStr">
        <is>
          <t>C</t>
        </is>
      </c>
      <c r="C17847">
        <f>IF(B17847&lt;&gt;"NI",1,0)</f>
        <v/>
      </c>
      <c r="D17847">
        <f>VLOOKUP(B17847, Tabelas!A:C,3,FALSE())</f>
        <v/>
      </c>
      <c r="E17847">
        <f>VLOOKUP(B17847, Tabelas!A:C,2,FALSE())</f>
        <v/>
      </c>
    </row>
    <row r="17848">
      <c r="A17848" t="inlineStr">
        <is>
          <t>DERECHOS FUNDAMENTALES A DEBATE</t>
        </is>
      </c>
      <c r="B17848" t="inlineStr">
        <is>
          <t>C</t>
        </is>
      </c>
      <c r="C17848">
        <f>IF(B17848&lt;&gt;"NI",1,0)</f>
        <v/>
      </c>
      <c r="D17848">
        <f>VLOOKUP(B17848, Tabelas!A:C,3,FALSE())</f>
        <v/>
      </c>
      <c r="E17848">
        <f>VLOOKUP(B17848, Tabelas!A:C,2,FALSE())</f>
        <v/>
      </c>
    </row>
    <row r="17849">
      <c r="A17849" t="inlineStr">
        <is>
          <t>DERIVATIVES &amp; FINANCIAL INSTRUMENTS</t>
        </is>
      </c>
      <c r="B17849" t="inlineStr">
        <is>
          <t>C</t>
        </is>
      </c>
      <c r="C17849">
        <f>IF(B17849&lt;&gt;"NI",1,0)</f>
        <v/>
      </c>
      <c r="D17849">
        <f>VLOOKUP(B17849, Tabelas!A:C,3,FALSE())</f>
        <v/>
      </c>
      <c r="E17849">
        <f>VLOOKUP(B17849, Tabelas!A:C,2,FALSE())</f>
        <v/>
      </c>
    </row>
    <row r="17850">
      <c r="A17850" t="inlineStr">
        <is>
          <t>DERMATOLOGY PRACTICAL &amp; CONCEPTUAL</t>
        </is>
      </c>
      <c r="B17850" t="inlineStr">
        <is>
          <t>C</t>
        </is>
      </c>
      <c r="C17850">
        <f>IF(B17850&lt;&gt;"NI",1,0)</f>
        <v/>
      </c>
      <c r="D17850">
        <f>VLOOKUP(B17850, Tabelas!A:C,3,FALSE())</f>
        <v/>
      </c>
      <c r="E17850">
        <f>VLOOKUP(B17850, Tabelas!A:C,2,FALSE())</f>
        <v/>
      </c>
    </row>
    <row r="17851">
      <c r="A17851" t="inlineStr">
        <is>
          <t>DESICIO: EDUCACION DE ADULTOS EN RECLUSION</t>
        </is>
      </c>
      <c r="B17851" t="inlineStr">
        <is>
          <t>C</t>
        </is>
      </c>
      <c r="C17851">
        <f>IF(B17851&lt;&gt;"NI",1,0)</f>
        <v/>
      </c>
      <c r="D17851">
        <f>VLOOKUP(B17851, Tabelas!A:C,3,FALSE())</f>
        <v/>
      </c>
      <c r="E17851">
        <f>VLOOKUP(B17851, Tabelas!A:C,2,FALSE())</f>
        <v/>
      </c>
    </row>
    <row r="17852">
      <c r="A17852" t="inlineStr">
        <is>
          <t>DESTECH TRANSACTIONS ON ENGINEERING AND TECHNOLOGY RESEARCH</t>
        </is>
      </c>
      <c r="B17852" t="inlineStr">
        <is>
          <t>C</t>
        </is>
      </c>
      <c r="C17852">
        <f>IF(B17852&lt;&gt;"NI",1,0)</f>
        <v/>
      </c>
      <c r="D17852">
        <f>VLOOKUP(B17852, Tabelas!A:C,3,FALSE())</f>
        <v/>
      </c>
      <c r="E17852">
        <f>VLOOKUP(B17852, Tabelas!A:C,2,FALSE())</f>
        <v/>
      </c>
    </row>
    <row r="17853">
      <c r="A17853" t="inlineStr">
        <is>
          <t>DETRITUS</t>
        </is>
      </c>
      <c r="B17853" t="inlineStr">
        <is>
          <t>C</t>
        </is>
      </c>
      <c r="C17853">
        <f>IF(B17853&lt;&gt;"NI",1,0)</f>
        <v/>
      </c>
      <c r="D17853">
        <f>VLOOKUP(B17853, Tabelas!A:C,3,FALSE())</f>
        <v/>
      </c>
      <c r="E17853">
        <f>VLOOKUP(B17853, Tabelas!A:C,2,FALSE())</f>
        <v/>
      </c>
    </row>
    <row r="17854">
      <c r="A17854" t="inlineStr">
        <is>
          <t>DIABETES &amp; OBESITY INTERNATIONAL JOURNAL</t>
        </is>
      </c>
      <c r="B17854" t="inlineStr">
        <is>
          <t>C</t>
        </is>
      </c>
      <c r="C17854">
        <f>IF(B17854&lt;&gt;"NI",1,0)</f>
        <v/>
      </c>
      <c r="D17854">
        <f>VLOOKUP(B17854, Tabelas!A:C,3,FALSE())</f>
        <v/>
      </c>
      <c r="E17854">
        <f>VLOOKUP(B17854, Tabelas!A:C,2,FALSE())</f>
        <v/>
      </c>
    </row>
    <row r="17855">
      <c r="A17855" t="inlineStr">
        <is>
          <t>DIABETES CLÍNICA</t>
        </is>
      </c>
      <c r="B17855" t="inlineStr">
        <is>
          <t>C</t>
        </is>
      </c>
      <c r="C17855">
        <f>IF(B17855&lt;&gt;"NI",1,0)</f>
        <v/>
      </c>
      <c r="D17855">
        <f>VLOOKUP(B17855, Tabelas!A:C,3,FALSE())</f>
        <v/>
      </c>
      <c r="E17855">
        <f>VLOOKUP(B17855, Tabelas!A:C,2,FALSE())</f>
        <v/>
      </c>
    </row>
    <row r="17856">
      <c r="A17856" t="inlineStr">
        <is>
          <t>DIABETES RESEARCH AND THERAPY</t>
        </is>
      </c>
      <c r="B17856" t="inlineStr">
        <is>
          <t>C</t>
        </is>
      </c>
      <c r="C17856">
        <f>IF(B17856&lt;&gt;"NI",1,0)</f>
        <v/>
      </c>
      <c r="D17856">
        <f>VLOOKUP(B17856, Tabelas!A:C,3,FALSE())</f>
        <v/>
      </c>
      <c r="E17856">
        <f>VLOOKUP(B17856, Tabelas!A:C,2,FALSE())</f>
        <v/>
      </c>
    </row>
    <row r="17857">
      <c r="A17857" t="inlineStr">
        <is>
          <t>DIAGNÓSTICO &amp; TRATAMENTO</t>
        </is>
      </c>
      <c r="B17857" t="inlineStr">
        <is>
          <t>C</t>
        </is>
      </c>
      <c r="C17857">
        <f>IF(B17857&lt;&gt;"NI",1,0)</f>
        <v/>
      </c>
      <c r="D17857">
        <f>VLOOKUP(B17857, Tabelas!A:C,3,FALSE())</f>
        <v/>
      </c>
      <c r="E17857">
        <f>VLOOKUP(B17857, Tabelas!A:C,2,FALSE())</f>
        <v/>
      </c>
    </row>
    <row r="17858">
      <c r="A17858" t="inlineStr">
        <is>
          <t>DIAGORAS: INTERNATIONAL ACADEMIC JOURNAL ON OLYMPIC STUDIES</t>
        </is>
      </c>
      <c r="B17858" t="inlineStr">
        <is>
          <t>C</t>
        </is>
      </c>
      <c r="C17858">
        <f>IF(B17858&lt;&gt;"NI",1,0)</f>
        <v/>
      </c>
      <c r="D17858">
        <f>VLOOKUP(B17858, Tabelas!A:C,3,FALSE())</f>
        <v/>
      </c>
      <c r="E17858">
        <f>VLOOKUP(B17858, Tabelas!A:C,2,FALSE())</f>
        <v/>
      </c>
    </row>
    <row r="17859">
      <c r="A17859" t="inlineStr">
        <is>
          <t>DIALOGANDO</t>
        </is>
      </c>
      <c r="B17859" t="inlineStr">
        <is>
          <t>C</t>
        </is>
      </c>
      <c r="C17859">
        <f>IF(B17859&lt;&gt;"NI",1,0)</f>
        <v/>
      </c>
      <c r="D17859">
        <f>VLOOKUP(B17859, Tabelas!A:C,3,FALSE())</f>
        <v/>
      </c>
      <c r="E17859">
        <f>VLOOKUP(B17859, Tabelas!A:C,2,FALSE())</f>
        <v/>
      </c>
    </row>
    <row r="17860">
      <c r="A17860" t="inlineStr">
        <is>
          <t>DIÁLOGO ANDINO</t>
        </is>
      </c>
      <c r="B17860" t="inlineStr">
        <is>
          <t>C</t>
        </is>
      </c>
      <c r="C17860">
        <f>IF(B17860&lt;&gt;"NI",1,0)</f>
        <v/>
      </c>
      <c r="D17860">
        <f>VLOOKUP(B17860, Tabelas!A:C,3,FALSE())</f>
        <v/>
      </c>
      <c r="E17860">
        <f>VLOOKUP(B17860, Tabelas!A:C,2,FALSE())</f>
        <v/>
      </c>
    </row>
    <row r="17861">
      <c r="A17861" t="inlineStr">
        <is>
          <t>DIÁLOGO E INTERAÇÃO</t>
        </is>
      </c>
      <c r="B17861" t="inlineStr">
        <is>
          <t>C</t>
        </is>
      </c>
      <c r="C17861">
        <f>IF(B17861&lt;&gt;"NI",1,0)</f>
        <v/>
      </c>
      <c r="D17861">
        <f>VLOOKUP(B17861, Tabelas!A:C,3,FALSE())</f>
        <v/>
      </c>
      <c r="E17861">
        <f>VLOOKUP(B17861, Tabelas!A:C,2,FALSE())</f>
        <v/>
      </c>
    </row>
    <row r="17862">
      <c r="A17862" t="inlineStr">
        <is>
          <t>DIÁLOGO JURÍDICO (FORTALEZA. 2002)</t>
        </is>
      </c>
      <c r="B17862" t="inlineStr">
        <is>
          <t>C</t>
        </is>
      </c>
      <c r="C17862">
        <f>IF(B17862&lt;&gt;"NI",1,0)</f>
        <v/>
      </c>
      <c r="D17862">
        <f>VLOOKUP(B17862, Tabelas!A:C,3,FALSE())</f>
        <v/>
      </c>
      <c r="E17862">
        <f>VLOOKUP(B17862, Tabelas!A:C,2,FALSE())</f>
        <v/>
      </c>
    </row>
    <row r="17863">
      <c r="A17863" t="inlineStr">
        <is>
          <t>DIÁLOGO POLÍTICO</t>
        </is>
      </c>
      <c r="B17863" t="inlineStr">
        <is>
          <t>C</t>
        </is>
      </c>
      <c r="C17863">
        <f>IF(B17863&lt;&gt;"NI",1,0)</f>
        <v/>
      </c>
      <c r="D17863">
        <f>VLOOKUP(B17863, Tabelas!A:C,3,FALSE())</f>
        <v/>
      </c>
      <c r="E17863">
        <f>VLOOKUP(B17863, Tabelas!A:C,2,FALSE())</f>
        <v/>
      </c>
    </row>
    <row r="17864">
      <c r="A17864" t="inlineStr">
        <is>
          <t>DIÁLOGO: REVISTA DE ENSINO RELIGIOSO</t>
        </is>
      </c>
      <c r="B17864" t="inlineStr">
        <is>
          <t>C</t>
        </is>
      </c>
      <c r="C17864">
        <f>IF(B17864&lt;&gt;"NI",1,0)</f>
        <v/>
      </c>
      <c r="D17864">
        <f>VLOOKUP(B17864, Tabelas!A:C,3,FALSE())</f>
        <v/>
      </c>
      <c r="E17864">
        <f>VLOOKUP(B17864, Tabelas!A:C,2,FALSE())</f>
        <v/>
      </c>
    </row>
    <row r="17865">
      <c r="A17865" t="inlineStr">
        <is>
          <t>DIÁLOGOS COM A ARTE. REVISTA DE ARTE, CULTURA E EDUCAÇÃO</t>
        </is>
      </c>
      <c r="B17865" t="inlineStr">
        <is>
          <t>C</t>
        </is>
      </c>
      <c r="C17865">
        <f>IF(B17865&lt;&gt;"NI",1,0)</f>
        <v/>
      </c>
      <c r="D17865">
        <f>VLOOKUP(B17865, Tabelas!A:C,3,FALSE())</f>
        <v/>
      </c>
      <c r="E17865">
        <f>VLOOKUP(B17865, Tabelas!A:C,2,FALSE())</f>
        <v/>
      </c>
    </row>
    <row r="17866">
      <c r="A17866" t="inlineStr">
        <is>
          <t>DIÁLOGOS DE LA COMUNICACIÓN (EN LÍNEA)</t>
        </is>
      </c>
      <c r="B17866" t="inlineStr">
        <is>
          <t>C</t>
        </is>
      </c>
      <c r="C17866">
        <f>IF(B17866&lt;&gt;"NI",1,0)</f>
        <v/>
      </c>
      <c r="D17866">
        <f>VLOOKUP(B17866, Tabelas!A:C,3,FALSE())</f>
        <v/>
      </c>
      <c r="E17866">
        <f>VLOOKUP(B17866, Tabelas!A:C,2,FALSE())</f>
        <v/>
      </c>
    </row>
    <row r="17867">
      <c r="A17867" t="inlineStr">
        <is>
          <t>DIÁLOGOS EDUCACIONAIS EM REVISTA</t>
        </is>
      </c>
      <c r="B17867" t="inlineStr">
        <is>
          <t>C</t>
        </is>
      </c>
      <c r="C17867">
        <f>IF(B17867&lt;&gt;"NI",1,0)</f>
        <v/>
      </c>
      <c r="D17867">
        <f>VLOOKUP(B17867, Tabelas!A:C,3,FALSE())</f>
        <v/>
      </c>
      <c r="E17867">
        <f>VLOOKUP(B17867, Tabelas!A:C,2,FALSE())</f>
        <v/>
      </c>
    </row>
    <row r="17868">
      <c r="A17868" t="inlineStr">
        <is>
          <t>DIÁLOGOS EM FORMAÇÃO</t>
        </is>
      </c>
      <c r="B17868" t="inlineStr">
        <is>
          <t>C</t>
        </is>
      </c>
      <c r="C17868">
        <f>IF(B17868&lt;&gt;"NI",1,0)</f>
        <v/>
      </c>
      <c r="D17868">
        <f>VLOOKUP(B17868, Tabelas!A:C,3,FALSE())</f>
        <v/>
      </c>
      <c r="E17868">
        <f>VLOOKUP(B17868, Tabelas!A:C,2,FALSE())</f>
        <v/>
      </c>
    </row>
    <row r="17869">
      <c r="A17869" t="inlineStr">
        <is>
          <t>DIÁLOGOS INTERDISCIPLINARES. REVISTA DA FACULDADE CENECISTA DE RIO DAS OSTRAS</t>
        </is>
      </c>
      <c r="B17869" t="inlineStr">
        <is>
          <t>C</t>
        </is>
      </c>
      <c r="C17869">
        <f>IF(B17869&lt;&gt;"NI",1,0)</f>
        <v/>
      </c>
      <c r="D17869">
        <f>VLOOKUP(B17869, Tabelas!A:C,3,FALSE())</f>
        <v/>
      </c>
      <c r="E17869">
        <f>VLOOKUP(B17869, Tabelas!A:C,2,FALSE())</f>
        <v/>
      </c>
    </row>
    <row r="17870">
      <c r="A17870" t="inlineStr">
        <is>
          <t>DIÁLOGOS JUNGUIANOS</t>
        </is>
      </c>
      <c r="B17870" t="inlineStr">
        <is>
          <t>C</t>
        </is>
      </c>
      <c r="C17870">
        <f>IF(B17870&lt;&gt;"NI",1,0)</f>
        <v/>
      </c>
      <c r="D17870">
        <f>VLOOKUP(B17870, Tabelas!A:C,3,FALSE())</f>
        <v/>
      </c>
      <c r="E17870">
        <f>VLOOKUP(B17870, Tabelas!A:C,2,FALSE())</f>
        <v/>
      </c>
    </row>
    <row r="17871">
      <c r="A17871" t="inlineStr">
        <is>
          <t>DIAMANTE. APPLICAZIONI &amp; TECNOLOGIA</t>
        </is>
      </c>
      <c r="B17871" t="inlineStr">
        <is>
          <t>C</t>
        </is>
      </c>
      <c r="C17871">
        <f>IF(B17871&lt;&gt;"NI",1,0)</f>
        <v/>
      </c>
      <c r="D17871">
        <f>VLOOKUP(B17871, Tabelas!A:C,3,FALSE())</f>
        <v/>
      </c>
      <c r="E17871">
        <f>VLOOKUP(B17871, Tabelas!A:C,2,FALSE())</f>
        <v/>
      </c>
    </row>
    <row r="17872">
      <c r="A17872" t="inlineStr">
        <is>
          <t>DIA-NOESIS</t>
        </is>
      </c>
      <c r="B17872" t="inlineStr">
        <is>
          <t>C</t>
        </is>
      </c>
      <c r="C17872">
        <f>IF(B17872&lt;&gt;"NI",1,0)</f>
        <v/>
      </c>
      <c r="D17872">
        <f>VLOOKUP(B17872, Tabelas!A:C,3,FALSE())</f>
        <v/>
      </c>
      <c r="E17872">
        <f>VLOOKUP(B17872, Tabelas!A:C,2,FALSE())</f>
        <v/>
      </c>
    </row>
    <row r="17873">
      <c r="A17873" t="inlineStr">
        <is>
          <t>DIDÁCTICA GEOGRÁFICA</t>
        </is>
      </c>
      <c r="B17873" t="inlineStr">
        <is>
          <t>C</t>
        </is>
      </c>
      <c r="C17873">
        <f>IF(B17873&lt;&gt;"NI",1,0)</f>
        <v/>
      </c>
      <c r="D17873">
        <f>VLOOKUP(B17873, Tabelas!A:C,3,FALSE())</f>
        <v/>
      </c>
      <c r="E17873">
        <f>VLOOKUP(B17873, Tabelas!A:C,2,FALSE())</f>
        <v/>
      </c>
    </row>
    <row r="17874">
      <c r="A17874" t="inlineStr">
        <is>
          <t>DIE QUINTESSENZ DER ZAHNTECHNIK</t>
        </is>
      </c>
      <c r="B17874" t="inlineStr">
        <is>
          <t>C</t>
        </is>
      </c>
      <c r="C17874">
        <f>IF(B17874&lt;&gt;"NI",1,0)</f>
        <v/>
      </c>
      <c r="D17874">
        <f>VLOOKUP(B17874, Tabelas!A:C,3,FALSE())</f>
        <v/>
      </c>
      <c r="E17874">
        <f>VLOOKUP(B17874, Tabelas!A:C,2,FALSE())</f>
        <v/>
      </c>
    </row>
    <row r="17875">
      <c r="A17875" t="inlineStr">
        <is>
          <t>DIGITAR - REVISTA DIGITAL DE ARQUEOLOGIA, ARQUITECTURA E ARTES</t>
        </is>
      </c>
      <c r="B17875" t="inlineStr">
        <is>
          <t>C</t>
        </is>
      </c>
      <c r="C17875">
        <f>IF(B17875&lt;&gt;"NI",1,0)</f>
        <v/>
      </c>
      <c r="D17875">
        <f>VLOOKUP(B17875, Tabelas!A:C,3,FALSE())</f>
        <v/>
      </c>
      <c r="E17875">
        <f>VLOOKUP(B17875, Tabelas!A:C,2,FALSE())</f>
        <v/>
      </c>
    </row>
    <row r="17876">
      <c r="A17876" t="inlineStr">
        <is>
          <t>DIKÉ - REVISTA DO MESTRADO EM DIREITO DA UFS</t>
        </is>
      </c>
      <c r="B17876" t="inlineStr">
        <is>
          <t>C</t>
        </is>
      </c>
      <c r="C17876">
        <f>IF(B17876&lt;&gt;"NI",1,0)</f>
        <v/>
      </c>
      <c r="D17876">
        <f>VLOOKUP(B17876, Tabelas!A:C,3,FALSE())</f>
        <v/>
      </c>
      <c r="E17876">
        <f>VLOOKUP(B17876, Tabelas!A:C,2,FALSE())</f>
        <v/>
      </c>
    </row>
    <row r="17877">
      <c r="A17877" t="inlineStr">
        <is>
          <t>DIKÉ (ILHÉUS)</t>
        </is>
      </c>
      <c r="B17877" t="inlineStr">
        <is>
          <t>C</t>
        </is>
      </c>
      <c r="C17877">
        <f>IF(B17877&lt;&gt;"NI",1,0)</f>
        <v/>
      </c>
      <c r="D17877">
        <f>VLOOKUP(B17877, Tabelas!A:C,3,FALSE())</f>
        <v/>
      </c>
      <c r="E17877">
        <f>VLOOKUP(B17877, Tabelas!A:C,2,FALSE())</f>
        <v/>
      </c>
    </row>
    <row r="17878">
      <c r="A17878" t="inlineStr">
        <is>
          <t>DIKÉ (ITABIRITO)</t>
        </is>
      </c>
      <c r="B17878" t="inlineStr">
        <is>
          <t>C</t>
        </is>
      </c>
      <c r="C17878">
        <f>IF(B17878&lt;&gt;"NI",1,0)</f>
        <v/>
      </c>
      <c r="D17878">
        <f>VLOOKUP(B17878, Tabelas!A:C,3,FALSE())</f>
        <v/>
      </c>
      <c r="E17878">
        <f>VLOOKUP(B17878, Tabelas!A:C,2,FALSE())</f>
        <v/>
      </c>
    </row>
    <row r="17879">
      <c r="A17879" t="inlineStr">
        <is>
          <t>DIREITO &amp; JUSTIÇA (PORTO ALEGRE. ONLINE)</t>
        </is>
      </c>
      <c r="B17879" t="inlineStr">
        <is>
          <t>C</t>
        </is>
      </c>
      <c r="C17879">
        <f>IF(B17879&lt;&gt;"NI",1,0)</f>
        <v/>
      </c>
      <c r="D17879">
        <f>VLOOKUP(B17879, Tabelas!A:C,3,FALSE())</f>
        <v/>
      </c>
      <c r="E17879">
        <f>VLOOKUP(B17879, Tabelas!A:C,2,FALSE())</f>
        <v/>
      </c>
    </row>
    <row r="17880">
      <c r="A17880" t="inlineStr">
        <is>
          <t>DIREITO DO ESTADO EM DEBATE - REVISTA JURÍDICA DA PROCURADORIA GERAL DO ESTADO</t>
        </is>
      </c>
      <c r="B17880" t="inlineStr">
        <is>
          <t>C</t>
        </is>
      </c>
      <c r="C17880">
        <f>IF(B17880&lt;&gt;"NI",1,0)</f>
        <v/>
      </c>
      <c r="D17880">
        <f>VLOOKUP(B17880, Tabelas!A:C,3,FALSE())</f>
        <v/>
      </c>
      <c r="E17880">
        <f>VLOOKUP(B17880, Tabelas!A:C,2,FALSE())</f>
        <v/>
      </c>
    </row>
    <row r="17881">
      <c r="A17881" t="inlineStr">
        <is>
          <t>DIREITO E DEMOCRACIA (ULBRA)</t>
        </is>
      </c>
      <c r="B17881" t="inlineStr">
        <is>
          <t>C</t>
        </is>
      </c>
      <c r="C17881">
        <f>IF(B17881&lt;&gt;"NI",1,0)</f>
        <v/>
      </c>
      <c r="D17881">
        <f>VLOOKUP(B17881, Tabelas!A:C,3,FALSE())</f>
        <v/>
      </c>
      <c r="E17881">
        <f>VLOOKUP(B17881, Tabelas!A:C,2,FALSE())</f>
        <v/>
      </c>
    </row>
    <row r="17882">
      <c r="A17882" t="inlineStr">
        <is>
          <t>DIREITO E JUSTIÇA (LISBOA)</t>
        </is>
      </c>
      <c r="B17882" t="inlineStr">
        <is>
          <t>C</t>
        </is>
      </c>
      <c r="C17882">
        <f>IF(B17882&lt;&gt;"NI",1,0)</f>
        <v/>
      </c>
      <c r="D17882">
        <f>VLOOKUP(B17882, Tabelas!A:C,3,FALSE())</f>
        <v/>
      </c>
      <c r="E17882">
        <f>VLOOKUP(B17882, Tabelas!A:C,2,FALSE())</f>
        <v/>
      </c>
    </row>
    <row r="17883">
      <c r="A17883" t="inlineStr">
        <is>
          <t>DIREITO E JUSTIÇA: REFLEXÕES SOCIOJURÍDICAS</t>
        </is>
      </c>
      <c r="B17883" t="inlineStr">
        <is>
          <t>C</t>
        </is>
      </c>
      <c r="C17883">
        <f>IF(B17883&lt;&gt;"NI",1,0)</f>
        <v/>
      </c>
      <c r="D17883">
        <f>VLOOKUP(B17883, Tabelas!A:C,3,FALSE())</f>
        <v/>
      </c>
      <c r="E17883">
        <f>VLOOKUP(B17883, Tabelas!A:C,2,FALSE())</f>
        <v/>
      </c>
    </row>
    <row r="17884">
      <c r="A17884" t="inlineStr">
        <is>
          <t>DIREITO E SOCIEDADE (CATANDUVA)</t>
        </is>
      </c>
      <c r="B17884" t="inlineStr">
        <is>
          <t>C</t>
        </is>
      </c>
      <c r="C17884">
        <f>IF(B17884&lt;&gt;"NI",1,0)</f>
        <v/>
      </c>
      <c r="D17884">
        <f>VLOOKUP(B17884, Tabelas!A:C,3,FALSE())</f>
        <v/>
      </c>
      <c r="E17884">
        <f>VLOOKUP(B17884, Tabelas!A:C,2,FALSE())</f>
        <v/>
      </c>
    </row>
    <row r="17885">
      <c r="A17885" t="inlineStr">
        <is>
          <t>DIREITO EM REVISTA: REVISTA DA DEFENSORIA PÚBLICA DO ESTADO DO CEARÁ</t>
        </is>
      </c>
      <c r="B17885" t="inlineStr">
        <is>
          <t>C</t>
        </is>
      </c>
      <c r="C17885">
        <f>IF(B17885&lt;&gt;"NI",1,0)</f>
        <v/>
      </c>
      <c r="D17885">
        <f>VLOOKUP(B17885, Tabelas!A:C,3,FALSE())</f>
        <v/>
      </c>
      <c r="E17885">
        <f>VLOOKUP(B17885, Tabelas!A:C,2,FALSE())</f>
        <v/>
      </c>
    </row>
    <row r="17886">
      <c r="A17886" t="inlineStr">
        <is>
          <t>DIREITO FEDERAL</t>
        </is>
      </c>
      <c r="B17886" t="inlineStr">
        <is>
          <t>C</t>
        </is>
      </c>
      <c r="C17886">
        <f>IF(B17886&lt;&gt;"NI",1,0)</f>
        <v/>
      </c>
      <c r="D17886">
        <f>VLOOKUP(B17886, Tabelas!A:C,3,FALSE())</f>
        <v/>
      </c>
      <c r="E17886">
        <f>VLOOKUP(B17886, Tabelas!A:C,2,FALSE())</f>
        <v/>
      </c>
    </row>
    <row r="17887">
      <c r="A17887" t="inlineStr">
        <is>
          <t>DIREITO MILITAR</t>
        </is>
      </c>
      <c r="B17887" t="inlineStr">
        <is>
          <t>C</t>
        </is>
      </c>
      <c r="C17887">
        <f>IF(B17887&lt;&gt;"NI",1,0)</f>
        <v/>
      </c>
      <c r="D17887">
        <f>VLOOKUP(B17887, Tabelas!A:C,3,FALSE())</f>
        <v/>
      </c>
      <c r="E17887">
        <f>VLOOKUP(B17887, Tabelas!A:C,2,FALSE())</f>
        <v/>
      </c>
    </row>
    <row r="17888">
      <c r="A17888" t="inlineStr">
        <is>
          <t>DIREITO UNIFACS</t>
        </is>
      </c>
      <c r="B17888" t="inlineStr">
        <is>
          <t>C</t>
        </is>
      </c>
      <c r="C17888">
        <f>IF(B17888&lt;&gt;"NI",1,0)</f>
        <v/>
      </c>
      <c r="D17888">
        <f>VLOOKUP(B17888, Tabelas!A:C,3,FALSE())</f>
        <v/>
      </c>
      <c r="E17888">
        <f>VLOOKUP(B17888, Tabelas!A:C,2,FALSE())</f>
        <v/>
      </c>
    </row>
    <row r="17889">
      <c r="A17889" t="inlineStr">
        <is>
          <t>DIS - JOURNAL SEMESTRAL DEL DEPARTAMENTO DE DISEÑO</t>
        </is>
      </c>
      <c r="B17889" t="inlineStr">
        <is>
          <t>C</t>
        </is>
      </c>
      <c r="C17889">
        <f>IF(B17889&lt;&gt;"NI",1,0)</f>
        <v/>
      </c>
      <c r="D17889">
        <f>VLOOKUP(B17889, Tabelas!A:C,3,FALSE())</f>
        <v/>
      </c>
      <c r="E17889">
        <f>VLOOKUP(B17889, Tabelas!A:C,2,FALSE())</f>
        <v/>
      </c>
    </row>
    <row r="17890">
      <c r="A17890" t="inlineStr">
        <is>
          <t>DISCOVERY TOOLS, A BIBLIOGRAPHY</t>
        </is>
      </c>
      <c r="B17890" t="inlineStr">
        <is>
          <t>C</t>
        </is>
      </c>
      <c r="C17890">
        <f>IF(B17890&lt;&gt;"NI",1,0)</f>
        <v/>
      </c>
      <c r="D17890">
        <f>VLOOKUP(B17890, Tabelas!A:C,3,FALSE())</f>
        <v/>
      </c>
      <c r="E17890">
        <f>VLOOKUP(B17890, Tabelas!A:C,2,FALSE())</f>
        <v/>
      </c>
    </row>
    <row r="17891">
      <c r="A17891" t="inlineStr">
        <is>
          <t>DISCURSIVIDADES</t>
        </is>
      </c>
      <c r="B17891" t="inlineStr">
        <is>
          <t>C</t>
        </is>
      </c>
      <c r="C17891">
        <f>IF(B17891&lt;&gt;"NI",1,0)</f>
        <v/>
      </c>
      <c r="D17891">
        <f>VLOOKUP(B17891, Tabelas!A:C,3,FALSE())</f>
        <v/>
      </c>
      <c r="E17891">
        <f>VLOOKUP(B17891, Tabelas!A:C,2,FALSE())</f>
        <v/>
      </c>
    </row>
    <row r="17892">
      <c r="A17892" t="inlineStr">
        <is>
          <t>DISCURSOS SEDICIOSOS (RIO DE JANEIRO)</t>
        </is>
      </c>
      <c r="B17892" t="inlineStr">
        <is>
          <t>C</t>
        </is>
      </c>
      <c r="C17892">
        <f>IF(B17892&lt;&gt;"NI",1,0)</f>
        <v/>
      </c>
      <c r="D17892">
        <f>VLOOKUP(B17892, Tabelas!A:C,3,FALSE())</f>
        <v/>
      </c>
      <c r="E17892">
        <f>VLOOKUP(B17892, Tabelas!A:C,2,FALSE())</f>
        <v/>
      </c>
    </row>
    <row r="17893">
      <c r="A17893" t="inlineStr">
        <is>
          <t>DISCUTINDO A DOR</t>
        </is>
      </c>
      <c r="B17893" t="inlineStr">
        <is>
          <t>C</t>
        </is>
      </c>
      <c r="C17893">
        <f>IF(B17893&lt;&gt;"NI",1,0)</f>
        <v/>
      </c>
      <c r="D17893">
        <f>VLOOKUP(B17893, Tabelas!A:C,3,FALSE())</f>
        <v/>
      </c>
      <c r="E17893">
        <f>VLOOKUP(B17893, Tabelas!A:C,2,FALSE())</f>
        <v/>
      </c>
    </row>
    <row r="17894">
      <c r="A17894" t="inlineStr">
        <is>
          <t>DISEASES</t>
        </is>
      </c>
      <c r="B17894" t="inlineStr">
        <is>
          <t>C</t>
        </is>
      </c>
      <c r="C17894">
        <f>IF(B17894&lt;&gt;"NI",1,0)</f>
        <v/>
      </c>
      <c r="D17894">
        <f>VLOOKUP(B17894, Tabelas!A:C,3,FALSE())</f>
        <v/>
      </c>
      <c r="E17894">
        <f>VLOOKUP(B17894, Tabelas!A:C,2,FALSE())</f>
        <v/>
      </c>
    </row>
    <row r="17895">
      <c r="A17895" t="inlineStr">
        <is>
          <t>DIVERSIDADE E GESTÃO (ONLINE)</t>
        </is>
      </c>
      <c r="B17895" t="inlineStr">
        <is>
          <t>C</t>
        </is>
      </c>
      <c r="C17895">
        <f>IF(B17895&lt;&gt;"NI",1,0)</f>
        <v/>
      </c>
      <c r="D17895">
        <f>VLOOKUP(B17895, Tabelas!A:C,3,FALSE())</f>
        <v/>
      </c>
      <c r="E17895">
        <f>VLOOKUP(B17895, Tabelas!A:C,2,FALSE())</f>
        <v/>
      </c>
    </row>
    <row r="17896">
      <c r="A17896" t="inlineStr">
        <is>
          <t>DIXIT: COMUNICACIÓN, PROFESIÓN, CONOCIMIENTO (REVISTA DA LA UNIVERSIDAD CATÓLICA DE URUGUAY)</t>
        </is>
      </c>
      <c r="B17896" t="inlineStr">
        <is>
          <t>C</t>
        </is>
      </c>
      <c r="C17896">
        <f>IF(B17896&lt;&gt;"NI",1,0)</f>
        <v/>
      </c>
      <c r="D17896">
        <f>VLOOKUP(B17896, Tabelas!A:C,3,FALSE())</f>
        <v/>
      </c>
      <c r="E17896">
        <f>VLOOKUP(B17896, Tabelas!A:C,2,FALSE())</f>
        <v/>
      </c>
    </row>
    <row r="17897">
      <c r="A17897" t="inlineStr">
        <is>
          <t>DO CORPO: CIÊNCIAS E ARTES</t>
        </is>
      </c>
      <c r="B17897" t="inlineStr">
        <is>
          <t>C</t>
        </is>
      </c>
      <c r="C17897">
        <f>IF(B17897&lt;&gt;"NI",1,0)</f>
        <v/>
      </c>
      <c r="D17897">
        <f>VLOOKUP(B17897, Tabelas!A:C,3,FALSE())</f>
        <v/>
      </c>
      <c r="E17897">
        <f>VLOOKUP(B17897, Tabelas!A:C,2,FALSE())</f>
        <v/>
      </c>
    </row>
    <row r="17898">
      <c r="A17898" t="inlineStr">
        <is>
          <t>DOCTA: REVISTA DE LA ASOCIACIÓN PSICOANALÍTICA DE CÓRDOBA</t>
        </is>
      </c>
      <c r="B17898" t="inlineStr">
        <is>
          <t>C</t>
        </is>
      </c>
      <c r="C17898">
        <f>IF(B17898&lt;&gt;"NI",1,0)</f>
        <v/>
      </c>
      <c r="D17898">
        <f>VLOOKUP(B17898, Tabelas!A:C,3,FALSE())</f>
        <v/>
      </c>
      <c r="E17898">
        <f>VLOOKUP(B17898, Tabelas!A:C,2,FALSE())</f>
        <v/>
      </c>
    </row>
    <row r="17899">
      <c r="A17899" t="inlineStr">
        <is>
          <t>DOCTRINA E@D</t>
        </is>
      </c>
      <c r="B17899" t="inlineStr">
        <is>
          <t>C</t>
        </is>
      </c>
      <c r="C17899">
        <f>IF(B17899&lt;&gt;"NI",1,0)</f>
        <v/>
      </c>
      <c r="D17899">
        <f>VLOOKUP(B17899, Tabelas!A:C,3,FALSE())</f>
        <v/>
      </c>
      <c r="E17899">
        <f>VLOOKUP(B17899, Tabelas!A:C,2,FALSE())</f>
        <v/>
      </c>
    </row>
    <row r="17900">
      <c r="A17900" t="inlineStr">
        <is>
          <t>DOCUMENTOS</t>
        </is>
      </c>
      <c r="B17900" t="inlineStr">
        <is>
          <t>C</t>
        </is>
      </c>
      <c r="C17900">
        <f>IF(B17900&lt;&gt;"NI",1,0)</f>
        <v/>
      </c>
      <c r="D17900">
        <f>VLOOKUP(B17900, Tabelas!A:C,3,FALSE())</f>
        <v/>
      </c>
      <c r="E17900">
        <f>VLOOKUP(B17900, Tabelas!A:C,2,FALSE())</f>
        <v/>
      </c>
    </row>
    <row r="17901">
      <c r="A17901" t="inlineStr">
        <is>
          <t>DOCUMENTOS - EMBRAPA AGROINDÚSTRIA TROPICAL</t>
        </is>
      </c>
      <c r="B17901" t="inlineStr">
        <is>
          <t>C</t>
        </is>
      </c>
      <c r="C17901">
        <f>IF(B17901&lt;&gt;"NI",1,0)</f>
        <v/>
      </c>
      <c r="D17901">
        <f>VLOOKUP(B17901, Tabelas!A:C,3,FALSE())</f>
        <v/>
      </c>
      <c r="E17901">
        <f>VLOOKUP(B17901, Tabelas!A:C,2,FALSE())</f>
        <v/>
      </c>
    </row>
    <row r="17902">
      <c r="A17902" t="inlineStr">
        <is>
          <t>DOCUMENTOS (EMBRAPA AMAZÔNIA ORIENTAL. IMPRESSO)</t>
        </is>
      </c>
      <c r="B17902" t="inlineStr">
        <is>
          <t>C</t>
        </is>
      </c>
      <c r="C17902">
        <f>IF(B17902&lt;&gt;"NI",1,0)</f>
        <v/>
      </c>
      <c r="D17902">
        <f>VLOOKUP(B17902, Tabelas!A:C,3,FALSE())</f>
        <v/>
      </c>
      <c r="E17902">
        <f>VLOOKUP(B17902, Tabelas!A:C,2,FALSE())</f>
        <v/>
      </c>
    </row>
    <row r="17903">
      <c r="A17903" t="inlineStr">
        <is>
          <t>DOKLADY. MATHEMATICS (PRINT)</t>
        </is>
      </c>
      <c r="B17903" t="inlineStr">
        <is>
          <t>C</t>
        </is>
      </c>
      <c r="C17903">
        <f>IF(B17903&lt;&gt;"NI",1,0)</f>
        <v/>
      </c>
      <c r="D17903">
        <f>VLOOKUP(B17903, Tabelas!A:C,3,FALSE())</f>
        <v/>
      </c>
      <c r="E17903">
        <f>VLOOKUP(B17903, Tabelas!A:C,2,FALSE())</f>
        <v/>
      </c>
    </row>
    <row r="17904">
      <c r="A17904" t="inlineStr">
        <is>
          <t>DOL ¿ DOR ON LINE</t>
        </is>
      </c>
      <c r="B17904" t="inlineStr">
        <is>
          <t>C</t>
        </is>
      </c>
      <c r="C17904">
        <f>IF(B17904&lt;&gt;"NI",1,0)</f>
        <v/>
      </c>
      <c r="D17904">
        <f>VLOOKUP(B17904, Tabelas!A:C,3,FALSE())</f>
        <v/>
      </c>
      <c r="E17904">
        <f>VLOOKUP(B17904, Tabelas!A:C,2,FALSE())</f>
        <v/>
      </c>
    </row>
    <row r="17905">
      <c r="A17905" t="inlineStr">
        <is>
          <t>DOUTRINAS JURÍDICAS</t>
        </is>
      </c>
      <c r="B17905" t="inlineStr">
        <is>
          <t>C</t>
        </is>
      </c>
      <c r="C17905">
        <f>IF(B17905&lt;&gt;"NI",1,0)</f>
        <v/>
      </c>
      <c r="D17905">
        <f>VLOOKUP(B17905, Tabelas!A:C,3,FALSE())</f>
        <v/>
      </c>
      <c r="E17905">
        <f>VLOOKUP(B17905, Tabelas!A:C,2,FALSE())</f>
        <v/>
      </c>
    </row>
    <row r="17906">
      <c r="A17906" t="inlineStr">
        <is>
          <t>DROSOPHILA INFORMATION SERVICE</t>
        </is>
      </c>
      <c r="B17906" t="inlineStr">
        <is>
          <t>C</t>
        </is>
      </c>
      <c r="C17906">
        <f>IF(B17906&lt;&gt;"NI",1,0)</f>
        <v/>
      </c>
      <c r="D17906">
        <f>VLOOKUP(B17906, Tabelas!A:C,3,FALSE())</f>
        <v/>
      </c>
      <c r="E17906">
        <f>VLOOKUP(B17906, Tabelas!A:C,2,FALSE())</f>
        <v/>
      </c>
    </row>
    <row r="17907">
      <c r="A17907" t="inlineStr">
        <is>
          <t>DRUG ANALYTICAL RESEARCH</t>
        </is>
      </c>
      <c r="B17907" t="inlineStr">
        <is>
          <t>C</t>
        </is>
      </c>
      <c r="C17907">
        <f>IF(B17907&lt;&gt;"NI",1,0)</f>
        <v/>
      </c>
      <c r="D17907">
        <f>VLOOKUP(B17907, Tabelas!A:C,3,FALSE())</f>
        <v/>
      </c>
      <c r="E17907">
        <f>VLOOKUP(B17907, Tabelas!A:C,2,FALSE())</f>
        <v/>
      </c>
    </row>
    <row r="17908">
      <c r="A17908" t="inlineStr">
        <is>
          <t>DRUMURI PODURI</t>
        </is>
      </c>
      <c r="B17908" t="inlineStr">
        <is>
          <t>C</t>
        </is>
      </c>
      <c r="C17908">
        <f>IF(B17908&lt;&gt;"NI",1,0)</f>
        <v/>
      </c>
      <c r="D17908">
        <f>VLOOKUP(B17908, Tabelas!A:C,3,FALSE())</f>
        <v/>
      </c>
      <c r="E17908">
        <f>VLOOKUP(B17908, Tabelas!A:C,2,FALSE())</f>
        <v/>
      </c>
    </row>
    <row r="17909">
      <c r="A17909" t="inlineStr">
        <is>
          <t>DST. JORNAL BRASILEIRO DE DOENCAS SEXUALMENTE TRANSMISSIVEIS</t>
        </is>
      </c>
      <c r="B17909" t="inlineStr">
        <is>
          <t>C</t>
        </is>
      </c>
      <c r="C17909">
        <f>IF(B17909&lt;&gt;"NI",1,0)</f>
        <v/>
      </c>
      <c r="D17909">
        <f>VLOOKUP(B17909, Tabelas!A:C,3,FALSE())</f>
        <v/>
      </c>
      <c r="E17909">
        <f>VLOOKUP(B17909, Tabelas!A:C,2,FALSE())</f>
        <v/>
      </c>
    </row>
    <row r="17910">
      <c r="A17910" t="inlineStr">
        <is>
          <t>DYNAMIS (BLUMENAU)</t>
        </is>
      </c>
      <c r="B17910" t="inlineStr">
        <is>
          <t>C</t>
        </is>
      </c>
      <c r="C17910">
        <f>IF(B17910&lt;&gt;"NI",1,0)</f>
        <v/>
      </c>
      <c r="D17910">
        <f>VLOOKUP(B17910, Tabelas!A:C,3,FALSE())</f>
        <v/>
      </c>
      <c r="E17910">
        <f>VLOOKUP(B17910, Tabelas!A:C,2,FALSE())</f>
        <v/>
      </c>
    </row>
    <row r="17911">
      <c r="A17911" t="inlineStr">
        <is>
          <t>E&amp;S ENGINEERING AND SCIENCE</t>
        </is>
      </c>
      <c r="B17911" t="inlineStr">
        <is>
          <t>C</t>
        </is>
      </c>
      <c r="C17911">
        <f>IF(B17911&lt;&gt;"NI",1,0)</f>
        <v/>
      </c>
      <c r="D17911">
        <f>VLOOKUP(B17911, Tabelas!A:C,3,FALSE())</f>
        <v/>
      </c>
      <c r="E17911">
        <f>VLOOKUP(B17911, Tabelas!A:C,2,FALSE())</f>
        <v/>
      </c>
    </row>
    <row r="17912">
      <c r="A17912" t="inlineStr">
        <is>
          <t>EAD &amp; TECNOLOGIAS DIGITAIS NA EDUCAÇÃO</t>
        </is>
      </c>
      <c r="B17912" t="inlineStr">
        <is>
          <t>C</t>
        </is>
      </c>
      <c r="C17912">
        <f>IF(B17912&lt;&gt;"NI",1,0)</f>
        <v/>
      </c>
      <c r="D17912">
        <f>VLOOKUP(B17912, Tabelas!A:C,3,FALSE())</f>
        <v/>
      </c>
      <c r="E17912">
        <f>VLOOKUP(B17912, Tabelas!A:C,2,FALSE())</f>
        <v/>
      </c>
    </row>
    <row r="17913">
      <c r="A17913" t="inlineStr">
        <is>
          <t>EARTH SCIENCES HISTORY</t>
        </is>
      </c>
      <c r="B17913" t="inlineStr">
        <is>
          <t>C</t>
        </is>
      </c>
      <c r="C17913">
        <f>IF(B17913&lt;&gt;"NI",1,0)</f>
        <v/>
      </c>
      <c r="D17913">
        <f>VLOOKUP(B17913, Tabelas!A:C,3,FALSE())</f>
        <v/>
      </c>
      <c r="E17913">
        <f>VLOOKUP(B17913, Tabelas!A:C,2,FALSE())</f>
        <v/>
      </c>
    </row>
    <row r="17914">
      <c r="A17914" t="inlineStr">
        <is>
          <t>EAST AFRICAN SCHOLARS JOURNAL OF AGRICULTURE AND LIFE SCIENCES (ONLINE)</t>
        </is>
      </c>
      <c r="B17914" t="inlineStr">
        <is>
          <t>C</t>
        </is>
      </c>
      <c r="C17914">
        <f>IF(B17914&lt;&gt;"NI",1,0)</f>
        <v/>
      </c>
      <c r="D17914">
        <f>VLOOKUP(B17914, Tabelas!A:C,3,FALSE())</f>
        <v/>
      </c>
      <c r="E17914">
        <f>VLOOKUP(B17914, Tabelas!A:C,2,FALSE())</f>
        <v/>
      </c>
    </row>
    <row r="17915">
      <c r="A17915" t="inlineStr">
        <is>
          <t>EASYCHAIR PROCEEDINGS IN COMPUTING</t>
        </is>
      </c>
      <c r="B17915" t="inlineStr">
        <is>
          <t>C</t>
        </is>
      </c>
      <c r="C17915">
        <f>IF(B17915&lt;&gt;"NI",1,0)</f>
        <v/>
      </c>
      <c r="D17915">
        <f>VLOOKUP(B17915, Tabelas!A:C,3,FALSE())</f>
        <v/>
      </c>
      <c r="E17915">
        <f>VLOOKUP(B17915, Tabelas!A:C,2,FALSE())</f>
        <v/>
      </c>
    </row>
    <row r="17916">
      <c r="A17916" t="inlineStr">
        <is>
          <t>E-BOLETIM DA FÍSICA</t>
        </is>
      </c>
      <c r="B17916" t="inlineStr">
        <is>
          <t>C</t>
        </is>
      </c>
      <c r="C17916">
        <f>IF(B17916&lt;&gt;"NI",1,0)</f>
        <v/>
      </c>
      <c r="D17916">
        <f>VLOOKUP(B17916, Tabelas!A:C,3,FALSE())</f>
        <v/>
      </c>
      <c r="E17916">
        <f>VLOOKUP(B17916, Tabelas!A:C,2,FALSE())</f>
        <v/>
      </c>
    </row>
    <row r="17917">
      <c r="A17917" t="inlineStr">
        <is>
          <t>ÉCFRASIS</t>
        </is>
      </c>
      <c r="B17917" t="inlineStr">
        <is>
          <t>C</t>
        </is>
      </c>
      <c r="C17917">
        <f>IF(B17917&lt;&gt;"NI",1,0)</f>
        <v/>
      </c>
      <c r="D17917">
        <f>VLOOKUP(B17917, Tabelas!A:C,3,FALSE())</f>
        <v/>
      </c>
      <c r="E17917">
        <f>VLOOKUP(B17917, Tabelas!A:C,2,FALSE())</f>
        <v/>
      </c>
    </row>
    <row r="17918">
      <c r="A17918" t="inlineStr">
        <is>
          <t>ECODEBATE</t>
        </is>
      </c>
      <c r="B17918" t="inlineStr">
        <is>
          <t>C</t>
        </is>
      </c>
      <c r="C17918">
        <f>IF(B17918&lt;&gt;"NI",1,0)</f>
        <v/>
      </c>
      <c r="D17918">
        <f>VLOOKUP(B17918, Tabelas!A:C,3,FALSE())</f>
        <v/>
      </c>
      <c r="E17918">
        <f>VLOOKUP(B17918, Tabelas!A:C,2,FALSE())</f>
        <v/>
      </c>
    </row>
    <row r="17919">
      <c r="A17919" t="inlineStr">
        <is>
          <t>ECOLOGIA E NUTRIÇÃO FLORESTAL</t>
        </is>
      </c>
      <c r="B17919" t="inlineStr">
        <is>
          <t>C</t>
        </is>
      </c>
      <c r="C17919">
        <f>IF(B17919&lt;&gt;"NI",1,0)</f>
        <v/>
      </c>
      <c r="D17919">
        <f>VLOOKUP(B17919, Tabelas!A:C,3,FALSE())</f>
        <v/>
      </c>
      <c r="E17919">
        <f>VLOOKUP(B17919, Tabelas!A:C,2,FALSE())</f>
        <v/>
      </c>
    </row>
    <row r="17920">
      <c r="A17920" t="inlineStr">
        <is>
          <t>ECOLOGIAS HUMANAS: REVISTA DA SOCIEDADE BRASILEIRA DE ECOLOGIA HUMANA</t>
        </is>
      </c>
      <c r="B17920" t="inlineStr">
        <is>
          <t>C</t>
        </is>
      </c>
      <c r="C17920">
        <f>IF(B17920&lt;&gt;"NI",1,0)</f>
        <v/>
      </c>
      <c r="D17920">
        <f>VLOOKUP(B17920, Tabelas!A:C,3,FALSE())</f>
        <v/>
      </c>
      <c r="E17920">
        <f>VLOOKUP(B17920, Tabelas!A:C,2,FALSE())</f>
        <v/>
      </c>
    </row>
    <row r="17921">
      <c r="A17921" t="inlineStr">
        <is>
          <t>ECOLOGY &amp; ENVIRONMENT</t>
        </is>
      </c>
      <c r="B17921" t="inlineStr">
        <is>
          <t>C</t>
        </is>
      </c>
      <c r="C17921">
        <f>IF(B17921&lt;&gt;"NI",1,0)</f>
        <v/>
      </c>
      <c r="D17921">
        <f>VLOOKUP(B17921, Tabelas!A:C,3,FALSE())</f>
        <v/>
      </c>
      <c r="E17921">
        <f>VLOOKUP(B17921, Tabelas!A:C,2,FALSE())</f>
        <v/>
      </c>
    </row>
    <row r="17922">
      <c r="A17922" t="inlineStr">
        <is>
          <t>ECONOMIA E POLÍTICAS PÚBLICAS</t>
        </is>
      </c>
      <c r="B17922" t="inlineStr">
        <is>
          <t>C</t>
        </is>
      </c>
      <c r="C17922">
        <f>IF(B17922&lt;&gt;"NI",1,0)</f>
        <v/>
      </c>
      <c r="D17922">
        <f>VLOOKUP(B17922, Tabelas!A:C,3,FALSE())</f>
        <v/>
      </c>
      <c r="E17922">
        <f>VLOOKUP(B17922, Tabelas!A:C,2,FALSE())</f>
        <v/>
      </c>
    </row>
    <row r="17923">
      <c r="A17923" t="inlineStr">
        <is>
          <t>ECONOMIA POLÍTICA DO DESENVOLVIMENTO</t>
        </is>
      </c>
      <c r="B17923" t="inlineStr">
        <is>
          <t>C</t>
        </is>
      </c>
      <c r="C17923">
        <f>IF(B17923&lt;&gt;"NI",1,0)</f>
        <v/>
      </c>
      <c r="D17923">
        <f>VLOOKUP(B17923, Tabelas!A:C,3,FALSE())</f>
        <v/>
      </c>
      <c r="E17923">
        <f>VLOOKUP(B17923, Tabelas!A:C,2,FALSE())</f>
        <v/>
      </c>
    </row>
    <row r="17924">
      <c r="A17924" t="inlineStr">
        <is>
          <t>ECONOMIC JOURNAL</t>
        </is>
      </c>
      <c r="B17924" t="inlineStr">
        <is>
          <t>C</t>
        </is>
      </c>
      <c r="C17924">
        <f>IF(B17924&lt;&gt;"NI",1,0)</f>
        <v/>
      </c>
      <c r="D17924">
        <f>VLOOKUP(B17924, Tabelas!A:C,3,FALSE())</f>
        <v/>
      </c>
      <c r="E17924">
        <f>VLOOKUP(B17924, Tabelas!A:C,2,FALSE())</f>
        <v/>
      </c>
    </row>
    <row r="17925">
      <c r="A17925" t="inlineStr">
        <is>
          <t>ECOS DE LINGUAGEM</t>
        </is>
      </c>
      <c r="B17925" t="inlineStr">
        <is>
          <t>C</t>
        </is>
      </c>
      <c r="C17925">
        <f>IF(B17925&lt;&gt;"NI",1,0)</f>
        <v/>
      </c>
      <c r="D17925">
        <f>VLOOKUP(B17925, Tabelas!A:C,3,FALSE())</f>
        <v/>
      </c>
      <c r="E17925">
        <f>VLOOKUP(B17925, Tabelas!A:C,2,FALSE())</f>
        <v/>
      </c>
    </row>
    <row r="17926">
      <c r="A17926" t="inlineStr">
        <is>
          <t>ECOS E LIBERDADE / FAESP</t>
        </is>
      </c>
      <c r="B17926" t="inlineStr">
        <is>
          <t>C</t>
        </is>
      </c>
      <c r="C17926">
        <f>IF(B17926&lt;&gt;"NI",1,0)</f>
        <v/>
      </c>
      <c r="D17926">
        <f>VLOOKUP(B17926, Tabelas!A:C,3,FALSE())</f>
        <v/>
      </c>
      <c r="E17926">
        <f>VLOOKUP(B17926, Tabelas!A:C,2,FALSE())</f>
        <v/>
      </c>
    </row>
    <row r="17927">
      <c r="A17927" t="inlineStr">
        <is>
          <t>ECOSYSTEMS AND PEOPLE</t>
        </is>
      </c>
      <c r="B17927" t="inlineStr">
        <is>
          <t>C</t>
        </is>
      </c>
      <c r="C17927">
        <f>IF(B17927&lt;&gt;"NI",1,0)</f>
        <v/>
      </c>
      <c r="D17927">
        <f>VLOOKUP(B17927, Tabelas!A:C,3,FALSE())</f>
        <v/>
      </c>
      <c r="E17927">
        <f>VLOOKUP(B17927, Tabelas!A:C,2,FALSE())</f>
        <v/>
      </c>
    </row>
    <row r="17928">
      <c r="A17928" t="inlineStr">
        <is>
          <t>ECOTOXICOLOGY AND ENVIRONMENTAL CONTAMINATION</t>
        </is>
      </c>
      <c r="B17928" t="inlineStr">
        <is>
          <t>C</t>
        </is>
      </c>
      <c r="C17928">
        <f>IF(B17928&lt;&gt;"NI",1,0)</f>
        <v/>
      </c>
      <c r="D17928">
        <f>VLOOKUP(B17928, Tabelas!A:C,3,FALSE())</f>
        <v/>
      </c>
      <c r="E17928">
        <f>VLOOKUP(B17928, Tabelas!A:C,2,FALSE())</f>
        <v/>
      </c>
    </row>
    <row r="17929">
      <c r="A17929" t="inlineStr">
        <is>
          <t>EDENTATA (BELO HORIZONTE)</t>
        </is>
      </c>
      <c r="B17929" t="inlineStr">
        <is>
          <t>C</t>
        </is>
      </c>
      <c r="C17929">
        <f>IF(B17929&lt;&gt;"NI",1,0)</f>
        <v/>
      </c>
      <c r="D17929">
        <f>VLOOKUP(B17929, Tabelas!A:C,3,FALSE())</f>
        <v/>
      </c>
      <c r="E17929">
        <f>VLOOKUP(B17929, Tabelas!A:C,2,FALSE())</f>
        <v/>
      </c>
    </row>
    <row r="17930">
      <c r="A17930" t="inlineStr">
        <is>
          <t>EDN EUROPE</t>
        </is>
      </c>
      <c r="B17930" t="inlineStr">
        <is>
          <t>C</t>
        </is>
      </c>
      <c r="C17930">
        <f>IF(B17930&lt;&gt;"NI",1,0)</f>
        <v/>
      </c>
      <c r="D17930">
        <f>VLOOKUP(B17930, Tabelas!A:C,3,FALSE())</f>
        <v/>
      </c>
      <c r="E17930">
        <f>VLOOKUP(B17930, Tabelas!A:C,2,FALSE())</f>
        <v/>
      </c>
    </row>
    <row r="17931">
      <c r="A17931" t="inlineStr">
        <is>
          <t>EDORIUM JOURNAL OF DISABILITY AND REHABILITATION</t>
        </is>
      </c>
      <c r="B17931" t="inlineStr">
        <is>
          <t>C</t>
        </is>
      </c>
      <c r="C17931">
        <f>IF(B17931&lt;&gt;"NI",1,0)</f>
        <v/>
      </c>
      <c r="D17931">
        <f>VLOOKUP(B17931, Tabelas!A:C,3,FALSE())</f>
        <v/>
      </c>
      <c r="E17931">
        <f>VLOOKUP(B17931, Tabelas!A:C,2,FALSE())</f>
        <v/>
      </c>
    </row>
    <row r="17932">
      <c r="A17932" t="inlineStr">
        <is>
          <t>EDUCAÇÃO &amp; ENSINO</t>
        </is>
      </c>
      <c r="B17932" t="inlineStr">
        <is>
          <t>C</t>
        </is>
      </c>
      <c r="C17932">
        <f>IF(B17932&lt;&gt;"NI",1,0)</f>
        <v/>
      </c>
      <c r="D17932">
        <f>VLOOKUP(B17932, Tabelas!A:C,3,FALSE())</f>
        <v/>
      </c>
      <c r="E17932">
        <f>VLOOKUP(B17932, Tabelas!A:C,2,FALSE())</f>
        <v/>
      </c>
    </row>
    <row r="17933">
      <c r="A17933" t="inlineStr">
        <is>
          <t>EDUCAÇÃO AGRÍCOLA SUPERIOR</t>
        </is>
      </c>
      <c r="B17933" t="inlineStr">
        <is>
          <t>C</t>
        </is>
      </c>
      <c r="C17933">
        <f>IF(B17933&lt;&gt;"NI",1,0)</f>
        <v/>
      </c>
      <c r="D17933">
        <f>VLOOKUP(B17933, Tabelas!A:C,3,FALSE())</f>
        <v/>
      </c>
      <c r="E17933">
        <f>VLOOKUP(B17933, Tabelas!A:C,2,FALSE())</f>
        <v/>
      </c>
    </row>
    <row r="17934">
      <c r="A17934" t="inlineStr">
        <is>
          <t>EDUCAÇÃO BRASILEIRA</t>
        </is>
      </c>
      <c r="B17934" t="inlineStr">
        <is>
          <t>C</t>
        </is>
      </c>
      <c r="C17934">
        <f>IF(B17934&lt;&gt;"NI",1,0)</f>
        <v/>
      </c>
      <c r="D17934">
        <f>VLOOKUP(B17934, Tabelas!A:C,3,FALSE())</f>
        <v/>
      </c>
      <c r="E17934">
        <f>VLOOKUP(B17934, Tabelas!A:C,2,FALSE())</f>
        <v/>
      </c>
    </row>
    <row r="17935">
      <c r="A17935" t="inlineStr">
        <is>
          <t>EDUCAÇÃO E (TRANS)FORMAÇÃO</t>
        </is>
      </c>
      <c r="B17935" t="inlineStr">
        <is>
          <t>C</t>
        </is>
      </c>
      <c r="C17935">
        <f>IF(B17935&lt;&gt;"NI",1,0)</f>
        <v/>
      </c>
      <c r="D17935">
        <f>VLOOKUP(B17935, Tabelas!A:C,3,FALSE())</f>
        <v/>
      </c>
      <c r="E17935">
        <f>VLOOKUP(B17935, Tabelas!A:C,2,FALSE())</f>
        <v/>
      </c>
    </row>
    <row r="17936">
      <c r="A17936" t="inlineStr">
        <is>
          <t>EDUCAÇÃO E CULTURA EM DEBATE</t>
        </is>
      </c>
      <c r="B17936" t="inlineStr">
        <is>
          <t>C</t>
        </is>
      </c>
      <c r="C17936">
        <f>IF(B17936&lt;&gt;"NI",1,0)</f>
        <v/>
      </c>
      <c r="D17936">
        <f>VLOOKUP(B17936, Tabelas!A:C,3,FALSE())</f>
        <v/>
      </c>
      <c r="E17936">
        <f>VLOOKUP(B17936, Tabelas!A:C,2,FALSE())</f>
        <v/>
      </c>
    </row>
    <row r="17937">
      <c r="A17937" t="inlineStr">
        <is>
          <t>EDUCAÇÃO E MATEMÁTICA: REVISTA DA ASSOCIAÇÃO DE PROFESSORES DE MATEMÁTICA</t>
        </is>
      </c>
      <c r="B17937" t="inlineStr">
        <is>
          <t>C</t>
        </is>
      </c>
      <c r="C17937">
        <f>IF(B17937&lt;&gt;"NI",1,0)</f>
        <v/>
      </c>
      <c r="D17937">
        <f>VLOOKUP(B17937, Tabelas!A:C,3,FALSE())</f>
        <v/>
      </c>
      <c r="E17937">
        <f>VLOOKUP(B17937, Tabelas!A:C,2,FALSE())</f>
        <v/>
      </c>
    </row>
    <row r="17938">
      <c r="A17938" t="inlineStr">
        <is>
          <t>EDUCAÇÃO EM FOCO (AMPARO)</t>
        </is>
      </c>
      <c r="B17938" t="inlineStr">
        <is>
          <t>C</t>
        </is>
      </c>
      <c r="C17938">
        <f>IF(B17938&lt;&gt;"NI",1,0)</f>
        <v/>
      </c>
      <c r="D17938">
        <f>VLOOKUP(B17938, Tabelas!A:C,3,FALSE())</f>
        <v/>
      </c>
      <c r="E17938">
        <f>VLOOKUP(B17938, Tabelas!A:C,2,FALSE())</f>
        <v/>
      </c>
    </row>
    <row r="17939">
      <c r="A17939" t="inlineStr">
        <is>
          <t>EDUCAÇÃO EM FOCO (BELO HORIZONTE. 2005)</t>
        </is>
      </c>
      <c r="B17939" t="inlineStr">
        <is>
          <t>C</t>
        </is>
      </c>
      <c r="C17939">
        <f>IF(B17939&lt;&gt;"NI",1,0)</f>
        <v/>
      </c>
      <c r="D17939">
        <f>VLOOKUP(B17939, Tabelas!A:C,3,FALSE())</f>
        <v/>
      </c>
      <c r="E17939">
        <f>VLOOKUP(B17939, Tabelas!A:C,2,FALSE())</f>
        <v/>
      </c>
    </row>
    <row r="17940">
      <c r="A17940" t="inlineStr">
        <is>
          <t>EDUCAÇÃO EM REVISTA (PORTO ALEGRE)</t>
        </is>
      </c>
      <c r="B17940" t="inlineStr">
        <is>
          <t>C</t>
        </is>
      </c>
      <c r="C17940">
        <f>IF(B17940&lt;&gt;"NI",1,0)</f>
        <v/>
      </c>
      <c r="D17940">
        <f>VLOOKUP(B17940, Tabelas!A:C,3,FALSE())</f>
        <v/>
      </c>
      <c r="E17940">
        <f>VLOOKUP(B17940, Tabelas!A:C,2,FALSE())</f>
        <v/>
      </c>
    </row>
    <row r="17941">
      <c r="A17941" t="inlineStr">
        <is>
          <t>EDUCAÇÃO MATEMÁTICA EM FOCO (UFPB)</t>
        </is>
      </c>
      <c r="B17941" t="inlineStr">
        <is>
          <t>C</t>
        </is>
      </c>
      <c r="C17941">
        <f>IF(B17941&lt;&gt;"NI",1,0)</f>
        <v/>
      </c>
      <c r="D17941">
        <f>VLOOKUP(B17941, Tabelas!A:C,3,FALSE())</f>
        <v/>
      </c>
      <c r="E17941">
        <f>VLOOKUP(B17941, Tabelas!A:C,2,FALSE())</f>
        <v/>
      </c>
    </row>
    <row r="17942">
      <c r="A17942" t="inlineStr">
        <is>
          <t>EDUCAÇÃO MATEMÁTICA EM REVISTA-RS</t>
        </is>
      </c>
      <c r="B17942" t="inlineStr">
        <is>
          <t>C</t>
        </is>
      </c>
      <c r="C17942">
        <f>IF(B17942&lt;&gt;"NI",1,0)</f>
        <v/>
      </c>
      <c r="D17942">
        <f>VLOOKUP(B17942, Tabelas!A:C,3,FALSE())</f>
        <v/>
      </c>
      <c r="E17942">
        <f>VLOOKUP(B17942, Tabelas!A:C,2,FALSE())</f>
        <v/>
      </c>
    </row>
    <row r="17943">
      <c r="A17943" t="inlineStr">
        <is>
          <t>EDUCAÇÃO PROFISSIONAL (BRASÍLIA. ONLINE)</t>
        </is>
      </c>
      <c r="B17943" t="inlineStr">
        <is>
          <t>C</t>
        </is>
      </c>
      <c r="C17943">
        <f>IF(B17943&lt;&gt;"NI",1,0)</f>
        <v/>
      </c>
      <c r="D17943">
        <f>VLOOKUP(B17943, Tabelas!A:C,3,FALSE())</f>
        <v/>
      </c>
      <c r="E17943">
        <f>VLOOKUP(B17943, Tabelas!A:C,2,FALSE())</f>
        <v/>
      </c>
    </row>
    <row r="17944">
      <c r="A17944" t="inlineStr">
        <is>
          <t>EDUCAÇÃO,CIÊNCIA E SAÚDE</t>
        </is>
      </c>
      <c r="B17944" t="inlineStr">
        <is>
          <t>C</t>
        </is>
      </c>
      <c r="C17944">
        <f>IF(B17944&lt;&gt;"NI",1,0)</f>
        <v/>
      </c>
      <c r="D17944">
        <f>VLOOKUP(B17944, Tabelas!A:C,3,FALSE())</f>
        <v/>
      </c>
      <c r="E17944">
        <f>VLOOKUP(B17944, Tabelas!A:C,2,FALSE())</f>
        <v/>
      </c>
    </row>
    <row r="17945">
      <c r="A17945" t="inlineStr">
        <is>
          <t>EDUCACION HOY</t>
        </is>
      </c>
      <c r="B17945" t="inlineStr">
        <is>
          <t>C</t>
        </is>
      </c>
      <c r="C17945">
        <f>IF(B17945&lt;&gt;"NI",1,0)</f>
        <v/>
      </c>
      <c r="D17945">
        <f>VLOOKUP(B17945, Tabelas!A:C,3,FALSE())</f>
        <v/>
      </c>
      <c r="E17945">
        <f>VLOOKUP(B17945, Tabelas!A:C,2,FALSE())</f>
        <v/>
      </c>
    </row>
    <row r="17946">
      <c r="A17946" t="inlineStr">
        <is>
          <t>EDUCAR FCE</t>
        </is>
      </c>
      <c r="B17946" t="inlineStr">
        <is>
          <t>C</t>
        </is>
      </c>
      <c r="C17946">
        <f>IF(B17946&lt;&gt;"NI",1,0)</f>
        <v/>
      </c>
      <c r="D17946">
        <f>VLOOKUP(B17946, Tabelas!A:C,3,FALSE())</f>
        <v/>
      </c>
      <c r="E17946">
        <f>VLOOKUP(B17946, Tabelas!A:C,2,FALSE())</f>
        <v/>
      </c>
    </row>
    <row r="17947">
      <c r="A17947" t="inlineStr">
        <is>
          <t>EDUCARE EDUCERE</t>
        </is>
      </c>
      <c r="B17947" t="inlineStr">
        <is>
          <t>C</t>
        </is>
      </c>
      <c r="C17947">
        <f>IF(B17947&lt;&gt;"NI",1,0)</f>
        <v/>
      </c>
      <c r="D17947">
        <f>VLOOKUP(B17947, Tabelas!A:C,3,FALSE())</f>
        <v/>
      </c>
      <c r="E17947">
        <f>VLOOKUP(B17947, Tabelas!A:C,2,FALSE())</f>
        <v/>
      </c>
    </row>
    <row r="17948">
      <c r="A17948" t="inlineStr">
        <is>
          <t>EDUCASESC</t>
        </is>
      </c>
      <c r="B17948" t="inlineStr">
        <is>
          <t>C</t>
        </is>
      </c>
      <c r="C17948">
        <f>IF(B17948&lt;&gt;"NI",1,0)</f>
        <v/>
      </c>
      <c r="D17948">
        <f>VLOOKUP(B17948, Tabelas!A:C,3,FALSE())</f>
        <v/>
      </c>
      <c r="E17948">
        <f>VLOOKUP(B17948, Tabelas!A:C,2,FALSE())</f>
        <v/>
      </c>
    </row>
    <row r="17949">
      <c r="A17949" t="inlineStr">
        <is>
          <t>EDUCATION (ROSEMEAD)</t>
        </is>
      </c>
      <c r="B17949" t="inlineStr">
        <is>
          <t>C</t>
        </is>
      </c>
      <c r="C17949">
        <f>IF(B17949&lt;&gt;"NI",1,0)</f>
        <v/>
      </c>
      <c r="D17949">
        <f>VLOOKUP(B17949, Tabelas!A:C,3,FALSE())</f>
        <v/>
      </c>
      <c r="E17949">
        <f>VLOOKUP(B17949, Tabelas!A:C,2,FALSE())</f>
        <v/>
      </c>
    </row>
    <row r="17950">
      <c r="A17950" t="inlineStr">
        <is>
          <t>EDUCATION (ROSEMEAD)</t>
        </is>
      </c>
      <c r="B17950" t="inlineStr">
        <is>
          <t>C</t>
        </is>
      </c>
      <c r="C17950">
        <f>IF(B17950&lt;&gt;"NI",1,0)</f>
        <v/>
      </c>
      <c r="D17950">
        <f>VLOOKUP(B17950, Tabelas!A:C,3,FALSE())</f>
        <v/>
      </c>
      <c r="E17950">
        <f>VLOOKUP(B17950, Tabelas!A:C,2,FALSE())</f>
        <v/>
      </c>
    </row>
    <row r="17951">
      <c r="A17951" t="inlineStr">
        <is>
          <t>EDUCATION PERMANENTE</t>
        </is>
      </c>
      <c r="B17951" t="inlineStr">
        <is>
          <t>C</t>
        </is>
      </c>
      <c r="C17951">
        <f>IF(B17951&lt;&gt;"NI",1,0)</f>
        <v/>
      </c>
      <c r="D17951">
        <f>VLOOKUP(B17951, Tabelas!A:C,3,FALSE())</f>
        <v/>
      </c>
      <c r="E17951">
        <f>VLOOKUP(B17951, Tabelas!A:C,2,FALSE())</f>
        <v/>
      </c>
    </row>
    <row r="17952">
      <c r="A17952" t="inlineStr">
        <is>
          <t>EDUCATIONAL AND PSYCHOLOGICAL MEASUREMENT</t>
        </is>
      </c>
      <c r="B17952" t="inlineStr">
        <is>
          <t>C</t>
        </is>
      </c>
      <c r="C17952">
        <f>IF(B17952&lt;&gt;"NI",1,0)</f>
        <v/>
      </c>
      <c r="D17952">
        <f>VLOOKUP(B17952, Tabelas!A:C,3,FALSE())</f>
        <v/>
      </c>
      <c r="E17952">
        <f>VLOOKUP(B17952, Tabelas!A:C,2,FALSE())</f>
        <v/>
      </c>
    </row>
    <row r="17953">
      <c r="A17953" t="inlineStr">
        <is>
          <t>EDULEARN PROCEEDINGS</t>
        </is>
      </c>
      <c r="B17953" t="inlineStr">
        <is>
          <t>C</t>
        </is>
      </c>
      <c r="C17953">
        <f>IF(B17953&lt;&gt;"NI",1,0)</f>
        <v/>
      </c>
      <c r="D17953">
        <f>VLOOKUP(B17953, Tabelas!A:C,3,FALSE())</f>
        <v/>
      </c>
      <c r="E17953">
        <f>VLOOKUP(B17953, Tabelas!A:C,2,FALSE())</f>
        <v/>
      </c>
    </row>
    <row r="17954">
      <c r="A17954" t="inlineStr">
        <is>
          <t>EGITANIA SCIENCIA</t>
        </is>
      </c>
      <c r="B17954" t="inlineStr">
        <is>
          <t>C</t>
        </is>
      </c>
      <c r="C17954">
        <f>IF(B17954&lt;&gt;"NI",1,0)</f>
        <v/>
      </c>
      <c r="D17954">
        <f>VLOOKUP(B17954, Tabelas!A:C,3,FALSE())</f>
        <v/>
      </c>
      <c r="E17954">
        <f>VLOOKUP(B17954, Tabelas!A:C,2,FALSE())</f>
        <v/>
      </c>
    </row>
    <row r="17955">
      <c r="A17955" t="inlineStr">
        <is>
          <t>EGYPTIAN JOURNAL OF BASIC AND APPLIED SCIENCES (ONLINE)</t>
        </is>
      </c>
      <c r="B17955" t="inlineStr">
        <is>
          <t>C</t>
        </is>
      </c>
      <c r="C17955">
        <f>IF(B17955&lt;&gt;"NI",1,0)</f>
        <v/>
      </c>
      <c r="D17955">
        <f>VLOOKUP(B17955, Tabelas!A:C,3,FALSE())</f>
        <v/>
      </c>
      <c r="E17955">
        <f>VLOOKUP(B17955, Tabelas!A:C,2,FALSE())</f>
        <v/>
      </c>
    </row>
    <row r="17956">
      <c r="A17956" t="inlineStr">
        <is>
          <t>EHRLICH JOURNAL</t>
        </is>
      </c>
      <c r="B17956" t="inlineStr">
        <is>
          <t>C</t>
        </is>
      </c>
      <c r="C17956">
        <f>IF(B17956&lt;&gt;"NI",1,0)</f>
        <v/>
      </c>
      <c r="D17956">
        <f>VLOOKUP(B17956, Tabelas!A:C,3,FALSE())</f>
        <v/>
      </c>
      <c r="E17956">
        <f>VLOOKUP(B17956, Tabelas!A:C,2,FALSE())</f>
        <v/>
      </c>
    </row>
    <row r="17957">
      <c r="A17957" t="inlineStr">
        <is>
          <t>EINSTEIN. EDUCAÇÃO CONTINUADA EM SAÚDE</t>
        </is>
      </c>
      <c r="B17957" t="inlineStr">
        <is>
          <t>C</t>
        </is>
      </c>
      <c r="C17957">
        <f>IF(B17957&lt;&gt;"NI",1,0)</f>
        <v/>
      </c>
      <c r="D17957">
        <f>VLOOKUP(B17957, Tabelas!A:C,3,FALSE())</f>
        <v/>
      </c>
      <c r="E17957">
        <f>VLOOKUP(B17957, Tabelas!A:C,2,FALSE())</f>
        <v/>
      </c>
    </row>
    <row r="17958">
      <c r="A17958" t="inlineStr">
        <is>
          <t>EJOURNAL OF BIOLOGICAL SCIENCES</t>
        </is>
      </c>
      <c r="B17958" t="inlineStr">
        <is>
          <t>C</t>
        </is>
      </c>
      <c r="C17958">
        <f>IF(B17958&lt;&gt;"NI",1,0)</f>
        <v/>
      </c>
      <c r="D17958">
        <f>VLOOKUP(B17958, Tabelas!A:C,3,FALSE())</f>
        <v/>
      </c>
      <c r="E17958">
        <f>VLOOKUP(B17958, Tabelas!A:C,2,FALSE())</f>
        <v/>
      </c>
    </row>
    <row r="17959">
      <c r="A17959" t="inlineStr">
        <is>
          <t>E-JOURNAL OF NONDESTRUCTIVE TESTING AND ULTRASONICS</t>
        </is>
      </c>
      <c r="B17959" t="inlineStr">
        <is>
          <t>C</t>
        </is>
      </c>
      <c r="C17959">
        <f>IF(B17959&lt;&gt;"NI",1,0)</f>
        <v/>
      </c>
      <c r="D17959">
        <f>VLOOKUP(B17959, Tabelas!A:C,3,FALSE())</f>
        <v/>
      </c>
      <c r="E17959">
        <f>VLOOKUP(B17959, Tabelas!A:C,2,FALSE())</f>
        <v/>
      </c>
    </row>
    <row r="17960">
      <c r="A17960" t="inlineStr">
        <is>
          <t>EL CUADERNO. CUADERNO DIGITAL DE CULTURA.</t>
        </is>
      </c>
      <c r="B17960" t="inlineStr">
        <is>
          <t>C</t>
        </is>
      </c>
      <c r="C17960">
        <f>IF(B17960&lt;&gt;"NI",1,0)</f>
        <v/>
      </c>
      <c r="D17960">
        <f>VLOOKUP(B17960, Tabelas!A:C,3,FALSE())</f>
        <v/>
      </c>
      <c r="E17960">
        <f>VLOOKUP(B17960, Tabelas!A:C,2,FALSE())</f>
        <v/>
      </c>
    </row>
    <row r="17961">
      <c r="A17961" t="inlineStr">
        <is>
          <t>ELECTRONIC JOURNAL OF ICHTHYOLOGY</t>
        </is>
      </c>
      <c r="B17961" t="inlineStr">
        <is>
          <t>C</t>
        </is>
      </c>
      <c r="C17961">
        <f>IF(B17961&lt;&gt;"NI",1,0)</f>
        <v/>
      </c>
      <c r="D17961">
        <f>VLOOKUP(B17961, Tabelas!A:C,3,FALSE())</f>
        <v/>
      </c>
      <c r="E17961">
        <f>VLOOKUP(B17961, Tabelas!A:C,2,FALSE())</f>
        <v/>
      </c>
    </row>
    <row r="17962">
      <c r="A17962" t="inlineStr">
        <is>
          <t>ELECTROSPINNING</t>
        </is>
      </c>
      <c r="B17962" t="inlineStr">
        <is>
          <t>C</t>
        </is>
      </c>
      <c r="C17962">
        <f>IF(B17962&lt;&gt;"NI",1,0)</f>
        <v/>
      </c>
      <c r="D17962">
        <f>VLOOKUP(B17962, Tabelas!A:C,3,FALSE())</f>
        <v/>
      </c>
      <c r="E17962">
        <f>VLOOKUP(B17962, Tabelas!A:C,2,FALSE())</f>
        <v/>
      </c>
    </row>
    <row r="17963">
      <c r="A17963" t="inlineStr">
        <is>
          <t>ELEUTHERA</t>
        </is>
      </c>
      <c r="B17963" t="inlineStr">
        <is>
          <t>C</t>
        </is>
      </c>
      <c r="C17963">
        <f>IF(B17963&lt;&gt;"NI",1,0)</f>
        <v/>
      </c>
      <c r="D17963">
        <f>VLOOKUP(B17963, Tabelas!A:C,3,FALSE())</f>
        <v/>
      </c>
      <c r="E17963">
        <f>VLOOKUP(B17963, Tabelas!A:C,2,FALSE())</f>
        <v/>
      </c>
    </row>
    <row r="17964">
      <c r="A17964" t="inlineStr">
        <is>
          <t>ELIXIR INTERNATIONAL JOURNAL</t>
        </is>
      </c>
      <c r="B17964" t="inlineStr">
        <is>
          <t>C</t>
        </is>
      </c>
      <c r="C17964">
        <f>IF(B17964&lt;&gt;"NI",1,0)</f>
        <v/>
      </c>
      <c r="D17964">
        <f>VLOOKUP(B17964, Tabelas!A:C,3,FALSE())</f>
        <v/>
      </c>
      <c r="E17964">
        <f>VLOOKUP(B17964, Tabelas!A:C,2,FALSE())</f>
        <v/>
      </c>
    </row>
    <row r="17965">
      <c r="A17965" t="inlineStr">
        <is>
          <t>ELSEVIER (AMSTERDAM)</t>
        </is>
      </c>
      <c r="B17965" t="inlineStr">
        <is>
          <t>C</t>
        </is>
      </c>
      <c r="C17965">
        <f>IF(B17965&lt;&gt;"NI",1,0)</f>
        <v/>
      </c>
      <c r="D17965">
        <f>VLOOKUP(B17965, Tabelas!A:C,3,FALSE())</f>
        <v/>
      </c>
      <c r="E17965">
        <f>VLOOKUP(B17965, Tabelas!A:C,2,FALSE())</f>
        <v/>
      </c>
    </row>
    <row r="17966">
      <c r="A17966" t="inlineStr">
        <is>
          <t>EM DEBATE (UFSC. ONLINE)</t>
        </is>
      </c>
      <c r="B17966" t="inlineStr">
        <is>
          <t>C</t>
        </is>
      </c>
      <c r="C17966">
        <f>IF(B17966&lt;&gt;"NI",1,0)</f>
        <v/>
      </c>
      <c r="D17966">
        <f>VLOOKUP(B17966, Tabelas!A:C,3,FALSE())</f>
        <v/>
      </c>
      <c r="E17966">
        <f>VLOOKUP(B17966, Tabelas!A:C,2,FALSE())</f>
        <v/>
      </c>
    </row>
    <row r="17967">
      <c r="A17967" t="inlineStr">
        <is>
          <t>EM EXTENSÃO (UFU. IMPRESSO)</t>
        </is>
      </c>
      <c r="B17967" t="inlineStr">
        <is>
          <t>C</t>
        </is>
      </c>
      <c r="C17967">
        <f>IF(B17967&lt;&gt;"NI",1,0)</f>
        <v/>
      </c>
      <c r="D17967">
        <f>VLOOKUP(B17967, Tabelas!A:C,3,FALSE())</f>
        <v/>
      </c>
      <c r="E17967">
        <f>VLOOKUP(B17967, Tabelas!A:C,2,FALSE())</f>
        <v/>
      </c>
    </row>
    <row r="17968">
      <c r="A17968" t="inlineStr">
        <is>
          <t>EM FOCO (SANTARÉM)</t>
        </is>
      </c>
      <c r="B17968" t="inlineStr">
        <is>
          <t>C</t>
        </is>
      </c>
      <c r="C17968">
        <f>IF(B17968&lt;&gt;"NI",1,0)</f>
        <v/>
      </c>
      <c r="D17968">
        <f>VLOOKUP(B17968, Tabelas!A:C,3,FALSE())</f>
        <v/>
      </c>
      <c r="E17968">
        <f>VLOOKUP(B17968, Tabelas!A:C,2,FALSE())</f>
        <v/>
      </c>
    </row>
    <row r="17969">
      <c r="A17969" t="inlineStr">
        <is>
          <t>EMBRAPA FLORESTAS. COMUNICADO TÉCNICO</t>
        </is>
      </c>
      <c r="B17969" t="inlineStr">
        <is>
          <t>C</t>
        </is>
      </c>
      <c r="C17969">
        <f>IF(B17969&lt;&gt;"NI",1,0)</f>
        <v/>
      </c>
      <c r="D17969">
        <f>VLOOKUP(B17969, Tabelas!A:C,3,FALSE())</f>
        <v/>
      </c>
      <c r="E17969">
        <f>VLOOKUP(B17969, Tabelas!A:C,2,FALSE())</f>
        <v/>
      </c>
    </row>
    <row r="17970">
      <c r="A17970" t="inlineStr">
        <is>
          <t>EMERGENCY MEDICINE: OPEN ACCESS</t>
        </is>
      </c>
      <c r="B17970" t="inlineStr">
        <is>
          <t>C</t>
        </is>
      </c>
      <c r="C17970">
        <f>IF(B17970&lt;&gt;"NI",1,0)</f>
        <v/>
      </c>
      <c r="D17970">
        <f>VLOOKUP(B17970, Tabelas!A:C,3,FALSE())</f>
        <v/>
      </c>
      <c r="E17970">
        <f>VLOOKUP(B17970, Tabelas!A:C,2,FALSE())</f>
        <v/>
      </c>
    </row>
    <row r="17971">
      <c r="A17971" t="inlineStr">
        <is>
          <t>EMERGENT LIFE SCIENCES RESEARCH (PRINT)</t>
        </is>
      </c>
      <c r="B17971" t="inlineStr">
        <is>
          <t>C</t>
        </is>
      </c>
      <c r="C17971">
        <f>IF(B17971&lt;&gt;"NI",1,0)</f>
        <v/>
      </c>
      <c r="D17971">
        <f>VLOOKUP(B17971, Tabelas!A:C,3,FALSE())</f>
        <v/>
      </c>
      <c r="E17971">
        <f>VLOOKUP(B17971, Tabelas!A:C,2,FALSE())</f>
        <v/>
      </c>
    </row>
    <row r="17972">
      <c r="A17972" t="inlineStr">
        <is>
          <t>EMERGING SCIENCE JOURNAL</t>
        </is>
      </c>
      <c r="B17972" t="inlineStr">
        <is>
          <t>C</t>
        </is>
      </c>
      <c r="C17972">
        <f>IF(B17972&lt;&gt;"NI",1,0)</f>
        <v/>
      </c>
      <c r="D17972">
        <f>VLOOKUP(B17972, Tabelas!A:C,3,FALSE())</f>
        <v/>
      </c>
      <c r="E17972">
        <f>VLOOKUP(B17972, Tabelas!A:C,2,FALSE())</f>
        <v/>
      </c>
    </row>
    <row r="17973">
      <c r="A17973" t="inlineStr">
        <is>
          <t>EMERGING TOPICS IN LIFE SCIENCES (ONLINE)</t>
        </is>
      </c>
      <c r="B17973" t="inlineStr">
        <is>
          <t>C</t>
        </is>
      </c>
      <c r="C17973">
        <f>IF(B17973&lt;&gt;"NI",1,0)</f>
        <v/>
      </c>
      <c r="D17973">
        <f>VLOOKUP(B17973, Tabelas!A:C,3,FALSE())</f>
        <v/>
      </c>
      <c r="E17973">
        <f>VLOOKUP(B17973, Tabelas!A:C,2,FALSE())</f>
        <v/>
      </c>
    </row>
    <row r="17974">
      <c r="A17974" t="inlineStr">
        <is>
          <t>EMPORIO DO DIREITO</t>
        </is>
      </c>
      <c r="B17974" t="inlineStr">
        <is>
          <t>C</t>
        </is>
      </c>
      <c r="C17974">
        <f>IF(B17974&lt;&gt;"NI",1,0)</f>
        <v/>
      </c>
      <c r="D17974">
        <f>VLOOKUP(B17974, Tabelas!A:C,3,FALSE())</f>
        <v/>
      </c>
      <c r="E17974">
        <f>VLOOKUP(B17974, Tabelas!A:C,2,FALSE())</f>
        <v/>
      </c>
    </row>
    <row r="17975">
      <c r="A17975" t="inlineStr">
        <is>
          <t>ENCONTRO DE DEBATES SOBRE O ENSINO DE QUÍMICA</t>
        </is>
      </c>
      <c r="B17975" t="inlineStr">
        <is>
          <t>C</t>
        </is>
      </c>
      <c r="C17975">
        <f>IF(B17975&lt;&gt;"NI",1,0)</f>
        <v/>
      </c>
      <c r="D17975">
        <f>VLOOKUP(B17975, Tabelas!A:C,3,FALSE())</f>
        <v/>
      </c>
      <c r="E17975">
        <f>VLOOKUP(B17975, Tabelas!A:C,2,FALSE())</f>
        <v/>
      </c>
    </row>
    <row r="17976">
      <c r="A17976" t="inlineStr">
        <is>
          <t>ENCONTRO NACIONAL DE DIDÁTICA E PRÁTICAS DE ENSINO (ONLINE)</t>
        </is>
      </c>
      <c r="B17976" t="inlineStr">
        <is>
          <t>C</t>
        </is>
      </c>
      <c r="C17976">
        <f>IF(B17976&lt;&gt;"NI",1,0)</f>
        <v/>
      </c>
      <c r="D17976">
        <f>VLOOKUP(B17976, Tabelas!A:C,3,FALSE())</f>
        <v/>
      </c>
      <c r="E17976">
        <f>VLOOKUP(B17976, Tabelas!A:C,2,FALSE())</f>
        <v/>
      </c>
    </row>
    <row r="17977">
      <c r="A17977" t="inlineStr">
        <is>
          <t>ENCUENTRO DE SABERES: LUCHAS POPULARES, RESISTENCIAS Y EDUCACIÓ</t>
        </is>
      </c>
      <c r="B17977" t="inlineStr">
        <is>
          <t>NC</t>
        </is>
      </c>
      <c r="C17977">
        <f>IF(B17977&lt;&gt;"NI",1,0)</f>
        <v/>
      </c>
      <c r="D17977">
        <f>VLOOKUP(B17977, Tabelas!A:C,3,FALSE())</f>
        <v/>
      </c>
      <c r="E17977">
        <f>VLOOKUP(B17977, Tabelas!A:C,2,FALSE())</f>
        <v/>
      </c>
    </row>
    <row r="17978">
      <c r="A17978" t="inlineStr">
        <is>
          <t>ENCUENTROS MULTIDISCIPLINARES (UNIVERSIDAD AUTÓNOMA DE MADRID)</t>
        </is>
      </c>
      <c r="B17978" t="inlineStr">
        <is>
          <t>C</t>
        </is>
      </c>
      <c r="C17978">
        <f>IF(B17978&lt;&gt;"NI",1,0)</f>
        <v/>
      </c>
      <c r="D17978">
        <f>VLOOKUP(B17978, Tabelas!A:C,3,FALSE())</f>
        <v/>
      </c>
      <c r="E17978">
        <f>VLOOKUP(B17978, Tabelas!A:C,2,FALSE())</f>
        <v/>
      </c>
    </row>
    <row r="17979">
      <c r="A17979" t="inlineStr">
        <is>
          <t>ENDOCRINE ABSTRACTS (ONLINE)</t>
        </is>
      </c>
      <c r="B17979" t="inlineStr">
        <is>
          <t>C</t>
        </is>
      </c>
      <c r="C17979">
        <f>IF(B17979&lt;&gt;"NI",1,0)</f>
        <v/>
      </c>
      <c r="D17979">
        <f>VLOOKUP(B17979, Tabelas!A:C,3,FALSE())</f>
        <v/>
      </c>
      <c r="E17979">
        <f>VLOOKUP(B17979, Tabelas!A:C,2,FALSE())</f>
        <v/>
      </c>
    </row>
    <row r="17980">
      <c r="A17980" t="inlineStr">
        <is>
          <t>ENDOCRINOLOGIA &amp; DIABETES CLÍNICA E EXPERIMENTAL</t>
        </is>
      </c>
      <c r="B17980" t="inlineStr">
        <is>
          <t>C</t>
        </is>
      </c>
      <c r="C17980">
        <f>IF(B17980&lt;&gt;"NI",1,0)</f>
        <v/>
      </c>
      <c r="D17980">
        <f>VLOOKUP(B17980, Tabelas!A:C,3,FALSE())</f>
        <v/>
      </c>
      <c r="E17980">
        <f>VLOOKUP(B17980, Tabelas!A:C,2,FALSE())</f>
        <v/>
      </c>
    </row>
    <row r="17981">
      <c r="A17981" t="inlineStr">
        <is>
          <t>ENDOCRINOLOGY &amp; METABOLIC SYNDROME</t>
        </is>
      </c>
      <c r="B17981" t="inlineStr">
        <is>
          <t>C</t>
        </is>
      </c>
      <c r="C17981">
        <f>IF(B17981&lt;&gt;"NI",1,0)</f>
        <v/>
      </c>
      <c r="D17981">
        <f>VLOOKUP(B17981, Tabelas!A:C,3,FALSE())</f>
        <v/>
      </c>
      <c r="E17981">
        <f>VLOOKUP(B17981, Tabelas!A:C,2,FALSE())</f>
        <v/>
      </c>
    </row>
    <row r="17982">
      <c r="A17982" t="inlineStr">
        <is>
          <t>ENDOCRINOLOGY &amp; METABOLISM INTERNATIONAL JOURNAL</t>
        </is>
      </c>
      <c r="B17982" t="inlineStr">
        <is>
          <t>C</t>
        </is>
      </c>
      <c r="C17982">
        <f>IF(B17982&lt;&gt;"NI",1,0)</f>
        <v/>
      </c>
      <c r="D17982">
        <f>VLOOKUP(B17982, Tabelas!A:C,3,FALSE())</f>
        <v/>
      </c>
      <c r="E17982">
        <f>VLOOKUP(B17982, Tabelas!A:C,2,FALSE())</f>
        <v/>
      </c>
    </row>
    <row r="17983">
      <c r="A17983" t="inlineStr">
        <is>
          <t>ENDOCRINOLOGY AND THYROID RESEARCH</t>
        </is>
      </c>
      <c r="B17983" t="inlineStr">
        <is>
          <t>C</t>
        </is>
      </c>
      <c r="C17983">
        <f>IF(B17983&lt;&gt;"NI",1,0)</f>
        <v/>
      </c>
      <c r="D17983">
        <f>VLOOKUP(B17983, Tabelas!A:C,3,FALSE())</f>
        <v/>
      </c>
      <c r="E17983">
        <f>VLOOKUP(B17983, Tabelas!A:C,2,FALSE())</f>
        <v/>
      </c>
    </row>
    <row r="17984">
      <c r="A17984" t="inlineStr">
        <is>
          <t>ENDOCRINOLOGY PRIME</t>
        </is>
      </c>
      <c r="B17984" t="inlineStr">
        <is>
          <t>C</t>
        </is>
      </c>
      <c r="C17984">
        <f>IF(B17984&lt;&gt;"NI",1,0)</f>
        <v/>
      </c>
      <c r="D17984">
        <f>VLOOKUP(B17984, Tabelas!A:C,3,FALSE())</f>
        <v/>
      </c>
      <c r="E17984">
        <f>VLOOKUP(B17984, Tabelas!A:C,2,FALSE())</f>
        <v/>
      </c>
    </row>
    <row r="17985">
      <c r="A17985" t="inlineStr">
        <is>
          <t>ENDODONTIC PRACTICE</t>
        </is>
      </c>
      <c r="B17985" t="inlineStr">
        <is>
          <t>C</t>
        </is>
      </c>
      <c r="C17985">
        <f>IF(B17985&lt;&gt;"NI",1,0)</f>
        <v/>
      </c>
      <c r="D17985">
        <f>VLOOKUP(B17985, Tabelas!A:C,3,FALSE())</f>
        <v/>
      </c>
      <c r="E17985">
        <f>VLOOKUP(B17985, Tabelas!A:C,2,FALSE())</f>
        <v/>
      </c>
    </row>
    <row r="17986">
      <c r="A17986" t="inlineStr">
        <is>
          <t>ENERGÍAS RENOVABLES Y MEDIO AMBIENTE</t>
        </is>
      </c>
      <c r="B17986" t="inlineStr">
        <is>
          <t>C</t>
        </is>
      </c>
      <c r="C17986">
        <f>IF(B17986&lt;&gt;"NI",1,0)</f>
        <v/>
      </c>
      <c r="D17986">
        <f>VLOOKUP(B17986, Tabelas!A:C,3,FALSE())</f>
        <v/>
      </c>
      <c r="E17986">
        <f>VLOOKUP(B17986, Tabelas!A:C,2,FALSE())</f>
        <v/>
      </c>
    </row>
    <row r="17987">
      <c r="A17987" t="inlineStr">
        <is>
          <t>ÉNERGIE-ENVIRONNEMENT-INFRASTRUCTURES (IMPRESSO)</t>
        </is>
      </c>
      <c r="B17987" t="inlineStr">
        <is>
          <t>C</t>
        </is>
      </c>
      <c r="C17987">
        <f>IF(B17987&lt;&gt;"NI",1,0)</f>
        <v/>
      </c>
      <c r="D17987">
        <f>VLOOKUP(B17987, Tabelas!A:C,3,FALSE())</f>
        <v/>
      </c>
      <c r="E17987">
        <f>VLOOKUP(B17987, Tabelas!A:C,2,FALSE())</f>
        <v/>
      </c>
    </row>
    <row r="17988">
      <c r="A17988" t="inlineStr">
        <is>
          <t>ENERGY AND POWER ENGINEERING</t>
        </is>
      </c>
      <c r="B17988" t="inlineStr">
        <is>
          <t>C</t>
        </is>
      </c>
      <c r="C17988">
        <f>IF(B17988&lt;&gt;"NI",1,0)</f>
        <v/>
      </c>
      <c r="D17988">
        <f>VLOOKUP(B17988, Tabelas!A:C,3,FALSE())</f>
        <v/>
      </c>
      <c r="E17988">
        <f>VLOOKUP(B17988, Tabelas!A:C,2,FALSE())</f>
        <v/>
      </c>
    </row>
    <row r="17989">
      <c r="A17989" t="inlineStr">
        <is>
          <t>ENERGY AND POWER ENGINEERING</t>
        </is>
      </c>
      <c r="B17989" t="inlineStr">
        <is>
          <t>C</t>
        </is>
      </c>
      <c r="C17989">
        <f>IF(B17989&lt;&gt;"NI",1,0)</f>
        <v/>
      </c>
      <c r="D17989">
        <f>VLOOKUP(B17989, Tabelas!A:C,3,FALSE())</f>
        <v/>
      </c>
      <c r="E17989">
        <f>VLOOKUP(B17989, Tabelas!A:C,2,FALSE())</f>
        <v/>
      </c>
    </row>
    <row r="17990">
      <c r="A17990" t="inlineStr">
        <is>
          <t>ENERGY, ECOLOGY AND ENVIRONMENT (ONLINE)</t>
        </is>
      </c>
      <c r="B17990" t="inlineStr">
        <is>
          <t>C</t>
        </is>
      </c>
      <c r="C17990">
        <f>IF(B17990&lt;&gt;"NI",1,0)</f>
        <v/>
      </c>
      <c r="D17990">
        <f>VLOOKUP(B17990, Tabelas!A:C,3,FALSE())</f>
        <v/>
      </c>
      <c r="E17990">
        <f>VLOOKUP(B17990, Tabelas!A:C,2,FALSE())</f>
        <v/>
      </c>
    </row>
    <row r="17991">
      <c r="A17991" t="inlineStr">
        <is>
          <t>ENERGY, ECOLOGY AND ENVIRONMENT (PRINT)</t>
        </is>
      </c>
      <c r="B17991" t="inlineStr">
        <is>
          <t>C</t>
        </is>
      </c>
      <c r="C17991">
        <f>IF(B17991&lt;&gt;"NI",1,0)</f>
        <v/>
      </c>
      <c r="D17991">
        <f>VLOOKUP(B17991, Tabelas!A:C,3,FALSE())</f>
        <v/>
      </c>
      <c r="E17991">
        <f>VLOOKUP(B17991, Tabelas!A:C,2,FALSE())</f>
        <v/>
      </c>
    </row>
    <row r="17992">
      <c r="A17992" t="inlineStr">
        <is>
          <t>ENFERMAGEM OBSTÉTRICA</t>
        </is>
      </c>
      <c r="B17992" t="inlineStr">
        <is>
          <t>C</t>
        </is>
      </c>
      <c r="C17992">
        <f>IF(B17992&lt;&gt;"NI",1,0)</f>
        <v/>
      </c>
      <c r="D17992">
        <f>VLOOKUP(B17992, Tabelas!A:C,3,FALSE())</f>
        <v/>
      </c>
      <c r="E17992">
        <f>VLOOKUP(B17992, Tabelas!A:C,2,FALSE())</f>
        <v/>
      </c>
    </row>
    <row r="17993">
      <c r="A17993" t="inlineStr">
        <is>
          <t>ENFOQUE UTE</t>
        </is>
      </c>
      <c r="B17993" t="inlineStr">
        <is>
          <t>C</t>
        </is>
      </c>
      <c r="C17993">
        <f>IF(B17993&lt;&gt;"NI",1,0)</f>
        <v/>
      </c>
      <c r="D17993">
        <f>VLOOKUP(B17993, Tabelas!A:C,3,FALSE())</f>
        <v/>
      </c>
      <c r="E17993">
        <f>VLOOKUP(B17993, Tabelas!A:C,2,FALSE())</f>
        <v/>
      </c>
    </row>
    <row r="17994">
      <c r="A17994" t="inlineStr">
        <is>
          <t>ENGENHARIA AMBIENTAL (ONLINE)</t>
        </is>
      </c>
      <c r="B17994" t="inlineStr">
        <is>
          <t>C</t>
        </is>
      </c>
      <c r="C17994">
        <f>IF(B17994&lt;&gt;"NI",1,0)</f>
        <v/>
      </c>
      <c r="D17994">
        <f>VLOOKUP(B17994, Tabelas!A:C,3,FALSE())</f>
        <v/>
      </c>
      <c r="E17994">
        <f>VLOOKUP(B17994, Tabelas!A:C,2,FALSE())</f>
        <v/>
      </c>
    </row>
    <row r="17995">
      <c r="A17995" t="inlineStr">
        <is>
          <t>ENGENHARIA AUTOMOTIVA E AEROESPACIAL</t>
        </is>
      </c>
      <c r="B17995" t="inlineStr">
        <is>
          <t>C</t>
        </is>
      </c>
      <c r="C17995">
        <f>IF(B17995&lt;&gt;"NI",1,0)</f>
        <v/>
      </c>
      <c r="D17995">
        <f>VLOOKUP(B17995, Tabelas!A:C,3,FALSE())</f>
        <v/>
      </c>
      <c r="E17995">
        <f>VLOOKUP(B17995, Tabelas!A:C,2,FALSE())</f>
        <v/>
      </c>
    </row>
    <row r="17996">
      <c r="A17996" t="inlineStr">
        <is>
          <t>ENGENHARIA CIVIL UM (BRAGA)</t>
        </is>
      </c>
      <c r="B17996" t="inlineStr">
        <is>
          <t>C</t>
        </is>
      </c>
      <c r="C17996">
        <f>IF(B17996&lt;&gt;"NI",1,0)</f>
        <v/>
      </c>
      <c r="D17996">
        <f>VLOOKUP(B17996, Tabelas!A:C,3,FALSE())</f>
        <v/>
      </c>
      <c r="E17996">
        <f>VLOOKUP(B17996, Tabelas!A:C,2,FALSE())</f>
        <v/>
      </c>
    </row>
    <row r="17997">
      <c r="A17997" t="inlineStr">
        <is>
          <t>ENGEVISTA - REVISTA DA ESCOLA DE ENGENHARIA DA UFF</t>
        </is>
      </c>
      <c r="B17997" t="inlineStr">
        <is>
          <t>C</t>
        </is>
      </c>
      <c r="C17997">
        <f>IF(B17997&lt;&gt;"NI",1,0)</f>
        <v/>
      </c>
      <c r="D17997">
        <f>VLOOKUP(B17997, Tabelas!A:C,3,FALSE())</f>
        <v/>
      </c>
      <c r="E17997">
        <f>VLOOKUP(B17997, Tabelas!A:C,2,FALSE())</f>
        <v/>
      </c>
    </row>
    <row r="17998">
      <c r="A17998" t="inlineStr">
        <is>
          <t>ENGEVISTA (UFF)</t>
        </is>
      </c>
      <c r="B17998" t="inlineStr">
        <is>
          <t>C</t>
        </is>
      </c>
      <c r="C17998">
        <f>IF(B17998&lt;&gt;"NI",1,0)</f>
        <v/>
      </c>
      <c r="D17998">
        <f>VLOOKUP(B17998, Tabelas!A:C,3,FALSE())</f>
        <v/>
      </c>
      <c r="E17998">
        <f>VLOOKUP(B17998, Tabelas!A:C,2,FALSE())</f>
        <v/>
      </c>
    </row>
    <row r="17999">
      <c r="A17999" t="inlineStr">
        <is>
          <t>ENGINEERING</t>
        </is>
      </c>
      <c r="B17999" t="inlineStr">
        <is>
          <t>C</t>
        </is>
      </c>
      <c r="C17999">
        <f>IF(B17999&lt;&gt;"NI",1,0)</f>
        <v/>
      </c>
      <c r="D17999">
        <f>VLOOKUP(B17999, Tabelas!A:C,3,FALSE())</f>
        <v/>
      </c>
      <c r="E17999">
        <f>VLOOKUP(B17999, Tabelas!A:C,2,FALSE())</f>
        <v/>
      </c>
    </row>
    <row r="18000">
      <c r="A18000" t="inlineStr">
        <is>
          <t>ENGINEERING AND APPLIED SCIENCES</t>
        </is>
      </c>
      <c r="B18000" t="inlineStr">
        <is>
          <t>C</t>
        </is>
      </c>
      <c r="C18000">
        <f>IF(B18000&lt;&gt;"NI",1,0)</f>
        <v/>
      </c>
      <c r="D18000">
        <f>VLOOKUP(B18000, Tabelas!A:C,3,FALSE())</f>
        <v/>
      </c>
      <c r="E18000">
        <f>VLOOKUP(B18000, Tabelas!A:C,2,FALSE())</f>
        <v/>
      </c>
    </row>
    <row r="18001">
      <c r="A18001" t="inlineStr">
        <is>
          <t>ENGINEERING MANAGEMENT RESEARCH (ONLINE)</t>
        </is>
      </c>
      <c r="B18001" t="inlineStr">
        <is>
          <t>C</t>
        </is>
      </c>
      <c r="C18001">
        <f>IF(B18001&lt;&gt;"NI",1,0)</f>
        <v/>
      </c>
      <c r="D18001">
        <f>VLOOKUP(B18001, Tabelas!A:C,3,FALSE())</f>
        <v/>
      </c>
      <c r="E18001">
        <f>VLOOKUP(B18001, Tabelas!A:C,2,FALSE())</f>
        <v/>
      </c>
    </row>
    <row r="18002">
      <c r="A18002" t="inlineStr">
        <is>
          <t>ENGINEERING RESEARCH</t>
        </is>
      </c>
      <c r="B18002" t="inlineStr">
        <is>
          <t>C</t>
        </is>
      </c>
      <c r="C18002">
        <f>IF(B18002&lt;&gt;"NI",1,0)</f>
        <v/>
      </c>
      <c r="D18002">
        <f>VLOOKUP(B18002, Tabelas!A:C,3,FALSE())</f>
        <v/>
      </c>
      <c r="E18002">
        <f>VLOOKUP(B18002, Tabelas!A:C,2,FALSE())</f>
        <v/>
      </c>
    </row>
    <row r="18003">
      <c r="A18003" t="inlineStr">
        <is>
          <t>ENGINEERING SCIENCES</t>
        </is>
      </c>
      <c r="B18003" t="inlineStr">
        <is>
          <t>C</t>
        </is>
      </c>
      <c r="C18003">
        <f>IF(B18003&lt;&gt;"NI",1,0)</f>
        <v/>
      </c>
      <c r="D18003">
        <f>VLOOKUP(B18003, Tabelas!A:C,3,FALSE())</f>
        <v/>
      </c>
      <c r="E18003">
        <f>VLOOKUP(B18003, Tabelas!A:C,2,FALSE())</f>
        <v/>
      </c>
    </row>
    <row r="18004">
      <c r="A18004" t="inlineStr">
        <is>
          <t>ENIGMAS DEL CUERPO</t>
        </is>
      </c>
      <c r="B18004" t="inlineStr">
        <is>
          <t>C</t>
        </is>
      </c>
      <c r="C18004">
        <f>IF(B18004&lt;&gt;"NI",1,0)</f>
        <v/>
      </c>
      <c r="D18004">
        <f>VLOOKUP(B18004, Tabelas!A:C,3,FALSE())</f>
        <v/>
      </c>
      <c r="E18004">
        <f>VLOOKUP(B18004, Tabelas!A:C,2,FALSE())</f>
        <v/>
      </c>
    </row>
    <row r="18005">
      <c r="A18005" t="inlineStr">
        <is>
          <t>ENLIVEN: CLINICAL DERMATOLOGY</t>
        </is>
      </c>
      <c r="B18005" t="inlineStr">
        <is>
          <t>C</t>
        </is>
      </c>
      <c r="C18005">
        <f>IF(B18005&lt;&gt;"NI",1,0)</f>
        <v/>
      </c>
      <c r="D18005">
        <f>VLOOKUP(B18005, Tabelas!A:C,3,FALSE())</f>
        <v/>
      </c>
      <c r="E18005">
        <f>VLOOKUP(B18005, Tabelas!A:C,2,FALSE())</f>
        <v/>
      </c>
    </row>
    <row r="18006">
      <c r="A18006" t="inlineStr">
        <is>
          <t>ENLIVEN: JOURNAL OF DIETETICS RESEARCH AND NUTRITION</t>
        </is>
      </c>
      <c r="B18006" t="inlineStr">
        <is>
          <t>C</t>
        </is>
      </c>
      <c r="C18006">
        <f>IF(B18006&lt;&gt;"NI",1,0)</f>
        <v/>
      </c>
      <c r="D18006">
        <f>VLOOKUP(B18006, Tabelas!A:C,3,FALSE())</f>
        <v/>
      </c>
      <c r="E18006">
        <f>VLOOKUP(B18006, Tabelas!A:C,2,FALSE())</f>
        <v/>
      </c>
    </row>
    <row r="18007">
      <c r="A18007" t="inlineStr">
        <is>
          <t>ENSAIA - REVISTA DE DRAMATURGIA, PERFORMANCE E ESCRITAS MÚLTIPLAS</t>
        </is>
      </c>
      <c r="B18007" t="inlineStr">
        <is>
          <t>C</t>
        </is>
      </c>
      <c r="C18007">
        <f>IF(B18007&lt;&gt;"NI",1,0)</f>
        <v/>
      </c>
      <c r="D18007">
        <f>VLOOKUP(B18007, Tabelas!A:C,3,FALSE())</f>
        <v/>
      </c>
      <c r="E18007">
        <f>VLOOKUP(B18007, Tabelas!A:C,2,FALSE())</f>
        <v/>
      </c>
    </row>
    <row r="18008">
      <c r="A18008" t="inlineStr">
        <is>
          <t>ENSAIOS &amp; DIÁLOGOS</t>
        </is>
      </c>
      <c r="B18008" t="inlineStr">
        <is>
          <t>C</t>
        </is>
      </c>
      <c r="C18008">
        <f>IF(B18008&lt;&gt;"NI",1,0)</f>
        <v/>
      </c>
      <c r="D18008">
        <f>VLOOKUP(B18008, Tabelas!A:C,3,FALSE())</f>
        <v/>
      </c>
      <c r="E18008">
        <f>VLOOKUP(B18008, Tabelas!A:C,2,FALSE())</f>
        <v/>
      </c>
    </row>
    <row r="18009">
      <c r="A18009" t="inlineStr">
        <is>
          <t>ENSAIOS PEDAGÓGICOS (CURITIBA)</t>
        </is>
      </c>
      <c r="B18009" t="inlineStr">
        <is>
          <t>C</t>
        </is>
      </c>
      <c r="C18009">
        <f>IF(B18009&lt;&gt;"NI",1,0)</f>
        <v/>
      </c>
      <c r="D18009">
        <f>VLOOKUP(B18009, Tabelas!A:C,3,FALSE())</f>
        <v/>
      </c>
      <c r="E18009">
        <f>VLOOKUP(B18009, Tabelas!A:C,2,FALSE())</f>
        <v/>
      </c>
    </row>
    <row r="18010">
      <c r="A18010" t="inlineStr">
        <is>
          <t>ENSINO E TECNOLOGIA EM REVISTA</t>
        </is>
      </c>
      <c r="B18010" t="inlineStr">
        <is>
          <t>C</t>
        </is>
      </c>
      <c r="C18010">
        <f>IF(B18010&lt;&gt;"NI",1,0)</f>
        <v/>
      </c>
      <c r="D18010">
        <f>VLOOKUP(B18010, Tabelas!A:C,3,FALSE())</f>
        <v/>
      </c>
      <c r="E18010">
        <f>VLOOKUP(B18010, Tabelas!A:C,2,FALSE())</f>
        <v/>
      </c>
    </row>
    <row r="18011">
      <c r="A18011" t="inlineStr">
        <is>
          <t>ENTOMOLOGISCHER VEREIN APOLLO. NACHRICHTEN</t>
        </is>
      </c>
      <c r="B18011" t="inlineStr">
        <is>
          <t>C</t>
        </is>
      </c>
      <c r="C18011">
        <f>IF(B18011&lt;&gt;"NI",1,0)</f>
        <v/>
      </c>
      <c r="D18011">
        <f>VLOOKUP(B18011, Tabelas!A:C,3,FALSE())</f>
        <v/>
      </c>
      <c r="E18011">
        <f>VLOOKUP(B18011, Tabelas!A:C,2,FALSE())</f>
        <v/>
      </c>
    </row>
    <row r="18012">
      <c r="A18012" t="inlineStr">
        <is>
          <t>ENTOMOLOGY, ORNITHOLOGY &amp; HERPETOLOGY</t>
        </is>
      </c>
      <c r="B18012" t="inlineStr">
        <is>
          <t>C</t>
        </is>
      </c>
      <c r="C18012">
        <f>IF(B18012&lt;&gt;"NI",1,0)</f>
        <v/>
      </c>
      <c r="D18012">
        <f>VLOOKUP(B18012, Tabelas!A:C,3,FALSE())</f>
        <v/>
      </c>
      <c r="E18012">
        <f>VLOOKUP(B18012, Tabelas!A:C,2,FALSE())</f>
        <v/>
      </c>
    </row>
    <row r="18013">
      <c r="A18013" t="inlineStr">
        <is>
          <t>ENTORNO GEOGRAFICO</t>
        </is>
      </c>
      <c r="B18013" t="inlineStr">
        <is>
          <t>C</t>
        </is>
      </c>
      <c r="C18013">
        <f>IF(B18013&lt;&gt;"NI",1,0)</f>
        <v/>
      </c>
      <c r="D18013">
        <f>VLOOKUP(B18013, Tabelas!A:C,3,FALSE())</f>
        <v/>
      </c>
      <c r="E18013">
        <f>VLOOKUP(B18013, Tabelas!A:C,2,FALSE())</f>
        <v/>
      </c>
    </row>
    <row r="18014">
      <c r="A18014" t="inlineStr">
        <is>
          <t>ENTRE.MEIOS</t>
        </is>
      </c>
      <c r="B18014" t="inlineStr">
        <is>
          <t>C</t>
        </is>
      </c>
      <c r="C18014">
        <f>IF(B18014&lt;&gt;"NI",1,0)</f>
        <v/>
      </c>
      <c r="D18014">
        <f>VLOOKUP(B18014, Tabelas!A:C,3,FALSE())</f>
        <v/>
      </c>
      <c r="E18014">
        <f>VLOOKUP(B18014, Tabelas!A:C,2,FALSE())</f>
        <v/>
      </c>
    </row>
    <row r="18015">
      <c r="A18015" t="inlineStr">
        <is>
          <t>ENTRE.MEIOS (ONLINE)</t>
        </is>
      </c>
      <c r="B18015" t="inlineStr">
        <is>
          <t>C</t>
        </is>
      </c>
      <c r="C18015">
        <f>IF(B18015&lt;&gt;"NI",1,0)</f>
        <v/>
      </c>
      <c r="D18015">
        <f>VLOOKUP(B18015, Tabelas!A:C,3,FALSE())</f>
        <v/>
      </c>
      <c r="E18015">
        <f>VLOOKUP(B18015, Tabelas!A:C,2,FALSE())</f>
        <v/>
      </c>
    </row>
    <row r="18016">
      <c r="A18016" t="inlineStr">
        <is>
          <t>ENTREPRENEURSHIP INDEX</t>
        </is>
      </c>
      <c r="B18016" t="inlineStr">
        <is>
          <t>C</t>
        </is>
      </c>
      <c r="C18016">
        <f>IF(B18016&lt;&gt;"NI",1,0)</f>
        <v/>
      </c>
      <c r="D18016">
        <f>VLOOKUP(B18016, Tabelas!A:C,3,FALSE())</f>
        <v/>
      </c>
      <c r="E18016">
        <f>VLOOKUP(B18016, Tabelas!A:C,2,FALSE())</f>
        <v/>
      </c>
    </row>
    <row r="18017">
      <c r="A18017" t="inlineStr">
        <is>
          <t>ENVIRONMENT AND ECOLOGY RESEARCH (ONLINE)</t>
        </is>
      </c>
      <c r="B18017" t="inlineStr">
        <is>
          <t>C</t>
        </is>
      </c>
      <c r="C18017">
        <f>IF(B18017&lt;&gt;"NI",1,0)</f>
        <v/>
      </c>
      <c r="D18017">
        <f>VLOOKUP(B18017, Tabelas!A:C,3,FALSE())</f>
        <v/>
      </c>
      <c r="E18017">
        <f>VLOOKUP(B18017, Tabelas!A:C,2,FALSE())</f>
        <v/>
      </c>
    </row>
    <row r="18018">
      <c r="A18018" t="inlineStr">
        <is>
          <t>ENVIRONMENTAL ENGINEERING SCIENCE</t>
        </is>
      </c>
      <c r="B18018" t="inlineStr">
        <is>
          <t>C</t>
        </is>
      </c>
      <c r="C18018">
        <f>IF(B18018&lt;&gt;"NI",1,0)</f>
        <v/>
      </c>
      <c r="D18018">
        <f>VLOOKUP(B18018, Tabelas!A:C,3,FALSE())</f>
        <v/>
      </c>
      <c r="E18018">
        <f>VLOOKUP(B18018, Tabelas!A:C,2,FALSE())</f>
        <v/>
      </c>
    </row>
    <row r="18019">
      <c r="A18019" t="inlineStr">
        <is>
          <t>ENVIRONMENTAL LIABILITY</t>
        </is>
      </c>
      <c r="B18019" t="inlineStr">
        <is>
          <t>C</t>
        </is>
      </c>
      <c r="C18019">
        <f>IF(B18019&lt;&gt;"NI",1,0)</f>
        <v/>
      </c>
      <c r="D18019">
        <f>VLOOKUP(B18019, Tabelas!A:C,3,FALSE())</f>
        <v/>
      </c>
      <c r="E18019">
        <f>VLOOKUP(B18019, Tabelas!A:C,2,FALSE())</f>
        <v/>
      </c>
    </row>
    <row r="18020">
      <c r="A18020" t="inlineStr">
        <is>
          <t>ENVIRONMENTAL MANAGEMENT AND SUSTAINABLE DEVELOPMENT</t>
        </is>
      </c>
      <c r="B18020" t="inlineStr">
        <is>
          <t>C</t>
        </is>
      </c>
      <c r="C18020">
        <f>IF(B18020&lt;&gt;"NI",1,0)</f>
        <v/>
      </c>
      <c r="D18020">
        <f>VLOOKUP(B18020, Tabelas!A:C,3,FALSE())</f>
        <v/>
      </c>
      <c r="E18020">
        <f>VLOOKUP(B18020, Tabelas!A:C,2,FALSE())</f>
        <v/>
      </c>
    </row>
    <row r="18021">
      <c r="A18021" t="inlineStr">
        <is>
          <t>ENVIRONMENTAL POLLUTION AND CLIMATE CHANGE</t>
        </is>
      </c>
      <c r="B18021" t="inlineStr">
        <is>
          <t>C</t>
        </is>
      </c>
      <c r="C18021">
        <f>IF(B18021&lt;&gt;"NI",1,0)</f>
        <v/>
      </c>
      <c r="D18021">
        <f>VLOOKUP(B18021, Tabelas!A:C,3,FALSE())</f>
        <v/>
      </c>
      <c r="E18021">
        <f>VLOOKUP(B18021, Tabelas!A:C,2,FALSE())</f>
        <v/>
      </c>
    </row>
    <row r="18022">
      <c r="A18022" t="inlineStr">
        <is>
          <t>ENVIRONMENTAL POLLUTION AND PROTECTION</t>
        </is>
      </c>
      <c r="B18022" t="inlineStr">
        <is>
          <t>C</t>
        </is>
      </c>
      <c r="C18022">
        <f>IF(B18022&lt;&gt;"NI",1,0)</f>
        <v/>
      </c>
      <c r="D18022">
        <f>VLOOKUP(B18022, Tabelas!A:C,3,FALSE())</f>
        <v/>
      </c>
      <c r="E18022">
        <f>VLOOKUP(B18022, Tabelas!A:C,2,FALSE())</f>
        <v/>
      </c>
    </row>
    <row r="18023">
      <c r="A18023" t="inlineStr">
        <is>
          <t>ENVIRONMENTAL RESEARCH SCIENCE &amp; TECHNOLOGY</t>
        </is>
      </c>
      <c r="B18023" t="inlineStr">
        <is>
          <t>C</t>
        </is>
      </c>
      <c r="C18023">
        <f>IF(B18023&lt;&gt;"NI",1,0)</f>
        <v/>
      </c>
      <c r="D18023">
        <f>VLOOKUP(B18023, Tabelas!A:C,3,FALSE())</f>
        <v/>
      </c>
      <c r="E18023">
        <f>VLOOKUP(B18023, Tabelas!A:C,2,FALSE())</f>
        <v/>
      </c>
    </row>
    <row r="18024">
      <c r="A18024" t="inlineStr">
        <is>
          <t>ENVIRONMENTAL SCIENTIST</t>
        </is>
      </c>
      <c r="B18024" t="inlineStr">
        <is>
          <t>C</t>
        </is>
      </c>
      <c r="C18024">
        <f>IF(B18024&lt;&gt;"NI",1,0)</f>
        <v/>
      </c>
      <c r="D18024">
        <f>VLOOKUP(B18024, Tabelas!A:C,3,FALSE())</f>
        <v/>
      </c>
      <c r="E18024">
        <f>VLOOKUP(B18024, Tabelas!A:C,2,FALSE())</f>
        <v/>
      </c>
    </row>
    <row r="18025">
      <c r="A18025" t="inlineStr">
        <is>
          <t>ENVIRONMENTAL SMOKE</t>
        </is>
      </c>
      <c r="B18025" t="inlineStr">
        <is>
          <t>C</t>
        </is>
      </c>
      <c r="C18025">
        <f>IF(B18025&lt;&gt;"NI",1,0)</f>
        <v/>
      </c>
      <c r="D18025">
        <f>VLOOKUP(B18025, Tabelas!A:C,3,FALSE())</f>
        <v/>
      </c>
      <c r="E18025">
        <f>VLOOKUP(B18025, Tabelas!A:C,2,FALSE())</f>
        <v/>
      </c>
    </row>
    <row r="18026">
      <c r="A18026" t="inlineStr">
        <is>
          <t>ENVIRONMENTAL TECHNOLOGY REVIEWS</t>
        </is>
      </c>
      <c r="B18026" t="inlineStr">
        <is>
          <t>C</t>
        </is>
      </c>
      <c r="C18026">
        <f>IF(B18026&lt;&gt;"NI",1,0)</f>
        <v/>
      </c>
      <c r="D18026">
        <f>VLOOKUP(B18026, Tabelas!A:C,3,FALSE())</f>
        <v/>
      </c>
      <c r="E18026">
        <f>VLOOKUP(B18026, Tabelas!A:C,2,FALSE())</f>
        <v/>
      </c>
    </row>
    <row r="18027">
      <c r="A18027" t="inlineStr">
        <is>
          <t>ENVIRONMENTS (WATERLOO)</t>
        </is>
      </c>
      <c r="B18027" t="inlineStr">
        <is>
          <t>C</t>
        </is>
      </c>
      <c r="C18027">
        <f>IF(B18027&lt;&gt;"NI",1,0)</f>
        <v/>
      </c>
      <c r="D18027">
        <f>VLOOKUP(B18027, Tabelas!A:C,3,FALSE())</f>
        <v/>
      </c>
      <c r="E18027">
        <f>VLOOKUP(B18027, Tabelas!A:C,2,FALSE())</f>
        <v/>
      </c>
    </row>
    <row r="18028">
      <c r="A18028" t="inlineStr">
        <is>
          <t>E-OFTALMO.CBO: REVISTA DIGITAL DE OFTALMOLOGIA</t>
        </is>
      </c>
      <c r="B18028" t="inlineStr">
        <is>
          <t>C</t>
        </is>
      </c>
      <c r="C18028">
        <f>IF(B18028&lt;&gt;"NI",1,0)</f>
        <v/>
      </c>
      <c r="D18028">
        <f>VLOOKUP(B18028, Tabelas!A:C,3,FALSE())</f>
        <v/>
      </c>
      <c r="E18028">
        <f>VLOOKUP(B18028, Tabelas!A:C,2,FALSE())</f>
        <v/>
      </c>
    </row>
    <row r="18029">
      <c r="A18029" t="inlineStr">
        <is>
          <t>EPIDEMIOLOGY: OPEN ACCESS</t>
        </is>
      </c>
      <c r="B18029" t="inlineStr">
        <is>
          <t>C</t>
        </is>
      </c>
      <c r="C18029">
        <f>IF(B18029&lt;&gt;"NI",1,0)</f>
        <v/>
      </c>
      <c r="D18029">
        <f>VLOOKUP(B18029, Tabelas!A:C,3,FALSE())</f>
        <v/>
      </c>
      <c r="E18029">
        <f>VLOOKUP(B18029, Tabelas!A:C,2,FALSE())</f>
        <v/>
      </c>
    </row>
    <row r="18030">
      <c r="A18030" t="inlineStr">
        <is>
          <t>EPIGENOMES</t>
        </is>
      </c>
      <c r="B18030" t="inlineStr">
        <is>
          <t>C</t>
        </is>
      </c>
      <c r="C18030">
        <f>IF(B18030&lt;&gt;"NI",1,0)</f>
        <v/>
      </c>
      <c r="D18030">
        <f>VLOOKUP(B18030, Tabelas!A:C,3,FALSE())</f>
        <v/>
      </c>
      <c r="E18030">
        <f>VLOOKUP(B18030, Tabelas!A:C,2,FALSE())</f>
        <v/>
      </c>
    </row>
    <row r="18031">
      <c r="A18031" t="inlineStr">
        <is>
          <t>EPITOANYAG</t>
        </is>
      </c>
      <c r="B18031" t="inlineStr">
        <is>
          <t>C</t>
        </is>
      </c>
      <c r="C18031">
        <f>IF(B18031&lt;&gt;"NI",1,0)</f>
        <v/>
      </c>
      <c r="D18031">
        <f>VLOOKUP(B18031, Tabelas!A:C,3,FALSE())</f>
        <v/>
      </c>
      <c r="E18031">
        <f>VLOOKUP(B18031, Tabelas!A:C,2,FALSE())</f>
        <v/>
      </c>
    </row>
    <row r="18032">
      <c r="A18032" t="inlineStr">
        <is>
          <t>E-PRESERVATION SCIENCE</t>
        </is>
      </c>
      <c r="B18032" t="inlineStr">
        <is>
          <t>C</t>
        </is>
      </c>
      <c r="C18032">
        <f>IF(B18032&lt;&gt;"NI",1,0)</f>
        <v/>
      </c>
      <c r="D18032">
        <f>VLOOKUP(B18032, Tabelas!A:C,3,FALSE())</f>
        <v/>
      </c>
      <c r="E18032">
        <f>VLOOKUP(B18032, Tabelas!A:C,2,FALSE())</f>
        <v/>
      </c>
    </row>
    <row r="18033">
      <c r="A18033" t="inlineStr">
        <is>
          <t>E-REVISTA FACITEC</t>
        </is>
      </c>
      <c r="B18033" t="inlineStr">
        <is>
          <t>C</t>
        </is>
      </c>
      <c r="C18033">
        <f>IF(B18033&lt;&gt;"NI",1,0)</f>
        <v/>
      </c>
      <c r="D18033">
        <f>VLOOKUP(B18033, Tabelas!A:C,3,FALSE())</f>
        <v/>
      </c>
      <c r="E18033">
        <f>VLOOKUP(B18033, Tabelas!A:C,2,FALSE())</f>
        <v/>
      </c>
    </row>
    <row r="18034">
      <c r="A18034" t="inlineStr">
        <is>
          <t>ERGONOMICS INTERNATIONAL JOURNAL</t>
        </is>
      </c>
      <c r="B18034" t="inlineStr">
        <is>
          <t>C</t>
        </is>
      </c>
      <c r="C18034">
        <f>IF(B18034&lt;&gt;"NI",1,0)</f>
        <v/>
      </c>
      <c r="D18034">
        <f>VLOOKUP(B18034, Tabelas!A:C,3,FALSE())</f>
        <v/>
      </c>
      <c r="E18034">
        <f>VLOOKUP(B18034, Tabelas!A:C,2,FALSE())</f>
        <v/>
      </c>
    </row>
    <row r="18035">
      <c r="A18035" t="inlineStr">
        <is>
          <t>ERGONOMICS SOUTHERN AFRICA</t>
        </is>
      </c>
      <c r="B18035" t="inlineStr">
        <is>
          <t>C</t>
        </is>
      </c>
      <c r="C18035">
        <f>IF(B18035&lt;&gt;"NI",1,0)</f>
        <v/>
      </c>
      <c r="D18035">
        <f>VLOOKUP(B18035, Tabelas!A:C,3,FALSE())</f>
        <v/>
      </c>
      <c r="E18035">
        <f>VLOOKUP(B18035, Tabelas!A:C,2,FALSE())</f>
        <v/>
      </c>
    </row>
    <row r="18036">
      <c r="A18036" t="inlineStr">
        <is>
          <t>ERR01: REVISTA DE FOTOGRAFIA</t>
        </is>
      </c>
      <c r="B18036" t="inlineStr">
        <is>
          <t>C</t>
        </is>
      </c>
      <c r="C18036">
        <f>IF(B18036&lt;&gt;"NI",1,0)</f>
        <v/>
      </c>
      <c r="D18036">
        <f>VLOOKUP(B18036, Tabelas!A:C,3,FALSE())</f>
        <v/>
      </c>
      <c r="E18036">
        <f>VLOOKUP(B18036, Tabelas!A:C,2,FALSE())</f>
        <v/>
      </c>
    </row>
    <row r="18037">
      <c r="A18037" t="inlineStr">
        <is>
          <t>ESAL - REVISTA DE EDUCACIÓN SUPERIOR EN AMÉRICA LATINA</t>
        </is>
      </c>
      <c r="B18037" t="inlineStr">
        <is>
          <t>C</t>
        </is>
      </c>
      <c r="C18037">
        <f>IF(B18037&lt;&gt;"NI",1,0)</f>
        <v/>
      </c>
      <c r="D18037">
        <f>VLOOKUP(B18037, Tabelas!A:C,3,FALSE())</f>
        <v/>
      </c>
      <c r="E18037">
        <f>VLOOKUP(B18037, Tabelas!A:C,2,FALSE())</f>
        <v/>
      </c>
    </row>
    <row r="18038">
      <c r="A18038" t="inlineStr">
        <is>
          <t>ESC HEART FAILURE</t>
        </is>
      </c>
      <c r="B18038" t="inlineStr">
        <is>
          <t>C</t>
        </is>
      </c>
      <c r="C18038">
        <f>IF(B18038&lt;&gt;"NI",1,0)</f>
        <v/>
      </c>
      <c r="D18038">
        <f>VLOOKUP(B18038, Tabelas!A:C,3,FALSE())</f>
        <v/>
      </c>
      <c r="E18038">
        <f>VLOOKUP(B18038, Tabelas!A:C,2,FALSE())</f>
        <v/>
      </c>
    </row>
    <row r="18039">
      <c r="A18039" t="inlineStr">
        <is>
          <t>ESCENA</t>
        </is>
      </c>
      <c r="B18039" t="inlineStr">
        <is>
          <t>C</t>
        </is>
      </c>
      <c r="C18039">
        <f>IF(B18039&lt;&gt;"NI",1,0)</f>
        <v/>
      </c>
      <c r="D18039">
        <f>VLOOKUP(B18039, Tabelas!A:C,3,FALSE())</f>
        <v/>
      </c>
      <c r="E18039">
        <f>VLOOKUP(B18039, Tabelas!A:C,2,FALSE())</f>
        <v/>
      </c>
    </row>
    <row r="18040">
      <c r="A18040" t="inlineStr">
        <is>
          <t>ESCENARIOS: EMPRESA Y TERRITORIO</t>
        </is>
      </c>
      <c r="B18040" t="inlineStr">
        <is>
          <t>C</t>
        </is>
      </c>
      <c r="C18040">
        <f>IF(B18040&lt;&gt;"NI",1,0)</f>
        <v/>
      </c>
      <c r="D18040">
        <f>VLOOKUP(B18040, Tabelas!A:C,3,FALSE())</f>
        <v/>
      </c>
      <c r="E18040">
        <f>VLOOKUP(B18040, Tabelas!A:C,2,FALSE())</f>
        <v/>
      </c>
    </row>
    <row r="18041">
      <c r="A18041" t="inlineStr">
        <is>
          <t>E-SCIENTIA</t>
        </is>
      </c>
      <c r="B18041" t="inlineStr">
        <is>
          <t>C</t>
        </is>
      </c>
      <c r="C18041">
        <f>IF(B18041&lt;&gt;"NI",1,0)</f>
        <v/>
      </c>
      <c r="D18041">
        <f>VLOOKUP(B18041, Tabelas!A:C,3,FALSE())</f>
        <v/>
      </c>
      <c r="E18041">
        <f>VLOOKUP(B18041, Tabelas!A:C,2,FALSE())</f>
        <v/>
      </c>
    </row>
    <row r="18042">
      <c r="A18042" t="inlineStr">
        <is>
          <t>ESCOLA LETRA FREUDIANA</t>
        </is>
      </c>
      <c r="B18042" t="inlineStr">
        <is>
          <t>C</t>
        </is>
      </c>
      <c r="C18042">
        <f>IF(B18042&lt;&gt;"NI",1,0)</f>
        <v/>
      </c>
      <c r="D18042">
        <f>VLOOKUP(B18042, Tabelas!A:C,3,FALSE())</f>
        <v/>
      </c>
      <c r="E18042">
        <f>VLOOKUP(B18042, Tabelas!A:C,2,FALSE())</f>
        <v/>
      </c>
    </row>
    <row r="18043">
      <c r="A18043" t="inlineStr">
        <is>
          <t>ESCRITOS (CURITIBA)</t>
        </is>
      </c>
      <c r="B18043" t="inlineStr">
        <is>
          <t>C</t>
        </is>
      </c>
      <c r="C18043">
        <f>IF(B18043&lt;&gt;"NI",1,0)</f>
        <v/>
      </c>
      <c r="D18043">
        <f>VLOOKUP(B18043, Tabelas!A:C,3,FALSE())</f>
        <v/>
      </c>
      <c r="E18043">
        <f>VLOOKUP(B18043, Tabelas!A:C,2,FALSE())</f>
        <v/>
      </c>
    </row>
    <row r="18044">
      <c r="A18044" t="inlineStr">
        <is>
          <t>ESCRITURAL: ÉCRITURES D'AMÉRIQUE LATINE</t>
        </is>
      </c>
      <c r="B18044" t="inlineStr">
        <is>
          <t>C</t>
        </is>
      </c>
      <c r="C18044">
        <f>IF(B18044&lt;&gt;"NI",1,0)</f>
        <v/>
      </c>
      <c r="D18044">
        <f>VLOOKUP(B18044, Tabelas!A:C,3,FALSE())</f>
        <v/>
      </c>
      <c r="E18044">
        <f>VLOOKUP(B18044, Tabelas!A:C,2,FALSE())</f>
        <v/>
      </c>
    </row>
    <row r="18045">
      <c r="A18045" t="inlineStr">
        <is>
          <t>ESPACIALIDADES</t>
        </is>
      </c>
      <c r="B18045" t="inlineStr">
        <is>
          <t>C</t>
        </is>
      </c>
      <c r="C18045">
        <f>IF(B18045&lt;&gt;"NI",1,0)</f>
        <v/>
      </c>
      <c r="D18045">
        <f>VLOOKUP(B18045, Tabelas!A:C,3,FALSE())</f>
        <v/>
      </c>
      <c r="E18045">
        <f>VLOOKUP(B18045, Tabelas!A:C,2,FALSE())</f>
        <v/>
      </c>
    </row>
    <row r="18046">
      <c r="A18046" t="inlineStr">
        <is>
          <t>ESPACIOS (CARACAS)</t>
        </is>
      </c>
      <c r="B18046" t="inlineStr">
        <is>
          <t>C</t>
        </is>
      </c>
      <c r="C18046">
        <f>IF(B18046&lt;&gt;"NI",1,0)</f>
        <v/>
      </c>
      <c r="D18046">
        <f>VLOOKUP(B18046, Tabelas!A:C,3,FALSE())</f>
        <v/>
      </c>
      <c r="E18046">
        <f>VLOOKUP(B18046, Tabelas!A:C,2,FALSE())</f>
        <v/>
      </c>
    </row>
    <row r="18047">
      <c r="A18047" t="inlineStr">
        <is>
          <t>ESPAÇO ENERGIA</t>
        </is>
      </c>
      <c r="B18047" t="inlineStr">
        <is>
          <t>C</t>
        </is>
      </c>
      <c r="C18047">
        <f>IF(B18047&lt;&gt;"NI",1,0)</f>
        <v/>
      </c>
      <c r="D18047">
        <f>VLOOKUP(B18047, Tabelas!A:C,3,FALSE())</f>
        <v/>
      </c>
      <c r="E18047">
        <f>VLOOKUP(B18047, Tabelas!A:C,2,FALSE())</f>
        <v/>
      </c>
    </row>
    <row r="18048">
      <c r="A18048" t="inlineStr">
        <is>
          <t>ESPAÇO PÚBLICO PERIÓDICO: PISEAGRAMA</t>
        </is>
      </c>
      <c r="B18048" t="inlineStr">
        <is>
          <t>C</t>
        </is>
      </c>
      <c r="C18048">
        <f>IF(B18048&lt;&gt;"NI",1,0)</f>
        <v/>
      </c>
      <c r="D18048">
        <f>VLOOKUP(B18048, Tabelas!A:C,3,FALSE())</f>
        <v/>
      </c>
      <c r="E18048">
        <f>VLOOKUP(B18048, Tabelas!A:C,2,FALSE())</f>
        <v/>
      </c>
    </row>
    <row r="18049">
      <c r="A18049" t="inlineStr">
        <is>
          <t>ESPAÇOS (SÃO PAULO)</t>
        </is>
      </c>
      <c r="B18049" t="inlineStr">
        <is>
          <t>C</t>
        </is>
      </c>
      <c r="C18049">
        <f>IF(B18049&lt;&gt;"NI",1,0)</f>
        <v/>
      </c>
      <c r="D18049">
        <f>VLOOKUP(B18049, Tabelas!A:C,3,FALSE())</f>
        <v/>
      </c>
      <c r="E18049">
        <f>VLOOKUP(B18049, Tabelas!A:C,2,FALSE())</f>
        <v/>
      </c>
    </row>
    <row r="18050">
      <c r="A18050" t="inlineStr">
        <is>
          <t>ESPAMCIENCIA</t>
        </is>
      </c>
      <c r="B18050" t="inlineStr">
        <is>
          <t>C</t>
        </is>
      </c>
      <c r="C18050">
        <f>IF(B18050&lt;&gt;"NI",1,0)</f>
        <v/>
      </c>
      <c r="D18050">
        <f>VLOOKUP(B18050, Tabelas!A:C,3,FALSE())</f>
        <v/>
      </c>
      <c r="E18050">
        <f>VLOOKUP(B18050, Tabelas!A:C,2,FALSE())</f>
        <v/>
      </c>
    </row>
    <row r="18051">
      <c r="A18051" t="inlineStr">
        <is>
          <t>ESPECIALIZE</t>
        </is>
      </c>
      <c r="B18051" t="inlineStr">
        <is>
          <t>C</t>
        </is>
      </c>
      <c r="C18051">
        <f>IF(B18051&lt;&gt;"NI",1,0)</f>
        <v/>
      </c>
      <c r="D18051">
        <f>VLOOKUP(B18051, Tabelas!A:C,3,FALSE())</f>
        <v/>
      </c>
      <c r="E18051">
        <f>VLOOKUP(B18051, Tabelas!A:C,2,FALSE())</f>
        <v/>
      </c>
    </row>
    <row r="18052">
      <c r="A18052" t="inlineStr">
        <is>
          <t>ESPECIARIA (UESC)</t>
        </is>
      </c>
      <c r="B18052" t="inlineStr">
        <is>
          <t>C</t>
        </is>
      </c>
      <c r="C18052">
        <f>IF(B18052&lt;&gt;"NI",1,0)</f>
        <v/>
      </c>
      <c r="D18052">
        <f>VLOOKUP(B18052, Tabelas!A:C,3,FALSE())</f>
        <v/>
      </c>
      <c r="E18052">
        <f>VLOOKUP(B18052, Tabelas!A:C,2,FALSE())</f>
        <v/>
      </c>
    </row>
    <row r="18053">
      <c r="A18053" t="inlineStr">
        <is>
          <t>ESPELEOLOGIA (UFOP)</t>
        </is>
      </c>
      <c r="B18053" t="inlineStr">
        <is>
          <t>C</t>
        </is>
      </c>
      <c r="C18053">
        <f>IF(B18053&lt;&gt;"NI",1,0)</f>
        <v/>
      </c>
      <c r="D18053">
        <f>VLOOKUP(B18053, Tabelas!A:C,3,FALSE())</f>
        <v/>
      </c>
      <c r="E18053">
        <f>VLOOKUP(B18053, Tabelas!A:C,2,FALSE())</f>
        <v/>
      </c>
    </row>
    <row r="18054">
      <c r="A18054" t="inlineStr">
        <is>
          <t>ESPELEO-TEMA</t>
        </is>
      </c>
      <c r="B18054" t="inlineStr">
        <is>
          <t>C</t>
        </is>
      </c>
      <c r="C18054">
        <f>IF(B18054&lt;&gt;"NI",1,0)</f>
        <v/>
      </c>
      <c r="D18054">
        <f>VLOOKUP(B18054, Tabelas!A:C,3,FALSE())</f>
        <v/>
      </c>
      <c r="E18054">
        <f>VLOOKUP(B18054, Tabelas!A:C,2,FALSE())</f>
        <v/>
      </c>
    </row>
    <row r="18055">
      <c r="A18055" t="inlineStr">
        <is>
          <t>ESPELEO-TEMA (SÃO PAULO)</t>
        </is>
      </c>
      <c r="B18055" t="inlineStr">
        <is>
          <t>C</t>
        </is>
      </c>
      <c r="C18055">
        <f>IF(B18055&lt;&gt;"NI",1,0)</f>
        <v/>
      </c>
      <c r="D18055">
        <f>VLOOKUP(B18055, Tabelas!A:C,3,FALSE())</f>
        <v/>
      </c>
      <c r="E18055">
        <f>VLOOKUP(B18055, Tabelas!A:C,2,FALSE())</f>
        <v/>
      </c>
    </row>
    <row r="18056">
      <c r="A18056" t="inlineStr">
        <is>
          <t>ESPIRAL (SÃO PAULO)</t>
        </is>
      </c>
      <c r="B18056" t="inlineStr">
        <is>
          <t>C</t>
        </is>
      </c>
      <c r="C18056">
        <f>IF(B18056&lt;&gt;"NI",1,0)</f>
        <v/>
      </c>
      <c r="D18056">
        <f>VLOOKUP(B18056, Tabelas!A:C,3,FALSE())</f>
        <v/>
      </c>
      <c r="E18056">
        <f>VLOOKUP(B18056, Tabelas!A:C,2,FALSE())</f>
        <v/>
      </c>
    </row>
    <row r="18057">
      <c r="A18057" t="inlineStr">
        <is>
          <t>ESPRIT CRITIQUE (MONTRÉAL)</t>
        </is>
      </c>
      <c r="B18057" t="inlineStr">
        <is>
          <t>C</t>
        </is>
      </c>
      <c r="C18057">
        <f>IF(B18057&lt;&gt;"NI",1,0)</f>
        <v/>
      </c>
      <c r="D18057">
        <f>VLOOKUP(B18057, Tabelas!A:C,3,FALSE())</f>
        <v/>
      </c>
      <c r="E18057">
        <f>VLOOKUP(B18057, Tabelas!A:C,2,FALSE())</f>
        <v/>
      </c>
    </row>
    <row r="18058">
      <c r="A18058" t="inlineStr">
        <is>
          <t>ESTREMA - REVISTA INTERDISCIPLINAR DE HUMANIDADES</t>
        </is>
      </c>
      <c r="B18058" t="inlineStr">
        <is>
          <t>C</t>
        </is>
      </c>
      <c r="C18058">
        <f>IF(B18058&lt;&gt;"NI",1,0)</f>
        <v/>
      </c>
      <c r="D18058">
        <f>VLOOKUP(B18058, Tabelas!A:C,3,FALSE())</f>
        <v/>
      </c>
      <c r="E18058">
        <f>VLOOKUP(B18058, Tabelas!A:C,2,FALSE())</f>
        <v/>
      </c>
    </row>
    <row r="18059">
      <c r="A18059" t="inlineStr">
        <is>
          <t>ESTUDIOS SOCIOTERRITORIALLES</t>
        </is>
      </c>
      <c r="B18059" t="inlineStr">
        <is>
          <t>C</t>
        </is>
      </c>
      <c r="C18059">
        <f>IF(B18059&lt;&gt;"NI",1,0)</f>
        <v/>
      </c>
      <c r="D18059">
        <f>VLOOKUP(B18059, Tabelas!A:C,3,FALSE())</f>
        <v/>
      </c>
      <c r="E18059">
        <f>VLOOKUP(B18059, Tabelas!A:C,2,FALSE())</f>
        <v/>
      </c>
    </row>
    <row r="18060">
      <c r="A18060" t="inlineStr">
        <is>
          <t>ESTUDOS (UCGO. IMPRESSO)</t>
        </is>
      </c>
      <c r="B18060" t="inlineStr">
        <is>
          <t>C</t>
        </is>
      </c>
      <c r="C18060">
        <f>IF(B18060&lt;&gt;"NI",1,0)</f>
        <v/>
      </c>
      <c r="D18060">
        <f>VLOOKUP(B18060, Tabelas!A:C,3,FALSE())</f>
        <v/>
      </c>
      <c r="E18060">
        <f>VLOOKUP(B18060, Tabelas!A:C,2,FALSE())</f>
        <v/>
      </c>
    </row>
    <row r="18061">
      <c r="A18061" t="inlineStr">
        <is>
          <t>ESTUDOS BÍBLICOS</t>
        </is>
      </c>
      <c r="B18061" t="inlineStr">
        <is>
          <t>C</t>
        </is>
      </c>
      <c r="C18061">
        <f>IF(B18061&lt;&gt;"NI",1,0)</f>
        <v/>
      </c>
      <c r="D18061">
        <f>VLOOKUP(B18061, Tabelas!A:C,3,FALSE())</f>
        <v/>
      </c>
      <c r="E18061">
        <f>VLOOKUP(B18061, Tabelas!A:C,2,FALSE())</f>
        <v/>
      </c>
    </row>
    <row r="18062">
      <c r="A18062" t="inlineStr">
        <is>
          <t>ESTUDOS DE SOCIOLOGIA (RECIFE)</t>
        </is>
      </c>
      <c r="B18062" t="inlineStr">
        <is>
          <t>C</t>
        </is>
      </c>
      <c r="C18062">
        <f>IF(B18062&lt;&gt;"NI",1,0)</f>
        <v/>
      </c>
      <c r="D18062">
        <f>VLOOKUP(B18062, Tabelas!A:C,3,FALSE())</f>
        <v/>
      </c>
      <c r="E18062">
        <f>VLOOKUP(B18062, Tabelas!A:C,2,FALSE())</f>
        <v/>
      </c>
    </row>
    <row r="18063">
      <c r="A18063" t="inlineStr">
        <is>
          <t>ESTUDOS ELEITORAIS</t>
        </is>
      </c>
      <c r="B18063" t="inlineStr">
        <is>
          <t>C</t>
        </is>
      </c>
      <c r="C18063">
        <f>IF(B18063&lt;&gt;"NI",1,0)</f>
        <v/>
      </c>
      <c r="D18063">
        <f>VLOOKUP(B18063, Tabelas!A:C,3,FALSE())</f>
        <v/>
      </c>
      <c r="E18063">
        <f>VLOOKUP(B18063, Tabelas!A:C,2,FALSE())</f>
        <v/>
      </c>
    </row>
    <row r="18064">
      <c r="A18064" t="inlineStr">
        <is>
          <t>ESTUDOS IAT (INSTITUTO ANÍSIO TEIXEIRA)</t>
        </is>
      </c>
      <c r="B18064" t="inlineStr">
        <is>
          <t>C</t>
        </is>
      </c>
      <c r="C18064">
        <f>IF(B18064&lt;&gt;"NI",1,0)</f>
        <v/>
      </c>
      <c r="D18064">
        <f>VLOOKUP(B18064, Tabelas!A:C,3,FALSE())</f>
        <v/>
      </c>
      <c r="E18064">
        <f>VLOOKUP(B18064, Tabelas!A:C,2,FALSE())</f>
        <v/>
      </c>
    </row>
    <row r="18065">
      <c r="A18065" t="inlineStr">
        <is>
          <t>ESTUDOS INTERDISCIPLINARES EM EDUCAÇÃO</t>
        </is>
      </c>
      <c r="B18065" t="inlineStr">
        <is>
          <t>C</t>
        </is>
      </c>
      <c r="C18065">
        <f>IF(B18065&lt;&gt;"NI",1,0)</f>
        <v/>
      </c>
      <c r="D18065">
        <f>VLOOKUP(B18065, Tabelas!A:C,3,FALSE())</f>
        <v/>
      </c>
      <c r="E18065">
        <f>VLOOKUP(B18065, Tabelas!A:C,2,FALSE())</f>
        <v/>
      </c>
    </row>
    <row r="18066">
      <c r="A18066" t="inlineStr">
        <is>
          <t>ESTUDOS LEGISLATIVOS</t>
        </is>
      </c>
      <c r="B18066" t="inlineStr">
        <is>
          <t>C</t>
        </is>
      </c>
      <c r="C18066">
        <f>IF(B18066&lt;&gt;"NI",1,0)</f>
        <v/>
      </c>
      <c r="D18066">
        <f>VLOOKUP(B18066, Tabelas!A:C,3,FALSE())</f>
        <v/>
      </c>
      <c r="E18066">
        <f>VLOOKUP(B18066, Tabelas!A:C,2,FALSE())</f>
        <v/>
      </c>
    </row>
    <row r="18067">
      <c r="A18067" t="inlineStr">
        <is>
          <t>ESTUDOS TECNOLÓGICOS (ONLINE)</t>
        </is>
      </c>
      <c r="B18067" t="inlineStr">
        <is>
          <t>C</t>
        </is>
      </c>
      <c r="C18067">
        <f>IF(B18067&lt;&gt;"NI",1,0)</f>
        <v/>
      </c>
      <c r="D18067">
        <f>VLOOKUP(B18067, Tabelas!A:C,3,FALSE())</f>
        <v/>
      </c>
      <c r="E18067">
        <f>VLOOKUP(B18067, Tabelas!A:C,2,FALSE())</f>
        <v/>
      </c>
    </row>
    <row r="18068">
      <c r="A18068" t="inlineStr">
        <is>
          <t>ESTUDOS UNIVERSITARIOS</t>
        </is>
      </c>
      <c r="B18068" t="inlineStr">
        <is>
          <t>C</t>
        </is>
      </c>
      <c r="C18068">
        <f>IF(B18068&lt;&gt;"NI",1,0)</f>
        <v/>
      </c>
      <c r="D18068">
        <f>VLOOKUP(B18068, Tabelas!A:C,3,FALSE())</f>
        <v/>
      </c>
      <c r="E18068">
        <f>VLOOKUP(B18068, Tabelas!A:C,2,FALSE())</f>
        <v/>
      </c>
    </row>
    <row r="18069">
      <c r="A18069" t="inlineStr">
        <is>
          <t>ETASR - ENGINEERING, TECHNOLOGY &amp; APPLIED SCIENCE RESEARCH</t>
        </is>
      </c>
      <c r="B18069" t="inlineStr">
        <is>
          <t>C</t>
        </is>
      </c>
      <c r="C18069">
        <f>IF(B18069&lt;&gt;"NI",1,0)</f>
        <v/>
      </c>
      <c r="D18069">
        <f>VLOOKUP(B18069, Tabelas!A:C,3,FALSE())</f>
        <v/>
      </c>
      <c r="E18069">
        <f>VLOOKUP(B18069, Tabelas!A:C,2,FALSE())</f>
        <v/>
      </c>
    </row>
    <row r="18070">
      <c r="A18070" t="inlineStr">
        <is>
          <t>ETHICS IN PROGRESS</t>
        </is>
      </c>
      <c r="B18070" t="inlineStr">
        <is>
          <t>C</t>
        </is>
      </c>
      <c r="C18070">
        <f>IF(B18070&lt;&gt;"NI",1,0)</f>
        <v/>
      </c>
      <c r="D18070">
        <f>VLOOKUP(B18070, Tabelas!A:C,3,FALSE())</f>
        <v/>
      </c>
      <c r="E18070">
        <f>VLOOKUP(B18070, Tabelas!A:C,2,FALSE())</f>
        <v/>
      </c>
    </row>
    <row r="18071">
      <c r="A18071" t="inlineStr">
        <is>
          <t>ETHNOSCIENTIA</t>
        </is>
      </c>
      <c r="B18071" t="inlineStr">
        <is>
          <t>C</t>
        </is>
      </c>
      <c r="C18071">
        <f>IF(B18071&lt;&gt;"NI",1,0)</f>
        <v/>
      </c>
      <c r="D18071">
        <f>VLOOKUP(B18071, Tabelas!A:C,3,FALSE())</f>
        <v/>
      </c>
      <c r="E18071">
        <f>VLOOKUP(B18071, Tabelas!A:C,2,FALSE())</f>
        <v/>
      </c>
    </row>
    <row r="18072">
      <c r="A18072" t="inlineStr">
        <is>
          <t>ETHOS &amp; EPISTEME (UFAM)</t>
        </is>
      </c>
      <c r="B18072" t="inlineStr">
        <is>
          <t>C</t>
        </is>
      </c>
      <c r="C18072">
        <f>IF(B18072&lt;&gt;"NI",1,0)</f>
        <v/>
      </c>
      <c r="D18072">
        <f>VLOOKUP(B18072, Tabelas!A:C,3,FALSE())</f>
        <v/>
      </c>
      <c r="E18072">
        <f>VLOOKUP(B18072, Tabelas!A:C,2,FALSE())</f>
        <v/>
      </c>
    </row>
    <row r="18073">
      <c r="A18073" t="inlineStr">
        <is>
          <t>ETHOS JUS</t>
        </is>
      </c>
      <c r="B18073" t="inlineStr">
        <is>
          <t>C</t>
        </is>
      </c>
      <c r="C18073">
        <f>IF(B18073&lt;&gt;"NI",1,0)</f>
        <v/>
      </c>
      <c r="D18073">
        <f>VLOOKUP(B18073, Tabelas!A:C,3,FALSE())</f>
        <v/>
      </c>
      <c r="E18073">
        <f>VLOOKUP(B18073, Tabelas!A:C,2,FALSE())</f>
        <v/>
      </c>
    </row>
    <row r="18074">
      <c r="A18074" t="inlineStr">
        <is>
          <t>EUNISALESIANOS@ÚDE</t>
        </is>
      </c>
      <c r="B18074" t="inlineStr">
        <is>
          <t>C</t>
        </is>
      </c>
      <c r="C18074">
        <f>IF(B18074&lt;&gt;"NI",1,0)</f>
        <v/>
      </c>
      <c r="D18074">
        <f>VLOOKUP(B18074, Tabelas!A:C,3,FALSE())</f>
        <v/>
      </c>
      <c r="E18074">
        <f>VLOOKUP(B18074, Tabelas!A:C,2,FALSE())</f>
        <v/>
      </c>
    </row>
    <row r="18075">
      <c r="A18075" t="inlineStr">
        <is>
          <t>EURASIAN CHEMICO-TECHNOLOGICAL JOURNAL</t>
        </is>
      </c>
      <c r="B18075" t="inlineStr">
        <is>
          <t>C</t>
        </is>
      </c>
      <c r="C18075">
        <f>IF(B18075&lt;&gt;"NI",1,0)</f>
        <v/>
      </c>
      <c r="D18075">
        <f>VLOOKUP(B18075, Tabelas!A:C,3,FALSE())</f>
        <v/>
      </c>
      <c r="E18075">
        <f>VLOOKUP(B18075, Tabelas!A:C,2,FALSE())</f>
        <v/>
      </c>
    </row>
    <row r="18076">
      <c r="A18076" t="inlineStr">
        <is>
          <t>EURO JOURNAL ON TRANSPORTATION AND LOGISTICS</t>
        </is>
      </c>
      <c r="B18076" t="inlineStr">
        <is>
          <t>C</t>
        </is>
      </c>
      <c r="C18076">
        <f>IF(B18076&lt;&gt;"NI",1,0)</f>
        <v/>
      </c>
      <c r="D18076">
        <f>VLOOKUP(B18076, Tabelas!A:C,3,FALSE())</f>
        <v/>
      </c>
      <c r="E18076">
        <f>VLOOKUP(B18076, Tabelas!A:C,2,FALSE())</f>
        <v/>
      </c>
    </row>
    <row r="18077">
      <c r="A18077" t="inlineStr">
        <is>
          <t>EUROPEAN ENDODONTIC JOURNAL</t>
        </is>
      </c>
      <c r="B18077" t="inlineStr">
        <is>
          <t>C</t>
        </is>
      </c>
      <c r="C18077">
        <f>IF(B18077&lt;&gt;"NI",1,0)</f>
        <v/>
      </c>
      <c r="D18077">
        <f>VLOOKUP(B18077, Tabelas!A:C,3,FALSE())</f>
        <v/>
      </c>
      <c r="E18077">
        <f>VLOOKUP(B18077, Tabelas!A:C,2,FALSE())</f>
        <v/>
      </c>
    </row>
    <row r="18078">
      <c r="A18078" t="inlineStr">
        <is>
          <t>EUROPEAN ENERGY JOURNAL</t>
        </is>
      </c>
      <c r="B18078" t="inlineStr">
        <is>
          <t>C</t>
        </is>
      </c>
      <c r="C18078">
        <f>IF(B18078&lt;&gt;"NI",1,0)</f>
        <v/>
      </c>
      <c r="D18078">
        <f>VLOOKUP(B18078, Tabelas!A:C,3,FALSE())</f>
        <v/>
      </c>
      <c r="E18078">
        <f>VLOOKUP(B18078, Tabelas!A:C,2,FALSE())</f>
        <v/>
      </c>
    </row>
    <row r="18079">
      <c r="A18079" t="inlineStr">
        <is>
          <t>EUROPEAN HEART JOURNAL - CARDIOVASCULAR PHARMACOTHERAPY</t>
        </is>
      </c>
      <c r="B18079" t="inlineStr">
        <is>
          <t>C</t>
        </is>
      </c>
      <c r="C18079">
        <f>IF(B18079&lt;&gt;"NI",1,0)</f>
        <v/>
      </c>
      <c r="D18079">
        <f>VLOOKUP(B18079, Tabelas!A:C,3,FALSE())</f>
        <v/>
      </c>
      <c r="E18079">
        <f>VLOOKUP(B18079, Tabelas!A:C,2,FALSE())</f>
        <v/>
      </c>
    </row>
    <row r="18080">
      <c r="A18080" t="inlineStr">
        <is>
          <t>EUROPEAN INTERNATIONAL JOURNAL OF SCIENCE AND TECHNOLOGY</t>
        </is>
      </c>
      <c r="B18080" t="inlineStr">
        <is>
          <t>C</t>
        </is>
      </c>
      <c r="C18080">
        <f>IF(B18080&lt;&gt;"NI",1,0)</f>
        <v/>
      </c>
      <c r="D18080">
        <f>VLOOKUP(B18080, Tabelas!A:C,3,FALSE())</f>
        <v/>
      </c>
      <c r="E18080">
        <f>VLOOKUP(B18080, Tabelas!A:C,2,FALSE())</f>
        <v/>
      </c>
    </row>
    <row r="18081">
      <c r="A18081" t="inlineStr">
        <is>
          <t>EUROPEAN JOURNAL OF ANAESTHESIOLOGY. SUPPLEMENT</t>
        </is>
      </c>
      <c r="B18081" t="inlineStr">
        <is>
          <t>C</t>
        </is>
      </c>
      <c r="C18081">
        <f>IF(B18081&lt;&gt;"NI",1,0)</f>
        <v/>
      </c>
      <c r="D18081">
        <f>VLOOKUP(B18081, Tabelas!A:C,3,FALSE())</f>
        <v/>
      </c>
      <c r="E18081">
        <f>VLOOKUP(B18081, Tabelas!A:C,2,FALSE())</f>
        <v/>
      </c>
    </row>
    <row r="18082">
      <c r="A18082" t="inlineStr">
        <is>
          <t>EUROPEAN JOURNAL OF APPLIED BUSINESS AND MANAGEMENT</t>
        </is>
      </c>
      <c r="B18082" t="inlineStr">
        <is>
          <t>C</t>
        </is>
      </c>
      <c r="C18082">
        <f>IF(B18082&lt;&gt;"NI",1,0)</f>
        <v/>
      </c>
      <c r="D18082">
        <f>VLOOKUP(B18082, Tabelas!A:C,3,FALSE())</f>
        <v/>
      </c>
      <c r="E18082">
        <f>VLOOKUP(B18082, Tabelas!A:C,2,FALSE())</f>
        <v/>
      </c>
    </row>
    <row r="18083">
      <c r="A18083" t="inlineStr">
        <is>
          <t>EUROPEAN JOURNAL OF BIOMEDICAL AND PHARMACEUTICAL SCIENCES</t>
        </is>
      </c>
      <c r="B18083" t="inlineStr">
        <is>
          <t>C</t>
        </is>
      </c>
      <c r="C18083">
        <f>IF(B18083&lt;&gt;"NI",1,0)</f>
        <v/>
      </c>
      <c r="D18083">
        <f>VLOOKUP(B18083, Tabelas!A:C,3,FALSE())</f>
        <v/>
      </c>
      <c r="E18083">
        <f>VLOOKUP(B18083, Tabelas!A:C,2,FALSE())</f>
        <v/>
      </c>
    </row>
    <row r="18084">
      <c r="A18084" t="inlineStr">
        <is>
          <t>EUROPEAN JOURNAL OF BUSINESS AND SOCIAL SCIENCES</t>
        </is>
      </c>
      <c r="B18084" t="inlineStr">
        <is>
          <t>C</t>
        </is>
      </c>
      <c r="C18084">
        <f>IF(B18084&lt;&gt;"NI",1,0)</f>
        <v/>
      </c>
      <c r="D18084">
        <f>VLOOKUP(B18084, Tabelas!A:C,3,FALSE())</f>
        <v/>
      </c>
      <c r="E18084">
        <f>VLOOKUP(B18084, Tabelas!A:C,2,FALSE())</f>
        <v/>
      </c>
    </row>
    <row r="18085">
      <c r="A18085" t="inlineStr">
        <is>
          <t>EUROPEAN JOURNAL OF CHEMISTRY</t>
        </is>
      </c>
      <c r="B18085" t="inlineStr">
        <is>
          <t>C</t>
        </is>
      </c>
      <c r="C18085">
        <f>IF(B18085&lt;&gt;"NI",1,0)</f>
        <v/>
      </c>
      <c r="D18085">
        <f>VLOOKUP(B18085, Tabelas!A:C,3,FALSE())</f>
        <v/>
      </c>
      <c r="E18085">
        <f>VLOOKUP(B18085, Tabelas!A:C,2,FALSE())</f>
        <v/>
      </c>
    </row>
    <row r="18086">
      <c r="A18086" t="inlineStr">
        <is>
          <t>EUROPEAN JOURNAL OF ECOLOGY (ONLINE)</t>
        </is>
      </c>
      <c r="B18086" t="inlineStr">
        <is>
          <t>C</t>
        </is>
      </c>
      <c r="C18086">
        <f>IF(B18086&lt;&gt;"NI",1,0)</f>
        <v/>
      </c>
      <c r="D18086">
        <f>VLOOKUP(B18086, Tabelas!A:C,3,FALSE())</f>
        <v/>
      </c>
      <c r="E18086">
        <f>VLOOKUP(B18086, Tabelas!A:C,2,FALSE())</f>
        <v/>
      </c>
    </row>
    <row r="18087">
      <c r="A18087" t="inlineStr">
        <is>
          <t>EUROPEAN JOURNAL OF ECONOMICS, FINANCE AND ADMINISTRATIVE SCIENCES</t>
        </is>
      </c>
      <c r="B18087" t="inlineStr">
        <is>
          <t>C</t>
        </is>
      </c>
      <c r="C18087">
        <f>IF(B18087&lt;&gt;"NI",1,0)</f>
        <v/>
      </c>
      <c r="D18087">
        <f>VLOOKUP(B18087, Tabelas!A:C,3,FALSE())</f>
        <v/>
      </c>
      <c r="E18087">
        <f>VLOOKUP(B18087, Tabelas!A:C,2,FALSE())</f>
        <v/>
      </c>
    </row>
    <row r="18088">
      <c r="A18088" t="inlineStr">
        <is>
          <t>EUROPEAN JOURNAL OF ENGINEERING RESEARCH AND SCIENCE</t>
        </is>
      </c>
      <c r="B18088" t="inlineStr">
        <is>
          <t>C</t>
        </is>
      </c>
      <c r="C18088">
        <f>IF(B18088&lt;&gt;"NI",1,0)</f>
        <v/>
      </c>
      <c r="D18088">
        <f>VLOOKUP(B18088, Tabelas!A:C,3,FALSE())</f>
        <v/>
      </c>
      <c r="E18088">
        <f>VLOOKUP(B18088, Tabelas!A:C,2,FALSE())</f>
        <v/>
      </c>
    </row>
    <row r="18089">
      <c r="A18089" t="inlineStr">
        <is>
          <t>EUROPEAN JOURNAL OF EXPERIMENTAL BIOLOGY</t>
        </is>
      </c>
      <c r="B18089" t="inlineStr">
        <is>
          <t>C</t>
        </is>
      </c>
      <c r="C18089">
        <f>IF(B18089&lt;&gt;"NI",1,0)</f>
        <v/>
      </c>
      <c r="D18089">
        <f>VLOOKUP(B18089, Tabelas!A:C,3,FALSE())</f>
        <v/>
      </c>
      <c r="E18089">
        <f>VLOOKUP(B18089, Tabelas!A:C,2,FALSE())</f>
        <v/>
      </c>
    </row>
    <row r="18090">
      <c r="A18090" t="inlineStr">
        <is>
          <t>EUROPEAN JOURNAL OF NANOMEDICINE</t>
        </is>
      </c>
      <c r="B18090" t="inlineStr">
        <is>
          <t>C</t>
        </is>
      </c>
      <c r="C18090">
        <f>IF(B18090&lt;&gt;"NI",1,0)</f>
        <v/>
      </c>
      <c r="D18090">
        <f>VLOOKUP(B18090, Tabelas!A:C,3,FALSE())</f>
        <v/>
      </c>
      <c r="E18090">
        <f>VLOOKUP(B18090, Tabelas!A:C,2,FALSE())</f>
        <v/>
      </c>
    </row>
    <row r="18091">
      <c r="A18091" t="inlineStr">
        <is>
          <t>EUROPEAN JOURNAL OF NUTRITION &amp; FOOD SAFETY</t>
        </is>
      </c>
      <c r="B18091" t="inlineStr">
        <is>
          <t>C</t>
        </is>
      </c>
      <c r="C18091">
        <f>IF(B18091&lt;&gt;"NI",1,0)</f>
        <v/>
      </c>
      <c r="D18091">
        <f>VLOOKUP(B18091, Tabelas!A:C,3,FALSE())</f>
        <v/>
      </c>
      <c r="E18091">
        <f>VLOOKUP(B18091, Tabelas!A:C,2,FALSE())</f>
        <v/>
      </c>
    </row>
    <row r="18092">
      <c r="A18092" t="inlineStr">
        <is>
          <t>EUROPEAN JOURNAL OF PHARMACEUTICAL AND MEDICAL RESEARCH</t>
        </is>
      </c>
      <c r="B18092" t="inlineStr">
        <is>
          <t>C</t>
        </is>
      </c>
      <c r="C18092">
        <f>IF(B18092&lt;&gt;"NI",1,0)</f>
        <v/>
      </c>
      <c r="D18092">
        <f>VLOOKUP(B18092, Tabelas!A:C,3,FALSE())</f>
        <v/>
      </c>
      <c r="E18092">
        <f>VLOOKUP(B18092, Tabelas!A:C,2,FALSE())</f>
        <v/>
      </c>
    </row>
    <row r="18093">
      <c r="A18093" t="inlineStr">
        <is>
          <t>EUROPEAN JOURNAL OF PREVENTIVE MEDICINE</t>
        </is>
      </c>
      <c r="B18093" t="inlineStr">
        <is>
          <t>C</t>
        </is>
      </c>
      <c r="C18093">
        <f>IF(B18093&lt;&gt;"NI",1,0)</f>
        <v/>
      </c>
      <c r="D18093">
        <f>VLOOKUP(B18093, Tabelas!A:C,3,FALSE())</f>
        <v/>
      </c>
      <c r="E18093">
        <f>VLOOKUP(B18093, Tabelas!A:C,2,FALSE())</f>
        <v/>
      </c>
    </row>
    <row r="18094">
      <c r="A18094" t="inlineStr">
        <is>
          <t>EUROPEAN JOURNAL OF SUSTAINABLE DEVELOPMENT</t>
        </is>
      </c>
      <c r="B18094" t="inlineStr">
        <is>
          <t>C</t>
        </is>
      </c>
      <c r="C18094">
        <f>IF(B18094&lt;&gt;"NI",1,0)</f>
        <v/>
      </c>
      <c r="D18094">
        <f>VLOOKUP(B18094, Tabelas!A:C,3,FALSE())</f>
        <v/>
      </c>
      <c r="E18094">
        <f>VLOOKUP(B18094, Tabelas!A:C,2,FALSE())</f>
        <v/>
      </c>
    </row>
    <row r="18095">
      <c r="A18095" t="inlineStr">
        <is>
          <t>EUROPEAN JOURNAL OF SUSTAINABLE DEVELOPMENT</t>
        </is>
      </c>
      <c r="B18095" t="inlineStr">
        <is>
          <t>C</t>
        </is>
      </c>
      <c r="C18095">
        <f>IF(B18095&lt;&gt;"NI",1,0)</f>
        <v/>
      </c>
      <c r="D18095">
        <f>VLOOKUP(B18095, Tabelas!A:C,3,FALSE())</f>
        <v/>
      </c>
      <c r="E18095">
        <f>VLOOKUP(B18095, Tabelas!A:C,2,FALSE())</f>
        <v/>
      </c>
    </row>
    <row r="18096">
      <c r="A18096" t="inlineStr">
        <is>
          <t>EUROPEAN JOURNAL OF TRANSLATIONAL MYOLOGY</t>
        </is>
      </c>
      <c r="B18096" t="inlineStr">
        <is>
          <t>C</t>
        </is>
      </c>
      <c r="C18096">
        <f>IF(B18096&lt;&gt;"NI",1,0)</f>
        <v/>
      </c>
      <c r="D18096">
        <f>VLOOKUP(B18096, Tabelas!A:C,3,FALSE())</f>
        <v/>
      </c>
      <c r="E18096">
        <f>VLOOKUP(B18096, Tabelas!A:C,2,FALSE())</f>
        <v/>
      </c>
    </row>
    <row r="18097">
      <c r="A18097" t="inlineStr">
        <is>
          <t>EUROPEAN JOURNAL OF TRAUMA</t>
        </is>
      </c>
      <c r="B18097" t="inlineStr">
        <is>
          <t>C</t>
        </is>
      </c>
      <c r="C18097">
        <f>IF(B18097&lt;&gt;"NI",1,0)</f>
        <v/>
      </c>
      <c r="D18097">
        <f>VLOOKUP(B18097, Tabelas!A:C,3,FALSE())</f>
        <v/>
      </c>
      <c r="E18097">
        <f>VLOOKUP(B18097, Tabelas!A:C,2,FALSE())</f>
        <v/>
      </c>
    </row>
    <row r="18098">
      <c r="A18098" t="inlineStr">
        <is>
          <t>EUROPEAN JOURNAL OF ZOOLOGICAL RESEARCH</t>
        </is>
      </c>
      <c r="B18098" t="inlineStr">
        <is>
          <t>C</t>
        </is>
      </c>
      <c r="C18098">
        <f>IF(B18098&lt;&gt;"NI",1,0)</f>
        <v/>
      </c>
      <c r="D18098">
        <f>VLOOKUP(B18098, Tabelas!A:C,3,FALSE())</f>
        <v/>
      </c>
      <c r="E18098">
        <f>VLOOKUP(B18098, Tabelas!A:C,2,FALSE())</f>
        <v/>
      </c>
    </row>
    <row r="18099">
      <c r="A18099" t="inlineStr">
        <is>
          <t>EUROPEAN MEDICAL JOURNAL. DIABETES</t>
        </is>
      </c>
      <c r="B18099" t="inlineStr">
        <is>
          <t>C</t>
        </is>
      </c>
      <c r="C18099">
        <f>IF(B18099&lt;&gt;"NI",1,0)</f>
        <v/>
      </c>
      <c r="D18099">
        <f>VLOOKUP(B18099, Tabelas!A:C,3,FALSE())</f>
        <v/>
      </c>
      <c r="E18099">
        <f>VLOOKUP(B18099, Tabelas!A:C,2,FALSE())</f>
        <v/>
      </c>
    </row>
    <row r="18100">
      <c r="A18100" t="inlineStr">
        <is>
          <t>EUROPEAN MEDICAL JOURNAL: NEPHROLOGY</t>
        </is>
      </c>
      <c r="B18100" t="inlineStr">
        <is>
          <t>C</t>
        </is>
      </c>
      <c r="C18100">
        <f>IF(B18100&lt;&gt;"NI",1,0)</f>
        <v/>
      </c>
      <c r="D18100">
        <f>VLOOKUP(B18100, Tabelas!A:C,3,FALSE())</f>
        <v/>
      </c>
      <c r="E18100">
        <f>VLOOKUP(B18100, Tabelas!A:C,2,FALSE())</f>
        <v/>
      </c>
    </row>
    <row r="18101">
      <c r="A18101" t="inlineStr">
        <is>
          <t>EUROPEAN REVIEW OF SERVICE ECONOMICS AND MANAGEMENT</t>
        </is>
      </c>
      <c r="B18101" t="inlineStr">
        <is>
          <t>C</t>
        </is>
      </c>
      <c r="C18101">
        <f>IF(B18101&lt;&gt;"NI",1,0)</f>
        <v/>
      </c>
      <c r="D18101">
        <f>VLOOKUP(B18101, Tabelas!A:C,3,FALSE())</f>
        <v/>
      </c>
      <c r="E18101">
        <f>VLOOKUP(B18101, Tabelas!A:C,2,FALSE())</f>
        <v/>
      </c>
    </row>
    <row r="18102">
      <c r="A18102" t="inlineStr">
        <is>
          <t>EUROPEAN SCIENTIFIC JOURNAL</t>
        </is>
      </c>
      <c r="B18102" t="inlineStr">
        <is>
          <t>C</t>
        </is>
      </c>
      <c r="C18102">
        <f>IF(B18102&lt;&gt;"NI",1,0)</f>
        <v/>
      </c>
      <c r="D18102">
        <f>VLOOKUP(B18102, Tabelas!A:C,3,FALSE())</f>
        <v/>
      </c>
      <c r="E18102">
        <f>VLOOKUP(B18102, Tabelas!A:C,2,FALSE())</f>
        <v/>
      </c>
    </row>
    <row r="18103">
      <c r="A18103" t="inlineStr">
        <is>
          <t>EUROPEAN THYROID JOURNAL</t>
        </is>
      </c>
      <c r="B18103" t="inlineStr">
        <is>
          <t>C</t>
        </is>
      </c>
      <c r="C18103">
        <f>IF(B18103&lt;&gt;"NI",1,0)</f>
        <v/>
      </c>
      <c r="D18103">
        <f>VLOOKUP(B18103, Tabelas!A:C,3,FALSE())</f>
        <v/>
      </c>
      <c r="E18103">
        <f>VLOOKUP(B18103, Tabelas!A:C,2,FALSE())</f>
        <v/>
      </c>
    </row>
    <row r="18104">
      <c r="A18104" t="inlineStr">
        <is>
          <t>EUROPEAN WATER (ONLINE)</t>
        </is>
      </c>
      <c r="B18104" t="inlineStr">
        <is>
          <t>C</t>
        </is>
      </c>
      <c r="C18104">
        <f>IF(B18104&lt;&gt;"NI",1,0)</f>
        <v/>
      </c>
      <c r="D18104">
        <f>VLOOKUP(B18104, Tabelas!A:C,3,FALSE())</f>
        <v/>
      </c>
      <c r="E18104">
        <f>VLOOKUP(B18104, Tabelas!A:C,2,FALSE())</f>
        <v/>
      </c>
    </row>
    <row r="18105">
      <c r="A18105" t="inlineStr">
        <is>
          <t>EVIDÊNCIA (ARAXÁ)</t>
        </is>
      </c>
      <c r="B18105" t="inlineStr">
        <is>
          <t>C</t>
        </is>
      </c>
      <c r="C18105">
        <f>IF(B18105&lt;&gt;"NI",1,0)</f>
        <v/>
      </c>
      <c r="D18105">
        <f>VLOOKUP(B18105, Tabelas!A:C,3,FALSE())</f>
        <v/>
      </c>
      <c r="E18105">
        <f>VLOOKUP(B18105, Tabelas!A:C,2,FALSE())</f>
        <v/>
      </c>
    </row>
    <row r="18106">
      <c r="A18106" t="inlineStr">
        <is>
          <t>EVIDÊNCIA: OLHARES E PESQUISA EM SABERES EDUCACIONAIS</t>
        </is>
      </c>
      <c r="B18106" t="inlineStr">
        <is>
          <t>C</t>
        </is>
      </c>
      <c r="C18106">
        <f>IF(B18106&lt;&gt;"NI",1,0)</f>
        <v/>
      </c>
      <c r="D18106">
        <f>VLOOKUP(B18106, Tabelas!A:C,3,FALSE())</f>
        <v/>
      </c>
      <c r="E18106">
        <f>VLOOKUP(B18106, Tabelas!A:C,2,FALSE())</f>
        <v/>
      </c>
    </row>
    <row r="18107">
      <c r="A18107" t="inlineStr">
        <is>
          <t>EVOLUTION, MEDICINE, AND PUBLIC HEALTH</t>
        </is>
      </c>
      <c r="B18107" t="inlineStr">
        <is>
          <t>C</t>
        </is>
      </c>
      <c r="C18107">
        <f>IF(B18107&lt;&gt;"NI",1,0)</f>
        <v/>
      </c>
      <c r="D18107">
        <f>VLOOKUP(B18107, Tabelas!A:C,3,FALSE())</f>
        <v/>
      </c>
      <c r="E18107">
        <f>VLOOKUP(B18107, Tabelas!A:C,2,FALSE())</f>
        <v/>
      </c>
    </row>
    <row r="18108">
      <c r="A18108" t="inlineStr">
        <is>
          <t>EVOLUTIONS IN MECHANICAL ENGINEERING</t>
        </is>
      </c>
      <c r="B18108" t="inlineStr">
        <is>
          <t>C</t>
        </is>
      </c>
      <c r="C18108">
        <f>IF(B18108&lt;&gt;"NI",1,0)</f>
        <v/>
      </c>
      <c r="D18108">
        <f>VLOOKUP(B18108, Tabelas!A:C,3,FALSE())</f>
        <v/>
      </c>
      <c r="E18108">
        <f>VLOOKUP(B18108, Tabelas!A:C,2,FALSE())</f>
        <v/>
      </c>
    </row>
    <row r="18109">
      <c r="A18109" t="inlineStr">
        <is>
          <t>EXAMINES IN MARINE BIOLOGY &amp; OCEANOGRAPHY</t>
        </is>
      </c>
      <c r="B18109" t="inlineStr">
        <is>
          <t>C</t>
        </is>
      </c>
      <c r="C18109">
        <f>IF(B18109&lt;&gt;"NI",1,0)</f>
        <v/>
      </c>
      <c r="D18109">
        <f>VLOOKUP(B18109, Tabelas!A:C,3,FALSE())</f>
        <v/>
      </c>
      <c r="E18109">
        <f>VLOOKUP(B18109, Tabelas!A:C,2,FALSE())</f>
        <v/>
      </c>
    </row>
    <row r="18110">
      <c r="A18110" t="inlineStr">
        <is>
          <t>EXCAVATIO: INTERNATIONAL REVIEW FOR MULTIDISCIPLINARY APPROACHES AND COMPARATIVE STUDIES RELATED TO ÉMILE ZOLA AND NATURALISM AROUND THE WORLD</t>
        </is>
      </c>
      <c r="B18110" t="inlineStr">
        <is>
          <t>C</t>
        </is>
      </c>
      <c r="C18110">
        <f>IF(B18110&lt;&gt;"NI",1,0)</f>
        <v/>
      </c>
      <c r="D18110">
        <f>VLOOKUP(B18110, Tabelas!A:C,3,FALSE())</f>
        <v/>
      </c>
      <c r="E18110">
        <f>VLOOKUP(B18110, Tabelas!A:C,2,FALSE())</f>
        <v/>
      </c>
    </row>
    <row r="18111">
      <c r="A18111" t="inlineStr">
        <is>
          <t>EXLIBRIS - REVISTA DEL DEPARTAMENTO DE LETRAS</t>
        </is>
      </c>
      <c r="B18111" t="inlineStr">
        <is>
          <t>C</t>
        </is>
      </c>
      <c r="C18111">
        <f>IF(B18111&lt;&gt;"NI",1,0)</f>
        <v/>
      </c>
      <c r="D18111">
        <f>VLOOKUP(B18111, Tabelas!A:C,3,FALSE())</f>
        <v/>
      </c>
      <c r="E18111">
        <f>VLOOKUP(B18111, Tabelas!A:C,2,FALSE())</f>
        <v/>
      </c>
    </row>
    <row r="18112">
      <c r="A18112" t="inlineStr">
        <is>
          <t>EXPERIÊNCIA - REVISTA CIENTÍFICA DE EXTENSÃO</t>
        </is>
      </c>
      <c r="B18112" t="inlineStr">
        <is>
          <t>C</t>
        </is>
      </c>
      <c r="C18112">
        <f>IF(B18112&lt;&gt;"NI",1,0)</f>
        <v/>
      </c>
      <c r="D18112">
        <f>VLOOKUP(B18112, Tabelas!A:C,3,FALSE())</f>
        <v/>
      </c>
      <c r="E18112">
        <f>VLOOKUP(B18112, Tabelas!A:C,2,FALSE())</f>
        <v/>
      </c>
    </row>
    <row r="18113">
      <c r="A18113" t="inlineStr">
        <is>
          <t>EXPERIMENTART</t>
        </is>
      </c>
      <c r="B18113" t="inlineStr">
        <is>
          <t>C</t>
        </is>
      </c>
      <c r="C18113">
        <f>IF(B18113&lt;&gt;"NI",1,0)</f>
        <v/>
      </c>
      <c r="D18113">
        <f>VLOOKUP(B18113, Tabelas!A:C,3,FALSE())</f>
        <v/>
      </c>
      <c r="E18113">
        <f>VLOOKUP(B18113, Tabelas!A:C,2,FALSE())</f>
        <v/>
      </c>
    </row>
    <row r="18114">
      <c r="A18114" t="inlineStr">
        <is>
          <t>EXPRESSÃO (SANTA MARIA)</t>
        </is>
      </c>
      <c r="B18114" t="inlineStr">
        <is>
          <t>C</t>
        </is>
      </c>
      <c r="C18114">
        <f>IF(B18114&lt;&gt;"NI",1,0)</f>
        <v/>
      </c>
      <c r="D18114">
        <f>VLOOKUP(B18114, Tabelas!A:C,3,FALSE())</f>
        <v/>
      </c>
      <c r="E18114">
        <f>VLOOKUP(B18114, Tabelas!A:C,2,FALSE())</f>
        <v/>
      </c>
    </row>
    <row r="18115">
      <c r="A18115" t="inlineStr">
        <is>
          <t>EXPRESSÕES DA EXTENSÃO</t>
        </is>
      </c>
      <c r="B18115" t="inlineStr">
        <is>
          <t>C</t>
        </is>
      </c>
      <c r="C18115">
        <f>IF(B18115&lt;&gt;"NI",1,0)</f>
        <v/>
      </c>
      <c r="D18115">
        <f>VLOOKUP(B18115, Tabelas!A:C,3,FALSE())</f>
        <v/>
      </c>
      <c r="E18115">
        <f>VLOOKUP(B18115, Tabelas!A:C,2,FALSE())</f>
        <v/>
      </c>
    </row>
    <row r="18116">
      <c r="A18116" t="inlineStr">
        <is>
          <t>EXTENSÃO CIDADÃ (UFPB)</t>
        </is>
      </c>
      <c r="B18116" t="inlineStr">
        <is>
          <t>C</t>
        </is>
      </c>
      <c r="C18116">
        <f>IF(B18116&lt;&gt;"NI",1,0)</f>
        <v/>
      </c>
      <c r="D18116">
        <f>VLOOKUP(B18116, Tabelas!A:C,3,FALSE())</f>
        <v/>
      </c>
      <c r="E18116">
        <f>VLOOKUP(B18116, Tabelas!A:C,2,FALSE())</f>
        <v/>
      </c>
    </row>
    <row r="18117">
      <c r="A18117" t="inlineStr">
        <is>
          <t>EXTENSÃO EM FOCO</t>
        </is>
      </c>
      <c r="B18117" t="inlineStr">
        <is>
          <t>C</t>
        </is>
      </c>
      <c r="C18117">
        <f>IF(B18117&lt;&gt;"NI",1,0)</f>
        <v/>
      </c>
      <c r="D18117">
        <f>VLOOKUP(B18117, Tabelas!A:C,3,FALSE())</f>
        <v/>
      </c>
      <c r="E18117">
        <f>VLOOKUP(B18117, Tabelas!A:C,2,FALSE())</f>
        <v/>
      </c>
    </row>
    <row r="18118">
      <c r="A18118" t="inlineStr">
        <is>
          <t>EXTENSÃO EM FOCO (CURITIBA)</t>
        </is>
      </c>
      <c r="B18118" t="inlineStr">
        <is>
          <t>C</t>
        </is>
      </c>
      <c r="C18118">
        <f>IF(B18118&lt;&gt;"NI",1,0)</f>
        <v/>
      </c>
      <c r="D18118">
        <f>VLOOKUP(B18118, Tabelas!A:C,3,FALSE())</f>
        <v/>
      </c>
      <c r="E18118">
        <f>VLOOKUP(B18118, Tabelas!A:C,2,FALSE())</f>
        <v/>
      </c>
    </row>
    <row r="18119">
      <c r="A18119" t="inlineStr">
        <is>
          <t>EXTENSÃO EM REVISTA</t>
        </is>
      </c>
      <c r="B18119" t="inlineStr">
        <is>
          <t>C</t>
        </is>
      </c>
      <c r="C18119">
        <f>IF(B18119&lt;&gt;"NI",1,0)</f>
        <v/>
      </c>
      <c r="D18119">
        <f>VLOOKUP(B18119, Tabelas!A:C,3,FALSE())</f>
        <v/>
      </c>
      <c r="E18119">
        <f>VLOOKUP(B18119, Tabelas!A:C,2,FALSE())</f>
        <v/>
      </c>
    </row>
    <row r="18120">
      <c r="A18120" t="inlineStr">
        <is>
          <t>FACTA UNIVERSITATIS SERIES PHYSICAL EDUCATION AND SPORT</t>
        </is>
      </c>
      <c r="B18120" t="inlineStr">
        <is>
          <t>C</t>
        </is>
      </c>
      <c r="C18120">
        <f>IF(B18120&lt;&gt;"NI",1,0)</f>
        <v/>
      </c>
      <c r="D18120">
        <f>VLOOKUP(B18120, Tabelas!A:C,3,FALSE())</f>
        <v/>
      </c>
      <c r="E18120">
        <f>VLOOKUP(B18120, Tabelas!A:C,2,FALSE())</f>
        <v/>
      </c>
    </row>
    <row r="18121">
      <c r="A18121" t="inlineStr">
        <is>
          <t>FACTA UNIVERSITATIS, SERIES PHYSICS, CHEMISTRY AND TECHNOLOGY</t>
        </is>
      </c>
      <c r="B18121" t="inlineStr">
        <is>
          <t>C</t>
        </is>
      </c>
      <c r="C18121">
        <f>IF(B18121&lt;&gt;"NI",1,0)</f>
        <v/>
      </c>
      <c r="D18121">
        <f>VLOOKUP(B18121, Tabelas!A:C,3,FALSE())</f>
        <v/>
      </c>
      <c r="E18121">
        <f>VLOOKUP(B18121, Tabelas!A:C,2,FALSE())</f>
        <v/>
      </c>
    </row>
    <row r="18122">
      <c r="A18122" t="inlineStr">
        <is>
          <t>FACTORES DE RISCO</t>
        </is>
      </c>
      <c r="B18122" t="inlineStr">
        <is>
          <t>C</t>
        </is>
      </c>
      <c r="C18122">
        <f>IF(B18122&lt;&gt;"NI",1,0)</f>
        <v/>
      </c>
      <c r="D18122">
        <f>VLOOKUP(B18122, Tabelas!A:C,3,FALSE())</f>
        <v/>
      </c>
      <c r="E18122">
        <f>VLOOKUP(B18122, Tabelas!A:C,2,FALSE())</f>
        <v/>
      </c>
    </row>
    <row r="18123">
      <c r="A18123" t="inlineStr">
        <is>
          <t>FACULDAD DE CIENCIAS BÁSICAS</t>
        </is>
      </c>
      <c r="B18123" t="inlineStr">
        <is>
          <t>C</t>
        </is>
      </c>
      <c r="C18123">
        <f>IF(B18123&lt;&gt;"NI",1,0)</f>
        <v/>
      </c>
      <c r="D18123">
        <f>VLOOKUP(B18123, Tabelas!A:C,3,FALSE())</f>
        <v/>
      </c>
      <c r="E18123">
        <f>VLOOKUP(B18123, Tabelas!A:C,2,FALSE())</f>
        <v/>
      </c>
    </row>
    <row r="18124">
      <c r="A18124" t="inlineStr">
        <is>
          <t>FAO FISHERIES AND AQUACULTURE REPORT</t>
        </is>
      </c>
      <c r="B18124" t="inlineStr">
        <is>
          <t>C</t>
        </is>
      </c>
      <c r="C18124">
        <f>IF(B18124&lt;&gt;"NI",1,0)</f>
        <v/>
      </c>
      <c r="D18124">
        <f>VLOOKUP(B18124, Tabelas!A:C,3,FALSE())</f>
        <v/>
      </c>
      <c r="E18124">
        <f>VLOOKUP(B18124, Tabelas!A:C,2,FALSE())</f>
        <v/>
      </c>
    </row>
    <row r="18125">
      <c r="A18125" t="inlineStr">
        <is>
          <t>FAR EAST JOURNAL OF PSYCHOLOGY AND BUSINESS</t>
        </is>
      </c>
      <c r="B18125" t="inlineStr">
        <is>
          <t>C</t>
        </is>
      </c>
      <c r="C18125">
        <f>IF(B18125&lt;&gt;"NI",1,0)</f>
        <v/>
      </c>
      <c r="D18125">
        <f>VLOOKUP(B18125, Tabelas!A:C,3,FALSE())</f>
        <v/>
      </c>
      <c r="E18125">
        <f>VLOOKUP(B18125, Tabelas!A:C,2,FALSE())</f>
        <v/>
      </c>
    </row>
    <row r="18126">
      <c r="A18126" t="inlineStr">
        <is>
          <t>FARMING MATTERS: SMALL SCALE AGRICULTURE FOR A SUSTAINABLE SOCIETY</t>
        </is>
      </c>
      <c r="B18126" t="inlineStr">
        <is>
          <t>C</t>
        </is>
      </c>
      <c r="C18126">
        <f>IF(B18126&lt;&gt;"NI",1,0)</f>
        <v/>
      </c>
      <c r="D18126">
        <f>VLOOKUP(B18126, Tabelas!A:C,3,FALSE())</f>
        <v/>
      </c>
      <c r="E18126">
        <f>VLOOKUP(B18126, Tabelas!A:C,2,FALSE())</f>
        <v/>
      </c>
    </row>
    <row r="18127">
      <c r="A18127" t="inlineStr">
        <is>
          <t>FAROL (VITÓRIA)</t>
        </is>
      </c>
      <c r="B18127" t="inlineStr">
        <is>
          <t>C</t>
        </is>
      </c>
      <c r="C18127">
        <f>IF(B18127&lt;&gt;"NI",1,0)</f>
        <v/>
      </c>
      <c r="D18127">
        <f>VLOOKUP(B18127, Tabelas!A:C,3,FALSE())</f>
        <v/>
      </c>
      <c r="E18127">
        <f>VLOOKUP(B18127, Tabelas!A:C,2,FALSE())</f>
        <v/>
      </c>
    </row>
    <row r="18128">
      <c r="A18128" t="inlineStr">
        <is>
          <t>FAZENDO GÊNERO 9: DIÁSPORAS, DIVERSIDADES, DESLOCAMENTOS</t>
        </is>
      </c>
      <c r="B18128" t="inlineStr">
        <is>
          <t>C</t>
        </is>
      </c>
      <c r="C18128">
        <f>IF(B18128&lt;&gt;"NI",1,0)</f>
        <v/>
      </c>
      <c r="D18128">
        <f>VLOOKUP(B18128, Tabelas!A:C,3,FALSE())</f>
        <v/>
      </c>
      <c r="E18128">
        <f>VLOOKUP(B18128, Tabelas!A:C,2,FALSE())</f>
        <v/>
      </c>
    </row>
    <row r="18129">
      <c r="A18129" t="inlineStr">
        <is>
          <t>FEDERAL SCIENTIFIC ACTIVITIES (PRINT)</t>
        </is>
      </c>
      <c r="B18129" t="inlineStr">
        <is>
          <t>C</t>
        </is>
      </c>
      <c r="C18129">
        <f>IF(B18129&lt;&gt;"NI",1,0)</f>
        <v/>
      </c>
      <c r="D18129">
        <f>VLOOKUP(B18129, Tabelas!A:C,3,FALSE())</f>
        <v/>
      </c>
      <c r="E18129">
        <f>VLOOKUP(B18129, Tabelas!A:C,2,FALSE())</f>
        <v/>
      </c>
    </row>
    <row r="18130">
      <c r="A18130" t="inlineStr">
        <is>
          <t>FEMINA (RIO DE JANEIRO)</t>
        </is>
      </c>
      <c r="B18130" t="inlineStr">
        <is>
          <t>C</t>
        </is>
      </c>
      <c r="C18130">
        <f>IF(B18130&lt;&gt;"NI",1,0)</f>
        <v/>
      </c>
      <c r="D18130">
        <f>VLOOKUP(B18130, Tabelas!A:C,3,FALSE())</f>
        <v/>
      </c>
      <c r="E18130">
        <f>VLOOKUP(B18130, Tabelas!A:C,2,FALSE())</f>
        <v/>
      </c>
    </row>
    <row r="18131">
      <c r="A18131" t="inlineStr">
        <is>
          <t>FEMS IMMUNOLOGY AND MEDICAL MICROBIOLOGY (PRINT)</t>
        </is>
      </c>
      <c r="B18131" t="inlineStr">
        <is>
          <t>C</t>
        </is>
      </c>
      <c r="C18131">
        <f>IF(B18131&lt;&gt;"NI",1,0)</f>
        <v/>
      </c>
      <c r="D18131">
        <f>VLOOKUP(B18131, Tabelas!A:C,3,FALSE())</f>
        <v/>
      </c>
      <c r="E18131">
        <f>VLOOKUP(B18131, Tabelas!A:C,2,FALSE())</f>
        <v/>
      </c>
    </row>
    <row r="18132">
      <c r="A18132" t="inlineStr">
        <is>
          <t>FENOMENOLOGIA E DIREITO - CADERNOS DA ESCOLA DA MAGISTRATURA REGIONAL FEDERAL DA 2ª REGIÃO - EMARF</t>
        </is>
      </c>
      <c r="B18132" t="inlineStr">
        <is>
          <t>C</t>
        </is>
      </c>
      <c r="C18132">
        <f>IF(B18132&lt;&gt;"NI",1,0)</f>
        <v/>
      </c>
      <c r="D18132">
        <f>VLOOKUP(B18132, Tabelas!A:C,3,FALSE())</f>
        <v/>
      </c>
      <c r="E18132">
        <f>VLOOKUP(B18132, Tabelas!A:C,2,FALSE())</f>
        <v/>
      </c>
    </row>
    <row r="18133">
      <c r="A18133" t="inlineStr">
        <is>
          <t>FEPAM EM REVISTA (ONLINE)</t>
        </is>
      </c>
      <c r="B18133" t="inlineStr">
        <is>
          <t>C</t>
        </is>
      </c>
      <c r="C18133">
        <f>IF(B18133&lt;&gt;"NI",1,0)</f>
        <v/>
      </c>
      <c r="D18133">
        <f>VLOOKUP(B18133, Tabelas!A:C,3,FALSE())</f>
        <v/>
      </c>
      <c r="E18133">
        <f>VLOOKUP(B18133, Tabelas!A:C,2,FALSE())</f>
        <v/>
      </c>
    </row>
    <row r="18134">
      <c r="A18134" t="inlineStr">
        <is>
          <t>FERMENTATION</t>
        </is>
      </c>
      <c r="B18134" t="inlineStr">
        <is>
          <t>C</t>
        </is>
      </c>
      <c r="C18134">
        <f>IF(B18134&lt;&gt;"NI",1,0)</f>
        <v/>
      </c>
      <c r="D18134">
        <f>VLOOKUP(B18134, Tabelas!A:C,3,FALSE())</f>
        <v/>
      </c>
      <c r="E18134">
        <f>VLOOKUP(B18134, Tabelas!A:C,2,FALSE())</f>
        <v/>
      </c>
    </row>
    <row r="18135">
      <c r="A18135" t="inlineStr">
        <is>
          <t>FERRAMENTAL (CURITIBA)</t>
        </is>
      </c>
      <c r="B18135" t="inlineStr">
        <is>
          <t>C</t>
        </is>
      </c>
      <c r="C18135">
        <f>IF(B18135&lt;&gt;"NI",1,0)</f>
        <v/>
      </c>
      <c r="D18135">
        <f>VLOOKUP(B18135, Tabelas!A:C,3,FALSE())</f>
        <v/>
      </c>
      <c r="E18135">
        <f>VLOOKUP(B18135, Tabelas!A:C,2,FALSE())</f>
        <v/>
      </c>
    </row>
    <row r="18136">
      <c r="A18136" t="inlineStr">
        <is>
          <t>FGM NEWS</t>
        </is>
      </c>
      <c r="B18136" t="inlineStr">
        <is>
          <t>C</t>
        </is>
      </c>
      <c r="C18136">
        <f>IF(B18136&lt;&gt;"NI",1,0)</f>
        <v/>
      </c>
      <c r="D18136">
        <f>VLOOKUP(B18136, Tabelas!A:C,3,FALSE())</f>
        <v/>
      </c>
      <c r="E18136">
        <f>VLOOKUP(B18136, Tabelas!A:C,2,FALSE())</f>
        <v/>
      </c>
    </row>
    <row r="18137">
      <c r="A18137" t="inlineStr">
        <is>
          <t>FGV DIREITO SP LAW SCHOOL LEGAL STUDIES RESEARCH PAPER SERIES</t>
        </is>
      </c>
      <c r="B18137" t="inlineStr">
        <is>
          <t>C</t>
        </is>
      </c>
      <c r="C18137">
        <f>IF(B18137&lt;&gt;"NI",1,0)</f>
        <v/>
      </c>
      <c r="D18137">
        <f>VLOOKUP(B18137, Tabelas!A:C,3,FALSE())</f>
        <v/>
      </c>
      <c r="E18137">
        <f>VLOOKUP(B18137, Tabelas!A:C,2,FALSE())</f>
        <v/>
      </c>
    </row>
    <row r="18138">
      <c r="A18138" t="inlineStr">
        <is>
          <t>FIELD BRYOLOGY</t>
        </is>
      </c>
      <c r="B18138" t="inlineStr">
        <is>
          <t>C</t>
        </is>
      </c>
      <c r="C18138">
        <f>IF(B18138&lt;&gt;"NI",1,0)</f>
        <v/>
      </c>
      <c r="D18138">
        <f>VLOOKUP(B18138, Tabelas!A:C,3,FALSE())</f>
        <v/>
      </c>
      <c r="E18138">
        <f>VLOOKUP(B18138, Tabelas!A:C,2,FALSE())</f>
        <v/>
      </c>
    </row>
    <row r="18139">
      <c r="A18139" t="inlineStr">
        <is>
          <t>FIGURES DE L'ART</t>
        </is>
      </c>
      <c r="B18139" t="inlineStr">
        <is>
          <t>C</t>
        </is>
      </c>
      <c r="C18139">
        <f>IF(B18139&lt;&gt;"NI",1,0)</f>
        <v/>
      </c>
      <c r="D18139">
        <f>VLOOKUP(B18139, Tabelas!A:C,3,FALSE())</f>
        <v/>
      </c>
      <c r="E18139">
        <f>VLOOKUP(B18139, Tabelas!A:C,2,FALSE())</f>
        <v/>
      </c>
    </row>
    <row r="18140">
      <c r="A18140" t="inlineStr">
        <is>
          <t>FILOSOFIA (LISBOA. 1985)</t>
        </is>
      </c>
      <c r="B18140" t="inlineStr">
        <is>
          <t>C</t>
        </is>
      </c>
      <c r="C18140">
        <f>IF(B18140&lt;&gt;"NI",1,0)</f>
        <v/>
      </c>
      <c r="D18140">
        <f>VLOOKUP(B18140, Tabelas!A:C,3,FALSE())</f>
        <v/>
      </c>
      <c r="E18140">
        <f>VLOOKUP(B18140, Tabelas!A:C,2,FALSE())</f>
        <v/>
      </c>
    </row>
    <row r="18141">
      <c r="A18141" t="inlineStr">
        <is>
          <t>FILOSOFIA (SÃO PAULO)</t>
        </is>
      </c>
      <c r="B18141" t="inlineStr">
        <is>
          <t>C</t>
        </is>
      </c>
      <c r="C18141">
        <f>IF(B18141&lt;&gt;"NI",1,0)</f>
        <v/>
      </c>
      <c r="D18141">
        <f>VLOOKUP(B18141, Tabelas!A:C,3,FALSE())</f>
        <v/>
      </c>
      <c r="E18141">
        <f>VLOOKUP(B18141, Tabelas!A:C,2,FALSE())</f>
        <v/>
      </c>
    </row>
    <row r="18142">
      <c r="A18142" t="inlineStr">
        <is>
          <t>FILOSOFIA E HISTÓRIA DA BIOLOGIA</t>
        </is>
      </c>
      <c r="B18142" t="inlineStr">
        <is>
          <t>C</t>
        </is>
      </c>
      <c r="C18142">
        <f>IF(B18142&lt;&gt;"NI",1,0)</f>
        <v/>
      </c>
      <c r="D18142">
        <f>VLOOKUP(B18142, Tabelas!A:C,3,FALSE())</f>
        <v/>
      </c>
      <c r="E18142">
        <f>VLOOKUP(B18142, Tabelas!A:C,2,FALSE())</f>
        <v/>
      </c>
    </row>
    <row r="18143">
      <c r="A18143" t="inlineStr">
        <is>
          <t>FINANCIAL STATISTICAL JOURNAL</t>
        </is>
      </c>
      <c r="B18143" t="inlineStr">
        <is>
          <t>C</t>
        </is>
      </c>
      <c r="C18143">
        <f>IF(B18143&lt;&gt;"NI",1,0)</f>
        <v/>
      </c>
      <c r="D18143">
        <f>VLOOKUP(B18143, Tabelas!A:C,3,FALSE())</f>
        <v/>
      </c>
      <c r="E18143">
        <f>VLOOKUP(B18143, Tabelas!A:C,2,FALSE())</f>
        <v/>
      </c>
    </row>
    <row r="18144">
      <c r="A18144" t="inlineStr">
        <is>
          <t>FIRE RESEARCH</t>
        </is>
      </c>
      <c r="B18144" t="inlineStr">
        <is>
          <t>C</t>
        </is>
      </c>
      <c r="C18144">
        <f>IF(B18144&lt;&gt;"NI",1,0)</f>
        <v/>
      </c>
      <c r="D18144">
        <f>VLOOKUP(B18144, Tabelas!A:C,3,FALSE())</f>
        <v/>
      </c>
      <c r="E18144">
        <f>VLOOKUP(B18144, Tabelas!A:C,2,FALSE())</f>
        <v/>
      </c>
    </row>
    <row r="18145">
      <c r="A18145" t="inlineStr">
        <is>
          <t>FIRST PEOPLES CHILD &amp; FAMILY REVIEW</t>
        </is>
      </c>
      <c r="B18145" t="inlineStr">
        <is>
          <t>C</t>
        </is>
      </c>
      <c r="C18145">
        <f>IF(B18145&lt;&gt;"NI",1,0)</f>
        <v/>
      </c>
      <c r="D18145">
        <f>VLOOKUP(B18145, Tabelas!A:C,3,FALSE())</f>
        <v/>
      </c>
      <c r="E18145">
        <f>VLOOKUP(B18145, Tabelas!A:C,2,FALSE())</f>
        <v/>
      </c>
    </row>
    <row r="18146">
      <c r="A18146" t="inlineStr">
        <is>
          <t>FÍSICA EM REVISTA - CADERNOS DE ENSINO DO COLÉGIO PEDRO II</t>
        </is>
      </c>
      <c r="B18146" t="inlineStr">
        <is>
          <t>C</t>
        </is>
      </c>
      <c r="C18146">
        <f>IF(B18146&lt;&gt;"NI",1,0)</f>
        <v/>
      </c>
      <c r="D18146">
        <f>VLOOKUP(B18146, Tabelas!A:C,3,FALSE())</f>
        <v/>
      </c>
      <c r="E18146">
        <f>VLOOKUP(B18146, Tabelas!A:C,2,FALSE())</f>
        <v/>
      </c>
    </row>
    <row r="18147">
      <c r="A18147" t="inlineStr">
        <is>
          <t>FISIOBRASIL</t>
        </is>
      </c>
      <c r="B18147" t="inlineStr">
        <is>
          <t>C</t>
        </is>
      </c>
      <c r="C18147">
        <f>IF(B18147&lt;&gt;"NI",1,0)</f>
        <v/>
      </c>
      <c r="D18147">
        <f>VLOOKUP(B18147, Tabelas!A:C,3,FALSE())</f>
        <v/>
      </c>
      <c r="E18147">
        <f>VLOOKUP(B18147, Tabelas!A:C,2,FALSE())</f>
        <v/>
      </c>
    </row>
    <row r="18148">
      <c r="A18148" t="inlineStr">
        <is>
          <t>FISIOTERAPIA SER</t>
        </is>
      </c>
      <c r="B18148" t="inlineStr">
        <is>
          <t>C</t>
        </is>
      </c>
      <c r="C18148">
        <f>IF(B18148&lt;&gt;"NI",1,0)</f>
        <v/>
      </c>
      <c r="D18148">
        <f>VLOOKUP(B18148, Tabelas!A:C,3,FALSE())</f>
        <v/>
      </c>
      <c r="E18148">
        <f>VLOOKUP(B18148, Tabelas!A:C,2,FALSE())</f>
        <v/>
      </c>
    </row>
    <row r="18149">
      <c r="A18149" t="inlineStr">
        <is>
          <t>FITNESS &amp; PERFORMANCE JOURNAL (ONLINE)</t>
        </is>
      </c>
      <c r="B18149" t="inlineStr">
        <is>
          <t>C</t>
        </is>
      </c>
      <c r="C18149">
        <f>IF(B18149&lt;&gt;"NI",1,0)</f>
        <v/>
      </c>
      <c r="D18149">
        <f>VLOOKUP(B18149, Tabelas!A:C,3,FALSE())</f>
        <v/>
      </c>
      <c r="E18149">
        <f>VLOOKUP(B18149, Tabelas!A:C,2,FALSE())</f>
        <v/>
      </c>
    </row>
    <row r="18150">
      <c r="A18150" t="inlineStr">
        <is>
          <t>FLORIDA JOURNAL OF INTERNATIONAL LAW</t>
        </is>
      </c>
      <c r="B18150" t="inlineStr">
        <is>
          <t>C</t>
        </is>
      </c>
      <c r="C18150">
        <f>IF(B18150&lt;&gt;"NI",1,0)</f>
        <v/>
      </c>
      <c r="D18150">
        <f>VLOOKUP(B18150, Tabelas!A:C,3,FALSE())</f>
        <v/>
      </c>
      <c r="E18150">
        <f>VLOOKUP(B18150, Tabelas!A:C,2,FALSE())</f>
        <v/>
      </c>
    </row>
    <row r="18151">
      <c r="A18151" t="inlineStr">
        <is>
          <t>FLOVET</t>
        </is>
      </c>
      <c r="B18151" t="inlineStr">
        <is>
          <t>C</t>
        </is>
      </c>
      <c r="C18151">
        <f>IF(B18151&lt;&gt;"NI",1,0)</f>
        <v/>
      </c>
      <c r="D18151">
        <f>VLOOKUP(B18151, Tabelas!A:C,3,FALSE())</f>
        <v/>
      </c>
      <c r="E18151">
        <f>VLOOKUP(B18151, Tabelas!A:C,2,FALSE())</f>
        <v/>
      </c>
    </row>
    <row r="18152">
      <c r="A18152" t="inlineStr">
        <is>
          <t>FLUIDS</t>
        </is>
      </c>
      <c r="B18152" t="inlineStr">
        <is>
          <t>C</t>
        </is>
      </c>
      <c r="C18152">
        <f>IF(B18152&lt;&gt;"NI",1,0)</f>
        <v/>
      </c>
      <c r="D18152">
        <f>VLOOKUP(B18152, Tabelas!A:C,3,FALSE())</f>
        <v/>
      </c>
      <c r="E18152">
        <f>VLOOKUP(B18152, Tabelas!A:C,2,FALSE())</f>
        <v/>
      </c>
    </row>
    <row r="18153">
      <c r="A18153" t="inlineStr">
        <is>
          <t>FLUXOS E RISCOS: REVISTA DE ESTUDOS SOCIAIS</t>
        </is>
      </c>
      <c r="B18153" t="inlineStr">
        <is>
          <t>C</t>
        </is>
      </c>
      <c r="C18153">
        <f>IF(B18153&lt;&gt;"NI",1,0)</f>
        <v/>
      </c>
      <c r="D18153">
        <f>VLOOKUP(B18153, Tabelas!A:C,3,FALSE())</f>
        <v/>
      </c>
      <c r="E18153">
        <f>VLOOKUP(B18153, Tabelas!A:C,2,FALSE())</f>
        <v/>
      </c>
    </row>
    <row r="18154">
      <c r="A18154" t="inlineStr">
        <is>
          <t>FOLHA ACADÊMICA DO CESG</t>
        </is>
      </c>
      <c r="B18154" t="inlineStr">
        <is>
          <t>C</t>
        </is>
      </c>
      <c r="C18154">
        <f>IF(B18154&lt;&gt;"NI",1,0)</f>
        <v/>
      </c>
      <c r="D18154">
        <f>VLOOKUP(B18154, Tabelas!A:C,3,FALSE())</f>
        <v/>
      </c>
      <c r="E18154">
        <f>VLOOKUP(B18154, Tabelas!A:C,2,FALSE())</f>
        <v/>
      </c>
    </row>
    <row r="18155">
      <c r="A18155" t="inlineStr">
        <is>
          <t>FOLHETIM (RIO DE JANEIRO)</t>
        </is>
      </c>
      <c r="B18155" t="inlineStr">
        <is>
          <t>C</t>
        </is>
      </c>
      <c r="C18155">
        <f>IF(B18155&lt;&gt;"NI",1,0)</f>
        <v/>
      </c>
      <c r="D18155">
        <f>VLOOKUP(B18155, Tabelas!A:C,3,FALSE())</f>
        <v/>
      </c>
      <c r="E18155">
        <f>VLOOKUP(B18155, Tabelas!A:C,2,FALSE())</f>
        <v/>
      </c>
    </row>
    <row r="18156">
      <c r="A18156" t="inlineStr">
        <is>
          <t>FOOD</t>
        </is>
      </c>
      <c r="B18156" t="inlineStr">
        <is>
          <t>C</t>
        </is>
      </c>
      <c r="C18156">
        <f>IF(B18156&lt;&gt;"NI",1,0)</f>
        <v/>
      </c>
      <c r="D18156">
        <f>VLOOKUP(B18156, Tabelas!A:C,3,FALSE())</f>
        <v/>
      </c>
      <c r="E18156">
        <f>VLOOKUP(B18156, Tabelas!A:C,2,FALSE())</f>
        <v/>
      </c>
    </row>
    <row r="18157">
      <c r="A18157" t="inlineStr">
        <is>
          <t>FOOD &amp; NUTRITION JOURNAL</t>
        </is>
      </c>
      <c r="B18157" t="inlineStr">
        <is>
          <t>C</t>
        </is>
      </c>
      <c r="C18157">
        <f>IF(B18157&lt;&gt;"NI",1,0)</f>
        <v/>
      </c>
      <c r="D18157">
        <f>VLOOKUP(B18157, Tabelas!A:C,3,FALSE())</f>
        <v/>
      </c>
      <c r="E18157">
        <f>VLOOKUP(B18157, Tabelas!A:C,2,FALSE())</f>
        <v/>
      </c>
    </row>
    <row r="18158">
      <c r="A18158" t="inlineStr">
        <is>
          <t>FOOD &amp; NUTRITION RESEARCH</t>
        </is>
      </c>
      <c r="B18158" t="inlineStr">
        <is>
          <t>C</t>
        </is>
      </c>
      <c r="C18158">
        <f>IF(B18158&lt;&gt;"NI",1,0)</f>
        <v/>
      </c>
      <c r="D18158">
        <f>VLOOKUP(B18158, Tabelas!A:C,3,FALSE())</f>
        <v/>
      </c>
      <c r="E18158">
        <f>VLOOKUP(B18158, Tabelas!A:C,2,FALSE())</f>
        <v/>
      </c>
    </row>
    <row r="18159">
      <c r="A18159" t="inlineStr">
        <is>
          <t>FOOD ADDITIVES AND CONTAMINANTS (CESSOU EM 2008. FOI DESDOBRADO EM DOIS: FOOD ADDITIVES &amp; CONTAMINANTS. PART B, SURVEILLANCE E FOOD ADDITIVES &amp; CONTAM</t>
        </is>
      </c>
      <c r="B18159" t="inlineStr">
        <is>
          <t>C</t>
        </is>
      </c>
      <c r="C18159">
        <f>IF(B18159&lt;&gt;"NI",1,0)</f>
        <v/>
      </c>
      <c r="D18159">
        <f>VLOOKUP(B18159, Tabelas!A:C,3,FALSE())</f>
        <v/>
      </c>
      <c r="E18159">
        <f>VLOOKUP(B18159, Tabelas!A:C,2,FALSE())</f>
        <v/>
      </c>
    </row>
    <row r="18160">
      <c r="A18160" t="inlineStr">
        <is>
          <t>FOOD AND NUTRITION REPORT</t>
        </is>
      </c>
      <c r="B18160" t="inlineStr">
        <is>
          <t>C</t>
        </is>
      </c>
      <c r="C18160">
        <f>IF(B18160&lt;&gt;"NI",1,0)</f>
        <v/>
      </c>
      <c r="D18160">
        <f>VLOOKUP(B18160, Tabelas!A:C,3,FALSE())</f>
        <v/>
      </c>
      <c r="E18160">
        <f>VLOOKUP(B18160, Tabelas!A:C,2,FALSE())</f>
        <v/>
      </c>
    </row>
    <row r="18161">
      <c r="A18161" t="inlineStr">
        <is>
          <t>FOOD AND NUTRITION SCIENCES</t>
        </is>
      </c>
      <c r="B18161" t="inlineStr">
        <is>
          <t>C</t>
        </is>
      </c>
      <c r="C18161">
        <f>IF(B18161&lt;&gt;"NI",1,0)</f>
        <v/>
      </c>
      <c r="D18161">
        <f>VLOOKUP(B18161, Tabelas!A:C,3,FALSE())</f>
        <v/>
      </c>
      <c r="E18161">
        <f>VLOOKUP(B18161, Tabelas!A:C,2,FALSE())</f>
        <v/>
      </c>
    </row>
    <row r="18162">
      <c r="A18162" t="inlineStr">
        <is>
          <t>FOOD AND PUBLIC HEALTH</t>
        </is>
      </c>
      <c r="B18162" t="inlineStr">
        <is>
          <t>C</t>
        </is>
      </c>
      <c r="C18162">
        <f>IF(B18162&lt;&gt;"NI",1,0)</f>
        <v/>
      </c>
      <c r="D18162">
        <f>VLOOKUP(B18162, Tabelas!A:C,3,FALSE())</f>
        <v/>
      </c>
      <c r="E18162">
        <f>VLOOKUP(B18162, Tabelas!A:C,2,FALSE())</f>
        <v/>
      </c>
    </row>
    <row r="18163">
      <c r="A18163" t="inlineStr">
        <is>
          <t>FOOD PROCESSING &amp; TECHNOLOGY</t>
        </is>
      </c>
      <c r="B18163" t="inlineStr">
        <is>
          <t>C</t>
        </is>
      </c>
      <c r="C18163">
        <f>IF(B18163&lt;&gt;"NI",1,0)</f>
        <v/>
      </c>
      <c r="D18163">
        <f>VLOOKUP(B18163, Tabelas!A:C,3,FALSE())</f>
        <v/>
      </c>
      <c r="E18163">
        <f>VLOOKUP(B18163, Tabelas!A:C,2,FALSE())</f>
        <v/>
      </c>
    </row>
    <row r="18164">
      <c r="A18164" t="inlineStr">
        <is>
          <t>FOOD QUALITY AND SAFETY</t>
        </is>
      </c>
      <c r="B18164" t="inlineStr">
        <is>
          <t>C</t>
        </is>
      </c>
      <c r="C18164">
        <f>IF(B18164&lt;&gt;"NI",1,0)</f>
        <v/>
      </c>
      <c r="D18164">
        <f>VLOOKUP(B18164, Tabelas!A:C,3,FALSE())</f>
        <v/>
      </c>
      <c r="E18164">
        <f>VLOOKUP(B18164, Tabelas!A:C,2,FALSE())</f>
        <v/>
      </c>
    </row>
    <row r="18165">
      <c r="A18165" t="inlineStr">
        <is>
          <t>FOOD RESEARCH</t>
        </is>
      </c>
      <c r="B18165" t="inlineStr">
        <is>
          <t>C</t>
        </is>
      </c>
      <c r="C18165">
        <f>IF(B18165&lt;&gt;"NI",1,0)</f>
        <v/>
      </c>
      <c r="D18165">
        <f>VLOOKUP(B18165, Tabelas!A:C,3,FALSE())</f>
        <v/>
      </c>
      <c r="E18165">
        <f>VLOOKUP(B18165, Tabelas!A:C,2,FALSE())</f>
        <v/>
      </c>
    </row>
    <row r="18166">
      <c r="A18166" t="inlineStr">
        <is>
          <t>FOOD SCIENCE AND NUTRITION STUDIES</t>
        </is>
      </c>
      <c r="B18166" t="inlineStr">
        <is>
          <t>C</t>
        </is>
      </c>
      <c r="C18166">
        <f>IF(B18166&lt;&gt;"NI",1,0)</f>
        <v/>
      </c>
      <c r="D18166">
        <f>VLOOKUP(B18166, Tabelas!A:C,3,FALSE())</f>
        <v/>
      </c>
      <c r="E18166">
        <f>VLOOKUP(B18166, Tabelas!A:C,2,FALSE())</f>
        <v/>
      </c>
    </row>
    <row r="18167">
      <c r="A18167" t="inlineStr">
        <is>
          <t>FOOD SCIENCE AND TECHNOLOGY RESEARCH</t>
        </is>
      </c>
      <c r="B18167" t="inlineStr">
        <is>
          <t>C</t>
        </is>
      </c>
      <c r="C18167">
        <f>IF(B18167&lt;&gt;"NI",1,0)</f>
        <v/>
      </c>
      <c r="D18167">
        <f>VLOOKUP(B18167, Tabelas!A:C,3,FALSE())</f>
        <v/>
      </c>
      <c r="E18167">
        <f>VLOOKUP(B18167, Tabelas!A:C,2,FALSE())</f>
        <v/>
      </c>
    </row>
    <row r="18168">
      <c r="A18168" t="inlineStr">
        <is>
          <t>FOODS</t>
        </is>
      </c>
      <c r="B18168" t="inlineStr">
        <is>
          <t>C</t>
        </is>
      </c>
      <c r="C18168">
        <f>IF(B18168&lt;&gt;"NI",1,0)</f>
        <v/>
      </c>
      <c r="D18168">
        <f>VLOOKUP(B18168, Tabelas!A:C,3,FALSE())</f>
        <v/>
      </c>
      <c r="E18168">
        <f>VLOOKUP(B18168, Tabelas!A:C,2,FALSE())</f>
        <v/>
      </c>
    </row>
    <row r="18169">
      <c r="A18169" t="inlineStr">
        <is>
          <t>FORAGE AND GRAZINGLANDS</t>
        </is>
      </c>
      <c r="B18169" t="inlineStr">
        <is>
          <t>C</t>
        </is>
      </c>
      <c r="C18169">
        <f>IF(B18169&lt;&gt;"NI",1,0)</f>
        <v/>
      </c>
      <c r="D18169">
        <f>VLOOKUP(B18169, Tabelas!A:C,3,FALSE())</f>
        <v/>
      </c>
      <c r="E18169">
        <f>VLOOKUP(B18169, Tabelas!A:C,2,FALSE())</f>
        <v/>
      </c>
    </row>
    <row r="18170">
      <c r="A18170" t="inlineStr">
        <is>
          <t>FORESTRY RESEARCH AND ENGINEERING: INTERNATIONAL JOURNAL</t>
        </is>
      </c>
      <c r="B18170" t="inlineStr">
        <is>
          <t>C</t>
        </is>
      </c>
      <c r="C18170">
        <f>IF(B18170&lt;&gt;"NI",1,0)</f>
        <v/>
      </c>
      <c r="D18170">
        <f>VLOOKUP(B18170, Tabelas!A:C,3,FALSE())</f>
        <v/>
      </c>
      <c r="E18170">
        <f>VLOOKUP(B18170, Tabelas!A:C,2,FALSE())</f>
        <v/>
      </c>
    </row>
    <row r="18171">
      <c r="A18171" t="inlineStr">
        <is>
          <t>FORMULARY (CLEVELAND, OHIO)</t>
        </is>
      </c>
      <c r="B18171" t="inlineStr">
        <is>
          <t>C</t>
        </is>
      </c>
      <c r="C18171">
        <f>IF(B18171&lt;&gt;"NI",1,0)</f>
        <v/>
      </c>
      <c r="D18171">
        <f>VLOOKUP(B18171, Tabelas!A:C,3,FALSE())</f>
        <v/>
      </c>
      <c r="E18171">
        <f>VLOOKUP(B18171, Tabelas!A:C,2,FALSE())</f>
        <v/>
      </c>
    </row>
    <row r="18172">
      <c r="A18172" t="inlineStr">
        <is>
          <t>FÓRUM (RIO DE JANEIRO. 2000)</t>
        </is>
      </c>
      <c r="B18172" t="inlineStr">
        <is>
          <t>C</t>
        </is>
      </c>
      <c r="C18172">
        <f>IF(B18172&lt;&gt;"NI",1,0)</f>
        <v/>
      </c>
      <c r="D18172">
        <f>VLOOKUP(B18172, Tabelas!A:C,3,FALSE())</f>
        <v/>
      </c>
      <c r="E18172">
        <f>VLOOKUP(B18172, Tabelas!A:C,2,FALSE())</f>
        <v/>
      </c>
    </row>
    <row r="18173">
      <c r="A18173" t="inlineStr">
        <is>
          <t>FÓRUM DE DIREITO TRIBUTÁRIO</t>
        </is>
      </c>
      <c r="B18173" t="inlineStr">
        <is>
          <t>C</t>
        </is>
      </c>
      <c r="C18173">
        <f>IF(B18173&lt;&gt;"NI",1,0)</f>
        <v/>
      </c>
      <c r="D18173">
        <f>VLOOKUP(B18173, Tabelas!A:C,3,FALSE())</f>
        <v/>
      </c>
      <c r="E18173">
        <f>VLOOKUP(B18173, Tabelas!A:C,2,FALSE())</f>
        <v/>
      </c>
    </row>
    <row r="18174">
      <c r="A18174" t="inlineStr">
        <is>
          <t>FÓRUM DE DIREITO URBANO E AMBIENTAL (IMPRESSO)</t>
        </is>
      </c>
      <c r="B18174" t="inlineStr">
        <is>
          <t>C</t>
        </is>
      </c>
      <c r="C18174">
        <f>IF(B18174&lt;&gt;"NI",1,0)</f>
        <v/>
      </c>
      <c r="D18174">
        <f>VLOOKUP(B18174, Tabelas!A:C,3,FALSE())</f>
        <v/>
      </c>
      <c r="E18174">
        <f>VLOOKUP(B18174, Tabelas!A:C,2,FALSE())</f>
        <v/>
      </c>
    </row>
    <row r="18175">
      <c r="A18175" t="inlineStr">
        <is>
          <t>FÓRUM DE ESTUDOS: LEITURAS DE PAULO FREIRE</t>
        </is>
      </c>
      <c r="B18175" t="inlineStr">
        <is>
          <t>C</t>
        </is>
      </c>
      <c r="C18175">
        <f>IF(B18175&lt;&gt;"NI",1,0)</f>
        <v/>
      </c>
      <c r="D18175">
        <f>VLOOKUP(B18175, Tabelas!A:C,3,FALSE())</f>
        <v/>
      </c>
      <c r="E18175">
        <f>VLOOKUP(B18175, Tabelas!A:C,2,FALSE())</f>
        <v/>
      </c>
    </row>
    <row r="18176">
      <c r="A18176" t="inlineStr">
        <is>
          <t>FORUM GEOMETRICORUM</t>
        </is>
      </c>
      <c r="B18176" t="inlineStr">
        <is>
          <t>C</t>
        </is>
      </c>
      <c r="C18176">
        <f>IF(B18176&lt;&gt;"NI",1,0)</f>
        <v/>
      </c>
      <c r="D18176">
        <f>VLOOKUP(B18176, Tabelas!A:C,3,FALSE())</f>
        <v/>
      </c>
      <c r="E18176">
        <f>VLOOKUP(B18176, Tabelas!A:C,2,FALSE())</f>
        <v/>
      </c>
    </row>
    <row r="18177">
      <c r="A18177" t="inlineStr">
        <is>
          <t>FOTOVOLT</t>
        </is>
      </c>
      <c r="B18177" t="inlineStr">
        <is>
          <t>C</t>
        </is>
      </c>
      <c r="C18177">
        <f>IF(B18177&lt;&gt;"NI",1,0)</f>
        <v/>
      </c>
      <c r="D18177">
        <f>VLOOKUP(B18177, Tabelas!A:C,3,FALSE())</f>
        <v/>
      </c>
      <c r="E18177">
        <f>VLOOKUP(B18177, Tabelas!A:C,2,FALSE())</f>
        <v/>
      </c>
    </row>
    <row r="18178">
      <c r="A18178" t="inlineStr">
        <is>
          <t>FPDD DESPORTO E ATIVIDADE FÍSICA PARA TODOS</t>
        </is>
      </c>
      <c r="B18178" t="inlineStr">
        <is>
          <t>C</t>
        </is>
      </c>
      <c r="C18178">
        <f>IF(B18178&lt;&gt;"NI",1,0)</f>
        <v/>
      </c>
      <c r="D18178">
        <f>VLOOKUP(B18178, Tabelas!A:C,3,FALSE())</f>
        <v/>
      </c>
      <c r="E18178">
        <f>VLOOKUP(B18178, Tabelas!A:C,2,FALSE())</f>
        <v/>
      </c>
    </row>
    <row r="18179">
      <c r="A18179" t="inlineStr">
        <is>
          <t>FRACTAL AND FRACTIONAL</t>
        </is>
      </c>
      <c r="B18179" t="inlineStr">
        <is>
          <t>C</t>
        </is>
      </c>
      <c r="C18179">
        <f>IF(B18179&lt;&gt;"NI",1,0)</f>
        <v/>
      </c>
      <c r="D18179">
        <f>VLOOKUP(B18179, Tabelas!A:C,3,FALSE())</f>
        <v/>
      </c>
      <c r="E18179">
        <f>VLOOKUP(B18179, Tabelas!A:C,2,FALSE())</f>
        <v/>
      </c>
    </row>
    <row r="18180">
      <c r="A18180" t="inlineStr">
        <is>
          <t>FREE RADICALS AND ANTIOXIDANTS</t>
        </is>
      </c>
      <c r="B18180" t="inlineStr">
        <is>
          <t>C</t>
        </is>
      </c>
      <c r="C18180">
        <f>IF(B18180&lt;&gt;"NI",1,0)</f>
        <v/>
      </c>
      <c r="D18180">
        <f>VLOOKUP(B18180, Tabelas!A:C,3,FALSE())</f>
        <v/>
      </c>
      <c r="E18180">
        <f>VLOOKUP(B18180, Tabelas!A:C,2,FALSE())</f>
        <v/>
      </c>
    </row>
    <row r="18181">
      <c r="A18181" t="inlineStr">
        <is>
          <t>FREEDOM FROM FEAR</t>
        </is>
      </c>
      <c r="B18181" t="inlineStr">
        <is>
          <t>C</t>
        </is>
      </c>
      <c r="C18181">
        <f>IF(B18181&lt;&gt;"NI",1,0)</f>
        <v/>
      </c>
      <c r="D18181">
        <f>VLOOKUP(B18181, Tabelas!A:C,3,FALSE())</f>
        <v/>
      </c>
      <c r="E18181">
        <f>VLOOKUP(B18181, Tabelas!A:C,2,FALSE())</f>
        <v/>
      </c>
    </row>
    <row r="18182">
      <c r="A18182" t="inlineStr">
        <is>
          <t>FROGLOG</t>
        </is>
      </c>
      <c r="B18182" t="inlineStr">
        <is>
          <t>C</t>
        </is>
      </c>
      <c r="C18182">
        <f>IF(B18182&lt;&gt;"NI",1,0)</f>
        <v/>
      </c>
      <c r="D18182">
        <f>VLOOKUP(B18182, Tabelas!A:C,3,FALSE())</f>
        <v/>
      </c>
      <c r="E18182">
        <f>VLOOKUP(B18182, Tabelas!A:C,2,FALSE())</f>
        <v/>
      </c>
    </row>
    <row r="18183">
      <c r="A18183" t="inlineStr">
        <is>
          <t>FRONTIERS IN APPLIED MATHEMATICS AND STATISTICS</t>
        </is>
      </c>
      <c r="B18183" t="inlineStr">
        <is>
          <t>C</t>
        </is>
      </c>
      <c r="C18183">
        <f>IF(B18183&lt;&gt;"NI",1,0)</f>
        <v/>
      </c>
      <c r="D18183">
        <f>VLOOKUP(B18183, Tabelas!A:C,3,FALSE())</f>
        <v/>
      </c>
      <c r="E18183">
        <f>VLOOKUP(B18183, Tabelas!A:C,2,FALSE())</f>
        <v/>
      </c>
    </row>
    <row r="18184">
      <c r="A18184" t="inlineStr">
        <is>
          <t>FRONTIERS IN FORESTS AND GLOBAL CHANGE</t>
        </is>
      </c>
      <c r="B18184" t="inlineStr">
        <is>
          <t>C</t>
        </is>
      </c>
      <c r="C18184">
        <f>IF(B18184&lt;&gt;"NI",1,0)</f>
        <v/>
      </c>
      <c r="D18184">
        <f>VLOOKUP(B18184, Tabelas!A:C,3,FALSE())</f>
        <v/>
      </c>
      <c r="E18184">
        <f>VLOOKUP(B18184, Tabelas!A:C,2,FALSE())</f>
        <v/>
      </c>
    </row>
    <row r="18185">
      <c r="A18185" t="inlineStr">
        <is>
          <t>FRONTIERS IN MANAGEMENT RESEARCH</t>
        </is>
      </c>
      <c r="B18185" t="inlineStr">
        <is>
          <t>C</t>
        </is>
      </c>
      <c r="C18185">
        <f>IF(B18185&lt;&gt;"NI",1,0)</f>
        <v/>
      </c>
      <c r="D18185">
        <f>VLOOKUP(B18185, Tabelas!A:C,3,FALSE())</f>
        <v/>
      </c>
      <c r="E18185">
        <f>VLOOKUP(B18185, Tabelas!A:C,2,FALSE())</f>
        <v/>
      </c>
    </row>
    <row r="18186">
      <c r="A18186" t="inlineStr">
        <is>
          <t>FRONTIERS IN MEDICINE</t>
        </is>
      </c>
      <c r="B18186" t="inlineStr">
        <is>
          <t>C</t>
        </is>
      </c>
      <c r="C18186">
        <f>IF(B18186&lt;&gt;"NI",1,0)</f>
        <v/>
      </c>
      <c r="D18186">
        <f>VLOOKUP(B18186, Tabelas!A:C,3,FALSE())</f>
        <v/>
      </c>
      <c r="E18186">
        <f>VLOOKUP(B18186, Tabelas!A:C,2,FALSE())</f>
        <v/>
      </c>
    </row>
    <row r="18187">
      <c r="A18187" t="inlineStr">
        <is>
          <t>FRONTIERS IN NUTRITION</t>
        </is>
      </c>
      <c r="B18187" t="inlineStr">
        <is>
          <t>C</t>
        </is>
      </c>
      <c r="C18187">
        <f>IF(B18187&lt;&gt;"NI",1,0)</f>
        <v/>
      </c>
      <c r="D18187">
        <f>VLOOKUP(B18187, Tabelas!A:C,3,FALSE())</f>
        <v/>
      </c>
      <c r="E18187">
        <f>VLOOKUP(B18187, Tabelas!A:C,2,FALSE())</f>
        <v/>
      </c>
    </row>
    <row r="18188">
      <c r="A18188" t="inlineStr">
        <is>
          <t>FRONTIERS IN PHYSICS</t>
        </is>
      </c>
      <c r="B18188" t="inlineStr">
        <is>
          <t>C</t>
        </is>
      </c>
      <c r="C18188">
        <f>IF(B18188&lt;&gt;"NI",1,0)</f>
        <v/>
      </c>
      <c r="D18188">
        <f>VLOOKUP(B18188, Tabelas!A:C,3,FALSE())</f>
        <v/>
      </c>
      <c r="E18188">
        <f>VLOOKUP(B18188, Tabelas!A:C,2,FALSE())</f>
        <v/>
      </c>
    </row>
    <row r="18189">
      <c r="A18189" t="inlineStr">
        <is>
          <t>FRONTIERS IN SUSTAINABLE FOOD SYSTEMS</t>
        </is>
      </c>
      <c r="B18189" t="inlineStr">
        <is>
          <t>C</t>
        </is>
      </c>
      <c r="C18189">
        <f>IF(B18189&lt;&gt;"NI",1,0)</f>
        <v/>
      </c>
      <c r="D18189">
        <f>VLOOKUP(B18189, Tabelas!A:C,3,FALSE())</f>
        <v/>
      </c>
      <c r="E18189">
        <f>VLOOKUP(B18189, Tabelas!A:C,2,FALSE())</f>
        <v/>
      </c>
    </row>
    <row r="18190">
      <c r="A18190" t="inlineStr">
        <is>
          <t>FUNDAMENTOS EN HUMANIDADES (SAN LUIS)</t>
        </is>
      </c>
      <c r="B18190" t="inlineStr">
        <is>
          <t>C</t>
        </is>
      </c>
      <c r="C18190">
        <f>IF(B18190&lt;&gt;"NI",1,0)</f>
        <v/>
      </c>
      <c r="D18190">
        <f>VLOOKUP(B18190, Tabelas!A:C,3,FALSE())</f>
        <v/>
      </c>
      <c r="E18190">
        <f>VLOOKUP(B18190, Tabelas!A:C,2,FALSE())</f>
        <v/>
      </c>
    </row>
    <row r="18191">
      <c r="A18191" t="inlineStr">
        <is>
          <t>FUNGAL SYSTEMATICS AND EVOLUTION</t>
        </is>
      </c>
      <c r="B18191" t="inlineStr">
        <is>
          <t>C</t>
        </is>
      </c>
      <c r="C18191">
        <f>IF(B18191&lt;&gt;"NI",1,0)</f>
        <v/>
      </c>
      <c r="D18191">
        <f>VLOOKUP(B18191, Tabelas!A:C,3,FALSE())</f>
        <v/>
      </c>
      <c r="E18191">
        <f>VLOOKUP(B18191, Tabelas!A:C,2,FALSE())</f>
        <v/>
      </c>
    </row>
    <row r="18192">
      <c r="A18192" t="inlineStr">
        <is>
          <t>GACETA JURÍDICA</t>
        </is>
      </c>
      <c r="B18192" t="inlineStr">
        <is>
          <t>C</t>
        </is>
      </c>
      <c r="C18192">
        <f>IF(B18192&lt;&gt;"NI",1,0)</f>
        <v/>
      </c>
      <c r="D18192">
        <f>VLOOKUP(B18192, Tabelas!A:C,3,FALSE())</f>
        <v/>
      </c>
      <c r="E18192">
        <f>VLOOKUP(B18192, Tabelas!A:C,2,FALSE())</f>
        <v/>
      </c>
    </row>
    <row r="18193">
      <c r="A18193" t="inlineStr">
        <is>
          <t>GACETA PENAL &amp; PROCESAL PENAL</t>
        </is>
      </c>
      <c r="B18193" t="inlineStr">
        <is>
          <t>C</t>
        </is>
      </c>
      <c r="C18193">
        <f>IF(B18193&lt;&gt;"NI",1,0)</f>
        <v/>
      </c>
      <c r="D18193">
        <f>VLOOKUP(B18193, Tabelas!A:C,3,FALSE())</f>
        <v/>
      </c>
      <c r="E18193">
        <f>VLOOKUP(B18193, Tabelas!A:C,2,FALSE())</f>
        <v/>
      </c>
    </row>
    <row r="18194">
      <c r="A18194" t="inlineStr">
        <is>
          <t>GALAXIES ¿ OPEN ACCESS COSMOLOGY, ASTRONOMY &amp; ASTROPHYSICS JOURNAL</t>
        </is>
      </c>
      <c r="B18194" t="inlineStr">
        <is>
          <t>C</t>
        </is>
      </c>
      <c r="C18194">
        <f>IF(B18194&lt;&gt;"NI",1,0)</f>
        <v/>
      </c>
      <c r="D18194">
        <f>VLOOKUP(B18194, Tabelas!A:C,3,FALSE())</f>
        <v/>
      </c>
      <c r="E18194">
        <f>VLOOKUP(B18194, Tabelas!A:C,2,FALSE())</f>
        <v/>
      </c>
    </row>
    <row r="18195">
      <c r="A18195" t="inlineStr">
        <is>
          <t>GAMEPAD</t>
        </is>
      </c>
      <c r="B18195" t="inlineStr">
        <is>
          <t>C</t>
        </is>
      </c>
      <c r="C18195">
        <f>IF(B18195&lt;&gt;"NI",1,0)</f>
        <v/>
      </c>
      <c r="D18195">
        <f>VLOOKUP(B18195, Tabelas!A:C,3,FALSE())</f>
        <v/>
      </c>
      <c r="E18195">
        <f>VLOOKUP(B18195, Tabelas!A:C,2,FALSE())</f>
        <v/>
      </c>
    </row>
    <row r="18196">
      <c r="A18196" t="inlineStr">
        <is>
          <t>GASTROENTEROLOGY &amp; HEPATOLOGY: OPEN ACCESS</t>
        </is>
      </c>
      <c r="B18196" t="inlineStr">
        <is>
          <t>C</t>
        </is>
      </c>
      <c r="C18196">
        <f>IF(B18196&lt;&gt;"NI",1,0)</f>
        <v/>
      </c>
      <c r="D18196">
        <f>VLOOKUP(B18196, Tabelas!A:C,3,FALSE())</f>
        <v/>
      </c>
      <c r="E18196">
        <f>VLOOKUP(B18196, Tabelas!A:C,2,FALSE())</f>
        <v/>
      </c>
    </row>
    <row r="18197">
      <c r="A18197" t="inlineStr">
        <is>
          <t>GAVAGAI: REVISTA INTERDISCIPLINAR DE HUMANIDADES</t>
        </is>
      </c>
      <c r="B18197" t="inlineStr">
        <is>
          <t>C</t>
        </is>
      </c>
      <c r="C18197">
        <f>IF(B18197&lt;&gt;"NI",1,0)</f>
        <v/>
      </c>
      <c r="D18197">
        <f>VLOOKUP(B18197, Tabelas!A:C,3,FALSE())</f>
        <v/>
      </c>
      <c r="E18197">
        <f>VLOOKUP(B18197, Tabelas!A:C,2,FALSE())</f>
        <v/>
      </c>
    </row>
    <row r="18198">
      <c r="A18198" t="inlineStr">
        <is>
          <t>GAZETA DE ALAGOAS (IMPRESSO)</t>
        </is>
      </c>
      <c r="B18198" t="inlineStr">
        <is>
          <t>C</t>
        </is>
      </c>
      <c r="C18198">
        <f>IF(B18198&lt;&gt;"NI",1,0)</f>
        <v/>
      </c>
      <c r="D18198">
        <f>VLOOKUP(B18198, Tabelas!A:C,3,FALSE())</f>
        <v/>
      </c>
      <c r="E18198">
        <f>VLOOKUP(B18198, Tabelas!A:C,2,FALSE())</f>
        <v/>
      </c>
    </row>
    <row r="18199">
      <c r="A18199" t="inlineStr">
        <is>
          <t>GAZETA DE FÍSICA</t>
        </is>
      </c>
      <c r="B18199" t="inlineStr">
        <is>
          <t>C</t>
        </is>
      </c>
      <c r="C18199">
        <f>IF(B18199&lt;&gt;"NI",1,0)</f>
        <v/>
      </c>
      <c r="D18199">
        <f>VLOOKUP(B18199, Tabelas!A:C,3,FALSE())</f>
        <v/>
      </c>
      <c r="E18199">
        <f>VLOOKUP(B18199, Tabelas!A:C,2,FALSE())</f>
        <v/>
      </c>
    </row>
    <row r="18200">
      <c r="A18200" t="inlineStr">
        <is>
          <t>GE - PORTUGUESE JOURNAL OF GASTROENTEROLOGY</t>
        </is>
      </c>
      <c r="B18200" t="inlineStr">
        <is>
          <t>C</t>
        </is>
      </c>
      <c r="C18200">
        <f>IF(B18200&lt;&gt;"NI",1,0)</f>
        <v/>
      </c>
      <c r="D18200">
        <f>VLOOKUP(B18200, Tabelas!A:C,3,FALSE())</f>
        <v/>
      </c>
      <c r="E18200">
        <f>VLOOKUP(B18200, Tabelas!A:C,2,FALSE())</f>
        <v/>
      </c>
    </row>
    <row r="18201">
      <c r="A18201" t="inlineStr">
        <is>
          <t>GENERAL MEDICINE</t>
        </is>
      </c>
      <c r="B18201" t="inlineStr">
        <is>
          <t>C</t>
        </is>
      </c>
      <c r="C18201">
        <f>IF(B18201&lt;&gt;"NI",1,0)</f>
        <v/>
      </c>
      <c r="D18201">
        <f>VLOOKUP(B18201, Tabelas!A:C,3,FALSE())</f>
        <v/>
      </c>
      <c r="E18201">
        <f>VLOOKUP(B18201, Tabelas!A:C,2,FALSE())</f>
        <v/>
      </c>
    </row>
    <row r="18202">
      <c r="A18202" t="inlineStr">
        <is>
          <t>GÉNERO Y SALUD EN CIFRAS</t>
        </is>
      </c>
      <c r="B18202" t="inlineStr">
        <is>
          <t>C</t>
        </is>
      </c>
      <c r="C18202">
        <f>IF(B18202&lt;&gt;"NI",1,0)</f>
        <v/>
      </c>
      <c r="D18202">
        <f>VLOOKUP(B18202, Tabelas!A:C,3,FALSE())</f>
        <v/>
      </c>
      <c r="E18202">
        <f>VLOOKUP(B18202, Tabelas!A:C,2,FALSE())</f>
        <v/>
      </c>
    </row>
    <row r="18203">
      <c r="A18203" t="inlineStr">
        <is>
          <t>GENES, GENOMES &amp; GENOMICS</t>
        </is>
      </c>
      <c r="B18203" t="inlineStr">
        <is>
          <t>C</t>
        </is>
      </c>
      <c r="C18203">
        <f>IF(B18203&lt;&gt;"NI",1,0)</f>
        <v/>
      </c>
      <c r="D18203">
        <f>VLOOKUP(B18203, Tabelas!A:C,3,FALSE())</f>
        <v/>
      </c>
      <c r="E18203">
        <f>VLOOKUP(B18203, Tabelas!A:C,2,FALSE())</f>
        <v/>
      </c>
    </row>
    <row r="18204">
      <c r="A18204" t="inlineStr">
        <is>
          <t>GENIUS</t>
        </is>
      </c>
      <c r="B18204" t="inlineStr">
        <is>
          <t>C</t>
        </is>
      </c>
      <c r="C18204">
        <f>IF(B18204&lt;&gt;"NI",1,0)</f>
        <v/>
      </c>
      <c r="D18204">
        <f>VLOOKUP(B18204, Tabelas!A:C,3,FALSE())</f>
        <v/>
      </c>
      <c r="E18204">
        <f>VLOOKUP(B18204, Tabelas!A:C,2,FALSE())</f>
        <v/>
      </c>
    </row>
    <row r="18205">
      <c r="A18205" t="inlineStr">
        <is>
          <t>GENJURIDICO</t>
        </is>
      </c>
      <c r="B18205" t="inlineStr">
        <is>
          <t>C</t>
        </is>
      </c>
      <c r="C18205">
        <f>IF(B18205&lt;&gt;"NI",1,0)</f>
        <v/>
      </c>
      <c r="D18205">
        <f>VLOOKUP(B18205, Tabelas!A:C,3,FALSE())</f>
        <v/>
      </c>
      <c r="E18205">
        <f>VLOOKUP(B18205, Tabelas!A:C,2,FALSE())</f>
        <v/>
      </c>
    </row>
    <row r="18206">
      <c r="A18206" t="inlineStr">
        <is>
          <t>GEOACTA (ASOCIACION ARGENTINA DE GEOFISICOS Y GEODESTAS)</t>
        </is>
      </c>
      <c r="B18206" t="inlineStr">
        <is>
          <t>C</t>
        </is>
      </c>
      <c r="C18206">
        <f>IF(B18206&lt;&gt;"NI",1,0)</f>
        <v/>
      </c>
      <c r="D18206">
        <f>VLOOKUP(B18206, Tabelas!A:C,3,FALSE())</f>
        <v/>
      </c>
      <c r="E18206">
        <f>VLOOKUP(B18206, Tabelas!A:C,2,FALSE())</f>
        <v/>
      </c>
    </row>
    <row r="18207">
      <c r="A18207" t="inlineStr">
        <is>
          <t>GEOCIENCIAS APLICADAS LATINOAMERICANAS</t>
        </is>
      </c>
      <c r="B18207" t="inlineStr">
        <is>
          <t>C</t>
        </is>
      </c>
      <c r="C18207">
        <f>IF(B18207&lt;&gt;"NI",1,0)</f>
        <v/>
      </c>
      <c r="D18207">
        <f>VLOOKUP(B18207, Tabelas!A:C,3,FALSE())</f>
        <v/>
      </c>
      <c r="E18207">
        <f>VLOOKUP(B18207, Tabelas!A:C,2,FALSE())</f>
        <v/>
      </c>
    </row>
    <row r="18208">
      <c r="A18208" t="inlineStr">
        <is>
          <t>GEOCONFLUENCES</t>
        </is>
      </c>
      <c r="B18208" t="inlineStr">
        <is>
          <t>C</t>
        </is>
      </c>
      <c r="C18208">
        <f>IF(B18208&lt;&gt;"NI",1,0)</f>
        <v/>
      </c>
      <c r="D18208">
        <f>VLOOKUP(B18208, Tabelas!A:C,3,FALSE())</f>
        <v/>
      </c>
      <c r="E18208">
        <f>VLOOKUP(B18208, Tabelas!A:C,2,FALSE())</f>
        <v/>
      </c>
    </row>
    <row r="18209">
      <c r="A18209" t="inlineStr">
        <is>
          <t>GEOCRITIQ - PLATAFORMA DIGITAL IBERO-AMERICANA PARA LA DIFUSIÓN DEL TRABAJO CIENTÍFICO</t>
        </is>
      </c>
      <c r="B18209" t="inlineStr">
        <is>
          <t>C</t>
        </is>
      </c>
      <c r="C18209">
        <f>IF(B18209&lt;&gt;"NI",1,0)</f>
        <v/>
      </c>
      <c r="D18209">
        <f>VLOOKUP(B18209, Tabelas!A:C,3,FALSE())</f>
        <v/>
      </c>
      <c r="E18209">
        <f>VLOOKUP(B18209, Tabelas!A:C,2,FALSE())</f>
        <v/>
      </c>
    </row>
    <row r="18210">
      <c r="A18210" t="inlineStr">
        <is>
          <t>GEOFOCUS (MADRID)</t>
        </is>
      </c>
      <c r="B18210" t="inlineStr">
        <is>
          <t>C</t>
        </is>
      </c>
      <c r="C18210">
        <f>IF(B18210&lt;&gt;"NI",1,0)</f>
        <v/>
      </c>
      <c r="D18210">
        <f>VLOOKUP(B18210, Tabelas!A:C,3,FALSE())</f>
        <v/>
      </c>
      <c r="E18210">
        <f>VLOOKUP(B18210, Tabelas!A:C,2,FALSE())</f>
        <v/>
      </c>
    </row>
    <row r="18211">
      <c r="A18211" t="inlineStr">
        <is>
          <t>GEOGRAFICA DIGITAL</t>
        </is>
      </c>
      <c r="B18211" t="inlineStr">
        <is>
          <t>C</t>
        </is>
      </c>
      <c r="C18211">
        <f>IF(B18211&lt;&gt;"NI",1,0)</f>
        <v/>
      </c>
      <c r="D18211">
        <f>VLOOKUP(B18211, Tabelas!A:C,3,FALSE())</f>
        <v/>
      </c>
      <c r="E18211">
        <f>VLOOKUP(B18211, Tabelas!A:C,2,FALSE())</f>
        <v/>
      </c>
    </row>
    <row r="18212">
      <c r="A18212" t="inlineStr">
        <is>
          <t>GEOGRAPHIA MERIDIONALIS</t>
        </is>
      </c>
      <c r="B18212" t="inlineStr">
        <is>
          <t>C</t>
        </is>
      </c>
      <c r="C18212">
        <f>IF(B18212&lt;&gt;"NI",1,0)</f>
        <v/>
      </c>
      <c r="D18212">
        <f>VLOOKUP(B18212, Tabelas!A:C,3,FALSE())</f>
        <v/>
      </c>
      <c r="E18212">
        <f>VLOOKUP(B18212, Tabelas!A:C,2,FALSE())</f>
        <v/>
      </c>
    </row>
    <row r="18213">
      <c r="A18213" t="inlineStr">
        <is>
          <t>GEOGRAPHIA OPPORTUNO TEMPORE</t>
        </is>
      </c>
      <c r="B18213" t="inlineStr">
        <is>
          <t>C</t>
        </is>
      </c>
      <c r="C18213">
        <f>IF(B18213&lt;&gt;"NI",1,0)</f>
        <v/>
      </c>
      <c r="D18213">
        <f>VLOOKUP(B18213, Tabelas!A:C,3,FALSE())</f>
        <v/>
      </c>
      <c r="E18213">
        <f>VLOOKUP(B18213, Tabelas!A:C,2,FALSE())</f>
        <v/>
      </c>
    </row>
    <row r="18214">
      <c r="A18214" t="inlineStr">
        <is>
          <t>GEOGRAPHISCHE RUNDSCHAU</t>
        </is>
      </c>
      <c r="B18214" t="inlineStr">
        <is>
          <t>C</t>
        </is>
      </c>
      <c r="C18214">
        <f>IF(B18214&lt;&gt;"NI",1,0)</f>
        <v/>
      </c>
      <c r="D18214">
        <f>VLOOKUP(B18214, Tabelas!A:C,3,FALSE())</f>
        <v/>
      </c>
      <c r="E18214">
        <f>VLOOKUP(B18214, Tabelas!A:C,2,FALSE())</f>
        <v/>
      </c>
    </row>
    <row r="18215">
      <c r="A18215" t="inlineStr">
        <is>
          <t>GEOGRAPHOS</t>
        </is>
      </c>
      <c r="B18215" t="inlineStr">
        <is>
          <t>C</t>
        </is>
      </c>
      <c r="C18215">
        <f>IF(B18215&lt;&gt;"NI",1,0)</f>
        <v/>
      </c>
      <c r="D18215">
        <f>VLOOKUP(B18215, Tabelas!A:C,3,FALSE())</f>
        <v/>
      </c>
      <c r="E18215">
        <f>VLOOKUP(B18215, Tabelas!A:C,2,FALSE())</f>
        <v/>
      </c>
    </row>
    <row r="18216">
      <c r="A18216" t="inlineStr">
        <is>
          <t>GEOINFORMATICS &amp; GEOSTATISTICS</t>
        </is>
      </c>
      <c r="B18216" t="inlineStr">
        <is>
          <t>C</t>
        </is>
      </c>
      <c r="C18216">
        <f>IF(B18216&lt;&gt;"NI",1,0)</f>
        <v/>
      </c>
      <c r="D18216">
        <f>VLOOKUP(B18216, Tabelas!A:C,3,FALSE())</f>
        <v/>
      </c>
      <c r="E18216">
        <f>VLOOKUP(B18216, Tabelas!A:C,2,FALSE())</f>
        <v/>
      </c>
    </row>
    <row r="18217">
      <c r="A18217" t="inlineStr">
        <is>
          <t>GEOLOGY, ECOLOGY, AND LANDSCAPES</t>
        </is>
      </c>
      <c r="B18217" t="inlineStr">
        <is>
          <t>C</t>
        </is>
      </c>
      <c r="C18217">
        <f>IF(B18217&lt;&gt;"NI",1,0)</f>
        <v/>
      </c>
      <c r="D18217">
        <f>VLOOKUP(B18217, Tabelas!A:C,3,FALSE())</f>
        <v/>
      </c>
      <c r="E18217">
        <f>VLOOKUP(B18217, Tabelas!A:C,2,FALSE())</f>
        <v/>
      </c>
    </row>
    <row r="18218">
      <c r="A18218" t="inlineStr">
        <is>
          <t>GEOPHYSICAL RESEARCH ABSTRACTS</t>
        </is>
      </c>
      <c r="B18218" t="inlineStr">
        <is>
          <t>C</t>
        </is>
      </c>
      <c r="C18218">
        <f>IF(B18218&lt;&gt;"NI",1,0)</f>
        <v/>
      </c>
      <c r="D18218">
        <f>VLOOKUP(B18218, Tabelas!A:C,3,FALSE())</f>
        <v/>
      </c>
      <c r="E18218">
        <f>VLOOKUP(B18218, Tabelas!A:C,2,FALSE())</f>
        <v/>
      </c>
    </row>
    <row r="18219">
      <c r="A18219" t="inlineStr">
        <is>
          <t>GEORGE HERBERT JOURNAL</t>
        </is>
      </c>
      <c r="B18219" t="inlineStr">
        <is>
          <t>C</t>
        </is>
      </c>
      <c r="C18219">
        <f>IF(B18219&lt;&gt;"NI",1,0)</f>
        <v/>
      </c>
      <c r="D18219">
        <f>VLOOKUP(B18219, Tabelas!A:C,3,FALSE())</f>
        <v/>
      </c>
      <c r="E18219">
        <f>VLOOKUP(B18219, Tabelas!A:C,2,FALSE())</f>
        <v/>
      </c>
    </row>
    <row r="18220">
      <c r="A18220" t="inlineStr">
        <is>
          <t>GEOSCIENTIFIC INSTRUMENTATION, METHODS AND DATA SYSTEMS DISCUSSIONS</t>
        </is>
      </c>
      <c r="B18220" t="inlineStr">
        <is>
          <t>C</t>
        </is>
      </c>
      <c r="C18220">
        <f>IF(B18220&lt;&gt;"NI",1,0)</f>
        <v/>
      </c>
      <c r="D18220">
        <f>VLOOKUP(B18220, Tabelas!A:C,3,FALSE())</f>
        <v/>
      </c>
      <c r="E18220">
        <f>VLOOKUP(B18220, Tabelas!A:C,2,FALSE())</f>
        <v/>
      </c>
    </row>
    <row r="18221">
      <c r="A18221" t="inlineStr">
        <is>
          <t>GEOSCIENTIFIC MODEL DEVELOPMENT DISCUSSIONS</t>
        </is>
      </c>
      <c r="B18221" t="inlineStr">
        <is>
          <t>C</t>
        </is>
      </c>
      <c r="C18221">
        <f>IF(B18221&lt;&gt;"NI",1,0)</f>
        <v/>
      </c>
      <c r="D18221">
        <f>VLOOKUP(B18221, Tabelas!A:C,3,FALSE())</f>
        <v/>
      </c>
      <c r="E18221">
        <f>VLOOKUP(B18221, Tabelas!A:C,2,FALSE())</f>
        <v/>
      </c>
    </row>
    <row r="18222">
      <c r="A18222" t="inlineStr">
        <is>
          <t>GEOTECNIA (LISBOA)</t>
        </is>
      </c>
      <c r="B18222" t="inlineStr">
        <is>
          <t>C</t>
        </is>
      </c>
      <c r="C18222">
        <f>IF(B18222&lt;&gt;"NI",1,0)</f>
        <v/>
      </c>
      <c r="D18222">
        <f>VLOOKUP(B18222, Tabelas!A:C,3,FALSE())</f>
        <v/>
      </c>
      <c r="E18222">
        <f>VLOOKUP(B18222, Tabelas!A:C,2,FALSE())</f>
        <v/>
      </c>
    </row>
    <row r="18223">
      <c r="A18223" t="inlineStr">
        <is>
          <t>GEP NEWS (ONLINE)</t>
        </is>
      </c>
      <c r="B18223" t="inlineStr">
        <is>
          <t>C</t>
        </is>
      </c>
      <c r="C18223">
        <f>IF(B18223&lt;&gt;"NI",1,0)</f>
        <v/>
      </c>
      <c r="D18223">
        <f>VLOOKUP(B18223, Tabelas!A:C,3,FALSE())</f>
        <v/>
      </c>
      <c r="E18223">
        <f>VLOOKUP(B18223, Tabelas!A:C,2,FALSE())</f>
        <v/>
      </c>
    </row>
    <row r="18224">
      <c r="A18224" t="inlineStr">
        <is>
          <t>GEPROS GESTÃO DA PRODUÇÃO, OPERAÇÕES E SISTEMAS</t>
        </is>
      </c>
      <c r="B18224" t="inlineStr">
        <is>
          <t>C</t>
        </is>
      </c>
      <c r="C18224">
        <f>IF(B18224&lt;&gt;"NI",1,0)</f>
        <v/>
      </c>
      <c r="D18224">
        <f>VLOOKUP(B18224, Tabelas!A:C,3,FALSE())</f>
        <v/>
      </c>
      <c r="E18224">
        <f>VLOOKUP(B18224, Tabelas!A:C,2,FALSE())</f>
        <v/>
      </c>
    </row>
    <row r="18225">
      <c r="A18225" t="inlineStr">
        <is>
          <t>GERAES (UFMG)</t>
        </is>
      </c>
      <c r="B18225" t="inlineStr">
        <is>
          <t>C</t>
        </is>
      </c>
      <c r="C18225">
        <f>IF(B18225&lt;&gt;"NI",1,0)</f>
        <v/>
      </c>
      <c r="D18225">
        <f>VLOOKUP(B18225, Tabelas!A:C,3,FALSE())</f>
        <v/>
      </c>
      <c r="E18225">
        <f>VLOOKUP(B18225, Tabelas!A:C,2,FALSE())</f>
        <v/>
      </c>
    </row>
    <row r="18226">
      <c r="A18226" t="inlineStr">
        <is>
          <t>GERAIS: REVISTA DE SAÚDE PÚBLICA DO SUS/MG</t>
        </is>
      </c>
      <c r="B18226" t="inlineStr">
        <is>
          <t>C</t>
        </is>
      </c>
      <c r="C18226">
        <f>IF(B18226&lt;&gt;"NI",1,0)</f>
        <v/>
      </c>
      <c r="D18226">
        <f>VLOOKUP(B18226, Tabelas!A:C,3,FALSE())</f>
        <v/>
      </c>
      <c r="E18226">
        <f>VLOOKUP(B18226, Tabelas!A:C,2,FALSE())</f>
        <v/>
      </c>
    </row>
    <row r="18227">
      <c r="A18227" t="inlineStr">
        <is>
          <t>GERENCIAMENTO COSTEIRO INTEGRADO</t>
        </is>
      </c>
      <c r="B18227" t="inlineStr">
        <is>
          <t>C</t>
        </is>
      </c>
      <c r="C18227">
        <f>IF(B18227&lt;&gt;"NI",1,0)</f>
        <v/>
      </c>
      <c r="D18227">
        <f>VLOOKUP(B18227, Tabelas!A:C,3,FALSE())</f>
        <v/>
      </c>
      <c r="E18227">
        <f>VLOOKUP(B18227, Tabelas!A:C,2,FALSE())</f>
        <v/>
      </c>
    </row>
    <row r="18228">
      <c r="A18228" t="inlineStr">
        <is>
          <t>GERENTE DE CIDADE</t>
        </is>
      </c>
      <c r="B18228" t="inlineStr">
        <is>
          <t>C</t>
        </is>
      </c>
      <c r="C18228">
        <f>IF(B18228&lt;&gt;"NI",1,0)</f>
        <v/>
      </c>
      <c r="D18228">
        <f>VLOOKUP(B18228, Tabelas!A:C,3,FALSE())</f>
        <v/>
      </c>
      <c r="E18228">
        <f>VLOOKUP(B18228, Tabelas!A:C,2,FALSE())</f>
        <v/>
      </c>
    </row>
    <row r="18229">
      <c r="A18229" t="inlineStr">
        <is>
          <t>GERIATRIC MEDICINE AND CARE</t>
        </is>
      </c>
      <c r="B18229" t="inlineStr">
        <is>
          <t>C</t>
        </is>
      </c>
      <c r="C18229">
        <f>IF(B18229&lt;&gt;"NI",1,0)</f>
        <v/>
      </c>
      <c r="D18229">
        <f>VLOOKUP(B18229, Tabelas!A:C,3,FALSE())</f>
        <v/>
      </c>
      <c r="E18229">
        <f>VLOOKUP(B18229, Tabelas!A:C,2,FALSE())</f>
        <v/>
      </c>
    </row>
    <row r="18230">
      <c r="A18230" t="inlineStr">
        <is>
          <t>GERONTOLOGY &amp; GERIATRICS STUDIES</t>
        </is>
      </c>
      <c r="B18230" t="inlineStr">
        <is>
          <t>C</t>
        </is>
      </c>
      <c r="C18230">
        <f>IF(B18230&lt;&gt;"NI",1,0)</f>
        <v/>
      </c>
      <c r="D18230">
        <f>VLOOKUP(B18230, Tabelas!A:C,3,FALSE())</f>
        <v/>
      </c>
      <c r="E18230">
        <f>VLOOKUP(B18230, Tabelas!A:C,2,FALSE())</f>
        <v/>
      </c>
    </row>
    <row r="18231">
      <c r="A18231" t="inlineStr">
        <is>
          <t>GESTÃO &amp; GERENCIAMENTO</t>
        </is>
      </c>
      <c r="B18231" t="inlineStr">
        <is>
          <t>C</t>
        </is>
      </c>
      <c r="C18231">
        <f>IF(B18231&lt;&gt;"NI",1,0)</f>
        <v/>
      </c>
      <c r="D18231">
        <f>VLOOKUP(B18231, Tabelas!A:C,3,FALSE())</f>
        <v/>
      </c>
      <c r="E18231">
        <f>VLOOKUP(B18231, Tabelas!A:C,2,FALSE())</f>
        <v/>
      </c>
    </row>
    <row r="18232">
      <c r="A18232" t="inlineStr">
        <is>
          <t>GESTÃO UNIVERSITÁRIA</t>
        </is>
      </c>
      <c r="B18232" t="inlineStr">
        <is>
          <t>C</t>
        </is>
      </c>
      <c r="C18232">
        <f>IF(B18232&lt;&gt;"NI",1,0)</f>
        <v/>
      </c>
      <c r="D18232">
        <f>VLOOKUP(B18232, Tabelas!A:C,3,FALSE())</f>
        <v/>
      </c>
      <c r="E18232">
        <f>VLOOKUP(B18232, Tabelas!A:C,2,FALSE())</f>
        <v/>
      </c>
    </row>
    <row r="18233">
      <c r="A18233" t="inlineStr">
        <is>
          <t>GETTING THE DEAL THROUGH</t>
        </is>
      </c>
      <c r="B18233" t="inlineStr">
        <is>
          <t>C</t>
        </is>
      </c>
      <c r="C18233">
        <f>IF(B18233&lt;&gt;"NI",1,0)</f>
        <v/>
      </c>
      <c r="D18233">
        <f>VLOOKUP(B18233, Tabelas!A:C,3,FALSE())</f>
        <v/>
      </c>
      <c r="E18233">
        <f>VLOOKUP(B18233, Tabelas!A:C,2,FALSE())</f>
        <v/>
      </c>
    </row>
    <row r="18234">
      <c r="A18234" t="inlineStr">
        <is>
          <t>GEWERBLICHER RECHTSSCHUTZ UND URHEBERRECHT, INTERNATIONALER TEIL</t>
        </is>
      </c>
      <c r="B18234" t="inlineStr">
        <is>
          <t>C</t>
        </is>
      </c>
      <c r="C18234">
        <f>IF(B18234&lt;&gt;"NI",1,0)</f>
        <v/>
      </c>
      <c r="D18234">
        <f>VLOOKUP(B18234, Tabelas!A:C,3,FALSE())</f>
        <v/>
      </c>
      <c r="E18234">
        <f>VLOOKUP(B18234, Tabelas!A:C,2,FALSE())</f>
        <v/>
      </c>
    </row>
    <row r="18235">
      <c r="A18235" t="inlineStr">
        <is>
          <t>GLOBAL ADVANCED RESEARCH JOURNAL OF AGRICULTURAL SCIENCE</t>
        </is>
      </c>
      <c r="B18235" t="inlineStr">
        <is>
          <t>C</t>
        </is>
      </c>
      <c r="C18235">
        <f>IF(B18235&lt;&gt;"NI",1,0)</f>
        <v/>
      </c>
      <c r="D18235">
        <f>VLOOKUP(B18235, Tabelas!A:C,3,FALSE())</f>
        <v/>
      </c>
      <c r="E18235">
        <f>VLOOKUP(B18235, Tabelas!A:C,2,FALSE())</f>
        <v/>
      </c>
    </row>
    <row r="18236">
      <c r="A18236" t="inlineStr">
        <is>
          <t>GLOBAL ADVANCED RESEARCH JOURNAL OF MEDICINE AND MEDICAL SCIENCES IMPACT FACTOR</t>
        </is>
      </c>
      <c r="B18236" t="inlineStr">
        <is>
          <t>C</t>
        </is>
      </c>
      <c r="C18236">
        <f>IF(B18236&lt;&gt;"NI",1,0)</f>
        <v/>
      </c>
      <c r="D18236">
        <f>VLOOKUP(B18236, Tabelas!A:C,3,FALSE())</f>
        <v/>
      </c>
      <c r="E18236">
        <f>VLOOKUP(B18236, Tabelas!A:C,2,FALSE())</f>
        <v/>
      </c>
    </row>
    <row r="18237">
      <c r="A18237" t="inlineStr">
        <is>
          <t>GLOBAL AQUACULTURE ADVOCATE</t>
        </is>
      </c>
      <c r="B18237" t="inlineStr">
        <is>
          <t>C</t>
        </is>
      </c>
      <c r="C18237">
        <f>IF(B18237&lt;&gt;"NI",1,0)</f>
        <v/>
      </c>
      <c r="D18237">
        <f>VLOOKUP(B18237, Tabelas!A:C,3,FALSE())</f>
        <v/>
      </c>
      <c r="E18237">
        <f>VLOOKUP(B18237, Tabelas!A:C,2,FALSE())</f>
        <v/>
      </c>
    </row>
    <row r="18238">
      <c r="A18238" t="inlineStr">
        <is>
          <t>GLOBAL CHALLENGES</t>
        </is>
      </c>
      <c r="B18238" t="inlineStr">
        <is>
          <t>C</t>
        </is>
      </c>
      <c r="C18238">
        <f>IF(B18238&lt;&gt;"NI",1,0)</f>
        <v/>
      </c>
      <c r="D18238">
        <f>VLOOKUP(B18238, Tabelas!A:C,3,FALSE())</f>
        <v/>
      </c>
      <c r="E18238">
        <f>VLOOKUP(B18238, Tabelas!A:C,2,FALSE())</f>
        <v/>
      </c>
    </row>
    <row r="18239">
      <c r="A18239" t="inlineStr">
        <is>
          <t>GLOBAL COMMONS REVIEW</t>
        </is>
      </c>
      <c r="B18239" t="inlineStr">
        <is>
          <t>C</t>
        </is>
      </c>
      <c r="C18239">
        <f>IF(B18239&lt;&gt;"NI",1,0)</f>
        <v/>
      </c>
      <c r="D18239">
        <f>VLOOKUP(B18239, Tabelas!A:C,3,FALSE())</f>
        <v/>
      </c>
      <c r="E18239">
        <f>VLOOKUP(B18239, Tabelas!A:C,2,FALSE())</f>
        <v/>
      </c>
    </row>
    <row r="18240">
      <c r="A18240" t="inlineStr">
        <is>
          <t>GLOBAL COMMONS REVIEW</t>
        </is>
      </c>
      <c r="B18240" t="inlineStr">
        <is>
          <t>C</t>
        </is>
      </c>
      <c r="C18240">
        <f>IF(B18240&lt;&gt;"NI",1,0)</f>
        <v/>
      </c>
      <c r="D18240">
        <f>VLOOKUP(B18240, Tabelas!A:C,3,FALSE())</f>
        <v/>
      </c>
      <c r="E18240">
        <f>VLOOKUP(B18240, Tabelas!A:C,2,FALSE())</f>
        <v/>
      </c>
    </row>
    <row r="18241">
      <c r="A18241" t="inlineStr">
        <is>
          <t>GLOBAL CONSTITUTIONALISM</t>
        </is>
      </c>
      <c r="B18241" t="inlineStr">
        <is>
          <t>C</t>
        </is>
      </c>
      <c r="C18241">
        <f>IF(B18241&lt;&gt;"NI",1,0)</f>
        <v/>
      </c>
      <c r="D18241">
        <f>VLOOKUP(B18241, Tabelas!A:C,3,FALSE())</f>
        <v/>
      </c>
      <c r="E18241">
        <f>VLOOKUP(B18241, Tabelas!A:C,2,FALSE())</f>
        <v/>
      </c>
    </row>
    <row r="18242">
      <c r="A18242" t="inlineStr">
        <is>
          <t>GLOBAL DIALOGUE</t>
        </is>
      </c>
      <c r="B18242" t="inlineStr">
        <is>
          <t>C</t>
        </is>
      </c>
      <c r="C18242">
        <f>IF(B18242&lt;&gt;"NI",1,0)</f>
        <v/>
      </c>
      <c r="D18242">
        <f>VLOOKUP(B18242, Tabelas!A:C,3,FALSE())</f>
        <v/>
      </c>
      <c r="E18242">
        <f>VLOOKUP(B18242, Tabelas!A:C,2,FALSE())</f>
        <v/>
      </c>
    </row>
    <row r="18243">
      <c r="A18243" t="inlineStr">
        <is>
          <t>GLOBAL JOURNAL FOR RESEARCH ANALYSIS</t>
        </is>
      </c>
      <c r="B18243" t="inlineStr">
        <is>
          <t>C</t>
        </is>
      </c>
      <c r="C18243">
        <f>IF(B18243&lt;&gt;"NI",1,0)</f>
        <v/>
      </c>
      <c r="D18243">
        <f>VLOOKUP(B18243, Tabelas!A:C,3,FALSE())</f>
        <v/>
      </c>
      <c r="E18243">
        <f>VLOOKUP(B18243, Tabelas!A:C,2,FALSE())</f>
        <v/>
      </c>
    </row>
    <row r="18244">
      <c r="A18244" t="inlineStr">
        <is>
          <t>GLOBAL JOURNAL OF ADVANCED ENGINEERING TECHNOLOGIES AND SCIENCES</t>
        </is>
      </c>
      <c r="B18244" t="inlineStr">
        <is>
          <t>C</t>
        </is>
      </c>
      <c r="C18244">
        <f>IF(B18244&lt;&gt;"NI",1,0)</f>
        <v/>
      </c>
      <c r="D18244">
        <f>VLOOKUP(B18244, Tabelas!A:C,3,FALSE())</f>
        <v/>
      </c>
      <c r="E18244">
        <f>VLOOKUP(B18244, Tabelas!A:C,2,FALSE())</f>
        <v/>
      </c>
    </row>
    <row r="18245">
      <c r="A18245" t="inlineStr">
        <is>
          <t>GLOBAL JOURNAL OF AGRICULTURAL RESEARCH AND REVIEWS</t>
        </is>
      </c>
      <c r="B18245" t="inlineStr">
        <is>
          <t>C</t>
        </is>
      </c>
      <c r="C18245">
        <f>IF(B18245&lt;&gt;"NI",1,0)</f>
        <v/>
      </c>
      <c r="D18245">
        <f>VLOOKUP(B18245, Tabelas!A:C,3,FALSE())</f>
        <v/>
      </c>
      <c r="E18245">
        <f>VLOOKUP(B18245, Tabelas!A:C,2,FALSE())</f>
        <v/>
      </c>
    </row>
    <row r="18246">
      <c r="A18246" t="inlineStr">
        <is>
          <t>GLOBAL JOURNAL OF ALLERGY</t>
        </is>
      </c>
      <c r="B18246" t="inlineStr">
        <is>
          <t>C</t>
        </is>
      </c>
      <c r="C18246">
        <f>IF(B18246&lt;&gt;"NI",1,0)</f>
        <v/>
      </c>
      <c r="D18246">
        <f>VLOOKUP(B18246, Tabelas!A:C,3,FALSE())</f>
        <v/>
      </c>
      <c r="E18246">
        <f>VLOOKUP(B18246, Tabelas!A:C,2,FALSE())</f>
        <v/>
      </c>
    </row>
    <row r="18247">
      <c r="A18247" t="inlineStr">
        <is>
          <t>GLOBAL JOURNAL OF COMPUTER SCIENCE AND TECHNOLOGY</t>
        </is>
      </c>
      <c r="B18247" t="inlineStr">
        <is>
          <t>C</t>
        </is>
      </c>
      <c r="C18247">
        <f>IF(B18247&lt;&gt;"NI",1,0)</f>
        <v/>
      </c>
      <c r="D18247">
        <f>VLOOKUP(B18247, Tabelas!A:C,3,FALSE())</f>
        <v/>
      </c>
      <c r="E18247">
        <f>VLOOKUP(B18247, Tabelas!A:C,2,FALSE())</f>
        <v/>
      </c>
    </row>
    <row r="18248">
      <c r="A18248" t="inlineStr">
        <is>
          <t>GLOBAL JOURNAL OF EDUCATIONAL STUDIES</t>
        </is>
      </c>
      <c r="B18248" t="inlineStr">
        <is>
          <t>C</t>
        </is>
      </c>
      <c r="C18248">
        <f>IF(B18248&lt;&gt;"NI",1,0)</f>
        <v/>
      </c>
      <c r="D18248">
        <f>VLOOKUP(B18248, Tabelas!A:C,3,FALSE())</f>
        <v/>
      </c>
      <c r="E18248">
        <f>VLOOKUP(B18248, Tabelas!A:C,2,FALSE())</f>
        <v/>
      </c>
    </row>
    <row r="18249">
      <c r="A18249" t="inlineStr">
        <is>
          <t>GLOBAL JOURNAL OF ENERGY TECHNOLOGY RESEARCH UPDATES</t>
        </is>
      </c>
      <c r="B18249" t="inlineStr">
        <is>
          <t>C</t>
        </is>
      </c>
      <c r="C18249">
        <f>IF(B18249&lt;&gt;"NI",1,0)</f>
        <v/>
      </c>
      <c r="D18249">
        <f>VLOOKUP(B18249, Tabelas!A:C,3,FALSE())</f>
        <v/>
      </c>
      <c r="E18249">
        <f>VLOOKUP(B18249, Tabelas!A:C,2,FALSE())</f>
        <v/>
      </c>
    </row>
    <row r="18250">
      <c r="A18250" t="inlineStr">
        <is>
          <t>GLOBAL JOURNAL OF ENGINEERING SCIENCE AND RESEARCH MANAGEMEN</t>
        </is>
      </c>
      <c r="B18250" t="inlineStr">
        <is>
          <t>NC</t>
        </is>
      </c>
      <c r="C18250">
        <f>IF(B18250&lt;&gt;"NI",1,0)</f>
        <v/>
      </c>
      <c r="D18250">
        <f>VLOOKUP(B18250, Tabelas!A:C,3,FALSE())</f>
        <v/>
      </c>
      <c r="E18250">
        <f>VLOOKUP(B18250, Tabelas!A:C,2,FALSE())</f>
        <v/>
      </c>
    </row>
    <row r="18251">
      <c r="A18251" t="inlineStr">
        <is>
          <t>GLOBAL JOURNAL OF ENGINEERING SCIENCE AND RESEARCHES</t>
        </is>
      </c>
      <c r="B18251" t="inlineStr">
        <is>
          <t>C</t>
        </is>
      </c>
      <c r="C18251">
        <f>IF(B18251&lt;&gt;"NI",1,0)</f>
        <v/>
      </c>
      <c r="D18251">
        <f>VLOOKUP(B18251, Tabelas!A:C,3,FALSE())</f>
        <v/>
      </c>
      <c r="E18251">
        <f>VLOOKUP(B18251, Tabelas!A:C,2,FALSE())</f>
        <v/>
      </c>
    </row>
    <row r="18252">
      <c r="A18252" t="inlineStr">
        <is>
          <t>GLOBAL JOURNAL OF FISHERIES AND AQUACULTURE</t>
        </is>
      </c>
      <c r="B18252" t="inlineStr">
        <is>
          <t>C</t>
        </is>
      </c>
      <c r="C18252">
        <f>IF(B18252&lt;&gt;"NI",1,0)</f>
        <v/>
      </c>
      <c r="D18252">
        <f>VLOOKUP(B18252, Tabelas!A:C,3,FALSE())</f>
        <v/>
      </c>
      <c r="E18252">
        <f>VLOOKUP(B18252, Tabelas!A:C,2,FALSE())</f>
        <v/>
      </c>
    </row>
    <row r="18253">
      <c r="A18253" t="inlineStr">
        <is>
          <t>GLOBAL JOURNAL OF MANAGEMENT AND BUSINESS (GJMBR)</t>
        </is>
      </c>
      <c r="B18253" t="inlineStr">
        <is>
          <t>C</t>
        </is>
      </c>
      <c r="C18253">
        <f>IF(B18253&lt;&gt;"NI",1,0)</f>
        <v/>
      </c>
      <c r="D18253">
        <f>VLOOKUP(B18253, Tabelas!A:C,3,FALSE())</f>
        <v/>
      </c>
      <c r="E18253">
        <f>VLOOKUP(B18253, Tabelas!A:C,2,FALSE())</f>
        <v/>
      </c>
    </row>
    <row r="18254">
      <c r="A18254" t="inlineStr">
        <is>
          <t>GLOBAL JOURNAL OF MANAGEMENT AND BUSINESS RESEARCH (ONLINE)</t>
        </is>
      </c>
      <c r="B18254" t="inlineStr">
        <is>
          <t>C</t>
        </is>
      </c>
      <c r="C18254">
        <f>IF(B18254&lt;&gt;"NI",1,0)</f>
        <v/>
      </c>
      <c r="D18254">
        <f>VLOOKUP(B18254, Tabelas!A:C,3,FALSE())</f>
        <v/>
      </c>
      <c r="E18254">
        <f>VLOOKUP(B18254, Tabelas!A:C,2,FALSE())</f>
        <v/>
      </c>
    </row>
    <row r="18255">
      <c r="A18255" t="inlineStr">
        <is>
          <t>GLOBAL JOURNAL OF MEDICAL RESEARCH</t>
        </is>
      </c>
      <c r="B18255" t="inlineStr">
        <is>
          <t>C</t>
        </is>
      </c>
      <c r="C18255">
        <f>IF(B18255&lt;&gt;"NI",1,0)</f>
        <v/>
      </c>
      <c r="D18255">
        <f>VLOOKUP(B18255, Tabelas!A:C,3,FALSE())</f>
        <v/>
      </c>
      <c r="E18255">
        <f>VLOOKUP(B18255, Tabelas!A:C,2,FALSE())</f>
        <v/>
      </c>
    </row>
    <row r="18256">
      <c r="A18256" t="inlineStr">
        <is>
          <t>GLOBAL JOURNAL OF NANOMEDICINE</t>
        </is>
      </c>
      <c r="B18256" t="inlineStr">
        <is>
          <t>C</t>
        </is>
      </c>
      <c r="C18256">
        <f>IF(B18256&lt;&gt;"NI",1,0)</f>
        <v/>
      </c>
      <c r="D18256">
        <f>VLOOKUP(B18256, Tabelas!A:C,3,FALSE())</f>
        <v/>
      </c>
      <c r="E18256">
        <f>VLOOKUP(B18256, Tabelas!A:C,2,FALSE())</f>
        <v/>
      </c>
    </row>
    <row r="18257">
      <c r="A18257" t="inlineStr">
        <is>
          <t>GLOBAL JOURNAL OF OTOLARYNGOLOGY</t>
        </is>
      </c>
      <c r="B18257" t="inlineStr">
        <is>
          <t>C</t>
        </is>
      </c>
      <c r="C18257">
        <f>IF(B18257&lt;&gt;"NI",1,0)</f>
        <v/>
      </c>
      <c r="D18257">
        <f>VLOOKUP(B18257, Tabelas!A:C,3,FALSE())</f>
        <v/>
      </c>
      <c r="E18257">
        <f>VLOOKUP(B18257, Tabelas!A:C,2,FALSE())</f>
        <v/>
      </c>
    </row>
    <row r="18258">
      <c r="A18258" t="inlineStr">
        <is>
          <t>GLOBAL JOURNAL OF PHARMACY AND PHARMACEUTICAL SCIENCE</t>
        </is>
      </c>
      <c r="B18258" t="inlineStr">
        <is>
          <t>C</t>
        </is>
      </c>
      <c r="C18258">
        <f>IF(B18258&lt;&gt;"NI",1,0)</f>
        <v/>
      </c>
      <c r="D18258">
        <f>VLOOKUP(B18258, Tabelas!A:C,3,FALSE())</f>
        <v/>
      </c>
      <c r="E18258">
        <f>VLOOKUP(B18258, Tabelas!A:C,2,FALSE())</f>
        <v/>
      </c>
    </row>
    <row r="18259">
      <c r="A18259" t="inlineStr">
        <is>
          <t>GLOBAL JOURNAL OF RESEARCHES IN ENGINEERING: CIVIL AND STRUCTURAL ENGINEERING</t>
        </is>
      </c>
      <c r="B18259" t="inlineStr">
        <is>
          <t>C</t>
        </is>
      </c>
      <c r="C18259">
        <f>IF(B18259&lt;&gt;"NI",1,0)</f>
        <v/>
      </c>
      <c r="D18259">
        <f>VLOOKUP(B18259, Tabelas!A:C,3,FALSE())</f>
        <v/>
      </c>
      <c r="E18259">
        <f>VLOOKUP(B18259, Tabelas!A:C,2,FALSE())</f>
        <v/>
      </c>
    </row>
    <row r="18260">
      <c r="A18260" t="inlineStr">
        <is>
          <t>GLOBAL JOURNAL OF SCIENCE FRONTIER RESEARCH</t>
        </is>
      </c>
      <c r="B18260" t="inlineStr">
        <is>
          <t>C</t>
        </is>
      </c>
      <c r="C18260">
        <f>IF(B18260&lt;&gt;"NI",1,0)</f>
        <v/>
      </c>
      <c r="D18260">
        <f>VLOOKUP(B18260, Tabelas!A:C,3,FALSE())</f>
        <v/>
      </c>
      <c r="E18260">
        <f>VLOOKUP(B18260, Tabelas!A:C,2,FALSE())</f>
        <v/>
      </c>
    </row>
    <row r="18261">
      <c r="A18261" t="inlineStr">
        <is>
          <t>GLOBAL LABOUR JOURNAL</t>
        </is>
      </c>
      <c r="B18261" t="inlineStr">
        <is>
          <t>C</t>
        </is>
      </c>
      <c r="C18261">
        <f>IF(B18261&lt;&gt;"NI",1,0)</f>
        <v/>
      </c>
      <c r="D18261">
        <f>VLOOKUP(B18261, Tabelas!A:C,3,FALSE())</f>
        <v/>
      </c>
      <c r="E18261">
        <f>VLOOKUP(B18261, Tabelas!A:C,2,FALSE())</f>
        <v/>
      </c>
    </row>
    <row r="18262">
      <c r="A18262" t="inlineStr">
        <is>
          <t>GLOBAL MENTAL HEALTH</t>
        </is>
      </c>
      <c r="B18262" t="inlineStr">
        <is>
          <t>C</t>
        </is>
      </c>
      <c r="C18262">
        <f>IF(B18262&lt;&gt;"NI",1,0)</f>
        <v/>
      </c>
      <c r="D18262">
        <f>VLOOKUP(B18262, Tabelas!A:C,3,FALSE())</f>
        <v/>
      </c>
      <c r="E18262">
        <f>VLOOKUP(B18262, Tabelas!A:C,2,FALSE())</f>
        <v/>
      </c>
    </row>
    <row r="18263">
      <c r="A18263" t="inlineStr">
        <is>
          <t>GLOBAL SCIENCE AND TECHNOLOGY</t>
        </is>
      </c>
      <c r="B18263" t="inlineStr">
        <is>
          <t>C</t>
        </is>
      </c>
      <c r="C18263">
        <f>IF(B18263&lt;&gt;"NI",1,0)</f>
        <v/>
      </c>
      <c r="D18263">
        <f>VLOOKUP(B18263, Tabelas!A:C,3,FALSE())</f>
        <v/>
      </c>
      <c r="E18263">
        <f>VLOOKUP(B18263, Tabelas!A:C,2,FALSE())</f>
        <v/>
      </c>
    </row>
    <row r="18264">
      <c r="A18264" t="inlineStr">
        <is>
          <t>GLOBAL SURGERY</t>
        </is>
      </c>
      <c r="B18264" t="inlineStr">
        <is>
          <t>C</t>
        </is>
      </c>
      <c r="C18264">
        <f>IF(B18264&lt;&gt;"NI",1,0)</f>
        <v/>
      </c>
      <c r="D18264">
        <f>VLOOKUP(B18264, Tabelas!A:C,3,FALSE())</f>
        <v/>
      </c>
      <c r="E18264">
        <f>VLOOKUP(B18264, Tabelas!A:C,2,FALSE())</f>
        <v/>
      </c>
    </row>
    <row r="18265">
      <c r="A18265" t="inlineStr">
        <is>
          <t>GLOBALIZACION: REVISTA WEB MENSUAL DE ECONOMIA, SOCIEDAD Y CULTURA</t>
        </is>
      </c>
      <c r="B18265" t="inlineStr">
        <is>
          <t>C</t>
        </is>
      </c>
      <c r="C18265">
        <f>IF(B18265&lt;&gt;"NI",1,0)</f>
        <v/>
      </c>
      <c r="D18265">
        <f>VLOOKUP(B18265, Tabelas!A:C,3,FALSE())</f>
        <v/>
      </c>
      <c r="E18265">
        <f>VLOOKUP(B18265, Tabelas!A:C,2,FALSE())</f>
        <v/>
      </c>
    </row>
    <row r="18266">
      <c r="A18266" t="inlineStr">
        <is>
          <t>GLOTTOMETRICS</t>
        </is>
      </c>
      <c r="B18266" t="inlineStr">
        <is>
          <t>C</t>
        </is>
      </c>
      <c r="C18266">
        <f>IF(B18266&lt;&gt;"NI",1,0)</f>
        <v/>
      </c>
      <c r="D18266">
        <f>VLOOKUP(B18266, Tabelas!A:C,3,FALSE())</f>
        <v/>
      </c>
      <c r="E18266">
        <f>VLOOKUP(B18266, Tabelas!A:C,2,FALSE())</f>
        <v/>
      </c>
    </row>
    <row r="18267">
      <c r="A18267" t="inlineStr">
        <is>
          <t>GOOD CLINICAL PRACTICE JOURNAL</t>
        </is>
      </c>
      <c r="B18267" t="inlineStr">
        <is>
          <t>C</t>
        </is>
      </c>
      <c r="C18267">
        <f>IF(B18267&lt;&gt;"NI",1,0)</f>
        <v/>
      </c>
      <c r="D18267">
        <f>VLOOKUP(B18267, Tabelas!A:C,3,FALSE())</f>
        <v/>
      </c>
      <c r="E18267">
        <f>VLOOKUP(B18267, Tabelas!A:C,2,FALSE())</f>
        <v/>
      </c>
    </row>
    <row r="18268">
      <c r="A18268" t="inlineStr">
        <is>
          <t>GOVERNET. BOLETIM DE CONVÊNIOS E PARCERIAS</t>
        </is>
      </c>
      <c r="B18268" t="inlineStr">
        <is>
          <t>C</t>
        </is>
      </c>
      <c r="C18268">
        <f>IF(B18268&lt;&gt;"NI",1,0)</f>
        <v/>
      </c>
      <c r="D18268">
        <f>VLOOKUP(B18268, Tabelas!A:C,3,FALSE())</f>
        <v/>
      </c>
      <c r="E18268">
        <f>VLOOKUP(B18268, Tabelas!A:C,2,FALSE())</f>
        <v/>
      </c>
    </row>
    <row r="18269">
      <c r="A18269" t="inlineStr">
        <is>
          <t>GOVERNET. BOLETIM DE TRANSFERÊNCIAS VOLUNTÁRIAS</t>
        </is>
      </c>
      <c r="B18269" t="inlineStr">
        <is>
          <t>C</t>
        </is>
      </c>
      <c r="C18269">
        <f>IF(B18269&lt;&gt;"NI",1,0)</f>
        <v/>
      </c>
      <c r="D18269">
        <f>VLOOKUP(B18269, Tabelas!A:C,3,FALSE())</f>
        <v/>
      </c>
      <c r="E18269">
        <f>VLOOKUP(B18269, Tabelas!A:C,2,FALSE())</f>
        <v/>
      </c>
    </row>
    <row r="18270">
      <c r="A18270" t="inlineStr">
        <is>
          <t>GRACILIANO</t>
        </is>
      </c>
      <c r="B18270" t="inlineStr">
        <is>
          <t>C</t>
        </is>
      </c>
      <c r="C18270">
        <f>IF(B18270&lt;&gt;"NI",1,0)</f>
        <v/>
      </c>
      <c r="D18270">
        <f>VLOOKUP(B18270, Tabelas!A:C,3,FALSE())</f>
        <v/>
      </c>
      <c r="E18270">
        <f>VLOOKUP(B18270, Tabelas!A:C,2,FALSE())</f>
        <v/>
      </c>
    </row>
    <row r="18271">
      <c r="A18271" t="inlineStr">
        <is>
          <t>GRANDE SINAL (PETRÓPOLIS)</t>
        </is>
      </c>
      <c r="B18271" t="inlineStr">
        <is>
          <t>C</t>
        </is>
      </c>
      <c r="C18271">
        <f>IF(B18271&lt;&gt;"NI",1,0)</f>
        <v/>
      </c>
      <c r="D18271">
        <f>VLOOKUP(B18271, Tabelas!A:C,3,FALSE())</f>
        <v/>
      </c>
      <c r="E18271">
        <f>VLOOKUP(B18271, Tabelas!A:C,2,FALSE())</f>
        <v/>
      </c>
    </row>
    <row r="18272">
      <c r="A18272" t="inlineStr">
        <is>
          <t>GRANJA (PORTO ALEGRE)</t>
        </is>
      </c>
      <c r="B18272" t="inlineStr">
        <is>
          <t>C</t>
        </is>
      </c>
      <c r="C18272">
        <f>IF(B18272&lt;&gt;"NI",1,0)</f>
        <v/>
      </c>
      <c r="D18272">
        <f>VLOOKUP(B18272, Tabelas!A:C,3,FALSE())</f>
        <v/>
      </c>
      <c r="E18272">
        <f>VLOOKUP(B18272, Tabelas!A:C,2,FALSE())</f>
        <v/>
      </c>
    </row>
    <row r="18273">
      <c r="A18273" t="inlineStr">
        <is>
          <t>GRANULAR COMPUTING</t>
        </is>
      </c>
      <c r="B18273" t="inlineStr">
        <is>
          <t>C</t>
        </is>
      </c>
      <c r="C18273">
        <f>IF(B18273&lt;&gt;"NI",1,0)</f>
        <v/>
      </c>
      <c r="D18273">
        <f>VLOOKUP(B18273, Tabelas!A:C,3,FALSE())</f>
        <v/>
      </c>
      <c r="E18273">
        <f>VLOOKUP(B18273, Tabelas!A:C,2,FALSE())</f>
        <v/>
      </c>
    </row>
    <row r="18274">
      <c r="A18274" t="inlineStr">
        <is>
          <t>GRATUITA</t>
        </is>
      </c>
      <c r="B18274" t="inlineStr">
        <is>
          <t>C</t>
        </is>
      </c>
      <c r="C18274">
        <f>IF(B18274&lt;&gt;"NI",1,0)</f>
        <v/>
      </c>
      <c r="D18274">
        <f>VLOOKUP(B18274, Tabelas!A:C,3,FALSE())</f>
        <v/>
      </c>
      <c r="E18274">
        <f>VLOOKUP(B18274, Tabelas!A:C,2,FALSE())</f>
        <v/>
      </c>
    </row>
    <row r="18275">
      <c r="A18275" t="inlineStr">
        <is>
          <t>GREEN AND SUSTAINABLE CHEMISTRY</t>
        </is>
      </c>
      <c r="B18275" t="inlineStr">
        <is>
          <t>C</t>
        </is>
      </c>
      <c r="C18275">
        <f>IF(B18275&lt;&gt;"NI",1,0)</f>
        <v/>
      </c>
      <c r="D18275">
        <f>VLOOKUP(B18275, Tabelas!A:C,3,FALSE())</f>
        <v/>
      </c>
      <c r="E18275">
        <f>VLOOKUP(B18275, Tabelas!A:C,2,FALSE())</f>
        <v/>
      </c>
    </row>
    <row r="18276">
      <c r="A18276" t="inlineStr">
        <is>
          <t>GREENER JOURNAL OF AGRICULTURAL SCIENCES</t>
        </is>
      </c>
      <c r="B18276" t="inlineStr">
        <is>
          <t>C</t>
        </is>
      </c>
      <c r="C18276">
        <f>IF(B18276&lt;&gt;"NI",1,0)</f>
        <v/>
      </c>
      <c r="D18276">
        <f>VLOOKUP(B18276, Tabelas!A:C,3,FALSE())</f>
        <v/>
      </c>
      <c r="E18276">
        <f>VLOOKUP(B18276, Tabelas!A:C,2,FALSE())</f>
        <v/>
      </c>
    </row>
    <row r="18277">
      <c r="A18277" t="inlineStr">
        <is>
          <t>GREY SYSTEMS</t>
        </is>
      </c>
      <c r="B18277" t="inlineStr">
        <is>
          <t>C</t>
        </is>
      </c>
      <c r="C18277">
        <f>IF(B18277&lt;&gt;"NI",1,0)</f>
        <v/>
      </c>
      <c r="D18277">
        <f>VLOOKUP(B18277, Tabelas!A:C,3,FALSE())</f>
        <v/>
      </c>
      <c r="E18277">
        <f>VLOOKUP(B18277, Tabelas!A:C,2,FALSE())</f>
        <v/>
      </c>
    </row>
    <row r="18278">
      <c r="A18278" t="inlineStr">
        <is>
          <t>GUOJI SHEHUI KEXUE ZAZHI</t>
        </is>
      </c>
      <c r="B18278" t="inlineStr">
        <is>
          <t>C</t>
        </is>
      </c>
      <c r="C18278">
        <f>IF(B18278&lt;&gt;"NI",1,0)</f>
        <v/>
      </c>
      <c r="D18278">
        <f>VLOOKUP(B18278, Tabelas!A:C,3,FALSE())</f>
        <v/>
      </c>
      <c r="E18278">
        <f>VLOOKUP(B18278, Tabelas!A:C,2,FALSE())</f>
        <v/>
      </c>
    </row>
    <row r="18279">
      <c r="A18279" t="inlineStr">
        <is>
          <t>GYNECOLOGY &amp; OBSTETRICS</t>
        </is>
      </c>
      <c r="B18279" t="inlineStr">
        <is>
          <t>C</t>
        </is>
      </c>
      <c r="C18279">
        <f>IF(B18279&lt;&gt;"NI",1,0)</f>
        <v/>
      </c>
      <c r="D18279">
        <f>VLOOKUP(B18279, Tabelas!A:C,3,FALSE())</f>
        <v/>
      </c>
      <c r="E18279">
        <f>VLOOKUP(B18279, Tabelas!A:C,2,FALSE())</f>
        <v/>
      </c>
    </row>
    <row r="18280">
      <c r="A18280" t="inlineStr">
        <is>
          <t>HABITAR</t>
        </is>
      </c>
      <c r="B18280" t="inlineStr">
        <is>
          <t>C</t>
        </is>
      </c>
      <c r="C18280">
        <f>IF(B18280&lt;&gt;"NI",1,0)</f>
        <v/>
      </c>
      <c r="D18280">
        <f>VLOOKUP(B18280, Tabelas!A:C,3,FALSE())</f>
        <v/>
      </c>
      <c r="E18280">
        <f>VLOOKUP(B18280, Tabelas!A:C,2,FALSE())</f>
        <v/>
      </c>
    </row>
    <row r="18281">
      <c r="A18281" t="inlineStr">
        <is>
          <t>HANDBOOK OF ZOOLOGY (ONLINE)</t>
        </is>
      </c>
      <c r="B18281" t="inlineStr">
        <is>
          <t>C</t>
        </is>
      </c>
      <c r="C18281">
        <f>IF(B18281&lt;&gt;"NI",1,0)</f>
        <v/>
      </c>
      <c r="D18281">
        <f>VLOOKUP(B18281, Tabelas!A:C,3,FALSE())</f>
        <v/>
      </c>
      <c r="E18281">
        <f>VLOOKUP(B18281, Tabelas!A:C,2,FALSE())</f>
        <v/>
      </c>
    </row>
    <row r="18282">
      <c r="A18282" t="inlineStr">
        <is>
          <t>HARPIA</t>
        </is>
      </c>
      <c r="B18282" t="inlineStr">
        <is>
          <t>C</t>
        </is>
      </c>
      <c r="C18282">
        <f>IF(B18282&lt;&gt;"NI",1,0)</f>
        <v/>
      </c>
      <c r="D18282">
        <f>VLOOKUP(B18282, Tabelas!A:C,3,FALSE())</f>
        <v/>
      </c>
      <c r="E18282">
        <f>VLOOKUP(B18282, Tabelas!A:C,2,FALSE())</f>
        <v/>
      </c>
    </row>
    <row r="18283">
      <c r="A18283" t="inlineStr">
        <is>
          <t>HEADACHE MEDICINE</t>
        </is>
      </c>
      <c r="B18283" t="inlineStr">
        <is>
          <t>C</t>
        </is>
      </c>
      <c r="C18283">
        <f>IF(B18283&lt;&gt;"NI",1,0)</f>
        <v/>
      </c>
      <c r="D18283">
        <f>VLOOKUP(B18283, Tabelas!A:C,3,FALSE())</f>
        <v/>
      </c>
      <c r="E18283">
        <f>VLOOKUP(B18283, Tabelas!A:C,2,FALSE())</f>
        <v/>
      </c>
    </row>
    <row r="18284">
      <c r="A18284" t="inlineStr">
        <is>
          <t>HEADACHE MEDICINE</t>
        </is>
      </c>
      <c r="B18284" t="inlineStr">
        <is>
          <t>C</t>
        </is>
      </c>
      <c r="C18284">
        <f>IF(B18284&lt;&gt;"NI",1,0)</f>
        <v/>
      </c>
      <c r="D18284">
        <f>VLOOKUP(B18284, Tabelas!A:C,3,FALSE())</f>
        <v/>
      </c>
      <c r="E18284">
        <f>VLOOKUP(B18284, Tabelas!A:C,2,FALSE())</f>
        <v/>
      </c>
    </row>
    <row r="18285">
      <c r="A18285" t="inlineStr">
        <is>
          <t>HEALTH</t>
        </is>
      </c>
      <c r="B18285" t="inlineStr">
        <is>
          <t>C</t>
        </is>
      </c>
      <c r="C18285">
        <f>IF(B18285&lt;&gt;"NI",1,0)</f>
        <v/>
      </c>
      <c r="D18285">
        <f>VLOOKUP(B18285, Tabelas!A:C,3,FALSE())</f>
        <v/>
      </c>
      <c r="E18285">
        <f>VLOOKUP(B18285, Tabelas!A:C,2,FALSE())</f>
        <v/>
      </c>
    </row>
    <row r="18286">
      <c r="A18286" t="inlineStr">
        <is>
          <t>HEALTH AND DIVERSITY</t>
        </is>
      </c>
      <c r="B18286" t="inlineStr">
        <is>
          <t>C</t>
        </is>
      </c>
      <c r="C18286">
        <f>IF(B18286&lt;&gt;"NI",1,0)</f>
        <v/>
      </c>
      <c r="D18286">
        <f>VLOOKUP(B18286, Tabelas!A:C,3,FALSE())</f>
        <v/>
      </c>
      <c r="E18286">
        <f>VLOOKUP(B18286, Tabelas!A:C,2,FALSE())</f>
        <v/>
      </c>
    </row>
    <row r="18287">
      <c r="A18287" t="inlineStr">
        <is>
          <t>HEALTH CARE</t>
        </is>
      </c>
      <c r="B18287" t="inlineStr">
        <is>
          <t>C</t>
        </is>
      </c>
      <c r="C18287">
        <f>IF(B18287&lt;&gt;"NI",1,0)</f>
        <v/>
      </c>
      <c r="D18287">
        <f>VLOOKUP(B18287, Tabelas!A:C,3,FALSE())</f>
        <v/>
      </c>
      <c r="E18287">
        <f>VLOOKUP(B18287, Tabelas!A:C,2,FALSE())</f>
        <v/>
      </c>
    </row>
    <row r="18288">
      <c r="A18288" t="inlineStr">
        <is>
          <t>HEALTH CARE : CURRENT REVIEWS</t>
        </is>
      </c>
      <c r="B18288" t="inlineStr">
        <is>
          <t>C</t>
        </is>
      </c>
      <c r="C18288">
        <f>IF(B18288&lt;&gt;"NI",1,0)</f>
        <v/>
      </c>
      <c r="D18288">
        <f>VLOOKUP(B18288, Tabelas!A:C,3,FALSE())</f>
        <v/>
      </c>
      <c r="E18288">
        <f>VLOOKUP(B18288, Tabelas!A:C,2,FALSE())</f>
        <v/>
      </c>
    </row>
    <row r="18289">
      <c r="A18289" t="inlineStr">
        <is>
          <t>HEALTH ETHICS TODAY</t>
        </is>
      </c>
      <c r="B18289" t="inlineStr">
        <is>
          <t>C</t>
        </is>
      </c>
      <c r="C18289">
        <f>IF(B18289&lt;&gt;"NI",1,0)</f>
        <v/>
      </c>
      <c r="D18289">
        <f>VLOOKUP(B18289, Tabelas!A:C,3,FALSE())</f>
        <v/>
      </c>
      <c r="E18289">
        <f>VLOOKUP(B18289, Tabelas!A:C,2,FALSE())</f>
        <v/>
      </c>
    </row>
    <row r="18290">
      <c r="A18290" t="inlineStr">
        <is>
          <t>HEALTH PROFESSIONS EDUCATION</t>
        </is>
      </c>
      <c r="B18290" t="inlineStr">
        <is>
          <t>C</t>
        </is>
      </c>
      <c r="C18290">
        <f>IF(B18290&lt;&gt;"NI",1,0)</f>
        <v/>
      </c>
      <c r="D18290">
        <f>VLOOKUP(B18290, Tabelas!A:C,3,FALSE())</f>
        <v/>
      </c>
      <c r="E18290">
        <f>VLOOKUP(B18290, Tabelas!A:C,2,FALSE())</f>
        <v/>
      </c>
    </row>
    <row r="18291">
      <c r="A18291" t="inlineStr">
        <is>
          <t>HEALTH SCIENCE JOURNAL</t>
        </is>
      </c>
      <c r="B18291" t="inlineStr">
        <is>
          <t>C</t>
        </is>
      </c>
      <c r="C18291">
        <f>IF(B18291&lt;&gt;"NI",1,0)</f>
        <v/>
      </c>
      <c r="D18291">
        <f>VLOOKUP(B18291, Tabelas!A:C,3,FALSE())</f>
        <v/>
      </c>
      <c r="E18291">
        <f>VLOOKUP(B18291, Tabelas!A:C,2,FALSE())</f>
        <v/>
      </c>
    </row>
    <row r="18292">
      <c r="A18292" t="inlineStr">
        <is>
          <t>HEALTH SCIENCE REPORTS</t>
        </is>
      </c>
      <c r="B18292" t="inlineStr">
        <is>
          <t>C</t>
        </is>
      </c>
      <c r="C18292">
        <f>IF(B18292&lt;&gt;"NI",1,0)</f>
        <v/>
      </c>
      <c r="D18292">
        <f>VLOOKUP(B18292, Tabelas!A:C,3,FALSE())</f>
        <v/>
      </c>
      <c r="E18292">
        <f>VLOOKUP(B18292, Tabelas!A:C,2,FALSE())</f>
        <v/>
      </c>
    </row>
    <row r="18293">
      <c r="A18293" t="inlineStr">
        <is>
          <t>HEALTH SCIENCES RESEARCH</t>
        </is>
      </c>
      <c r="B18293" t="inlineStr">
        <is>
          <t>C</t>
        </is>
      </c>
      <c r="C18293">
        <f>IF(B18293&lt;&gt;"NI",1,0)</f>
        <v/>
      </c>
      <c r="D18293">
        <f>VLOOKUP(B18293, Tabelas!A:C,3,FALSE())</f>
        <v/>
      </c>
      <c r="E18293">
        <f>VLOOKUP(B18293, Tabelas!A:C,2,FALSE())</f>
        <v/>
      </c>
    </row>
    <row r="18294">
      <c r="A18294" t="inlineStr">
        <is>
          <t>HEALTH SYSTEMS AND POLICY RESEARCH</t>
        </is>
      </c>
      <c r="B18294" t="inlineStr">
        <is>
          <t>C</t>
        </is>
      </c>
      <c r="C18294">
        <f>IF(B18294&lt;&gt;"NI",1,0)</f>
        <v/>
      </c>
      <c r="D18294">
        <f>VLOOKUP(B18294, Tabelas!A:C,3,FALSE())</f>
        <v/>
      </c>
      <c r="E18294">
        <f>VLOOKUP(B18294, Tabelas!A:C,2,FALSE())</f>
        <v/>
      </c>
    </row>
    <row r="18295">
      <c r="A18295" t="inlineStr">
        <is>
          <t>HEALTHCARE</t>
        </is>
      </c>
      <c r="B18295" t="inlineStr">
        <is>
          <t>C</t>
        </is>
      </c>
      <c r="C18295">
        <f>IF(B18295&lt;&gt;"NI",1,0)</f>
        <v/>
      </c>
      <c r="D18295">
        <f>VLOOKUP(B18295, Tabelas!A:C,3,FALSE())</f>
        <v/>
      </c>
      <c r="E18295">
        <f>VLOOKUP(B18295, Tabelas!A:C,2,FALSE())</f>
        <v/>
      </c>
    </row>
    <row r="18296">
      <c r="A18296" t="inlineStr">
        <is>
          <t>HEALTHCARE IN LOW-RESOURCE SETTINGS</t>
        </is>
      </c>
      <c r="B18296" t="inlineStr">
        <is>
          <t>C</t>
        </is>
      </c>
      <c r="C18296">
        <f>IF(B18296&lt;&gt;"NI",1,0)</f>
        <v/>
      </c>
      <c r="D18296">
        <f>VLOOKUP(B18296, Tabelas!A:C,3,FALSE())</f>
        <v/>
      </c>
      <c r="E18296">
        <f>VLOOKUP(B18296, Tabelas!A:C,2,FALSE())</f>
        <v/>
      </c>
    </row>
    <row r="18297">
      <c r="A18297" t="inlineStr">
        <is>
          <t>HEALTHMED</t>
        </is>
      </c>
      <c r="B18297" t="inlineStr">
        <is>
          <t>C</t>
        </is>
      </c>
      <c r="C18297">
        <f>IF(B18297&lt;&gt;"NI",1,0)</f>
        <v/>
      </c>
      <c r="D18297">
        <f>VLOOKUP(B18297, Tabelas!A:C,3,FALSE())</f>
        <v/>
      </c>
      <c r="E18297">
        <f>VLOOKUP(B18297, Tabelas!A:C,2,FALSE())</f>
        <v/>
      </c>
    </row>
    <row r="18298">
      <c r="A18298" t="inlineStr">
        <is>
          <t>HEALTHMED JOURNAL</t>
        </is>
      </c>
      <c r="B18298" t="inlineStr">
        <is>
          <t>C</t>
        </is>
      </c>
      <c r="C18298">
        <f>IF(B18298&lt;&gt;"NI",1,0)</f>
        <v/>
      </c>
      <c r="D18298">
        <f>VLOOKUP(B18298, Tabelas!A:C,3,FALSE())</f>
        <v/>
      </c>
      <c r="E18298">
        <f>VLOOKUP(B18298, Tabelas!A:C,2,FALSE())</f>
        <v/>
      </c>
    </row>
    <row r="18299">
      <c r="A18299" t="inlineStr">
        <is>
          <t>HEART, VESSELS AND TRANSPLANTATION</t>
        </is>
      </c>
      <c r="B18299" t="inlineStr">
        <is>
          <t>C</t>
        </is>
      </c>
      <c r="C18299">
        <f>IF(B18299&lt;&gt;"NI",1,0)</f>
        <v/>
      </c>
      <c r="D18299">
        <f>VLOOKUP(B18299, Tabelas!A:C,3,FALSE())</f>
        <v/>
      </c>
      <c r="E18299">
        <f>VLOOKUP(B18299, Tabelas!A:C,2,FALSE())</f>
        <v/>
      </c>
    </row>
    <row r="18300">
      <c r="A18300" t="inlineStr">
        <is>
          <t>HEAT PIPE SCIENCE AND TECHNOLOGY (IMPRESSO)</t>
        </is>
      </c>
      <c r="B18300" t="inlineStr">
        <is>
          <t>C</t>
        </is>
      </c>
      <c r="C18300">
        <f>IF(B18300&lt;&gt;"NI",1,0)</f>
        <v/>
      </c>
      <c r="D18300">
        <f>VLOOKUP(B18300, Tabelas!A:C,3,FALSE())</f>
        <v/>
      </c>
      <c r="E18300">
        <f>VLOOKUP(B18300, Tabelas!A:C,2,FALSE())</f>
        <v/>
      </c>
    </row>
    <row r="18301">
      <c r="A18301" t="inlineStr">
        <is>
          <t>HELIOTROPIA</t>
        </is>
      </c>
      <c r="B18301" t="inlineStr">
        <is>
          <t>C</t>
        </is>
      </c>
      <c r="C18301">
        <f>IF(B18301&lt;&gt;"NI",1,0)</f>
        <v/>
      </c>
      <c r="D18301">
        <f>VLOOKUP(B18301, Tabelas!A:C,3,FALSE())</f>
        <v/>
      </c>
      <c r="E18301">
        <f>VLOOKUP(B18301, Tabelas!A:C,2,FALSE())</f>
        <v/>
      </c>
    </row>
    <row r="18302">
      <c r="A18302" t="inlineStr">
        <is>
          <t>HEMATOLOGY, TRANSFUSION AND CELL THERAPY (IMPRESSO)</t>
        </is>
      </c>
      <c r="B18302" t="inlineStr">
        <is>
          <t>C</t>
        </is>
      </c>
      <c r="C18302">
        <f>IF(B18302&lt;&gt;"NI",1,0)</f>
        <v/>
      </c>
      <c r="D18302">
        <f>VLOOKUP(B18302, Tabelas!A:C,3,FALSE())</f>
        <v/>
      </c>
      <c r="E18302">
        <f>VLOOKUP(B18302, Tabelas!A:C,2,FALSE())</f>
        <v/>
      </c>
    </row>
    <row r="18303">
      <c r="A18303" t="inlineStr">
        <is>
          <t>HEMISPHERE: A MAGAZINE OF THE AMERICAS</t>
        </is>
      </c>
      <c r="B18303" t="inlineStr">
        <is>
          <t>C</t>
        </is>
      </c>
      <c r="C18303">
        <f>IF(B18303&lt;&gt;"NI",1,0)</f>
        <v/>
      </c>
      <c r="D18303">
        <f>VLOOKUP(B18303, Tabelas!A:C,3,FALSE())</f>
        <v/>
      </c>
      <c r="E18303">
        <f>VLOOKUP(B18303, Tabelas!A:C,2,FALSE())</f>
        <v/>
      </c>
    </row>
    <row r="18304">
      <c r="A18304" t="inlineStr">
        <is>
          <t>HENDU</t>
        </is>
      </c>
      <c r="B18304" t="inlineStr">
        <is>
          <t>C</t>
        </is>
      </c>
      <c r="C18304">
        <f>IF(B18304&lt;&gt;"NI",1,0)</f>
        <v/>
      </c>
      <c r="D18304">
        <f>VLOOKUP(B18304, Tabelas!A:C,3,FALSE())</f>
        <v/>
      </c>
      <c r="E18304">
        <f>VLOOKUP(B18304, Tabelas!A:C,2,FALSE())</f>
        <v/>
      </c>
    </row>
    <row r="18305">
      <c r="A18305" t="inlineStr">
        <is>
          <t>HEPATOLOGY COMMUNICATIONS</t>
        </is>
      </c>
      <c r="B18305" t="inlineStr">
        <is>
          <t>C</t>
        </is>
      </c>
      <c r="C18305">
        <f>IF(B18305&lt;&gt;"NI",1,0)</f>
        <v/>
      </c>
      <c r="D18305">
        <f>VLOOKUP(B18305, Tabelas!A:C,3,FALSE())</f>
        <v/>
      </c>
      <c r="E18305">
        <f>VLOOKUP(B18305, Tabelas!A:C,2,FALSE())</f>
        <v/>
      </c>
    </row>
    <row r="18306">
      <c r="A18306" t="inlineStr">
        <is>
          <t>HEPATOMA RESEARCH</t>
        </is>
      </c>
      <c r="B18306" t="inlineStr">
        <is>
          <t>C</t>
        </is>
      </c>
      <c r="C18306">
        <f>IF(B18306&lt;&gt;"NI",1,0)</f>
        <v/>
      </c>
      <c r="D18306">
        <f>VLOOKUP(B18306, Tabelas!A:C,3,FALSE())</f>
        <v/>
      </c>
      <c r="E18306">
        <f>VLOOKUP(B18306, Tabelas!A:C,2,FALSE())</f>
        <v/>
      </c>
    </row>
    <row r="18307">
      <c r="A18307" t="inlineStr">
        <is>
          <t>HEPATOMA RESEARCH</t>
        </is>
      </c>
      <c r="B18307" t="inlineStr">
        <is>
          <t>C</t>
        </is>
      </c>
      <c r="C18307">
        <f>IF(B18307&lt;&gt;"NI",1,0)</f>
        <v/>
      </c>
      <c r="D18307">
        <f>VLOOKUP(B18307, Tabelas!A:C,3,FALSE())</f>
        <v/>
      </c>
      <c r="E18307">
        <f>VLOOKUP(B18307, Tabelas!A:C,2,FALSE())</f>
        <v/>
      </c>
    </row>
    <row r="18308">
      <c r="A18308" t="inlineStr">
        <is>
          <t>HÉRODOTE (PARIS)</t>
        </is>
      </c>
      <c r="B18308" t="inlineStr">
        <is>
          <t>C</t>
        </is>
      </c>
      <c r="C18308">
        <f>IF(B18308&lt;&gt;"NI",1,0)</f>
        <v/>
      </c>
      <c r="D18308">
        <f>VLOOKUP(B18308, Tabelas!A:C,3,FALSE())</f>
        <v/>
      </c>
      <c r="E18308">
        <f>VLOOKUP(B18308, Tabelas!A:C,2,FALSE())</f>
        <v/>
      </c>
    </row>
    <row r="18309">
      <c r="A18309" t="inlineStr">
        <is>
          <t>HERPETOLOGIA BRASILEIRA</t>
        </is>
      </c>
      <c r="B18309" t="inlineStr">
        <is>
          <t>C</t>
        </is>
      </c>
      <c r="C18309">
        <f>IF(B18309&lt;&gt;"NI",1,0)</f>
        <v/>
      </c>
      <c r="D18309">
        <f>VLOOKUP(B18309, Tabelas!A:C,3,FALSE())</f>
        <v/>
      </c>
      <c r="E18309">
        <f>VLOOKUP(B18309, Tabelas!A:C,2,FALSE())</f>
        <v/>
      </c>
    </row>
    <row r="18310">
      <c r="A18310" t="inlineStr">
        <is>
          <t>HERRAMIENTA</t>
        </is>
      </c>
      <c r="B18310" t="inlineStr">
        <is>
          <t>C</t>
        </is>
      </c>
      <c r="C18310">
        <f>IF(B18310&lt;&gt;"NI",1,0)</f>
        <v/>
      </c>
      <c r="D18310">
        <f>VLOOKUP(B18310, Tabelas!A:C,3,FALSE())</f>
        <v/>
      </c>
      <c r="E18310">
        <f>VLOOKUP(B18310, Tabelas!A:C,2,FALSE())</f>
        <v/>
      </c>
    </row>
    <row r="18311">
      <c r="A18311" t="inlineStr">
        <is>
          <t>HÍGIA - REVISTA DE CIÊNCIAS DA SAÚDE DO OESTE BAIANO</t>
        </is>
      </c>
      <c r="B18311" t="inlineStr">
        <is>
          <t>C</t>
        </is>
      </c>
      <c r="C18311">
        <f>IF(B18311&lt;&gt;"NI",1,0)</f>
        <v/>
      </c>
      <c r="D18311">
        <f>VLOOKUP(B18311, Tabelas!A:C,3,FALSE())</f>
        <v/>
      </c>
      <c r="E18311">
        <f>VLOOKUP(B18311, Tabelas!A:C,2,FALSE())</f>
        <v/>
      </c>
    </row>
    <row r="18312">
      <c r="A18312" t="inlineStr">
        <is>
          <t>HIGIENE ALIMENTAR</t>
        </is>
      </c>
      <c r="B18312" t="inlineStr">
        <is>
          <t>C</t>
        </is>
      </c>
      <c r="C18312">
        <f>IF(B18312&lt;&gt;"NI",1,0)</f>
        <v/>
      </c>
      <c r="D18312">
        <f>VLOOKUP(B18312, Tabelas!A:C,3,FALSE())</f>
        <v/>
      </c>
      <c r="E18312">
        <f>VLOOKUP(B18312, Tabelas!A:C,2,FALSE())</f>
        <v/>
      </c>
    </row>
    <row r="18313">
      <c r="A18313" t="inlineStr">
        <is>
          <t>HIPÁTIA - REVISTA BRASILEIRA DE HISTÓRIA, EDUCAÇÃO E MATEMÁTICA</t>
        </is>
      </c>
      <c r="B18313" t="inlineStr">
        <is>
          <t>C</t>
        </is>
      </c>
      <c r="C18313">
        <f>IF(B18313&lt;&gt;"NI",1,0)</f>
        <v/>
      </c>
      <c r="D18313">
        <f>VLOOKUP(B18313, Tabelas!A:C,3,FALSE())</f>
        <v/>
      </c>
      <c r="E18313">
        <f>VLOOKUP(B18313, Tabelas!A:C,2,FALSE())</f>
        <v/>
      </c>
    </row>
    <row r="18314">
      <c r="A18314" t="inlineStr">
        <is>
          <t>HIPERTENSÃO (SÃO PAULO. IMPRESSO)</t>
        </is>
      </c>
      <c r="B18314" t="inlineStr">
        <is>
          <t>C</t>
        </is>
      </c>
      <c r="C18314">
        <f>IF(B18314&lt;&gt;"NI",1,0)</f>
        <v/>
      </c>
      <c r="D18314">
        <f>VLOOKUP(B18314, Tabelas!A:C,3,FALSE())</f>
        <v/>
      </c>
      <c r="E18314">
        <f>VLOOKUP(B18314, Tabelas!A:C,2,FALSE())</f>
        <v/>
      </c>
    </row>
    <row r="18315">
      <c r="A18315" t="inlineStr">
        <is>
          <t>HISTOIRE DE LA RECHERCHE CONTEMPORAINE</t>
        </is>
      </c>
      <c r="B18315" t="inlineStr">
        <is>
          <t>C</t>
        </is>
      </c>
      <c r="C18315">
        <f>IF(B18315&lt;&gt;"NI",1,0)</f>
        <v/>
      </c>
      <c r="D18315">
        <f>VLOOKUP(B18315, Tabelas!A:C,3,FALSE())</f>
        <v/>
      </c>
      <c r="E18315">
        <f>VLOOKUP(B18315, Tabelas!A:C,2,FALSE())</f>
        <v/>
      </c>
    </row>
    <row r="18316">
      <c r="A18316" t="inlineStr">
        <is>
          <t>HISTOIRE ET MESURE</t>
        </is>
      </c>
      <c r="B18316" t="inlineStr">
        <is>
          <t>C</t>
        </is>
      </c>
      <c r="C18316">
        <f>IF(B18316&lt;&gt;"NI",1,0)</f>
        <v/>
      </c>
      <c r="D18316">
        <f>VLOOKUP(B18316, Tabelas!A:C,3,FALSE())</f>
        <v/>
      </c>
      <c r="E18316">
        <f>VLOOKUP(B18316, Tabelas!A:C,2,FALSE())</f>
        <v/>
      </c>
    </row>
    <row r="18317">
      <c r="A18317" t="inlineStr">
        <is>
          <t>HISTÓRIA DA CIÊNCIA E ENSINO: CONSTRUINDO INTERFACES</t>
        </is>
      </c>
      <c r="B18317" t="inlineStr">
        <is>
          <t>C</t>
        </is>
      </c>
      <c r="C18317">
        <f>IF(B18317&lt;&gt;"NI",1,0)</f>
        <v/>
      </c>
      <c r="D18317">
        <f>VLOOKUP(B18317, Tabelas!A:C,3,FALSE())</f>
        <v/>
      </c>
      <c r="E18317">
        <f>VLOOKUP(B18317, Tabelas!A:C,2,FALSE())</f>
        <v/>
      </c>
    </row>
    <row r="18318">
      <c r="A18318" t="inlineStr">
        <is>
          <t>HISTORIA NATURAL</t>
        </is>
      </c>
      <c r="B18318" t="inlineStr">
        <is>
          <t>C</t>
        </is>
      </c>
      <c r="C18318">
        <f>IF(B18318&lt;&gt;"NI",1,0)</f>
        <v/>
      </c>
      <c r="D18318">
        <f>VLOOKUP(B18318, Tabelas!A:C,3,FALSE())</f>
        <v/>
      </c>
      <c r="E18318">
        <f>VLOOKUP(B18318, Tabelas!A:C,2,FALSE())</f>
        <v/>
      </c>
    </row>
    <row r="18319">
      <c r="A18319" t="inlineStr">
        <is>
          <t>HOMA PUBLICA: REVISTA INTERNACIONAL DE DIREITOS HUMANOS E EMPRESAS</t>
        </is>
      </c>
      <c r="B18319" t="inlineStr">
        <is>
          <t>C</t>
        </is>
      </c>
      <c r="C18319">
        <f>IF(B18319&lt;&gt;"NI",1,0)</f>
        <v/>
      </c>
      <c r="D18319">
        <f>VLOOKUP(B18319, Tabelas!A:C,3,FALSE())</f>
        <v/>
      </c>
      <c r="E18319">
        <f>VLOOKUP(B18319, Tabelas!A:C,2,FALSE())</f>
        <v/>
      </c>
    </row>
    <row r="18320">
      <c r="A18320" t="inlineStr">
        <is>
          <t>HOMA PUBLICA: REVISTA INTERNACIONAL DE DIREITOS HUMANOS E EMPRESAS</t>
        </is>
      </c>
      <c r="B18320" t="inlineStr">
        <is>
          <t>C</t>
        </is>
      </c>
      <c r="C18320">
        <f>IF(B18320&lt;&gt;"NI",1,0)</f>
        <v/>
      </c>
      <c r="D18320">
        <f>VLOOKUP(B18320, Tabelas!A:C,3,FALSE())</f>
        <v/>
      </c>
      <c r="E18320">
        <f>VLOOKUP(B18320, Tabelas!A:C,2,FALSE())</f>
        <v/>
      </c>
    </row>
    <row r="18321">
      <c r="A18321" t="inlineStr">
        <is>
          <t>HORTICULTURA ARGENTINA</t>
        </is>
      </c>
      <c r="B18321" t="inlineStr">
        <is>
          <t>C</t>
        </is>
      </c>
      <c r="C18321">
        <f>IF(B18321&lt;&gt;"NI",1,0)</f>
        <v/>
      </c>
      <c r="D18321">
        <f>VLOOKUP(B18321, Tabelas!A:C,3,FALSE())</f>
        <v/>
      </c>
      <c r="E18321">
        <f>VLOOKUP(B18321, Tabelas!A:C,2,FALSE())</f>
        <v/>
      </c>
    </row>
    <row r="18322">
      <c r="A18322" t="inlineStr">
        <is>
          <t>HORTICULTURAE</t>
        </is>
      </c>
      <c r="B18322" t="inlineStr">
        <is>
          <t>C</t>
        </is>
      </c>
      <c r="C18322">
        <f>IF(B18322&lt;&gt;"NI",1,0)</f>
        <v/>
      </c>
      <c r="D18322">
        <f>VLOOKUP(B18322, Tabelas!A:C,3,FALSE())</f>
        <v/>
      </c>
      <c r="E18322">
        <f>VLOOKUP(B18322, Tabelas!A:C,2,FALSE())</f>
        <v/>
      </c>
    </row>
    <row r="18323">
      <c r="A18323" t="inlineStr">
        <is>
          <t>HORYZONTY WYCHOWANIA</t>
        </is>
      </c>
      <c r="B18323" t="inlineStr">
        <is>
          <t>C</t>
        </is>
      </c>
      <c r="C18323">
        <f>IF(B18323&lt;&gt;"NI",1,0)</f>
        <v/>
      </c>
      <c r="D18323">
        <f>VLOOKUP(B18323, Tabelas!A:C,3,FALSE())</f>
        <v/>
      </c>
      <c r="E18323">
        <f>VLOOKUP(B18323, Tabelas!A:C,2,FALSE())</f>
        <v/>
      </c>
    </row>
    <row r="18324">
      <c r="A18324" t="inlineStr">
        <is>
          <t>HOSPICE AND PALLIATIVE MEDICINE INTERNATIONAL JOURNAL</t>
        </is>
      </c>
      <c r="B18324" t="inlineStr">
        <is>
          <t>C</t>
        </is>
      </c>
      <c r="C18324">
        <f>IF(B18324&lt;&gt;"NI",1,0)</f>
        <v/>
      </c>
      <c r="D18324">
        <f>VLOOKUP(B18324, Tabelas!A:C,3,FALSE())</f>
        <v/>
      </c>
      <c r="E18324">
        <f>VLOOKUP(B18324, Tabelas!A:C,2,FALSE())</f>
        <v/>
      </c>
    </row>
    <row r="18325">
      <c r="A18325" t="inlineStr">
        <is>
          <t>HUELLAS DE LA HISTORIA</t>
        </is>
      </c>
      <c r="B18325" t="inlineStr">
        <is>
          <t>C</t>
        </is>
      </c>
      <c r="C18325">
        <f>IF(B18325&lt;&gt;"NI",1,0)</f>
        <v/>
      </c>
      <c r="D18325">
        <f>VLOOKUP(B18325, Tabelas!A:C,3,FALSE())</f>
        <v/>
      </c>
      <c r="E18325">
        <f>VLOOKUP(B18325, Tabelas!A:C,2,FALSE())</f>
        <v/>
      </c>
    </row>
    <row r="18326">
      <c r="A18326" t="inlineStr">
        <is>
          <t>HUMAN FRONTIER SCIENCE PROGRAM</t>
        </is>
      </c>
      <c r="B18326" t="inlineStr">
        <is>
          <t>C</t>
        </is>
      </c>
      <c r="C18326">
        <f>IF(B18326&lt;&gt;"NI",1,0)</f>
        <v/>
      </c>
      <c r="D18326">
        <f>VLOOKUP(B18326, Tabelas!A:C,3,FALSE())</f>
        <v/>
      </c>
      <c r="E18326">
        <f>VLOOKUP(B18326, Tabelas!A:C,2,FALSE())</f>
        <v/>
      </c>
    </row>
    <row r="18327">
      <c r="A18327" t="inlineStr">
        <is>
          <t>HUMAN GEOGRAPHY</t>
        </is>
      </c>
      <c r="B18327" t="inlineStr">
        <is>
          <t>C</t>
        </is>
      </c>
      <c r="C18327">
        <f>IF(B18327&lt;&gt;"NI",1,0)</f>
        <v/>
      </c>
      <c r="D18327">
        <f>VLOOKUP(B18327, Tabelas!A:C,3,FALSE())</f>
        <v/>
      </c>
      <c r="E18327">
        <f>VLOOKUP(B18327, Tabelas!A:C,2,FALSE())</f>
        <v/>
      </c>
    </row>
    <row r="18328">
      <c r="A18328" t="inlineStr">
        <is>
          <t>HUMAN REMAINS AND VIOLENCE: AN INTERDISCIPLINARY JOURNAL</t>
        </is>
      </c>
      <c r="B18328" t="inlineStr">
        <is>
          <t>C</t>
        </is>
      </c>
      <c r="C18328">
        <f>IF(B18328&lt;&gt;"NI",1,0)</f>
        <v/>
      </c>
      <c r="D18328">
        <f>VLOOKUP(B18328, Tabelas!A:C,3,FALSE())</f>
        <v/>
      </c>
      <c r="E18328">
        <f>VLOOKUP(B18328, Tabelas!A:C,2,FALSE())</f>
        <v/>
      </c>
    </row>
    <row r="18329">
      <c r="A18329" t="inlineStr">
        <is>
          <t>HUMAN REPRODUTION OPEN</t>
        </is>
      </c>
      <c r="B18329" t="inlineStr">
        <is>
          <t>C</t>
        </is>
      </c>
      <c r="C18329">
        <f>IF(B18329&lt;&gt;"NI",1,0)</f>
        <v/>
      </c>
      <c r="D18329">
        <f>VLOOKUP(B18329, Tabelas!A:C,3,FALSE())</f>
        <v/>
      </c>
      <c r="E18329">
        <f>VLOOKUP(B18329, Tabelas!A:C,2,FALSE())</f>
        <v/>
      </c>
    </row>
    <row r="18330">
      <c r="A18330" t="inlineStr">
        <is>
          <t>HUMAN RIGHTS AND INTERNATIONAL LEGAL DISCOURSE</t>
        </is>
      </c>
      <c r="B18330" t="inlineStr">
        <is>
          <t>C</t>
        </is>
      </c>
      <c r="C18330">
        <f>IF(B18330&lt;&gt;"NI",1,0)</f>
        <v/>
      </c>
      <c r="D18330">
        <f>VLOOKUP(B18330, Tabelas!A:C,3,FALSE())</f>
        <v/>
      </c>
      <c r="E18330">
        <f>VLOOKUP(B18330, Tabelas!A:C,2,FALSE())</f>
        <v/>
      </c>
    </row>
    <row r="18331">
      <c r="A18331" t="inlineStr">
        <is>
          <t>HUMANIDADES (BRASÍLIA)</t>
        </is>
      </c>
      <c r="B18331" t="inlineStr">
        <is>
          <t>C</t>
        </is>
      </c>
      <c r="C18331">
        <f>IF(B18331&lt;&gt;"NI",1,0)</f>
        <v/>
      </c>
      <c r="D18331">
        <f>VLOOKUP(B18331, Tabelas!A:C,3,FALSE())</f>
        <v/>
      </c>
      <c r="E18331">
        <f>VLOOKUP(B18331, Tabelas!A:C,2,FALSE())</f>
        <v/>
      </c>
    </row>
    <row r="18332">
      <c r="A18332" t="inlineStr">
        <is>
          <t>HUMANIDADES EM DIÁLOGO (IMPRESSO)</t>
        </is>
      </c>
      <c r="B18332" t="inlineStr">
        <is>
          <t>C</t>
        </is>
      </c>
      <c r="C18332">
        <f>IF(B18332&lt;&gt;"NI",1,0)</f>
        <v/>
      </c>
      <c r="D18332">
        <f>VLOOKUP(B18332, Tabelas!A:C,3,FALSE())</f>
        <v/>
      </c>
      <c r="E18332">
        <f>VLOOKUP(B18332, Tabelas!A:C,2,FALSE())</f>
        <v/>
      </c>
    </row>
    <row r="18333">
      <c r="A18333" t="inlineStr">
        <is>
          <t>HUMANISING LANGUAGE TEACHING</t>
        </is>
      </c>
      <c r="B18333" t="inlineStr">
        <is>
          <t>C</t>
        </is>
      </c>
      <c r="C18333">
        <f>IF(B18333&lt;&gt;"NI",1,0)</f>
        <v/>
      </c>
      <c r="D18333">
        <f>VLOOKUP(B18333, Tabelas!A:C,3,FALSE())</f>
        <v/>
      </c>
      <c r="E18333">
        <f>VLOOKUP(B18333, Tabelas!A:C,2,FALSE())</f>
        <v/>
      </c>
    </row>
    <row r="18334">
      <c r="A18334" t="inlineStr">
        <is>
          <t>HUMANITARIAN AND PEDAGOGICAL RESEARCH</t>
        </is>
      </c>
      <c r="B18334" t="inlineStr">
        <is>
          <t>C</t>
        </is>
      </c>
      <c r="C18334">
        <f>IF(B18334&lt;&gt;"NI",1,0)</f>
        <v/>
      </c>
      <c r="D18334">
        <f>VLOOKUP(B18334, Tabelas!A:C,3,FALSE())</f>
        <v/>
      </c>
      <c r="E18334">
        <f>VLOOKUP(B18334, Tabelas!A:C,2,FALSE())</f>
        <v/>
      </c>
    </row>
    <row r="18335">
      <c r="A18335" t="inlineStr">
        <is>
          <t>HUMANITIES AND SOCIAL SCIENCES</t>
        </is>
      </c>
      <c r="B18335" t="inlineStr">
        <is>
          <t>C</t>
        </is>
      </c>
      <c r="C18335">
        <f>IF(B18335&lt;&gt;"NI",1,0)</f>
        <v/>
      </c>
      <c r="D18335">
        <f>VLOOKUP(B18335, Tabelas!A:C,3,FALSE())</f>
        <v/>
      </c>
      <c r="E18335">
        <f>VLOOKUP(B18335, Tabelas!A:C,2,FALSE())</f>
        <v/>
      </c>
    </row>
    <row r="18336">
      <c r="A18336" t="inlineStr">
        <is>
          <t>HUMANITIES AND SOCIAL SCIENCES REVIEW</t>
        </is>
      </c>
      <c r="B18336" t="inlineStr">
        <is>
          <t>C</t>
        </is>
      </c>
      <c r="C18336">
        <f>IF(B18336&lt;&gt;"NI",1,0)</f>
        <v/>
      </c>
      <c r="D18336">
        <f>VLOOKUP(B18336, Tabelas!A:C,3,FALSE())</f>
        <v/>
      </c>
      <c r="E18336">
        <f>VLOOKUP(B18336, Tabelas!A:C,2,FALSE())</f>
        <v/>
      </c>
    </row>
    <row r="18337">
      <c r="A18337" t="inlineStr">
        <is>
          <t>HYDRO (SÃO PAULO)</t>
        </is>
      </c>
      <c r="B18337" t="inlineStr">
        <is>
          <t>C</t>
        </is>
      </c>
      <c r="C18337">
        <f>IF(B18337&lt;&gt;"NI",1,0)</f>
        <v/>
      </c>
      <c r="D18337">
        <f>VLOOKUP(B18337, Tabelas!A:C,3,FALSE())</f>
        <v/>
      </c>
      <c r="E18337">
        <f>VLOOKUP(B18337, Tabelas!A:C,2,FALSE())</f>
        <v/>
      </c>
    </row>
    <row r="18338">
      <c r="A18338" t="inlineStr">
        <is>
          <t>HYDROLOGY AND EARTH SYSTEM SCIENCES DISCUSSIONS (ONLINE)</t>
        </is>
      </c>
      <c r="B18338" t="inlineStr">
        <is>
          <t>C</t>
        </is>
      </c>
      <c r="C18338">
        <f>IF(B18338&lt;&gt;"NI",1,0)</f>
        <v/>
      </c>
      <c r="D18338">
        <f>VLOOKUP(B18338, Tabelas!A:C,3,FALSE())</f>
        <v/>
      </c>
      <c r="E18338">
        <f>VLOOKUP(B18338, Tabelas!A:C,2,FALSE())</f>
        <v/>
      </c>
    </row>
    <row r="18339">
      <c r="A18339" t="inlineStr">
        <is>
          <t>IAÇA ARTES DA CENA</t>
        </is>
      </c>
      <c r="B18339" t="inlineStr">
        <is>
          <t>C</t>
        </is>
      </c>
      <c r="C18339">
        <f>IF(B18339&lt;&gt;"NI",1,0)</f>
        <v/>
      </c>
      <c r="D18339">
        <f>VLOOKUP(B18339, Tabelas!A:C,3,FALSE())</f>
        <v/>
      </c>
      <c r="E18339">
        <f>VLOOKUP(B18339, Tabelas!A:C,2,FALSE())</f>
        <v/>
      </c>
    </row>
    <row r="18340">
      <c r="A18340" t="inlineStr">
        <is>
          <t>IADIS INTERNATIONAL JOURNAL ON WWW/INTERNET</t>
        </is>
      </c>
      <c r="B18340" t="inlineStr">
        <is>
          <t>C</t>
        </is>
      </c>
      <c r="C18340">
        <f>IF(B18340&lt;&gt;"NI",1,0)</f>
        <v/>
      </c>
      <c r="D18340">
        <f>VLOOKUP(B18340, Tabelas!A:C,3,FALSE())</f>
        <v/>
      </c>
      <c r="E18340">
        <f>VLOOKUP(B18340, Tabelas!A:C,2,FALSE())</f>
        <v/>
      </c>
    </row>
    <row r="18341">
      <c r="A18341" t="inlineStr">
        <is>
          <t>IAEA-TECDOC</t>
        </is>
      </c>
      <c r="B18341" t="inlineStr">
        <is>
          <t>C</t>
        </is>
      </c>
      <c r="C18341">
        <f>IF(B18341&lt;&gt;"NI",1,0)</f>
        <v/>
      </c>
      <c r="D18341">
        <f>VLOOKUP(B18341, Tabelas!A:C,3,FALSE())</f>
        <v/>
      </c>
      <c r="E18341">
        <f>VLOOKUP(B18341, Tabelas!A:C,2,FALSE())</f>
        <v/>
      </c>
    </row>
    <row r="18342">
      <c r="A18342" t="inlineStr">
        <is>
          <t>IAU CIRC.</t>
        </is>
      </c>
      <c r="B18342" t="inlineStr">
        <is>
          <t>C</t>
        </is>
      </c>
      <c r="C18342">
        <f>IF(B18342&lt;&gt;"NI",1,0)</f>
        <v/>
      </c>
      <c r="D18342">
        <f>VLOOKUP(B18342, Tabelas!A:C,3,FALSE())</f>
        <v/>
      </c>
      <c r="E18342">
        <f>VLOOKUP(B18342, Tabelas!A:C,2,FALSE())</f>
        <v/>
      </c>
    </row>
    <row r="18343">
      <c r="A18343" t="inlineStr">
        <is>
          <t>IBERIAN JOURNAL OF CLINICAL AND FORENSIC NEUROSCIENCE</t>
        </is>
      </c>
      <c r="B18343" t="inlineStr">
        <is>
          <t>C</t>
        </is>
      </c>
      <c r="C18343">
        <f>IF(B18343&lt;&gt;"NI",1,0)</f>
        <v/>
      </c>
      <c r="D18343">
        <f>VLOOKUP(B18343, Tabelas!A:C,3,FALSE())</f>
        <v/>
      </c>
      <c r="E18343">
        <f>VLOOKUP(B18343, Tabelas!A:C,2,FALSE())</f>
        <v/>
      </c>
    </row>
    <row r="18344">
      <c r="A18344" t="inlineStr">
        <is>
          <t>IBEROAMERICAN JOURNAL OF INDUSTRIAL ENGINEERING</t>
        </is>
      </c>
      <c r="B18344" t="inlineStr">
        <is>
          <t>C</t>
        </is>
      </c>
      <c r="C18344">
        <f>IF(B18344&lt;&gt;"NI",1,0)</f>
        <v/>
      </c>
      <c r="D18344">
        <f>VLOOKUP(B18344, Tabelas!A:C,3,FALSE())</f>
        <v/>
      </c>
      <c r="E18344">
        <f>VLOOKUP(B18344, Tabelas!A:C,2,FALSE())</f>
        <v/>
      </c>
    </row>
    <row r="18345">
      <c r="A18345" t="inlineStr">
        <is>
          <t>IBEROGRAFIAS: REVISTA DE ESTUDOS IBÉRICOS</t>
        </is>
      </c>
      <c r="B18345" t="inlineStr">
        <is>
          <t>C</t>
        </is>
      </c>
      <c r="C18345">
        <f>IF(B18345&lt;&gt;"NI",1,0)</f>
        <v/>
      </c>
      <c r="D18345">
        <f>VLOOKUP(B18345, Tabelas!A:C,3,FALSE())</f>
        <v/>
      </c>
      <c r="E18345">
        <f>VLOOKUP(B18345, Tabelas!A:C,2,FALSE())</f>
        <v/>
      </c>
    </row>
    <row r="18346">
      <c r="A18346" t="inlineStr">
        <is>
          <t>IBUSINESS (PRINT)</t>
        </is>
      </c>
      <c r="B18346" t="inlineStr">
        <is>
          <t>C</t>
        </is>
      </c>
      <c r="C18346">
        <f>IF(B18346&lt;&gt;"NI",1,0)</f>
        <v/>
      </c>
      <c r="D18346">
        <f>VLOOKUP(B18346, Tabelas!A:C,3,FALSE())</f>
        <v/>
      </c>
      <c r="E18346">
        <f>VLOOKUP(B18346, Tabelas!A:C,2,FALSE())</f>
        <v/>
      </c>
    </row>
    <row r="18347">
      <c r="A18347" t="inlineStr">
        <is>
          <t>ICHTHYOLOGICAL CONTRIBUTIONS OF PECESCRIOLLOS</t>
        </is>
      </c>
      <c r="B18347" t="inlineStr">
        <is>
          <t>C</t>
        </is>
      </c>
      <c r="C18347">
        <f>IF(B18347&lt;&gt;"NI",1,0)</f>
        <v/>
      </c>
      <c r="D18347">
        <f>VLOOKUP(B18347, Tabelas!A:C,3,FALSE())</f>
        <v/>
      </c>
      <c r="E18347">
        <f>VLOOKUP(B18347, Tabelas!A:C,2,FALSE())</f>
        <v/>
      </c>
    </row>
    <row r="18348">
      <c r="A18348" t="inlineStr">
        <is>
          <t>ICOM</t>
        </is>
      </c>
      <c r="B18348" t="inlineStr">
        <is>
          <t>C</t>
        </is>
      </c>
      <c r="C18348">
        <f>IF(B18348&lt;&gt;"NI",1,0)</f>
        <v/>
      </c>
      <c r="D18348">
        <f>VLOOKUP(B18348, Tabelas!A:C,3,FALSE())</f>
        <v/>
      </c>
      <c r="E18348">
        <f>VLOOKUP(B18348, Tabelas!A:C,2,FALSE())</f>
        <v/>
      </c>
    </row>
    <row r="18349">
      <c r="A18349" t="inlineStr">
        <is>
          <t>ICQMN</t>
        </is>
      </c>
      <c r="B18349" t="inlineStr">
        <is>
          <t>C</t>
        </is>
      </c>
      <c r="C18349">
        <f>IF(B18349&lt;&gt;"NI",1,0)</f>
        <v/>
      </c>
      <c r="D18349">
        <f>VLOOKUP(B18349, Tabelas!A:C,3,FALSE())</f>
        <v/>
      </c>
      <c r="E18349">
        <f>VLOOKUP(B18349, Tabelas!A:C,2,FALSE())</f>
        <v/>
      </c>
    </row>
    <row r="18350">
      <c r="A18350" t="inlineStr">
        <is>
          <t>IDEAS</t>
        </is>
      </c>
      <c r="B18350" t="inlineStr">
        <is>
          <t>C</t>
        </is>
      </c>
      <c r="C18350">
        <f>IF(B18350&lt;&gt;"NI",1,0)</f>
        <v/>
      </c>
      <c r="D18350">
        <f>VLOOKUP(B18350, Tabelas!A:C,3,FALSE())</f>
        <v/>
      </c>
      <c r="E18350">
        <f>VLOOKUP(B18350, Tabelas!A:C,2,FALSE())</f>
        <v/>
      </c>
    </row>
    <row r="18351">
      <c r="A18351" t="inlineStr">
        <is>
          <t>IDIOMA (ONLINE)</t>
        </is>
      </c>
      <c r="B18351" t="inlineStr">
        <is>
          <t>C</t>
        </is>
      </c>
      <c r="C18351">
        <f>IF(B18351&lt;&gt;"NI",1,0)</f>
        <v/>
      </c>
      <c r="D18351">
        <f>VLOOKUP(B18351, Tabelas!A:C,3,FALSE())</f>
        <v/>
      </c>
      <c r="E18351">
        <f>VLOOKUP(B18351, Tabelas!A:C,2,FALSE())</f>
        <v/>
      </c>
    </row>
    <row r="18352">
      <c r="A18352" t="inlineStr">
        <is>
          <t>IEEE COMPUTER SOCIETY</t>
        </is>
      </c>
      <c r="B18352" t="inlineStr">
        <is>
          <t>C</t>
        </is>
      </c>
      <c r="C18352">
        <f>IF(B18352&lt;&gt;"NI",1,0)</f>
        <v/>
      </c>
      <c r="D18352">
        <f>VLOOKUP(B18352, Tabelas!A:C,3,FALSE())</f>
        <v/>
      </c>
      <c r="E18352">
        <f>VLOOKUP(B18352, Tabelas!A:C,2,FALSE())</f>
        <v/>
      </c>
    </row>
    <row r="18353">
      <c r="A18353" t="inlineStr">
        <is>
          <t>IEEE GEOSCIENCE AND REMOTE SENSING SOCIETY NEWSLETTER</t>
        </is>
      </c>
      <c r="B18353" t="inlineStr">
        <is>
          <t>C</t>
        </is>
      </c>
      <c r="C18353">
        <f>IF(B18353&lt;&gt;"NI",1,0)</f>
        <v/>
      </c>
      <c r="D18353">
        <f>VLOOKUP(B18353, Tabelas!A:C,3,FALSE())</f>
        <v/>
      </c>
      <c r="E18353">
        <f>VLOOKUP(B18353, Tabelas!A:C,2,FALSE())</f>
        <v/>
      </c>
    </row>
    <row r="18354">
      <c r="A18354" t="inlineStr">
        <is>
          <t>IEEE TRANSACTIONS ON CIRCUITS AND SYSTEMS. I, FUNDAMENTAL THEORY AND APPLICATIONS (CESSOU EM 2003. CONT.1549-8328 IEEE TRANSACTIONS ON CIRCUITS AND SYSTEMS. I, REGULAR PAPERS)</t>
        </is>
      </c>
      <c r="B18354" t="inlineStr">
        <is>
          <t>C</t>
        </is>
      </c>
      <c r="C18354">
        <f>IF(B18354&lt;&gt;"NI",1,0)</f>
        <v/>
      </c>
      <c r="D18354">
        <f>VLOOKUP(B18354, Tabelas!A:C,3,FALSE())</f>
        <v/>
      </c>
      <c r="E18354">
        <f>VLOOKUP(B18354, Tabelas!A:C,2,FALSE())</f>
        <v/>
      </c>
    </row>
    <row r="18355">
      <c r="A18355" t="inlineStr">
        <is>
          <t>IET CYBER-PHYSICAL SYSTEMS: THEORY &amp; APPLICATIONS</t>
        </is>
      </c>
      <c r="B18355" t="inlineStr">
        <is>
          <t>C</t>
        </is>
      </c>
      <c r="C18355">
        <f>IF(B18355&lt;&gt;"NI",1,0)</f>
        <v/>
      </c>
      <c r="D18355">
        <f>VLOOKUP(B18355, Tabelas!A:C,3,FALSE())</f>
        <v/>
      </c>
      <c r="E18355">
        <f>VLOOKUP(B18355, Tabelas!A:C,2,FALSE())</f>
        <v/>
      </c>
    </row>
    <row r="18356">
      <c r="A18356" t="inlineStr">
        <is>
          <t>IF SERIE REGISTROS</t>
        </is>
      </c>
      <c r="B18356" t="inlineStr">
        <is>
          <t>C</t>
        </is>
      </c>
      <c r="C18356">
        <f>IF(B18356&lt;&gt;"NI",1,0)</f>
        <v/>
      </c>
      <c r="D18356">
        <f>VLOOKUP(B18356, Tabelas!A:C,3,FALSE())</f>
        <v/>
      </c>
      <c r="E18356">
        <f>VLOOKUP(B18356, Tabelas!A:C,2,FALSE())</f>
        <v/>
      </c>
    </row>
    <row r="18357">
      <c r="A18357" t="inlineStr">
        <is>
          <t>IFMT - CAMPUS AVANÇADO GUARANTÃ DO NORTE. DESAFIOS E CONQUISTAS</t>
        </is>
      </c>
      <c r="B18357" t="inlineStr">
        <is>
          <t>C</t>
        </is>
      </c>
      <c r="C18357">
        <f>IF(B18357&lt;&gt;"NI",1,0)</f>
        <v/>
      </c>
      <c r="D18357">
        <f>VLOOKUP(B18357, Tabelas!A:C,3,FALSE())</f>
        <v/>
      </c>
      <c r="E18357">
        <f>VLOOKUP(B18357, Tabelas!A:C,2,FALSE())</f>
        <v/>
      </c>
    </row>
    <row r="18358">
      <c r="A18358" t="inlineStr">
        <is>
          <t>IGAPÓ (CEFET-AM)</t>
        </is>
      </c>
      <c r="B18358" t="inlineStr">
        <is>
          <t>C</t>
        </is>
      </c>
      <c r="C18358">
        <f>IF(B18358&lt;&gt;"NI",1,0)</f>
        <v/>
      </c>
      <c r="D18358">
        <f>VLOOKUP(B18358, Tabelas!A:C,3,FALSE())</f>
        <v/>
      </c>
      <c r="E18358">
        <f>VLOOKUP(B18358, Tabelas!A:C,2,FALSE())</f>
        <v/>
      </c>
    </row>
    <row r="18359">
      <c r="A18359" t="inlineStr">
        <is>
          <t>IGREJA LUTERANA</t>
        </is>
      </c>
      <c r="B18359" t="inlineStr">
        <is>
          <t>C</t>
        </is>
      </c>
      <c r="C18359">
        <f>IF(B18359&lt;&gt;"NI",1,0)</f>
        <v/>
      </c>
      <c r="D18359">
        <f>VLOOKUP(B18359, Tabelas!A:C,3,FALSE())</f>
        <v/>
      </c>
      <c r="E18359">
        <f>VLOOKUP(B18359, Tabelas!A:C,2,FALSE())</f>
        <v/>
      </c>
    </row>
    <row r="18360">
      <c r="A18360" t="inlineStr">
        <is>
          <t>IJAME. INTERNATIONAL JOURNAL OF ADVANCES IN MANAGEMENT AND ECONOMICS</t>
        </is>
      </c>
      <c r="B18360" t="inlineStr">
        <is>
          <t>C</t>
        </is>
      </c>
      <c r="C18360">
        <f>IF(B18360&lt;&gt;"NI",1,0)</f>
        <v/>
      </c>
      <c r="D18360">
        <f>VLOOKUP(B18360, Tabelas!A:C,3,FALSE())</f>
        <v/>
      </c>
      <c r="E18360">
        <f>VLOOKUP(B18360, Tabelas!A:C,2,FALSE())</f>
        <v/>
      </c>
    </row>
    <row r="18361">
      <c r="A18361" t="inlineStr">
        <is>
          <t>IJET: INTERNATIONAL JOURNAL OF ENGINEERING &amp; TECHNOLOGY</t>
        </is>
      </c>
      <c r="B18361" t="inlineStr">
        <is>
          <t>C</t>
        </is>
      </c>
      <c r="C18361">
        <f>IF(B18361&lt;&gt;"NI",1,0)</f>
        <v/>
      </c>
      <c r="D18361">
        <f>VLOOKUP(B18361, Tabelas!A:C,3,FALSE())</f>
        <v/>
      </c>
      <c r="E18361">
        <f>VLOOKUP(B18361, Tabelas!A:C,2,FALSE())</f>
        <v/>
      </c>
    </row>
    <row r="18362">
      <c r="A18362" t="inlineStr">
        <is>
          <t>IL DENTISTA MODERNO</t>
        </is>
      </c>
      <c r="B18362" t="inlineStr">
        <is>
          <t>C</t>
        </is>
      </c>
      <c r="C18362">
        <f>IF(B18362&lt;&gt;"NI",1,0)</f>
        <v/>
      </c>
      <c r="D18362">
        <f>VLOOKUP(B18362, Tabelas!A:C,3,FALSE())</f>
        <v/>
      </c>
      <c r="E18362">
        <f>VLOOKUP(B18362, Tabelas!A:C,2,FALSE())</f>
        <v/>
      </c>
    </row>
    <row r="18363">
      <c r="A18363" t="inlineStr">
        <is>
          <t>IL GIORNALE DELL'ARCHITETTURA</t>
        </is>
      </c>
      <c r="B18363" t="inlineStr">
        <is>
          <t>C</t>
        </is>
      </c>
      <c r="C18363">
        <f>IF(B18363&lt;&gt;"NI",1,0)</f>
        <v/>
      </c>
      <c r="D18363">
        <f>VLOOKUP(B18363, Tabelas!A:C,3,FALSE())</f>
        <v/>
      </c>
      <c r="E18363">
        <f>VLOOKUP(B18363, Tabelas!A:C,2,FALSE())</f>
        <v/>
      </c>
    </row>
    <row r="18364">
      <c r="A18364" t="inlineStr">
        <is>
          <t>ILINX REVISTA CIENTÍFICA DO LUME</t>
        </is>
      </c>
      <c r="B18364" t="inlineStr">
        <is>
          <t>C</t>
        </is>
      </c>
      <c r="C18364">
        <f>IF(B18364&lt;&gt;"NI",1,0)</f>
        <v/>
      </c>
      <c r="D18364">
        <f>VLOOKUP(B18364, Tabelas!A:C,3,FALSE())</f>
        <v/>
      </c>
      <c r="E18364">
        <f>VLOOKUP(B18364, Tabelas!A:C,2,FALSE())</f>
        <v/>
      </c>
    </row>
    <row r="18365">
      <c r="A18365" t="inlineStr">
        <is>
          <t>ILLUMINAZIONI: RIVISTA DI LINGUA, LETTERATURA E COMUNICAZIONE</t>
        </is>
      </c>
      <c r="B18365" t="inlineStr">
        <is>
          <t>C</t>
        </is>
      </c>
      <c r="C18365">
        <f>IF(B18365&lt;&gt;"NI",1,0)</f>
        <v/>
      </c>
      <c r="D18365">
        <f>VLOOKUP(B18365, Tabelas!A:C,3,FALSE())</f>
        <v/>
      </c>
      <c r="E18365">
        <f>VLOOKUP(B18365, Tabelas!A:C,2,FALSE())</f>
        <v/>
      </c>
    </row>
    <row r="18366">
      <c r="A18366" t="inlineStr">
        <is>
          <t>IMAGEM BRASILEIRA</t>
        </is>
      </c>
      <c r="B18366" t="inlineStr">
        <is>
          <t>C</t>
        </is>
      </c>
      <c r="C18366">
        <f>IF(B18366&lt;&gt;"NI",1,0)</f>
        <v/>
      </c>
      <c r="D18366">
        <f>VLOOKUP(B18366, Tabelas!A:C,3,FALSE())</f>
        <v/>
      </c>
      <c r="E18366">
        <f>VLOOKUP(B18366, Tabelas!A:C,2,FALSE())</f>
        <v/>
      </c>
    </row>
    <row r="18367">
      <c r="A18367" t="inlineStr">
        <is>
          <t>IMAGO - REVISTA DE EMBLEMÁTICA Y CULTURA VISUAL</t>
        </is>
      </c>
      <c r="B18367" t="inlineStr">
        <is>
          <t>C</t>
        </is>
      </c>
      <c r="C18367">
        <f>IF(B18367&lt;&gt;"NI",1,0)</f>
        <v/>
      </c>
      <c r="D18367">
        <f>VLOOKUP(B18367, Tabelas!A:C,3,FALSE())</f>
        <v/>
      </c>
      <c r="E18367">
        <f>VLOOKUP(B18367, Tabelas!A:C,2,FALSE())</f>
        <v/>
      </c>
    </row>
    <row r="18368">
      <c r="A18368" t="inlineStr">
        <is>
          <t>IMMUNOHORIZONS</t>
        </is>
      </c>
      <c r="B18368" t="inlineStr">
        <is>
          <t>C</t>
        </is>
      </c>
      <c r="C18368">
        <f>IF(B18368&lt;&gt;"NI",1,0)</f>
        <v/>
      </c>
      <c r="D18368">
        <f>VLOOKUP(B18368, Tabelas!A:C,3,FALSE())</f>
        <v/>
      </c>
      <c r="E18368">
        <f>VLOOKUP(B18368, Tabelas!A:C,2,FALSE())</f>
        <v/>
      </c>
    </row>
    <row r="18369">
      <c r="A18369" t="inlineStr">
        <is>
          <t>IMODEV</t>
        </is>
      </c>
      <c r="B18369" t="inlineStr">
        <is>
          <t>C</t>
        </is>
      </c>
      <c r="C18369">
        <f>IF(B18369&lt;&gt;"NI",1,0)</f>
        <v/>
      </c>
      <c r="D18369">
        <f>VLOOKUP(B18369, Tabelas!A:C,3,FALSE())</f>
        <v/>
      </c>
      <c r="E18369">
        <f>VLOOKUP(B18369, Tabelas!A:C,2,FALSE())</f>
        <v/>
      </c>
    </row>
    <row r="18370">
      <c r="A18370" t="inlineStr">
        <is>
          <t>IMPACT: INTERNATIONAL JOURNAL OF RESEARCH IN ENGINEERING &amp; TECHNOLOGY</t>
        </is>
      </c>
      <c r="B18370" t="inlineStr">
        <is>
          <t>C</t>
        </is>
      </c>
      <c r="C18370">
        <f>IF(B18370&lt;&gt;"NI",1,0)</f>
        <v/>
      </c>
      <c r="D18370">
        <f>VLOOKUP(B18370, Tabelas!A:C,3,FALSE())</f>
        <v/>
      </c>
      <c r="E18370">
        <f>VLOOKUP(B18370, Tabelas!A:C,2,FALSE())</f>
        <v/>
      </c>
    </row>
    <row r="18371">
      <c r="A18371" t="inlineStr">
        <is>
          <t>IMPERIAL JOURNAL OF INTERDISCIPLINARY RESEARCH (IJIR)</t>
        </is>
      </c>
      <c r="B18371" t="inlineStr">
        <is>
          <t>C</t>
        </is>
      </c>
      <c r="C18371">
        <f>IF(B18371&lt;&gt;"NI",1,0)</f>
        <v/>
      </c>
      <c r="D18371">
        <f>VLOOKUP(B18371, Tabelas!A:C,3,FALSE())</f>
        <v/>
      </c>
      <c r="E18371">
        <f>VLOOKUP(B18371, Tabelas!A:C,2,FALSE())</f>
        <v/>
      </c>
    </row>
    <row r="18372">
      <c r="A18372" t="inlineStr">
        <is>
          <t>IMPLANTNEWS</t>
        </is>
      </c>
      <c r="B18372" t="inlineStr">
        <is>
          <t>C</t>
        </is>
      </c>
      <c r="C18372">
        <f>IF(B18372&lt;&gt;"NI",1,0)</f>
        <v/>
      </c>
      <c r="D18372">
        <f>VLOOKUP(B18372, Tabelas!A:C,3,FALSE())</f>
        <v/>
      </c>
      <c r="E18372">
        <f>VLOOKUP(B18372, Tabelas!A:C,2,FALSE())</f>
        <v/>
      </c>
    </row>
    <row r="18373">
      <c r="A18373" t="inlineStr">
        <is>
          <t>IMPLANTNEWSPERIO INTERNATIONAL JOURNAL</t>
        </is>
      </c>
      <c r="B18373" t="inlineStr">
        <is>
          <t>C</t>
        </is>
      </c>
      <c r="C18373">
        <f>IF(B18373&lt;&gt;"NI",1,0)</f>
        <v/>
      </c>
      <c r="D18373">
        <f>VLOOKUP(B18373, Tabelas!A:C,3,FALSE())</f>
        <v/>
      </c>
      <c r="E18373">
        <f>VLOOKUP(B18373, Tabelas!A:C,2,FALSE())</f>
        <v/>
      </c>
    </row>
    <row r="18374">
      <c r="A18374" t="inlineStr">
        <is>
          <t>IMPLANTS: INTERNATIONAL MAGAZINE OF ORAL IMPLANTOLOGY</t>
        </is>
      </c>
      <c r="B18374" t="inlineStr">
        <is>
          <t>C</t>
        </is>
      </c>
      <c r="C18374">
        <f>IF(B18374&lt;&gt;"NI",1,0)</f>
        <v/>
      </c>
      <c r="D18374">
        <f>VLOOKUP(B18374, Tabelas!A:C,3,FALSE())</f>
        <v/>
      </c>
      <c r="E18374">
        <f>VLOOKUP(B18374, Tabelas!A:C,2,FALSE())</f>
        <v/>
      </c>
    </row>
    <row r="18375">
      <c r="A18375" t="inlineStr">
        <is>
          <t>IN SILICO PHARMACOLOGY</t>
        </is>
      </c>
      <c r="B18375" t="inlineStr">
        <is>
          <t>C</t>
        </is>
      </c>
      <c r="C18375">
        <f>IF(B18375&lt;&gt;"NI",1,0)</f>
        <v/>
      </c>
      <c r="D18375">
        <f>VLOOKUP(B18375, Tabelas!A:C,3,FALSE())</f>
        <v/>
      </c>
      <c r="E18375">
        <f>VLOOKUP(B18375, Tabelas!A:C,2,FALSE())</f>
        <v/>
      </c>
    </row>
    <row r="18376">
      <c r="A18376" t="inlineStr">
        <is>
          <t>INAUGURAL REVIEW SERIES</t>
        </is>
      </c>
      <c r="B18376" t="inlineStr">
        <is>
          <t>C</t>
        </is>
      </c>
      <c r="C18376">
        <f>IF(B18376&lt;&gt;"NI",1,0)</f>
        <v/>
      </c>
      <c r="D18376">
        <f>VLOOKUP(B18376, Tabelas!A:C,3,FALSE())</f>
        <v/>
      </c>
      <c r="E18376">
        <f>VLOOKUP(B18376, Tabelas!A:C,2,FALSE())</f>
        <v/>
      </c>
    </row>
    <row r="18377">
      <c r="A18377" t="inlineStr">
        <is>
          <t>INCANTARE</t>
        </is>
      </c>
      <c r="B18377" t="inlineStr">
        <is>
          <t>C</t>
        </is>
      </c>
      <c r="C18377">
        <f>IF(B18377&lt;&gt;"NI",1,0)</f>
        <v/>
      </c>
      <c r="D18377">
        <f>VLOOKUP(B18377, Tabelas!A:C,3,FALSE())</f>
        <v/>
      </c>
      <c r="E18377">
        <f>VLOOKUP(B18377, Tabelas!A:C,2,FALSE())</f>
        <v/>
      </c>
    </row>
    <row r="18378">
      <c r="A18378" t="inlineStr">
        <is>
          <t>INCAPER EM REVISTA</t>
        </is>
      </c>
      <c r="B18378" t="inlineStr">
        <is>
          <t>C</t>
        </is>
      </c>
      <c r="C18378">
        <f>IF(B18378&lt;&gt;"NI",1,0)</f>
        <v/>
      </c>
      <c r="D18378">
        <f>VLOOKUP(B18378, Tabelas!A:C,3,FALSE())</f>
        <v/>
      </c>
      <c r="E18378">
        <f>VLOOKUP(B18378, Tabelas!A:C,2,FALSE())</f>
        <v/>
      </c>
    </row>
    <row r="18379">
      <c r="A18379" t="inlineStr">
        <is>
          <t>INCHIESTA</t>
        </is>
      </c>
      <c r="B18379" t="inlineStr">
        <is>
          <t>C</t>
        </is>
      </c>
      <c r="C18379">
        <f>IF(B18379&lt;&gt;"NI",1,0)</f>
        <v/>
      </c>
      <c r="D18379">
        <f>VLOOKUP(B18379, Tabelas!A:C,3,FALSE())</f>
        <v/>
      </c>
      <c r="E18379">
        <f>VLOOKUP(B18379, Tabelas!A:C,2,FALSE())</f>
        <v/>
      </c>
    </row>
    <row r="18380">
      <c r="A18380" t="inlineStr">
        <is>
          <t>INDIAN JOURNAL OF ADVANCES IN CHEMICAL SCIENCE</t>
        </is>
      </c>
      <c r="B18380" t="inlineStr">
        <is>
          <t>C</t>
        </is>
      </c>
      <c r="C18380">
        <f>IF(B18380&lt;&gt;"NI",1,0)</f>
        <v/>
      </c>
      <c r="D18380">
        <f>VLOOKUP(B18380, Tabelas!A:C,3,FALSE())</f>
        <v/>
      </c>
      <c r="E18380">
        <f>VLOOKUP(B18380, Tabelas!A:C,2,FALSE())</f>
        <v/>
      </c>
    </row>
    <row r="18381">
      <c r="A18381" t="inlineStr">
        <is>
          <t>INDIAN JOURNAL OF APPLIED RESEARCH</t>
        </is>
      </c>
      <c r="B18381" t="inlineStr">
        <is>
          <t>C</t>
        </is>
      </c>
      <c r="C18381">
        <f>IF(B18381&lt;&gt;"NI",1,0)</f>
        <v/>
      </c>
      <c r="D18381">
        <f>VLOOKUP(B18381, Tabelas!A:C,3,FALSE())</f>
        <v/>
      </c>
      <c r="E18381">
        <f>VLOOKUP(B18381, Tabelas!A:C,2,FALSE())</f>
        <v/>
      </c>
    </row>
    <row r="18382">
      <c r="A18382" t="inlineStr">
        <is>
          <t>INDIAN JOURNAL OF MEDICAL RESEARCH AND PHARMACEUTICAL SCIENCE</t>
        </is>
      </c>
      <c r="B18382" t="inlineStr">
        <is>
          <t>C</t>
        </is>
      </c>
      <c r="C18382">
        <f>IF(B18382&lt;&gt;"NI",1,0)</f>
        <v/>
      </c>
      <c r="D18382">
        <f>VLOOKUP(B18382, Tabelas!A:C,3,FALSE())</f>
        <v/>
      </c>
      <c r="E18382">
        <f>VLOOKUP(B18382, Tabelas!A:C,2,FALSE())</f>
        <v/>
      </c>
    </row>
    <row r="18383">
      <c r="A18383" t="inlineStr">
        <is>
          <t>INDIAN JOURNAL OF PHARMACOLOGY</t>
        </is>
      </c>
      <c r="B18383" t="inlineStr">
        <is>
          <t>C</t>
        </is>
      </c>
      <c r="C18383">
        <f>IF(B18383&lt;&gt;"NI",1,0)</f>
        <v/>
      </c>
      <c r="D18383">
        <f>VLOOKUP(B18383, Tabelas!A:C,3,FALSE())</f>
        <v/>
      </c>
      <c r="E18383">
        <f>VLOOKUP(B18383, Tabelas!A:C,2,FALSE())</f>
        <v/>
      </c>
    </row>
    <row r="18384">
      <c r="A18384" t="inlineStr">
        <is>
          <t>INDIAN JOURNAL OF SCIENCE &amp; TECHNOLOGY</t>
        </is>
      </c>
      <c r="B18384" t="inlineStr">
        <is>
          <t>C</t>
        </is>
      </c>
      <c r="C18384">
        <f>IF(B18384&lt;&gt;"NI",1,0)</f>
        <v/>
      </c>
      <c r="D18384">
        <f>VLOOKUP(B18384, Tabelas!A:C,3,FALSE())</f>
        <v/>
      </c>
      <c r="E18384">
        <f>VLOOKUP(B18384, Tabelas!A:C,2,FALSE())</f>
        <v/>
      </c>
    </row>
    <row r="18385">
      <c r="A18385" t="inlineStr">
        <is>
          <t>INDONESIAN JOURNAL OF INTERNATIONAL AND COMPARATIVE LAW</t>
        </is>
      </c>
      <c r="B18385" t="inlineStr">
        <is>
          <t>C</t>
        </is>
      </c>
      <c r="C18385">
        <f>IF(B18385&lt;&gt;"NI",1,0)</f>
        <v/>
      </c>
      <c r="D18385">
        <f>VLOOKUP(B18385, Tabelas!A:C,3,FALSE())</f>
        <v/>
      </c>
      <c r="E18385">
        <f>VLOOKUP(B18385, Tabelas!A:C,2,FALSE())</f>
        <v/>
      </c>
    </row>
    <row r="18386">
      <c r="A18386" t="inlineStr">
        <is>
          <t>INDRASTRA GLOBAL</t>
        </is>
      </c>
      <c r="B18386" t="inlineStr">
        <is>
          <t>C</t>
        </is>
      </c>
      <c r="C18386">
        <f>IF(B18386&lt;&gt;"NI",1,0)</f>
        <v/>
      </c>
      <c r="D18386">
        <f>VLOOKUP(B18386, Tabelas!A:C,3,FALSE())</f>
        <v/>
      </c>
      <c r="E18386">
        <f>VLOOKUP(B18386, Tabelas!A:C,2,FALSE())</f>
        <v/>
      </c>
    </row>
    <row r="18387">
      <c r="A18387" t="inlineStr">
        <is>
          <t>INDÚSTRIA DE LATICÍNIOS</t>
        </is>
      </c>
      <c r="B18387" t="inlineStr">
        <is>
          <t>C</t>
        </is>
      </c>
      <c r="C18387">
        <f>IF(B18387&lt;&gt;"NI",1,0)</f>
        <v/>
      </c>
      <c r="D18387">
        <f>VLOOKUP(B18387, Tabelas!A:C,3,FALSE())</f>
        <v/>
      </c>
      <c r="E18387">
        <f>VLOOKUP(B18387, Tabelas!A:C,2,FALSE())</f>
        <v/>
      </c>
    </row>
    <row r="18388">
      <c r="A18388" t="inlineStr">
        <is>
          <t>INDUSTRIAL HEATING</t>
        </is>
      </c>
      <c r="B18388" t="inlineStr">
        <is>
          <t>C</t>
        </is>
      </c>
      <c r="C18388">
        <f>IF(B18388&lt;&gt;"NI",1,0)</f>
        <v/>
      </c>
      <c r="D18388">
        <f>VLOOKUP(B18388, Tabelas!A:C,3,FALSE())</f>
        <v/>
      </c>
      <c r="E18388">
        <f>VLOOKUP(B18388, Tabelas!A:C,2,FALSE())</f>
        <v/>
      </c>
    </row>
    <row r="18389">
      <c r="A18389" t="inlineStr">
        <is>
          <t>IN-FAN-CIA (ED. ESPANOLA)</t>
        </is>
      </c>
      <c r="B18389" t="inlineStr">
        <is>
          <t>C</t>
        </is>
      </c>
      <c r="C18389">
        <f>IF(B18389&lt;&gt;"NI",1,0)</f>
        <v/>
      </c>
      <c r="D18389">
        <f>VLOOKUP(B18389, Tabelas!A:C,3,FALSE())</f>
        <v/>
      </c>
      <c r="E18389">
        <f>VLOOKUP(B18389, Tabelas!A:C,2,FALSE())</f>
        <v/>
      </c>
    </row>
    <row r="18390">
      <c r="A18390" t="inlineStr">
        <is>
          <t>INFANZIA (FIRENZE)</t>
        </is>
      </c>
      <c r="B18390" t="inlineStr">
        <is>
          <t>C</t>
        </is>
      </c>
      <c r="C18390">
        <f>IF(B18390&lt;&gt;"NI",1,0)</f>
        <v/>
      </c>
      <c r="D18390">
        <f>VLOOKUP(B18390, Tabelas!A:C,3,FALSE())</f>
        <v/>
      </c>
      <c r="E18390">
        <f>VLOOKUP(B18390, Tabelas!A:C,2,FALSE())</f>
        <v/>
      </c>
    </row>
    <row r="18391">
      <c r="A18391" t="inlineStr">
        <is>
          <t>INFARMA</t>
        </is>
      </c>
      <c r="B18391" t="inlineStr">
        <is>
          <t>C</t>
        </is>
      </c>
      <c r="C18391">
        <f>IF(B18391&lt;&gt;"NI",1,0)</f>
        <v/>
      </c>
      <c r="D18391">
        <f>VLOOKUP(B18391, Tabelas!A:C,3,FALSE())</f>
        <v/>
      </c>
      <c r="E18391">
        <f>VLOOKUP(B18391, Tabelas!A:C,2,FALSE())</f>
        <v/>
      </c>
    </row>
    <row r="18392">
      <c r="A18392" t="inlineStr">
        <is>
          <t>INFARMA (BRASÍLIA)</t>
        </is>
      </c>
      <c r="B18392" t="inlineStr">
        <is>
          <t>C</t>
        </is>
      </c>
      <c r="C18392">
        <f>IF(B18392&lt;&gt;"NI",1,0)</f>
        <v/>
      </c>
      <c r="D18392">
        <f>VLOOKUP(B18392, Tabelas!A:C,3,FALSE())</f>
        <v/>
      </c>
      <c r="E18392">
        <f>VLOOKUP(B18392, Tabelas!A:C,2,FALSE())</f>
        <v/>
      </c>
    </row>
    <row r="18393">
      <c r="A18393" t="inlineStr">
        <is>
          <t>INFECTIOUS DISEASE MODELLING</t>
        </is>
      </c>
      <c r="B18393" t="inlineStr">
        <is>
          <t>C</t>
        </is>
      </c>
      <c r="C18393">
        <f>IF(B18393&lt;&gt;"NI",1,0)</f>
        <v/>
      </c>
      <c r="D18393">
        <f>VLOOKUP(B18393, Tabelas!A:C,3,FALSE())</f>
        <v/>
      </c>
      <c r="E18393">
        <f>VLOOKUP(B18393, Tabelas!A:C,2,FALSE())</f>
        <v/>
      </c>
    </row>
    <row r="18394">
      <c r="A18394" t="inlineStr">
        <is>
          <t>INFOCOMP (UFLA. IMPRESSO)</t>
        </is>
      </c>
      <c r="B18394" t="inlineStr">
        <is>
          <t>C</t>
        </is>
      </c>
      <c r="C18394">
        <f>IF(B18394&lt;&gt;"NI",1,0)</f>
        <v/>
      </c>
      <c r="D18394">
        <f>VLOOKUP(B18394, Tabelas!A:C,3,FALSE())</f>
        <v/>
      </c>
      <c r="E18394">
        <f>VLOOKUP(B18394, Tabelas!A:C,2,FALSE())</f>
        <v/>
      </c>
    </row>
    <row r="18395">
      <c r="A18395" t="inlineStr">
        <is>
          <t>INFONEIBA (ONLINE)</t>
        </is>
      </c>
      <c r="B18395" t="inlineStr">
        <is>
          <t>C</t>
        </is>
      </c>
      <c r="C18395">
        <f>IF(B18395&lt;&gt;"NI",1,0)</f>
        <v/>
      </c>
      <c r="D18395">
        <f>VLOOKUP(B18395, Tabelas!A:C,3,FALSE())</f>
        <v/>
      </c>
      <c r="E18395">
        <f>VLOOKUP(B18395, Tabelas!A:C,2,FALSE())</f>
        <v/>
      </c>
    </row>
    <row r="18396">
      <c r="A18396" t="inlineStr">
        <is>
          <t>INFORMAÇÕES AGRONÔMICAS</t>
        </is>
      </c>
      <c r="B18396" t="inlineStr">
        <is>
          <t>C</t>
        </is>
      </c>
      <c r="C18396">
        <f>IF(B18396&lt;&gt;"NI",1,0)</f>
        <v/>
      </c>
      <c r="D18396">
        <f>VLOOKUP(B18396, Tabelas!A:C,3,FALSE())</f>
        <v/>
      </c>
      <c r="E18396">
        <f>VLOOKUP(B18396, Tabelas!A:C,2,FALSE())</f>
        <v/>
      </c>
    </row>
    <row r="18397">
      <c r="A18397" t="inlineStr">
        <is>
          <t>INFORMÁTICA Y DERECHO 2ª ÉPOCA - REVISTA IBEROAMERICANA DE DERECHO INFORMÁTICO</t>
        </is>
      </c>
      <c r="B18397" t="inlineStr">
        <is>
          <t>C</t>
        </is>
      </c>
      <c r="C18397">
        <f>IF(B18397&lt;&gt;"NI",1,0)</f>
        <v/>
      </c>
      <c r="D18397">
        <f>VLOOKUP(B18397, Tabelas!A:C,3,FALSE())</f>
        <v/>
      </c>
      <c r="E18397">
        <f>VLOOKUP(B18397, Tabelas!A:C,2,FALSE())</f>
        <v/>
      </c>
    </row>
    <row r="18398">
      <c r="A18398" t="inlineStr">
        <is>
          <t>INFORMATIONEN ZUR RAUMENTWICKLUNG</t>
        </is>
      </c>
      <c r="B18398" t="inlineStr">
        <is>
          <t>C</t>
        </is>
      </c>
      <c r="C18398">
        <f>IF(B18398&lt;&gt;"NI",1,0)</f>
        <v/>
      </c>
      <c r="D18398">
        <f>VLOOKUP(B18398, Tabelas!A:C,3,FALSE())</f>
        <v/>
      </c>
      <c r="E18398">
        <f>VLOOKUP(B18398, Tabelas!A:C,2,FALSE())</f>
        <v/>
      </c>
    </row>
    <row r="18399">
      <c r="A18399" t="inlineStr">
        <is>
          <t>INFORMATIVO ABRATES</t>
        </is>
      </c>
      <c r="B18399" t="inlineStr">
        <is>
          <t>C</t>
        </is>
      </c>
      <c r="C18399">
        <f>IF(B18399&lt;&gt;"NI",1,0)</f>
        <v/>
      </c>
      <c r="D18399">
        <f>VLOOKUP(B18399, Tabelas!A:C,3,FALSE())</f>
        <v/>
      </c>
      <c r="E18399">
        <f>VLOOKUP(B18399, Tabelas!A:C,2,FALSE())</f>
        <v/>
      </c>
    </row>
    <row r="18400">
      <c r="A18400" t="inlineStr">
        <is>
          <t>INFORMATIVO JURÍDICO CONSULEX</t>
        </is>
      </c>
      <c r="B18400" t="inlineStr">
        <is>
          <t>C</t>
        </is>
      </c>
      <c r="C18400">
        <f>IF(B18400&lt;&gt;"NI",1,0)</f>
        <v/>
      </c>
      <c r="D18400">
        <f>VLOOKUP(B18400, Tabelas!A:C,3,FALSE())</f>
        <v/>
      </c>
      <c r="E18400">
        <f>VLOOKUP(B18400, Tabelas!A:C,2,FALSE())</f>
        <v/>
      </c>
    </row>
    <row r="18401">
      <c r="A18401" t="inlineStr">
        <is>
          <t>INFORME AGROPECUÁRIO</t>
        </is>
      </c>
      <c r="B18401" t="inlineStr">
        <is>
          <t>C</t>
        </is>
      </c>
      <c r="C18401">
        <f>IF(B18401&lt;&gt;"NI",1,0)</f>
        <v/>
      </c>
      <c r="D18401">
        <f>VLOOKUP(B18401, Tabelas!A:C,3,FALSE())</f>
        <v/>
      </c>
      <c r="E18401">
        <f>VLOOKUP(B18401, Tabelas!A:C,2,FALSE())</f>
        <v/>
      </c>
    </row>
    <row r="18402">
      <c r="A18402" t="inlineStr">
        <is>
          <t>INFORME C3</t>
        </is>
      </c>
      <c r="B18402" t="inlineStr">
        <is>
          <t>C</t>
        </is>
      </c>
      <c r="C18402">
        <f>IF(B18402&lt;&gt;"NI",1,0)</f>
        <v/>
      </c>
      <c r="D18402">
        <f>VLOOKUP(B18402, Tabelas!A:C,3,FALSE())</f>
        <v/>
      </c>
      <c r="E18402">
        <f>VLOOKUP(B18402, Tabelas!A:C,2,FALSE())</f>
        <v/>
      </c>
    </row>
    <row r="18403">
      <c r="A18403" t="inlineStr">
        <is>
          <t>INFORME ECONÔMICO (UFPI)</t>
        </is>
      </c>
      <c r="B18403" t="inlineStr">
        <is>
          <t>C</t>
        </is>
      </c>
      <c r="C18403">
        <f>IF(B18403&lt;&gt;"NI",1,0)</f>
        <v/>
      </c>
      <c r="D18403">
        <f>VLOOKUP(B18403, Tabelas!A:C,3,FALSE())</f>
        <v/>
      </c>
      <c r="E18403">
        <f>VLOOKUP(B18403, Tabelas!A:C,2,FALSE())</f>
        <v/>
      </c>
    </row>
    <row r="18404">
      <c r="A18404" t="inlineStr">
        <is>
          <t>INFORME GOIANO</t>
        </is>
      </c>
      <c r="B18404" t="inlineStr">
        <is>
          <t>C</t>
        </is>
      </c>
      <c r="C18404">
        <f>IF(B18404&lt;&gt;"NI",1,0)</f>
        <v/>
      </c>
      <c r="D18404">
        <f>VLOOKUP(B18404, Tabelas!A:C,3,FALSE())</f>
        <v/>
      </c>
      <c r="E18404">
        <f>VLOOKUP(B18404, Tabelas!A:C,2,FALSE())</f>
        <v/>
      </c>
    </row>
    <row r="18405">
      <c r="A18405" t="inlineStr">
        <is>
          <t>INFRASTRUCTURES</t>
        </is>
      </c>
      <c r="B18405" t="inlineStr">
        <is>
          <t>C</t>
        </is>
      </c>
      <c r="C18405">
        <f>IF(B18405&lt;&gt;"NI",1,0)</f>
        <v/>
      </c>
      <c r="D18405">
        <f>VLOOKUP(B18405, Tabelas!A:C,3,FALSE())</f>
        <v/>
      </c>
      <c r="E18405">
        <f>VLOOKUP(B18405, Tabelas!A:C,2,FALSE())</f>
        <v/>
      </c>
    </row>
    <row r="18406">
      <c r="A18406" t="inlineStr">
        <is>
          <t>INGENIERÍA</t>
        </is>
      </c>
      <c r="B18406" t="inlineStr">
        <is>
          <t>C</t>
        </is>
      </c>
      <c r="C18406">
        <f>IF(B18406&lt;&gt;"NI",1,0)</f>
        <v/>
      </c>
      <c r="D18406">
        <f>VLOOKUP(B18406, Tabelas!A:C,3,FALSE())</f>
        <v/>
      </c>
      <c r="E18406">
        <f>VLOOKUP(B18406, Tabelas!A:C,2,FALSE())</f>
        <v/>
      </c>
    </row>
    <row r="18407">
      <c r="A18407" t="inlineStr">
        <is>
          <t>INGENIERÍA INDUSTRIAL. ACTUALIDAD Y NUEVAS TENDENCIAS</t>
        </is>
      </c>
      <c r="B18407" t="inlineStr">
        <is>
          <t>C</t>
        </is>
      </c>
      <c r="C18407">
        <f>IF(B18407&lt;&gt;"NI",1,0)</f>
        <v/>
      </c>
      <c r="D18407">
        <f>VLOOKUP(B18407, Tabelas!A:C,3,FALSE())</f>
        <v/>
      </c>
      <c r="E18407">
        <f>VLOOKUP(B18407, Tabelas!A:C,2,FALSE())</f>
        <v/>
      </c>
    </row>
    <row r="18408">
      <c r="A18408" t="inlineStr">
        <is>
          <t>INGENIERIA MECANICA (ONLINE)</t>
        </is>
      </c>
      <c r="B18408" t="inlineStr">
        <is>
          <t>C</t>
        </is>
      </c>
      <c r="C18408">
        <f>IF(B18408&lt;&gt;"NI",1,0)</f>
        <v/>
      </c>
      <c r="D18408">
        <f>VLOOKUP(B18408, Tabelas!A:C,3,FALSE())</f>
        <v/>
      </c>
      <c r="E18408">
        <f>VLOOKUP(B18408, Tabelas!A:C,2,FALSE())</f>
        <v/>
      </c>
    </row>
    <row r="18409">
      <c r="A18409" t="inlineStr">
        <is>
          <t>INGENIERIA Y CIENCIA</t>
        </is>
      </c>
      <c r="B18409" t="inlineStr">
        <is>
          <t>C</t>
        </is>
      </c>
      <c r="C18409">
        <f>IF(B18409&lt;&gt;"NI",1,0)</f>
        <v/>
      </c>
      <c r="D18409">
        <f>VLOOKUP(B18409, Tabelas!A:C,3,FALSE())</f>
        <v/>
      </c>
      <c r="E18409">
        <f>VLOOKUP(B18409, Tabelas!A:C,2,FALSE())</f>
        <v/>
      </c>
    </row>
    <row r="18410">
      <c r="A18410" t="inlineStr">
        <is>
          <t>INGENIERÍA Y COMPETITIVIDAD</t>
        </is>
      </c>
      <c r="B18410" t="inlineStr">
        <is>
          <t>C</t>
        </is>
      </c>
      <c r="C18410">
        <f>IF(B18410&lt;&gt;"NI",1,0)</f>
        <v/>
      </c>
      <c r="D18410">
        <f>VLOOKUP(B18410, Tabelas!A:C,3,FALSE())</f>
        <v/>
      </c>
      <c r="E18410">
        <f>VLOOKUP(B18410, Tabelas!A:C,2,FALSE())</f>
        <v/>
      </c>
    </row>
    <row r="18411">
      <c r="A18411" t="inlineStr">
        <is>
          <t>INGENIERÍA Y COMPETITIVIDAD (ONLINE)</t>
        </is>
      </c>
      <c r="B18411" t="inlineStr">
        <is>
          <t>C</t>
        </is>
      </c>
      <c r="C18411">
        <f>IF(B18411&lt;&gt;"NI",1,0)</f>
        <v/>
      </c>
      <c r="D18411">
        <f>VLOOKUP(B18411, Tabelas!A:C,3,FALSE())</f>
        <v/>
      </c>
      <c r="E18411">
        <f>VLOOKUP(B18411, Tabelas!A:C,2,FALSE())</f>
        <v/>
      </c>
    </row>
    <row r="18412">
      <c r="A18412" t="inlineStr">
        <is>
          <t>INGENIERIA, INVESTIGACION Y TECNOLOGIA</t>
        </is>
      </c>
      <c r="B18412" t="inlineStr">
        <is>
          <t>C</t>
        </is>
      </c>
      <c r="C18412">
        <f>IF(B18412&lt;&gt;"NI",1,0)</f>
        <v/>
      </c>
      <c r="D18412">
        <f>VLOOKUP(B18412, Tabelas!A:C,3,FALSE())</f>
        <v/>
      </c>
      <c r="E18412">
        <f>VLOOKUP(B18412, Tabelas!A:C,2,FALSE())</f>
        <v/>
      </c>
    </row>
    <row r="18413">
      <c r="A18413" t="inlineStr">
        <is>
          <t>INGENIUS</t>
        </is>
      </c>
      <c r="B18413" t="inlineStr">
        <is>
          <t>C</t>
        </is>
      </c>
      <c r="C18413">
        <f>IF(B18413&lt;&gt;"NI",1,0)</f>
        <v/>
      </c>
      <c r="D18413">
        <f>VLOOKUP(B18413, Tabelas!A:C,3,FALSE())</f>
        <v/>
      </c>
      <c r="E18413">
        <f>VLOOKUP(B18413, Tabelas!A:C,2,FALSE())</f>
        <v/>
      </c>
    </row>
    <row r="18414">
      <c r="A18414" t="inlineStr">
        <is>
          <t>INICIAÇÃO CIENTÍFICA - CESUMAR</t>
        </is>
      </c>
      <c r="B18414" t="inlineStr">
        <is>
          <t>C</t>
        </is>
      </c>
      <c r="C18414">
        <f>IF(B18414&lt;&gt;"NI",1,0)</f>
        <v/>
      </c>
      <c r="D18414">
        <f>VLOOKUP(B18414, Tabelas!A:C,3,FALSE())</f>
        <v/>
      </c>
      <c r="E18414">
        <f>VLOOKUP(B18414, Tabelas!A:C,2,FALSE())</f>
        <v/>
      </c>
    </row>
    <row r="18415">
      <c r="A18415" t="inlineStr">
        <is>
          <t>INICIAÇÃO CIENTÍFICA (CESUMAR )</t>
        </is>
      </c>
      <c r="B18415" t="inlineStr">
        <is>
          <t>C</t>
        </is>
      </c>
      <c r="C18415">
        <f>IF(B18415&lt;&gt;"NI",1,0)</f>
        <v/>
      </c>
      <c r="D18415">
        <f>VLOOKUP(B18415, Tabelas!A:C,3,FALSE())</f>
        <v/>
      </c>
      <c r="E18415">
        <f>VLOOKUP(B18415, Tabelas!A:C,2,FALSE())</f>
        <v/>
      </c>
    </row>
    <row r="18416">
      <c r="A18416" t="inlineStr">
        <is>
          <t>INICIACOM: REVISTA BRASILEIRA DE INICIACAO CIENTIFICA EM COMUNICACAO SOCIAL</t>
        </is>
      </c>
      <c r="B18416" t="inlineStr">
        <is>
          <t>C</t>
        </is>
      </c>
      <c r="C18416">
        <f>IF(B18416&lt;&gt;"NI",1,0)</f>
        <v/>
      </c>
      <c r="D18416">
        <f>VLOOKUP(B18416, Tabelas!A:C,3,FALSE())</f>
        <v/>
      </c>
      <c r="E18416">
        <f>VLOOKUP(B18416, Tabelas!A:C,2,FALSE())</f>
        <v/>
      </c>
    </row>
    <row r="18417">
      <c r="A18417" t="inlineStr">
        <is>
          <t>INNOVARE - REVISTA ELECTRÓNICA DE EDUCACIÓN SUPERIOR</t>
        </is>
      </c>
      <c r="B18417" t="inlineStr">
        <is>
          <t>C</t>
        </is>
      </c>
      <c r="C18417">
        <f>IF(B18417&lt;&gt;"NI",1,0)</f>
        <v/>
      </c>
      <c r="D18417">
        <f>VLOOKUP(B18417, Tabelas!A:C,3,FALSE())</f>
        <v/>
      </c>
      <c r="E18417">
        <f>VLOOKUP(B18417, Tabelas!A:C,2,FALSE())</f>
        <v/>
      </c>
    </row>
    <row r="18418">
      <c r="A18418" t="inlineStr">
        <is>
          <t>INNOVATIONS AGRONOMIQUES</t>
        </is>
      </c>
      <c r="B18418" t="inlineStr">
        <is>
          <t>C</t>
        </is>
      </c>
      <c r="C18418">
        <f>IF(B18418&lt;&gt;"NI",1,0)</f>
        <v/>
      </c>
      <c r="D18418">
        <f>VLOOKUP(B18418, Tabelas!A:C,3,FALSE())</f>
        <v/>
      </c>
      <c r="E18418">
        <f>VLOOKUP(B18418, Tabelas!A:C,2,FALSE())</f>
        <v/>
      </c>
    </row>
    <row r="18419">
      <c r="A18419" t="inlineStr">
        <is>
          <t>INNOVATIONS IN CORROSION AND MATERIALS SCIENCE. FORMERLY: RECENT PATENTS ON CORROSION SCIENCE</t>
        </is>
      </c>
      <c r="B18419" t="inlineStr">
        <is>
          <t>C</t>
        </is>
      </c>
      <c r="C18419">
        <f>IF(B18419&lt;&gt;"NI",1,0)</f>
        <v/>
      </c>
      <c r="D18419">
        <f>VLOOKUP(B18419, Tabelas!A:C,3,FALSE())</f>
        <v/>
      </c>
      <c r="E18419">
        <f>VLOOKUP(B18419, Tabelas!A:C,2,FALSE())</f>
        <v/>
      </c>
    </row>
    <row r="18420">
      <c r="A18420" t="inlineStr">
        <is>
          <t>INNOVATIVE JOURNAL OF MEDICAL AND HEALTH SCIENCE</t>
        </is>
      </c>
      <c r="B18420" t="inlineStr">
        <is>
          <t>C</t>
        </is>
      </c>
      <c r="C18420">
        <f>IF(B18420&lt;&gt;"NI",1,0)</f>
        <v/>
      </c>
      <c r="D18420">
        <f>VLOOKUP(B18420, Tabelas!A:C,3,FALSE())</f>
        <v/>
      </c>
      <c r="E18420">
        <f>VLOOKUP(B18420, Tabelas!A:C,2,FALSE())</f>
        <v/>
      </c>
    </row>
    <row r="18421">
      <c r="A18421" t="inlineStr">
        <is>
          <t>INOVAÇÃO: REVISTA ELETRÔNICA DE P,D &amp; I</t>
        </is>
      </c>
      <c r="B18421" t="inlineStr">
        <is>
          <t>C</t>
        </is>
      </c>
      <c r="C18421">
        <f>IF(B18421&lt;&gt;"NI",1,0)</f>
        <v/>
      </c>
      <c r="D18421">
        <f>VLOOKUP(B18421, Tabelas!A:C,3,FALSE())</f>
        <v/>
      </c>
      <c r="E18421">
        <f>VLOOKUP(B18421, Tabelas!A:C,2,FALSE())</f>
        <v/>
      </c>
    </row>
    <row r="18422">
      <c r="A18422" t="inlineStr">
        <is>
          <t>INOVAEDUC</t>
        </is>
      </c>
      <c r="B18422" t="inlineStr">
        <is>
          <t>C</t>
        </is>
      </c>
      <c r="C18422">
        <f>IF(B18422&lt;&gt;"NI",1,0)</f>
        <v/>
      </c>
      <c r="D18422">
        <f>VLOOKUP(B18422, Tabelas!A:C,3,FALSE())</f>
        <v/>
      </c>
      <c r="E18422">
        <f>VLOOKUP(B18422, Tabelas!A:C,2,FALSE())</f>
        <v/>
      </c>
    </row>
    <row r="18423">
      <c r="A18423" t="inlineStr">
        <is>
          <t>INSECT SYSTEMATICS AND DIVERSITY</t>
        </is>
      </c>
      <c r="B18423" t="inlineStr">
        <is>
          <t>C</t>
        </is>
      </c>
      <c r="C18423">
        <f>IF(B18423&lt;&gt;"NI",1,0)</f>
        <v/>
      </c>
      <c r="D18423">
        <f>VLOOKUP(B18423, Tabelas!A:C,3,FALSE())</f>
        <v/>
      </c>
      <c r="E18423">
        <f>VLOOKUP(B18423, Tabelas!A:C,2,FALSE())</f>
        <v/>
      </c>
    </row>
    <row r="18424">
      <c r="A18424" t="inlineStr">
        <is>
          <t>INSIGHT</t>
        </is>
      </c>
      <c r="B18424" t="inlineStr">
        <is>
          <t>C</t>
        </is>
      </c>
      <c r="C18424">
        <f>IF(B18424&lt;&gt;"NI",1,0)</f>
        <v/>
      </c>
      <c r="D18424">
        <f>VLOOKUP(B18424, Tabelas!A:C,3,FALSE())</f>
        <v/>
      </c>
      <c r="E18424">
        <f>VLOOKUP(B18424, Tabelas!A:C,2,FALSE())</f>
        <v/>
      </c>
    </row>
    <row r="18425">
      <c r="A18425" t="inlineStr">
        <is>
          <t>INSISTANCE</t>
        </is>
      </c>
      <c r="B18425" t="inlineStr">
        <is>
          <t>C</t>
        </is>
      </c>
      <c r="C18425">
        <f>IF(B18425&lt;&gt;"NI",1,0)</f>
        <v/>
      </c>
      <c r="D18425">
        <f>VLOOKUP(B18425, Tabelas!A:C,3,FALSE())</f>
        <v/>
      </c>
      <c r="E18425">
        <f>VLOOKUP(B18425, Tabelas!A:C,2,FALSE())</f>
        <v/>
      </c>
    </row>
    <row r="18426">
      <c r="A18426" t="inlineStr">
        <is>
          <t>INSISTANCE</t>
        </is>
      </c>
      <c r="B18426" t="inlineStr">
        <is>
          <t>C</t>
        </is>
      </c>
      <c r="C18426">
        <f>IF(B18426&lt;&gt;"NI",1,0)</f>
        <v/>
      </c>
      <c r="D18426">
        <f>VLOOKUP(B18426, Tabelas!A:C,3,FALSE())</f>
        <v/>
      </c>
      <c r="E18426">
        <f>VLOOKUP(B18426, Tabelas!A:C,2,FALSE())</f>
        <v/>
      </c>
    </row>
    <row r="18427">
      <c r="A18427" t="inlineStr">
        <is>
          <t>INSURGÊNCIA: REVISTA DE DIREITOS E MOVIMENTOS SOCIAIS</t>
        </is>
      </c>
      <c r="B18427" t="inlineStr">
        <is>
          <t>C</t>
        </is>
      </c>
      <c r="C18427">
        <f>IF(B18427&lt;&gt;"NI",1,0)</f>
        <v/>
      </c>
      <c r="D18427">
        <f>VLOOKUP(B18427, Tabelas!A:C,3,FALSE())</f>
        <v/>
      </c>
      <c r="E18427">
        <f>VLOOKUP(B18427, Tabelas!A:C,2,FALSE())</f>
        <v/>
      </c>
    </row>
    <row r="18428">
      <c r="A18428" t="inlineStr">
        <is>
          <t>INTEGRA EDUCATIVA</t>
        </is>
      </c>
      <c r="B18428" t="inlineStr">
        <is>
          <t>C</t>
        </is>
      </c>
      <c r="C18428">
        <f>IF(B18428&lt;&gt;"NI",1,0)</f>
        <v/>
      </c>
      <c r="D18428">
        <f>VLOOKUP(B18428, Tabelas!A:C,3,FALSE())</f>
        <v/>
      </c>
      <c r="E18428">
        <f>VLOOKUP(B18428, Tabelas!A:C,2,FALSE())</f>
        <v/>
      </c>
    </row>
    <row r="18429">
      <c r="A18429" t="inlineStr">
        <is>
          <t>INTEGRAÇÃO (USJT)</t>
        </is>
      </c>
      <c r="B18429" t="inlineStr">
        <is>
          <t>C</t>
        </is>
      </c>
      <c r="C18429">
        <f>IF(B18429&lt;&gt;"NI",1,0)</f>
        <v/>
      </c>
      <c r="D18429">
        <f>VLOOKUP(B18429, Tabelas!A:C,3,FALSE())</f>
        <v/>
      </c>
      <c r="E18429">
        <f>VLOOKUP(B18429, Tabelas!A:C,2,FALSE())</f>
        <v/>
      </c>
    </row>
    <row r="18430">
      <c r="A18430" t="inlineStr">
        <is>
          <t>INTEGRADA REVISTA CIENTÍFICA FACOL/ISEOL</t>
        </is>
      </c>
      <c r="B18430" t="inlineStr">
        <is>
          <t>C</t>
        </is>
      </c>
      <c r="C18430">
        <f>IF(B18430&lt;&gt;"NI",1,0)</f>
        <v/>
      </c>
      <c r="D18430">
        <f>VLOOKUP(B18430, Tabelas!A:C,3,FALSE())</f>
        <v/>
      </c>
      <c r="E18430">
        <f>VLOOKUP(B18430, Tabelas!A:C,2,FALSE())</f>
        <v/>
      </c>
    </row>
    <row r="18431">
      <c r="A18431" t="inlineStr">
        <is>
          <t>INTEGRATIVE CANCER SCIENCE AND THERAPEUTICS</t>
        </is>
      </c>
      <c r="B18431" t="inlineStr">
        <is>
          <t>C</t>
        </is>
      </c>
      <c r="C18431">
        <f>IF(B18431&lt;&gt;"NI",1,0)</f>
        <v/>
      </c>
      <c r="D18431">
        <f>VLOOKUP(B18431, Tabelas!A:C,3,FALSE())</f>
        <v/>
      </c>
      <c r="E18431">
        <f>VLOOKUP(B18431, Tabelas!A:C,2,FALSE())</f>
        <v/>
      </c>
    </row>
    <row r="18432">
      <c r="A18432" t="inlineStr">
        <is>
          <t>INTEGRATIVE CLINICAL MEDICINE</t>
        </is>
      </c>
      <c r="B18432" t="inlineStr">
        <is>
          <t>C</t>
        </is>
      </c>
      <c r="C18432">
        <f>IF(B18432&lt;&gt;"NI",1,0)</f>
        <v/>
      </c>
      <c r="D18432">
        <f>VLOOKUP(B18432, Tabelas!A:C,3,FALSE())</f>
        <v/>
      </c>
      <c r="E18432">
        <f>VLOOKUP(B18432, Tabelas!A:C,2,FALSE())</f>
        <v/>
      </c>
    </row>
    <row r="18433">
      <c r="A18433" t="inlineStr">
        <is>
          <t>INTEGRATIVE FOOD, NUTRITION AND METABOLISM (IFNM)</t>
        </is>
      </c>
      <c r="B18433" t="inlineStr">
        <is>
          <t>C</t>
        </is>
      </c>
      <c r="C18433">
        <f>IF(B18433&lt;&gt;"NI",1,0)</f>
        <v/>
      </c>
      <c r="D18433">
        <f>VLOOKUP(B18433, Tabelas!A:C,3,FALSE())</f>
        <v/>
      </c>
      <c r="E18433">
        <f>VLOOKUP(B18433, Tabelas!A:C,2,FALSE())</f>
        <v/>
      </c>
    </row>
    <row r="18434">
      <c r="A18434" t="inlineStr">
        <is>
          <t>INTEGRATIVE OBESITY AND DIABETES</t>
        </is>
      </c>
      <c r="B18434" t="inlineStr">
        <is>
          <t>C</t>
        </is>
      </c>
      <c r="C18434">
        <f>IF(B18434&lt;&gt;"NI",1,0)</f>
        <v/>
      </c>
      <c r="D18434">
        <f>VLOOKUP(B18434, Tabelas!A:C,3,FALSE())</f>
        <v/>
      </c>
      <c r="E18434">
        <f>VLOOKUP(B18434, Tabelas!A:C,2,FALSE())</f>
        <v/>
      </c>
    </row>
    <row r="18435">
      <c r="A18435" t="inlineStr">
        <is>
          <t>INTERAÇÃO (SÃO PAULO)</t>
        </is>
      </c>
      <c r="B18435" t="inlineStr">
        <is>
          <t>C</t>
        </is>
      </c>
      <c r="C18435">
        <f>IF(B18435&lt;&gt;"NI",1,0)</f>
        <v/>
      </c>
      <c r="D18435">
        <f>VLOOKUP(B18435, Tabelas!A:C,3,FALSE())</f>
        <v/>
      </c>
      <c r="E18435">
        <f>VLOOKUP(B18435, Tabelas!A:C,2,FALSE())</f>
        <v/>
      </c>
    </row>
    <row r="18436">
      <c r="A18436" t="inlineStr">
        <is>
          <t>INTERACTIVE JOURNAL OF MEDICAL RESEARCH</t>
        </is>
      </c>
      <c r="B18436" t="inlineStr">
        <is>
          <t>C</t>
        </is>
      </c>
      <c r="C18436">
        <f>IF(B18436&lt;&gt;"NI",1,0)</f>
        <v/>
      </c>
      <c r="D18436">
        <f>VLOOKUP(B18436, Tabelas!A:C,3,FALSE())</f>
        <v/>
      </c>
      <c r="E18436">
        <f>VLOOKUP(B18436, Tabelas!A:C,2,FALSE())</f>
        <v/>
      </c>
    </row>
    <row r="18437">
      <c r="A18437" t="inlineStr">
        <is>
          <t>INTERAMERICAN JOURNAL OF MEDICINE AND HEALTH</t>
        </is>
      </c>
      <c r="B18437" t="inlineStr">
        <is>
          <t>C</t>
        </is>
      </c>
      <c r="C18437">
        <f>IF(B18437&lt;&gt;"NI",1,0)</f>
        <v/>
      </c>
      <c r="D18437">
        <f>VLOOKUP(B18437, Tabelas!A:C,3,FALSE())</f>
        <v/>
      </c>
      <c r="E18437">
        <f>VLOOKUP(B18437, Tabelas!A:C,2,FALSE())</f>
        <v/>
      </c>
    </row>
    <row r="18438">
      <c r="A18438" t="inlineStr">
        <is>
          <t>INTERBIO</t>
        </is>
      </c>
      <c r="B18438" t="inlineStr">
        <is>
          <t>C</t>
        </is>
      </c>
      <c r="C18438">
        <f>IF(B18438&lt;&gt;"NI",1,0)</f>
        <v/>
      </c>
      <c r="D18438">
        <f>VLOOKUP(B18438, Tabelas!A:C,3,FALSE())</f>
        <v/>
      </c>
      <c r="E18438">
        <f>VLOOKUP(B18438, Tabelas!A:C,2,FALSE())</f>
        <v/>
      </c>
    </row>
    <row r="18439">
      <c r="A18439" t="inlineStr">
        <is>
          <t>INTERCÂMBIO (MONTES CLAROS)</t>
        </is>
      </c>
      <c r="B18439" t="inlineStr">
        <is>
          <t>C</t>
        </is>
      </c>
      <c r="C18439">
        <f>IF(B18439&lt;&gt;"NI",1,0)</f>
        <v/>
      </c>
      <c r="D18439">
        <f>VLOOKUP(B18439, Tabelas!A:C,3,FALSE())</f>
        <v/>
      </c>
      <c r="E18439">
        <f>VLOOKUP(B18439, Tabelas!A:C,2,FALSE())</f>
        <v/>
      </c>
    </row>
    <row r="18440">
      <c r="A18440" t="inlineStr">
        <is>
          <t>INTERDISCIPLINAR: REVISTA ELETRÔNICA DA UNIVAR</t>
        </is>
      </c>
      <c r="B18440" t="inlineStr">
        <is>
          <t>C</t>
        </is>
      </c>
      <c r="C18440">
        <f>IF(B18440&lt;&gt;"NI",1,0)</f>
        <v/>
      </c>
      <c r="D18440">
        <f>VLOOKUP(B18440, Tabelas!A:C,3,FALSE())</f>
        <v/>
      </c>
      <c r="E18440">
        <f>VLOOKUP(B18440, Tabelas!A:C,2,FALSE())</f>
        <v/>
      </c>
    </row>
    <row r="18441">
      <c r="A18441" t="inlineStr">
        <is>
          <t>INTERDISCIPLINARIDADE</t>
        </is>
      </c>
      <c r="B18441" t="inlineStr">
        <is>
          <t>C</t>
        </is>
      </c>
      <c r="C18441">
        <f>IF(B18441&lt;&gt;"NI",1,0)</f>
        <v/>
      </c>
      <c r="D18441">
        <f>VLOOKUP(B18441, Tabelas!A:C,3,FALSE())</f>
        <v/>
      </c>
      <c r="E18441">
        <f>VLOOKUP(B18441, Tabelas!A:C,2,FALSE())</f>
        <v/>
      </c>
    </row>
    <row r="18442">
      <c r="A18442" t="inlineStr">
        <is>
          <t>INTERDISCIPLINARIDADE &amp; ENSINO</t>
        </is>
      </c>
      <c r="B18442" t="inlineStr">
        <is>
          <t>C</t>
        </is>
      </c>
      <c r="C18442">
        <f>IF(B18442&lt;&gt;"NI",1,0)</f>
        <v/>
      </c>
      <c r="D18442">
        <f>VLOOKUP(B18442, Tabelas!A:C,3,FALSE())</f>
        <v/>
      </c>
      <c r="E18442">
        <f>VLOOKUP(B18442, Tabelas!A:C,2,FALSE())</f>
        <v/>
      </c>
    </row>
    <row r="18443">
      <c r="A18443" t="inlineStr">
        <is>
          <t>INTERDISCIPLINARY JOURNAL OF HEALTH EDUCATION</t>
        </is>
      </c>
      <c r="B18443" t="inlineStr">
        <is>
          <t>C</t>
        </is>
      </c>
      <c r="C18443">
        <f>IF(B18443&lt;&gt;"NI",1,0)</f>
        <v/>
      </c>
      <c r="D18443">
        <f>VLOOKUP(B18443, Tabelas!A:C,3,FALSE())</f>
        <v/>
      </c>
      <c r="E18443">
        <f>VLOOKUP(B18443, Tabelas!A:C,2,FALSE())</f>
        <v/>
      </c>
    </row>
    <row r="18444">
      <c r="A18444" t="inlineStr">
        <is>
          <t>INTERFACEHS (ED. PORTUGUÊS)</t>
        </is>
      </c>
      <c r="B18444" t="inlineStr">
        <is>
          <t>C</t>
        </is>
      </c>
      <c r="C18444">
        <f>IF(B18444&lt;&gt;"NI",1,0)</f>
        <v/>
      </c>
      <c r="D18444">
        <f>VLOOKUP(B18444, Tabelas!A:C,3,FALSE())</f>
        <v/>
      </c>
      <c r="E18444">
        <f>VLOOKUP(B18444, Tabelas!A:C,2,FALSE())</f>
        <v/>
      </c>
    </row>
    <row r="18445">
      <c r="A18445" t="inlineStr">
        <is>
          <t>INTERNACIONAL JOURNAL OF ADVANCED SCIENTIFIC RESEARCH AND MANAGEMENT (ONLINE)</t>
        </is>
      </c>
      <c r="B18445" t="inlineStr">
        <is>
          <t>C</t>
        </is>
      </c>
      <c r="C18445">
        <f>IF(B18445&lt;&gt;"NI",1,0)</f>
        <v/>
      </c>
      <c r="D18445">
        <f>VLOOKUP(B18445, Tabelas!A:C,3,FALSE())</f>
        <v/>
      </c>
      <c r="E18445">
        <f>VLOOKUP(B18445, Tabelas!A:C,2,FALSE())</f>
        <v/>
      </c>
    </row>
    <row r="18446">
      <c r="A18446" t="inlineStr">
        <is>
          <t>INTERNACIONAL JOURNAL OF PHYSIOTHERAPY &amp; OCCUPATIONAL THERAP</t>
        </is>
      </c>
      <c r="B18446" t="inlineStr">
        <is>
          <t>NC</t>
        </is>
      </c>
      <c r="C18446">
        <f>IF(B18446&lt;&gt;"NI",1,0)</f>
        <v/>
      </c>
      <c r="D18446">
        <f>VLOOKUP(B18446, Tabelas!A:C,3,FALSE())</f>
        <v/>
      </c>
      <c r="E18446">
        <f>VLOOKUP(B18446, Tabelas!A:C,2,FALSE())</f>
        <v/>
      </c>
    </row>
    <row r="18447">
      <c r="A18447" t="inlineStr">
        <is>
          <t>INTERNACIONAL JOURNAL OF RESEARCH</t>
        </is>
      </c>
      <c r="B18447" t="inlineStr">
        <is>
          <t>C</t>
        </is>
      </c>
      <c r="C18447">
        <f>IF(B18447&lt;&gt;"NI",1,0)</f>
        <v/>
      </c>
      <c r="D18447">
        <f>VLOOKUP(B18447, Tabelas!A:C,3,FALSE())</f>
        <v/>
      </c>
      <c r="E18447">
        <f>VLOOKUP(B18447, Tabelas!A:C,2,FALSE())</f>
        <v/>
      </c>
    </row>
    <row r="18448">
      <c r="A18448" t="inlineStr">
        <is>
          <t>INTERNAL MEDICINE AND CARE</t>
        </is>
      </c>
      <c r="B18448" t="inlineStr">
        <is>
          <t>C</t>
        </is>
      </c>
      <c r="C18448">
        <f>IF(B18448&lt;&gt;"NI",1,0)</f>
        <v/>
      </c>
      <c r="D18448">
        <f>VLOOKUP(B18448, Tabelas!A:C,3,FALSE())</f>
        <v/>
      </c>
      <c r="E18448">
        <f>VLOOKUP(B18448, Tabelas!A:C,2,FALSE())</f>
        <v/>
      </c>
    </row>
    <row r="18449">
      <c r="A18449" t="inlineStr">
        <is>
          <t>INTERNATIONAL BUSINESS RESEARCH</t>
        </is>
      </c>
      <c r="B18449" t="inlineStr">
        <is>
          <t>C</t>
        </is>
      </c>
      <c r="C18449">
        <f>IF(B18449&lt;&gt;"NI",1,0)</f>
        <v/>
      </c>
      <c r="D18449">
        <f>VLOOKUP(B18449, Tabelas!A:C,3,FALSE())</f>
        <v/>
      </c>
      <c r="E18449">
        <f>VLOOKUP(B18449, Tabelas!A:C,2,FALSE())</f>
        <v/>
      </c>
    </row>
    <row r="18450">
      <c r="A18450" t="inlineStr">
        <is>
          <t>INTERNATIONAL BUSINESS RESEARCH</t>
        </is>
      </c>
      <c r="B18450" t="inlineStr">
        <is>
          <t>C</t>
        </is>
      </c>
      <c r="C18450">
        <f>IF(B18450&lt;&gt;"NI",1,0)</f>
        <v/>
      </c>
      <c r="D18450">
        <f>VLOOKUP(B18450, Tabelas!A:C,3,FALSE())</f>
        <v/>
      </c>
      <c r="E18450">
        <f>VLOOKUP(B18450, Tabelas!A:C,2,FALSE())</f>
        <v/>
      </c>
    </row>
    <row r="18451">
      <c r="A18451" t="inlineStr">
        <is>
          <t>INTERNATIONAL CATALOGUING AND BIBLIOGRAPHIC CONTROL</t>
        </is>
      </c>
      <c r="B18451" t="inlineStr">
        <is>
          <t>C</t>
        </is>
      </c>
      <c r="C18451">
        <f>IF(B18451&lt;&gt;"NI",1,0)</f>
        <v/>
      </c>
      <c r="D18451">
        <f>VLOOKUP(B18451, Tabelas!A:C,3,FALSE())</f>
        <v/>
      </c>
      <c r="E18451">
        <f>VLOOKUP(B18451, Tabelas!A:C,2,FALSE())</f>
        <v/>
      </c>
    </row>
    <row r="18452">
      <c r="A18452" t="inlineStr">
        <is>
          <t>INTERNATIONAL FOOD RESEARCH JOURNAL</t>
        </is>
      </c>
      <c r="B18452" t="inlineStr">
        <is>
          <t>C</t>
        </is>
      </c>
      <c r="C18452">
        <f>IF(B18452&lt;&gt;"NI",1,0)</f>
        <v/>
      </c>
      <c r="D18452">
        <f>VLOOKUP(B18452, Tabelas!A:C,3,FALSE())</f>
        <v/>
      </c>
      <c r="E18452">
        <f>VLOOKUP(B18452, Tabelas!A:C,2,FALSE())</f>
        <v/>
      </c>
    </row>
    <row r="18453">
      <c r="A18453" t="inlineStr">
        <is>
          <t>INTERNATIONAL FOOD RESEARCH JOURNAL</t>
        </is>
      </c>
      <c r="B18453" t="inlineStr">
        <is>
          <t>C</t>
        </is>
      </c>
      <c r="C18453">
        <f>IF(B18453&lt;&gt;"NI",1,0)</f>
        <v/>
      </c>
      <c r="D18453">
        <f>VLOOKUP(B18453, Tabelas!A:C,3,FALSE())</f>
        <v/>
      </c>
      <c r="E18453">
        <f>VLOOKUP(B18453, Tabelas!A:C,2,FALSE())</f>
        <v/>
      </c>
    </row>
    <row r="18454">
      <c r="A18454" t="inlineStr">
        <is>
          <t>INTERNATIONAL INVENTION OF SCIENTIFIC JOURNAL</t>
        </is>
      </c>
      <c r="B18454" t="inlineStr">
        <is>
          <t>C</t>
        </is>
      </c>
      <c r="C18454">
        <f>IF(B18454&lt;&gt;"NI",1,0)</f>
        <v/>
      </c>
      <c r="D18454">
        <f>VLOOKUP(B18454, Tabelas!A:C,3,FALSE())</f>
        <v/>
      </c>
      <c r="E18454">
        <f>VLOOKUP(B18454, Tabelas!A:C,2,FALSE())</f>
        <v/>
      </c>
    </row>
    <row r="18455">
      <c r="A18455" t="inlineStr">
        <is>
          <t>INTERNATIONAL JOURNAL NETWORK PROTOCOLS AND ALGORITHMS</t>
        </is>
      </c>
      <c r="B18455" t="inlineStr">
        <is>
          <t>C</t>
        </is>
      </c>
      <c r="C18455">
        <f>IF(B18455&lt;&gt;"NI",1,0)</f>
        <v/>
      </c>
      <c r="D18455">
        <f>VLOOKUP(B18455, Tabelas!A:C,3,FALSE())</f>
        <v/>
      </c>
      <c r="E18455">
        <f>VLOOKUP(B18455, Tabelas!A:C,2,FALSE())</f>
        <v/>
      </c>
    </row>
    <row r="18456">
      <c r="A18456" t="inlineStr">
        <is>
          <t>INTERNATIONAL JOURNAL OF PHARM TECH RESEARCH</t>
        </is>
      </c>
      <c r="B18456" t="inlineStr">
        <is>
          <t>C</t>
        </is>
      </c>
      <c r="C18456">
        <f>IF(B18456&lt;&gt;"NI",1,0)</f>
        <v/>
      </c>
      <c r="D18456">
        <f>VLOOKUP(B18456, Tabelas!A:C,3,FALSE())</f>
        <v/>
      </c>
      <c r="E18456">
        <f>VLOOKUP(B18456, Tabelas!A:C,2,FALSE())</f>
        <v/>
      </c>
    </row>
    <row r="18457">
      <c r="A18457" t="inlineStr">
        <is>
          <t>INTERNATIONAL JOURNAL OF ACCOUNTING &amp; FINANCIAL REPORTING</t>
        </is>
      </c>
      <c r="B18457" t="inlineStr">
        <is>
          <t>C</t>
        </is>
      </c>
      <c r="C18457">
        <f>IF(B18457&lt;&gt;"NI",1,0)</f>
        <v/>
      </c>
      <c r="D18457">
        <f>VLOOKUP(B18457, Tabelas!A:C,3,FALSE())</f>
        <v/>
      </c>
      <c r="E18457">
        <f>VLOOKUP(B18457, Tabelas!A:C,2,FALSE())</f>
        <v/>
      </c>
    </row>
    <row r="18458">
      <c r="A18458" t="inlineStr">
        <is>
          <t>INTERNATIONAL JOURNAL OF ADVANCE ENGINEERING AND RESEARCH DEVELOPMENT (ONLINE)</t>
        </is>
      </c>
      <c r="B18458" t="inlineStr">
        <is>
          <t>C</t>
        </is>
      </c>
      <c r="C18458">
        <f>IF(B18458&lt;&gt;"NI",1,0)</f>
        <v/>
      </c>
      <c r="D18458">
        <f>VLOOKUP(B18458, Tabelas!A:C,3,FALSE())</f>
        <v/>
      </c>
      <c r="E18458">
        <f>VLOOKUP(B18458, Tabelas!A:C,2,FALSE())</f>
        <v/>
      </c>
    </row>
    <row r="18459">
      <c r="A18459" t="inlineStr">
        <is>
          <t>INTERNATIONAL JOURNAL OF ADVANCE ENGINEERING AND RESEARCH DEVELOPMENT (PRINT)</t>
        </is>
      </c>
      <c r="B18459" t="inlineStr">
        <is>
          <t>C</t>
        </is>
      </c>
      <c r="C18459">
        <f>IF(B18459&lt;&gt;"NI",1,0)</f>
        <v/>
      </c>
      <c r="D18459">
        <f>VLOOKUP(B18459, Tabelas!A:C,3,FALSE())</f>
        <v/>
      </c>
      <c r="E18459">
        <f>VLOOKUP(B18459, Tabelas!A:C,2,FALSE())</f>
        <v/>
      </c>
    </row>
    <row r="18460">
      <c r="A18460" t="inlineStr">
        <is>
          <t>INTERNATIONAL JOURNAL OF ADVANCED ENGINEERING RESEARCH AND SCIENCE</t>
        </is>
      </c>
      <c r="B18460" t="inlineStr">
        <is>
          <t>C</t>
        </is>
      </c>
      <c r="C18460">
        <f>IF(B18460&lt;&gt;"NI",1,0)</f>
        <v/>
      </c>
      <c r="D18460">
        <f>VLOOKUP(B18460, Tabelas!A:C,3,FALSE())</f>
        <v/>
      </c>
      <c r="E18460">
        <f>VLOOKUP(B18460, Tabelas!A:C,2,FALSE())</f>
        <v/>
      </c>
    </row>
    <row r="18461">
      <c r="A18461" t="inlineStr">
        <is>
          <t>INTERNATIONAL JOURNAL OF ADVANCED INFORMATION TECHNOLOGY</t>
        </is>
      </c>
      <c r="B18461" t="inlineStr">
        <is>
          <t>C</t>
        </is>
      </c>
      <c r="C18461">
        <f>IF(B18461&lt;&gt;"NI",1,0)</f>
        <v/>
      </c>
      <c r="D18461">
        <f>VLOOKUP(B18461, Tabelas!A:C,3,FALSE())</f>
        <v/>
      </c>
      <c r="E18461">
        <f>VLOOKUP(B18461, Tabelas!A:C,2,FALSE())</f>
        <v/>
      </c>
    </row>
    <row r="18462">
      <c r="A18462" t="inlineStr">
        <is>
          <t>INTERNATIONAL JOURNAL OF ADVANCED NUTRITIONAL AND HEALTH SCIENCE</t>
        </is>
      </c>
      <c r="B18462" t="inlineStr">
        <is>
          <t>C</t>
        </is>
      </c>
      <c r="C18462">
        <f>IF(B18462&lt;&gt;"NI",1,0)</f>
        <v/>
      </c>
      <c r="D18462">
        <f>VLOOKUP(B18462, Tabelas!A:C,3,FALSE())</f>
        <v/>
      </c>
      <c r="E18462">
        <f>VLOOKUP(B18462, Tabelas!A:C,2,FALSE())</f>
        <v/>
      </c>
    </row>
    <row r="18463">
      <c r="A18463" t="inlineStr">
        <is>
          <t>INTERNATIONAL JOURNAL OF ADVANCED RESEARCH</t>
        </is>
      </c>
      <c r="B18463" t="inlineStr">
        <is>
          <t>C</t>
        </is>
      </c>
      <c r="C18463">
        <f>IF(B18463&lt;&gt;"NI",1,0)</f>
        <v/>
      </c>
      <c r="D18463">
        <f>VLOOKUP(B18463, Tabelas!A:C,3,FALSE())</f>
        <v/>
      </c>
      <c r="E18463">
        <f>VLOOKUP(B18463, Tabelas!A:C,2,FALSE())</f>
        <v/>
      </c>
    </row>
    <row r="18464">
      <c r="A18464" t="inlineStr">
        <is>
          <t>INTERNATIONAL JOURNAL OF ADVANCED RESEARCH IN ELECTRICAL, ELECTRONICS AND INSTRUMENTATION ENGINEERING</t>
        </is>
      </c>
      <c r="B18464" t="inlineStr">
        <is>
          <t>C</t>
        </is>
      </c>
      <c r="C18464">
        <f>IF(B18464&lt;&gt;"NI",1,0)</f>
        <v/>
      </c>
      <c r="D18464">
        <f>VLOOKUP(B18464, Tabelas!A:C,3,FALSE())</f>
        <v/>
      </c>
      <c r="E18464">
        <f>VLOOKUP(B18464, Tabelas!A:C,2,FALSE())</f>
        <v/>
      </c>
    </row>
    <row r="18465">
      <c r="A18465" t="inlineStr">
        <is>
          <t>INTERNATIONAL JOURNAL OF ADVANCED VETERINARY SCIENCE AND TECHNOLOGY</t>
        </is>
      </c>
      <c r="B18465" t="inlineStr">
        <is>
          <t>C</t>
        </is>
      </c>
      <c r="C18465">
        <f>IF(B18465&lt;&gt;"NI",1,0)</f>
        <v/>
      </c>
      <c r="D18465">
        <f>VLOOKUP(B18465, Tabelas!A:C,3,FALSE())</f>
        <v/>
      </c>
      <c r="E18465">
        <f>VLOOKUP(B18465, Tabelas!A:C,2,FALSE())</f>
        <v/>
      </c>
    </row>
    <row r="18466">
      <c r="A18466" t="inlineStr">
        <is>
          <t>INTERNATIONAL JOURNAL OF ADVANCES IN MEDICAL BIOTECHNOLOGY (IJAMB)</t>
        </is>
      </c>
      <c r="B18466" t="inlineStr">
        <is>
          <t>C</t>
        </is>
      </c>
      <c r="C18466">
        <f>IF(B18466&lt;&gt;"NI",1,0)</f>
        <v/>
      </c>
      <c r="D18466">
        <f>VLOOKUP(B18466, Tabelas!A:C,3,FALSE())</f>
        <v/>
      </c>
      <c r="E18466">
        <f>VLOOKUP(B18466, Tabelas!A:C,2,FALSE())</f>
        <v/>
      </c>
    </row>
    <row r="18467">
      <c r="A18467" t="inlineStr">
        <is>
          <t>INTERNATIONAL JOURNAL OF ADVANCES IN SCIENCE ENGINEERING AND TECHNOLOGY (ONLINE)</t>
        </is>
      </c>
      <c r="B18467" t="inlineStr">
        <is>
          <t>C</t>
        </is>
      </c>
      <c r="C18467">
        <f>IF(B18467&lt;&gt;"NI",1,0)</f>
        <v/>
      </c>
      <c r="D18467">
        <f>VLOOKUP(B18467, Tabelas!A:C,3,FALSE())</f>
        <v/>
      </c>
      <c r="E18467">
        <f>VLOOKUP(B18467, Tabelas!A:C,2,FALSE())</f>
        <v/>
      </c>
    </row>
    <row r="18468">
      <c r="A18468" t="inlineStr">
        <is>
          <t>INTERNATIONAL JOURNAL OF AERODYNAMICS</t>
        </is>
      </c>
      <c r="B18468" t="inlineStr">
        <is>
          <t>C</t>
        </is>
      </c>
      <c r="C18468">
        <f>IF(B18468&lt;&gt;"NI",1,0)</f>
        <v/>
      </c>
      <c r="D18468">
        <f>VLOOKUP(B18468, Tabelas!A:C,3,FALSE())</f>
        <v/>
      </c>
      <c r="E18468">
        <f>VLOOKUP(B18468, Tabelas!A:C,2,FALSE())</f>
        <v/>
      </c>
    </row>
    <row r="18469">
      <c r="A18469" t="inlineStr">
        <is>
          <t>INTERNATIONAL JOURNAL OF AFRICAN HIGHER EDUCATION</t>
        </is>
      </c>
      <c r="B18469" t="inlineStr">
        <is>
          <t>C</t>
        </is>
      </c>
      <c r="C18469">
        <f>IF(B18469&lt;&gt;"NI",1,0)</f>
        <v/>
      </c>
      <c r="D18469">
        <f>VLOOKUP(B18469, Tabelas!A:C,3,FALSE())</f>
        <v/>
      </c>
      <c r="E18469">
        <f>VLOOKUP(B18469, Tabelas!A:C,2,FALSE())</f>
        <v/>
      </c>
    </row>
    <row r="18470">
      <c r="A18470" t="inlineStr">
        <is>
          <t>INTERNATIONAL JOURNAL OF AGENT-ORIENTED SOFTWARE ENGINEERING (PRINT)</t>
        </is>
      </c>
      <c r="B18470" t="inlineStr">
        <is>
          <t>C</t>
        </is>
      </c>
      <c r="C18470">
        <f>IF(B18470&lt;&gt;"NI",1,0)</f>
        <v/>
      </c>
      <c r="D18470">
        <f>VLOOKUP(B18470, Tabelas!A:C,3,FALSE())</f>
        <v/>
      </c>
      <c r="E18470">
        <f>VLOOKUP(B18470, Tabelas!A:C,2,FALSE())</f>
        <v/>
      </c>
    </row>
    <row r="18471">
      <c r="A18471" t="inlineStr">
        <is>
          <t>INTERNATIONAL JOURNAL OF AGRICULTURAL RESEARCH</t>
        </is>
      </c>
      <c r="B18471" t="inlineStr">
        <is>
          <t>C</t>
        </is>
      </c>
      <c r="C18471">
        <f>IF(B18471&lt;&gt;"NI",1,0)</f>
        <v/>
      </c>
      <c r="D18471">
        <f>VLOOKUP(B18471, Tabelas!A:C,3,FALSE())</f>
        <v/>
      </c>
      <c r="E18471">
        <f>VLOOKUP(B18471, Tabelas!A:C,2,FALSE())</f>
        <v/>
      </c>
    </row>
    <row r="18472">
      <c r="A18472" t="inlineStr">
        <is>
          <t>INTERNATIONAL JOURNAL OF AGRICULTURAL SCIENCE AND FOOD TECHNOLOGY</t>
        </is>
      </c>
      <c r="B18472" t="inlineStr">
        <is>
          <t>C</t>
        </is>
      </c>
      <c r="C18472">
        <f>IF(B18472&lt;&gt;"NI",1,0)</f>
        <v/>
      </c>
      <c r="D18472">
        <f>VLOOKUP(B18472, Tabelas!A:C,3,FALSE())</f>
        <v/>
      </c>
      <c r="E18472">
        <f>VLOOKUP(B18472, Tabelas!A:C,2,FALSE())</f>
        <v/>
      </c>
    </row>
    <row r="18473">
      <c r="A18473" t="inlineStr">
        <is>
          <t>INTERNATIONAL JOURNAL OF AGRICULTURE AND ENVIRONMENTAL RESEARCH</t>
        </is>
      </c>
      <c r="B18473" t="inlineStr">
        <is>
          <t>C</t>
        </is>
      </c>
      <c r="C18473">
        <f>IF(B18473&lt;&gt;"NI",1,0)</f>
        <v/>
      </c>
      <c r="D18473">
        <f>VLOOKUP(B18473, Tabelas!A:C,3,FALSE())</f>
        <v/>
      </c>
      <c r="E18473">
        <f>VLOOKUP(B18473, Tabelas!A:C,2,FALSE())</f>
        <v/>
      </c>
    </row>
    <row r="18474">
      <c r="A18474" t="inlineStr">
        <is>
          <t>INTERNATIONAL JOURNAL OF AGRICULTURE AND FORESTRY</t>
        </is>
      </c>
      <c r="B18474" t="inlineStr">
        <is>
          <t>C</t>
        </is>
      </c>
      <c r="C18474">
        <f>IF(B18474&lt;&gt;"NI",1,0)</f>
        <v/>
      </c>
      <c r="D18474">
        <f>VLOOKUP(B18474, Tabelas!A:C,3,FALSE())</f>
        <v/>
      </c>
      <c r="E18474">
        <f>VLOOKUP(B18474, Tabelas!A:C,2,FALSE())</f>
        <v/>
      </c>
    </row>
    <row r="18475">
      <c r="A18475" t="inlineStr">
        <is>
          <t>INTERNATIONAL JOURNAL OF AGRICULTURE AND FORESTRY</t>
        </is>
      </c>
      <c r="B18475" t="inlineStr">
        <is>
          <t>C</t>
        </is>
      </c>
      <c r="C18475">
        <f>IF(B18475&lt;&gt;"NI",1,0)</f>
        <v/>
      </c>
      <c r="D18475">
        <f>VLOOKUP(B18475, Tabelas!A:C,3,FALSE())</f>
        <v/>
      </c>
      <c r="E18475">
        <f>VLOOKUP(B18475, Tabelas!A:C,2,FALSE())</f>
        <v/>
      </c>
    </row>
    <row r="18476">
      <c r="A18476" t="inlineStr">
        <is>
          <t>INTERNATIONAL JOURNAL OF AGRICULTURE SCIENCES</t>
        </is>
      </c>
      <c r="B18476" t="inlineStr">
        <is>
          <t>C</t>
        </is>
      </c>
      <c r="C18476">
        <f>IF(B18476&lt;&gt;"NI",1,0)</f>
        <v/>
      </c>
      <c r="D18476">
        <f>VLOOKUP(B18476, Tabelas!A:C,3,FALSE())</f>
        <v/>
      </c>
      <c r="E18476">
        <f>VLOOKUP(B18476, Tabelas!A:C,2,FALSE())</f>
        <v/>
      </c>
    </row>
    <row r="18477">
      <c r="A18477" t="inlineStr">
        <is>
          <t>INTERNATIONAL JOURNAL OF AGRICULTURE SCIENCES</t>
        </is>
      </c>
      <c r="B18477" t="inlineStr">
        <is>
          <t>C</t>
        </is>
      </c>
      <c r="C18477">
        <f>IF(B18477&lt;&gt;"NI",1,0)</f>
        <v/>
      </c>
      <c r="D18477">
        <f>VLOOKUP(B18477, Tabelas!A:C,3,FALSE())</f>
        <v/>
      </c>
      <c r="E18477">
        <f>VLOOKUP(B18477, Tabelas!A:C,2,FALSE())</f>
        <v/>
      </c>
    </row>
    <row r="18478">
      <c r="A18478" t="inlineStr">
        <is>
          <t>INTERNATIONAL JOURNAL OF AGRONOMY AND AGRICULTURAL RESEARC</t>
        </is>
      </c>
      <c r="B18478" t="inlineStr">
        <is>
          <t>NC</t>
        </is>
      </c>
      <c r="C18478">
        <f>IF(B18478&lt;&gt;"NI",1,0)</f>
        <v/>
      </c>
      <c r="D18478">
        <f>VLOOKUP(B18478, Tabelas!A:C,3,FALSE())</f>
        <v/>
      </c>
      <c r="E18478">
        <f>VLOOKUP(B18478, Tabelas!A:C,2,FALSE())</f>
        <v/>
      </c>
    </row>
    <row r="18479">
      <c r="A18479" t="inlineStr">
        <is>
          <t>INTERNATIONAL JOURNAL OF ALGEBRA</t>
        </is>
      </c>
      <c r="B18479" t="inlineStr">
        <is>
          <t>C</t>
        </is>
      </c>
      <c r="C18479">
        <f>IF(B18479&lt;&gt;"NI",1,0)</f>
        <v/>
      </c>
      <c r="D18479">
        <f>VLOOKUP(B18479, Tabelas!A:C,3,FALSE())</f>
        <v/>
      </c>
      <c r="E18479">
        <f>VLOOKUP(B18479, Tabelas!A:C,2,FALSE())</f>
        <v/>
      </c>
    </row>
    <row r="18480">
      <c r="A18480" t="inlineStr">
        <is>
          <t>INTERNATIONAL JOURNAL OF ANALYSIS AND APPLICATIONS</t>
        </is>
      </c>
      <c r="B18480" t="inlineStr">
        <is>
          <t>C</t>
        </is>
      </c>
      <c r="C18480">
        <f>IF(B18480&lt;&gt;"NI",1,0)</f>
        <v/>
      </c>
      <c r="D18480">
        <f>VLOOKUP(B18480, Tabelas!A:C,3,FALSE())</f>
        <v/>
      </c>
      <c r="E18480">
        <f>VLOOKUP(B18480, Tabelas!A:C,2,FALSE())</f>
        <v/>
      </c>
    </row>
    <row r="18481">
      <c r="A18481" t="inlineStr">
        <is>
          <t>INTERNATIONAL JOURNAL OF ANATOMY AND APPLIED PHYSIOLOGY</t>
        </is>
      </c>
      <c r="B18481" t="inlineStr">
        <is>
          <t>C</t>
        </is>
      </c>
      <c r="C18481">
        <f>IF(B18481&lt;&gt;"NI",1,0)</f>
        <v/>
      </c>
      <c r="D18481">
        <f>VLOOKUP(B18481, Tabelas!A:C,3,FALSE())</f>
        <v/>
      </c>
      <c r="E18481">
        <f>VLOOKUP(B18481, Tabelas!A:C,2,FALSE())</f>
        <v/>
      </c>
    </row>
    <row r="18482">
      <c r="A18482" t="inlineStr">
        <is>
          <t>INTERNATIONAL JOURNAL OF ANATOMY AND RESEARCH</t>
        </is>
      </c>
      <c r="B18482" t="inlineStr">
        <is>
          <t>C</t>
        </is>
      </c>
      <c r="C18482">
        <f>IF(B18482&lt;&gt;"NI",1,0)</f>
        <v/>
      </c>
      <c r="D18482">
        <f>VLOOKUP(B18482, Tabelas!A:C,3,FALSE())</f>
        <v/>
      </c>
      <c r="E18482">
        <f>VLOOKUP(B18482, Tabelas!A:C,2,FALSE())</f>
        <v/>
      </c>
    </row>
    <row r="18483">
      <c r="A18483" t="inlineStr">
        <is>
          <t>INTERNATIONAL JOURNAL OF ANATOMY RADIOLOGY &amp; SURGERY</t>
        </is>
      </c>
      <c r="B18483" t="inlineStr">
        <is>
          <t>C</t>
        </is>
      </c>
      <c r="C18483">
        <f>IF(B18483&lt;&gt;"NI",1,0)</f>
        <v/>
      </c>
      <c r="D18483">
        <f>VLOOKUP(B18483, Tabelas!A:C,3,FALSE())</f>
        <v/>
      </c>
      <c r="E18483">
        <f>VLOOKUP(B18483, Tabelas!A:C,2,FALSE())</f>
        <v/>
      </c>
    </row>
    <row r="18484">
      <c r="A18484" t="inlineStr">
        <is>
          <t>INTERNATIONAL JOURNAL OF ANGIOLOGY AND VASCULAR SURGERY</t>
        </is>
      </c>
      <c r="B18484" t="inlineStr">
        <is>
          <t>C</t>
        </is>
      </c>
      <c r="C18484">
        <f>IF(B18484&lt;&gt;"NI",1,0)</f>
        <v/>
      </c>
      <c r="D18484">
        <f>VLOOKUP(B18484, Tabelas!A:C,3,FALSE())</f>
        <v/>
      </c>
      <c r="E18484">
        <f>VLOOKUP(B18484, Tabelas!A:C,2,FALSE())</f>
        <v/>
      </c>
    </row>
    <row r="18485">
      <c r="A18485" t="inlineStr">
        <is>
          <t>INTERNATIONAL JOURNAL OF APPLIED EXERCISE PHYSIOLOGY</t>
        </is>
      </c>
      <c r="B18485" t="inlineStr">
        <is>
          <t>C</t>
        </is>
      </c>
      <c r="C18485">
        <f>IF(B18485&lt;&gt;"NI",1,0)</f>
        <v/>
      </c>
      <c r="D18485">
        <f>VLOOKUP(B18485, Tabelas!A:C,3,FALSE())</f>
        <v/>
      </c>
      <c r="E18485">
        <f>VLOOKUP(B18485, Tabelas!A:C,2,FALSE())</f>
        <v/>
      </c>
    </row>
    <row r="18486">
      <c r="A18486" t="inlineStr">
        <is>
          <t>INTERNATIONAL JOURNAL OF APPLIED MICROBIOLOGY AND BIOTECHNOLOGY RESEARCH</t>
        </is>
      </c>
      <c r="B18486" t="inlineStr">
        <is>
          <t>C</t>
        </is>
      </c>
      <c r="C18486">
        <f>IF(B18486&lt;&gt;"NI",1,0)</f>
        <v/>
      </c>
      <c r="D18486">
        <f>VLOOKUP(B18486, Tabelas!A:C,3,FALSE())</f>
        <v/>
      </c>
      <c r="E18486">
        <f>VLOOKUP(B18486, Tabelas!A:C,2,FALSE())</f>
        <v/>
      </c>
    </row>
    <row r="18487">
      <c r="A18487" t="inlineStr">
        <is>
          <t>INTERNATIONAL JOURNAL OF APPLIED PHYSICS AND MATHEMATICS</t>
        </is>
      </c>
      <c r="B18487" t="inlineStr">
        <is>
          <t>C</t>
        </is>
      </c>
      <c r="C18487">
        <f>IF(B18487&lt;&gt;"NI",1,0)</f>
        <v/>
      </c>
      <c r="D18487">
        <f>VLOOKUP(B18487, Tabelas!A:C,3,FALSE())</f>
        <v/>
      </c>
      <c r="E18487">
        <f>VLOOKUP(B18487, Tabelas!A:C,2,FALSE())</f>
        <v/>
      </c>
    </row>
    <row r="18488">
      <c r="A18488" t="inlineStr">
        <is>
          <t>INTERNATIONAL JOURNAL OF APPLIED RESEARCH IN NATURAL PRODUCTS</t>
        </is>
      </c>
      <c r="B18488" t="inlineStr">
        <is>
          <t>C</t>
        </is>
      </c>
      <c r="C18488">
        <f>IF(B18488&lt;&gt;"NI",1,0)</f>
        <v/>
      </c>
      <c r="D18488">
        <f>VLOOKUP(B18488, Tabelas!A:C,3,FALSE())</f>
        <v/>
      </c>
      <c r="E18488">
        <f>VLOOKUP(B18488, Tabelas!A:C,2,FALSE())</f>
        <v/>
      </c>
    </row>
    <row r="18489">
      <c r="A18489" t="inlineStr">
        <is>
          <t>INTERNATIONAL JOURNAL OF AQUACULTURE</t>
        </is>
      </c>
      <c r="B18489" t="inlineStr">
        <is>
          <t>C</t>
        </is>
      </c>
      <c r="C18489">
        <f>IF(B18489&lt;&gt;"NI",1,0)</f>
        <v/>
      </c>
      <c r="D18489">
        <f>VLOOKUP(B18489, Tabelas!A:C,3,FALSE())</f>
        <v/>
      </c>
      <c r="E18489">
        <f>VLOOKUP(B18489, Tabelas!A:C,2,FALSE())</f>
        <v/>
      </c>
    </row>
    <row r="18490">
      <c r="A18490" t="inlineStr">
        <is>
          <t>INTERNATIONAL JOURNAL OF AQUACULTURE AND FISHERY SCIENCES</t>
        </is>
      </c>
      <c r="B18490" t="inlineStr">
        <is>
          <t>C</t>
        </is>
      </c>
      <c r="C18490">
        <f>IF(B18490&lt;&gt;"NI",1,0)</f>
        <v/>
      </c>
      <c r="D18490">
        <f>VLOOKUP(B18490, Tabelas!A:C,3,FALSE())</f>
        <v/>
      </c>
      <c r="E18490">
        <f>VLOOKUP(B18490, Tabelas!A:C,2,FALSE())</f>
        <v/>
      </c>
    </row>
    <row r="18491">
      <c r="A18491" t="inlineStr">
        <is>
          <t>INTERNATIONAL JOURNAL OF AQUATIC SCIENCE</t>
        </is>
      </c>
      <c r="B18491" t="inlineStr">
        <is>
          <t>C</t>
        </is>
      </c>
      <c r="C18491">
        <f>IF(B18491&lt;&gt;"NI",1,0)</f>
        <v/>
      </c>
      <c r="D18491">
        <f>VLOOKUP(B18491, Tabelas!A:C,3,FALSE())</f>
        <v/>
      </c>
      <c r="E18491">
        <f>VLOOKUP(B18491, Tabelas!A:C,2,FALSE())</f>
        <v/>
      </c>
    </row>
    <row r="18492">
      <c r="A18492" t="inlineStr">
        <is>
          <t>INTERNATIONAL JOURNAL OF ARTIFICIAL INTELLIGENCE &amp; APPLICATIONS (IJAIA)</t>
        </is>
      </c>
      <c r="B18492" t="inlineStr">
        <is>
          <t>C</t>
        </is>
      </c>
      <c r="C18492">
        <f>IF(B18492&lt;&gt;"NI",1,0)</f>
        <v/>
      </c>
      <c r="D18492">
        <f>VLOOKUP(B18492, Tabelas!A:C,3,FALSE())</f>
        <v/>
      </c>
      <c r="E18492">
        <f>VLOOKUP(B18492, Tabelas!A:C,2,FALSE())</f>
        <v/>
      </c>
    </row>
    <row r="18493">
      <c r="A18493" t="inlineStr">
        <is>
          <t>INTERNATIONAL JOURNAL OF AVIAN &amp; WILDLIFE BIOLOGY</t>
        </is>
      </c>
      <c r="B18493" t="inlineStr">
        <is>
          <t>C</t>
        </is>
      </c>
      <c r="C18493">
        <f>IF(B18493&lt;&gt;"NI",1,0)</f>
        <v/>
      </c>
      <c r="D18493">
        <f>VLOOKUP(B18493, Tabelas!A:C,3,FALSE())</f>
        <v/>
      </c>
      <c r="E18493">
        <f>VLOOKUP(B18493, Tabelas!A:C,2,FALSE())</f>
        <v/>
      </c>
    </row>
    <row r="18494">
      <c r="A18494" t="inlineStr">
        <is>
          <t>INTERNATIONAL JOURNAL OF BASIC &amp; APPLIED SCIENCES</t>
        </is>
      </c>
      <c r="B18494" t="inlineStr">
        <is>
          <t>C</t>
        </is>
      </c>
      <c r="C18494">
        <f>IF(B18494&lt;&gt;"NI",1,0)</f>
        <v/>
      </c>
      <c r="D18494">
        <f>VLOOKUP(B18494, Tabelas!A:C,3,FALSE())</f>
        <v/>
      </c>
      <c r="E18494">
        <f>VLOOKUP(B18494, Tabelas!A:C,2,FALSE())</f>
        <v/>
      </c>
    </row>
    <row r="18495">
      <c r="A18495" t="inlineStr">
        <is>
          <t>INTERNATIONAL JOURNAL OF BASIC AND APPLIED BIOLOGY (PRINT)</t>
        </is>
      </c>
      <c r="B18495" t="inlineStr">
        <is>
          <t>C</t>
        </is>
      </c>
      <c r="C18495">
        <f>IF(B18495&lt;&gt;"NI",1,0)</f>
        <v/>
      </c>
      <c r="D18495">
        <f>VLOOKUP(B18495, Tabelas!A:C,3,FALSE())</f>
        <v/>
      </c>
      <c r="E18495">
        <f>VLOOKUP(B18495, Tabelas!A:C,2,FALSE())</f>
        <v/>
      </c>
    </row>
    <row r="18496">
      <c r="A18496" t="inlineStr">
        <is>
          <t>INTERNATIONAL JOURNAL OF BASIC AND APPLIED SCIENCES</t>
        </is>
      </c>
      <c r="B18496" t="inlineStr">
        <is>
          <t>C</t>
        </is>
      </c>
      <c r="C18496">
        <f>IF(B18496&lt;&gt;"NI",1,0)</f>
        <v/>
      </c>
      <c r="D18496">
        <f>VLOOKUP(B18496, Tabelas!A:C,3,FALSE())</f>
        <v/>
      </c>
      <c r="E18496">
        <f>VLOOKUP(B18496, Tabelas!A:C,2,FALSE())</f>
        <v/>
      </c>
    </row>
    <row r="18497">
      <c r="A18497" t="inlineStr">
        <is>
          <t>INTERNATIONAL JOURNAL OF BIODIVERSITY</t>
        </is>
      </c>
      <c r="B18497" t="inlineStr">
        <is>
          <t>C</t>
        </is>
      </c>
      <c r="C18497">
        <f>IF(B18497&lt;&gt;"NI",1,0)</f>
        <v/>
      </c>
      <c r="D18497">
        <f>VLOOKUP(B18497, Tabelas!A:C,3,FALSE())</f>
        <v/>
      </c>
      <c r="E18497">
        <f>VLOOKUP(B18497, Tabelas!A:C,2,FALSE())</f>
        <v/>
      </c>
    </row>
    <row r="18498">
      <c r="A18498" t="inlineStr">
        <is>
          <t>INTERNATIONAL JOURNAL OF BIOLOGY</t>
        </is>
      </c>
      <c r="B18498" t="inlineStr">
        <is>
          <t>C</t>
        </is>
      </c>
      <c r="C18498">
        <f>IF(B18498&lt;&gt;"NI",1,0)</f>
        <v/>
      </c>
      <c r="D18498">
        <f>VLOOKUP(B18498, Tabelas!A:C,3,FALSE())</f>
        <v/>
      </c>
      <c r="E18498">
        <f>VLOOKUP(B18498, Tabelas!A:C,2,FALSE())</f>
        <v/>
      </c>
    </row>
    <row r="18499">
      <c r="A18499" t="inlineStr">
        <is>
          <t>INTERNATIONAL JOURNAL OF BIOMEDICINE</t>
        </is>
      </c>
      <c r="B18499" t="inlineStr">
        <is>
          <t>C</t>
        </is>
      </c>
      <c r="C18499">
        <f>IF(B18499&lt;&gt;"NI",1,0)</f>
        <v/>
      </c>
      <c r="D18499">
        <f>VLOOKUP(B18499, Tabelas!A:C,3,FALSE())</f>
        <v/>
      </c>
      <c r="E18499">
        <f>VLOOKUP(B18499, Tabelas!A:C,2,FALSE())</f>
        <v/>
      </c>
    </row>
    <row r="18500">
      <c r="A18500" t="inlineStr">
        <is>
          <t>INTERNATIONAL JOURNAL OF BIOSENSORS &amp; BIOELECTRONICS</t>
        </is>
      </c>
      <c r="B18500" t="inlineStr">
        <is>
          <t>C</t>
        </is>
      </c>
      <c r="C18500">
        <f>IF(B18500&lt;&gt;"NI",1,0)</f>
        <v/>
      </c>
      <c r="D18500">
        <f>VLOOKUP(B18500, Tabelas!A:C,3,FALSE())</f>
        <v/>
      </c>
      <c r="E18500">
        <f>VLOOKUP(B18500, Tabelas!A:C,2,FALSE())</f>
        <v/>
      </c>
    </row>
    <row r="18501">
      <c r="A18501" t="inlineStr">
        <is>
          <t>INTERNATIONAL JOURNAL OF BIOTECHNOLOGY AND BIOENGINEERING RESEARCH</t>
        </is>
      </c>
      <c r="B18501" t="inlineStr">
        <is>
          <t>C</t>
        </is>
      </c>
      <c r="C18501">
        <f>IF(B18501&lt;&gt;"NI",1,0)</f>
        <v/>
      </c>
      <c r="D18501">
        <f>VLOOKUP(B18501, Tabelas!A:C,3,FALSE())</f>
        <v/>
      </c>
      <c r="E18501">
        <f>VLOOKUP(B18501, Tabelas!A:C,2,FALSE())</f>
        <v/>
      </c>
    </row>
    <row r="18502">
      <c r="A18502" t="inlineStr">
        <is>
          <t>INTERNATIONAL JOURNAL OF BIPOLAR DISORDERS</t>
        </is>
      </c>
      <c r="B18502" t="inlineStr">
        <is>
          <t>C</t>
        </is>
      </c>
      <c r="C18502">
        <f>IF(B18502&lt;&gt;"NI",1,0)</f>
        <v/>
      </c>
      <c r="D18502">
        <f>VLOOKUP(B18502, Tabelas!A:C,3,FALSE())</f>
        <v/>
      </c>
      <c r="E18502">
        <f>VLOOKUP(B18502, Tabelas!A:C,2,FALSE())</f>
        <v/>
      </c>
    </row>
    <row r="18503">
      <c r="A18503" t="inlineStr">
        <is>
          <t>INTERNATIONAL JOURNAL OF BRIDGE ENGINEERING (ONLINE)</t>
        </is>
      </c>
      <c r="B18503" t="inlineStr">
        <is>
          <t>C</t>
        </is>
      </c>
      <c r="C18503">
        <f>IF(B18503&lt;&gt;"NI",1,0)</f>
        <v/>
      </c>
      <c r="D18503">
        <f>VLOOKUP(B18503, Tabelas!A:C,3,FALSE())</f>
        <v/>
      </c>
      <c r="E18503">
        <f>VLOOKUP(B18503, Tabelas!A:C,2,FALSE())</f>
        <v/>
      </c>
    </row>
    <row r="18504">
      <c r="A18504" t="inlineStr">
        <is>
          <t>INTERNATIONAL JOURNAL OF BUSINESS AND SOCIAL SCIENCE</t>
        </is>
      </c>
      <c r="B18504" t="inlineStr">
        <is>
          <t>C</t>
        </is>
      </c>
      <c r="C18504">
        <f>IF(B18504&lt;&gt;"NI",1,0)</f>
        <v/>
      </c>
      <c r="D18504">
        <f>VLOOKUP(B18504, Tabelas!A:C,3,FALSE())</f>
        <v/>
      </c>
      <c r="E18504">
        <f>VLOOKUP(B18504, Tabelas!A:C,2,FALSE())</f>
        <v/>
      </c>
    </row>
    <row r="18505">
      <c r="A18505" t="inlineStr">
        <is>
          <t>INTERNATIONAL JOURNAL OF CANCER RESEARCH &amp; THERAPY</t>
        </is>
      </c>
      <c r="B18505" t="inlineStr">
        <is>
          <t>C</t>
        </is>
      </c>
      <c r="C18505">
        <f>IF(B18505&lt;&gt;"NI",1,0)</f>
        <v/>
      </c>
      <c r="D18505">
        <f>VLOOKUP(B18505, Tabelas!A:C,3,FALSE())</f>
        <v/>
      </c>
      <c r="E18505">
        <f>VLOOKUP(B18505, Tabelas!A:C,2,FALSE())</f>
        <v/>
      </c>
    </row>
    <row r="18506">
      <c r="A18506" t="inlineStr">
        <is>
          <t>INTERNATIONAL JOURNAL OF CARDIOLOGY AND HEART HEALTH</t>
        </is>
      </c>
      <c r="B18506" t="inlineStr">
        <is>
          <t>C</t>
        </is>
      </c>
      <c r="C18506">
        <f>IF(B18506&lt;&gt;"NI",1,0)</f>
        <v/>
      </c>
      <c r="D18506">
        <f>VLOOKUP(B18506, Tabelas!A:C,3,FALSE())</f>
        <v/>
      </c>
      <c r="E18506">
        <f>VLOOKUP(B18506, Tabelas!A:C,2,FALSE())</f>
        <v/>
      </c>
    </row>
    <row r="18507">
      <c r="A18507" t="inlineStr">
        <is>
          <t>INTERNATIONAL JOURNAL OF CARDIOVASCULAR MEDICINE AND SCIENCE</t>
        </is>
      </c>
      <c r="B18507" t="inlineStr">
        <is>
          <t>C</t>
        </is>
      </c>
      <c r="C18507">
        <f>IF(B18507&lt;&gt;"NI",1,0)</f>
        <v/>
      </c>
      <c r="D18507">
        <f>VLOOKUP(B18507, Tabelas!A:C,3,FALSE())</f>
        <v/>
      </c>
      <c r="E18507">
        <f>VLOOKUP(B18507, Tabelas!A:C,2,FALSE())</f>
        <v/>
      </c>
    </row>
    <row r="18508">
      <c r="A18508" t="inlineStr">
        <is>
          <t>INTERNATIONAL JOURNAL OF CARDIOVASCULAR PRACTICE (PRINT)</t>
        </is>
      </c>
      <c r="B18508" t="inlineStr">
        <is>
          <t>C</t>
        </is>
      </c>
      <c r="C18508">
        <f>IF(B18508&lt;&gt;"NI",1,0)</f>
        <v/>
      </c>
      <c r="D18508">
        <f>VLOOKUP(B18508, Tabelas!A:C,3,FALSE())</f>
        <v/>
      </c>
      <c r="E18508">
        <f>VLOOKUP(B18508, Tabelas!A:C,2,FALSE())</f>
        <v/>
      </c>
    </row>
    <row r="18509">
      <c r="A18509" t="inlineStr">
        <is>
          <t>INTERNATIONAL JOURNAL OF CARDIOVASCULAR SCIENCES (ONLINE)</t>
        </is>
      </c>
      <c r="B18509" t="inlineStr">
        <is>
          <t>C</t>
        </is>
      </c>
      <c r="C18509">
        <f>IF(B18509&lt;&gt;"NI",1,0)</f>
        <v/>
      </c>
      <c r="D18509">
        <f>VLOOKUP(B18509, Tabelas!A:C,3,FALSE())</f>
        <v/>
      </c>
      <c r="E18509">
        <f>VLOOKUP(B18509, Tabelas!A:C,2,FALSE())</f>
        <v/>
      </c>
    </row>
    <row r="18510">
      <c r="A18510" t="inlineStr">
        <is>
          <t>INTERNATIONAL JOURNAL OF CARDIOVASCULAR SCIENCES (PRINT)</t>
        </is>
      </c>
      <c r="B18510" t="inlineStr">
        <is>
          <t>C</t>
        </is>
      </c>
      <c r="C18510">
        <f>IF(B18510&lt;&gt;"NI",1,0)</f>
        <v/>
      </c>
      <c r="D18510">
        <f>VLOOKUP(B18510, Tabelas!A:C,3,FALSE())</f>
        <v/>
      </c>
      <c r="E18510">
        <f>VLOOKUP(B18510, Tabelas!A:C,2,FALSE())</f>
        <v/>
      </c>
    </row>
    <row r="18511">
      <c r="A18511" t="inlineStr">
        <is>
          <t>INTERNATIONAL JOURNAL OF CASE STUDIES IN CLINICAL RESEARCH</t>
        </is>
      </c>
      <c r="B18511" t="inlineStr">
        <is>
          <t>C</t>
        </is>
      </c>
      <c r="C18511">
        <f>IF(B18511&lt;&gt;"NI",1,0)</f>
        <v/>
      </c>
      <c r="D18511">
        <f>VLOOKUP(B18511, Tabelas!A:C,3,FALSE())</f>
        <v/>
      </c>
      <c r="E18511">
        <f>VLOOKUP(B18511, Tabelas!A:C,2,FALSE())</f>
        <v/>
      </c>
    </row>
    <row r="18512">
      <c r="A18512" t="inlineStr">
        <is>
          <t>INTERNATIONAL JOURNAL OF CHEMICAL ENGINEERING</t>
        </is>
      </c>
      <c r="B18512" t="inlineStr">
        <is>
          <t>C</t>
        </is>
      </c>
      <c r="C18512">
        <f>IF(B18512&lt;&gt;"NI",1,0)</f>
        <v/>
      </c>
      <c r="D18512">
        <f>VLOOKUP(B18512, Tabelas!A:C,3,FALSE())</f>
        <v/>
      </c>
      <c r="E18512">
        <f>VLOOKUP(B18512, Tabelas!A:C,2,FALSE())</f>
        <v/>
      </c>
    </row>
    <row r="18513">
      <c r="A18513" t="inlineStr">
        <is>
          <t>INTERNATIONAL JOURNAL OF CIVIL &amp; ENVIRONMENTAL ENGINEERING</t>
        </is>
      </c>
      <c r="B18513" t="inlineStr">
        <is>
          <t>C</t>
        </is>
      </c>
      <c r="C18513">
        <f>IF(B18513&lt;&gt;"NI",1,0)</f>
        <v/>
      </c>
      <c r="D18513">
        <f>VLOOKUP(B18513, Tabelas!A:C,3,FALSE())</f>
        <v/>
      </c>
      <c r="E18513">
        <f>VLOOKUP(B18513, Tabelas!A:C,2,FALSE())</f>
        <v/>
      </c>
    </row>
    <row r="18514">
      <c r="A18514" t="inlineStr">
        <is>
          <t>INTERNATIONAL JOURNAL OF CLINICAL DENTAL SCIENCE</t>
        </is>
      </c>
      <c r="B18514" t="inlineStr">
        <is>
          <t>C</t>
        </is>
      </c>
      <c r="C18514">
        <f>IF(B18514&lt;&gt;"NI",1,0)</f>
        <v/>
      </c>
      <c r="D18514">
        <f>VLOOKUP(B18514, Tabelas!A:C,3,FALSE())</f>
        <v/>
      </c>
      <c r="E18514">
        <f>VLOOKUP(B18514, Tabelas!A:C,2,FALSE())</f>
        <v/>
      </c>
    </row>
    <row r="18515">
      <c r="A18515" t="inlineStr">
        <is>
          <t>INTERNATIONAL JOURNAL OF CLINICAL MEDICINE</t>
        </is>
      </c>
      <c r="B18515" t="inlineStr">
        <is>
          <t>C</t>
        </is>
      </c>
      <c r="C18515">
        <f>IF(B18515&lt;&gt;"NI",1,0)</f>
        <v/>
      </c>
      <c r="D18515">
        <f>VLOOKUP(B18515, Tabelas!A:C,3,FALSE())</f>
        <v/>
      </c>
      <c r="E18515">
        <f>VLOOKUP(B18515, Tabelas!A:C,2,FALSE())</f>
        <v/>
      </c>
    </row>
    <row r="18516">
      <c r="A18516" t="inlineStr">
        <is>
          <t>INTERNATIONAL JOURNAL OF CLINICAL TRANFUSION MEDICINE</t>
        </is>
      </c>
      <c r="B18516" t="inlineStr">
        <is>
          <t>C</t>
        </is>
      </c>
      <c r="C18516">
        <f>IF(B18516&lt;&gt;"NI",1,0)</f>
        <v/>
      </c>
      <c r="D18516">
        <f>VLOOKUP(B18516, Tabelas!A:C,3,FALSE())</f>
        <v/>
      </c>
      <c r="E18516">
        <f>VLOOKUP(B18516, Tabelas!A:C,2,FALSE())</f>
        <v/>
      </c>
    </row>
    <row r="18517">
      <c r="A18517" t="inlineStr">
        <is>
          <t>INTERNATIONAL JOURNAL OF COLLABORATIVE RESEARCH ON INTERNAL MEDICINE &amp; PUBLIC HEALTH</t>
        </is>
      </c>
      <c r="B18517" t="inlineStr">
        <is>
          <t>C</t>
        </is>
      </c>
      <c r="C18517">
        <f>IF(B18517&lt;&gt;"NI",1,0)</f>
        <v/>
      </c>
      <c r="D18517">
        <f>VLOOKUP(B18517, Tabelas!A:C,3,FALSE())</f>
        <v/>
      </c>
      <c r="E18517">
        <f>VLOOKUP(B18517, Tabelas!A:C,2,FALSE())</f>
        <v/>
      </c>
    </row>
    <row r="18518">
      <c r="A18518" t="inlineStr">
        <is>
          <t>INTERNATIONAL JOURNAL OF COMPLEMENTARY AND ALTERNATIVE MEDICINE</t>
        </is>
      </c>
      <c r="B18518" t="inlineStr">
        <is>
          <t>C</t>
        </is>
      </c>
      <c r="C18518">
        <f>IF(B18518&lt;&gt;"NI",1,0)</f>
        <v/>
      </c>
      <c r="D18518">
        <f>VLOOKUP(B18518, Tabelas!A:C,3,FALSE())</f>
        <v/>
      </c>
      <c r="E18518">
        <f>VLOOKUP(B18518, Tabelas!A:C,2,FALSE())</f>
        <v/>
      </c>
    </row>
    <row r="18519">
      <c r="A18519" t="inlineStr">
        <is>
          <t>INTERNATIONAL JOURNAL OF COMPOSITE MATERIALS (ONLINE)</t>
        </is>
      </c>
      <c r="B18519" t="inlineStr">
        <is>
          <t>C</t>
        </is>
      </c>
      <c r="C18519">
        <f>IF(B18519&lt;&gt;"NI",1,0)</f>
        <v/>
      </c>
      <c r="D18519">
        <f>VLOOKUP(B18519, Tabelas!A:C,3,FALSE())</f>
        <v/>
      </c>
      <c r="E18519">
        <f>VLOOKUP(B18519, Tabelas!A:C,2,FALSE())</f>
        <v/>
      </c>
    </row>
    <row r="18520">
      <c r="A18520" t="inlineStr">
        <is>
          <t>INTERNATIONAL JOURNAL OF COMPUTATIONAL AND APPLIED MATHEMATICS</t>
        </is>
      </c>
      <c r="B18520" t="inlineStr">
        <is>
          <t>C</t>
        </is>
      </c>
      <c r="C18520">
        <f>IF(B18520&lt;&gt;"NI",1,0)</f>
        <v/>
      </c>
      <c r="D18520">
        <f>VLOOKUP(B18520, Tabelas!A:C,3,FALSE())</f>
        <v/>
      </c>
      <c r="E18520">
        <f>VLOOKUP(B18520, Tabelas!A:C,2,FALSE())</f>
        <v/>
      </c>
    </row>
    <row r="18521">
      <c r="A18521" t="inlineStr">
        <is>
          <t>INTERNATIONAL JOURNAL OF COMPUTATIONAL ENGINEERING RESEARCH</t>
        </is>
      </c>
      <c r="B18521" t="inlineStr">
        <is>
          <t>C</t>
        </is>
      </c>
      <c r="C18521">
        <f>IF(B18521&lt;&gt;"NI",1,0)</f>
        <v/>
      </c>
      <c r="D18521">
        <f>VLOOKUP(B18521, Tabelas!A:C,3,FALSE())</f>
        <v/>
      </c>
      <c r="E18521">
        <f>VLOOKUP(B18521, Tabelas!A:C,2,FALSE())</f>
        <v/>
      </c>
    </row>
    <row r="18522">
      <c r="A18522" t="inlineStr">
        <is>
          <t>INTERNATIONAL JOURNAL OF COMPUTATIONAL METHODS AND EXPERIMENTAL MEASUREMENTS (CMEM)</t>
        </is>
      </c>
      <c r="B18522" t="inlineStr">
        <is>
          <t>C</t>
        </is>
      </c>
      <c r="C18522">
        <f>IF(B18522&lt;&gt;"NI",1,0)</f>
        <v/>
      </c>
      <c r="D18522">
        <f>VLOOKUP(B18522, Tabelas!A:C,3,FALSE())</f>
        <v/>
      </c>
      <c r="E18522">
        <f>VLOOKUP(B18522, Tabelas!A:C,2,FALSE())</f>
        <v/>
      </c>
    </row>
    <row r="18523">
      <c r="A18523" t="inlineStr">
        <is>
          <t>INTERNATIONAL JOURNAL OF COMPUTER AND INFORMATION TECHNOLOG</t>
        </is>
      </c>
      <c r="B18523" t="inlineStr">
        <is>
          <t>NC</t>
        </is>
      </c>
      <c r="C18523">
        <f>IF(B18523&lt;&gt;"NI",1,0)</f>
        <v/>
      </c>
      <c r="D18523">
        <f>VLOOKUP(B18523, Tabelas!A:C,3,FALSE())</f>
        <v/>
      </c>
      <c r="E18523">
        <f>VLOOKUP(B18523, Tabelas!A:C,2,FALSE())</f>
        <v/>
      </c>
    </row>
    <row r="18524">
      <c r="A18524" t="inlineStr">
        <is>
          <t>INTERNATIONAL JOURNAL OF COMPUTER NETWORKS AND COMMUNICATIONS</t>
        </is>
      </c>
      <c r="B18524" t="inlineStr">
        <is>
          <t>C</t>
        </is>
      </c>
      <c r="C18524">
        <f>IF(B18524&lt;&gt;"NI",1,0)</f>
        <v/>
      </c>
      <c r="D18524">
        <f>VLOOKUP(B18524, Tabelas!A:C,3,FALSE())</f>
        <v/>
      </c>
      <c r="E18524">
        <f>VLOOKUP(B18524, Tabelas!A:C,2,FALSE())</f>
        <v/>
      </c>
    </row>
    <row r="18525">
      <c r="A18525" t="inlineStr">
        <is>
          <t>INTERNATIONAL JOURNAL OF COMPUTER SCIENCE AND INFORMATION TECHNOLOGY (ONLINE)</t>
        </is>
      </c>
      <c r="B18525" t="inlineStr">
        <is>
          <t>C</t>
        </is>
      </c>
      <c r="C18525">
        <f>IF(B18525&lt;&gt;"NI",1,0)</f>
        <v/>
      </c>
      <c r="D18525">
        <f>VLOOKUP(B18525, Tabelas!A:C,3,FALSE())</f>
        <v/>
      </c>
      <c r="E18525">
        <f>VLOOKUP(B18525, Tabelas!A:C,2,FALSE())</f>
        <v/>
      </c>
    </row>
    <row r="18526">
      <c r="A18526" t="inlineStr">
        <is>
          <t>INTERNATIONAL JOURNAL OF COMPUTER SCIENCE AND SOFTWARE ENGINEERING</t>
        </is>
      </c>
      <c r="B18526" t="inlineStr">
        <is>
          <t>C</t>
        </is>
      </c>
      <c r="C18526">
        <f>IF(B18526&lt;&gt;"NI",1,0)</f>
        <v/>
      </c>
      <c r="D18526">
        <f>VLOOKUP(B18526, Tabelas!A:C,3,FALSE())</f>
        <v/>
      </c>
      <c r="E18526">
        <f>VLOOKUP(B18526, Tabelas!A:C,2,FALSE())</f>
        <v/>
      </c>
    </row>
    <row r="18527">
      <c r="A18527" t="inlineStr">
        <is>
          <t>INTERNATIONAL JOURNAL OF COMPUTER SCIENCE EDUCATION IN SCHOOLS (IJCSES)</t>
        </is>
      </c>
      <c r="B18527" t="inlineStr">
        <is>
          <t>C</t>
        </is>
      </c>
      <c r="C18527">
        <f>IF(B18527&lt;&gt;"NI",1,0)</f>
        <v/>
      </c>
      <c r="D18527">
        <f>VLOOKUP(B18527, Tabelas!A:C,3,FALSE())</f>
        <v/>
      </c>
      <c r="E18527">
        <f>VLOOKUP(B18527, Tabelas!A:C,2,FALSE())</f>
        <v/>
      </c>
    </row>
    <row r="18528">
      <c r="A18528" t="inlineStr">
        <is>
          <t>INTERNATIONAL JOURNAL OF COMPUTER THEORY AND ENGINEERING</t>
        </is>
      </c>
      <c r="B18528" t="inlineStr">
        <is>
          <t>C</t>
        </is>
      </c>
      <c r="C18528">
        <f>IF(B18528&lt;&gt;"NI",1,0)</f>
        <v/>
      </c>
      <c r="D18528">
        <f>VLOOKUP(B18528, Tabelas!A:C,3,FALSE())</f>
        <v/>
      </c>
      <c r="E18528">
        <f>VLOOKUP(B18528, Tabelas!A:C,2,FALSE())</f>
        <v/>
      </c>
    </row>
    <row r="18529">
      <c r="A18529" t="inlineStr">
        <is>
          <t>INTERNATIONAL JOURNAL OF COMPUTERS IN CLINICAL PRACTICE</t>
        </is>
      </c>
      <c r="B18529" t="inlineStr">
        <is>
          <t>C</t>
        </is>
      </c>
      <c r="C18529">
        <f>IF(B18529&lt;&gt;"NI",1,0)</f>
        <v/>
      </c>
      <c r="D18529">
        <f>VLOOKUP(B18529, Tabelas!A:C,3,FALSE())</f>
        <v/>
      </c>
      <c r="E18529">
        <f>VLOOKUP(B18529, Tabelas!A:C,2,FALSE())</f>
        <v/>
      </c>
    </row>
    <row r="18530">
      <c r="A18530" t="inlineStr">
        <is>
          <t>INTERNATIONAL JOURNAL OF COMPUTING AND DIGITAL SYSTEMS</t>
        </is>
      </c>
      <c r="B18530" t="inlineStr">
        <is>
          <t>C</t>
        </is>
      </c>
      <c r="C18530">
        <f>IF(B18530&lt;&gt;"NI",1,0)</f>
        <v/>
      </c>
      <c r="D18530">
        <f>VLOOKUP(B18530, Tabelas!A:C,3,FALSE())</f>
        <v/>
      </c>
      <c r="E18530">
        <f>VLOOKUP(B18530, Tabelas!A:C,2,FALSE())</f>
        <v/>
      </c>
    </row>
    <row r="18531">
      <c r="A18531" t="inlineStr">
        <is>
          <t>INTERNATIONAL JOURNAL OF CONSTRUCTION ENGINEERING AND MANAGEMENT (PRINT)</t>
        </is>
      </c>
      <c r="B18531" t="inlineStr">
        <is>
          <t>C</t>
        </is>
      </c>
      <c r="C18531">
        <f>IF(B18531&lt;&gt;"NI",1,0)</f>
        <v/>
      </c>
      <c r="D18531">
        <f>VLOOKUP(B18531, Tabelas!A:C,3,FALSE())</f>
        <v/>
      </c>
      <c r="E18531">
        <f>VLOOKUP(B18531, Tabelas!A:C,2,FALSE())</f>
        <v/>
      </c>
    </row>
    <row r="18532">
      <c r="A18532" t="inlineStr">
        <is>
          <t>INTERNATIONAL JOURNAL OF CONTEMPORARY DENTISTRY</t>
        </is>
      </c>
      <c r="B18532" t="inlineStr">
        <is>
          <t>C</t>
        </is>
      </c>
      <c r="C18532">
        <f>IF(B18532&lt;&gt;"NI",1,0)</f>
        <v/>
      </c>
      <c r="D18532">
        <f>VLOOKUP(B18532, Tabelas!A:C,3,FALSE())</f>
        <v/>
      </c>
      <c r="E18532">
        <f>VLOOKUP(B18532, Tabelas!A:C,2,FALSE())</f>
        <v/>
      </c>
    </row>
    <row r="18533">
      <c r="A18533" t="inlineStr">
        <is>
          <t>INTERNATIONAL JOURNAL OF CURRENT ADVANCED RESEARCH</t>
        </is>
      </c>
      <c r="B18533" t="inlineStr">
        <is>
          <t>C</t>
        </is>
      </c>
      <c r="C18533">
        <f>IF(B18533&lt;&gt;"NI",1,0)</f>
        <v/>
      </c>
      <c r="D18533">
        <f>VLOOKUP(B18533, Tabelas!A:C,3,FALSE())</f>
        <v/>
      </c>
      <c r="E18533">
        <f>VLOOKUP(B18533, Tabelas!A:C,2,FALSE())</f>
        <v/>
      </c>
    </row>
    <row r="18534">
      <c r="A18534" t="inlineStr">
        <is>
          <t>INTERNATIONAL JOURNAL OF CURRENT INNOVATION RESEARCH</t>
        </is>
      </c>
      <c r="B18534" t="inlineStr">
        <is>
          <t>C</t>
        </is>
      </c>
      <c r="C18534">
        <f>IF(B18534&lt;&gt;"NI",1,0)</f>
        <v/>
      </c>
      <c r="D18534">
        <f>VLOOKUP(B18534, Tabelas!A:C,3,FALSE())</f>
        <v/>
      </c>
      <c r="E18534">
        <f>VLOOKUP(B18534, Tabelas!A:C,2,FALSE())</f>
        <v/>
      </c>
    </row>
    <row r="18535">
      <c r="A18535" t="inlineStr">
        <is>
          <t>INTERNATIONAL JOURNAL OF CURRENT MEDICAL AND PHARMACEUTICAL RESEARCH</t>
        </is>
      </c>
      <c r="B18535" t="inlineStr">
        <is>
          <t>C</t>
        </is>
      </c>
      <c r="C18535">
        <f>IF(B18535&lt;&gt;"NI",1,0)</f>
        <v/>
      </c>
      <c r="D18535">
        <f>VLOOKUP(B18535, Tabelas!A:C,3,FALSE())</f>
        <v/>
      </c>
      <c r="E18535">
        <f>VLOOKUP(B18535, Tabelas!A:C,2,FALSE())</f>
        <v/>
      </c>
    </row>
    <row r="18536">
      <c r="A18536" t="inlineStr">
        <is>
          <t>INTERNATIONAL JOURNAL OF CURRENT MULTIDISCIPLINARY STUDIES</t>
        </is>
      </c>
      <c r="B18536" t="inlineStr">
        <is>
          <t>C</t>
        </is>
      </c>
      <c r="C18536">
        <f>IF(B18536&lt;&gt;"NI",1,0)</f>
        <v/>
      </c>
      <c r="D18536">
        <f>VLOOKUP(B18536, Tabelas!A:C,3,FALSE())</f>
        <v/>
      </c>
      <c r="E18536">
        <f>VLOOKUP(B18536, Tabelas!A:C,2,FALSE())</f>
        <v/>
      </c>
    </row>
    <row r="18537">
      <c r="A18537" t="inlineStr">
        <is>
          <t>INTERNATIONAL JOURNAL OF CURRENT RESEARCH</t>
        </is>
      </c>
      <c r="B18537" t="inlineStr">
        <is>
          <t>C</t>
        </is>
      </c>
      <c r="C18537">
        <f>IF(B18537&lt;&gt;"NI",1,0)</f>
        <v/>
      </c>
      <c r="D18537">
        <f>VLOOKUP(B18537, Tabelas!A:C,3,FALSE())</f>
        <v/>
      </c>
      <c r="E18537">
        <f>VLOOKUP(B18537, Tabelas!A:C,2,FALSE())</f>
        <v/>
      </c>
    </row>
    <row r="18538">
      <c r="A18538" t="inlineStr">
        <is>
          <t>INTERNATIONAL JOURNAL OF DENTAL SCIENCE AND RESEARCH</t>
        </is>
      </c>
      <c r="B18538" t="inlineStr">
        <is>
          <t>C</t>
        </is>
      </c>
      <c r="C18538">
        <f>IF(B18538&lt;&gt;"NI",1,0)</f>
        <v/>
      </c>
      <c r="D18538">
        <f>VLOOKUP(B18538, Tabelas!A:C,3,FALSE())</f>
        <v/>
      </c>
      <c r="E18538">
        <f>VLOOKUP(B18538, Tabelas!A:C,2,FALSE())</f>
        <v/>
      </c>
    </row>
    <row r="18539">
      <c r="A18539" t="inlineStr">
        <is>
          <t>INTERNATIONAL JOURNAL OF DENTISTRY AND ORAL SCIENCE (IJDOS)</t>
        </is>
      </c>
      <c r="B18539" t="inlineStr">
        <is>
          <t>C</t>
        </is>
      </c>
      <c r="C18539">
        <f>IF(B18539&lt;&gt;"NI",1,0)</f>
        <v/>
      </c>
      <c r="D18539">
        <f>VLOOKUP(B18539, Tabelas!A:C,3,FALSE())</f>
        <v/>
      </c>
      <c r="E18539">
        <f>VLOOKUP(B18539, Tabelas!A:C,2,FALSE())</f>
        <v/>
      </c>
    </row>
    <row r="18540">
      <c r="A18540" t="inlineStr">
        <is>
          <t>INTERNATIONAL JOURNAL OF DIABETES RESEARCH</t>
        </is>
      </c>
      <c r="B18540" t="inlineStr">
        <is>
          <t>C</t>
        </is>
      </c>
      <c r="C18540">
        <f>IF(B18540&lt;&gt;"NI",1,0)</f>
        <v/>
      </c>
      <c r="D18540">
        <f>VLOOKUP(B18540, Tabelas!A:C,3,FALSE())</f>
        <v/>
      </c>
      <c r="E18540">
        <f>VLOOKUP(B18540, Tabelas!A:C,2,FALSE())</f>
        <v/>
      </c>
    </row>
    <row r="18541">
      <c r="A18541" t="inlineStr">
        <is>
          <t>INTERNATIONAL JOURNAL OF DIGITAL AND DATA LAW</t>
        </is>
      </c>
      <c r="B18541" t="inlineStr">
        <is>
          <t>C</t>
        </is>
      </c>
      <c r="C18541">
        <f>IF(B18541&lt;&gt;"NI",1,0)</f>
        <v/>
      </c>
      <c r="D18541">
        <f>VLOOKUP(B18541, Tabelas!A:C,3,FALSE())</f>
        <v/>
      </c>
      <c r="E18541">
        <f>VLOOKUP(B18541, Tabelas!A:C,2,FALSE())</f>
        <v/>
      </c>
    </row>
    <row r="18542">
      <c r="A18542" t="inlineStr">
        <is>
          <t>INTERNATIONAL JOURNAL OF DRUG DEVELOPMENT AND RESEARCH</t>
        </is>
      </c>
      <c r="B18542" t="inlineStr">
        <is>
          <t>C</t>
        </is>
      </c>
      <c r="C18542">
        <f>IF(B18542&lt;&gt;"NI",1,0)</f>
        <v/>
      </c>
      <c r="D18542">
        <f>VLOOKUP(B18542, Tabelas!A:C,3,FALSE())</f>
        <v/>
      </c>
      <c r="E18542">
        <f>VLOOKUP(B18542, Tabelas!A:C,2,FALSE())</f>
        <v/>
      </c>
    </row>
    <row r="18543">
      <c r="A18543" t="inlineStr">
        <is>
          <t>INTERNATIONAL JOURNAL OF DRUG DISCOVERY AND TECHNOLOGY</t>
        </is>
      </c>
      <c r="B18543" t="inlineStr">
        <is>
          <t>C</t>
        </is>
      </c>
      <c r="C18543">
        <f>IF(B18543&lt;&gt;"NI",1,0)</f>
        <v/>
      </c>
      <c r="D18543">
        <f>VLOOKUP(B18543, Tabelas!A:C,3,FALSE())</f>
        <v/>
      </c>
      <c r="E18543">
        <f>VLOOKUP(B18543, Tabelas!A:C,2,FALSE())</f>
        <v/>
      </c>
    </row>
    <row r="18544">
      <c r="A18544" t="inlineStr">
        <is>
          <t>INTERNATIONAL JOURNAL OF DRUG RESEARCH AND TECHNOLOGY</t>
        </is>
      </c>
      <c r="B18544" t="inlineStr">
        <is>
          <t>C</t>
        </is>
      </c>
      <c r="C18544">
        <f>IF(B18544&lt;&gt;"NI",1,0)</f>
        <v/>
      </c>
      <c r="D18544">
        <f>VLOOKUP(B18544, Tabelas!A:C,3,FALSE())</f>
        <v/>
      </c>
      <c r="E18544">
        <f>VLOOKUP(B18544, Tabelas!A:C,2,FALSE())</f>
        <v/>
      </c>
    </row>
    <row r="18545">
      <c r="A18545" t="inlineStr">
        <is>
          <t>INTERNATIONAL JOURNAL OF ECOLOGY AND ENVIRONMENTAL SCIENCES</t>
        </is>
      </c>
      <c r="B18545" t="inlineStr">
        <is>
          <t>C</t>
        </is>
      </c>
      <c r="C18545">
        <f>IF(B18545&lt;&gt;"NI",1,0)</f>
        <v/>
      </c>
      <c r="D18545">
        <f>VLOOKUP(B18545, Tabelas!A:C,3,FALSE())</f>
        <v/>
      </c>
      <c r="E18545">
        <f>VLOOKUP(B18545, Tabelas!A:C,2,FALSE())</f>
        <v/>
      </c>
    </row>
    <row r="18546">
      <c r="A18546" t="inlineStr">
        <is>
          <t>INTERNATIONAL JOURNAL OF E-HEALTH AND MEDICAL COMMUNICATION</t>
        </is>
      </c>
      <c r="B18546" t="inlineStr">
        <is>
          <t>C</t>
        </is>
      </c>
      <c r="C18546">
        <f>IF(B18546&lt;&gt;"NI",1,0)</f>
        <v/>
      </c>
      <c r="D18546">
        <f>VLOOKUP(B18546, Tabelas!A:C,3,FALSE())</f>
        <v/>
      </c>
      <c r="E18546">
        <f>VLOOKUP(B18546, Tabelas!A:C,2,FALSE())</f>
        <v/>
      </c>
    </row>
    <row r="18547">
      <c r="A18547" t="inlineStr">
        <is>
          <t>INTERNATIONAL JOURNAL OF ELECTRICAL ENERGY</t>
        </is>
      </c>
      <c r="B18547" t="inlineStr">
        <is>
          <t>C</t>
        </is>
      </c>
      <c r="C18547">
        <f>IF(B18547&lt;&gt;"NI",1,0)</f>
        <v/>
      </c>
      <c r="D18547">
        <f>VLOOKUP(B18547, Tabelas!A:C,3,FALSE())</f>
        <v/>
      </c>
      <c r="E18547">
        <f>VLOOKUP(B18547, Tabelas!A:C,2,FALSE())</f>
        <v/>
      </c>
    </row>
    <row r="18548">
      <c r="A18548" t="inlineStr">
        <is>
          <t>INTERNATIONAL JOURNAL OF ELECTROCHEMICAL SCIENCE (ONLINE)</t>
        </is>
      </c>
      <c r="B18548" t="inlineStr">
        <is>
          <t>C</t>
        </is>
      </c>
      <c r="C18548">
        <f>IF(B18548&lt;&gt;"NI",1,0)</f>
        <v/>
      </c>
      <c r="D18548">
        <f>VLOOKUP(B18548, Tabelas!A:C,3,FALSE())</f>
        <v/>
      </c>
      <c r="E18548">
        <f>VLOOKUP(B18548, Tabelas!A:C,2,FALSE())</f>
        <v/>
      </c>
    </row>
    <row r="18549">
      <c r="A18549" t="inlineStr">
        <is>
          <t>INTERNATIONAL JOURNAL OF ELECTRONICS COMMUNICATION AND COMPUTER ENGINEERING</t>
        </is>
      </c>
      <c r="B18549" t="inlineStr">
        <is>
          <t>C</t>
        </is>
      </c>
      <c r="C18549">
        <f>IF(B18549&lt;&gt;"NI",1,0)</f>
        <v/>
      </c>
      <c r="D18549">
        <f>VLOOKUP(B18549, Tabelas!A:C,3,FALSE())</f>
        <v/>
      </c>
      <c r="E18549">
        <f>VLOOKUP(B18549, Tabelas!A:C,2,FALSE())</f>
        <v/>
      </c>
    </row>
    <row r="18550">
      <c r="A18550" t="inlineStr">
        <is>
          <t>INTERNATIONAL JOURNAL OF EMERGING ENGINEERING RESEARCH AND TECHNOLOGY (ONLINE)</t>
        </is>
      </c>
      <c r="B18550" t="inlineStr">
        <is>
          <t>C</t>
        </is>
      </c>
      <c r="C18550">
        <f>IF(B18550&lt;&gt;"NI",1,0)</f>
        <v/>
      </c>
      <c r="D18550">
        <f>VLOOKUP(B18550, Tabelas!A:C,3,FALSE())</f>
        <v/>
      </c>
      <c r="E18550">
        <f>VLOOKUP(B18550, Tabelas!A:C,2,FALSE())</f>
        <v/>
      </c>
    </row>
    <row r="18551">
      <c r="A18551" t="inlineStr">
        <is>
          <t>INTERNATIONAL JOURNAL OF EMERGING RESEARCH IN MANAGEMENT &amp;TECHNOLOGY</t>
        </is>
      </c>
      <c r="B18551" t="inlineStr">
        <is>
          <t>C</t>
        </is>
      </c>
      <c r="C18551">
        <f>IF(B18551&lt;&gt;"NI",1,0)</f>
        <v/>
      </c>
      <c r="D18551">
        <f>VLOOKUP(B18551, Tabelas!A:C,3,FALSE())</f>
        <v/>
      </c>
      <c r="E18551">
        <f>VLOOKUP(B18551, Tabelas!A:C,2,FALSE())</f>
        <v/>
      </c>
    </row>
    <row r="18552">
      <c r="A18552" t="inlineStr">
        <is>
          <t>INTERNATIONAL JOURNAL OF EMERGING TECHNOLOGY &amp; RESEARCH</t>
        </is>
      </c>
      <c r="B18552" t="inlineStr">
        <is>
          <t>C</t>
        </is>
      </c>
      <c r="C18552">
        <f>IF(B18552&lt;&gt;"NI",1,0)</f>
        <v/>
      </c>
      <c r="D18552">
        <f>VLOOKUP(B18552, Tabelas!A:C,3,FALSE())</f>
        <v/>
      </c>
      <c r="E18552">
        <f>VLOOKUP(B18552, Tabelas!A:C,2,FALSE())</f>
        <v/>
      </c>
    </row>
    <row r="18553">
      <c r="A18553" t="inlineStr">
        <is>
          <t>INTERNATIONAL JOURNAL OF EMERGING TECHNOLOGY AND ADVANCED ENGINEERING</t>
        </is>
      </c>
      <c r="B18553" t="inlineStr">
        <is>
          <t>C</t>
        </is>
      </c>
      <c r="C18553">
        <f>IF(B18553&lt;&gt;"NI",1,0)</f>
        <v/>
      </c>
      <c r="D18553">
        <f>VLOOKUP(B18553, Tabelas!A:C,3,FALSE())</f>
        <v/>
      </c>
      <c r="E18553">
        <f>VLOOKUP(B18553, Tabelas!A:C,2,FALSE())</f>
        <v/>
      </c>
    </row>
    <row r="18554">
      <c r="A18554" t="inlineStr">
        <is>
          <t>INTERNATIONAL JOURNAL OF ENERGY AND ENVIRONMENT</t>
        </is>
      </c>
      <c r="B18554" t="inlineStr">
        <is>
          <t>C</t>
        </is>
      </c>
      <c r="C18554">
        <f>IF(B18554&lt;&gt;"NI",1,0)</f>
        <v/>
      </c>
      <c r="D18554">
        <f>VLOOKUP(B18554, Tabelas!A:C,3,FALSE())</f>
        <v/>
      </c>
      <c r="E18554">
        <f>VLOOKUP(B18554, Tabelas!A:C,2,FALSE())</f>
        <v/>
      </c>
    </row>
    <row r="18555">
      <c r="A18555" t="inlineStr">
        <is>
          <t>INTERNATIONAL JOURNAL OF ENERGY AND ENVIRONMENT (PRINT)</t>
        </is>
      </c>
      <c r="B18555" t="inlineStr">
        <is>
          <t>C</t>
        </is>
      </c>
      <c r="C18555">
        <f>IF(B18555&lt;&gt;"NI",1,0)</f>
        <v/>
      </c>
      <c r="D18555">
        <f>VLOOKUP(B18555, Tabelas!A:C,3,FALSE())</f>
        <v/>
      </c>
      <c r="E18555">
        <f>VLOOKUP(B18555, Tabelas!A:C,2,FALSE())</f>
        <v/>
      </c>
    </row>
    <row r="18556">
      <c r="A18556" t="inlineStr">
        <is>
          <t>INTERNATIONAL JOURNAL OF ENERGY AND POWER ENGINEERING</t>
        </is>
      </c>
      <c r="B18556" t="inlineStr">
        <is>
          <t>C</t>
        </is>
      </c>
      <c r="C18556">
        <f>IF(B18556&lt;&gt;"NI",1,0)</f>
        <v/>
      </c>
      <c r="D18556">
        <f>VLOOKUP(B18556, Tabelas!A:C,3,FALSE())</f>
        <v/>
      </c>
      <c r="E18556">
        <f>VLOOKUP(B18556, Tabelas!A:C,2,FALSE())</f>
        <v/>
      </c>
    </row>
    <row r="18557">
      <c r="A18557" t="inlineStr">
        <is>
          <t>INTERNATIONAL JOURNAL OF ENERGY AND STATISTICS</t>
        </is>
      </c>
      <c r="B18557" t="inlineStr">
        <is>
          <t>C</t>
        </is>
      </c>
      <c r="C18557">
        <f>IF(B18557&lt;&gt;"NI",1,0)</f>
        <v/>
      </c>
      <c r="D18557">
        <f>VLOOKUP(B18557, Tabelas!A:C,3,FALSE())</f>
        <v/>
      </c>
      <c r="E18557">
        <f>VLOOKUP(B18557, Tabelas!A:C,2,FALSE())</f>
        <v/>
      </c>
    </row>
    <row r="18558">
      <c r="A18558" t="inlineStr">
        <is>
          <t>INTERNATIONAL JOURNAL OF ENGINEERING AND APPLIED SCIENCES</t>
        </is>
      </c>
      <c r="B18558" t="inlineStr">
        <is>
          <t>C</t>
        </is>
      </c>
      <c r="C18558">
        <f>IF(B18558&lt;&gt;"NI",1,0)</f>
        <v/>
      </c>
      <c r="D18558">
        <f>VLOOKUP(B18558, Tabelas!A:C,3,FALSE())</f>
        <v/>
      </c>
      <c r="E18558">
        <f>VLOOKUP(B18558, Tabelas!A:C,2,FALSE())</f>
        <v/>
      </c>
    </row>
    <row r="18559">
      <c r="A18559" t="inlineStr">
        <is>
          <t>INTERNATIONAL JOURNAL OF ENGINEERING AND SCIENCE (ONLINE)</t>
        </is>
      </c>
      <c r="B18559" t="inlineStr">
        <is>
          <t>C</t>
        </is>
      </c>
      <c r="C18559">
        <f>IF(B18559&lt;&gt;"NI",1,0)</f>
        <v/>
      </c>
      <c r="D18559">
        <f>VLOOKUP(B18559, Tabelas!A:C,3,FALSE())</f>
        <v/>
      </c>
      <c r="E18559">
        <f>VLOOKUP(B18559, Tabelas!A:C,2,FALSE())</f>
        <v/>
      </c>
    </row>
    <row r="18560">
      <c r="A18560" t="inlineStr">
        <is>
          <t>INTERNATIONAL JOURNAL OF ENGINEERING AND SCIENCE INVENTION</t>
        </is>
      </c>
      <c r="B18560" t="inlineStr">
        <is>
          <t>C</t>
        </is>
      </c>
      <c r="C18560">
        <f>IF(B18560&lt;&gt;"NI",1,0)</f>
        <v/>
      </c>
      <c r="D18560">
        <f>VLOOKUP(B18560, Tabelas!A:C,3,FALSE())</f>
        <v/>
      </c>
      <c r="E18560">
        <f>VLOOKUP(B18560, Tabelas!A:C,2,FALSE())</f>
        <v/>
      </c>
    </row>
    <row r="18561">
      <c r="A18561" t="inlineStr">
        <is>
          <t>INTERNATIONAL JOURNAL OF ENGINEERING INVENTIONS</t>
        </is>
      </c>
      <c r="B18561" t="inlineStr">
        <is>
          <t>C</t>
        </is>
      </c>
      <c r="C18561">
        <f>IF(B18561&lt;&gt;"NI",1,0)</f>
        <v/>
      </c>
      <c r="D18561">
        <f>VLOOKUP(B18561, Tabelas!A:C,3,FALSE())</f>
        <v/>
      </c>
      <c r="E18561">
        <f>VLOOKUP(B18561, Tabelas!A:C,2,FALSE())</f>
        <v/>
      </c>
    </row>
    <row r="18562">
      <c r="A18562" t="inlineStr">
        <is>
          <t>INTERNATIONAL JOURNAL OF ENGINEERING RESEARCH &amp; SCIENCE</t>
        </is>
      </c>
      <c r="B18562" t="inlineStr">
        <is>
          <t>C</t>
        </is>
      </c>
      <c r="C18562">
        <f>IF(B18562&lt;&gt;"NI",1,0)</f>
        <v/>
      </c>
      <c r="D18562">
        <f>VLOOKUP(B18562, Tabelas!A:C,3,FALSE())</f>
        <v/>
      </c>
      <c r="E18562">
        <f>VLOOKUP(B18562, Tabelas!A:C,2,FALSE())</f>
        <v/>
      </c>
    </row>
    <row r="18563">
      <c r="A18563" t="inlineStr">
        <is>
          <t>INTERNATIONAL JOURNAL OF ENGINEERING RESEARCH &amp; TECHNOLOGY</t>
        </is>
      </c>
      <c r="B18563" t="inlineStr">
        <is>
          <t>C</t>
        </is>
      </c>
      <c r="C18563">
        <f>IF(B18563&lt;&gt;"NI",1,0)</f>
        <v/>
      </c>
      <c r="D18563">
        <f>VLOOKUP(B18563, Tabelas!A:C,3,FALSE())</f>
        <v/>
      </c>
      <c r="E18563">
        <f>VLOOKUP(B18563, Tabelas!A:C,2,FALSE())</f>
        <v/>
      </c>
    </row>
    <row r="18564">
      <c r="A18564" t="inlineStr">
        <is>
          <t>INTERNATIONAL JOURNAL OF ENGINEERING RESEARCH AND DEVELOPMEN</t>
        </is>
      </c>
      <c r="B18564" t="inlineStr">
        <is>
          <t>NC</t>
        </is>
      </c>
      <c r="C18564">
        <f>IF(B18564&lt;&gt;"NI",1,0)</f>
        <v/>
      </c>
      <c r="D18564">
        <f>VLOOKUP(B18564, Tabelas!A:C,3,FALSE())</f>
        <v/>
      </c>
      <c r="E18564">
        <f>VLOOKUP(B18564, Tabelas!A:C,2,FALSE())</f>
        <v/>
      </c>
    </row>
    <row r="18565">
      <c r="A18565" t="inlineStr">
        <is>
          <t>INTERNATIONAL JOURNAL OF ENGINEERING SCIENCE AND GENERIC RESEARCH</t>
        </is>
      </c>
      <c r="B18565" t="inlineStr">
        <is>
          <t>C</t>
        </is>
      </c>
      <c r="C18565">
        <f>IF(B18565&lt;&gt;"NI",1,0)</f>
        <v/>
      </c>
      <c r="D18565">
        <f>VLOOKUP(B18565, Tabelas!A:C,3,FALSE())</f>
        <v/>
      </c>
      <c r="E18565">
        <f>VLOOKUP(B18565, Tabelas!A:C,2,FALSE())</f>
        <v/>
      </c>
    </row>
    <row r="18566">
      <c r="A18566" t="inlineStr">
        <is>
          <t>INTERNATIONAL JOURNAL OF ENGINEERING SCIENCES &amp; RESEARCH TECHNOLOGY</t>
        </is>
      </c>
      <c r="B18566" t="inlineStr">
        <is>
          <t>C</t>
        </is>
      </c>
      <c r="C18566">
        <f>IF(B18566&lt;&gt;"NI",1,0)</f>
        <v/>
      </c>
      <c r="D18566">
        <f>VLOOKUP(B18566, Tabelas!A:C,3,FALSE())</f>
        <v/>
      </c>
      <c r="E18566">
        <f>VLOOKUP(B18566, Tabelas!A:C,2,FALSE())</f>
        <v/>
      </c>
    </row>
    <row r="18567">
      <c r="A18567" t="inlineStr">
        <is>
          <t>INTERNATIONAL JOURNAL OF ENGINEERING TECHNOLOGIES AND MANAGEMENT RESEARCH</t>
        </is>
      </c>
      <c r="B18567" t="inlineStr">
        <is>
          <t>C</t>
        </is>
      </c>
      <c r="C18567">
        <f>IF(B18567&lt;&gt;"NI",1,0)</f>
        <v/>
      </c>
      <c r="D18567">
        <f>VLOOKUP(B18567, Tabelas!A:C,3,FALSE())</f>
        <v/>
      </c>
      <c r="E18567">
        <f>VLOOKUP(B18567, Tabelas!A:C,2,FALSE())</f>
        <v/>
      </c>
    </row>
    <row r="18568">
      <c r="A18568" t="inlineStr">
        <is>
          <t>INTERNATIONAL JOURNAL OF ENGINEERING TECHNOLOGY RESEARCH &amp; MANAGEMENT</t>
        </is>
      </c>
      <c r="B18568" t="inlineStr">
        <is>
          <t>C</t>
        </is>
      </c>
      <c r="C18568">
        <f>IF(B18568&lt;&gt;"NI",1,0)</f>
        <v/>
      </c>
      <c r="D18568">
        <f>VLOOKUP(B18568, Tabelas!A:C,3,FALSE())</f>
        <v/>
      </c>
      <c r="E18568">
        <f>VLOOKUP(B18568, Tabelas!A:C,2,FALSE())</f>
        <v/>
      </c>
    </row>
    <row r="18569">
      <c r="A18569" t="inlineStr">
        <is>
          <t>INTERNATIONAL JOURNAL OF ENGINEERING TRENDS AND TECHNOLOGY</t>
        </is>
      </c>
      <c r="B18569" t="inlineStr">
        <is>
          <t>C</t>
        </is>
      </c>
      <c r="C18569">
        <f>IF(B18569&lt;&gt;"NI",1,0)</f>
        <v/>
      </c>
      <c r="D18569">
        <f>VLOOKUP(B18569, Tabelas!A:C,3,FALSE())</f>
        <v/>
      </c>
      <c r="E18569">
        <f>VLOOKUP(B18569, Tabelas!A:C,2,FALSE())</f>
        <v/>
      </c>
    </row>
    <row r="18570">
      <c r="A18570" t="inlineStr">
        <is>
          <t>INTERNATIONAL JOURNAL OF ENGINEERING, SCIENCE AND TECHNOLOGY</t>
        </is>
      </c>
      <c r="B18570" t="inlineStr">
        <is>
          <t>C</t>
        </is>
      </c>
      <c r="C18570">
        <f>IF(B18570&lt;&gt;"NI",1,0)</f>
        <v/>
      </c>
      <c r="D18570">
        <f>VLOOKUP(B18570, Tabelas!A:C,3,FALSE())</f>
        <v/>
      </c>
      <c r="E18570">
        <f>VLOOKUP(B18570, Tabelas!A:C,2,FALSE())</f>
        <v/>
      </c>
    </row>
    <row r="18571">
      <c r="A18571" t="inlineStr">
        <is>
          <t>INTERNATIONAL JOURNAL OF ENVIRONMENT, AGRICULTURE AND BIOTECHNOLOGY</t>
        </is>
      </c>
      <c r="B18571" t="inlineStr">
        <is>
          <t>C</t>
        </is>
      </c>
      <c r="C18571">
        <f>IF(B18571&lt;&gt;"NI",1,0)</f>
        <v/>
      </c>
      <c r="D18571">
        <f>VLOOKUP(B18571, Tabelas!A:C,3,FALSE())</f>
        <v/>
      </c>
      <c r="E18571">
        <f>VLOOKUP(B18571, Tabelas!A:C,2,FALSE())</f>
        <v/>
      </c>
    </row>
    <row r="18572">
      <c r="A18572" t="inlineStr">
        <is>
          <t>INTERNATIONAL JOURNAL OF ENVIRONMENTAL AND AGRICULTURE RESEARCH</t>
        </is>
      </c>
      <c r="B18572" t="inlineStr">
        <is>
          <t>C</t>
        </is>
      </c>
      <c r="C18572">
        <f>IF(B18572&lt;&gt;"NI",1,0)</f>
        <v/>
      </c>
      <c r="D18572">
        <f>VLOOKUP(B18572, Tabelas!A:C,3,FALSE())</f>
        <v/>
      </c>
      <c r="E18572">
        <f>VLOOKUP(B18572, Tabelas!A:C,2,FALSE())</f>
        <v/>
      </c>
    </row>
    <row r="18573">
      <c r="A18573" t="inlineStr">
        <is>
          <t>INTERNATIONAL JOURNAL OF ENVIRONMENTAL BIOREMEDIATION &amp; BIODEGRADATION (PRINT)</t>
        </is>
      </c>
      <c r="B18573" t="inlineStr">
        <is>
          <t>C</t>
        </is>
      </c>
      <c r="C18573">
        <f>IF(B18573&lt;&gt;"NI",1,0)</f>
        <v/>
      </c>
      <c r="D18573">
        <f>VLOOKUP(B18573, Tabelas!A:C,3,FALSE())</f>
        <v/>
      </c>
      <c r="E18573">
        <f>VLOOKUP(B18573, Tabelas!A:C,2,FALSE())</f>
        <v/>
      </c>
    </row>
    <row r="18574">
      <c r="A18574" t="inlineStr">
        <is>
          <t>INTERNATIONAL JOURNAL OF ENVIRONMENTAL ENGINEERING (ONLINE)</t>
        </is>
      </c>
      <c r="B18574" t="inlineStr">
        <is>
          <t>C</t>
        </is>
      </c>
      <c r="C18574">
        <f>IF(B18574&lt;&gt;"NI",1,0)</f>
        <v/>
      </c>
      <c r="D18574">
        <f>VLOOKUP(B18574, Tabelas!A:C,3,FALSE())</f>
        <v/>
      </c>
      <c r="E18574">
        <f>VLOOKUP(B18574, Tabelas!A:C,2,FALSE())</f>
        <v/>
      </c>
    </row>
    <row r="18575">
      <c r="A18575" t="inlineStr">
        <is>
          <t>INTERNATIONAL JOURNAL OF ENVIRONMENTAL ENGINEERING (PRINT)</t>
        </is>
      </c>
      <c r="B18575" t="inlineStr">
        <is>
          <t>C</t>
        </is>
      </c>
      <c r="C18575">
        <f>IF(B18575&lt;&gt;"NI",1,0)</f>
        <v/>
      </c>
      <c r="D18575">
        <f>VLOOKUP(B18575, Tabelas!A:C,3,FALSE())</f>
        <v/>
      </c>
      <c r="E18575">
        <f>VLOOKUP(B18575, Tabelas!A:C,2,FALSE())</f>
        <v/>
      </c>
    </row>
    <row r="18576">
      <c r="A18576" t="inlineStr">
        <is>
          <t>INTERNATIONAL JOURNAL OF ENVIRONMENTAL IMPACTS (ONLINE)</t>
        </is>
      </c>
      <c r="B18576" t="inlineStr">
        <is>
          <t>C</t>
        </is>
      </c>
      <c r="C18576">
        <f>IF(B18576&lt;&gt;"NI",1,0)</f>
        <v/>
      </c>
      <c r="D18576">
        <f>VLOOKUP(B18576, Tabelas!A:C,3,FALSE())</f>
        <v/>
      </c>
      <c r="E18576">
        <f>VLOOKUP(B18576, Tabelas!A:C,2,FALSE())</f>
        <v/>
      </c>
    </row>
    <row r="18577">
      <c r="A18577" t="inlineStr">
        <is>
          <t>INTERNATIONAL JOURNAL OF ENVIRONMENTAL PROTECTION AND POLIC</t>
        </is>
      </c>
      <c r="B18577" t="inlineStr">
        <is>
          <t>NC</t>
        </is>
      </c>
      <c r="C18577">
        <f>IF(B18577&lt;&gt;"NI",1,0)</f>
        <v/>
      </c>
      <c r="D18577">
        <f>VLOOKUP(B18577, Tabelas!A:C,3,FALSE())</f>
        <v/>
      </c>
      <c r="E18577">
        <f>VLOOKUP(B18577, Tabelas!A:C,2,FALSE())</f>
        <v/>
      </c>
    </row>
    <row r="18578">
      <c r="A18578" t="inlineStr">
        <is>
          <t>INTERNATIONAL JOURNAL OF ENVIRONMENTAL SCIENCE</t>
        </is>
      </c>
      <c r="B18578" t="inlineStr">
        <is>
          <t>C</t>
        </is>
      </c>
      <c r="C18578">
        <f>IF(B18578&lt;&gt;"NI",1,0)</f>
        <v/>
      </c>
      <c r="D18578">
        <f>VLOOKUP(B18578, Tabelas!A:C,3,FALSE())</f>
        <v/>
      </c>
      <c r="E18578">
        <f>VLOOKUP(B18578, Tabelas!A:C,2,FALSE())</f>
        <v/>
      </c>
    </row>
    <row r="18579">
      <c r="A18579" t="inlineStr">
        <is>
          <t>INTERNATIONAL JOURNAL OF ENVIRONMENTAL SCIENCE AND DEVELOPMENT</t>
        </is>
      </c>
      <c r="B18579" t="inlineStr">
        <is>
          <t>C</t>
        </is>
      </c>
      <c r="C18579">
        <f>IF(B18579&lt;&gt;"NI",1,0)</f>
        <v/>
      </c>
      <c r="D18579">
        <f>VLOOKUP(B18579, Tabelas!A:C,3,FALSE())</f>
        <v/>
      </c>
      <c r="E18579">
        <f>VLOOKUP(B18579, Tabelas!A:C,2,FALSE())</f>
        <v/>
      </c>
    </row>
    <row r="18580">
      <c r="A18580" t="inlineStr">
        <is>
          <t>INTERNATIONAL JOURNAL OF ENVIRONMENTAL SCIENCES &amp; NATURAL RESOURCES</t>
        </is>
      </c>
      <c r="B18580" t="inlineStr">
        <is>
          <t>C</t>
        </is>
      </c>
      <c r="C18580">
        <f>IF(B18580&lt;&gt;"NI",1,0)</f>
        <v/>
      </c>
      <c r="D18580">
        <f>VLOOKUP(B18580, Tabelas!A:C,3,FALSE())</f>
        <v/>
      </c>
      <c r="E18580">
        <f>VLOOKUP(B18580, Tabelas!A:C,2,FALSE())</f>
        <v/>
      </c>
    </row>
    <row r="18581">
      <c r="A18581" t="inlineStr">
        <is>
          <t>INTERNATIONAL JOURNAL OF EPIDEMIOLOGIC RESEARCH</t>
        </is>
      </c>
      <c r="B18581" t="inlineStr">
        <is>
          <t>C</t>
        </is>
      </c>
      <c r="C18581">
        <f>IF(B18581&lt;&gt;"NI",1,0)</f>
        <v/>
      </c>
      <c r="D18581">
        <f>VLOOKUP(B18581, Tabelas!A:C,3,FALSE())</f>
        <v/>
      </c>
      <c r="E18581">
        <f>VLOOKUP(B18581, Tabelas!A:C,2,FALSE())</f>
        <v/>
      </c>
    </row>
    <row r="18582">
      <c r="A18582" t="inlineStr">
        <is>
          <t>INTERNATIONAL JOURNAL OF EXPERIMENTAL DENTAL SCIENCE</t>
        </is>
      </c>
      <c r="B18582" t="inlineStr">
        <is>
          <t>C</t>
        </is>
      </c>
      <c r="C18582">
        <f>IF(B18582&lt;&gt;"NI",1,0)</f>
        <v/>
      </c>
      <c r="D18582">
        <f>VLOOKUP(B18582, Tabelas!A:C,3,FALSE())</f>
        <v/>
      </c>
      <c r="E18582">
        <f>VLOOKUP(B18582, Tabelas!A:C,2,FALSE())</f>
        <v/>
      </c>
    </row>
    <row r="18583">
      <c r="A18583" t="inlineStr">
        <is>
          <t>INTERNATIONAL JOURNAL OF EXPERIMENTAL SPECTROSCOPIC TECHNIQUES,</t>
        </is>
      </c>
      <c r="B18583" t="inlineStr">
        <is>
          <t>C</t>
        </is>
      </c>
      <c r="C18583">
        <f>IF(B18583&lt;&gt;"NI",1,0)</f>
        <v/>
      </c>
      <c r="D18583">
        <f>VLOOKUP(B18583, Tabelas!A:C,3,FALSE())</f>
        <v/>
      </c>
      <c r="E18583">
        <f>VLOOKUP(B18583, Tabelas!A:C,2,FALSE())</f>
        <v/>
      </c>
    </row>
    <row r="18584">
      <c r="A18584" t="inlineStr">
        <is>
          <t>INTERNATIONAL JOURNAL OF FAMILY &amp; COMMUNITY MEDICINE</t>
        </is>
      </c>
      <c r="B18584" t="inlineStr">
        <is>
          <t>C</t>
        </is>
      </c>
      <c r="C18584">
        <f>IF(B18584&lt;&gt;"NI",1,0)</f>
        <v/>
      </c>
      <c r="D18584">
        <f>VLOOKUP(B18584, Tabelas!A:C,3,FALSE())</f>
        <v/>
      </c>
      <c r="E18584">
        <f>VLOOKUP(B18584, Tabelas!A:C,2,FALSE())</f>
        <v/>
      </c>
    </row>
    <row r="18585">
      <c r="A18585" t="inlineStr">
        <is>
          <t>INTERNATIONAL JOURNAL OF FISHERIES AND AQUACULTURE</t>
        </is>
      </c>
      <c r="B18585" t="inlineStr">
        <is>
          <t>C</t>
        </is>
      </c>
      <c r="C18585">
        <f>IF(B18585&lt;&gt;"NI",1,0)</f>
        <v/>
      </c>
      <c r="D18585">
        <f>VLOOKUP(B18585, Tabelas!A:C,3,FALSE())</f>
        <v/>
      </c>
      <c r="E18585">
        <f>VLOOKUP(B18585, Tabelas!A:C,2,FALSE())</f>
        <v/>
      </c>
    </row>
    <row r="18586">
      <c r="A18586" t="inlineStr">
        <is>
          <t>INTERNATIONAL JOURNAL OF FISHERIES AND AQUATIC STUDIES</t>
        </is>
      </c>
      <c r="B18586" t="inlineStr">
        <is>
          <t>C</t>
        </is>
      </c>
      <c r="C18586">
        <f>IF(B18586&lt;&gt;"NI",1,0)</f>
        <v/>
      </c>
      <c r="D18586">
        <f>VLOOKUP(B18586, Tabelas!A:C,3,FALSE())</f>
        <v/>
      </c>
      <c r="E18586">
        <f>VLOOKUP(B18586, Tabelas!A:C,2,FALSE())</f>
        <v/>
      </c>
    </row>
    <row r="18587">
      <c r="A18587" t="inlineStr">
        <is>
          <t>INTERNATIONAL JOURNAL OF FOOD AND NUTRITIONAL SCIENCE</t>
        </is>
      </c>
      <c r="B18587" t="inlineStr">
        <is>
          <t>C</t>
        </is>
      </c>
      <c r="C18587">
        <f>IF(B18587&lt;&gt;"NI",1,0)</f>
        <v/>
      </c>
      <c r="D18587">
        <f>VLOOKUP(B18587, Tabelas!A:C,3,FALSE())</f>
        <v/>
      </c>
      <c r="E18587">
        <f>VLOOKUP(B18587, Tabelas!A:C,2,FALSE())</f>
        <v/>
      </c>
    </row>
    <row r="18588">
      <c r="A18588" t="inlineStr">
        <is>
          <t>INTERNATIONAL JOURNAL OF FOOD ENGINEERING</t>
        </is>
      </c>
      <c r="B18588" t="inlineStr">
        <is>
          <t>C</t>
        </is>
      </c>
      <c r="C18588">
        <f>IF(B18588&lt;&gt;"NI",1,0)</f>
        <v/>
      </c>
      <c r="D18588">
        <f>VLOOKUP(B18588, Tabelas!A:C,3,FALSE())</f>
        <v/>
      </c>
      <c r="E18588">
        <f>VLOOKUP(B18588, Tabelas!A:C,2,FALSE())</f>
        <v/>
      </c>
    </row>
    <row r="18589">
      <c r="A18589" t="inlineStr">
        <is>
          <t>INTERNATIONAL JOURNAL OF FOOD ENGINEERING</t>
        </is>
      </c>
      <c r="B18589" t="inlineStr">
        <is>
          <t>C</t>
        </is>
      </c>
      <c r="C18589">
        <f>IF(B18589&lt;&gt;"NI",1,0)</f>
        <v/>
      </c>
      <c r="D18589">
        <f>VLOOKUP(B18589, Tabelas!A:C,3,FALSE())</f>
        <v/>
      </c>
      <c r="E18589">
        <f>VLOOKUP(B18589, Tabelas!A:C,2,FALSE())</f>
        <v/>
      </c>
    </row>
    <row r="18590">
      <c r="A18590" t="inlineStr">
        <is>
          <t>INTERNATIONAL JOURNAL OF FOOD SCIENCE AND NUTRITION</t>
        </is>
      </c>
      <c r="B18590" t="inlineStr">
        <is>
          <t>C</t>
        </is>
      </c>
      <c r="C18590">
        <f>IF(B18590&lt;&gt;"NI",1,0)</f>
        <v/>
      </c>
      <c r="D18590">
        <f>VLOOKUP(B18590, Tabelas!A:C,3,FALSE())</f>
        <v/>
      </c>
      <c r="E18590">
        <f>VLOOKUP(B18590, Tabelas!A:C,2,FALSE())</f>
        <v/>
      </c>
    </row>
    <row r="18591">
      <c r="A18591" t="inlineStr">
        <is>
          <t>INTERNATIONAL JOURNAL OF FOOD SCIENCE AND NUTRITION ENGINEERIN</t>
        </is>
      </c>
      <c r="B18591" t="inlineStr">
        <is>
          <t>NC</t>
        </is>
      </c>
      <c r="C18591">
        <f>IF(B18591&lt;&gt;"NI",1,0)</f>
        <v/>
      </c>
      <c r="D18591">
        <f>VLOOKUP(B18591, Tabelas!A:C,3,FALSE())</f>
        <v/>
      </c>
      <c r="E18591">
        <f>VLOOKUP(B18591, Tabelas!A:C,2,FALSE())</f>
        <v/>
      </c>
    </row>
    <row r="18592">
      <c r="A18592" t="inlineStr">
        <is>
          <t>INTERNATIONAL JOURNAL OF FOOD SCIENCE AND TECHNOLOGY (ONLINE</t>
        </is>
      </c>
      <c r="B18592" t="inlineStr">
        <is>
          <t>NC</t>
        </is>
      </c>
      <c r="C18592">
        <f>IF(B18592&lt;&gt;"NI",1,0)</f>
        <v/>
      </c>
      <c r="D18592">
        <f>VLOOKUP(B18592, Tabelas!A:C,3,FALSE())</f>
        <v/>
      </c>
      <c r="E18592">
        <f>VLOOKUP(B18592, Tabelas!A:C,2,FALSE())</f>
        <v/>
      </c>
    </row>
    <row r="18593">
      <c r="A18593" t="inlineStr">
        <is>
          <t>INTERNATIONAL JOURNAL OF FORENSIC ODONTOLOGY</t>
        </is>
      </c>
      <c r="B18593" t="inlineStr">
        <is>
          <t>C</t>
        </is>
      </c>
      <c r="C18593">
        <f>IF(B18593&lt;&gt;"NI",1,0)</f>
        <v/>
      </c>
      <c r="D18593">
        <f>VLOOKUP(B18593, Tabelas!A:C,3,FALSE())</f>
        <v/>
      </c>
      <c r="E18593">
        <f>VLOOKUP(B18593, Tabelas!A:C,2,FALSE())</f>
        <v/>
      </c>
    </row>
    <row r="18594">
      <c r="A18594" t="inlineStr">
        <is>
          <t>INTERNATIONAL JOURNAL OF GEOLOGY, AGRICULTURE AND ENVIRONMENTAL SCIENCES</t>
        </is>
      </c>
      <c r="B18594" t="inlineStr">
        <is>
          <t>C</t>
        </is>
      </c>
      <c r="C18594">
        <f>IF(B18594&lt;&gt;"NI",1,0)</f>
        <v/>
      </c>
      <c r="D18594">
        <f>VLOOKUP(B18594, Tabelas!A:C,3,FALSE())</f>
        <v/>
      </c>
      <c r="E18594">
        <f>VLOOKUP(B18594, Tabelas!A:C,2,FALSE())</f>
        <v/>
      </c>
    </row>
    <row r="18595">
      <c r="A18595" t="inlineStr">
        <is>
          <t>INTERNATIONAL JOURNAL OF GEOPHYSICS AND GEOCHEMISTRY</t>
        </is>
      </c>
      <c r="B18595" t="inlineStr">
        <is>
          <t>C</t>
        </is>
      </c>
      <c r="C18595">
        <f>IF(B18595&lt;&gt;"NI",1,0)</f>
        <v/>
      </c>
      <c r="D18595">
        <f>VLOOKUP(B18595, Tabelas!A:C,3,FALSE())</f>
        <v/>
      </c>
      <c r="E18595">
        <f>VLOOKUP(B18595, Tabelas!A:C,2,FALSE())</f>
        <v/>
      </c>
    </row>
    <row r="18596">
      <c r="A18596" t="inlineStr">
        <is>
          <t>INTERNATIONAL JOURNAL OF GEOSYNTHETICS AND GROUND ENGINEERIN</t>
        </is>
      </c>
      <c r="B18596" t="inlineStr">
        <is>
          <t>NC</t>
        </is>
      </c>
      <c r="C18596">
        <f>IF(B18596&lt;&gt;"NI",1,0)</f>
        <v/>
      </c>
      <c r="D18596">
        <f>VLOOKUP(B18596, Tabelas!A:C,3,FALSE())</f>
        <v/>
      </c>
      <c r="E18596">
        <f>VLOOKUP(B18596, Tabelas!A:C,2,FALSE())</f>
        <v/>
      </c>
    </row>
    <row r="18597">
      <c r="A18597" t="inlineStr">
        <is>
          <t>INTERNATIONAL JOURNAL OF GLOBAL ADVANCED MATERIALS &amp; NANOTECHNOLOGY</t>
        </is>
      </c>
      <c r="B18597" t="inlineStr">
        <is>
          <t>C</t>
        </is>
      </c>
      <c r="C18597">
        <f>IF(B18597&lt;&gt;"NI",1,0)</f>
        <v/>
      </c>
      <c r="D18597">
        <f>VLOOKUP(B18597, Tabelas!A:C,3,FALSE())</f>
        <v/>
      </c>
      <c r="E18597">
        <f>VLOOKUP(B18597, Tabelas!A:C,2,FALSE())</f>
        <v/>
      </c>
    </row>
    <row r="18598">
      <c r="A18598" t="inlineStr">
        <is>
          <t>INTERNATIONAL JOURNAL OF GROWTH FACTORS AND STEM CELLS IN DENTISTRY</t>
        </is>
      </c>
      <c r="B18598" t="inlineStr">
        <is>
          <t>C</t>
        </is>
      </c>
      <c r="C18598">
        <f>IF(B18598&lt;&gt;"NI",1,0)</f>
        <v/>
      </c>
      <c r="D18598">
        <f>VLOOKUP(B18598, Tabelas!A:C,3,FALSE())</f>
        <v/>
      </c>
      <c r="E18598">
        <f>VLOOKUP(B18598, Tabelas!A:C,2,FALSE())</f>
        <v/>
      </c>
    </row>
    <row r="18599">
      <c r="A18599" t="inlineStr">
        <is>
          <t>INTERNATIONAL JOURNAL OF GYNECOLOGY &amp; OBSTETRICS. SUPPLEMENT</t>
        </is>
      </c>
      <c r="B18599" t="inlineStr">
        <is>
          <t>C</t>
        </is>
      </c>
      <c r="C18599">
        <f>IF(B18599&lt;&gt;"NI",1,0)</f>
        <v/>
      </c>
      <c r="D18599">
        <f>VLOOKUP(B18599, Tabelas!A:C,3,FALSE())</f>
        <v/>
      </c>
      <c r="E18599">
        <f>VLOOKUP(B18599, Tabelas!A:C,2,FALSE())</f>
        <v/>
      </c>
    </row>
    <row r="18600">
      <c r="A18600" t="inlineStr">
        <is>
          <t>INTERNATIONAL JOURNAL OF HAPPINESS AND DEVELOPMENT</t>
        </is>
      </c>
      <c r="B18600" t="inlineStr">
        <is>
          <t>C</t>
        </is>
      </c>
      <c r="C18600">
        <f>IF(B18600&lt;&gt;"NI",1,0)</f>
        <v/>
      </c>
      <c r="D18600">
        <f>VLOOKUP(B18600, Tabelas!A:C,3,FALSE())</f>
        <v/>
      </c>
      <c r="E18600">
        <f>VLOOKUP(B18600, Tabelas!A:C,2,FALSE())</f>
        <v/>
      </c>
    </row>
    <row r="18601">
      <c r="A18601" t="inlineStr">
        <is>
          <t>INTERNATIONAL JOURNAL OF HEALTH MANAGEMENT REVIEW - JHMREVIE</t>
        </is>
      </c>
      <c r="B18601" t="inlineStr">
        <is>
          <t>NC</t>
        </is>
      </c>
      <c r="C18601">
        <f>IF(B18601&lt;&gt;"NI",1,0)</f>
        <v/>
      </c>
      <c r="D18601">
        <f>VLOOKUP(B18601, Tabelas!A:C,3,FALSE())</f>
        <v/>
      </c>
      <c r="E18601">
        <f>VLOOKUP(B18601, Tabelas!A:C,2,FALSE())</f>
        <v/>
      </c>
    </row>
    <row r="18602">
      <c r="A18602" t="inlineStr">
        <is>
          <t>INTERNATIONAL JOURNAL OF HEALTH SCIENCES &amp; RESEARCH</t>
        </is>
      </c>
      <c r="B18602" t="inlineStr">
        <is>
          <t>C</t>
        </is>
      </c>
      <c r="C18602">
        <f>IF(B18602&lt;&gt;"NI",1,0)</f>
        <v/>
      </c>
      <c r="D18602">
        <f>VLOOKUP(B18602, Tabelas!A:C,3,FALSE())</f>
        <v/>
      </c>
      <c r="E18602">
        <f>VLOOKUP(B18602, Tabelas!A:C,2,FALSE())</f>
        <v/>
      </c>
    </row>
    <row r="18603">
      <c r="A18603" t="inlineStr">
        <is>
          <t>INTERNATIONAL JOURNAL OF HORTICULTURE &amp; AGRICULTURE</t>
        </is>
      </c>
      <c r="B18603" t="inlineStr">
        <is>
          <t>C</t>
        </is>
      </c>
      <c r="C18603">
        <f>IF(B18603&lt;&gt;"NI",1,0)</f>
        <v/>
      </c>
      <c r="D18603">
        <f>VLOOKUP(B18603, Tabelas!A:C,3,FALSE())</f>
        <v/>
      </c>
      <c r="E18603">
        <f>VLOOKUP(B18603, Tabelas!A:C,2,FALSE())</f>
        <v/>
      </c>
    </row>
    <row r="18604">
      <c r="A18604" t="inlineStr">
        <is>
          <t>INTERNATIONAL JOURNAL OF HUMAN CAPITAL AND INFORMATION TECHNOLOGY PROFESSIONALS</t>
        </is>
      </c>
      <c r="B18604" t="inlineStr">
        <is>
          <t>C</t>
        </is>
      </c>
      <c r="C18604">
        <f>IF(B18604&lt;&gt;"NI",1,0)</f>
        <v/>
      </c>
      <c r="D18604">
        <f>VLOOKUP(B18604, Tabelas!A:C,3,FALSE())</f>
        <v/>
      </c>
      <c r="E18604">
        <f>VLOOKUP(B18604, Tabelas!A:C,2,FALSE())</f>
        <v/>
      </c>
    </row>
    <row r="18605">
      <c r="A18605" t="inlineStr">
        <is>
          <t>INTERNATIONAL JOURNAL OF HUMAN RESOURCE STUDIES</t>
        </is>
      </c>
      <c r="B18605" t="inlineStr">
        <is>
          <t>C</t>
        </is>
      </c>
      <c r="C18605">
        <f>IF(B18605&lt;&gt;"NI",1,0)</f>
        <v/>
      </c>
      <c r="D18605">
        <f>VLOOKUP(B18605, Tabelas!A:C,3,FALSE())</f>
        <v/>
      </c>
      <c r="E18605">
        <f>VLOOKUP(B18605, Tabelas!A:C,2,FALSE())</f>
        <v/>
      </c>
    </row>
    <row r="18606">
      <c r="A18606" t="inlineStr">
        <is>
          <t>INTERNATIONAL JOURNAL OF HUMANITIES AND SOCIAL SCIENCE INVENTIO</t>
        </is>
      </c>
      <c r="B18606" t="inlineStr">
        <is>
          <t>NC</t>
        </is>
      </c>
      <c r="C18606">
        <f>IF(B18606&lt;&gt;"NI",1,0)</f>
        <v/>
      </c>
      <c r="D18606">
        <f>VLOOKUP(B18606, Tabelas!A:C,3,FALSE())</f>
        <v/>
      </c>
      <c r="E18606">
        <f>VLOOKUP(B18606, Tabelas!A:C,2,FALSE())</f>
        <v/>
      </c>
    </row>
    <row r="18607">
      <c r="A18607" t="inlineStr">
        <is>
          <t>INTERNATIONAL JOURNAL OF HUMANITIES AND SOCIAL SCIENCE INVENTION (ONLINE)</t>
        </is>
      </c>
      <c r="B18607" t="inlineStr">
        <is>
          <t>C</t>
        </is>
      </c>
      <c r="C18607">
        <f>IF(B18607&lt;&gt;"NI",1,0)</f>
        <v/>
      </c>
      <c r="D18607">
        <f>VLOOKUP(B18607, Tabelas!A:C,3,FALSE())</f>
        <v/>
      </c>
      <c r="E18607">
        <f>VLOOKUP(B18607, Tabelas!A:C,2,FALSE())</f>
        <v/>
      </c>
    </row>
    <row r="18608">
      <c r="A18608" t="inlineStr">
        <is>
          <t>INTERNATIONAL JOURNAL OF HYBRID INTELLIGENT SYSTEMS</t>
        </is>
      </c>
      <c r="B18608" t="inlineStr">
        <is>
          <t>C</t>
        </is>
      </c>
      <c r="C18608">
        <f>IF(B18608&lt;&gt;"NI",1,0)</f>
        <v/>
      </c>
      <c r="D18608">
        <f>VLOOKUP(B18608, Tabelas!A:C,3,FALSE())</f>
        <v/>
      </c>
      <c r="E18608">
        <f>VLOOKUP(B18608, Tabelas!A:C,2,FALSE())</f>
        <v/>
      </c>
    </row>
    <row r="18609">
      <c r="A18609" t="inlineStr">
        <is>
          <t>INTERNATIONAL JOURNAL OF INDUSTRIAL ENGINEERING COMPUTATIONS</t>
        </is>
      </c>
      <c r="B18609" t="inlineStr">
        <is>
          <t>C</t>
        </is>
      </c>
      <c r="C18609">
        <f>IF(B18609&lt;&gt;"NI",1,0)</f>
        <v/>
      </c>
      <c r="D18609">
        <f>VLOOKUP(B18609, Tabelas!A:C,3,FALSE())</f>
        <v/>
      </c>
      <c r="E18609">
        <f>VLOOKUP(B18609, Tabelas!A:C,2,FALSE())</f>
        <v/>
      </c>
    </row>
    <row r="18610">
      <c r="A18610" t="inlineStr">
        <is>
          <t>INTERNATIONAL JOURNAL OF INFECTION CONTROL</t>
        </is>
      </c>
      <c r="B18610" t="inlineStr">
        <is>
          <t>C</t>
        </is>
      </c>
      <c r="C18610">
        <f>IF(B18610&lt;&gt;"NI",1,0)</f>
        <v/>
      </c>
      <c r="D18610">
        <f>VLOOKUP(B18610, Tabelas!A:C,3,FALSE())</f>
        <v/>
      </c>
      <c r="E18610">
        <f>VLOOKUP(B18610, Tabelas!A:C,2,FALSE())</f>
        <v/>
      </c>
    </row>
    <row r="18611">
      <c r="A18611" t="inlineStr">
        <is>
          <t>INTERNATIONAL JOURNAL OF INFORMATION RESEARCH AND REVIEW</t>
        </is>
      </c>
      <c r="B18611" t="inlineStr">
        <is>
          <t>C</t>
        </is>
      </c>
      <c r="C18611">
        <f>IF(B18611&lt;&gt;"NI",1,0)</f>
        <v/>
      </c>
      <c r="D18611">
        <f>VLOOKUP(B18611, Tabelas!A:C,3,FALSE())</f>
        <v/>
      </c>
      <c r="E18611">
        <f>VLOOKUP(B18611, Tabelas!A:C,2,FALSE())</f>
        <v/>
      </c>
    </row>
    <row r="18612">
      <c r="A18612" t="inlineStr">
        <is>
          <t>INTERNATIONAL JOURNAL OF INFORMATION SECURITY AND PRIVACY</t>
        </is>
      </c>
      <c r="B18612" t="inlineStr">
        <is>
          <t>C</t>
        </is>
      </c>
      <c r="C18612">
        <f>IF(B18612&lt;&gt;"NI",1,0)</f>
        <v/>
      </c>
      <c r="D18612">
        <f>VLOOKUP(B18612, Tabelas!A:C,3,FALSE())</f>
        <v/>
      </c>
      <c r="E18612">
        <f>VLOOKUP(B18612, Tabelas!A:C,2,FALSE())</f>
        <v/>
      </c>
    </row>
    <row r="18613">
      <c r="A18613" t="inlineStr">
        <is>
          <t>INTERNATIONAL JOURNAL OF INFORMATION TECHNOLOGY AND COMPUTER SCIENCE</t>
        </is>
      </c>
      <c r="B18613" t="inlineStr">
        <is>
          <t>C</t>
        </is>
      </c>
      <c r="C18613">
        <f>IF(B18613&lt;&gt;"NI",1,0)</f>
        <v/>
      </c>
      <c r="D18613">
        <f>VLOOKUP(B18613, Tabelas!A:C,3,FALSE())</f>
        <v/>
      </c>
      <c r="E18613">
        <f>VLOOKUP(B18613, Tabelas!A:C,2,FALSE())</f>
        <v/>
      </c>
    </row>
    <row r="18614">
      <c r="A18614" t="inlineStr">
        <is>
          <t>INTERNATIONAL JOURNAL OF INNOVATION OF SCIENCE AND RESEARCH</t>
        </is>
      </c>
      <c r="B18614" t="inlineStr">
        <is>
          <t>C</t>
        </is>
      </c>
      <c r="C18614">
        <f>IF(B18614&lt;&gt;"NI",1,0)</f>
        <v/>
      </c>
      <c r="D18614">
        <f>VLOOKUP(B18614, Tabelas!A:C,3,FALSE())</f>
        <v/>
      </c>
      <c r="E18614">
        <f>VLOOKUP(B18614, Tabelas!A:C,2,FALSE())</f>
        <v/>
      </c>
    </row>
    <row r="18615">
      <c r="A18615" t="inlineStr">
        <is>
          <t>INTERNATIONAL JOURNAL OF INNOVATIVE PHARMACEUTICAL SCIENCES AND RESEARCH</t>
        </is>
      </c>
      <c r="B18615" t="inlineStr">
        <is>
          <t>C</t>
        </is>
      </c>
      <c r="C18615">
        <f>IF(B18615&lt;&gt;"NI",1,0)</f>
        <v/>
      </c>
      <c r="D18615">
        <f>VLOOKUP(B18615, Tabelas!A:C,3,FALSE())</f>
        <v/>
      </c>
      <c r="E18615">
        <f>VLOOKUP(B18615, Tabelas!A:C,2,FALSE())</f>
        <v/>
      </c>
    </row>
    <row r="18616">
      <c r="A18616" t="inlineStr">
        <is>
          <t>INTERNATIONAL JOURNAL OF INNOVATIVE RESEARCH AND DEVELOPMEN</t>
        </is>
      </c>
      <c r="B18616" t="inlineStr">
        <is>
          <t>NC</t>
        </is>
      </c>
      <c r="C18616">
        <f>IF(B18616&lt;&gt;"NI",1,0)</f>
        <v/>
      </c>
      <c r="D18616">
        <f>VLOOKUP(B18616, Tabelas!A:C,3,FALSE())</f>
        <v/>
      </c>
      <c r="E18616">
        <f>VLOOKUP(B18616, Tabelas!A:C,2,FALSE())</f>
        <v/>
      </c>
    </row>
    <row r="18617">
      <c r="A18617" t="inlineStr">
        <is>
          <t>INTERNATIONAL JOURNAL OF INNOVATIVE RESEARCH IN ENGINEERING AND MANAGEMENT</t>
        </is>
      </c>
      <c r="B18617" t="inlineStr">
        <is>
          <t>C</t>
        </is>
      </c>
      <c r="C18617">
        <f>IF(B18617&lt;&gt;"NI",1,0)</f>
        <v/>
      </c>
      <c r="D18617">
        <f>VLOOKUP(B18617, Tabelas!A:C,3,FALSE())</f>
        <v/>
      </c>
      <c r="E18617">
        <f>VLOOKUP(B18617, Tabelas!A:C,2,FALSE())</f>
        <v/>
      </c>
    </row>
    <row r="18618">
      <c r="A18618" t="inlineStr">
        <is>
          <t>INTERNATIONAL JOURNAL OF INNOVATIVE RESEARCH IN MEDICAL SCIENC</t>
        </is>
      </c>
      <c r="B18618" t="inlineStr">
        <is>
          <t>NC</t>
        </is>
      </c>
      <c r="C18618">
        <f>IF(B18618&lt;&gt;"NI",1,0)</f>
        <v/>
      </c>
      <c r="D18618">
        <f>VLOOKUP(B18618, Tabelas!A:C,3,FALSE())</f>
        <v/>
      </c>
      <c r="E18618">
        <f>VLOOKUP(B18618, Tabelas!A:C,2,FALSE())</f>
        <v/>
      </c>
    </row>
    <row r="18619">
      <c r="A18619" t="inlineStr">
        <is>
          <t>INTERNATIONAL JOURNAL OF INNOVATIVE RESEARCH IN SCIENCE, ENGINEERING AND TECHNOLOGY</t>
        </is>
      </c>
      <c r="B18619" t="inlineStr">
        <is>
          <t>C</t>
        </is>
      </c>
      <c r="C18619">
        <f>IF(B18619&lt;&gt;"NI",1,0)</f>
        <v/>
      </c>
      <c r="D18619">
        <f>VLOOKUP(B18619, Tabelas!A:C,3,FALSE())</f>
        <v/>
      </c>
      <c r="E18619">
        <f>VLOOKUP(B18619, Tabelas!A:C,2,FALSE())</f>
        <v/>
      </c>
    </row>
    <row r="18620">
      <c r="A18620" t="inlineStr">
        <is>
          <t>INTERNATIONAL JOURNAL OF INNOVATIVE SCIENCE, ENGINEERING AND TECHNOLOGY</t>
        </is>
      </c>
      <c r="B18620" t="inlineStr">
        <is>
          <t>C</t>
        </is>
      </c>
      <c r="C18620">
        <f>IF(B18620&lt;&gt;"NI",1,0)</f>
        <v/>
      </c>
      <c r="D18620">
        <f>VLOOKUP(B18620, Tabelas!A:C,3,FALSE())</f>
        <v/>
      </c>
      <c r="E18620">
        <f>VLOOKUP(B18620, Tabelas!A:C,2,FALSE())</f>
        <v/>
      </c>
    </row>
    <row r="18621">
      <c r="A18621" t="inlineStr">
        <is>
          <t>INTERNATIONAL JOURNAL OF LATEST RESEARCH IN ENGINEERING AND TECHNOLOGY (ONLINE)</t>
        </is>
      </c>
      <c r="B18621" t="inlineStr">
        <is>
          <t>C</t>
        </is>
      </c>
      <c r="C18621">
        <f>IF(B18621&lt;&gt;"NI",1,0)</f>
        <v/>
      </c>
      <c r="D18621">
        <f>VLOOKUP(B18621, Tabelas!A:C,3,FALSE())</f>
        <v/>
      </c>
      <c r="E18621">
        <f>VLOOKUP(B18621, Tabelas!A:C,2,FALSE())</f>
        <v/>
      </c>
    </row>
    <row r="18622">
      <c r="A18622" t="inlineStr">
        <is>
          <t>INTERNATIONAL JOURNAL OF LATEST RESEARCH IN SCIENCE AND TECHNOLOGY</t>
        </is>
      </c>
      <c r="B18622" t="inlineStr">
        <is>
          <t>C</t>
        </is>
      </c>
      <c r="C18622">
        <f>IF(B18622&lt;&gt;"NI",1,0)</f>
        <v/>
      </c>
      <c r="D18622">
        <f>VLOOKUP(B18622, Tabelas!A:C,3,FALSE())</f>
        <v/>
      </c>
      <c r="E18622">
        <f>VLOOKUP(B18622, Tabelas!A:C,2,FALSE())</f>
        <v/>
      </c>
    </row>
    <row r="18623">
      <c r="A18623" t="inlineStr">
        <is>
          <t>INTERNATIONAL JOURNAL OF LEARNING (ONLINE)</t>
        </is>
      </c>
      <c r="B18623" t="inlineStr">
        <is>
          <t>C</t>
        </is>
      </c>
      <c r="C18623">
        <f>IF(B18623&lt;&gt;"NI",1,0)</f>
        <v/>
      </c>
      <c r="D18623">
        <f>VLOOKUP(B18623, Tabelas!A:C,3,FALSE())</f>
        <v/>
      </c>
      <c r="E18623">
        <f>VLOOKUP(B18623, Tabelas!A:C,2,FALSE())</f>
        <v/>
      </c>
    </row>
    <row r="18624">
      <c r="A18624" t="inlineStr">
        <is>
          <t>INTERNATIONAL JOURNAL OF LEARNING, TEACHING AND EDUCATIONAL RESEARCH</t>
        </is>
      </c>
      <c r="B18624" t="inlineStr">
        <is>
          <t>C</t>
        </is>
      </c>
      <c r="C18624">
        <f>IF(B18624&lt;&gt;"NI",1,0)</f>
        <v/>
      </c>
      <c r="D18624">
        <f>VLOOKUP(B18624, Tabelas!A:C,3,FALSE())</f>
        <v/>
      </c>
      <c r="E18624">
        <f>VLOOKUP(B18624, Tabelas!A:C,2,FALSE())</f>
        <v/>
      </c>
    </row>
    <row r="18625">
      <c r="A18625" t="inlineStr">
        <is>
          <t>INTERNATIONAL JOURNAL OF LEARNING,TEACHING AND INNOVATION</t>
        </is>
      </c>
      <c r="B18625" t="inlineStr">
        <is>
          <t>C</t>
        </is>
      </c>
      <c r="C18625">
        <f>IF(B18625&lt;&gt;"NI",1,0)</f>
        <v/>
      </c>
      <c r="D18625">
        <f>VLOOKUP(B18625, Tabelas!A:C,3,FALSE())</f>
        <v/>
      </c>
      <c r="E18625">
        <f>VLOOKUP(B18625, Tabelas!A:C,2,FALSE())</f>
        <v/>
      </c>
    </row>
    <row r="18626">
      <c r="A18626" t="inlineStr">
        <is>
          <t>INTERNATIONAL JOURNAL OF LIABILITY AND SCIENTIFIC ENQUIRY (ONLINE</t>
        </is>
      </c>
      <c r="B18626" t="inlineStr">
        <is>
          <t>NC</t>
        </is>
      </c>
      <c r="C18626">
        <f>IF(B18626&lt;&gt;"NI",1,0)</f>
        <v/>
      </c>
      <c r="D18626">
        <f>VLOOKUP(B18626, Tabelas!A:C,3,FALSE())</f>
        <v/>
      </c>
      <c r="E18626">
        <f>VLOOKUP(B18626, Tabelas!A:C,2,FALSE())</f>
        <v/>
      </c>
    </row>
    <row r="18627">
      <c r="A18627" t="inlineStr">
        <is>
          <t>INTERNATIONAL JOURNAL OF LIFE SCIENCES RESEARCH</t>
        </is>
      </c>
      <c r="B18627" t="inlineStr">
        <is>
          <t>C</t>
        </is>
      </c>
      <c r="C18627">
        <f>IF(B18627&lt;&gt;"NI",1,0)</f>
        <v/>
      </c>
      <c r="D18627">
        <f>VLOOKUP(B18627, Tabelas!A:C,3,FALSE())</f>
        <v/>
      </c>
      <c r="E18627">
        <f>VLOOKUP(B18627, Tabelas!A:C,2,FALSE())</f>
        <v/>
      </c>
    </row>
    <row r="18628">
      <c r="A18628" t="inlineStr">
        <is>
          <t>INTERNATIONAL JOURNAL OF LIFESCIENCE AND PHARMA RESEARCH</t>
        </is>
      </c>
      <c r="B18628" t="inlineStr">
        <is>
          <t>C</t>
        </is>
      </c>
      <c r="C18628">
        <f>IF(B18628&lt;&gt;"NI",1,0)</f>
        <v/>
      </c>
      <c r="D18628">
        <f>VLOOKUP(B18628, Tabelas!A:C,3,FALSE())</f>
        <v/>
      </c>
      <c r="E18628">
        <f>VLOOKUP(B18628, Tabelas!A:C,2,FALSE())</f>
        <v/>
      </c>
    </row>
    <row r="18629">
      <c r="A18629" t="inlineStr">
        <is>
          <t>INTERNATIONAL JOURNAL OF LIVESTOCK RESEARCH</t>
        </is>
      </c>
      <c r="B18629" t="inlineStr">
        <is>
          <t>C</t>
        </is>
      </c>
      <c r="C18629">
        <f>IF(B18629&lt;&gt;"NI",1,0)</f>
        <v/>
      </c>
      <c r="D18629">
        <f>VLOOKUP(B18629, Tabelas!A:C,3,FALSE())</f>
        <v/>
      </c>
      <c r="E18629">
        <f>VLOOKUP(B18629, Tabelas!A:C,2,FALSE())</f>
        <v/>
      </c>
    </row>
    <row r="18630">
      <c r="A18630" t="inlineStr">
        <is>
          <t>INTERNATIONAL JOURNAL OF MANAGEMENT SCIENCES</t>
        </is>
      </c>
      <c r="B18630" t="inlineStr">
        <is>
          <t>C</t>
        </is>
      </c>
      <c r="C18630">
        <f>IF(B18630&lt;&gt;"NI",1,0)</f>
        <v/>
      </c>
      <c r="D18630">
        <f>VLOOKUP(B18630, Tabelas!A:C,3,FALSE())</f>
        <v/>
      </c>
      <c r="E18630">
        <f>VLOOKUP(B18630, Tabelas!A:C,2,FALSE())</f>
        <v/>
      </c>
    </row>
    <row r="18631">
      <c r="A18631" t="inlineStr">
        <is>
          <t>INTERNATIONAL JOURNAL OF MARKETING STUDIES</t>
        </is>
      </c>
      <c r="B18631" t="inlineStr">
        <is>
          <t>C</t>
        </is>
      </c>
      <c r="C18631">
        <f>IF(B18631&lt;&gt;"NI",1,0)</f>
        <v/>
      </c>
      <c r="D18631">
        <f>VLOOKUP(B18631, Tabelas!A:C,3,FALSE())</f>
        <v/>
      </c>
      <c r="E18631">
        <f>VLOOKUP(B18631, Tabelas!A:C,2,FALSE())</f>
        <v/>
      </c>
    </row>
    <row r="18632">
      <c r="A18632" t="inlineStr">
        <is>
          <t>INTERNATIONAL JOURNAL OF MATERIAL SCIENCE</t>
        </is>
      </c>
      <c r="B18632" t="inlineStr">
        <is>
          <t>C</t>
        </is>
      </c>
      <c r="C18632">
        <f>IF(B18632&lt;&gt;"NI",1,0)</f>
        <v/>
      </c>
      <c r="D18632">
        <f>VLOOKUP(B18632, Tabelas!A:C,3,FALSE())</f>
        <v/>
      </c>
      <c r="E18632">
        <f>VLOOKUP(B18632, Tabelas!A:C,2,FALSE())</f>
        <v/>
      </c>
    </row>
    <row r="18633">
      <c r="A18633" t="inlineStr">
        <is>
          <t>INTERNATIONAL JOURNAL OF MATERIALS ENGINEERING</t>
        </is>
      </c>
      <c r="B18633" t="inlineStr">
        <is>
          <t>C</t>
        </is>
      </c>
      <c r="C18633">
        <f>IF(B18633&lt;&gt;"NI",1,0)</f>
        <v/>
      </c>
      <c r="D18633">
        <f>VLOOKUP(B18633, Tabelas!A:C,3,FALSE())</f>
        <v/>
      </c>
      <c r="E18633">
        <f>VLOOKUP(B18633, Tabelas!A:C,2,FALSE())</f>
        <v/>
      </c>
    </row>
    <row r="18634">
      <c r="A18634" t="inlineStr">
        <is>
          <t>INTERNATIONAL JOURNAL OF MATERIALS SCIENCE AND APPLICATIONS</t>
        </is>
      </c>
      <c r="B18634" t="inlineStr">
        <is>
          <t>C</t>
        </is>
      </c>
      <c r="C18634">
        <f>IF(B18634&lt;&gt;"NI",1,0)</f>
        <v/>
      </c>
      <c r="D18634">
        <f>VLOOKUP(B18634, Tabelas!A:C,3,FALSE())</f>
        <v/>
      </c>
      <c r="E18634">
        <f>VLOOKUP(B18634, Tabelas!A:C,2,FALSE())</f>
        <v/>
      </c>
    </row>
    <row r="18635">
      <c r="A18635" t="inlineStr">
        <is>
          <t>INTERNATIONAL JOURNAL OF MEASUREMENT TECHNOLOGIES AND INSTRUMENTATION ENGINEERING</t>
        </is>
      </c>
      <c r="B18635" t="inlineStr">
        <is>
          <t>C</t>
        </is>
      </c>
      <c r="C18635">
        <f>IF(B18635&lt;&gt;"NI",1,0)</f>
        <v/>
      </c>
      <c r="D18635">
        <f>VLOOKUP(B18635, Tabelas!A:C,3,FALSE())</f>
        <v/>
      </c>
      <c r="E18635">
        <f>VLOOKUP(B18635, Tabelas!A:C,2,FALSE())</f>
        <v/>
      </c>
    </row>
    <row r="18636">
      <c r="A18636" t="inlineStr">
        <is>
          <t>INTERNATIONAL JOURNAL OF MECHANICAL AND PRODUCTION ENGINEERIN</t>
        </is>
      </c>
      <c r="B18636" t="inlineStr">
        <is>
          <t>NC</t>
        </is>
      </c>
      <c r="C18636">
        <f>IF(B18636&lt;&gt;"NI",1,0)</f>
        <v/>
      </c>
      <c r="D18636">
        <f>VLOOKUP(B18636, Tabelas!A:C,3,FALSE())</f>
        <v/>
      </c>
      <c r="E18636">
        <f>VLOOKUP(B18636, Tabelas!A:C,2,FALSE())</f>
        <v/>
      </c>
    </row>
    <row r="18637">
      <c r="A18637" t="inlineStr">
        <is>
          <t>INTERNATIONAL JOURNAL OF MECHANICAL ENGINEERING AND AUTOMATION</t>
        </is>
      </c>
      <c r="B18637" t="inlineStr">
        <is>
          <t>C</t>
        </is>
      </c>
      <c r="C18637">
        <f>IF(B18637&lt;&gt;"NI",1,0)</f>
        <v/>
      </c>
      <c r="D18637">
        <f>VLOOKUP(B18637, Tabelas!A:C,3,FALSE())</f>
        <v/>
      </c>
      <c r="E18637">
        <f>VLOOKUP(B18637, Tabelas!A:C,2,FALSE())</f>
        <v/>
      </c>
    </row>
    <row r="18638">
      <c r="A18638" t="inlineStr">
        <is>
          <t>INTERNATIONAL JOURNAL OF MECHANISMS AND ROBOTIC SYSTEMS</t>
        </is>
      </c>
      <c r="B18638" t="inlineStr">
        <is>
          <t>C</t>
        </is>
      </c>
      <c r="C18638">
        <f>IF(B18638&lt;&gt;"NI",1,0)</f>
        <v/>
      </c>
      <c r="D18638">
        <f>VLOOKUP(B18638, Tabelas!A:C,3,FALSE())</f>
        <v/>
      </c>
      <c r="E18638">
        <f>VLOOKUP(B18638, Tabelas!A:C,2,FALSE())</f>
        <v/>
      </c>
    </row>
    <row r="18639">
      <c r="A18639" t="inlineStr">
        <is>
          <t>INTERNATIONAL JOURNAL OF MEDICAL AND HEALTH SCIENCES RESEARCH</t>
        </is>
      </c>
      <c r="B18639" t="inlineStr">
        <is>
          <t>C</t>
        </is>
      </c>
      <c r="C18639">
        <f>IF(B18639&lt;&gt;"NI",1,0)</f>
        <v/>
      </c>
      <c r="D18639">
        <f>VLOOKUP(B18639, Tabelas!A:C,3,FALSE())</f>
        <v/>
      </c>
      <c r="E18639">
        <f>VLOOKUP(B18639, Tabelas!A:C,2,FALSE())</f>
        <v/>
      </c>
    </row>
    <row r="18640">
      <c r="A18640" t="inlineStr">
        <is>
          <t>INTERNATIONAL JOURNAL OF MEDICAL AND SURGICAL SCIENCES (IMPRESSO)</t>
        </is>
      </c>
      <c r="B18640" t="inlineStr">
        <is>
          <t>C</t>
        </is>
      </c>
      <c r="C18640">
        <f>IF(B18640&lt;&gt;"NI",1,0)</f>
        <v/>
      </c>
      <c r="D18640">
        <f>VLOOKUP(B18640, Tabelas!A:C,3,FALSE())</f>
        <v/>
      </c>
      <c r="E18640">
        <f>VLOOKUP(B18640, Tabelas!A:C,2,FALSE())</f>
        <v/>
      </c>
    </row>
    <row r="18641">
      <c r="A18641" t="inlineStr">
        <is>
          <t>INTERNATIONAL JOURNAL OF MEDICAL EDUCATION</t>
        </is>
      </c>
      <c r="B18641" t="inlineStr">
        <is>
          <t>C</t>
        </is>
      </c>
      <c r="C18641">
        <f>IF(B18641&lt;&gt;"NI",1,0)</f>
        <v/>
      </c>
      <c r="D18641">
        <f>VLOOKUP(B18641, Tabelas!A:C,3,FALSE())</f>
        <v/>
      </c>
      <c r="E18641">
        <f>VLOOKUP(B18641, Tabelas!A:C,2,FALSE())</f>
        <v/>
      </c>
    </row>
    <row r="18642">
      <c r="A18642" t="inlineStr">
        <is>
          <t>INTERNATIONAL JOURNAL OF MEDICAL RESEARCH &amp; HEALTH SCIENCES</t>
        </is>
      </c>
      <c r="B18642" t="inlineStr">
        <is>
          <t>C</t>
        </is>
      </c>
      <c r="C18642">
        <f>IF(B18642&lt;&gt;"NI",1,0)</f>
        <v/>
      </c>
      <c r="D18642">
        <f>VLOOKUP(B18642, Tabelas!A:C,3,FALSE())</f>
        <v/>
      </c>
      <c r="E18642">
        <f>VLOOKUP(B18642, Tabelas!A:C,2,FALSE())</f>
        <v/>
      </c>
    </row>
    <row r="18643">
      <c r="A18643" t="inlineStr">
        <is>
          <t>INTERNATIONAL JOURNAL OF MEDICINE AND MEDICAL SCIENCES</t>
        </is>
      </c>
      <c r="B18643" t="inlineStr">
        <is>
          <t>C</t>
        </is>
      </c>
      <c r="C18643">
        <f>IF(B18643&lt;&gt;"NI",1,0)</f>
        <v/>
      </c>
      <c r="D18643">
        <f>VLOOKUP(B18643, Tabelas!A:C,3,FALSE())</f>
        <v/>
      </c>
      <c r="E18643">
        <f>VLOOKUP(B18643, Tabelas!A:C,2,FALSE())</f>
        <v/>
      </c>
    </row>
    <row r="18644">
      <c r="A18644" t="inlineStr">
        <is>
          <t>INTERNATIONAL JOURNAL OF MEDICINE AND PUBLIC HEALTH</t>
        </is>
      </c>
      <c r="B18644" t="inlineStr">
        <is>
          <t>C</t>
        </is>
      </c>
      <c r="C18644">
        <f>IF(B18644&lt;&gt;"NI",1,0)</f>
        <v/>
      </c>
      <c r="D18644">
        <f>VLOOKUP(B18644, Tabelas!A:C,3,FALSE())</f>
        <v/>
      </c>
      <c r="E18644">
        <f>VLOOKUP(B18644, Tabelas!A:C,2,FALSE())</f>
        <v/>
      </c>
    </row>
    <row r="18645">
      <c r="A18645" t="inlineStr">
        <is>
          <t>INTERNATIONAL JOURNAL OF METAHEURISTICS</t>
        </is>
      </c>
      <c r="B18645" t="inlineStr">
        <is>
          <t>C</t>
        </is>
      </c>
      <c r="C18645">
        <f>IF(B18645&lt;&gt;"NI",1,0)</f>
        <v/>
      </c>
      <c r="D18645">
        <f>VLOOKUP(B18645, Tabelas!A:C,3,FALSE())</f>
        <v/>
      </c>
      <c r="E18645">
        <f>VLOOKUP(B18645, Tabelas!A:C,2,FALSE())</f>
        <v/>
      </c>
    </row>
    <row r="18646">
      <c r="A18646" t="inlineStr">
        <is>
          <t>INTERNATIONAL JOURNAL OF MICROBIOLOGY RESEARCH</t>
        </is>
      </c>
      <c r="B18646" t="inlineStr">
        <is>
          <t>C</t>
        </is>
      </c>
      <c r="C18646">
        <f>IF(B18646&lt;&gt;"NI",1,0)</f>
        <v/>
      </c>
      <c r="D18646">
        <f>VLOOKUP(B18646, Tabelas!A:C,3,FALSE())</f>
        <v/>
      </c>
      <c r="E18646">
        <f>VLOOKUP(B18646, Tabelas!A:C,2,FALSE())</f>
        <v/>
      </c>
    </row>
    <row r="18647">
      <c r="A18647" t="inlineStr">
        <is>
          <t>INTERNATIONAL JOURNAL OF MODELING AND OPTIMIZATION</t>
        </is>
      </c>
      <c r="B18647" t="inlineStr">
        <is>
          <t>C</t>
        </is>
      </c>
      <c r="C18647">
        <f>IF(B18647&lt;&gt;"NI",1,0)</f>
        <v/>
      </c>
      <c r="D18647">
        <f>VLOOKUP(B18647, Tabelas!A:C,3,FALSE())</f>
        <v/>
      </c>
      <c r="E18647">
        <f>VLOOKUP(B18647, Tabelas!A:C,2,FALSE())</f>
        <v/>
      </c>
    </row>
    <row r="18648">
      <c r="A18648" t="inlineStr">
        <is>
          <t>INTERNATIONAL JOURNAL OF MODELING AND SIMULATION FOR THE PETROLEUM INDUSTRY (ONLINE)</t>
        </is>
      </c>
      <c r="B18648" t="inlineStr">
        <is>
          <t>C</t>
        </is>
      </c>
      <c r="C18648">
        <f>IF(B18648&lt;&gt;"NI",1,0)</f>
        <v/>
      </c>
      <c r="D18648">
        <f>VLOOKUP(B18648, Tabelas!A:C,3,FALSE())</f>
        <v/>
      </c>
      <c r="E18648">
        <f>VLOOKUP(B18648, Tabelas!A:C,2,FALSE())</f>
        <v/>
      </c>
    </row>
    <row r="18649">
      <c r="A18649" t="inlineStr">
        <is>
          <t>INTERNATIONAL JOURNAL OF MODERN BIOLOGICAL RESEARCH</t>
        </is>
      </c>
      <c r="B18649" t="inlineStr">
        <is>
          <t>C</t>
        </is>
      </c>
      <c r="C18649">
        <f>IF(B18649&lt;&gt;"NI",1,0)</f>
        <v/>
      </c>
      <c r="D18649">
        <f>VLOOKUP(B18649, Tabelas!A:C,3,FALSE())</f>
        <v/>
      </c>
      <c r="E18649">
        <f>VLOOKUP(B18649, Tabelas!A:C,2,FALSE())</f>
        <v/>
      </c>
    </row>
    <row r="18650">
      <c r="A18650" t="inlineStr">
        <is>
          <t>INTERNATIONAL JOURNAL OF MODERN EDUCATION RESEARCH</t>
        </is>
      </c>
      <c r="B18650" t="inlineStr">
        <is>
          <t>C</t>
        </is>
      </c>
      <c r="C18650">
        <f>IF(B18650&lt;&gt;"NI",1,0)</f>
        <v/>
      </c>
      <c r="D18650">
        <f>VLOOKUP(B18650, Tabelas!A:C,3,FALSE())</f>
        <v/>
      </c>
      <c r="E18650">
        <f>VLOOKUP(B18650, Tabelas!A:C,2,FALSE())</f>
        <v/>
      </c>
    </row>
    <row r="18651">
      <c r="A18651" t="inlineStr">
        <is>
          <t>INTERNATIONAL JOURNAL OF MODERN ENGINEERING RESEARCH</t>
        </is>
      </c>
      <c r="B18651" t="inlineStr">
        <is>
          <t>C</t>
        </is>
      </c>
      <c r="C18651">
        <f>IF(B18651&lt;&gt;"NI",1,0)</f>
        <v/>
      </c>
      <c r="D18651">
        <f>VLOOKUP(B18651, Tabelas!A:C,3,FALSE())</f>
        <v/>
      </c>
      <c r="E18651">
        <f>VLOOKUP(B18651, Tabelas!A:C,2,FALSE())</f>
        <v/>
      </c>
    </row>
    <row r="18652">
      <c r="A18652" t="inlineStr">
        <is>
          <t>INTERNATIONAL JOURNAL OF MODERN RESEARCH IN ENGINEERING AND TECHNOLOGY</t>
        </is>
      </c>
      <c r="B18652" t="inlineStr">
        <is>
          <t>C</t>
        </is>
      </c>
      <c r="C18652">
        <f>IF(B18652&lt;&gt;"NI",1,0)</f>
        <v/>
      </c>
      <c r="D18652">
        <f>VLOOKUP(B18652, Tabelas!A:C,3,FALSE())</f>
        <v/>
      </c>
      <c r="E18652">
        <f>VLOOKUP(B18652, Tabelas!A:C,2,FALSE())</f>
        <v/>
      </c>
    </row>
    <row r="18653">
      <c r="A18653" t="inlineStr">
        <is>
          <t>INTERNATIONAL JOURNAL OF MONITORING AND SURVEILLANCE TECHNOLOGIES RESEARCH</t>
        </is>
      </c>
      <c r="B18653" t="inlineStr">
        <is>
          <t>C</t>
        </is>
      </c>
      <c r="C18653">
        <f>IF(B18653&lt;&gt;"NI",1,0)</f>
        <v/>
      </c>
      <c r="D18653">
        <f>VLOOKUP(B18653, Tabelas!A:C,3,FALSE())</f>
        <v/>
      </c>
      <c r="E18653">
        <f>VLOOKUP(B18653, Tabelas!A:C,2,FALSE())</f>
        <v/>
      </c>
    </row>
    <row r="18654">
      <c r="A18654" t="inlineStr">
        <is>
          <t>INTERNATIONAL JOURNAL OF MOSQUITO RESEARCH</t>
        </is>
      </c>
      <c r="B18654" t="inlineStr">
        <is>
          <t>C</t>
        </is>
      </c>
      <c r="C18654">
        <f>IF(B18654&lt;&gt;"NI",1,0)</f>
        <v/>
      </c>
      <c r="D18654">
        <f>VLOOKUP(B18654, Tabelas!A:C,3,FALSE())</f>
        <v/>
      </c>
      <c r="E18654">
        <f>VLOOKUP(B18654, Tabelas!A:C,2,FALSE())</f>
        <v/>
      </c>
    </row>
    <row r="18655">
      <c r="A18655" t="inlineStr">
        <is>
          <t>INTERNATIONAL JOURNAL OF MULTIDISCIPLINARY SCIENCES AND ENGINEERING</t>
        </is>
      </c>
      <c r="B18655" t="inlineStr">
        <is>
          <t>C</t>
        </is>
      </c>
      <c r="C18655">
        <f>IF(B18655&lt;&gt;"NI",1,0)</f>
        <v/>
      </c>
      <c r="D18655">
        <f>VLOOKUP(B18655, Tabelas!A:C,3,FALSE())</f>
        <v/>
      </c>
      <c r="E18655">
        <f>VLOOKUP(B18655, Tabelas!A:C,2,FALSE())</f>
        <v/>
      </c>
    </row>
    <row r="18656">
      <c r="A18656" t="inlineStr">
        <is>
          <t>INTERNATIONAL JOURNAL OF MULTIDISCIPLINARY THOUGHTS</t>
        </is>
      </c>
      <c r="B18656" t="inlineStr">
        <is>
          <t>C</t>
        </is>
      </c>
      <c r="C18656">
        <f>IF(B18656&lt;&gt;"NI",1,0)</f>
        <v/>
      </c>
      <c r="D18656">
        <f>VLOOKUP(B18656, Tabelas!A:C,3,FALSE())</f>
        <v/>
      </c>
      <c r="E18656">
        <f>VLOOKUP(B18656, Tabelas!A:C,2,FALSE())</f>
        <v/>
      </c>
    </row>
    <row r="18657">
      <c r="A18657" t="inlineStr">
        <is>
          <t>INTERNATIONAL JOURNAL OF MULTIMEDIA AND UBIQUITOUS ENGINEERIN</t>
        </is>
      </c>
      <c r="B18657" t="inlineStr">
        <is>
          <t>NC</t>
        </is>
      </c>
      <c r="C18657">
        <f>IF(B18657&lt;&gt;"NI",1,0)</f>
        <v/>
      </c>
      <c r="D18657">
        <f>VLOOKUP(B18657, Tabelas!A:C,3,FALSE())</f>
        <v/>
      </c>
      <c r="E18657">
        <f>VLOOKUP(B18657, Tabelas!A:C,2,FALSE())</f>
        <v/>
      </c>
    </row>
    <row r="18658">
      <c r="A18658" t="inlineStr">
        <is>
          <t>INTERNATIONAL JOURNAL OF MULTIVARIATE DATA ANALYSIS (PRINT)</t>
        </is>
      </c>
      <c r="B18658" t="inlineStr">
        <is>
          <t>C</t>
        </is>
      </c>
      <c r="C18658">
        <f>IF(B18658&lt;&gt;"NI",1,0)</f>
        <v/>
      </c>
      <c r="D18658">
        <f>VLOOKUP(B18658, Tabelas!A:C,3,FALSE())</f>
        <v/>
      </c>
      <c r="E18658">
        <f>VLOOKUP(B18658, Tabelas!A:C,2,FALSE())</f>
        <v/>
      </c>
    </row>
    <row r="18659">
      <c r="A18659" t="inlineStr">
        <is>
          <t>INTERNATIONAL JOURNAL OF NATURAL COMPUTING RESEARCH</t>
        </is>
      </c>
      <c r="B18659" t="inlineStr">
        <is>
          <t>C</t>
        </is>
      </c>
      <c r="C18659">
        <f>IF(B18659&lt;&gt;"NI",1,0)</f>
        <v/>
      </c>
      <c r="D18659">
        <f>VLOOKUP(B18659, Tabelas!A:C,3,FALSE())</f>
        <v/>
      </c>
      <c r="E18659">
        <f>VLOOKUP(B18659, Tabelas!A:C,2,FALSE())</f>
        <v/>
      </c>
    </row>
    <row r="18660">
      <c r="A18660" t="inlineStr">
        <is>
          <t>INTERNATIONAL JOURNAL OF NEUROLOGY AND NEUROTHERAPY</t>
        </is>
      </c>
      <c r="B18660" t="inlineStr">
        <is>
          <t>C</t>
        </is>
      </c>
      <c r="C18660">
        <f>IF(B18660&lt;&gt;"NI",1,0)</f>
        <v/>
      </c>
      <c r="D18660">
        <f>VLOOKUP(B18660, Tabelas!A:C,3,FALSE())</f>
        <v/>
      </c>
      <c r="E18660">
        <f>VLOOKUP(B18660, Tabelas!A:C,2,FALSE())</f>
        <v/>
      </c>
    </row>
    <row r="18661">
      <c r="A18661" t="inlineStr">
        <is>
          <t>INTERNATIONAL JOURNAL OF NEUROREHABILITATION</t>
        </is>
      </c>
      <c r="B18661" t="inlineStr">
        <is>
          <t>C</t>
        </is>
      </c>
      <c r="C18661">
        <f>IF(B18661&lt;&gt;"NI",1,0)</f>
        <v/>
      </c>
      <c r="D18661">
        <f>VLOOKUP(B18661, Tabelas!A:C,3,FALSE())</f>
        <v/>
      </c>
      <c r="E18661">
        <f>VLOOKUP(B18661, Tabelas!A:C,2,FALSE())</f>
        <v/>
      </c>
    </row>
    <row r="18662">
      <c r="A18662" t="inlineStr">
        <is>
          <t>INTERNATIONAL JOURNAL OF NEW TECHNOLOGY AND RESEARCH</t>
        </is>
      </c>
      <c r="B18662" t="inlineStr">
        <is>
          <t>C</t>
        </is>
      </c>
      <c r="C18662">
        <f>IF(B18662&lt;&gt;"NI",1,0)</f>
        <v/>
      </c>
      <c r="D18662">
        <f>VLOOKUP(B18662, Tabelas!A:C,3,FALSE())</f>
        <v/>
      </c>
      <c r="E18662">
        <f>VLOOKUP(B18662, Tabelas!A:C,2,FALSE())</f>
        <v/>
      </c>
    </row>
    <row r="18663">
      <c r="A18663" t="inlineStr">
        <is>
          <t>INTERNATIONAL JOURNAL OF NONLINEAR DYNAMICS AND CONTROL (IMPRESSO)</t>
        </is>
      </c>
      <c r="B18663" t="inlineStr">
        <is>
          <t>C</t>
        </is>
      </c>
      <c r="C18663">
        <f>IF(B18663&lt;&gt;"NI",1,0)</f>
        <v/>
      </c>
      <c r="D18663">
        <f>VLOOKUP(B18663, Tabelas!A:C,3,FALSE())</f>
        <v/>
      </c>
      <c r="E18663">
        <f>VLOOKUP(B18663, Tabelas!A:C,2,FALSE())</f>
        <v/>
      </c>
    </row>
    <row r="18664">
      <c r="A18664" t="inlineStr">
        <is>
          <t>INTERNATIONAL JOURNAL OF NURSING AND MIDWIFERY</t>
        </is>
      </c>
      <c r="B18664" t="inlineStr">
        <is>
          <t>C</t>
        </is>
      </c>
      <c r="C18664">
        <f>IF(B18664&lt;&gt;"NI",1,0)</f>
        <v/>
      </c>
      <c r="D18664">
        <f>VLOOKUP(B18664, Tabelas!A:C,3,FALSE())</f>
        <v/>
      </c>
      <c r="E18664">
        <f>VLOOKUP(B18664, Tabelas!A:C,2,FALSE())</f>
        <v/>
      </c>
    </row>
    <row r="18665">
      <c r="A18665" t="inlineStr">
        <is>
          <t>INTERNATIONAL JOURNAL OF NURSING DIDACTICS</t>
        </is>
      </c>
      <c r="B18665" t="inlineStr">
        <is>
          <t>C</t>
        </is>
      </c>
      <c r="C18665">
        <f>IF(B18665&lt;&gt;"NI",1,0)</f>
        <v/>
      </c>
      <c r="D18665">
        <f>VLOOKUP(B18665, Tabelas!A:C,3,FALSE())</f>
        <v/>
      </c>
      <c r="E18665">
        <f>VLOOKUP(B18665, Tabelas!A:C,2,FALSE())</f>
        <v/>
      </c>
    </row>
    <row r="18666">
      <c r="A18666" t="inlineStr">
        <is>
          <t>INTERNATIONAL JOURNAL OF NUTRITION AND FOOD SCIENCE</t>
        </is>
      </c>
      <c r="B18666" t="inlineStr">
        <is>
          <t>C</t>
        </is>
      </c>
      <c r="C18666">
        <f>IF(B18666&lt;&gt;"NI",1,0)</f>
        <v/>
      </c>
      <c r="D18666">
        <f>VLOOKUP(B18666, Tabelas!A:C,3,FALSE())</f>
        <v/>
      </c>
      <c r="E18666">
        <f>VLOOKUP(B18666, Tabelas!A:C,2,FALSE())</f>
        <v/>
      </c>
    </row>
    <row r="18667">
      <c r="A18667" t="inlineStr">
        <is>
          <t>INTERNATIONAL JOURNAL OF NUTROLOGY</t>
        </is>
      </c>
      <c r="B18667" t="inlineStr">
        <is>
          <t>C</t>
        </is>
      </c>
      <c r="C18667">
        <f>IF(B18667&lt;&gt;"NI",1,0)</f>
        <v/>
      </c>
      <c r="D18667">
        <f>VLOOKUP(B18667, Tabelas!A:C,3,FALSE())</f>
        <v/>
      </c>
      <c r="E18667">
        <f>VLOOKUP(B18667, Tabelas!A:C,2,FALSE())</f>
        <v/>
      </c>
    </row>
    <row r="18668">
      <c r="A18668" t="inlineStr">
        <is>
          <t>INTERNATIONAL JOURNAL OF OCCUPATIONAL AND ENVIRONMENTAL SAFETY</t>
        </is>
      </c>
      <c r="B18668" t="inlineStr">
        <is>
          <t>C</t>
        </is>
      </c>
      <c r="C18668">
        <f>IF(B18668&lt;&gt;"NI",1,0)</f>
        <v/>
      </c>
      <c r="D18668">
        <f>VLOOKUP(B18668, Tabelas!A:C,3,FALSE())</f>
        <v/>
      </c>
      <c r="E18668">
        <f>VLOOKUP(B18668, Tabelas!A:C,2,FALSE())</f>
        <v/>
      </c>
    </row>
    <row r="18669">
      <c r="A18669" t="inlineStr">
        <is>
          <t>INTERNATIONAL JOURNAL OF ONE HEALTH (ONLINE)</t>
        </is>
      </c>
      <c r="B18669" t="inlineStr">
        <is>
          <t>C</t>
        </is>
      </c>
      <c r="C18669">
        <f>IF(B18669&lt;&gt;"NI",1,0)</f>
        <v/>
      </c>
      <c r="D18669">
        <f>VLOOKUP(B18669, Tabelas!A:C,3,FALSE())</f>
        <v/>
      </c>
      <c r="E18669">
        <f>VLOOKUP(B18669, Tabelas!A:C,2,FALSE())</f>
        <v/>
      </c>
    </row>
    <row r="18670">
      <c r="A18670" t="inlineStr">
        <is>
          <t>INTERNATIONAL JOURNAL OF OPEN ACCESS OTOLARYNGOLOGY</t>
        </is>
      </c>
      <c r="B18670" t="inlineStr">
        <is>
          <t>C</t>
        </is>
      </c>
      <c r="C18670">
        <f>IF(B18670&lt;&gt;"NI",1,0)</f>
        <v/>
      </c>
      <c r="D18670">
        <f>VLOOKUP(B18670, Tabelas!A:C,3,FALSE())</f>
        <v/>
      </c>
      <c r="E18670">
        <f>VLOOKUP(B18670, Tabelas!A:C,2,FALSE())</f>
        <v/>
      </c>
    </row>
    <row r="18671">
      <c r="A18671" t="inlineStr">
        <is>
          <t>INTERNATIONAL JOURNAL OF ORAL AND DENTAL HEALTH</t>
        </is>
      </c>
      <c r="B18671" t="inlineStr">
        <is>
          <t>C</t>
        </is>
      </c>
      <c r="C18671">
        <f>IF(B18671&lt;&gt;"NI",1,0)</f>
        <v/>
      </c>
      <c r="D18671">
        <f>VLOOKUP(B18671, Tabelas!A:C,3,FALSE())</f>
        <v/>
      </c>
      <c r="E18671">
        <f>VLOOKUP(B18671, Tabelas!A:C,2,FALSE())</f>
        <v/>
      </c>
    </row>
    <row r="18672">
      <c r="A18672" t="inlineStr">
        <is>
          <t>INTERNATIONAL JOURNAL OF ORAL HEALTH AND MEDICAL RESEARCH</t>
        </is>
      </c>
      <c r="B18672" t="inlineStr">
        <is>
          <t>C</t>
        </is>
      </c>
      <c r="C18672">
        <f>IF(B18672&lt;&gt;"NI",1,0)</f>
        <v/>
      </c>
      <c r="D18672">
        <f>VLOOKUP(B18672, Tabelas!A:C,3,FALSE())</f>
        <v/>
      </c>
      <c r="E18672">
        <f>VLOOKUP(B18672, Tabelas!A:C,2,FALSE())</f>
        <v/>
      </c>
    </row>
    <row r="18673">
      <c r="A18673" t="inlineStr">
        <is>
          <t>INTERNATIONAL JOURNAL OF ORGANIC CHEMISTRY</t>
        </is>
      </c>
      <c r="B18673" t="inlineStr">
        <is>
          <t>C</t>
        </is>
      </c>
      <c r="C18673">
        <f>IF(B18673&lt;&gt;"NI",1,0)</f>
        <v/>
      </c>
      <c r="D18673">
        <f>VLOOKUP(B18673, Tabelas!A:C,3,FALSE())</f>
        <v/>
      </c>
      <c r="E18673">
        <f>VLOOKUP(B18673, Tabelas!A:C,2,FALSE())</f>
        <v/>
      </c>
    </row>
    <row r="18674">
      <c r="A18674" t="inlineStr">
        <is>
          <t>INTERNATIONAL JOURNAL OF PATHOLOGY AND CLINICAL RESEARCH</t>
        </is>
      </c>
      <c r="B18674" t="inlineStr">
        <is>
          <t>C</t>
        </is>
      </c>
      <c r="C18674">
        <f>IF(B18674&lt;&gt;"NI",1,0)</f>
        <v/>
      </c>
      <c r="D18674">
        <f>VLOOKUP(B18674, Tabelas!A:C,3,FALSE())</f>
        <v/>
      </c>
      <c r="E18674">
        <f>VLOOKUP(B18674, Tabelas!A:C,2,FALSE())</f>
        <v/>
      </c>
    </row>
    <row r="18675">
      <c r="A18675" t="inlineStr">
        <is>
          <t>INTERNATIONAL JOURNAL OF PEDIATRICS &amp; CHILD CARE</t>
        </is>
      </c>
      <c r="B18675" t="inlineStr">
        <is>
          <t>C</t>
        </is>
      </c>
      <c r="C18675">
        <f>IF(B18675&lt;&gt;"NI",1,0)</f>
        <v/>
      </c>
      <c r="D18675">
        <f>VLOOKUP(B18675, Tabelas!A:C,3,FALSE())</f>
        <v/>
      </c>
      <c r="E18675">
        <f>VLOOKUP(B18675, Tabelas!A:C,2,FALSE())</f>
        <v/>
      </c>
    </row>
    <row r="18676">
      <c r="A18676" t="inlineStr">
        <is>
          <t>INTERNATIONAL JOURNAL OF PEDIATRICS (PRINT)</t>
        </is>
      </c>
      <c r="B18676" t="inlineStr">
        <is>
          <t>C</t>
        </is>
      </c>
      <c r="C18676">
        <f>IF(B18676&lt;&gt;"NI",1,0)</f>
        <v/>
      </c>
      <c r="D18676">
        <f>VLOOKUP(B18676, Tabelas!A:C,3,FALSE())</f>
        <v/>
      </c>
      <c r="E18676">
        <f>VLOOKUP(B18676, Tabelas!A:C,2,FALSE())</f>
        <v/>
      </c>
    </row>
    <row r="18677">
      <c r="A18677" t="inlineStr">
        <is>
          <t>INTERNATIONAL JOURNAL OF PEDIATRICS AND CHILD HEALTH</t>
        </is>
      </c>
      <c r="B18677" t="inlineStr">
        <is>
          <t>C</t>
        </is>
      </c>
      <c r="C18677">
        <f>IF(B18677&lt;&gt;"NI",1,0)</f>
        <v/>
      </c>
      <c r="D18677">
        <f>VLOOKUP(B18677, Tabelas!A:C,3,FALSE())</f>
        <v/>
      </c>
      <c r="E18677">
        <f>VLOOKUP(B18677, Tabelas!A:C,2,FALSE())</f>
        <v/>
      </c>
    </row>
    <row r="18678">
      <c r="A18678" t="inlineStr">
        <is>
          <t>INTERNATIONAL JOURNAL OF PERCEPTIONS IN PUBLIC HEALTH</t>
        </is>
      </c>
      <c r="B18678" t="inlineStr">
        <is>
          <t>C</t>
        </is>
      </c>
      <c r="C18678">
        <f>IF(B18678&lt;&gt;"NI",1,0)</f>
        <v/>
      </c>
      <c r="D18678">
        <f>VLOOKUP(B18678, Tabelas!A:C,3,FALSE())</f>
        <v/>
      </c>
      <c r="E18678">
        <f>VLOOKUP(B18678, Tabelas!A:C,2,FALSE())</f>
        <v/>
      </c>
    </row>
    <row r="18679">
      <c r="A18679" t="inlineStr">
        <is>
          <t>INTERNATIONAL JOURNAL OF PERIODONTOLOGY AND IMPLANTOLOGY</t>
        </is>
      </c>
      <c r="B18679" t="inlineStr">
        <is>
          <t>C</t>
        </is>
      </c>
      <c r="C18679">
        <f>IF(B18679&lt;&gt;"NI",1,0)</f>
        <v/>
      </c>
      <c r="D18679">
        <f>VLOOKUP(B18679, Tabelas!A:C,3,FALSE())</f>
        <v/>
      </c>
      <c r="E18679">
        <f>VLOOKUP(B18679, Tabelas!A:C,2,FALSE())</f>
        <v/>
      </c>
    </row>
    <row r="18680">
      <c r="A18680" t="inlineStr">
        <is>
          <t>INTERNATIONAL JOURNAL OF PHARMACEUTICAL SCIENCES AND DRUG RESEARCH</t>
        </is>
      </c>
      <c r="B18680" t="inlineStr">
        <is>
          <t>C</t>
        </is>
      </c>
      <c r="C18680">
        <f>IF(B18680&lt;&gt;"NI",1,0)</f>
        <v/>
      </c>
      <c r="D18680">
        <f>VLOOKUP(B18680, Tabelas!A:C,3,FALSE())</f>
        <v/>
      </c>
      <c r="E18680">
        <f>VLOOKUP(B18680, Tabelas!A:C,2,FALSE())</f>
        <v/>
      </c>
    </row>
    <row r="18681">
      <c r="A18681" t="inlineStr">
        <is>
          <t>INTERNATIONAL JOURNAL OF PHARMACOGNOSY AND PHYTOCHEMICAL RESEARCH</t>
        </is>
      </c>
      <c r="B18681" t="inlineStr">
        <is>
          <t>C</t>
        </is>
      </c>
      <c r="C18681">
        <f>IF(B18681&lt;&gt;"NI",1,0)</f>
        <v/>
      </c>
      <c r="D18681">
        <f>VLOOKUP(B18681, Tabelas!A:C,3,FALSE())</f>
        <v/>
      </c>
      <c r="E18681">
        <f>VLOOKUP(B18681, Tabelas!A:C,2,FALSE())</f>
        <v/>
      </c>
    </row>
    <row r="18682">
      <c r="A18682" t="inlineStr">
        <is>
          <t>INTERNATIONAL JOURNAL OF PHARMACOLOGICAL RESEARCH</t>
        </is>
      </c>
      <c r="B18682" t="inlineStr">
        <is>
          <t>C</t>
        </is>
      </c>
      <c r="C18682">
        <f>IF(B18682&lt;&gt;"NI",1,0)</f>
        <v/>
      </c>
      <c r="D18682">
        <f>VLOOKUP(B18682, Tabelas!A:C,3,FALSE())</f>
        <v/>
      </c>
      <c r="E18682">
        <f>VLOOKUP(B18682, Tabelas!A:C,2,FALSE())</f>
        <v/>
      </c>
    </row>
    <row r="18683">
      <c r="A18683" t="inlineStr">
        <is>
          <t>INTERNATIONAL JOURNAL OF PHARMACY AND PHARMACEUTICAL RESEAR</t>
        </is>
      </c>
      <c r="B18683" t="inlineStr">
        <is>
          <t>NC</t>
        </is>
      </c>
      <c r="C18683">
        <f>IF(B18683&lt;&gt;"NI",1,0)</f>
        <v/>
      </c>
      <c r="D18683">
        <f>VLOOKUP(B18683, Tabelas!A:C,3,FALSE())</f>
        <v/>
      </c>
      <c r="E18683">
        <f>VLOOKUP(B18683, Tabelas!A:C,2,FALSE())</f>
        <v/>
      </c>
    </row>
    <row r="18684">
      <c r="A18684" t="inlineStr">
        <is>
          <t>INTERNATIONAL JOURNAL OF PHARMACY AND PHARMACEUTICAL SCIENCE</t>
        </is>
      </c>
      <c r="B18684" t="inlineStr">
        <is>
          <t>C</t>
        </is>
      </c>
      <c r="C18684">
        <f>IF(B18684&lt;&gt;"NI",1,0)</f>
        <v/>
      </c>
      <c r="D18684">
        <f>VLOOKUP(B18684, Tabelas!A:C,3,FALSE())</f>
        <v/>
      </c>
      <c r="E18684">
        <f>VLOOKUP(B18684, Tabelas!A:C,2,FALSE())</f>
        <v/>
      </c>
    </row>
    <row r="18685">
      <c r="A18685" t="inlineStr">
        <is>
          <t>INTERNATIONAL JOURNAL OF PHARMACY PRACTICE</t>
        </is>
      </c>
      <c r="B18685" t="inlineStr">
        <is>
          <t>C</t>
        </is>
      </c>
      <c r="C18685">
        <f>IF(B18685&lt;&gt;"NI",1,0)</f>
        <v/>
      </c>
      <c r="D18685">
        <f>VLOOKUP(B18685, Tabelas!A:C,3,FALSE())</f>
        <v/>
      </c>
      <c r="E18685">
        <f>VLOOKUP(B18685, Tabelas!A:C,2,FALSE())</f>
        <v/>
      </c>
    </row>
    <row r="18686">
      <c r="A18686" t="inlineStr">
        <is>
          <t>INTERNATIONAL JOURNAL OF PHILOSOPHY</t>
        </is>
      </c>
      <c r="B18686" t="inlineStr">
        <is>
          <t>C</t>
        </is>
      </c>
      <c r="C18686">
        <f>IF(B18686&lt;&gt;"NI",1,0)</f>
        <v/>
      </c>
      <c r="D18686">
        <f>VLOOKUP(B18686, Tabelas!A:C,3,FALSE())</f>
        <v/>
      </c>
      <c r="E18686">
        <f>VLOOKUP(B18686, Tabelas!A:C,2,FALSE())</f>
        <v/>
      </c>
    </row>
    <row r="18687">
      <c r="A18687" t="inlineStr">
        <is>
          <t>INTERNATIONAL JOURNAL OF PHYSICAL MEDICINE &amp; REHABILITATION</t>
        </is>
      </c>
      <c r="B18687" t="inlineStr">
        <is>
          <t>C</t>
        </is>
      </c>
      <c r="C18687">
        <f>IF(B18687&lt;&gt;"NI",1,0)</f>
        <v/>
      </c>
      <c r="D18687">
        <f>VLOOKUP(B18687, Tabelas!A:C,3,FALSE())</f>
        <v/>
      </c>
      <c r="E18687">
        <f>VLOOKUP(B18687, Tabelas!A:C,2,FALSE())</f>
        <v/>
      </c>
    </row>
    <row r="18688">
      <c r="A18688" t="inlineStr">
        <is>
          <t>INTERNATIONAL JOURNAL OF PHYTOCOSMETICS AND NATURAL INGREDIENTS</t>
        </is>
      </c>
      <c r="B18688" t="inlineStr">
        <is>
          <t>C</t>
        </is>
      </c>
      <c r="C18688">
        <f>IF(B18688&lt;&gt;"NI",1,0)</f>
        <v/>
      </c>
      <c r="D18688">
        <f>VLOOKUP(B18688, Tabelas!A:C,3,FALSE())</f>
        <v/>
      </c>
      <c r="E18688">
        <f>VLOOKUP(B18688, Tabelas!A:C,2,FALSE())</f>
        <v/>
      </c>
    </row>
    <row r="18689">
      <c r="A18689" t="inlineStr">
        <is>
          <t>INTERNATIONAL JOURNAL OF PHYTOMEDICINE</t>
        </is>
      </c>
      <c r="B18689" t="inlineStr">
        <is>
          <t>C</t>
        </is>
      </c>
      <c r="C18689">
        <f>IF(B18689&lt;&gt;"NI",1,0)</f>
        <v/>
      </c>
      <c r="D18689">
        <f>VLOOKUP(B18689, Tabelas!A:C,3,FALSE())</f>
        <v/>
      </c>
      <c r="E18689">
        <f>VLOOKUP(B18689, Tabelas!A:C,2,FALSE())</f>
        <v/>
      </c>
    </row>
    <row r="18690">
      <c r="A18690" t="inlineStr">
        <is>
          <t>INTERNATIONAL JOURNAL OF PLANT &amp; SOIL SCIENCE</t>
        </is>
      </c>
      <c r="B18690" t="inlineStr">
        <is>
          <t>C</t>
        </is>
      </c>
      <c r="C18690">
        <f>IF(B18690&lt;&gt;"NI",1,0)</f>
        <v/>
      </c>
      <c r="D18690">
        <f>VLOOKUP(B18690, Tabelas!A:C,3,FALSE())</f>
        <v/>
      </c>
      <c r="E18690">
        <f>VLOOKUP(B18690, Tabelas!A:C,2,FALSE())</f>
        <v/>
      </c>
    </row>
    <row r="18691">
      <c r="A18691" t="inlineStr">
        <is>
          <t>INTERNATIONAL JOURNAL OF PLANT BIOLOGY &amp; RESEARCH</t>
        </is>
      </c>
      <c r="B18691" t="inlineStr">
        <is>
          <t>C</t>
        </is>
      </c>
      <c r="C18691">
        <f>IF(B18691&lt;&gt;"NI",1,0)</f>
        <v/>
      </c>
      <c r="D18691">
        <f>VLOOKUP(B18691, Tabelas!A:C,3,FALSE())</f>
        <v/>
      </c>
      <c r="E18691">
        <f>VLOOKUP(B18691, Tabelas!A:C,2,FALSE())</f>
        <v/>
      </c>
    </row>
    <row r="18692">
      <c r="A18692" t="inlineStr">
        <is>
          <t>INTERNATIONAL JOURNAL OF PREGNANCY &amp; CHILD BIRTH</t>
        </is>
      </c>
      <c r="B18692" t="inlineStr">
        <is>
          <t>C</t>
        </is>
      </c>
      <c r="C18692">
        <f>IF(B18692&lt;&gt;"NI",1,0)</f>
        <v/>
      </c>
      <c r="D18692">
        <f>VLOOKUP(B18692, Tabelas!A:C,3,FALSE())</f>
        <v/>
      </c>
      <c r="E18692">
        <f>VLOOKUP(B18692, Tabelas!A:C,2,FALSE())</f>
        <v/>
      </c>
    </row>
    <row r="18693">
      <c r="A18693" t="inlineStr">
        <is>
          <t>INTERNATIONAL JOURNAL OF PROBIOTICS &amp; PREBIOTICS</t>
        </is>
      </c>
      <c r="B18693" t="inlineStr">
        <is>
          <t>C</t>
        </is>
      </c>
      <c r="C18693">
        <f>IF(B18693&lt;&gt;"NI",1,0)</f>
        <v/>
      </c>
      <c r="D18693">
        <f>VLOOKUP(B18693, Tabelas!A:C,3,FALSE())</f>
        <v/>
      </c>
      <c r="E18693">
        <f>VLOOKUP(B18693, Tabelas!A:C,2,FALSE())</f>
        <v/>
      </c>
    </row>
    <row r="18694">
      <c r="A18694" t="inlineStr">
        <is>
          <t>INTERNATIONAL JOURNAL OF PRODUCTION MANAGEMENT AND ENGINEERING</t>
        </is>
      </c>
      <c r="B18694" t="inlineStr">
        <is>
          <t>C</t>
        </is>
      </c>
      <c r="C18694">
        <f>IF(B18694&lt;&gt;"NI",1,0)</f>
        <v/>
      </c>
      <c r="D18694">
        <f>VLOOKUP(B18694, Tabelas!A:C,3,FALSE())</f>
        <v/>
      </c>
      <c r="E18694">
        <f>VLOOKUP(B18694, Tabelas!A:C,2,FALSE())</f>
        <v/>
      </c>
    </row>
    <row r="18695">
      <c r="A18695" t="inlineStr">
        <is>
          <t>INTERNATIONAL JOURNAL OF PSYCHIATRY</t>
        </is>
      </c>
      <c r="B18695" t="inlineStr">
        <is>
          <t>C</t>
        </is>
      </c>
      <c r="C18695">
        <f>IF(B18695&lt;&gt;"NI",1,0)</f>
        <v/>
      </c>
      <c r="D18695">
        <f>VLOOKUP(B18695, Tabelas!A:C,3,FALSE())</f>
        <v/>
      </c>
      <c r="E18695">
        <f>VLOOKUP(B18695, Tabelas!A:C,2,FALSE())</f>
        <v/>
      </c>
    </row>
    <row r="18696">
      <c r="A18696" t="inlineStr">
        <is>
          <t>INTERNATIONAL JOURNAL OF PSYCHOLOGY AND NEUROSCIENCE</t>
        </is>
      </c>
      <c r="B18696" t="inlineStr">
        <is>
          <t>C</t>
        </is>
      </c>
      <c r="C18696">
        <f>IF(B18696&lt;&gt;"NI",1,0)</f>
        <v/>
      </c>
      <c r="D18696">
        <f>VLOOKUP(B18696, Tabelas!A:C,3,FALSE())</f>
        <v/>
      </c>
      <c r="E18696">
        <f>VLOOKUP(B18696, Tabelas!A:C,2,FALSE())</f>
        <v/>
      </c>
    </row>
    <row r="18697">
      <c r="A18697" t="inlineStr">
        <is>
          <t>INTERNATIONAL JOURNAL OF PUBLIC HEALTH MANAGEMENT AND ETHIC</t>
        </is>
      </c>
      <c r="B18697" t="inlineStr">
        <is>
          <t>C</t>
        </is>
      </c>
      <c r="C18697">
        <f>IF(B18697&lt;&gt;"NI",1,0)</f>
        <v/>
      </c>
      <c r="D18697">
        <f>VLOOKUP(B18697, Tabelas!A:C,3,FALSE())</f>
        <v/>
      </c>
      <c r="E18697">
        <f>VLOOKUP(B18697, Tabelas!A:C,2,FALSE())</f>
        <v/>
      </c>
    </row>
    <row r="18698">
      <c r="A18698" t="inlineStr">
        <is>
          <t>INTERNATIONAL JOURNAL OF PURE AND APPLIED MATHEMATICS</t>
        </is>
      </c>
      <c r="B18698" t="inlineStr">
        <is>
          <t>C</t>
        </is>
      </c>
      <c r="C18698">
        <f>IF(B18698&lt;&gt;"NI",1,0)</f>
        <v/>
      </c>
      <c r="D18698">
        <f>VLOOKUP(B18698, Tabelas!A:C,3,FALSE())</f>
        <v/>
      </c>
      <c r="E18698">
        <f>VLOOKUP(B18698, Tabelas!A:C,2,FALSE())</f>
        <v/>
      </c>
    </row>
    <row r="18699">
      <c r="A18699" t="inlineStr">
        <is>
          <t>INTERNATIONAL JOURNAL OF PURE AND APPLIED MATHEMATICS</t>
        </is>
      </c>
      <c r="B18699" t="inlineStr">
        <is>
          <t>C</t>
        </is>
      </c>
      <c r="C18699">
        <f>IF(B18699&lt;&gt;"NI",1,0)</f>
        <v/>
      </c>
      <c r="D18699">
        <f>VLOOKUP(B18699, Tabelas!A:C,3,FALSE())</f>
        <v/>
      </c>
      <c r="E18699">
        <f>VLOOKUP(B18699, Tabelas!A:C,2,FALSE())</f>
        <v/>
      </c>
    </row>
    <row r="18700">
      <c r="A18700" t="inlineStr">
        <is>
          <t>INTERNATIONAL JOURNAL OF QUANTITATIVE STRUCTURE-PROPERTY RELATIONSHIPS</t>
        </is>
      </c>
      <c r="B18700" t="inlineStr">
        <is>
          <t>C</t>
        </is>
      </c>
      <c r="C18700">
        <f>IF(B18700&lt;&gt;"NI",1,0)</f>
        <v/>
      </c>
      <c r="D18700">
        <f>VLOOKUP(B18700, Tabelas!A:C,3,FALSE())</f>
        <v/>
      </c>
      <c r="E18700">
        <f>VLOOKUP(B18700, Tabelas!A:C,2,FALSE())</f>
        <v/>
      </c>
    </row>
    <row r="18701">
      <c r="A18701" t="inlineStr">
        <is>
          <t>INTERNATIONAL JOURNAL OF RECENT ADVANCES IN MULTIDISCIPLINARY RESEARCH</t>
        </is>
      </c>
      <c r="B18701" t="inlineStr">
        <is>
          <t>C</t>
        </is>
      </c>
      <c r="C18701">
        <f>IF(B18701&lt;&gt;"NI",1,0)</f>
        <v/>
      </c>
      <c r="D18701">
        <f>VLOOKUP(B18701, Tabelas!A:C,3,FALSE())</f>
        <v/>
      </c>
      <c r="E18701">
        <f>VLOOKUP(B18701, Tabelas!A:C,2,FALSE())</f>
        <v/>
      </c>
    </row>
    <row r="18702">
      <c r="A18702" t="inlineStr">
        <is>
          <t>INTERNATIONAL JOURNAL OF RECENT SCIENTIFIC RESEARCH</t>
        </is>
      </c>
      <c r="B18702" t="inlineStr">
        <is>
          <t>C</t>
        </is>
      </c>
      <c r="C18702">
        <f>IF(B18702&lt;&gt;"NI",1,0)</f>
        <v/>
      </c>
      <c r="D18702">
        <f>VLOOKUP(B18702, Tabelas!A:C,3,FALSE())</f>
        <v/>
      </c>
      <c r="E18702">
        <f>VLOOKUP(B18702, Tabelas!A:C,2,FALSE())</f>
        <v/>
      </c>
    </row>
    <row r="18703">
      <c r="A18703" t="inlineStr">
        <is>
          <t>INTERNATIONAL JOURNAL OF REPRODUCTIVE MEDICINE</t>
        </is>
      </c>
      <c r="B18703" t="inlineStr">
        <is>
          <t>C</t>
        </is>
      </c>
      <c r="C18703">
        <f>IF(B18703&lt;&gt;"NI",1,0)</f>
        <v/>
      </c>
      <c r="D18703">
        <f>VLOOKUP(B18703, Tabelas!A:C,3,FALSE())</f>
        <v/>
      </c>
      <c r="E18703">
        <f>VLOOKUP(B18703, Tabelas!A:C,2,FALSE())</f>
        <v/>
      </c>
    </row>
    <row r="18704">
      <c r="A18704" t="inlineStr">
        <is>
          <t>INTERNATIONAL JOURNAL OF RESEARCH IN ENGINEERING AND SCIENCE</t>
        </is>
      </c>
      <c r="B18704" t="inlineStr">
        <is>
          <t>C</t>
        </is>
      </c>
      <c r="C18704">
        <f>IF(B18704&lt;&gt;"NI",1,0)</f>
        <v/>
      </c>
      <c r="D18704">
        <f>VLOOKUP(B18704, Tabelas!A:C,3,FALSE())</f>
        <v/>
      </c>
      <c r="E18704">
        <f>VLOOKUP(B18704, Tabelas!A:C,2,FALSE())</f>
        <v/>
      </c>
    </row>
    <row r="18705">
      <c r="A18705" t="inlineStr">
        <is>
          <t>INTERNATIONAL JOURNAL OF RESEARCH IN ENGINEERING AND SCIENCE</t>
        </is>
      </c>
      <c r="B18705" t="inlineStr">
        <is>
          <t>C</t>
        </is>
      </c>
      <c r="C18705">
        <f>IF(B18705&lt;&gt;"NI",1,0)</f>
        <v/>
      </c>
      <c r="D18705">
        <f>VLOOKUP(B18705, Tabelas!A:C,3,FALSE())</f>
        <v/>
      </c>
      <c r="E18705">
        <f>VLOOKUP(B18705, Tabelas!A:C,2,FALSE())</f>
        <v/>
      </c>
    </row>
    <row r="18706">
      <c r="A18706" t="inlineStr">
        <is>
          <t>INTERNATIONAL JOURNAL OF RESEARCH IN ENGINEERING AND TECHNOLOGY</t>
        </is>
      </c>
      <c r="B18706" t="inlineStr">
        <is>
          <t>C</t>
        </is>
      </c>
      <c r="C18706">
        <f>IF(B18706&lt;&gt;"NI",1,0)</f>
        <v/>
      </c>
      <c r="D18706">
        <f>VLOOKUP(B18706, Tabelas!A:C,3,FALSE())</f>
        <v/>
      </c>
      <c r="E18706">
        <f>VLOOKUP(B18706, Tabelas!A:C,2,FALSE())</f>
        <v/>
      </c>
    </row>
    <row r="18707">
      <c r="A18707" t="inlineStr">
        <is>
          <t>INTERNATIONAL JOURNAL OF RESEARCH IN GEOGRAPHY</t>
        </is>
      </c>
      <c r="B18707" t="inlineStr">
        <is>
          <t>C</t>
        </is>
      </c>
      <c r="C18707">
        <f>IF(B18707&lt;&gt;"NI",1,0)</f>
        <v/>
      </c>
      <c r="D18707">
        <f>VLOOKUP(B18707, Tabelas!A:C,3,FALSE())</f>
        <v/>
      </c>
      <c r="E18707">
        <f>VLOOKUP(B18707, Tabelas!A:C,2,FALSE())</f>
        <v/>
      </c>
    </row>
    <row r="18708">
      <c r="A18708" t="inlineStr">
        <is>
          <t>INTERNATIONAL JOURNAL OF RESEARCH IN MECHANICAL ENGINEERING AND TECHNOLOGY</t>
        </is>
      </c>
      <c r="B18708" t="inlineStr">
        <is>
          <t>C</t>
        </is>
      </c>
      <c r="C18708">
        <f>IF(B18708&lt;&gt;"NI",1,0)</f>
        <v/>
      </c>
      <c r="D18708">
        <f>VLOOKUP(B18708, Tabelas!A:C,3,FALSE())</f>
        <v/>
      </c>
      <c r="E18708">
        <f>VLOOKUP(B18708, Tabelas!A:C,2,FALSE())</f>
        <v/>
      </c>
    </row>
    <row r="18709">
      <c r="A18709" t="inlineStr">
        <is>
          <t>INTERNATIONAL JOURNAL OF RESEARCH IN PHARMACY AND CHEMISTRY</t>
        </is>
      </c>
      <c r="B18709" t="inlineStr">
        <is>
          <t>C</t>
        </is>
      </c>
      <c r="C18709">
        <f>IF(B18709&lt;&gt;"NI",1,0)</f>
        <v/>
      </c>
      <c r="D18709">
        <f>VLOOKUP(B18709, Tabelas!A:C,3,FALSE())</f>
        <v/>
      </c>
      <c r="E18709">
        <f>VLOOKUP(B18709, Tabelas!A:C,2,FALSE())</f>
        <v/>
      </c>
    </row>
    <row r="18710">
      <c r="A18710" t="inlineStr">
        <is>
          <t>INTERNATIONAL JOURNAL OF RESEARCH SCIENCE AND MANAGEMENT</t>
        </is>
      </c>
      <c r="B18710" t="inlineStr">
        <is>
          <t>C</t>
        </is>
      </c>
      <c r="C18710">
        <f>IF(B18710&lt;&gt;"NI",1,0)</f>
        <v/>
      </c>
      <c r="D18710">
        <f>VLOOKUP(B18710, Tabelas!A:C,3,FALSE())</f>
        <v/>
      </c>
      <c r="E18710">
        <f>VLOOKUP(B18710, Tabelas!A:C,2,FALSE())</f>
        <v/>
      </c>
    </row>
    <row r="18711">
      <c r="A18711" t="inlineStr">
        <is>
          <t>INTERNATIONAL JOURNAL OF RESEARCH STUDIES IN BIOSCIENCES</t>
        </is>
      </c>
      <c r="B18711" t="inlineStr">
        <is>
          <t>C</t>
        </is>
      </c>
      <c r="C18711">
        <f>IF(B18711&lt;&gt;"NI",1,0)</f>
        <v/>
      </c>
      <c r="D18711">
        <f>VLOOKUP(B18711, Tabelas!A:C,3,FALSE())</f>
        <v/>
      </c>
      <c r="E18711">
        <f>VLOOKUP(B18711, Tabelas!A:C,2,FALSE())</f>
        <v/>
      </c>
    </row>
    <row r="18712">
      <c r="A18712" t="inlineStr">
        <is>
          <t>INTERNATIONAL JOURNAL OF RESEARCH STUDIES IN SCIENCE, ENGINEERING AND TECHNOLOGY</t>
        </is>
      </c>
      <c r="B18712" t="inlineStr">
        <is>
          <t>C</t>
        </is>
      </c>
      <c r="C18712">
        <f>IF(B18712&lt;&gt;"NI",1,0)</f>
        <v/>
      </c>
      <c r="D18712">
        <f>VLOOKUP(B18712, Tabelas!A:C,3,FALSE())</f>
        <v/>
      </c>
      <c r="E18712">
        <f>VLOOKUP(B18712, Tabelas!A:C,2,FALSE())</f>
        <v/>
      </c>
    </row>
    <row r="18713">
      <c r="A18713" t="inlineStr">
        <is>
          <t>INTERNATIONAL JOURNAL OF RETINA AND VITREOUS</t>
        </is>
      </c>
      <c r="B18713" t="inlineStr">
        <is>
          <t>C</t>
        </is>
      </c>
      <c r="C18713">
        <f>IF(B18713&lt;&gt;"NI",1,0)</f>
        <v/>
      </c>
      <c r="D18713">
        <f>VLOOKUP(B18713, Tabelas!A:C,3,FALSE())</f>
        <v/>
      </c>
      <c r="E18713">
        <f>VLOOKUP(B18713, Tabelas!A:C,2,FALSE())</f>
        <v/>
      </c>
    </row>
    <row r="18714">
      <c r="A18714" t="inlineStr">
        <is>
          <t>INTERNATIONAL JOURNAL OF SCIENCE AND ENGINEERING INVESTIGATION</t>
        </is>
      </c>
      <c r="B18714" t="inlineStr">
        <is>
          <t>C</t>
        </is>
      </c>
      <c r="C18714">
        <f>IF(B18714&lt;&gt;"NI",1,0)</f>
        <v/>
      </c>
      <c r="D18714">
        <f>VLOOKUP(B18714, Tabelas!A:C,3,FALSE())</f>
        <v/>
      </c>
      <c r="E18714">
        <f>VLOOKUP(B18714, Tabelas!A:C,2,FALSE())</f>
        <v/>
      </c>
    </row>
    <row r="18715">
      <c r="A18715" t="inlineStr">
        <is>
          <t>INTERNATIONAL JOURNAL OF SCIENCE AND RESEARCH</t>
        </is>
      </c>
      <c r="B18715" t="inlineStr">
        <is>
          <t>C</t>
        </is>
      </c>
      <c r="C18715">
        <f>IF(B18715&lt;&gt;"NI",1,0)</f>
        <v/>
      </c>
      <c r="D18715">
        <f>VLOOKUP(B18715, Tabelas!A:C,3,FALSE())</f>
        <v/>
      </c>
      <c r="E18715">
        <f>VLOOKUP(B18715, Tabelas!A:C,2,FALSE())</f>
        <v/>
      </c>
    </row>
    <row r="18716">
      <c r="A18716" t="inlineStr">
        <is>
          <t>INTERNATIONAL JOURNAL OF SCIENCES</t>
        </is>
      </c>
      <c r="B18716" t="inlineStr">
        <is>
          <t>C</t>
        </is>
      </c>
      <c r="C18716">
        <f>IF(B18716&lt;&gt;"NI",1,0)</f>
        <v/>
      </c>
      <c r="D18716">
        <f>VLOOKUP(B18716, Tabelas!A:C,3,FALSE())</f>
        <v/>
      </c>
      <c r="E18716">
        <f>VLOOKUP(B18716, Tabelas!A:C,2,FALSE())</f>
        <v/>
      </c>
    </row>
    <row r="18717">
      <c r="A18717" t="inlineStr">
        <is>
          <t>INTERNATIONAL JOURNAL OF SCIENCES (ONLINE)</t>
        </is>
      </c>
      <c r="B18717" t="inlineStr">
        <is>
          <t>C</t>
        </is>
      </c>
      <c r="C18717">
        <f>IF(B18717&lt;&gt;"NI",1,0)</f>
        <v/>
      </c>
      <c r="D18717">
        <f>VLOOKUP(B18717, Tabelas!A:C,3,FALSE())</f>
        <v/>
      </c>
      <c r="E18717">
        <f>VLOOKUP(B18717, Tabelas!A:C,2,FALSE())</f>
        <v/>
      </c>
    </row>
    <row r="18718">
      <c r="A18718" t="inlineStr">
        <is>
          <t>INTERNATIONAL JOURNAL OF SCIENCES: BASIC AND APPLIED RESEARCH</t>
        </is>
      </c>
      <c r="B18718" t="inlineStr">
        <is>
          <t>C</t>
        </is>
      </c>
      <c r="C18718">
        <f>IF(B18718&lt;&gt;"NI",1,0)</f>
        <v/>
      </c>
      <c r="D18718">
        <f>VLOOKUP(B18718, Tabelas!A:C,3,FALSE())</f>
        <v/>
      </c>
      <c r="E18718">
        <f>VLOOKUP(B18718, Tabelas!A:C,2,FALSE())</f>
        <v/>
      </c>
    </row>
    <row r="18719">
      <c r="A18719" t="inlineStr">
        <is>
          <t>INTERNATIONAL JOURNAL OF SCIENTIFIC AND ENGINEERING RESEARCH</t>
        </is>
      </c>
      <c r="B18719" t="inlineStr">
        <is>
          <t>C</t>
        </is>
      </c>
      <c r="C18719">
        <f>IF(B18719&lt;&gt;"NI",1,0)</f>
        <v/>
      </c>
      <c r="D18719">
        <f>VLOOKUP(B18719, Tabelas!A:C,3,FALSE())</f>
        <v/>
      </c>
      <c r="E18719">
        <f>VLOOKUP(B18719, Tabelas!A:C,2,FALSE())</f>
        <v/>
      </c>
    </row>
    <row r="18720">
      <c r="A18720" t="inlineStr">
        <is>
          <t>INTERNATIONAL JOURNAL OF SCIENTIFIC AND RESEARCH PUBLICATIONS</t>
        </is>
      </c>
      <c r="B18720" t="inlineStr">
        <is>
          <t>C</t>
        </is>
      </c>
      <c r="C18720">
        <f>IF(B18720&lt;&gt;"NI",1,0)</f>
        <v/>
      </c>
      <c r="D18720">
        <f>VLOOKUP(B18720, Tabelas!A:C,3,FALSE())</f>
        <v/>
      </c>
      <c r="E18720">
        <f>VLOOKUP(B18720, Tabelas!A:C,2,FALSE())</f>
        <v/>
      </c>
    </row>
    <row r="18721">
      <c r="A18721" t="inlineStr">
        <is>
          <t>INTERNATIONAL JOURNAL OF SCIENTIFIC RESEARCH</t>
        </is>
      </c>
      <c r="B18721" t="inlineStr">
        <is>
          <t>C</t>
        </is>
      </c>
      <c r="C18721">
        <f>IF(B18721&lt;&gt;"NI",1,0)</f>
        <v/>
      </c>
      <c r="D18721">
        <f>VLOOKUP(B18721, Tabelas!A:C,3,FALSE())</f>
        <v/>
      </c>
      <c r="E18721">
        <f>VLOOKUP(B18721, Tabelas!A:C,2,FALSE())</f>
        <v/>
      </c>
    </row>
    <row r="18722">
      <c r="A18722" t="inlineStr">
        <is>
          <t>INTERNATIONAL JOURNAL OF SCIENTIFIC RESEARCH AND INNOVATIVE TECHNOLOGY</t>
        </is>
      </c>
      <c r="B18722" t="inlineStr">
        <is>
          <t>C</t>
        </is>
      </c>
      <c r="C18722">
        <f>IF(B18722&lt;&gt;"NI",1,0)</f>
        <v/>
      </c>
      <c r="D18722">
        <f>VLOOKUP(B18722, Tabelas!A:C,3,FALSE())</f>
        <v/>
      </c>
      <c r="E18722">
        <f>VLOOKUP(B18722, Tabelas!A:C,2,FALSE())</f>
        <v/>
      </c>
    </row>
    <row r="18723">
      <c r="A18723" t="inlineStr">
        <is>
          <t>INTERNATIONAL JOURNAL OF SCIENTIFIC RESEARCH AND MANAGEMENT</t>
        </is>
      </c>
      <c r="B18723" t="inlineStr">
        <is>
          <t>C</t>
        </is>
      </c>
      <c r="C18723">
        <f>IF(B18723&lt;&gt;"NI",1,0)</f>
        <v/>
      </c>
      <c r="D18723">
        <f>VLOOKUP(B18723, Tabelas!A:C,3,FALSE())</f>
        <v/>
      </c>
      <c r="E18723">
        <f>VLOOKUP(B18723, Tabelas!A:C,2,FALSE())</f>
        <v/>
      </c>
    </row>
    <row r="18724">
      <c r="A18724" t="inlineStr">
        <is>
          <t>INTERNATIONAL JOURNAL OF SCIENTIFIC RESEARCH AND REVIEWS</t>
        </is>
      </c>
      <c r="B18724" t="inlineStr">
        <is>
          <t>C</t>
        </is>
      </c>
      <c r="C18724">
        <f>IF(B18724&lt;&gt;"NI",1,0)</f>
        <v/>
      </c>
      <c r="D18724">
        <f>VLOOKUP(B18724, Tabelas!A:C,3,FALSE())</f>
        <v/>
      </c>
      <c r="E18724">
        <f>VLOOKUP(B18724, Tabelas!A:C,2,FALSE())</f>
        <v/>
      </c>
    </row>
    <row r="18725">
      <c r="A18725" t="inlineStr">
        <is>
          <t>INTERNATIONAL JOURNAL OF SCIENTIFIC RESEARCH IN CHEMICAL ENGINEERING</t>
        </is>
      </c>
      <c r="B18725" t="inlineStr">
        <is>
          <t>C</t>
        </is>
      </c>
      <c r="C18725">
        <f>IF(B18725&lt;&gt;"NI",1,0)</f>
        <v/>
      </c>
      <c r="D18725">
        <f>VLOOKUP(B18725, Tabelas!A:C,3,FALSE())</f>
        <v/>
      </c>
      <c r="E18725">
        <f>VLOOKUP(B18725, Tabelas!A:C,2,FALSE())</f>
        <v/>
      </c>
    </row>
    <row r="18726">
      <c r="A18726" t="inlineStr">
        <is>
          <t>INTERNATIONAL JOURNAL OF SCIENTIFIC RESEARCH IN ENVIRONMENTAL SCIENCE AND TOXICOLOGY</t>
        </is>
      </c>
      <c r="B18726" t="inlineStr">
        <is>
          <t>C</t>
        </is>
      </c>
      <c r="C18726">
        <f>IF(B18726&lt;&gt;"NI",1,0)</f>
        <v/>
      </c>
      <c r="D18726">
        <f>VLOOKUP(B18726, Tabelas!A:C,3,FALSE())</f>
        <v/>
      </c>
      <c r="E18726">
        <f>VLOOKUP(B18726, Tabelas!A:C,2,FALSE())</f>
        <v/>
      </c>
    </row>
    <row r="18727">
      <c r="A18727" t="inlineStr">
        <is>
          <t>INTERNATIONAL JOURNAL OF SCIENTIFIC RESEARCH IN SCIENCE AND TECHNOLOGY</t>
        </is>
      </c>
      <c r="B18727" t="inlineStr">
        <is>
          <t>C</t>
        </is>
      </c>
      <c r="C18727">
        <f>IF(B18727&lt;&gt;"NI",1,0)</f>
        <v/>
      </c>
      <c r="D18727">
        <f>VLOOKUP(B18727, Tabelas!A:C,3,FALSE())</f>
        <v/>
      </c>
      <c r="E18727">
        <f>VLOOKUP(B18727, Tabelas!A:C,2,FALSE())</f>
        <v/>
      </c>
    </row>
    <row r="18728">
      <c r="A18728" t="inlineStr">
        <is>
          <t>INTERNATIONAL JOURNAL OF SCIENTIFIC WORLD</t>
        </is>
      </c>
      <c r="B18728" t="inlineStr">
        <is>
          <t>C</t>
        </is>
      </c>
      <c r="C18728">
        <f>IF(B18728&lt;&gt;"NI",1,0)</f>
        <v/>
      </c>
      <c r="D18728">
        <f>VLOOKUP(B18728, Tabelas!A:C,3,FALSE())</f>
        <v/>
      </c>
      <c r="E18728">
        <f>VLOOKUP(B18728, Tabelas!A:C,2,FALSE())</f>
        <v/>
      </c>
    </row>
    <row r="18729">
      <c r="A18729" t="inlineStr">
        <is>
          <t>INTERNATIONAL JOURNAL OF SOCIAL SCIENCE RESEARCH (ONLINE)</t>
        </is>
      </c>
      <c r="B18729" t="inlineStr">
        <is>
          <t>C</t>
        </is>
      </c>
      <c r="C18729">
        <f>IF(B18729&lt;&gt;"NI",1,0)</f>
        <v/>
      </c>
      <c r="D18729">
        <f>VLOOKUP(B18729, Tabelas!A:C,3,FALSE())</f>
        <v/>
      </c>
      <c r="E18729">
        <f>VLOOKUP(B18729, Tabelas!A:C,2,FALSE())</f>
        <v/>
      </c>
    </row>
    <row r="18730">
      <c r="A18730" t="inlineStr">
        <is>
          <t>INTERNATIONAL JOURNAL OF SOUTH AMERICAN ARCHEOLOGY</t>
        </is>
      </c>
      <c r="B18730" t="inlineStr">
        <is>
          <t>C</t>
        </is>
      </c>
      <c r="C18730">
        <f>IF(B18730&lt;&gt;"NI",1,0)</f>
        <v/>
      </c>
      <c r="D18730">
        <f>VLOOKUP(B18730, Tabelas!A:C,3,FALSE())</f>
        <v/>
      </c>
      <c r="E18730">
        <f>VLOOKUP(B18730, Tabelas!A:C,2,FALSE())</f>
        <v/>
      </c>
    </row>
    <row r="18731">
      <c r="A18731" t="inlineStr">
        <is>
          <t>INTERNATIONAL JOURNAL OF SPORTS SCIENCE</t>
        </is>
      </c>
      <c r="B18731" t="inlineStr">
        <is>
          <t>C</t>
        </is>
      </c>
      <c r="C18731">
        <f>IF(B18731&lt;&gt;"NI",1,0)</f>
        <v/>
      </c>
      <c r="D18731">
        <f>VLOOKUP(B18731, Tabelas!A:C,3,FALSE())</f>
        <v/>
      </c>
      <c r="E18731">
        <f>VLOOKUP(B18731, Tabelas!A:C,2,FALSE())</f>
        <v/>
      </c>
    </row>
    <row r="18732">
      <c r="A18732" t="inlineStr">
        <is>
          <t>INTERNATIONAL JOURNAL OF STATISTICS AND ECONOMICS</t>
        </is>
      </c>
      <c r="B18732" t="inlineStr">
        <is>
          <t>C</t>
        </is>
      </c>
      <c r="C18732">
        <f>IF(B18732&lt;&gt;"NI",1,0)</f>
        <v/>
      </c>
      <c r="D18732">
        <f>VLOOKUP(B18732, Tabelas!A:C,3,FALSE())</f>
        <v/>
      </c>
      <c r="E18732">
        <f>VLOOKUP(B18732, Tabelas!A:C,2,FALSE())</f>
        <v/>
      </c>
    </row>
    <row r="18733">
      <c r="A18733" t="inlineStr">
        <is>
          <t>INTERNATIONAL JOURNAL OF STEM CELL RESEARCH AND THERAPY</t>
        </is>
      </c>
      <c r="B18733" t="inlineStr">
        <is>
          <t>C</t>
        </is>
      </c>
      <c r="C18733">
        <f>IF(B18733&lt;&gt;"NI",1,0)</f>
        <v/>
      </c>
      <c r="D18733">
        <f>VLOOKUP(B18733, Tabelas!A:C,3,FALSE())</f>
        <v/>
      </c>
      <c r="E18733">
        <f>VLOOKUP(B18733, Tabelas!A:C,2,FALSE())</f>
        <v/>
      </c>
    </row>
    <row r="18734">
      <c r="A18734" t="inlineStr">
        <is>
          <t>INTERNATIONAL JOURNAL OF STRUCTURAL AND CIVIL ENGINEERING RESEARCH</t>
        </is>
      </c>
      <c r="B18734" t="inlineStr">
        <is>
          <t>C</t>
        </is>
      </c>
      <c r="C18734">
        <f>IF(B18734&lt;&gt;"NI",1,0)</f>
        <v/>
      </c>
      <c r="D18734">
        <f>VLOOKUP(B18734, Tabelas!A:C,3,FALSE())</f>
        <v/>
      </c>
      <c r="E18734">
        <f>VLOOKUP(B18734, Tabelas!A:C,2,FALSE())</f>
        <v/>
      </c>
    </row>
    <row r="18735">
      <c r="A18735" t="inlineStr">
        <is>
          <t>INTERNATIONAL JOURNAL OF STRUCTURAL AND CIVIL ENGINEERING RESEARCH</t>
        </is>
      </c>
      <c r="B18735" t="inlineStr">
        <is>
          <t>C</t>
        </is>
      </c>
      <c r="C18735">
        <f>IF(B18735&lt;&gt;"NI",1,0)</f>
        <v/>
      </c>
      <c r="D18735">
        <f>VLOOKUP(B18735, Tabelas!A:C,3,FALSE())</f>
        <v/>
      </c>
      <c r="E18735">
        <f>VLOOKUP(B18735, Tabelas!A:C,2,FALSE())</f>
        <v/>
      </c>
    </row>
    <row r="18736">
      <c r="A18736" t="inlineStr">
        <is>
          <t>INTERNATIONAL JOURNAL OF STRUCTURAL GLASS AND ADVANCED MATERIALS RESEARCH (ONLINE)</t>
        </is>
      </c>
      <c r="B18736" t="inlineStr">
        <is>
          <t>C</t>
        </is>
      </c>
      <c r="C18736">
        <f>IF(B18736&lt;&gt;"NI",1,0)</f>
        <v/>
      </c>
      <c r="D18736">
        <f>VLOOKUP(B18736, Tabelas!A:C,3,FALSE())</f>
        <v/>
      </c>
      <c r="E18736">
        <f>VLOOKUP(B18736, Tabelas!A:C,2,FALSE())</f>
        <v/>
      </c>
    </row>
    <row r="18737">
      <c r="A18737" t="inlineStr">
        <is>
          <t>INTERNATIONAL JOURNAL OF SUSTAINABLE REAL ESTATE AND CONSTRUCTION ECONOMICS (IMPRESSO)</t>
        </is>
      </c>
      <c r="B18737" t="inlineStr">
        <is>
          <t>C</t>
        </is>
      </c>
      <c r="C18737">
        <f>IF(B18737&lt;&gt;"NI",1,0)</f>
        <v/>
      </c>
      <c r="D18737">
        <f>VLOOKUP(B18737, Tabelas!A:C,3,FALSE())</f>
        <v/>
      </c>
      <c r="E18737">
        <f>VLOOKUP(B18737, Tabelas!A:C,2,FALSE())</f>
        <v/>
      </c>
    </row>
    <row r="18738">
      <c r="A18738" t="inlineStr">
        <is>
          <t>INTERNATIONAL JOURNAL OF SWARM INTELLIGENCE RESEARCH (PRINT)</t>
        </is>
      </c>
      <c r="B18738" t="inlineStr">
        <is>
          <t>C</t>
        </is>
      </c>
      <c r="C18738">
        <f>IF(B18738&lt;&gt;"NI",1,0)</f>
        <v/>
      </c>
      <c r="D18738">
        <f>VLOOKUP(B18738, Tabelas!A:C,3,FALSE())</f>
        <v/>
      </c>
      <c r="E18738">
        <f>VLOOKUP(B18738, Tabelas!A:C,2,FALSE())</f>
        <v/>
      </c>
    </row>
    <row r="18739">
      <c r="A18739" t="inlineStr">
        <is>
          <t>INTERNATIONAL JOURNAL OF SYSTEM DYNAMICS APPLICATIONS</t>
        </is>
      </c>
      <c r="B18739" t="inlineStr">
        <is>
          <t>C</t>
        </is>
      </c>
      <c r="C18739">
        <f>IF(B18739&lt;&gt;"NI",1,0)</f>
        <v/>
      </c>
      <c r="D18739">
        <f>VLOOKUP(B18739, Tabelas!A:C,3,FALSE())</f>
        <v/>
      </c>
      <c r="E18739">
        <f>VLOOKUP(B18739, Tabelas!A:C,2,FALSE())</f>
        <v/>
      </c>
    </row>
    <row r="18740">
      <c r="A18740" t="inlineStr">
        <is>
          <t>INTERNATIONAL JOURNAL OF SYSTEMS AND SOFTWARE SECURITY AND PROTECTION</t>
        </is>
      </c>
      <c r="B18740" t="inlineStr">
        <is>
          <t>C</t>
        </is>
      </c>
      <c r="C18740">
        <f>IF(B18740&lt;&gt;"NI",1,0)</f>
        <v/>
      </c>
      <c r="D18740">
        <f>VLOOKUP(B18740, Tabelas!A:C,3,FALSE())</f>
        <v/>
      </c>
      <c r="E18740">
        <f>VLOOKUP(B18740, Tabelas!A:C,2,FALSE())</f>
        <v/>
      </c>
    </row>
    <row r="18741">
      <c r="A18741" t="inlineStr">
        <is>
          <t>INTERNATIONAL JOURNAL OF TERRESTRIAL HEAT FLOW AND APPLIED GEOTHERMICS</t>
        </is>
      </c>
      <c r="B18741" t="inlineStr">
        <is>
          <t>C</t>
        </is>
      </c>
      <c r="C18741">
        <f>IF(B18741&lt;&gt;"NI",1,0)</f>
        <v/>
      </c>
      <c r="D18741">
        <f>VLOOKUP(B18741, Tabelas!A:C,3,FALSE())</f>
        <v/>
      </c>
      <c r="E18741">
        <f>VLOOKUP(B18741, Tabelas!A:C,2,FALSE())</f>
        <v/>
      </c>
    </row>
    <row r="18742">
      <c r="A18742" t="inlineStr">
        <is>
          <t>INTERNATIONAL JOURNAL OF TEXTILE AND FASHION TECHNOLOGY</t>
        </is>
      </c>
      <c r="B18742" t="inlineStr">
        <is>
          <t>C</t>
        </is>
      </c>
      <c r="C18742">
        <f>IF(B18742&lt;&gt;"NI",1,0)</f>
        <v/>
      </c>
      <c r="D18742">
        <f>VLOOKUP(B18742, Tabelas!A:C,3,FALSE())</f>
        <v/>
      </c>
      <c r="E18742">
        <f>VLOOKUP(B18742, Tabelas!A:C,2,FALSE())</f>
        <v/>
      </c>
    </row>
    <row r="18743">
      <c r="A18743" t="inlineStr">
        <is>
          <t>INTERNATIONAL JOURNAL OF THE ANALYTIC HIDERARCHY PROCESS</t>
        </is>
      </c>
      <c r="B18743" t="inlineStr">
        <is>
          <t>C</t>
        </is>
      </c>
      <c r="C18743">
        <f>IF(B18743&lt;&gt;"NI",1,0)</f>
        <v/>
      </c>
      <c r="D18743">
        <f>VLOOKUP(B18743, Tabelas!A:C,3,FALSE())</f>
        <v/>
      </c>
      <c r="E18743">
        <f>VLOOKUP(B18743, Tabelas!A:C,2,FALSE())</f>
        <v/>
      </c>
    </row>
    <row r="18744">
      <c r="A18744" t="inlineStr">
        <is>
          <t>INTERNATIONAL JOURNAL OF TOXICOLOGICAL AND PHARMACOLOGICAL RESEARCH</t>
        </is>
      </c>
      <c r="B18744" t="inlineStr">
        <is>
          <t>C</t>
        </is>
      </c>
      <c r="C18744">
        <f>IF(B18744&lt;&gt;"NI",1,0)</f>
        <v/>
      </c>
      <c r="D18744">
        <f>VLOOKUP(B18744, Tabelas!A:C,3,FALSE())</f>
        <v/>
      </c>
      <c r="E18744">
        <f>VLOOKUP(B18744, Tabelas!A:C,2,FALSE())</f>
        <v/>
      </c>
    </row>
    <row r="18745">
      <c r="A18745" t="inlineStr">
        <is>
          <t>INTERNATIONAL JOURNAL OF TROPICAL DISEASE &amp; HEALTH</t>
        </is>
      </c>
      <c r="B18745" t="inlineStr">
        <is>
          <t>C</t>
        </is>
      </c>
      <c r="C18745">
        <f>IF(B18745&lt;&gt;"NI",1,0)</f>
        <v/>
      </c>
      <c r="D18745">
        <f>VLOOKUP(B18745, Tabelas!A:C,3,FALSE())</f>
        <v/>
      </c>
      <c r="E18745">
        <f>VLOOKUP(B18745, Tabelas!A:C,2,FALSE())</f>
        <v/>
      </c>
    </row>
    <row r="18746">
      <c r="A18746" t="inlineStr">
        <is>
          <t>INTERNATIONAL JOURNAL OF UNDERGRADUATE RESEARCH AND CREATIVE ACTIVITIES</t>
        </is>
      </c>
      <c r="B18746" t="inlineStr">
        <is>
          <t>C</t>
        </is>
      </c>
      <c r="C18746">
        <f>IF(B18746&lt;&gt;"NI",1,0)</f>
        <v/>
      </c>
      <c r="D18746">
        <f>VLOOKUP(B18746, Tabelas!A:C,3,FALSE())</f>
        <v/>
      </c>
      <c r="E18746">
        <f>VLOOKUP(B18746, Tabelas!A:C,2,FALSE())</f>
        <v/>
      </c>
    </row>
    <row r="18747">
      <c r="A18747" t="inlineStr">
        <is>
          <t>INTERNATIONAL JOURNAL OF VACCINES AND RESEARCH</t>
        </is>
      </c>
      <c r="B18747" t="inlineStr">
        <is>
          <t>C</t>
        </is>
      </c>
      <c r="C18747">
        <f>IF(B18747&lt;&gt;"NI",1,0)</f>
        <v/>
      </c>
      <c r="D18747">
        <f>VLOOKUP(B18747, Tabelas!A:C,3,FALSE())</f>
        <v/>
      </c>
      <c r="E18747">
        <f>VLOOKUP(B18747, Tabelas!A:C,2,FALSE())</f>
        <v/>
      </c>
    </row>
    <row r="18748">
      <c r="A18748" t="inlineStr">
        <is>
          <t>INTERNATIONAL JOURNAL OF VACCINES AND VACCINATION</t>
        </is>
      </c>
      <c r="B18748" t="inlineStr">
        <is>
          <t>C</t>
        </is>
      </c>
      <c r="C18748">
        <f>IF(B18748&lt;&gt;"NI",1,0)</f>
        <v/>
      </c>
      <c r="D18748">
        <f>VLOOKUP(B18748, Tabelas!A:C,3,FALSE())</f>
        <v/>
      </c>
      <c r="E18748">
        <f>VLOOKUP(B18748, Tabelas!A:C,2,FALSE())</f>
        <v/>
      </c>
    </row>
    <row r="18749">
      <c r="A18749" t="inlineStr">
        <is>
          <t>INTERNATIONAL JOURNAL OF VETERINARY AND ANIMAL MEDICINE</t>
        </is>
      </c>
      <c r="B18749" t="inlineStr">
        <is>
          <t>C</t>
        </is>
      </c>
      <c r="C18749">
        <f>IF(B18749&lt;&gt;"NI",1,0)</f>
        <v/>
      </c>
      <c r="D18749">
        <f>VLOOKUP(B18749, Tabelas!A:C,3,FALSE())</f>
        <v/>
      </c>
      <c r="E18749">
        <f>VLOOKUP(B18749, Tabelas!A:C,2,FALSE())</f>
        <v/>
      </c>
    </row>
    <row r="18750">
      <c r="A18750" t="inlineStr">
        <is>
          <t>INTERNATIONAL JOURNAL OF VETERINARY SCIENCE</t>
        </is>
      </c>
      <c r="B18750" t="inlineStr">
        <is>
          <t>C</t>
        </is>
      </c>
      <c r="C18750">
        <f>IF(B18750&lt;&gt;"NI",1,0)</f>
        <v/>
      </c>
      <c r="D18750">
        <f>VLOOKUP(B18750, Tabelas!A:C,3,FALSE())</f>
        <v/>
      </c>
      <c r="E18750">
        <f>VLOOKUP(B18750, Tabelas!A:C,2,FALSE())</f>
        <v/>
      </c>
    </row>
    <row r="18751">
      <c r="A18751" t="inlineStr">
        <is>
          <t>INTERNATIONAL JOURNAL OF VETERINARY SCIENCEAND AND MEDICINE</t>
        </is>
      </c>
      <c r="B18751" t="inlineStr">
        <is>
          <t>C</t>
        </is>
      </c>
      <c r="C18751">
        <f>IF(B18751&lt;&gt;"NI",1,0)</f>
        <v/>
      </c>
      <c r="D18751">
        <f>VLOOKUP(B18751, Tabelas!A:C,3,FALSE())</f>
        <v/>
      </c>
      <c r="E18751">
        <f>VLOOKUP(B18751, Tabelas!A:C,2,FALSE())</f>
        <v/>
      </c>
    </row>
    <row r="18752">
      <c r="A18752" t="inlineStr">
        <is>
          <t>INTERNATIONAL JOURNAL OF VIROLOGY AND AIDS</t>
        </is>
      </c>
      <c r="B18752" t="inlineStr">
        <is>
          <t>C</t>
        </is>
      </c>
      <c r="C18752">
        <f>IF(B18752&lt;&gt;"NI",1,0)</f>
        <v/>
      </c>
      <c r="D18752">
        <f>VLOOKUP(B18752, Tabelas!A:C,3,FALSE())</f>
        <v/>
      </c>
      <c r="E18752">
        <f>VLOOKUP(B18752, Tabelas!A:C,2,FALSE())</f>
        <v/>
      </c>
    </row>
    <row r="18753">
      <c r="A18753" t="inlineStr">
        <is>
          <t>INTERNATIONAL JOURNAL OF WASTE RESOURCES</t>
        </is>
      </c>
      <c r="B18753" t="inlineStr">
        <is>
          <t>C</t>
        </is>
      </c>
      <c r="C18753">
        <f>IF(B18753&lt;&gt;"NI",1,0)</f>
        <v/>
      </c>
      <c r="D18753">
        <f>VLOOKUP(B18753, Tabelas!A:C,3,FALSE())</f>
        <v/>
      </c>
      <c r="E18753">
        <f>VLOOKUP(B18753, Tabelas!A:C,2,FALSE())</f>
        <v/>
      </c>
    </row>
    <row r="18754">
      <c r="A18754" t="inlineStr">
        <is>
          <t>INTERNATIONAL JOURNAL OF WIRELESS &amp; MOBILE NETWORKS</t>
        </is>
      </c>
      <c r="B18754" t="inlineStr">
        <is>
          <t>C</t>
        </is>
      </c>
      <c r="C18754">
        <f>IF(B18754&lt;&gt;"NI",1,0)</f>
        <v/>
      </c>
      <c r="D18754">
        <f>VLOOKUP(B18754, Tabelas!A:C,3,FALSE())</f>
        <v/>
      </c>
      <c r="E18754">
        <f>VLOOKUP(B18754, Tabelas!A:C,2,FALSE())</f>
        <v/>
      </c>
    </row>
    <row r="18755">
      <c r="A18755" t="inlineStr">
        <is>
          <t>INTERNATIONAL JOURNAL OF WIRELESS COMMUNICATIONS, NETWORKING AND MOBILE COMPUTING</t>
        </is>
      </c>
      <c r="B18755" t="inlineStr">
        <is>
          <t>C</t>
        </is>
      </c>
      <c r="C18755">
        <f>IF(B18755&lt;&gt;"NI",1,0)</f>
        <v/>
      </c>
      <c r="D18755">
        <f>VLOOKUP(B18755, Tabelas!A:C,3,FALSE())</f>
        <v/>
      </c>
      <c r="E18755">
        <f>VLOOKUP(B18755, Tabelas!A:C,2,FALSE())</f>
        <v/>
      </c>
    </row>
    <row r="18756">
      <c r="A18756" t="inlineStr">
        <is>
          <t>INTERNATIONAL JOURNAL OF WIRELESS NETWORKS AND BROADBAND TECHNOLOGIES (IJWNBT)</t>
        </is>
      </c>
      <c r="B18756" t="inlineStr">
        <is>
          <t>C</t>
        </is>
      </c>
      <c r="C18756">
        <f>IF(B18756&lt;&gt;"NI",1,0)</f>
        <v/>
      </c>
      <c r="D18756">
        <f>VLOOKUP(B18756, Tabelas!A:C,3,FALSE())</f>
        <v/>
      </c>
      <c r="E18756">
        <f>VLOOKUP(B18756, Tabelas!A:C,2,FALSE())</f>
        <v/>
      </c>
    </row>
    <row r="18757">
      <c r="A18757" t="inlineStr">
        <is>
          <t>INTERNATIONAL JOURNAL OF WOMEN'S HEALTH AND WELLNESS</t>
        </is>
      </c>
      <c r="B18757" t="inlineStr">
        <is>
          <t>C</t>
        </is>
      </c>
      <c r="C18757">
        <f>IF(B18757&lt;&gt;"NI",1,0)</f>
        <v/>
      </c>
      <c r="D18757">
        <f>VLOOKUP(B18757, Tabelas!A:C,3,FALSE())</f>
        <v/>
      </c>
      <c r="E18757">
        <f>VLOOKUP(B18757, Tabelas!A:C,2,FALSE())</f>
        <v/>
      </c>
    </row>
    <row r="18758">
      <c r="A18758" t="inlineStr">
        <is>
          <t>INTERNATIONAL JOURNAL OF YOGA (ONLINE)</t>
        </is>
      </c>
      <c r="B18758" t="inlineStr">
        <is>
          <t>C</t>
        </is>
      </c>
      <c r="C18758">
        <f>IF(B18758&lt;&gt;"NI",1,0)</f>
        <v/>
      </c>
      <c r="D18758">
        <f>VLOOKUP(B18758, Tabelas!A:C,3,FALSE())</f>
        <v/>
      </c>
      <c r="E18758">
        <f>VLOOKUP(B18758, Tabelas!A:C,2,FALSE())</f>
        <v/>
      </c>
    </row>
    <row r="18759">
      <c r="A18759" t="inlineStr">
        <is>
          <t>INTERNATIONAL JOURNAL OF ZOOLOGICAL RESEARCH (ONLINE)</t>
        </is>
      </c>
      <c r="B18759" t="inlineStr">
        <is>
          <t>C</t>
        </is>
      </c>
      <c r="C18759">
        <f>IF(B18759&lt;&gt;"NI",1,0)</f>
        <v/>
      </c>
      <c r="D18759">
        <f>VLOOKUP(B18759, Tabelas!A:C,3,FALSE())</f>
        <v/>
      </c>
      <c r="E18759">
        <f>VLOOKUP(B18759, Tabelas!A:C,2,FALSE())</f>
        <v/>
      </c>
    </row>
    <row r="18760">
      <c r="A18760" t="inlineStr">
        <is>
          <t>INTERNATIONAL JOURNAL OF ZOOLOGY</t>
        </is>
      </c>
      <c r="B18760" t="inlineStr">
        <is>
          <t>C</t>
        </is>
      </c>
      <c r="C18760">
        <f>IF(B18760&lt;&gt;"NI",1,0)</f>
        <v/>
      </c>
      <c r="D18760">
        <f>VLOOKUP(B18760, Tabelas!A:C,3,FALSE())</f>
        <v/>
      </c>
      <c r="E18760">
        <f>VLOOKUP(B18760, Tabelas!A:C,2,FALSE())</f>
        <v/>
      </c>
    </row>
    <row r="18761">
      <c r="A18761" t="inlineStr">
        <is>
          <t>INTERNATIONAL JOURNAL ON ACTIVE LEARNING</t>
        </is>
      </c>
      <c r="B18761" t="inlineStr">
        <is>
          <t>C</t>
        </is>
      </c>
      <c r="C18761">
        <f>IF(B18761&lt;&gt;"NI",1,0)</f>
        <v/>
      </c>
      <c r="D18761">
        <f>VLOOKUP(B18761, Tabelas!A:C,3,FALSE())</f>
        <v/>
      </c>
      <c r="E18761">
        <f>VLOOKUP(B18761, Tabelas!A:C,2,FALSE())</f>
        <v/>
      </c>
    </row>
    <row r="18762">
      <c r="A18762" t="inlineStr">
        <is>
          <t>INTERNATIONAL JOURNAL ON ADVANCES IN SOFTW</t>
        </is>
      </c>
      <c r="B18762" t="inlineStr">
        <is>
          <t>C</t>
        </is>
      </c>
      <c r="C18762">
        <f>IF(B18762&lt;&gt;"NI",1,0)</f>
        <v/>
      </c>
      <c r="D18762">
        <f>VLOOKUP(B18762, Tabelas!A:C,3,FALSE())</f>
        <v/>
      </c>
      <c r="E18762">
        <f>VLOOKUP(B18762, Tabelas!A:C,2,FALSE())</f>
        <v/>
      </c>
    </row>
    <row r="18763">
      <c r="A18763" t="inlineStr">
        <is>
          <t>INTERNATIONAL JOURNAL ON ADVANCES IN SYSTEMS AND MEASUREMENT</t>
        </is>
      </c>
      <c r="B18763" t="inlineStr">
        <is>
          <t>C</t>
        </is>
      </c>
      <c r="C18763">
        <f>IF(B18763&lt;&gt;"NI",1,0)</f>
        <v/>
      </c>
      <c r="D18763">
        <f>VLOOKUP(B18763, Tabelas!A:C,3,FALSE())</f>
        <v/>
      </c>
      <c r="E18763">
        <f>VLOOKUP(B18763, Tabelas!A:C,2,FALSE())</f>
        <v/>
      </c>
    </row>
    <row r="18764">
      <c r="A18764" t="inlineStr">
        <is>
          <t>INTERNATIONAL JOURNAL ON COMPUTATIONAL THINKING (IJCTHINK)</t>
        </is>
      </c>
      <c r="B18764" t="inlineStr">
        <is>
          <t>C</t>
        </is>
      </c>
      <c r="C18764">
        <f>IF(B18764&lt;&gt;"NI",1,0)</f>
        <v/>
      </c>
      <c r="D18764">
        <f>VLOOKUP(B18764, Tabelas!A:C,3,FALSE())</f>
        <v/>
      </c>
      <c r="E18764">
        <f>VLOOKUP(B18764, Tabelas!A:C,2,FALSE())</f>
        <v/>
      </c>
    </row>
    <row r="18765">
      <c r="A18765" t="inlineStr">
        <is>
          <t>INTERNATIONAL JOURNAL ON MARINE NAVIGATION AND SAFETY OF SEA TRANSPORTATION</t>
        </is>
      </c>
      <c r="B18765" t="inlineStr">
        <is>
          <t>C</t>
        </is>
      </c>
      <c r="C18765">
        <f>IF(B18765&lt;&gt;"NI",1,0)</f>
        <v/>
      </c>
      <c r="D18765">
        <f>VLOOKUP(B18765, Tabelas!A:C,3,FALSE())</f>
        <v/>
      </c>
      <c r="E18765">
        <f>VLOOKUP(B18765, Tabelas!A:C,2,FALSE())</f>
        <v/>
      </c>
    </row>
    <row r="18766">
      <c r="A18766" t="inlineStr">
        <is>
          <t>INTERNATIONAL JOURNAL ON RECENT AND INNOVATION TRENDS IN COMPUTING AND COMMUNICATION</t>
        </is>
      </c>
      <c r="B18766" t="inlineStr">
        <is>
          <t>C</t>
        </is>
      </c>
      <c r="C18766">
        <f>IF(B18766&lt;&gt;"NI",1,0)</f>
        <v/>
      </c>
      <c r="D18766">
        <f>VLOOKUP(B18766, Tabelas!A:C,3,FALSE())</f>
        <v/>
      </c>
      <c r="E18766">
        <f>VLOOKUP(B18766, Tabelas!A:C,2,FALSE())</f>
        <v/>
      </c>
    </row>
    <row r="18767">
      <c r="A18767" t="inlineStr">
        <is>
          <t>INTERNATIONAL JOURNAL ON TRANSACTIONS ON LARGE-SCALE DATA- AND KNOWLEDGE-CENTERED SYSTEMS (TLDKS)</t>
        </is>
      </c>
      <c r="B18767" t="inlineStr">
        <is>
          <t>C</t>
        </is>
      </c>
      <c r="C18767">
        <f>IF(B18767&lt;&gt;"NI",1,0)</f>
        <v/>
      </c>
      <c r="D18767">
        <f>VLOOKUP(B18767, Tabelas!A:C,3,FALSE())</f>
        <v/>
      </c>
      <c r="E18767">
        <f>VLOOKUP(B18767, Tabelas!A:C,2,FALSE())</f>
        <v/>
      </c>
    </row>
    <row r="18768">
      <c r="A18768" t="inlineStr">
        <is>
          <t>INTERNATIONAL JOURNAL PERIODONTICS AND RESTORATIVE DENTISTRY - VERSÃO PORTUGUES</t>
        </is>
      </c>
      <c r="B18768" t="inlineStr">
        <is>
          <t>C</t>
        </is>
      </c>
      <c r="C18768">
        <f>IF(B18768&lt;&gt;"NI",1,0)</f>
        <v/>
      </c>
      <c r="D18768">
        <f>VLOOKUP(B18768, Tabelas!A:C,3,FALSE())</f>
        <v/>
      </c>
      <c r="E18768">
        <f>VLOOKUP(B18768, Tabelas!A:C,2,FALSE())</f>
        <v/>
      </c>
    </row>
    <row r="18769">
      <c r="A18769" t="inlineStr">
        <is>
          <t>INTERNATIONAL MULTISPECIALITY JOURNAL OF HEALTH</t>
        </is>
      </c>
      <c r="B18769" t="inlineStr">
        <is>
          <t>C</t>
        </is>
      </c>
      <c r="C18769">
        <f>IF(B18769&lt;&gt;"NI",1,0)</f>
        <v/>
      </c>
      <c r="D18769">
        <f>VLOOKUP(B18769, Tabelas!A:C,3,FALSE())</f>
        <v/>
      </c>
      <c r="E18769">
        <f>VLOOKUP(B18769, Tabelas!A:C,2,FALSE())</f>
        <v/>
      </c>
    </row>
    <row r="18770">
      <c r="A18770" t="inlineStr">
        <is>
          <t>INTERNATIONAL NEUROSCIENCE JOURNAL</t>
        </is>
      </c>
      <c r="B18770" t="inlineStr">
        <is>
          <t>C</t>
        </is>
      </c>
      <c r="C18770">
        <f>IF(B18770&lt;&gt;"NI",1,0)</f>
        <v/>
      </c>
      <c r="D18770">
        <f>VLOOKUP(B18770, Tabelas!A:C,3,FALSE())</f>
        <v/>
      </c>
      <c r="E18770">
        <f>VLOOKUP(B18770, Tabelas!A:C,2,FALSE())</f>
        <v/>
      </c>
    </row>
    <row r="18771">
      <c r="A18771" t="inlineStr">
        <is>
          <t>INTERNATIONAL PHYSICAL MEDICINE &amp; REHABILITATION JOURNAL</t>
        </is>
      </c>
      <c r="B18771" t="inlineStr">
        <is>
          <t>C</t>
        </is>
      </c>
      <c r="C18771">
        <f>IF(B18771&lt;&gt;"NI",1,0)</f>
        <v/>
      </c>
      <c r="D18771">
        <f>VLOOKUP(B18771, Tabelas!A:C,3,FALSE())</f>
        <v/>
      </c>
      <c r="E18771">
        <f>VLOOKUP(B18771, Tabelas!A:C,2,FALSE())</f>
        <v/>
      </c>
    </row>
    <row r="18772">
      <c r="A18772" t="inlineStr">
        <is>
          <t>INTERNATIONAL PUBLIC HISTORY</t>
        </is>
      </c>
      <c r="B18772" t="inlineStr">
        <is>
          <t>C</t>
        </is>
      </c>
      <c r="C18772">
        <f>IF(B18772&lt;&gt;"NI",1,0)</f>
        <v/>
      </c>
      <c r="D18772">
        <f>VLOOKUP(B18772, Tabelas!A:C,3,FALSE())</f>
        <v/>
      </c>
      <c r="E18772">
        <f>VLOOKUP(B18772, Tabelas!A:C,2,FALSE())</f>
        <v/>
      </c>
    </row>
    <row r="18773">
      <c r="A18773" t="inlineStr">
        <is>
          <t>INTERNATIONAL REFEREED JOURNAL OF ENGINEERING AND SCIENCE</t>
        </is>
      </c>
      <c r="B18773" t="inlineStr">
        <is>
          <t>C</t>
        </is>
      </c>
      <c r="C18773">
        <f>IF(B18773&lt;&gt;"NI",1,0)</f>
        <v/>
      </c>
      <c r="D18773">
        <f>VLOOKUP(B18773, Tabelas!A:C,3,FALSE())</f>
        <v/>
      </c>
      <c r="E18773">
        <f>VLOOKUP(B18773, Tabelas!A:C,2,FALSE())</f>
        <v/>
      </c>
    </row>
    <row r="18774">
      <c r="A18774" t="inlineStr">
        <is>
          <t>INTERNATIONAL RESEARCH IN HIGHER EDUCATION</t>
        </is>
      </c>
      <c r="B18774" t="inlineStr">
        <is>
          <t>C</t>
        </is>
      </c>
      <c r="C18774">
        <f>IF(B18774&lt;&gt;"NI",1,0)</f>
        <v/>
      </c>
      <c r="D18774">
        <f>VLOOKUP(B18774, Tabelas!A:C,3,FALSE())</f>
        <v/>
      </c>
      <c r="E18774">
        <f>VLOOKUP(B18774, Tabelas!A:C,2,FALSE())</f>
        <v/>
      </c>
    </row>
    <row r="18775">
      <c r="A18775" t="inlineStr">
        <is>
          <t>INTERNATIONAL RESEARCH JOURNAL OF ENGINEERING AND TECHNOLOG</t>
        </is>
      </c>
      <c r="B18775" t="inlineStr">
        <is>
          <t>NC</t>
        </is>
      </c>
      <c r="C18775">
        <f>IF(B18775&lt;&gt;"NI",1,0)</f>
        <v/>
      </c>
      <c r="D18775">
        <f>VLOOKUP(B18775, Tabelas!A:C,3,FALSE())</f>
        <v/>
      </c>
      <c r="E18775">
        <f>VLOOKUP(B18775, Tabelas!A:C,2,FALSE())</f>
        <v/>
      </c>
    </row>
    <row r="18776">
      <c r="A18776" t="inlineStr">
        <is>
          <t>INTERNATIONAL RESEARCH JOURNAL OF MICROBIOLOGY (IRJM)</t>
        </is>
      </c>
      <c r="B18776" t="inlineStr">
        <is>
          <t>C</t>
        </is>
      </c>
      <c r="C18776">
        <f>IF(B18776&lt;&gt;"NI",1,0)</f>
        <v/>
      </c>
      <c r="D18776">
        <f>VLOOKUP(B18776, Tabelas!A:C,3,FALSE())</f>
        <v/>
      </c>
      <c r="E18776">
        <f>VLOOKUP(B18776, Tabelas!A:C,2,FALSE())</f>
        <v/>
      </c>
    </row>
    <row r="18777">
      <c r="A18777" t="inlineStr">
        <is>
          <t>INTERNATIONAL RESEARCH JOURNAL OF NATURAL AND APPLIED SCIENCE</t>
        </is>
      </c>
      <c r="B18777" t="inlineStr">
        <is>
          <t>C</t>
        </is>
      </c>
      <c r="C18777">
        <f>IF(B18777&lt;&gt;"NI",1,0)</f>
        <v/>
      </c>
      <c r="D18777">
        <f>VLOOKUP(B18777, Tabelas!A:C,3,FALSE())</f>
        <v/>
      </c>
      <c r="E18777">
        <f>VLOOKUP(B18777, Tabelas!A:C,2,FALSE())</f>
        <v/>
      </c>
    </row>
    <row r="18778">
      <c r="A18778" t="inlineStr">
        <is>
          <t>INTERNATIONAL RESEARCH JOURNAL OF PUBLIC AND ENVIRONMENTAL HEALTH</t>
        </is>
      </c>
      <c r="B18778" t="inlineStr">
        <is>
          <t>C</t>
        </is>
      </c>
      <c r="C18778">
        <f>IF(B18778&lt;&gt;"NI",1,0)</f>
        <v/>
      </c>
      <c r="D18778">
        <f>VLOOKUP(B18778, Tabelas!A:C,3,FALSE())</f>
        <v/>
      </c>
      <c r="E18778">
        <f>VLOOKUP(B18778, Tabelas!A:C,2,FALSE())</f>
        <v/>
      </c>
    </row>
    <row r="18779">
      <c r="A18779" t="inlineStr">
        <is>
          <t>INTERNATIONAL REVIEW OF PSYCHOANALYSIS OF COUPLE AND FAMILY</t>
        </is>
      </c>
      <c r="B18779" t="inlineStr">
        <is>
          <t>C</t>
        </is>
      </c>
      <c r="C18779">
        <f>IF(B18779&lt;&gt;"NI",1,0)</f>
        <v/>
      </c>
      <c r="D18779">
        <f>VLOOKUP(B18779, Tabelas!A:C,3,FALSE())</f>
        <v/>
      </c>
      <c r="E18779">
        <f>VLOOKUP(B18779, Tabelas!A:C,2,FALSE())</f>
        <v/>
      </c>
    </row>
    <row r="18780">
      <c r="A18780" t="inlineStr">
        <is>
          <t>INTERNATIONAL SOCIAL SCIENCE JOURNAL (PRINT)</t>
        </is>
      </c>
      <c r="B18780" t="inlineStr">
        <is>
          <t>C</t>
        </is>
      </c>
      <c r="C18780">
        <f>IF(B18780&lt;&gt;"NI",1,0)</f>
        <v/>
      </c>
      <c r="D18780">
        <f>VLOOKUP(B18780, Tabelas!A:C,3,FALSE())</f>
        <v/>
      </c>
      <c r="E18780">
        <f>VLOOKUP(B18780, Tabelas!A:C,2,FALSE())</f>
        <v/>
      </c>
    </row>
    <row r="18781">
      <c r="A18781" t="inlineStr">
        <is>
          <t>INTERNATIONAL STD RESEARCH &amp; REVIEWS</t>
        </is>
      </c>
      <c r="B18781" t="inlineStr">
        <is>
          <t>C</t>
        </is>
      </c>
      <c r="C18781">
        <f>IF(B18781&lt;&gt;"NI",1,0)</f>
        <v/>
      </c>
      <c r="D18781">
        <f>VLOOKUP(B18781, Tabelas!A:C,3,FALSE())</f>
        <v/>
      </c>
      <c r="E18781">
        <f>VLOOKUP(B18781, Tabelas!A:C,2,FALSE())</f>
        <v/>
      </c>
    </row>
    <row r="18782">
      <c r="A18782" t="inlineStr">
        <is>
          <t>INTERNATIONAL STUDIES ON LAW AND EDUCATION</t>
        </is>
      </c>
      <c r="B18782" t="inlineStr">
        <is>
          <t>C</t>
        </is>
      </c>
      <c r="C18782">
        <f>IF(B18782&lt;&gt;"NI",1,0)</f>
        <v/>
      </c>
      <c r="D18782">
        <f>VLOOKUP(B18782, Tabelas!A:C,3,FALSE())</f>
        <v/>
      </c>
      <c r="E18782">
        <f>VLOOKUP(B18782, Tabelas!A:C,2,FALSE())</f>
        <v/>
      </c>
    </row>
    <row r="18783">
      <c r="A18783" t="inlineStr">
        <is>
          <t>INTERNATIONAL TRANSFER PRICING JOURNAL</t>
        </is>
      </c>
      <c r="B18783" t="inlineStr">
        <is>
          <t>C</t>
        </is>
      </c>
      <c r="C18783">
        <f>IF(B18783&lt;&gt;"NI",1,0)</f>
        <v/>
      </c>
      <c r="D18783">
        <f>VLOOKUP(B18783, Tabelas!A:C,3,FALSE())</f>
        <v/>
      </c>
      <c r="E18783">
        <f>VLOOKUP(B18783, Tabelas!A:C,2,FALSE())</f>
        <v/>
      </c>
    </row>
    <row r="18784">
      <c r="A18784" t="inlineStr">
        <is>
          <t>INTERNATIONALISATION OF HIGHER EDUCATION</t>
        </is>
      </c>
      <c r="B18784" t="inlineStr">
        <is>
          <t>C</t>
        </is>
      </c>
      <c r="C18784">
        <f>IF(B18784&lt;&gt;"NI",1,0)</f>
        <v/>
      </c>
      <c r="D18784">
        <f>VLOOKUP(B18784, Tabelas!A:C,3,FALSE())</f>
        <v/>
      </c>
      <c r="E18784">
        <f>VLOOKUP(B18784, Tabelas!A:C,2,FALSE())</f>
        <v/>
      </c>
    </row>
    <row r="18785">
      <c r="A18785" t="inlineStr">
        <is>
          <t>INTERNATONAL JOURNAL OF ADVANCEMENT IN EARTH AND ENVIRONMENTAL SCIENCES</t>
        </is>
      </c>
      <c r="B18785" t="inlineStr">
        <is>
          <t>C</t>
        </is>
      </c>
      <c r="C18785">
        <f>IF(B18785&lt;&gt;"NI",1,0)</f>
        <v/>
      </c>
      <c r="D18785">
        <f>VLOOKUP(B18785, Tabelas!A:C,3,FALSE())</f>
        <v/>
      </c>
      <c r="E18785">
        <f>VLOOKUP(B18785, Tabelas!A:C,2,FALSE())</f>
        <v/>
      </c>
    </row>
    <row r="18786">
      <c r="A18786" t="inlineStr">
        <is>
          <t>INTERNET OF THINGS</t>
        </is>
      </c>
      <c r="B18786" t="inlineStr">
        <is>
          <t>C</t>
        </is>
      </c>
      <c r="C18786">
        <f>IF(B18786&lt;&gt;"NI",1,0)</f>
        <v/>
      </c>
      <c r="D18786">
        <f>VLOOKUP(B18786, Tabelas!A:C,3,FALSE())</f>
        <v/>
      </c>
      <c r="E18786">
        <f>VLOOKUP(B18786, Tabelas!A:C,2,FALSE())</f>
        <v/>
      </c>
    </row>
    <row r="18787">
      <c r="A18787" t="inlineStr">
        <is>
          <t>INTERNET POLICY REVIEW</t>
        </is>
      </c>
      <c r="B18787" t="inlineStr">
        <is>
          <t>C</t>
        </is>
      </c>
      <c r="C18787">
        <f>IF(B18787&lt;&gt;"NI",1,0)</f>
        <v/>
      </c>
      <c r="D18787">
        <f>VLOOKUP(B18787, Tabelas!A:C,3,FALSE())</f>
        <v/>
      </c>
      <c r="E18787">
        <f>VLOOKUP(B18787, Tabelas!A:C,2,FALSE())</f>
        <v/>
      </c>
    </row>
    <row r="18788">
      <c r="A18788" t="inlineStr">
        <is>
          <t>INTERNET TECHNOLOGY LETTERS</t>
        </is>
      </c>
      <c r="B18788" t="inlineStr">
        <is>
          <t>C</t>
        </is>
      </c>
      <c r="C18788">
        <f>IF(B18788&lt;&gt;"NI",1,0)</f>
        <v/>
      </c>
      <c r="D18788">
        <f>VLOOKUP(B18788, Tabelas!A:C,3,FALSE())</f>
        <v/>
      </c>
      <c r="E18788">
        <f>VLOOKUP(B18788, Tabelas!A:C,2,FALSE())</f>
        <v/>
      </c>
    </row>
    <row r="18789">
      <c r="A18789" t="inlineStr">
        <is>
          <t>INTERPRETATIO. REVISTA DE HERMENÉUTICA</t>
        </is>
      </c>
      <c r="B18789" t="inlineStr">
        <is>
          <t>C</t>
        </is>
      </c>
      <c r="C18789">
        <f>IF(B18789&lt;&gt;"NI",1,0)</f>
        <v/>
      </c>
      <c r="D18789">
        <f>VLOOKUP(B18789, Tabelas!A:C,3,FALSE())</f>
        <v/>
      </c>
      <c r="E18789">
        <f>VLOOKUP(B18789, Tabelas!A:C,2,FALSE())</f>
        <v/>
      </c>
    </row>
    <row r="18790">
      <c r="A18790" t="inlineStr">
        <is>
          <t>INTERPRETEXTOS - REVISTA SEMESTRAL DE CREACIÓN Y DIVULGACIÓN DE LAS HUMANIDADES</t>
        </is>
      </c>
      <c r="B18790" t="inlineStr">
        <is>
          <t>C</t>
        </is>
      </c>
      <c r="C18790">
        <f>IF(B18790&lt;&gt;"NI",1,0)</f>
        <v/>
      </c>
      <c r="D18790">
        <f>VLOOKUP(B18790, Tabelas!A:C,3,FALSE())</f>
        <v/>
      </c>
      <c r="E18790">
        <f>VLOOKUP(B18790, Tabelas!A:C,2,FALSE())</f>
        <v/>
      </c>
    </row>
    <row r="18791">
      <c r="A18791" t="inlineStr">
        <is>
          <t>INTERSCIENTIA</t>
        </is>
      </c>
      <c r="B18791" t="inlineStr">
        <is>
          <t>C</t>
        </is>
      </c>
      <c r="C18791">
        <f>IF(B18791&lt;&gt;"NI",1,0)</f>
        <v/>
      </c>
      <c r="D18791">
        <f>VLOOKUP(B18791, Tabelas!A:C,3,FALSE())</f>
        <v/>
      </c>
      <c r="E18791">
        <f>VLOOKUP(B18791, Tabelas!A:C,2,FALSE())</f>
        <v/>
      </c>
    </row>
    <row r="18792">
      <c r="A18792" t="inlineStr">
        <is>
          <t>INTERSECCIONES ¿ REVISTA DA APEESP</t>
        </is>
      </c>
      <c r="B18792" t="inlineStr">
        <is>
          <t>C</t>
        </is>
      </c>
      <c r="C18792">
        <f>IF(B18792&lt;&gt;"NI",1,0)</f>
        <v/>
      </c>
      <c r="D18792">
        <f>VLOOKUP(B18792, Tabelas!A:C,3,FALSE())</f>
        <v/>
      </c>
      <c r="E18792">
        <f>VLOOKUP(B18792, Tabelas!A:C,2,FALSE())</f>
        <v/>
      </c>
    </row>
    <row r="18793">
      <c r="A18793" t="inlineStr">
        <is>
          <t>INTERSECÇÕES (JUNDIAÍ)</t>
        </is>
      </c>
      <c r="B18793" t="inlineStr">
        <is>
          <t>C</t>
        </is>
      </c>
      <c r="C18793">
        <f>IF(B18793&lt;&gt;"NI",1,0)</f>
        <v/>
      </c>
      <c r="D18793">
        <f>VLOOKUP(B18793, Tabelas!A:C,3,FALSE())</f>
        <v/>
      </c>
      <c r="E18793">
        <f>VLOOKUP(B18793, Tabelas!A:C,2,FALSE())</f>
        <v/>
      </c>
    </row>
    <row r="18794">
      <c r="A18794" t="inlineStr">
        <is>
          <t>INTERSEMIOSE - REVISTA DIGITAL</t>
        </is>
      </c>
      <c r="B18794" t="inlineStr">
        <is>
          <t>C</t>
        </is>
      </c>
      <c r="C18794">
        <f>IF(B18794&lt;&gt;"NI",1,0)</f>
        <v/>
      </c>
      <c r="D18794">
        <f>VLOOKUP(B18794, Tabelas!A:C,3,FALSE())</f>
        <v/>
      </c>
      <c r="E18794">
        <f>VLOOKUP(B18794, Tabelas!A:C,2,FALSE())</f>
        <v/>
      </c>
    </row>
    <row r="18795">
      <c r="A18795" t="inlineStr">
        <is>
          <t>INTERSTICIOS DE LA POLÍTICA Y LA CULTURA : INTERVENCIONES LATINOAMERICANAS</t>
        </is>
      </c>
      <c r="B18795" t="inlineStr">
        <is>
          <t>C</t>
        </is>
      </c>
      <c r="C18795">
        <f>IF(B18795&lt;&gt;"NI",1,0)</f>
        <v/>
      </c>
      <c r="D18795">
        <f>VLOOKUP(B18795, Tabelas!A:C,3,FALSE())</f>
        <v/>
      </c>
      <c r="E18795">
        <f>VLOOKUP(B18795, Tabelas!A:C,2,FALSE())</f>
        <v/>
      </c>
    </row>
    <row r="18796">
      <c r="A18796" t="inlineStr">
        <is>
          <t>INTERVENCIONES EN ESTUDIOS CULTURALES</t>
        </is>
      </c>
      <c r="B18796" t="inlineStr">
        <is>
          <t>C</t>
        </is>
      </c>
      <c r="C18796">
        <f>IF(B18796&lt;&gt;"NI",1,0)</f>
        <v/>
      </c>
      <c r="D18796">
        <f>VLOOKUP(B18796, Tabelas!A:C,3,FALSE())</f>
        <v/>
      </c>
      <c r="E18796">
        <f>VLOOKUP(B18796, Tabelas!A:C,2,FALSE())</f>
        <v/>
      </c>
    </row>
    <row r="18797">
      <c r="A18797" t="inlineStr">
        <is>
          <t>INTERVOZES</t>
        </is>
      </c>
      <c r="B18797" t="inlineStr">
        <is>
          <t>C</t>
        </is>
      </c>
      <c r="C18797">
        <f>IF(B18797&lt;&gt;"NI",1,0)</f>
        <v/>
      </c>
      <c r="D18797">
        <f>VLOOKUP(B18797, Tabelas!A:C,3,FALSE())</f>
        <v/>
      </c>
      <c r="E18797">
        <f>VLOOKUP(B18797, Tabelas!A:C,2,FALSE())</f>
        <v/>
      </c>
    </row>
    <row r="18798">
      <c r="A18798" t="inlineStr">
        <is>
          <t>INVERTEBRATE REPRODUCTION AND DEVELOPMENT</t>
        </is>
      </c>
      <c r="B18798" t="inlineStr">
        <is>
          <t>C</t>
        </is>
      </c>
      <c r="C18798">
        <f>IF(B18798&lt;&gt;"NI",1,0)</f>
        <v/>
      </c>
      <c r="D18798">
        <f>VLOOKUP(B18798, Tabelas!A:C,3,FALSE())</f>
        <v/>
      </c>
      <c r="E18798">
        <f>VLOOKUP(B18798, Tabelas!A:C,2,FALSE())</f>
        <v/>
      </c>
    </row>
    <row r="18799">
      <c r="A18799" t="inlineStr">
        <is>
          <t>INVESTIGAÇÃO (FRANCA)</t>
        </is>
      </c>
      <c r="B18799" t="inlineStr">
        <is>
          <t>C</t>
        </is>
      </c>
      <c r="C18799">
        <f>IF(B18799&lt;&gt;"NI",1,0)</f>
        <v/>
      </c>
      <c r="D18799">
        <f>VLOOKUP(B18799, Tabelas!A:C,3,FALSE())</f>
        <v/>
      </c>
      <c r="E18799">
        <f>VLOOKUP(B18799, Tabelas!A:C,2,FALSE())</f>
        <v/>
      </c>
    </row>
    <row r="18800">
      <c r="A18800" t="inlineStr">
        <is>
          <t>INVESTIGAÇÃO ONLINE</t>
        </is>
      </c>
      <c r="B18800" t="inlineStr">
        <is>
          <t>C</t>
        </is>
      </c>
      <c r="C18800">
        <f>IF(B18800&lt;&gt;"NI",1,0)</f>
        <v/>
      </c>
      <c r="D18800">
        <f>VLOOKUP(B18800, Tabelas!A:C,3,FALSE())</f>
        <v/>
      </c>
      <c r="E18800">
        <f>VLOOKUP(B18800, Tabelas!A:C,2,FALSE())</f>
        <v/>
      </c>
    </row>
    <row r="18801">
      <c r="A18801" t="inlineStr">
        <is>
          <t>INVESTIGACIÓN AGRARIA</t>
        </is>
      </c>
      <c r="B18801" t="inlineStr">
        <is>
          <t>C</t>
        </is>
      </c>
      <c r="C18801">
        <f>IF(B18801&lt;&gt;"NI",1,0)</f>
        <v/>
      </c>
      <c r="D18801">
        <f>VLOOKUP(B18801, Tabelas!A:C,3,FALSE())</f>
        <v/>
      </c>
      <c r="E18801">
        <f>VLOOKUP(B18801, Tabelas!A:C,2,FALSE())</f>
        <v/>
      </c>
    </row>
    <row r="18802">
      <c r="A18802" t="inlineStr">
        <is>
          <t>INVESTIGACIONES GEOGRÁFICAS (SANTIAGO)</t>
        </is>
      </c>
      <c r="B18802" t="inlineStr">
        <is>
          <t>C</t>
        </is>
      </c>
      <c r="C18802">
        <f>IF(B18802&lt;&gt;"NI",1,0)</f>
        <v/>
      </c>
      <c r="D18802">
        <f>VLOOKUP(B18802, Tabelas!A:C,3,FALSE())</f>
        <v/>
      </c>
      <c r="E18802">
        <f>VLOOKUP(B18802, Tabelas!A:C,2,FALSE())</f>
        <v/>
      </c>
    </row>
    <row r="18803">
      <c r="A18803" t="inlineStr">
        <is>
          <t>INVESTIGACIONES Y ENSAYOS GEOGRÁFICOS (IMPRESSO)</t>
        </is>
      </c>
      <c r="B18803" t="inlineStr">
        <is>
          <t>C</t>
        </is>
      </c>
      <c r="C18803">
        <f>IF(B18803&lt;&gt;"NI",1,0)</f>
        <v/>
      </c>
      <c r="D18803">
        <f>VLOOKUP(B18803, Tabelas!A:C,3,FALSE())</f>
        <v/>
      </c>
      <c r="E18803">
        <f>VLOOKUP(B18803, Tabelas!A:C,2,FALSE())</f>
        <v/>
      </c>
    </row>
    <row r="18804">
      <c r="A18804" t="inlineStr">
        <is>
          <t>IOBC/WPRS BULLETIN</t>
        </is>
      </c>
      <c r="B18804" t="inlineStr">
        <is>
          <t>C</t>
        </is>
      </c>
      <c r="C18804">
        <f>IF(B18804&lt;&gt;"NI",1,0)</f>
        <v/>
      </c>
      <c r="D18804">
        <f>VLOOKUP(B18804, Tabelas!A:C,3,FALSE())</f>
        <v/>
      </c>
      <c r="E18804">
        <f>VLOOKUP(B18804, Tabelas!A:C,2,FALSE())</f>
        <v/>
      </c>
    </row>
    <row r="18805">
      <c r="A18805" t="inlineStr">
        <is>
          <t>IOSR JOURNAL OF AGRICULTURE AND VETERINARY SCIENCE</t>
        </is>
      </c>
      <c r="B18805" t="inlineStr">
        <is>
          <t>C</t>
        </is>
      </c>
      <c r="C18805">
        <f>IF(B18805&lt;&gt;"NI",1,0)</f>
        <v/>
      </c>
      <c r="D18805">
        <f>VLOOKUP(B18805, Tabelas!A:C,3,FALSE())</f>
        <v/>
      </c>
      <c r="E18805">
        <f>VLOOKUP(B18805, Tabelas!A:C,2,FALSE())</f>
        <v/>
      </c>
    </row>
    <row r="18806">
      <c r="A18806" t="inlineStr">
        <is>
          <t>IOSR JOURNAL OF APPLIED CHEMISTRY (ONLINE)</t>
        </is>
      </c>
      <c r="B18806" t="inlineStr">
        <is>
          <t>C</t>
        </is>
      </c>
      <c r="C18806">
        <f>IF(B18806&lt;&gt;"NI",1,0)</f>
        <v/>
      </c>
      <c r="D18806">
        <f>VLOOKUP(B18806, Tabelas!A:C,3,FALSE())</f>
        <v/>
      </c>
      <c r="E18806">
        <f>VLOOKUP(B18806, Tabelas!A:C,2,FALSE())</f>
        <v/>
      </c>
    </row>
    <row r="18807">
      <c r="A18807" t="inlineStr">
        <is>
          <t>IOSR JOURNAL OF APPLIED GEOLOGY AND GEOPHYSICS (IOSR-JAGG) (ONLINE)</t>
        </is>
      </c>
      <c r="B18807" t="inlineStr">
        <is>
          <t>C</t>
        </is>
      </c>
      <c r="C18807">
        <f>IF(B18807&lt;&gt;"NI",1,0)</f>
        <v/>
      </c>
      <c r="D18807">
        <f>VLOOKUP(B18807, Tabelas!A:C,3,FALSE())</f>
        <v/>
      </c>
      <c r="E18807">
        <f>VLOOKUP(B18807, Tabelas!A:C,2,FALSE())</f>
        <v/>
      </c>
    </row>
    <row r="18808">
      <c r="A18808" t="inlineStr">
        <is>
          <t>IOSR JOURNAL OF BIOTECHNOLOGY AND BIOCHEMISTRY</t>
        </is>
      </c>
      <c r="B18808" t="inlineStr">
        <is>
          <t>C</t>
        </is>
      </c>
      <c r="C18808">
        <f>IF(B18808&lt;&gt;"NI",1,0)</f>
        <v/>
      </c>
      <c r="D18808">
        <f>VLOOKUP(B18808, Tabelas!A:C,3,FALSE())</f>
        <v/>
      </c>
      <c r="E18808">
        <f>VLOOKUP(B18808, Tabelas!A:C,2,FALSE())</f>
        <v/>
      </c>
    </row>
    <row r="18809">
      <c r="A18809" t="inlineStr">
        <is>
          <t>IOSR JOURNAL OF ELECTRICAL AND ELECTRONICS ENGINEERING</t>
        </is>
      </c>
      <c r="B18809" t="inlineStr">
        <is>
          <t>C</t>
        </is>
      </c>
      <c r="C18809">
        <f>IF(B18809&lt;&gt;"NI",1,0)</f>
        <v/>
      </c>
      <c r="D18809">
        <f>VLOOKUP(B18809, Tabelas!A:C,3,FALSE())</f>
        <v/>
      </c>
      <c r="E18809">
        <f>VLOOKUP(B18809, Tabelas!A:C,2,FALSE())</f>
        <v/>
      </c>
    </row>
    <row r="18810">
      <c r="A18810" t="inlineStr">
        <is>
          <t>IOSR JOURNAL OF ENVIRONMENTAL SCIENCE, TOXICOLOGY AND FOOD TECHNOLOGY</t>
        </is>
      </c>
      <c r="B18810" t="inlineStr">
        <is>
          <t>C</t>
        </is>
      </c>
      <c r="C18810">
        <f>IF(B18810&lt;&gt;"NI",1,0)</f>
        <v/>
      </c>
      <c r="D18810">
        <f>VLOOKUP(B18810, Tabelas!A:C,3,FALSE())</f>
        <v/>
      </c>
      <c r="E18810">
        <f>VLOOKUP(B18810, Tabelas!A:C,2,FALSE())</f>
        <v/>
      </c>
    </row>
    <row r="18811">
      <c r="A18811" t="inlineStr">
        <is>
          <t>IOSR JOURNAL OF ENVIRONMENTAL SCIENCE, TOXICOLOGY AND FOOD TECHNOLOGY (IMPRESSO)</t>
        </is>
      </c>
      <c r="B18811" t="inlineStr">
        <is>
          <t>C</t>
        </is>
      </c>
      <c r="C18811">
        <f>IF(B18811&lt;&gt;"NI",1,0)</f>
        <v/>
      </c>
      <c r="D18811">
        <f>VLOOKUP(B18811, Tabelas!A:C,3,FALSE())</f>
        <v/>
      </c>
      <c r="E18811">
        <f>VLOOKUP(B18811, Tabelas!A:C,2,FALSE())</f>
        <v/>
      </c>
    </row>
    <row r="18812">
      <c r="A18812" t="inlineStr">
        <is>
          <t>IOSR JOURNAL OF MECHANICAL AND CIVIL ENGINEERING</t>
        </is>
      </c>
      <c r="B18812" t="inlineStr">
        <is>
          <t>C</t>
        </is>
      </c>
      <c r="C18812">
        <f>IF(B18812&lt;&gt;"NI",1,0)</f>
        <v/>
      </c>
      <c r="D18812">
        <f>VLOOKUP(B18812, Tabelas!A:C,3,FALSE())</f>
        <v/>
      </c>
      <c r="E18812">
        <f>VLOOKUP(B18812, Tabelas!A:C,2,FALSE())</f>
        <v/>
      </c>
    </row>
    <row r="18813">
      <c r="A18813" t="inlineStr">
        <is>
          <t>IOSR JOURNAL OF NURSING AND HEALTH SCIENCE</t>
        </is>
      </c>
      <c r="B18813" t="inlineStr">
        <is>
          <t>C</t>
        </is>
      </c>
      <c r="C18813">
        <f>IF(B18813&lt;&gt;"NI",1,0)</f>
        <v/>
      </c>
      <c r="D18813">
        <f>VLOOKUP(B18813, Tabelas!A:C,3,FALSE())</f>
        <v/>
      </c>
      <c r="E18813">
        <f>VLOOKUP(B18813, Tabelas!A:C,2,FALSE())</f>
        <v/>
      </c>
    </row>
    <row r="18814">
      <c r="A18814" t="inlineStr">
        <is>
          <t>IOSR JOURNAL OF PHARMACY</t>
        </is>
      </c>
      <c r="B18814" t="inlineStr">
        <is>
          <t>C</t>
        </is>
      </c>
      <c r="C18814">
        <f>IF(B18814&lt;&gt;"NI",1,0)</f>
        <v/>
      </c>
      <c r="D18814">
        <f>VLOOKUP(B18814, Tabelas!A:C,3,FALSE())</f>
        <v/>
      </c>
      <c r="E18814">
        <f>VLOOKUP(B18814, Tabelas!A:C,2,FALSE())</f>
        <v/>
      </c>
    </row>
    <row r="18815">
      <c r="A18815" t="inlineStr">
        <is>
          <t>IOWA JOURNAL OF LITERARY STUDIES</t>
        </is>
      </c>
      <c r="B18815" t="inlineStr">
        <is>
          <t>C</t>
        </is>
      </c>
      <c r="C18815">
        <f>IF(B18815&lt;&gt;"NI",1,0)</f>
        <v/>
      </c>
      <c r="D18815">
        <f>VLOOKUP(B18815, Tabelas!A:C,3,FALSE())</f>
        <v/>
      </c>
      <c r="E18815">
        <f>VLOOKUP(B18815, Tabelas!A:C,2,FALSE())</f>
        <v/>
      </c>
    </row>
    <row r="18816">
      <c r="A18816" t="inlineStr">
        <is>
          <t>IPEF. INSTITUTO DE PESQUISAS E ESTUDOS FLORESTAIS</t>
        </is>
      </c>
      <c r="B18816" t="inlineStr">
        <is>
          <t>C</t>
        </is>
      </c>
      <c r="C18816">
        <f>IF(B18816&lt;&gt;"NI",1,0)</f>
        <v/>
      </c>
      <c r="D18816">
        <f>VLOOKUP(B18816, Tabelas!A:C,3,FALSE())</f>
        <v/>
      </c>
      <c r="E18816">
        <f>VLOOKUP(B18816, Tabelas!A:C,2,FALSE())</f>
        <v/>
      </c>
    </row>
    <row r="18817">
      <c r="A18817" t="inlineStr">
        <is>
          <t>IPSIS LIBANIS</t>
        </is>
      </c>
      <c r="B18817" t="inlineStr">
        <is>
          <t>C</t>
        </is>
      </c>
      <c r="C18817">
        <f>IF(B18817&lt;&gt;"NI",1,0)</f>
        <v/>
      </c>
      <c r="D18817">
        <f>VLOOKUP(B18817, Tabelas!A:C,3,FALSE())</f>
        <v/>
      </c>
      <c r="E18817">
        <f>VLOOKUP(B18817, Tabelas!A:C,2,FALSE())</f>
        <v/>
      </c>
    </row>
    <row r="18818">
      <c r="A18818" t="inlineStr">
        <is>
          <t>IPSJ ONLINE TRANSACTIONS</t>
        </is>
      </c>
      <c r="B18818" t="inlineStr">
        <is>
          <t>C</t>
        </is>
      </c>
      <c r="C18818">
        <f>IF(B18818&lt;&gt;"NI",1,0)</f>
        <v/>
      </c>
      <c r="D18818">
        <f>VLOOKUP(B18818, Tabelas!A:C,3,FALSE())</f>
        <v/>
      </c>
      <c r="E18818">
        <f>VLOOKUP(B18818, Tabelas!A:C,2,FALSE())</f>
        <v/>
      </c>
    </row>
    <row r="18819">
      <c r="A18819" t="inlineStr">
        <is>
          <t>IRANIAN JOURNAL OF ORTHODONTICS</t>
        </is>
      </c>
      <c r="B18819" t="inlineStr">
        <is>
          <t>C</t>
        </is>
      </c>
      <c r="C18819">
        <f>IF(B18819&lt;&gt;"NI",1,0)</f>
        <v/>
      </c>
      <c r="D18819">
        <f>VLOOKUP(B18819, Tabelas!A:C,3,FALSE())</f>
        <v/>
      </c>
      <c r="E18819">
        <f>VLOOKUP(B18819, Tabelas!A:C,2,FALSE())</f>
        <v/>
      </c>
    </row>
    <row r="18820">
      <c r="A18820" t="inlineStr">
        <is>
          <t>IRANIAN JOURNAL OF SCIENCE AND TECHNOLOGY</t>
        </is>
      </c>
      <c r="B18820" t="inlineStr">
        <is>
          <t>C</t>
        </is>
      </c>
      <c r="C18820">
        <f>IF(B18820&lt;&gt;"NI",1,0)</f>
        <v/>
      </c>
      <c r="D18820">
        <f>VLOOKUP(B18820, Tabelas!A:C,3,FALSE())</f>
        <v/>
      </c>
      <c r="E18820">
        <f>VLOOKUP(B18820, Tabelas!A:C,2,FALSE())</f>
        <v/>
      </c>
    </row>
    <row r="18821">
      <c r="A18821" t="inlineStr">
        <is>
          <t>IRRIGATION &amp; DRAINAGE SYSTEMS ENGINEERING</t>
        </is>
      </c>
      <c r="B18821" t="inlineStr">
        <is>
          <t>C</t>
        </is>
      </c>
      <c r="C18821">
        <f>IF(B18821&lt;&gt;"NI",1,0)</f>
        <v/>
      </c>
      <c r="D18821">
        <f>VLOOKUP(B18821, Tabelas!A:C,3,FALSE())</f>
        <v/>
      </c>
      <c r="E18821">
        <f>VLOOKUP(B18821, Tabelas!A:C,2,FALSE())</f>
        <v/>
      </c>
    </row>
    <row r="18822">
      <c r="A18822" t="inlineStr">
        <is>
          <t>IRRIGATION AND DRAINAGE SYSTEMS</t>
        </is>
      </c>
      <c r="B18822" t="inlineStr">
        <is>
          <t>C</t>
        </is>
      </c>
      <c r="C18822">
        <f>IF(B18822&lt;&gt;"NI",1,0)</f>
        <v/>
      </c>
      <c r="D18822">
        <f>VLOOKUP(B18822, Tabelas!A:C,3,FALSE())</f>
        <v/>
      </c>
      <c r="E18822">
        <f>VLOOKUP(B18822, Tabelas!A:C,2,FALSE())</f>
        <v/>
      </c>
    </row>
    <row r="18823">
      <c r="A18823" t="inlineStr">
        <is>
          <t>ISBT SCIENCE SERIES (PRINT)</t>
        </is>
      </c>
      <c r="B18823" t="inlineStr">
        <is>
          <t>C</t>
        </is>
      </c>
      <c r="C18823">
        <f>IF(B18823&lt;&gt;"NI",1,0)</f>
        <v/>
      </c>
      <c r="D18823">
        <f>VLOOKUP(B18823, Tabelas!A:C,3,FALSE())</f>
        <v/>
      </c>
      <c r="E18823">
        <f>VLOOKUP(B18823, Tabelas!A:C,2,FALSE())</f>
        <v/>
      </c>
    </row>
    <row r="18824">
      <c r="A18824" t="inlineStr">
        <is>
          <t>ISME/GLOMIS ELECTRONIC JOURNAL</t>
        </is>
      </c>
      <c r="B18824" t="inlineStr">
        <is>
          <t>C</t>
        </is>
      </c>
      <c r="C18824">
        <f>IF(B18824&lt;&gt;"NI",1,0)</f>
        <v/>
      </c>
      <c r="D18824">
        <f>VLOOKUP(B18824, Tabelas!A:C,3,FALSE())</f>
        <v/>
      </c>
      <c r="E18824">
        <f>VLOOKUP(B18824, Tabelas!A:C,2,FALSE())</f>
        <v/>
      </c>
    </row>
    <row r="18825">
      <c r="A18825" t="inlineStr">
        <is>
          <t>ISRN ENDOCRINOLOGY</t>
        </is>
      </c>
      <c r="B18825" t="inlineStr">
        <is>
          <t>C</t>
        </is>
      </c>
      <c r="C18825">
        <f>IF(B18825&lt;&gt;"NI",1,0)</f>
        <v/>
      </c>
      <c r="D18825">
        <f>VLOOKUP(B18825, Tabelas!A:C,3,FALSE())</f>
        <v/>
      </c>
      <c r="E18825">
        <f>VLOOKUP(B18825, Tabelas!A:C,2,FALSE())</f>
        <v/>
      </c>
    </row>
    <row r="18826">
      <c r="A18826" t="inlineStr">
        <is>
          <t>ISRN NANOTECHNOLOGY</t>
        </is>
      </c>
      <c r="B18826" t="inlineStr">
        <is>
          <t>C</t>
        </is>
      </c>
      <c r="C18826">
        <f>IF(B18826&lt;&gt;"NI",1,0)</f>
        <v/>
      </c>
      <c r="D18826">
        <f>VLOOKUP(B18826, Tabelas!A:C,3,FALSE())</f>
        <v/>
      </c>
      <c r="E18826">
        <f>VLOOKUP(B18826, Tabelas!A:C,2,FALSE())</f>
        <v/>
      </c>
    </row>
    <row r="18827">
      <c r="A18827" t="inlineStr">
        <is>
          <t>ISSN COMPACT: CD-ROM EDITION OF THE ISSN REGISTER</t>
        </is>
      </c>
      <c r="B18827" t="inlineStr">
        <is>
          <t>C</t>
        </is>
      </c>
      <c r="C18827">
        <f>IF(B18827&lt;&gt;"NI",1,0)</f>
        <v/>
      </c>
      <c r="D18827">
        <f>VLOOKUP(B18827, Tabelas!A:C,3,FALSE())</f>
        <v/>
      </c>
      <c r="E18827">
        <f>VLOOKUP(B18827, Tabelas!A:C,2,FALSE())</f>
        <v/>
      </c>
    </row>
    <row r="18828">
      <c r="A18828" t="inlineStr">
        <is>
          <t>IT. INFORMATION TECHNOLOGY</t>
        </is>
      </c>
      <c r="B18828" t="inlineStr">
        <is>
          <t>C</t>
        </is>
      </c>
      <c r="C18828">
        <f>IF(B18828&lt;&gt;"NI",1,0)</f>
        <v/>
      </c>
      <c r="D18828">
        <f>VLOOKUP(B18828, Tabelas!A:C,3,FALSE())</f>
        <v/>
      </c>
      <c r="E18828">
        <f>VLOOKUP(B18828, Tabelas!A:C,2,FALSE())</f>
        <v/>
      </c>
    </row>
    <row r="18829">
      <c r="A18829" t="inlineStr">
        <is>
          <t>ITALIAN JOURNAL OF DENTAL MEDICINE</t>
        </is>
      </c>
      <c r="B18829" t="inlineStr">
        <is>
          <t>C</t>
        </is>
      </c>
      <c r="C18829">
        <f>IF(B18829&lt;&gt;"NI",1,0)</f>
        <v/>
      </c>
      <c r="D18829">
        <f>VLOOKUP(B18829, Tabelas!A:C,3,FALSE())</f>
        <v/>
      </c>
      <c r="E18829">
        <f>VLOOKUP(B18829, Tabelas!A:C,2,FALSE())</f>
        <v/>
      </c>
    </row>
    <row r="18830">
      <c r="A18830" t="inlineStr">
        <is>
          <t>ITALIAN REVIEW OF LEGAL HISTORY</t>
        </is>
      </c>
      <c r="B18830" t="inlineStr">
        <is>
          <t>C</t>
        </is>
      </c>
      <c r="C18830">
        <f>IF(B18830&lt;&gt;"NI",1,0)</f>
        <v/>
      </c>
      <c r="D18830">
        <f>VLOOKUP(B18830, Tabelas!A:C,3,FALSE())</f>
        <v/>
      </c>
      <c r="E18830">
        <f>VLOOKUP(B18830, Tabelas!A:C,2,FALSE())</f>
        <v/>
      </c>
    </row>
    <row r="18831">
      <c r="A18831" t="inlineStr">
        <is>
          <t>ITEM. IRRIGAÇÃO E TECNOLOGIA MODERNA</t>
        </is>
      </c>
      <c r="B18831" t="inlineStr">
        <is>
          <t>C</t>
        </is>
      </c>
      <c r="C18831">
        <f>IF(B18831&lt;&gt;"NI",1,0)</f>
        <v/>
      </c>
      <c r="D18831">
        <f>VLOOKUP(B18831, Tabelas!A:C,3,FALSE())</f>
        <v/>
      </c>
      <c r="E18831">
        <f>VLOOKUP(B18831, Tabelas!A:C,2,FALSE())</f>
        <v/>
      </c>
    </row>
    <row r="18832">
      <c r="A18832" t="inlineStr">
        <is>
          <t>ITTO TROPICAL FOREST UPDATE</t>
        </is>
      </c>
      <c r="B18832" t="inlineStr">
        <is>
          <t>C</t>
        </is>
      </c>
      <c r="C18832">
        <f>IF(B18832&lt;&gt;"NI",1,0)</f>
        <v/>
      </c>
      <c r="D18832">
        <f>VLOOKUP(B18832, Tabelas!A:C,3,FALSE())</f>
        <v/>
      </c>
      <c r="E18832">
        <f>VLOOKUP(B18832, Tabelas!A:C,2,FALSE())</f>
        <v/>
      </c>
    </row>
    <row r="18833">
      <c r="A18833" t="inlineStr">
        <is>
          <t>IUCRDATA</t>
        </is>
      </c>
      <c r="B18833" t="inlineStr">
        <is>
          <t>C</t>
        </is>
      </c>
      <c r="C18833">
        <f>IF(B18833&lt;&gt;"NI",1,0)</f>
        <v/>
      </c>
      <c r="D18833">
        <f>VLOOKUP(B18833, Tabelas!A:C,3,FALSE())</f>
        <v/>
      </c>
      <c r="E18833">
        <f>VLOOKUP(B18833, Tabelas!A:C,2,FALSE())</f>
        <v/>
      </c>
    </row>
    <row r="18834">
      <c r="A18834" t="inlineStr">
        <is>
          <t>IURE-MAIL (FORTALEZA)</t>
        </is>
      </c>
      <c r="B18834" t="inlineStr">
        <is>
          <t>C</t>
        </is>
      </c>
      <c r="C18834">
        <f>IF(B18834&lt;&gt;"NI",1,0)</f>
        <v/>
      </c>
      <c r="D18834">
        <f>VLOOKUP(B18834, Tabelas!A:C,3,FALSE())</f>
        <v/>
      </c>
      <c r="E18834">
        <f>VLOOKUP(B18834, Tabelas!A:C,2,FALSE())</f>
        <v/>
      </c>
    </row>
    <row r="18835">
      <c r="A18835" t="inlineStr">
        <is>
          <t>IUS ET IUSTITIA ELETRÔNICA</t>
        </is>
      </c>
      <c r="B18835" t="inlineStr">
        <is>
          <t>C</t>
        </is>
      </c>
      <c r="C18835">
        <f>IF(B18835&lt;&gt;"NI",1,0)</f>
        <v/>
      </c>
      <c r="D18835">
        <f>VLOOKUP(B18835, Tabelas!A:C,3,FALSE())</f>
        <v/>
      </c>
      <c r="E18835">
        <f>VLOOKUP(B18835, Tabelas!A:C,2,FALSE())</f>
        <v/>
      </c>
    </row>
    <row r="18836">
      <c r="A18836" t="inlineStr">
        <is>
          <t>IUS ET VERITAS</t>
        </is>
      </c>
      <c r="B18836" t="inlineStr">
        <is>
          <t>C</t>
        </is>
      </c>
      <c r="C18836">
        <f>IF(B18836&lt;&gt;"NI",1,0)</f>
        <v/>
      </c>
      <c r="D18836">
        <f>VLOOKUP(B18836, Tabelas!A:C,3,FALSE())</f>
        <v/>
      </c>
      <c r="E18836">
        <f>VLOOKUP(B18836, Tabelas!A:C,2,FALSE())</f>
        <v/>
      </c>
    </row>
    <row r="18837">
      <c r="A18837" t="inlineStr">
        <is>
          <t>IUS HUMANI</t>
        </is>
      </c>
      <c r="B18837" t="inlineStr">
        <is>
          <t>C</t>
        </is>
      </c>
      <c r="C18837">
        <f>IF(B18837&lt;&gt;"NI",1,0)</f>
        <v/>
      </c>
      <c r="D18837">
        <f>VLOOKUP(B18837, Tabelas!A:C,3,FALSE())</f>
        <v/>
      </c>
      <c r="E18837">
        <f>VLOOKUP(B18837, Tabelas!A:C,2,FALSE())</f>
        <v/>
      </c>
    </row>
    <row r="18838">
      <c r="A18838" t="inlineStr">
        <is>
          <t>IZVESTIA VYSSIH UCEBNYH ZAVEDENIJ. AVIACIONNAA TEHNIKA</t>
        </is>
      </c>
      <c r="B18838" t="inlineStr">
        <is>
          <t>C</t>
        </is>
      </c>
      <c r="C18838">
        <f>IF(B18838&lt;&gt;"NI",1,0)</f>
        <v/>
      </c>
      <c r="D18838">
        <f>VLOOKUP(B18838, Tabelas!A:C,3,FALSE())</f>
        <v/>
      </c>
      <c r="E18838">
        <f>VLOOKUP(B18838, Tabelas!A:C,2,FALSE())</f>
        <v/>
      </c>
    </row>
    <row r="18839">
      <c r="A18839" t="inlineStr">
        <is>
          <t>J FUNANDAM RENEWABLE ENERGY APP</t>
        </is>
      </c>
      <c r="B18839" t="inlineStr">
        <is>
          <t>C</t>
        </is>
      </c>
      <c r="C18839">
        <f>IF(B18839&lt;&gt;"NI",1,0)</f>
        <v/>
      </c>
      <c r="D18839">
        <f>VLOOKUP(B18839, Tabelas!A:C,3,FALSE())</f>
        <v/>
      </c>
      <c r="E18839">
        <f>VLOOKUP(B18839, Tabelas!A:C,2,FALSE())</f>
        <v/>
      </c>
    </row>
    <row r="18840">
      <c r="A18840" t="inlineStr">
        <is>
          <t>JACOBS JORNAL OF OBESITY</t>
        </is>
      </c>
      <c r="B18840" t="inlineStr">
        <is>
          <t>C</t>
        </is>
      </c>
      <c r="C18840">
        <f>IF(B18840&lt;&gt;"NI",1,0)</f>
        <v/>
      </c>
      <c r="D18840">
        <f>VLOOKUP(B18840, Tabelas!A:C,3,FALSE())</f>
        <v/>
      </c>
      <c r="E18840">
        <f>VLOOKUP(B18840, Tabelas!A:C,2,FALSE())</f>
        <v/>
      </c>
    </row>
    <row r="18841">
      <c r="A18841" t="inlineStr">
        <is>
          <t>JACOBS JOURNAL OF MICROBIOLOGY AND PATHOLOGY</t>
        </is>
      </c>
      <c r="B18841" t="inlineStr">
        <is>
          <t>C</t>
        </is>
      </c>
      <c r="C18841">
        <f>IF(B18841&lt;&gt;"NI",1,0)</f>
        <v/>
      </c>
      <c r="D18841">
        <f>VLOOKUP(B18841, Tabelas!A:C,3,FALSE())</f>
        <v/>
      </c>
      <c r="E18841">
        <f>VLOOKUP(B18841, Tabelas!A:C,2,FALSE())</f>
        <v/>
      </c>
    </row>
    <row r="18842">
      <c r="A18842" t="inlineStr">
        <is>
          <t>JACOBS JOURNAL OF NEPHROLOGY AND UROLOGY</t>
        </is>
      </c>
      <c r="B18842" t="inlineStr">
        <is>
          <t>C</t>
        </is>
      </c>
      <c r="C18842">
        <f>IF(B18842&lt;&gt;"NI",1,0)</f>
        <v/>
      </c>
      <c r="D18842">
        <f>VLOOKUP(B18842, Tabelas!A:C,3,FALSE())</f>
        <v/>
      </c>
      <c r="E18842">
        <f>VLOOKUP(B18842, Tabelas!A:C,2,FALSE())</f>
        <v/>
      </c>
    </row>
    <row r="18843">
      <c r="A18843" t="inlineStr">
        <is>
          <t>JACOBS JOURNAL OF PHYSIOTHERAPY AND EXERCISE</t>
        </is>
      </c>
      <c r="B18843" t="inlineStr">
        <is>
          <t>C</t>
        </is>
      </c>
      <c r="C18843">
        <f>IF(B18843&lt;&gt;"NI",1,0)</f>
        <v/>
      </c>
      <c r="D18843">
        <f>VLOOKUP(B18843, Tabelas!A:C,3,FALSE())</f>
        <v/>
      </c>
      <c r="E18843">
        <f>VLOOKUP(B18843, Tabelas!A:C,2,FALSE())</f>
        <v/>
      </c>
    </row>
    <row r="18844">
      <c r="A18844" t="inlineStr">
        <is>
          <t>JACOBS JOURNAL OF SPORTS MEDICINE</t>
        </is>
      </c>
      <c r="B18844" t="inlineStr">
        <is>
          <t>C</t>
        </is>
      </c>
      <c r="C18844">
        <f>IF(B18844&lt;&gt;"NI",1,0)</f>
        <v/>
      </c>
      <c r="D18844">
        <f>VLOOKUP(B18844, Tabelas!A:C,3,FALSE())</f>
        <v/>
      </c>
      <c r="E18844">
        <f>VLOOKUP(B18844, Tabelas!A:C,2,FALSE())</f>
        <v/>
      </c>
    </row>
    <row r="18845">
      <c r="A18845" t="inlineStr">
        <is>
          <t>JAMA NETWORK OPEN</t>
        </is>
      </c>
      <c r="B18845" t="inlineStr">
        <is>
          <t>C</t>
        </is>
      </c>
      <c r="C18845">
        <f>IF(B18845&lt;&gt;"NI",1,0)</f>
        <v/>
      </c>
      <c r="D18845">
        <f>VLOOKUP(B18845, Tabelas!A:C,3,FALSE())</f>
        <v/>
      </c>
      <c r="E18845">
        <f>VLOOKUP(B18845, Tabelas!A:C,2,FALSE())</f>
        <v/>
      </c>
    </row>
    <row r="18846">
      <c r="A18846" t="inlineStr">
        <is>
          <t>JANUS</t>
        </is>
      </c>
      <c r="B18846" t="inlineStr">
        <is>
          <t>C</t>
        </is>
      </c>
      <c r="C18846">
        <f>IF(B18846&lt;&gt;"NI",1,0)</f>
        <v/>
      </c>
      <c r="D18846">
        <f>VLOOKUP(B18846, Tabelas!A:C,3,FALSE())</f>
        <v/>
      </c>
      <c r="E18846">
        <f>VLOOKUP(B18846, Tabelas!A:C,2,FALSE())</f>
        <v/>
      </c>
    </row>
    <row r="18847">
      <c r="A18847" t="inlineStr">
        <is>
          <t>JBT. JORNAL BRASILEIRO DE TRANSPLANTES</t>
        </is>
      </c>
      <c r="B18847" t="inlineStr">
        <is>
          <t>C</t>
        </is>
      </c>
      <c r="C18847">
        <f>IF(B18847&lt;&gt;"NI",1,0)</f>
        <v/>
      </c>
      <c r="D18847">
        <f>VLOOKUP(B18847, Tabelas!A:C,3,FALSE())</f>
        <v/>
      </c>
      <c r="E18847">
        <f>VLOOKUP(B18847, Tabelas!A:C,2,FALSE())</f>
        <v/>
      </c>
    </row>
    <row r="18848">
      <c r="A18848" t="inlineStr">
        <is>
          <t>JDR CLINICAL &amp; TRANSLATIONAL RESEARCH</t>
        </is>
      </c>
      <c r="B18848" t="inlineStr">
        <is>
          <t>C</t>
        </is>
      </c>
      <c r="C18848">
        <f>IF(B18848&lt;&gt;"NI",1,0)</f>
        <v/>
      </c>
      <c r="D18848">
        <f>VLOOKUP(B18848, Tabelas!A:C,3,FALSE())</f>
        <v/>
      </c>
      <c r="E18848">
        <f>VLOOKUP(B18848, Tabelas!A:C,2,FALSE())</f>
        <v/>
      </c>
    </row>
    <row r="18849">
      <c r="A18849" t="inlineStr">
        <is>
          <t>JIMD REPORTS - CASE AND RESEARCH REPORTS</t>
        </is>
      </c>
      <c r="B18849" t="inlineStr">
        <is>
          <t>C</t>
        </is>
      </c>
      <c r="C18849">
        <f>IF(B18849&lt;&gt;"NI",1,0)</f>
        <v/>
      </c>
      <c r="D18849">
        <f>VLOOKUP(B18849, Tabelas!A:C,3,FALSE())</f>
        <v/>
      </c>
      <c r="E18849">
        <f>VLOOKUP(B18849, Tabelas!A:C,2,FALSE())</f>
        <v/>
      </c>
    </row>
    <row r="18850">
      <c r="A18850" t="inlineStr">
        <is>
          <t>JMIR DIABETES</t>
        </is>
      </c>
      <c r="B18850" t="inlineStr">
        <is>
          <t>C</t>
        </is>
      </c>
      <c r="C18850">
        <f>IF(B18850&lt;&gt;"NI",1,0)</f>
        <v/>
      </c>
      <c r="D18850">
        <f>VLOOKUP(B18850, Tabelas!A:C,3,FALSE())</f>
        <v/>
      </c>
      <c r="E18850">
        <f>VLOOKUP(B18850, Tabelas!A:C,2,FALSE())</f>
        <v/>
      </c>
    </row>
    <row r="18851">
      <c r="A18851" t="inlineStr">
        <is>
          <t>JMIR MEDICAL EDUCATION</t>
        </is>
      </c>
      <c r="B18851" t="inlineStr">
        <is>
          <t>C</t>
        </is>
      </c>
      <c r="C18851">
        <f>IF(B18851&lt;&gt;"NI",1,0)</f>
        <v/>
      </c>
      <c r="D18851">
        <f>VLOOKUP(B18851, Tabelas!A:C,3,FALSE())</f>
        <v/>
      </c>
      <c r="E18851">
        <f>VLOOKUP(B18851, Tabelas!A:C,2,FALSE())</f>
        <v/>
      </c>
    </row>
    <row r="18852">
      <c r="A18852" t="inlineStr">
        <is>
          <t>JMIR PUBLIC HEALTH AND SURVEILLANCE</t>
        </is>
      </c>
      <c r="B18852" t="inlineStr">
        <is>
          <t>C</t>
        </is>
      </c>
      <c r="C18852">
        <f>IF(B18852&lt;&gt;"NI",1,0)</f>
        <v/>
      </c>
      <c r="D18852">
        <f>VLOOKUP(B18852, Tabelas!A:C,3,FALSE())</f>
        <v/>
      </c>
      <c r="E18852">
        <f>VLOOKUP(B18852, Tabelas!A:C,2,FALSE())</f>
        <v/>
      </c>
    </row>
    <row r="18853">
      <c r="A18853" t="inlineStr">
        <is>
          <t>JMM CASE REPORTS</t>
        </is>
      </c>
      <c r="B18853" t="inlineStr">
        <is>
          <t>C</t>
        </is>
      </c>
      <c r="C18853">
        <f>IF(B18853&lt;&gt;"NI",1,0)</f>
        <v/>
      </c>
      <c r="D18853">
        <f>VLOOKUP(B18853, Tabelas!A:C,3,FALSE())</f>
        <v/>
      </c>
      <c r="E18853">
        <f>VLOOKUP(B18853, Tabelas!A:C,2,FALSE())</f>
        <v/>
      </c>
    </row>
    <row r="18854">
      <c r="A18854" t="inlineStr">
        <is>
          <t>JOJ NURSING &amp; HEALTH CARE</t>
        </is>
      </c>
      <c r="B18854" t="inlineStr">
        <is>
          <t>C</t>
        </is>
      </c>
      <c r="C18854">
        <f>IF(B18854&lt;&gt;"NI",1,0)</f>
        <v/>
      </c>
      <c r="D18854">
        <f>VLOOKUP(B18854, Tabelas!A:C,3,FALSE())</f>
        <v/>
      </c>
      <c r="E18854">
        <f>VLOOKUP(B18854, Tabelas!A:C,2,FALSE())</f>
        <v/>
      </c>
    </row>
    <row r="18855">
      <c r="A18855" t="inlineStr">
        <is>
          <t>JOP. JOURNAL OF THE PANCREAS (ONLINE)</t>
        </is>
      </c>
      <c r="B18855" t="inlineStr">
        <is>
          <t>C</t>
        </is>
      </c>
      <c r="C18855">
        <f>IF(B18855&lt;&gt;"NI",1,0)</f>
        <v/>
      </c>
      <c r="D18855">
        <f>VLOOKUP(B18855, Tabelas!A:C,3,FALSE())</f>
        <v/>
      </c>
      <c r="E18855">
        <f>VLOOKUP(B18855, Tabelas!A:C,2,FALSE())</f>
        <v/>
      </c>
    </row>
    <row r="18856">
      <c r="A18856" t="inlineStr">
        <is>
          <t>JORNAL APASE</t>
        </is>
      </c>
      <c r="B18856" t="inlineStr">
        <is>
          <t>C</t>
        </is>
      </c>
      <c r="C18856">
        <f>IF(B18856&lt;&gt;"NI",1,0)</f>
        <v/>
      </c>
      <c r="D18856">
        <f>VLOOKUP(B18856, Tabelas!A:C,3,FALSE())</f>
        <v/>
      </c>
      <c r="E18856">
        <f>VLOOKUP(B18856, Tabelas!A:C,2,FALSE())</f>
        <v/>
      </c>
    </row>
    <row r="18857">
      <c r="A18857" t="inlineStr">
        <is>
          <t>JORNAL BRASILEIRO DE GINECOLOGIA</t>
        </is>
      </c>
      <c r="B18857" t="inlineStr">
        <is>
          <t>C</t>
        </is>
      </c>
      <c r="C18857">
        <f>IF(B18857&lt;&gt;"NI",1,0)</f>
        <v/>
      </c>
      <c r="D18857">
        <f>VLOOKUP(B18857, Tabelas!A:C,3,FALSE())</f>
        <v/>
      </c>
      <c r="E18857">
        <f>VLOOKUP(B18857, Tabelas!A:C,2,FALSE())</f>
        <v/>
      </c>
    </row>
    <row r="18858">
      <c r="A18858" t="inlineStr">
        <is>
          <t>JORNAL BRASILEIRO DE NEFROLOGIA</t>
        </is>
      </c>
      <c r="B18858" t="inlineStr">
        <is>
          <t>C</t>
        </is>
      </c>
      <c r="C18858">
        <f>IF(B18858&lt;&gt;"NI",1,0)</f>
        <v/>
      </c>
      <c r="D18858">
        <f>VLOOKUP(B18858, Tabelas!A:C,3,FALSE())</f>
        <v/>
      </c>
      <c r="E18858">
        <f>VLOOKUP(B18858, Tabelas!A:C,2,FALSE())</f>
        <v/>
      </c>
    </row>
    <row r="18859">
      <c r="A18859" t="inlineStr">
        <is>
          <t>JORNAL BRASILEIRO DE TELESAÚDE</t>
        </is>
      </c>
      <c r="B18859" t="inlineStr">
        <is>
          <t>C</t>
        </is>
      </c>
      <c r="C18859">
        <f>IF(B18859&lt;&gt;"NI",1,0)</f>
        <v/>
      </c>
      <c r="D18859">
        <f>VLOOKUP(B18859, Tabelas!A:C,3,FALSE())</f>
        <v/>
      </c>
      <c r="E18859">
        <f>VLOOKUP(B18859, Tabelas!A:C,2,FALSE())</f>
        <v/>
      </c>
    </row>
    <row r="18860">
      <c r="A18860" t="inlineStr">
        <is>
          <t>JORNAL CARTA FORENSE</t>
        </is>
      </c>
      <c r="B18860" t="inlineStr">
        <is>
          <t>C</t>
        </is>
      </c>
      <c r="C18860">
        <f>IF(B18860&lt;&gt;"NI",1,0)</f>
        <v/>
      </c>
      <c r="D18860">
        <f>VLOOKUP(B18860, Tabelas!A:C,3,FALSE())</f>
        <v/>
      </c>
      <c r="E18860">
        <f>VLOOKUP(B18860, Tabelas!A:C,2,FALSE())</f>
        <v/>
      </c>
    </row>
    <row r="18861">
      <c r="A18861" t="inlineStr">
        <is>
          <t>JORNAL DA CIÊNCIA</t>
        </is>
      </c>
      <c r="B18861" t="inlineStr">
        <is>
          <t>C</t>
        </is>
      </c>
      <c r="C18861">
        <f>IF(B18861&lt;&gt;"NI",1,0)</f>
        <v/>
      </c>
      <c r="D18861">
        <f>VLOOKUP(B18861, Tabelas!A:C,3,FALSE())</f>
        <v/>
      </c>
      <c r="E18861">
        <f>VLOOKUP(B18861, Tabelas!A:C,2,FALSE())</f>
        <v/>
      </c>
    </row>
    <row r="18862">
      <c r="A18862" t="inlineStr">
        <is>
          <t>JORNAL DE ASSISTÊNCIA FARMACÊUTICA E FARMACOECONOMIA-JAFF</t>
        </is>
      </c>
      <c r="B18862" t="inlineStr">
        <is>
          <t>C</t>
        </is>
      </c>
      <c r="C18862">
        <f>IF(B18862&lt;&gt;"NI",1,0)</f>
        <v/>
      </c>
      <c r="D18862">
        <f>VLOOKUP(B18862, Tabelas!A:C,3,FALSE())</f>
        <v/>
      </c>
      <c r="E18862">
        <f>VLOOKUP(B18862, Tabelas!A:C,2,FALSE())</f>
        <v/>
      </c>
    </row>
    <row r="18863">
      <c r="A18863" t="inlineStr">
        <is>
          <t>JORNAL ELETRÔNICO DE ENSINO E PESQUISA DE MATEMÁTICA - JEEPEMA</t>
        </is>
      </c>
      <c r="B18863" t="inlineStr">
        <is>
          <t>C</t>
        </is>
      </c>
      <c r="C18863">
        <f>IF(B18863&lt;&gt;"NI",1,0)</f>
        <v/>
      </c>
      <c r="D18863">
        <f>VLOOKUP(B18863, Tabelas!A:C,3,FALSE())</f>
        <v/>
      </c>
      <c r="E18863">
        <f>VLOOKUP(B18863, Tabelas!A:C,2,FALSE())</f>
        <v/>
      </c>
    </row>
    <row r="18864">
      <c r="A18864" t="inlineStr">
        <is>
          <t>JORNAL JURID DIGITAL</t>
        </is>
      </c>
      <c r="B18864" t="inlineStr">
        <is>
          <t>C</t>
        </is>
      </c>
      <c r="C18864">
        <f>IF(B18864&lt;&gt;"NI",1,0)</f>
        <v/>
      </c>
      <c r="D18864">
        <f>VLOOKUP(B18864, Tabelas!A:C,3,FALSE())</f>
        <v/>
      </c>
      <c r="E18864">
        <f>VLOOKUP(B18864, Tabelas!A:C,2,FALSE())</f>
        <v/>
      </c>
    </row>
    <row r="18865">
      <c r="A18865" t="inlineStr">
        <is>
          <t>JORNAL OF DENTISTRY</t>
        </is>
      </c>
      <c r="B18865" t="inlineStr">
        <is>
          <t>C</t>
        </is>
      </c>
      <c r="C18865">
        <f>IF(B18865&lt;&gt;"NI",1,0)</f>
        <v/>
      </c>
      <c r="D18865">
        <f>VLOOKUP(B18865, Tabelas!A:C,3,FALSE())</f>
        <v/>
      </c>
      <c r="E18865">
        <f>VLOOKUP(B18865, Tabelas!A:C,2,FALSE())</f>
        <v/>
      </c>
    </row>
    <row r="18866">
      <c r="A18866" t="inlineStr">
        <is>
          <t>JORNAL PARANAENSE DE PEDIATRIA</t>
        </is>
      </c>
      <c r="B18866" t="inlineStr">
        <is>
          <t>C</t>
        </is>
      </c>
      <c r="C18866">
        <f>IF(B18866&lt;&gt;"NI",1,0)</f>
        <v/>
      </c>
      <c r="D18866">
        <f>VLOOKUP(B18866, Tabelas!A:C,3,FALSE())</f>
        <v/>
      </c>
      <c r="E18866">
        <f>VLOOKUP(B18866, Tabelas!A:C,2,FALSE())</f>
        <v/>
      </c>
    </row>
    <row r="18867">
      <c r="A18867" t="inlineStr">
        <is>
          <t>JOTA (ONLINE)</t>
        </is>
      </c>
      <c r="B18867" t="inlineStr">
        <is>
          <t>C</t>
        </is>
      </c>
      <c r="C18867">
        <f>IF(B18867&lt;&gt;"NI",1,0)</f>
        <v/>
      </c>
      <c r="D18867">
        <f>VLOOKUP(B18867, Tabelas!A:C,3,FALSE())</f>
        <v/>
      </c>
      <c r="E18867">
        <f>VLOOKUP(B18867, Tabelas!A:C,2,FALSE())</f>
        <v/>
      </c>
    </row>
    <row r="18868">
      <c r="A18868" t="inlineStr">
        <is>
          <t>JOUNAL OF ENDOCRINOLOGY, DIABETES &amp; OBESITY</t>
        </is>
      </c>
      <c r="B18868" t="inlineStr">
        <is>
          <t>C</t>
        </is>
      </c>
      <c r="C18868">
        <f>IF(B18868&lt;&gt;"NI",1,0)</f>
        <v/>
      </c>
      <c r="D18868">
        <f>VLOOKUP(B18868, Tabelas!A:C,3,FALSE())</f>
        <v/>
      </c>
      <c r="E18868">
        <f>VLOOKUP(B18868, Tabelas!A:C,2,FALSE())</f>
        <v/>
      </c>
    </row>
    <row r="18869">
      <c r="A18869" t="inlineStr">
        <is>
          <t>JOURNAL DE DROIT DE LA SANTÉ ET DE L'ASSURANCE MALADIE (EN LIGNE</t>
        </is>
      </c>
      <c r="B18869" t="inlineStr">
        <is>
          <t>NC</t>
        </is>
      </c>
      <c r="C18869">
        <f>IF(B18869&lt;&gt;"NI",1,0)</f>
        <v/>
      </c>
      <c r="D18869">
        <f>VLOOKUP(B18869, Tabelas!A:C,3,FALSE())</f>
        <v/>
      </c>
      <c r="E18869">
        <f>VLOOKUP(B18869, Tabelas!A:C,2,FALSE())</f>
        <v/>
      </c>
    </row>
    <row r="18870">
      <c r="A18870" t="inlineStr">
        <is>
          <t>JOURNAL FOR GEOGRAPHIC INFORMATION SCIENCE</t>
        </is>
      </c>
      <c r="B18870" t="inlineStr">
        <is>
          <t>C</t>
        </is>
      </c>
      <c r="C18870">
        <f>IF(B18870&lt;&gt;"NI",1,0)</f>
        <v/>
      </c>
      <c r="D18870">
        <f>VLOOKUP(B18870, Tabelas!A:C,3,FALSE())</f>
        <v/>
      </c>
      <c r="E18870">
        <f>VLOOKUP(B18870, Tabelas!A:C,2,FALSE())</f>
        <v/>
      </c>
    </row>
    <row r="18871">
      <c r="A18871" t="inlineStr">
        <is>
          <t>JOURNAL FRUITS AND VEGETABLES (ONLINE)</t>
        </is>
      </c>
      <c r="B18871" t="inlineStr">
        <is>
          <t>C</t>
        </is>
      </c>
      <c r="C18871">
        <f>IF(B18871&lt;&gt;"NI",1,0)</f>
        <v/>
      </c>
      <c r="D18871">
        <f>VLOOKUP(B18871, Tabelas!A:C,3,FALSE())</f>
        <v/>
      </c>
      <c r="E18871">
        <f>VLOOKUP(B18871, Tabelas!A:C,2,FALSE())</f>
        <v/>
      </c>
    </row>
    <row r="18872">
      <c r="A18872" t="inlineStr">
        <is>
          <t>JOURNAL INTERNATIONAL DE VICTIMOLOGIE JIDV</t>
        </is>
      </c>
      <c r="B18872" t="inlineStr">
        <is>
          <t>C</t>
        </is>
      </c>
      <c r="C18872">
        <f>IF(B18872&lt;&gt;"NI",1,0)</f>
        <v/>
      </c>
      <c r="D18872">
        <f>VLOOKUP(B18872, Tabelas!A:C,3,FALSE())</f>
        <v/>
      </c>
      <c r="E18872">
        <f>VLOOKUP(B18872, Tabelas!A:C,2,FALSE())</f>
        <v/>
      </c>
    </row>
    <row r="18873">
      <c r="A18873" t="inlineStr">
        <is>
          <t>JOURNAL LATINOAMERICANO DE MEDICINA VETERINÁRIA DE EMERGENCIA Y CUIDADOS INTENSIVOS</t>
        </is>
      </c>
      <c r="B18873" t="inlineStr">
        <is>
          <t>C</t>
        </is>
      </c>
      <c r="C18873">
        <f>IF(B18873&lt;&gt;"NI",1,0)</f>
        <v/>
      </c>
      <c r="D18873">
        <f>VLOOKUP(B18873, Tabelas!A:C,3,FALSE())</f>
        <v/>
      </c>
      <c r="E18873">
        <f>VLOOKUP(B18873, Tabelas!A:C,2,FALSE())</f>
        <v/>
      </c>
    </row>
    <row r="18874">
      <c r="A18874" t="inlineStr">
        <is>
          <t>JOURNAL OF ADDICTION RESEARCH &amp; THERAPY</t>
        </is>
      </c>
      <c r="B18874" t="inlineStr">
        <is>
          <t>C</t>
        </is>
      </c>
      <c r="C18874">
        <f>IF(B18874&lt;&gt;"NI",1,0)</f>
        <v/>
      </c>
      <c r="D18874">
        <f>VLOOKUP(B18874, Tabelas!A:C,3,FALSE())</f>
        <v/>
      </c>
      <c r="E18874">
        <f>VLOOKUP(B18874, Tabelas!A:C,2,FALSE())</f>
        <v/>
      </c>
    </row>
    <row r="18875">
      <c r="A18875" t="inlineStr">
        <is>
          <t>JOURNAL OF ADMINISTRATIVE JUDICIAL PROCESS</t>
        </is>
      </c>
      <c r="B18875" t="inlineStr">
        <is>
          <t>C</t>
        </is>
      </c>
      <c r="C18875">
        <f>IF(B18875&lt;&gt;"NI",1,0)</f>
        <v/>
      </c>
      <c r="D18875">
        <f>VLOOKUP(B18875, Tabelas!A:C,3,FALSE())</f>
        <v/>
      </c>
      <c r="E18875">
        <f>VLOOKUP(B18875, Tabelas!A:C,2,FALSE())</f>
        <v/>
      </c>
    </row>
    <row r="18876">
      <c r="A18876" t="inlineStr">
        <is>
          <t>JOURNAL OF ADVANCE RESEARCH IN MEDICAL &amp; HEALTH SCIENCE</t>
        </is>
      </c>
      <c r="B18876" t="inlineStr">
        <is>
          <t>C</t>
        </is>
      </c>
      <c r="C18876">
        <f>IF(B18876&lt;&gt;"NI",1,0)</f>
        <v/>
      </c>
      <c r="D18876">
        <f>VLOOKUP(B18876, Tabelas!A:C,3,FALSE())</f>
        <v/>
      </c>
      <c r="E18876">
        <f>VLOOKUP(B18876, Tabelas!A:C,2,FALSE())</f>
        <v/>
      </c>
    </row>
    <row r="18877">
      <c r="A18877" t="inlineStr">
        <is>
          <t>JOURNAL OF ADVANCED BIOTECHNOLOGY AND BIOENGINEERING</t>
        </is>
      </c>
      <c r="B18877" t="inlineStr">
        <is>
          <t>C</t>
        </is>
      </c>
      <c r="C18877">
        <f>IF(B18877&lt;&gt;"NI",1,0)</f>
        <v/>
      </c>
      <c r="D18877">
        <f>VLOOKUP(B18877, Tabelas!A:C,3,FALSE())</f>
        <v/>
      </c>
      <c r="E18877">
        <f>VLOOKUP(B18877, Tabelas!A:C,2,FALSE())</f>
        <v/>
      </c>
    </row>
    <row r="18878">
      <c r="A18878" t="inlineStr">
        <is>
          <t>JOURNAL OF ADVANCES IN AGRICULTURE</t>
        </is>
      </c>
      <c r="B18878" t="inlineStr">
        <is>
          <t>C</t>
        </is>
      </c>
      <c r="C18878">
        <f>IF(B18878&lt;&gt;"NI",1,0)</f>
        <v/>
      </c>
      <c r="D18878">
        <f>VLOOKUP(B18878, Tabelas!A:C,3,FALSE())</f>
        <v/>
      </c>
      <c r="E18878">
        <f>VLOOKUP(B18878, Tabelas!A:C,2,FALSE())</f>
        <v/>
      </c>
    </row>
    <row r="18879">
      <c r="A18879" t="inlineStr">
        <is>
          <t>JOURNAL OF ADVANCES IN BIOLOGY &amp; BIOTECHNOLOGY</t>
        </is>
      </c>
      <c r="B18879" t="inlineStr">
        <is>
          <t>C</t>
        </is>
      </c>
      <c r="C18879">
        <f>IF(B18879&lt;&gt;"NI",1,0)</f>
        <v/>
      </c>
      <c r="D18879">
        <f>VLOOKUP(B18879, Tabelas!A:C,3,FALSE())</f>
        <v/>
      </c>
      <c r="E18879">
        <f>VLOOKUP(B18879, Tabelas!A:C,2,FALSE())</f>
        <v/>
      </c>
    </row>
    <row r="18880">
      <c r="A18880" t="inlineStr">
        <is>
          <t>JOURNAL OF ADVANCES IN BIOTECHNOLOGY</t>
        </is>
      </c>
      <c r="B18880" t="inlineStr">
        <is>
          <t>C</t>
        </is>
      </c>
      <c r="C18880">
        <f>IF(B18880&lt;&gt;"NI",1,0)</f>
        <v/>
      </c>
      <c r="D18880">
        <f>VLOOKUP(B18880, Tabelas!A:C,3,FALSE())</f>
        <v/>
      </c>
      <c r="E18880">
        <f>VLOOKUP(B18880, Tabelas!A:C,2,FALSE())</f>
        <v/>
      </c>
    </row>
    <row r="18881">
      <c r="A18881" t="inlineStr">
        <is>
          <t>JOURNAL OF ADVANCES IN CHEMISTRY</t>
        </is>
      </c>
      <c r="B18881" t="inlineStr">
        <is>
          <t>C</t>
        </is>
      </c>
      <c r="C18881">
        <f>IF(B18881&lt;&gt;"NI",1,0)</f>
        <v/>
      </c>
      <c r="D18881">
        <f>VLOOKUP(B18881, Tabelas!A:C,3,FALSE())</f>
        <v/>
      </c>
      <c r="E18881">
        <f>VLOOKUP(B18881, Tabelas!A:C,2,FALSE())</f>
        <v/>
      </c>
    </row>
    <row r="18882">
      <c r="A18882" t="inlineStr">
        <is>
          <t>JOURNAL OF ADVANCES IN EDUCATION RESEARCH</t>
        </is>
      </c>
      <c r="B18882" t="inlineStr">
        <is>
          <t>C</t>
        </is>
      </c>
      <c r="C18882">
        <f>IF(B18882&lt;&gt;"NI",1,0)</f>
        <v/>
      </c>
      <c r="D18882">
        <f>VLOOKUP(B18882, Tabelas!A:C,3,FALSE())</f>
        <v/>
      </c>
      <c r="E18882">
        <f>VLOOKUP(B18882, Tabelas!A:C,2,FALSE())</f>
        <v/>
      </c>
    </row>
    <row r="18883">
      <c r="A18883" t="inlineStr">
        <is>
          <t>JOURNAL OF ADVANCES IN MEDICAL AND PHARMACEUTICAL SCIENCES</t>
        </is>
      </c>
      <c r="B18883" t="inlineStr">
        <is>
          <t>C</t>
        </is>
      </c>
      <c r="C18883">
        <f>IF(B18883&lt;&gt;"NI",1,0)</f>
        <v/>
      </c>
      <c r="D18883">
        <f>VLOOKUP(B18883, Tabelas!A:C,3,FALSE())</f>
        <v/>
      </c>
      <c r="E18883">
        <f>VLOOKUP(B18883, Tabelas!A:C,2,FALSE())</f>
        <v/>
      </c>
    </row>
    <row r="18884">
      <c r="A18884" t="inlineStr">
        <is>
          <t>JOURNAL OF ADVANCES IN MEDICINE AND MEDICAL RESEARCH</t>
        </is>
      </c>
      <c r="B18884" t="inlineStr">
        <is>
          <t>C</t>
        </is>
      </c>
      <c r="C18884">
        <f>IF(B18884&lt;&gt;"NI",1,0)</f>
        <v/>
      </c>
      <c r="D18884">
        <f>VLOOKUP(B18884, Tabelas!A:C,3,FALSE())</f>
        <v/>
      </c>
      <c r="E18884">
        <f>VLOOKUP(B18884, Tabelas!A:C,2,FALSE())</f>
        <v/>
      </c>
    </row>
    <row r="18885">
      <c r="A18885" t="inlineStr">
        <is>
          <t>JOURNAL OF ADVANCES IN MICROBIOLOGY</t>
        </is>
      </c>
      <c r="B18885" t="inlineStr">
        <is>
          <t>C</t>
        </is>
      </c>
      <c r="C18885">
        <f>IF(B18885&lt;&gt;"NI",1,0)</f>
        <v/>
      </c>
      <c r="D18885">
        <f>VLOOKUP(B18885, Tabelas!A:C,3,FALSE())</f>
        <v/>
      </c>
      <c r="E18885">
        <f>VLOOKUP(B18885, Tabelas!A:C,2,FALSE())</f>
        <v/>
      </c>
    </row>
    <row r="18886">
      <c r="A18886" t="inlineStr">
        <is>
          <t>JOURNAL OF AGING AND INNOVATION (IMPRESSO)</t>
        </is>
      </c>
      <c r="B18886" t="inlineStr">
        <is>
          <t>C</t>
        </is>
      </c>
      <c r="C18886">
        <f>IF(B18886&lt;&gt;"NI",1,0)</f>
        <v/>
      </c>
      <c r="D18886">
        <f>VLOOKUP(B18886, Tabelas!A:C,3,FALSE())</f>
        <v/>
      </c>
      <c r="E18886">
        <f>VLOOKUP(B18886, Tabelas!A:C,2,FALSE())</f>
        <v/>
      </c>
    </row>
    <row r="18887">
      <c r="A18887" t="inlineStr">
        <is>
          <t>JOURNAL OF AGING RESEARCH &amp; CLINICAL PRACTICE</t>
        </is>
      </c>
      <c r="B18887" t="inlineStr">
        <is>
          <t>C</t>
        </is>
      </c>
      <c r="C18887">
        <f>IF(B18887&lt;&gt;"NI",1,0)</f>
        <v/>
      </c>
      <c r="D18887">
        <f>VLOOKUP(B18887, Tabelas!A:C,3,FALSE())</f>
        <v/>
      </c>
      <c r="E18887">
        <f>VLOOKUP(B18887, Tabelas!A:C,2,FALSE())</f>
        <v/>
      </c>
    </row>
    <row r="18888">
      <c r="A18888" t="inlineStr">
        <is>
          <t>JOURNAL OF AGING SCIENCE</t>
        </is>
      </c>
      <c r="B18888" t="inlineStr">
        <is>
          <t>C</t>
        </is>
      </c>
      <c r="C18888">
        <f>IF(B18888&lt;&gt;"NI",1,0)</f>
        <v/>
      </c>
      <c r="D18888">
        <f>VLOOKUP(B18888, Tabelas!A:C,3,FALSE())</f>
        <v/>
      </c>
      <c r="E18888">
        <f>VLOOKUP(B18888, Tabelas!A:C,2,FALSE())</f>
        <v/>
      </c>
    </row>
    <row r="18889">
      <c r="A18889" t="inlineStr">
        <is>
          <t>JOURNAL OF AGRICULTURAL SCIENCE AND TECHNOLOGY A</t>
        </is>
      </c>
      <c r="B18889" t="inlineStr">
        <is>
          <t>C</t>
        </is>
      </c>
      <c r="C18889">
        <f>IF(B18889&lt;&gt;"NI",1,0)</f>
        <v/>
      </c>
      <c r="D18889">
        <f>VLOOKUP(B18889, Tabelas!A:C,3,FALSE())</f>
        <v/>
      </c>
      <c r="E18889">
        <f>VLOOKUP(B18889, Tabelas!A:C,2,FALSE())</f>
        <v/>
      </c>
    </row>
    <row r="18890">
      <c r="A18890" t="inlineStr">
        <is>
          <t>JOURNAL OF AGRICULTURAL SCIENCE AND TECHNOLOGY B (USA. PRINT)</t>
        </is>
      </c>
      <c r="B18890" t="inlineStr">
        <is>
          <t>C</t>
        </is>
      </c>
      <c r="C18890">
        <f>IF(B18890&lt;&gt;"NI",1,0)</f>
        <v/>
      </c>
      <c r="D18890">
        <f>VLOOKUP(B18890, Tabelas!A:C,3,FALSE())</f>
        <v/>
      </c>
      <c r="E18890">
        <f>VLOOKUP(B18890, Tabelas!A:C,2,FALSE())</f>
        <v/>
      </c>
    </row>
    <row r="18891">
      <c r="A18891" t="inlineStr">
        <is>
          <t>JOURNAL OF AGRICULTURE AND ECOLOGY RESEARCH INTERNATIONAL</t>
        </is>
      </c>
      <c r="B18891" t="inlineStr">
        <is>
          <t>C</t>
        </is>
      </c>
      <c r="C18891">
        <f>IF(B18891&lt;&gt;"NI",1,0)</f>
        <v/>
      </c>
      <c r="D18891">
        <f>VLOOKUP(B18891, Tabelas!A:C,3,FALSE())</f>
        <v/>
      </c>
      <c r="E18891">
        <f>VLOOKUP(B18891, Tabelas!A:C,2,FALSE())</f>
        <v/>
      </c>
    </row>
    <row r="18892">
      <c r="A18892" t="inlineStr">
        <is>
          <t>JOURNAL OF AGRICULTURE AND ENVIRONMENTAL SCIENCES</t>
        </is>
      </c>
      <c r="B18892" t="inlineStr">
        <is>
          <t>C</t>
        </is>
      </c>
      <c r="C18892">
        <f>IF(B18892&lt;&gt;"NI",1,0)</f>
        <v/>
      </c>
      <c r="D18892">
        <f>VLOOKUP(B18892, Tabelas!A:C,3,FALSE())</f>
        <v/>
      </c>
      <c r="E18892">
        <f>VLOOKUP(B18892, Tabelas!A:C,2,FALSE())</f>
        <v/>
      </c>
    </row>
    <row r="18893">
      <c r="A18893" t="inlineStr">
        <is>
          <t>JOURNAL OF AGRICULTURE AND LIFE SCIENCES</t>
        </is>
      </c>
      <c r="B18893" t="inlineStr">
        <is>
          <t>C</t>
        </is>
      </c>
      <c r="C18893">
        <f>IF(B18893&lt;&gt;"NI",1,0)</f>
        <v/>
      </c>
      <c r="D18893">
        <f>VLOOKUP(B18893, Tabelas!A:C,3,FALSE())</f>
        <v/>
      </c>
      <c r="E18893">
        <f>VLOOKUP(B18893, Tabelas!A:C,2,FALSE())</f>
        <v/>
      </c>
    </row>
    <row r="18894">
      <c r="A18894" t="inlineStr">
        <is>
          <t>JOURNAL OF AGRONOMIC SCIENCES</t>
        </is>
      </c>
      <c r="B18894" t="inlineStr">
        <is>
          <t>C</t>
        </is>
      </c>
      <c r="C18894">
        <f>IF(B18894&lt;&gt;"NI",1,0)</f>
        <v/>
      </c>
      <c r="D18894">
        <f>VLOOKUP(B18894, Tabelas!A:C,3,FALSE())</f>
        <v/>
      </c>
      <c r="E18894">
        <f>VLOOKUP(B18894, Tabelas!A:C,2,FALSE())</f>
        <v/>
      </c>
    </row>
    <row r="18895">
      <c r="A18895" t="inlineStr">
        <is>
          <t>JOURNAL OF AIDS AND CLINICAL RESEARCH</t>
        </is>
      </c>
      <c r="B18895" t="inlineStr">
        <is>
          <t>C</t>
        </is>
      </c>
      <c r="C18895">
        <f>IF(B18895&lt;&gt;"NI",1,0)</f>
        <v/>
      </c>
      <c r="D18895">
        <f>VLOOKUP(B18895, Tabelas!A:C,3,FALSE())</f>
        <v/>
      </c>
      <c r="E18895">
        <f>VLOOKUP(B18895, Tabelas!A:C,2,FALSE())</f>
        <v/>
      </c>
    </row>
    <row r="18896">
      <c r="A18896" t="inlineStr">
        <is>
          <t>JOURNAL OF AIDS AND HIV RESEARCH</t>
        </is>
      </c>
      <c r="B18896" t="inlineStr">
        <is>
          <t>C</t>
        </is>
      </c>
      <c r="C18896">
        <f>IF(B18896&lt;&gt;"NI",1,0)</f>
        <v/>
      </c>
      <c r="D18896">
        <f>VLOOKUP(B18896, Tabelas!A:C,3,FALSE())</f>
        <v/>
      </c>
      <c r="E18896">
        <f>VLOOKUP(B18896, Tabelas!A:C,2,FALSE())</f>
        <v/>
      </c>
    </row>
    <row r="18897">
      <c r="A18897" t="inlineStr">
        <is>
          <t>JOURNAL OF AIDS/HIV</t>
        </is>
      </c>
      <c r="B18897" t="inlineStr">
        <is>
          <t>C</t>
        </is>
      </c>
      <c r="C18897">
        <f>IF(B18897&lt;&gt;"NI",1,0)</f>
        <v/>
      </c>
      <c r="D18897">
        <f>VLOOKUP(B18897, Tabelas!A:C,3,FALSE())</f>
        <v/>
      </c>
      <c r="E18897">
        <f>VLOOKUP(B18897, Tabelas!A:C,2,FALSE())</f>
        <v/>
      </c>
    </row>
    <row r="18898">
      <c r="A18898" t="inlineStr">
        <is>
          <t>JOURNAL OF AIRPORT MANAGEMENT</t>
        </is>
      </c>
      <c r="B18898" t="inlineStr">
        <is>
          <t>C</t>
        </is>
      </c>
      <c r="C18898">
        <f>IF(B18898&lt;&gt;"NI",1,0)</f>
        <v/>
      </c>
      <c r="D18898">
        <f>VLOOKUP(B18898, Tabelas!A:C,3,FALSE())</f>
        <v/>
      </c>
      <c r="E18898">
        <f>VLOOKUP(B18898, Tabelas!A:C,2,FALSE())</f>
        <v/>
      </c>
    </row>
    <row r="18899">
      <c r="A18899" t="inlineStr">
        <is>
          <t>JOURNAL OF ALCOHOLISM &amp; DRUG DEPENDENCE</t>
        </is>
      </c>
      <c r="B18899" t="inlineStr">
        <is>
          <t>C</t>
        </is>
      </c>
      <c r="C18899">
        <f>IF(B18899&lt;&gt;"NI",1,0)</f>
        <v/>
      </c>
      <c r="D18899">
        <f>VLOOKUP(B18899, Tabelas!A:C,3,FALSE())</f>
        <v/>
      </c>
      <c r="E18899">
        <f>VLOOKUP(B18899, Tabelas!A:C,2,FALSE())</f>
        <v/>
      </c>
    </row>
    <row r="18900">
      <c r="A18900" t="inlineStr">
        <is>
          <t>JOURNAL OF ALGAL BIOMASS UTILIZATION</t>
        </is>
      </c>
      <c r="B18900" t="inlineStr">
        <is>
          <t>C</t>
        </is>
      </c>
      <c r="C18900">
        <f>IF(B18900&lt;&gt;"NI",1,0)</f>
        <v/>
      </c>
      <c r="D18900">
        <f>VLOOKUP(B18900, Tabelas!A:C,3,FALSE())</f>
        <v/>
      </c>
      <c r="E18900">
        <f>VLOOKUP(B18900, Tabelas!A:C,2,FALSE())</f>
        <v/>
      </c>
    </row>
    <row r="18901">
      <c r="A18901" t="inlineStr">
        <is>
          <t>JOURNAL OF ALZHEIMERS DISEASE &amp; PARKINSONISM</t>
        </is>
      </c>
      <c r="B18901" t="inlineStr">
        <is>
          <t>C</t>
        </is>
      </c>
      <c r="C18901">
        <f>IF(B18901&lt;&gt;"NI",1,0)</f>
        <v/>
      </c>
      <c r="D18901">
        <f>VLOOKUP(B18901, Tabelas!A:C,3,FALSE())</f>
        <v/>
      </c>
      <c r="E18901">
        <f>VLOOKUP(B18901, Tabelas!A:C,2,FALSE())</f>
        <v/>
      </c>
    </row>
    <row r="18902">
      <c r="A18902" t="inlineStr">
        <is>
          <t>JOURNAL OF AMAZON HEALTH SCIENCE</t>
        </is>
      </c>
      <c r="B18902" t="inlineStr">
        <is>
          <t>C</t>
        </is>
      </c>
      <c r="C18902">
        <f>IF(B18902&lt;&gt;"NI",1,0)</f>
        <v/>
      </c>
      <c r="D18902">
        <f>VLOOKUP(B18902, Tabelas!A:C,3,FALSE())</f>
        <v/>
      </c>
      <c r="E18902">
        <f>VLOOKUP(B18902, Tabelas!A:C,2,FALSE())</f>
        <v/>
      </c>
    </row>
    <row r="18903">
      <c r="A18903" t="inlineStr">
        <is>
          <t>JOURNAL OF ANALYTICAL &amp; BIOANALYTICAL TECHNIQUES</t>
        </is>
      </c>
      <c r="B18903" t="inlineStr">
        <is>
          <t>C</t>
        </is>
      </c>
      <c r="C18903">
        <f>IF(B18903&lt;&gt;"NI",1,0)</f>
        <v/>
      </c>
      <c r="D18903">
        <f>VLOOKUP(B18903, Tabelas!A:C,3,FALSE())</f>
        <v/>
      </c>
      <c r="E18903">
        <f>VLOOKUP(B18903, Tabelas!A:C,2,FALSE())</f>
        <v/>
      </c>
    </row>
    <row r="18904">
      <c r="A18904" t="inlineStr">
        <is>
          <t>JOURNAL OF ANALYTICAL &amp; PHARMACEUTICAL RESEARCH</t>
        </is>
      </c>
      <c r="B18904" t="inlineStr">
        <is>
          <t>C</t>
        </is>
      </c>
      <c r="C18904">
        <f>IF(B18904&lt;&gt;"NI",1,0)</f>
        <v/>
      </c>
      <c r="D18904">
        <f>VLOOKUP(B18904, Tabelas!A:C,3,FALSE())</f>
        <v/>
      </c>
      <c r="E18904">
        <f>VLOOKUP(B18904, Tabelas!A:C,2,FALSE())</f>
        <v/>
      </c>
    </row>
    <row r="18905">
      <c r="A18905" t="inlineStr">
        <is>
          <t>JOURNAL OF ANALYTICAL SCIENCE AND TECHNOLOGY</t>
        </is>
      </c>
      <c r="B18905" t="inlineStr">
        <is>
          <t>C</t>
        </is>
      </c>
      <c r="C18905">
        <f>IF(B18905&lt;&gt;"NI",1,0)</f>
        <v/>
      </c>
      <c r="D18905">
        <f>VLOOKUP(B18905, Tabelas!A:C,3,FALSE())</f>
        <v/>
      </c>
      <c r="E18905">
        <f>VLOOKUP(B18905, Tabelas!A:C,2,FALSE())</f>
        <v/>
      </c>
    </row>
    <row r="18906">
      <c r="A18906" t="inlineStr">
        <is>
          <t>JOURNAL OF ANALYTICAL, BIOANALYTICAL AND SEPARATION TECHNIQUE</t>
        </is>
      </c>
      <c r="B18906" t="inlineStr">
        <is>
          <t>C</t>
        </is>
      </c>
      <c r="C18906">
        <f>IF(B18906&lt;&gt;"NI",1,0)</f>
        <v/>
      </c>
      <c r="D18906">
        <f>VLOOKUP(B18906, Tabelas!A:C,3,FALSE())</f>
        <v/>
      </c>
      <c r="E18906">
        <f>VLOOKUP(B18906, Tabelas!A:C,2,FALSE())</f>
        <v/>
      </c>
    </row>
    <row r="18907">
      <c r="A18907" t="inlineStr">
        <is>
          <t>JOURNAL OF ANCIENT DISEASES &amp; PREVENTIVE REMEDIES</t>
        </is>
      </c>
      <c r="B18907" t="inlineStr">
        <is>
          <t>C</t>
        </is>
      </c>
      <c r="C18907">
        <f>IF(B18907&lt;&gt;"NI",1,0)</f>
        <v/>
      </c>
      <c r="D18907">
        <f>VLOOKUP(B18907, Tabelas!A:C,3,FALSE())</f>
        <v/>
      </c>
      <c r="E18907">
        <f>VLOOKUP(B18907, Tabelas!A:C,2,FALSE())</f>
        <v/>
      </c>
    </row>
    <row r="18908">
      <c r="A18908" t="inlineStr">
        <is>
          <t>JOURNAL OF ANDROLOGY</t>
        </is>
      </c>
      <c r="B18908" t="inlineStr">
        <is>
          <t>C</t>
        </is>
      </c>
      <c r="C18908">
        <f>IF(B18908&lt;&gt;"NI",1,0)</f>
        <v/>
      </c>
      <c r="D18908">
        <f>VLOOKUP(B18908, Tabelas!A:C,3,FALSE())</f>
        <v/>
      </c>
      <c r="E18908">
        <f>VLOOKUP(B18908, Tabelas!A:C,2,FALSE())</f>
        <v/>
      </c>
    </row>
    <row r="18909">
      <c r="A18909" t="inlineStr">
        <is>
          <t>JOURNAL OF ANIMAL AND PLANT SCIENCES</t>
        </is>
      </c>
      <c r="B18909" t="inlineStr">
        <is>
          <t>C</t>
        </is>
      </c>
      <c r="C18909">
        <f>IF(B18909&lt;&gt;"NI",1,0)</f>
        <v/>
      </c>
      <c r="D18909">
        <f>VLOOKUP(B18909, Tabelas!A:C,3,FALSE())</f>
        <v/>
      </c>
      <c r="E18909">
        <f>VLOOKUP(B18909, Tabelas!A:C,2,FALSE())</f>
        <v/>
      </c>
    </row>
    <row r="18910">
      <c r="A18910" t="inlineStr">
        <is>
          <t>JOURNAL OF ANIMAL SCIENCE AND RESEARCH</t>
        </is>
      </c>
      <c r="B18910" t="inlineStr">
        <is>
          <t>C</t>
        </is>
      </c>
      <c r="C18910">
        <f>IF(B18910&lt;&gt;"NI",1,0)</f>
        <v/>
      </c>
      <c r="D18910">
        <f>VLOOKUP(B18910, Tabelas!A:C,3,FALSE())</f>
        <v/>
      </c>
      <c r="E18910">
        <f>VLOOKUP(B18910, Tabelas!A:C,2,FALSE())</f>
        <v/>
      </c>
    </row>
    <row r="18911">
      <c r="A18911" t="inlineStr">
        <is>
          <t>JOURNAL OF ANTHROPOLOGY</t>
        </is>
      </c>
      <c r="B18911" t="inlineStr">
        <is>
          <t>C</t>
        </is>
      </c>
      <c r="C18911">
        <f>IF(B18911&lt;&gt;"NI",1,0)</f>
        <v/>
      </c>
      <c r="D18911">
        <f>VLOOKUP(B18911, Tabelas!A:C,3,FALSE())</f>
        <v/>
      </c>
      <c r="E18911">
        <f>VLOOKUP(B18911, Tabelas!A:C,2,FALSE())</f>
        <v/>
      </c>
    </row>
    <row r="18912">
      <c r="A18912" t="inlineStr">
        <is>
          <t>JOURNAL OF APPLIED AND ADVANCED RESEARCH</t>
        </is>
      </c>
      <c r="B18912" t="inlineStr">
        <is>
          <t>C</t>
        </is>
      </c>
      <c r="C18912">
        <f>IF(B18912&lt;&gt;"NI",1,0)</f>
        <v/>
      </c>
      <c r="D18912">
        <f>VLOOKUP(B18912, Tabelas!A:C,3,FALSE())</f>
        <v/>
      </c>
      <c r="E18912">
        <f>VLOOKUP(B18912, Tabelas!A:C,2,FALSE())</f>
        <v/>
      </c>
    </row>
    <row r="18913">
      <c r="A18913" t="inlineStr">
        <is>
          <t>JOURNAL OF APPLIED AND COMPUTATIONAL MECHANICS</t>
        </is>
      </c>
      <c r="B18913" t="inlineStr">
        <is>
          <t>C</t>
        </is>
      </c>
      <c r="C18913">
        <f>IF(B18913&lt;&gt;"NI",1,0)</f>
        <v/>
      </c>
      <c r="D18913">
        <f>VLOOKUP(B18913, Tabelas!A:C,3,FALSE())</f>
        <v/>
      </c>
      <c r="E18913">
        <f>VLOOKUP(B18913, Tabelas!A:C,2,FALSE())</f>
        <v/>
      </c>
    </row>
    <row r="18914">
      <c r="A18914" t="inlineStr">
        <is>
          <t>JOURNAL OF APPLIED BIOINFORMATICS &amp; COMPUTATIONAL BIOLOGY</t>
        </is>
      </c>
      <c r="B18914" t="inlineStr">
        <is>
          <t>C</t>
        </is>
      </c>
      <c r="C18914">
        <f>IF(B18914&lt;&gt;"NI",1,0)</f>
        <v/>
      </c>
      <c r="D18914">
        <f>VLOOKUP(B18914, Tabelas!A:C,3,FALSE())</f>
        <v/>
      </c>
      <c r="E18914">
        <f>VLOOKUP(B18914, Tabelas!A:C,2,FALSE())</f>
        <v/>
      </c>
    </row>
    <row r="18915">
      <c r="A18915" t="inlineStr">
        <is>
          <t>JOURNAL OF APPLIED BIOLOGY &amp; BIOTECHNOLOGY</t>
        </is>
      </c>
      <c r="B18915" t="inlineStr">
        <is>
          <t>C</t>
        </is>
      </c>
      <c r="C18915">
        <f>IF(B18915&lt;&gt;"NI",1,0)</f>
        <v/>
      </c>
      <c r="D18915">
        <f>VLOOKUP(B18915, Tabelas!A:C,3,FALSE())</f>
        <v/>
      </c>
      <c r="E18915">
        <f>VLOOKUP(B18915, Tabelas!A:C,2,FALSE())</f>
        <v/>
      </c>
    </row>
    <row r="18916">
      <c r="A18916" t="inlineStr">
        <is>
          <t>JOURNAL OF APPLIED BIOTECHNOLOGY AND BIOENGINEERING</t>
        </is>
      </c>
      <c r="B18916" t="inlineStr">
        <is>
          <t>C</t>
        </is>
      </c>
      <c r="C18916">
        <f>IF(B18916&lt;&gt;"NI",1,0)</f>
        <v/>
      </c>
      <c r="D18916">
        <f>VLOOKUP(B18916, Tabelas!A:C,3,FALSE())</f>
        <v/>
      </c>
      <c r="E18916">
        <f>VLOOKUP(B18916, Tabelas!A:C,2,FALSE())</f>
        <v/>
      </c>
    </row>
    <row r="18917">
      <c r="A18917" t="inlineStr">
        <is>
          <t>JOURNAL OF APPLIED HEMATOLOGY</t>
        </is>
      </c>
      <c r="B18917" t="inlineStr">
        <is>
          <t>C</t>
        </is>
      </c>
      <c r="C18917">
        <f>IF(B18917&lt;&gt;"NI",1,0)</f>
        <v/>
      </c>
      <c r="D18917">
        <f>VLOOKUP(B18917, Tabelas!A:C,3,FALSE())</f>
        <v/>
      </c>
      <c r="E18917">
        <f>VLOOKUP(B18917, Tabelas!A:C,2,FALSE())</f>
        <v/>
      </c>
    </row>
    <row r="18918">
      <c r="A18918" t="inlineStr">
        <is>
          <t>JOURNAL OF APPLIED MATHEMATICS AND PHYSICS</t>
        </is>
      </c>
      <c r="B18918" t="inlineStr">
        <is>
          <t>C</t>
        </is>
      </c>
      <c r="C18918">
        <f>IF(B18918&lt;&gt;"NI",1,0)</f>
        <v/>
      </c>
      <c r="D18918">
        <f>VLOOKUP(B18918, Tabelas!A:C,3,FALSE())</f>
        <v/>
      </c>
      <c r="E18918">
        <f>VLOOKUP(B18918, Tabelas!A:C,2,FALSE())</f>
        <v/>
      </c>
    </row>
    <row r="18919">
      <c r="A18919" t="inlineStr">
        <is>
          <t>JOURNAL OF APPLIED OF PHARMACEUTICAL SCIENCE</t>
        </is>
      </c>
      <c r="B18919" t="inlineStr">
        <is>
          <t>C</t>
        </is>
      </c>
      <c r="C18919">
        <f>IF(B18919&lt;&gt;"NI",1,0)</f>
        <v/>
      </c>
      <c r="D18919">
        <f>VLOOKUP(B18919, Tabelas!A:C,3,FALSE())</f>
        <v/>
      </c>
      <c r="E18919">
        <f>VLOOKUP(B18919, Tabelas!A:C,2,FALSE())</f>
        <v/>
      </c>
    </row>
    <row r="18920">
      <c r="A18920" t="inlineStr">
        <is>
          <t>JOURNAL OF APPLIED PACKAGING RESEARCH</t>
        </is>
      </c>
      <c r="B18920" t="inlineStr">
        <is>
          <t>C</t>
        </is>
      </c>
      <c r="C18920">
        <f>IF(B18920&lt;&gt;"NI",1,0)</f>
        <v/>
      </c>
      <c r="D18920">
        <f>VLOOKUP(B18920, Tabelas!A:C,3,FALSE())</f>
        <v/>
      </c>
      <c r="E18920">
        <f>VLOOKUP(B18920, Tabelas!A:C,2,FALSE())</f>
        <v/>
      </c>
    </row>
    <row r="18921">
      <c r="A18921" t="inlineStr">
        <is>
          <t>JOURNAL OF AQUACULTURE RESEARCH &amp; DEVELOPMENT</t>
        </is>
      </c>
      <c r="B18921" t="inlineStr">
        <is>
          <t>C</t>
        </is>
      </c>
      <c r="C18921">
        <f>IF(B18921&lt;&gt;"NI",1,0)</f>
        <v/>
      </c>
      <c r="D18921">
        <f>VLOOKUP(B18921, Tabelas!A:C,3,FALSE())</f>
        <v/>
      </c>
      <c r="E18921">
        <f>VLOOKUP(B18921, Tabelas!A:C,2,FALSE())</f>
        <v/>
      </c>
    </row>
    <row r="18922">
      <c r="A18922" t="inlineStr">
        <is>
          <t>JOURNAL OF AQUATIC SCIENCE</t>
        </is>
      </c>
      <c r="B18922" t="inlineStr">
        <is>
          <t>C</t>
        </is>
      </c>
      <c r="C18922">
        <f>IF(B18922&lt;&gt;"NI",1,0)</f>
        <v/>
      </c>
      <c r="D18922">
        <f>VLOOKUP(B18922, Tabelas!A:C,3,FALSE())</f>
        <v/>
      </c>
      <c r="E18922">
        <f>VLOOKUP(B18922, Tabelas!A:C,2,FALSE())</f>
        <v/>
      </c>
    </row>
    <row r="18923">
      <c r="A18923" t="inlineStr">
        <is>
          <t>JOURNAL OF ARTHRITIS</t>
        </is>
      </c>
      <c r="B18923" t="inlineStr">
        <is>
          <t>C</t>
        </is>
      </c>
      <c r="C18923">
        <f>IF(B18923&lt;&gt;"NI",1,0)</f>
        <v/>
      </c>
      <c r="D18923">
        <f>VLOOKUP(B18923, Tabelas!A:C,3,FALSE())</f>
        <v/>
      </c>
      <c r="E18923">
        <f>VLOOKUP(B18923, Tabelas!A:C,2,FALSE())</f>
        <v/>
      </c>
    </row>
    <row r="18924">
      <c r="A18924" t="inlineStr">
        <is>
          <t>JOURNAL OF ASTM INTERNATIONAL (ONLINE)</t>
        </is>
      </c>
      <c r="B18924" t="inlineStr">
        <is>
          <t>C</t>
        </is>
      </c>
      <c r="C18924">
        <f>IF(B18924&lt;&gt;"NI",1,0)</f>
        <v/>
      </c>
      <c r="D18924">
        <f>VLOOKUP(B18924, Tabelas!A:C,3,FALSE())</f>
        <v/>
      </c>
      <c r="E18924">
        <f>VLOOKUP(B18924, Tabelas!A:C,2,FALSE())</f>
        <v/>
      </c>
    </row>
    <row r="18925">
      <c r="A18925" t="inlineStr">
        <is>
          <t>JOURNAL OF ATMOSPHERIC SCIENCE RESEARCH</t>
        </is>
      </c>
      <c r="B18925" t="inlineStr">
        <is>
          <t>C</t>
        </is>
      </c>
      <c r="C18925">
        <f>IF(B18925&lt;&gt;"NI",1,0)</f>
        <v/>
      </c>
      <c r="D18925">
        <f>VLOOKUP(B18925, Tabelas!A:C,3,FALSE())</f>
        <v/>
      </c>
      <c r="E18925">
        <f>VLOOKUP(B18925, Tabelas!A:C,2,FALSE())</f>
        <v/>
      </c>
    </row>
    <row r="18926">
      <c r="A18926" t="inlineStr">
        <is>
          <t>JOURNAL OF AUTOIMMUNE DISORDERS</t>
        </is>
      </c>
      <c r="B18926" t="inlineStr">
        <is>
          <t>C</t>
        </is>
      </c>
      <c r="C18926">
        <f>IF(B18926&lt;&gt;"NI",1,0)</f>
        <v/>
      </c>
      <c r="D18926">
        <f>VLOOKUP(B18926, Tabelas!A:C,3,FALSE())</f>
        <v/>
      </c>
      <c r="E18926">
        <f>VLOOKUP(B18926, Tabelas!A:C,2,FALSE())</f>
        <v/>
      </c>
    </row>
    <row r="18927">
      <c r="A18927" t="inlineStr">
        <is>
          <t>JOURNAL OF BACTERIOLOGY &amp; MICOLOGY</t>
        </is>
      </c>
      <c r="B18927" t="inlineStr">
        <is>
          <t>C</t>
        </is>
      </c>
      <c r="C18927">
        <f>IF(B18927&lt;&gt;"NI",1,0)</f>
        <v/>
      </c>
      <c r="D18927">
        <f>VLOOKUP(B18927, Tabelas!A:C,3,FALSE())</f>
        <v/>
      </c>
      <c r="E18927">
        <f>VLOOKUP(B18927, Tabelas!A:C,2,FALSE())</f>
        <v/>
      </c>
    </row>
    <row r="18928">
      <c r="A18928" t="inlineStr">
        <is>
          <t>JOURNAL OF BACTERIOLOGY &amp; MYCOLOGY</t>
        </is>
      </c>
      <c r="B18928" t="inlineStr">
        <is>
          <t>C</t>
        </is>
      </c>
      <c r="C18928">
        <f>IF(B18928&lt;&gt;"NI",1,0)</f>
        <v/>
      </c>
      <c r="D18928">
        <f>VLOOKUP(B18928, Tabelas!A:C,3,FALSE())</f>
        <v/>
      </c>
      <c r="E18928">
        <f>VLOOKUP(B18928, Tabelas!A:C,2,FALSE())</f>
        <v/>
      </c>
    </row>
    <row r="18929">
      <c r="A18929" t="inlineStr">
        <is>
          <t>JOURNAL OF BASIC AND APPLIED RESEARCH INTERNATIONAL</t>
        </is>
      </c>
      <c r="B18929" t="inlineStr">
        <is>
          <t>C</t>
        </is>
      </c>
      <c r="C18929">
        <f>IF(B18929&lt;&gt;"NI",1,0)</f>
        <v/>
      </c>
      <c r="D18929">
        <f>VLOOKUP(B18929, Tabelas!A:C,3,FALSE())</f>
        <v/>
      </c>
      <c r="E18929">
        <f>VLOOKUP(B18929, Tabelas!A:C,2,FALSE())</f>
        <v/>
      </c>
    </row>
    <row r="18930">
      <c r="A18930" t="inlineStr">
        <is>
          <t>JOURNAL OF BIOANALYSIS &amp; BIOMEDICINE</t>
        </is>
      </c>
      <c r="B18930" t="inlineStr">
        <is>
          <t>C</t>
        </is>
      </c>
      <c r="C18930">
        <f>IF(B18930&lt;&gt;"NI",1,0)</f>
        <v/>
      </c>
      <c r="D18930">
        <f>VLOOKUP(B18930, Tabelas!A:C,3,FALSE())</f>
        <v/>
      </c>
      <c r="E18930">
        <f>VLOOKUP(B18930, Tabelas!A:C,2,FALSE())</f>
        <v/>
      </c>
    </row>
    <row r="18931">
      <c r="A18931" t="inlineStr">
        <is>
          <t>JOURNAL OF BIOCHEMISTRY AND MOLECULAR BIOLOGY</t>
        </is>
      </c>
      <c r="B18931" t="inlineStr">
        <is>
          <t>C</t>
        </is>
      </c>
      <c r="C18931">
        <f>IF(B18931&lt;&gt;"NI",1,0)</f>
        <v/>
      </c>
      <c r="D18931">
        <f>VLOOKUP(B18931, Tabelas!A:C,3,FALSE())</f>
        <v/>
      </c>
      <c r="E18931">
        <f>VLOOKUP(B18931, Tabelas!A:C,2,FALSE())</f>
        <v/>
      </c>
    </row>
    <row r="18932">
      <c r="A18932" t="inlineStr">
        <is>
          <t>JOURNAL OF BIODENTISTRY AND BIOMATERIALS</t>
        </is>
      </c>
      <c r="B18932" t="inlineStr">
        <is>
          <t>C</t>
        </is>
      </c>
      <c r="C18932">
        <f>IF(B18932&lt;&gt;"NI",1,0)</f>
        <v/>
      </c>
      <c r="D18932">
        <f>VLOOKUP(B18932, Tabelas!A:C,3,FALSE())</f>
        <v/>
      </c>
      <c r="E18932">
        <f>VLOOKUP(B18932, Tabelas!A:C,2,FALSE())</f>
        <v/>
      </c>
    </row>
    <row r="18933">
      <c r="A18933" t="inlineStr">
        <is>
          <t>JOURNAL OF BIOMETRICS &amp; BIOSTATISTICS</t>
        </is>
      </c>
      <c r="B18933" t="inlineStr">
        <is>
          <t>C</t>
        </is>
      </c>
      <c r="C18933">
        <f>IF(B18933&lt;&gt;"NI",1,0)</f>
        <v/>
      </c>
      <c r="D18933">
        <f>VLOOKUP(B18933, Tabelas!A:C,3,FALSE())</f>
        <v/>
      </c>
      <c r="E18933">
        <f>VLOOKUP(B18933, Tabelas!A:C,2,FALSE())</f>
        <v/>
      </c>
    </row>
    <row r="18934">
      <c r="A18934" t="inlineStr">
        <is>
          <t>JOURNAL OF BIOPHYSICAL CHEMISTRY (ONLINE)</t>
        </is>
      </c>
      <c r="B18934" t="inlineStr">
        <is>
          <t>C</t>
        </is>
      </c>
      <c r="C18934">
        <f>IF(B18934&lt;&gt;"NI",1,0)</f>
        <v/>
      </c>
      <c r="D18934">
        <f>VLOOKUP(B18934, Tabelas!A:C,3,FALSE())</f>
        <v/>
      </c>
      <c r="E18934">
        <f>VLOOKUP(B18934, Tabelas!A:C,2,FALSE())</f>
        <v/>
      </c>
    </row>
    <row r="18935">
      <c r="A18935" t="inlineStr">
        <is>
          <t>JOURNAL OF BIOPHYSICAL CHEMISTRY (PRINT)</t>
        </is>
      </c>
      <c r="B18935" t="inlineStr">
        <is>
          <t>C</t>
        </is>
      </c>
      <c r="C18935">
        <f>IF(B18935&lt;&gt;"NI",1,0)</f>
        <v/>
      </c>
      <c r="D18935">
        <f>VLOOKUP(B18935, Tabelas!A:C,3,FALSE())</f>
        <v/>
      </c>
      <c r="E18935">
        <f>VLOOKUP(B18935, Tabelas!A:C,2,FALSE())</f>
        <v/>
      </c>
    </row>
    <row r="18936">
      <c r="A18936" t="inlineStr">
        <is>
          <t>JOURNAL OF BIOREMEDIATION &amp; BIODEGREDATION</t>
        </is>
      </c>
      <c r="B18936" t="inlineStr">
        <is>
          <t>C</t>
        </is>
      </c>
      <c r="C18936">
        <f>IF(B18936&lt;&gt;"NI",1,0)</f>
        <v/>
      </c>
      <c r="D18936">
        <f>VLOOKUP(B18936, Tabelas!A:C,3,FALSE())</f>
        <v/>
      </c>
      <c r="E18936">
        <f>VLOOKUP(B18936, Tabelas!A:C,2,FALSE())</f>
        <v/>
      </c>
    </row>
    <row r="18937">
      <c r="A18937" t="inlineStr">
        <is>
          <t>JOURNAL OF BIOSCIENCES AND MEDICINES</t>
        </is>
      </c>
      <c r="B18937" t="inlineStr">
        <is>
          <t>C</t>
        </is>
      </c>
      <c r="C18937">
        <f>IF(B18937&lt;&gt;"NI",1,0)</f>
        <v/>
      </c>
      <c r="D18937">
        <f>VLOOKUP(B18937, Tabelas!A:C,3,FALSE())</f>
        <v/>
      </c>
      <c r="E18937">
        <f>VLOOKUP(B18937, Tabelas!A:C,2,FALSE())</f>
        <v/>
      </c>
    </row>
    <row r="18938">
      <c r="A18938" t="inlineStr">
        <is>
          <t>JOURNAL OF BIOSENS &amp; BIOELECTRONICS</t>
        </is>
      </c>
      <c r="B18938" t="inlineStr">
        <is>
          <t>C</t>
        </is>
      </c>
      <c r="C18938">
        <f>IF(B18938&lt;&gt;"NI",1,0)</f>
        <v/>
      </c>
      <c r="D18938">
        <f>VLOOKUP(B18938, Tabelas!A:C,3,FALSE())</f>
        <v/>
      </c>
      <c r="E18938">
        <f>VLOOKUP(B18938, Tabelas!A:C,2,FALSE())</f>
        <v/>
      </c>
    </row>
    <row r="18939">
      <c r="A18939" t="inlineStr">
        <is>
          <t>JOURNAL OF BIOSENSORS, BIOMARKERS AND DIAGNOSTICS</t>
        </is>
      </c>
      <c r="B18939" t="inlineStr">
        <is>
          <t>C</t>
        </is>
      </c>
      <c r="C18939">
        <f>IF(B18939&lt;&gt;"NI",1,0)</f>
        <v/>
      </c>
      <c r="D18939">
        <f>VLOOKUP(B18939, Tabelas!A:C,3,FALSE())</f>
        <v/>
      </c>
      <c r="E18939">
        <f>VLOOKUP(B18939, Tabelas!A:C,2,FALSE())</f>
        <v/>
      </c>
    </row>
    <row r="18940">
      <c r="A18940" t="inlineStr">
        <is>
          <t>JOURNAL OF BIOSTATISTICS AND BIOMETRIC APPLICATION</t>
        </is>
      </c>
      <c r="B18940" t="inlineStr">
        <is>
          <t>C</t>
        </is>
      </c>
      <c r="C18940">
        <f>IF(B18940&lt;&gt;"NI",1,0)</f>
        <v/>
      </c>
      <c r="D18940">
        <f>VLOOKUP(B18940, Tabelas!A:C,3,FALSE())</f>
        <v/>
      </c>
      <c r="E18940">
        <f>VLOOKUP(B18940, Tabelas!A:C,2,FALSE())</f>
        <v/>
      </c>
    </row>
    <row r="18941">
      <c r="A18941" t="inlineStr">
        <is>
          <t>JOURNAL OF BONE &amp; JOINT INFECTION</t>
        </is>
      </c>
      <c r="B18941" t="inlineStr">
        <is>
          <t>C</t>
        </is>
      </c>
      <c r="C18941">
        <f>IF(B18941&lt;&gt;"NI",1,0)</f>
        <v/>
      </c>
      <c r="D18941">
        <f>VLOOKUP(B18941, Tabelas!A:C,3,FALSE())</f>
        <v/>
      </c>
      <c r="E18941">
        <f>VLOOKUP(B18941, Tabelas!A:C,2,FALSE())</f>
        <v/>
      </c>
    </row>
    <row r="18942">
      <c r="A18942" t="inlineStr">
        <is>
          <t>JOURNAL OF BUFFALO SCIENCE</t>
        </is>
      </c>
      <c r="B18942" t="inlineStr">
        <is>
          <t>C</t>
        </is>
      </c>
      <c r="C18942">
        <f>IF(B18942&lt;&gt;"NI",1,0)</f>
        <v/>
      </c>
      <c r="D18942">
        <f>VLOOKUP(B18942, Tabelas!A:C,3,FALSE())</f>
        <v/>
      </c>
      <c r="E18942">
        <f>VLOOKUP(B18942, Tabelas!A:C,2,FALSE())</f>
        <v/>
      </c>
    </row>
    <row r="18943">
      <c r="A18943" t="inlineStr">
        <is>
          <t>JOURNAL OF BUILDING CONSTRUCTION AND PLANNING RESEARCH</t>
        </is>
      </c>
      <c r="B18943" t="inlineStr">
        <is>
          <t>C</t>
        </is>
      </c>
      <c r="C18943">
        <f>IF(B18943&lt;&gt;"NI",1,0)</f>
        <v/>
      </c>
      <c r="D18943">
        <f>VLOOKUP(B18943, Tabelas!A:C,3,FALSE())</f>
        <v/>
      </c>
      <c r="E18943">
        <f>VLOOKUP(B18943, Tabelas!A:C,2,FALSE())</f>
        <v/>
      </c>
    </row>
    <row r="18944">
      <c r="A18944" t="inlineStr">
        <is>
          <t>JOURNAL OF BUILDING PATHOLOGY AND REHABILITATION</t>
        </is>
      </c>
      <c r="B18944" t="inlineStr">
        <is>
          <t>C</t>
        </is>
      </c>
      <c r="C18944">
        <f>IF(B18944&lt;&gt;"NI",1,0)</f>
        <v/>
      </c>
      <c r="D18944">
        <f>VLOOKUP(B18944, Tabelas!A:C,3,FALSE())</f>
        <v/>
      </c>
      <c r="E18944">
        <f>VLOOKUP(B18944, Tabelas!A:C,2,FALSE())</f>
        <v/>
      </c>
    </row>
    <row r="18945">
      <c r="A18945" t="inlineStr">
        <is>
          <t>JOURNAL OF BUSINESS AND ECONOMICS</t>
        </is>
      </c>
      <c r="B18945" t="inlineStr">
        <is>
          <t>C</t>
        </is>
      </c>
      <c r="C18945">
        <f>IF(B18945&lt;&gt;"NI",1,0)</f>
        <v/>
      </c>
      <c r="D18945">
        <f>VLOOKUP(B18945, Tabelas!A:C,3,FALSE())</f>
        <v/>
      </c>
      <c r="E18945">
        <f>VLOOKUP(B18945, Tabelas!A:C,2,FALSE())</f>
        <v/>
      </c>
    </row>
    <row r="18946">
      <c r="A18946" t="inlineStr">
        <is>
          <t>JOURNAL OF BUSINESS DIVERSITY</t>
        </is>
      </c>
      <c r="B18946" t="inlineStr">
        <is>
          <t>C</t>
        </is>
      </c>
      <c r="C18946">
        <f>IF(B18946&lt;&gt;"NI",1,0)</f>
        <v/>
      </c>
      <c r="D18946">
        <f>VLOOKUP(B18946, Tabelas!A:C,3,FALSE())</f>
        <v/>
      </c>
      <c r="E18946">
        <f>VLOOKUP(B18946, Tabelas!A:C,2,FALSE())</f>
        <v/>
      </c>
    </row>
    <row r="18947">
      <c r="A18947" t="inlineStr">
        <is>
          <t>JOURNAL OF CANCER EPIDEMIOLOGY &amp; PREVENTION (PRINT)</t>
        </is>
      </c>
      <c r="B18947" t="inlineStr">
        <is>
          <t>C</t>
        </is>
      </c>
      <c r="C18947">
        <f>IF(B18947&lt;&gt;"NI",1,0)</f>
        <v/>
      </c>
      <c r="D18947">
        <f>VLOOKUP(B18947, Tabelas!A:C,3,FALSE())</f>
        <v/>
      </c>
      <c r="E18947">
        <f>VLOOKUP(B18947, Tabelas!A:C,2,FALSE())</f>
        <v/>
      </c>
    </row>
    <row r="18948">
      <c r="A18948" t="inlineStr">
        <is>
          <t>JOURNAL OF CANCER PREVENTION &amp; CURRENT RESEARCH</t>
        </is>
      </c>
      <c r="B18948" t="inlineStr">
        <is>
          <t>C</t>
        </is>
      </c>
      <c r="C18948">
        <f>IF(B18948&lt;&gt;"NI",1,0)</f>
        <v/>
      </c>
      <c r="D18948">
        <f>VLOOKUP(B18948, Tabelas!A:C,3,FALSE())</f>
        <v/>
      </c>
      <c r="E18948">
        <f>VLOOKUP(B18948, Tabelas!A:C,2,FALSE())</f>
        <v/>
      </c>
    </row>
    <row r="18949">
      <c r="A18949" t="inlineStr">
        <is>
          <t>JOURNAL OF CANCER SCIENCE &amp; THERAPY</t>
        </is>
      </c>
      <c r="B18949" t="inlineStr">
        <is>
          <t>C</t>
        </is>
      </c>
      <c r="C18949">
        <f>IF(B18949&lt;&gt;"NI",1,0)</f>
        <v/>
      </c>
      <c r="D18949">
        <f>VLOOKUP(B18949, Tabelas!A:C,3,FALSE())</f>
        <v/>
      </c>
      <c r="E18949">
        <f>VLOOKUP(B18949, Tabelas!A:C,2,FALSE())</f>
        <v/>
      </c>
    </row>
    <row r="18950">
      <c r="A18950" t="inlineStr">
        <is>
          <t>JOURNAL OF CANCER TREATMENT AND DIAGNOSIS</t>
        </is>
      </c>
      <c r="B18950" t="inlineStr">
        <is>
          <t>C</t>
        </is>
      </c>
      <c r="C18950">
        <f>IF(B18950&lt;&gt;"NI",1,0)</f>
        <v/>
      </c>
      <c r="D18950">
        <f>VLOOKUP(B18950, Tabelas!A:C,3,FALSE())</f>
        <v/>
      </c>
      <c r="E18950">
        <f>VLOOKUP(B18950, Tabelas!A:C,2,FALSE())</f>
        <v/>
      </c>
    </row>
    <row r="18951">
      <c r="A18951" t="inlineStr">
        <is>
          <t>JOURNAL OF CARDIAC DISORDERS AND THERAPY</t>
        </is>
      </c>
      <c r="B18951" t="inlineStr">
        <is>
          <t>C</t>
        </is>
      </c>
      <c r="C18951">
        <f>IF(B18951&lt;&gt;"NI",1,0)</f>
        <v/>
      </c>
      <c r="D18951">
        <f>VLOOKUP(B18951, Tabelas!A:C,3,FALSE())</f>
        <v/>
      </c>
      <c r="E18951">
        <f>VLOOKUP(B18951, Tabelas!A:C,2,FALSE())</f>
        <v/>
      </c>
    </row>
    <row r="18952">
      <c r="A18952" t="inlineStr">
        <is>
          <t>JOURNAL OF CARDIOPULMONARY REHABILITATION</t>
        </is>
      </c>
      <c r="B18952" t="inlineStr">
        <is>
          <t>C</t>
        </is>
      </c>
      <c r="C18952">
        <f>IF(B18952&lt;&gt;"NI",1,0)</f>
        <v/>
      </c>
      <c r="D18952">
        <f>VLOOKUP(B18952, Tabelas!A:C,3,FALSE())</f>
        <v/>
      </c>
      <c r="E18952">
        <f>VLOOKUP(B18952, Tabelas!A:C,2,FALSE())</f>
        <v/>
      </c>
    </row>
    <row r="18953">
      <c r="A18953" t="inlineStr">
        <is>
          <t>JOURNAL OF CARDIOVASCULAR DISEASES &amp; DIAGNOSIS</t>
        </is>
      </c>
      <c r="B18953" t="inlineStr">
        <is>
          <t>C</t>
        </is>
      </c>
      <c r="C18953">
        <f>IF(B18953&lt;&gt;"NI",1,0)</f>
        <v/>
      </c>
      <c r="D18953">
        <f>VLOOKUP(B18953, Tabelas!A:C,3,FALSE())</f>
        <v/>
      </c>
      <c r="E18953">
        <f>VLOOKUP(B18953, Tabelas!A:C,2,FALSE())</f>
        <v/>
      </c>
    </row>
    <row r="18954">
      <c r="A18954" t="inlineStr">
        <is>
          <t>JOURNAL OF CELL SIGNALING</t>
        </is>
      </c>
      <c r="B18954" t="inlineStr">
        <is>
          <t>C</t>
        </is>
      </c>
      <c r="C18954">
        <f>IF(B18954&lt;&gt;"NI",1,0)</f>
        <v/>
      </c>
      <c r="D18954">
        <f>VLOOKUP(B18954, Tabelas!A:C,3,FALSE())</f>
        <v/>
      </c>
      <c r="E18954">
        <f>VLOOKUP(B18954, Tabelas!A:C,2,FALSE())</f>
        <v/>
      </c>
    </row>
    <row r="18955">
      <c r="A18955" t="inlineStr">
        <is>
          <t>JOURNAL OF CHEMICAL AND PHARMACEUTICAL RESEARCH</t>
        </is>
      </c>
      <c r="B18955" t="inlineStr">
        <is>
          <t>C</t>
        </is>
      </c>
      <c r="C18955">
        <f>IF(B18955&lt;&gt;"NI",1,0)</f>
        <v/>
      </c>
      <c r="D18955">
        <f>VLOOKUP(B18955, Tabelas!A:C,3,FALSE())</f>
        <v/>
      </c>
      <c r="E18955">
        <f>VLOOKUP(B18955, Tabelas!A:C,2,FALSE())</f>
        <v/>
      </c>
    </row>
    <row r="18956">
      <c r="A18956" t="inlineStr">
        <is>
          <t>JOURNAL OF CHEMICAL ENGINEERING &amp; PROCESS TECHNOLOGY</t>
        </is>
      </c>
      <c r="B18956" t="inlineStr">
        <is>
          <t>C</t>
        </is>
      </c>
      <c r="C18956">
        <f>IF(B18956&lt;&gt;"NI",1,0)</f>
        <v/>
      </c>
      <c r="D18956">
        <f>VLOOKUP(B18956, Tabelas!A:C,3,FALSE())</f>
        <v/>
      </c>
      <c r="E18956">
        <f>VLOOKUP(B18956, Tabelas!A:C,2,FALSE())</f>
        <v/>
      </c>
    </row>
    <row r="18957">
      <c r="A18957" t="inlineStr">
        <is>
          <t>JOURNAL OF CHEMICAL ENGINEERING AND MATERIALS SCIENCE</t>
        </is>
      </c>
      <c r="B18957" t="inlineStr">
        <is>
          <t>C</t>
        </is>
      </c>
      <c r="C18957">
        <f>IF(B18957&lt;&gt;"NI",1,0)</f>
        <v/>
      </c>
      <c r="D18957">
        <f>VLOOKUP(B18957, Tabelas!A:C,3,FALSE())</f>
        <v/>
      </c>
      <c r="E18957">
        <f>VLOOKUP(B18957, Tabelas!A:C,2,FALSE())</f>
        <v/>
      </c>
    </row>
    <row r="18958">
      <c r="A18958" t="inlineStr">
        <is>
          <t>JOURNAL OF CHEMICAL ENGINEERING RESEARCH UPDATES</t>
        </is>
      </c>
      <c r="B18958" t="inlineStr">
        <is>
          <t>C</t>
        </is>
      </c>
      <c r="C18958">
        <f>IF(B18958&lt;&gt;"NI",1,0)</f>
        <v/>
      </c>
      <c r="D18958">
        <f>VLOOKUP(B18958, Tabelas!A:C,3,FALSE())</f>
        <v/>
      </c>
      <c r="E18958">
        <f>VLOOKUP(B18958, Tabelas!A:C,2,FALSE())</f>
        <v/>
      </c>
    </row>
    <row r="18959">
      <c r="A18959" t="inlineStr">
        <is>
          <t>JOURNAL OF CHEMICAL TECHNOLOGY AND METALLURGY</t>
        </is>
      </c>
      <c r="B18959" t="inlineStr">
        <is>
          <t>C</t>
        </is>
      </c>
      <c r="C18959">
        <f>IF(B18959&lt;&gt;"NI",1,0)</f>
        <v/>
      </c>
      <c r="D18959">
        <f>VLOOKUP(B18959, Tabelas!A:C,3,FALSE())</f>
        <v/>
      </c>
      <c r="E18959">
        <f>VLOOKUP(B18959, Tabelas!A:C,2,FALSE())</f>
        <v/>
      </c>
    </row>
    <row r="18960">
      <c r="A18960" t="inlineStr">
        <is>
          <t>JOURNAL OF CHEMISTRY AND CHEMICAL ENGINEERING</t>
        </is>
      </c>
      <c r="B18960" t="inlineStr">
        <is>
          <t>C</t>
        </is>
      </c>
      <c r="C18960">
        <f>IF(B18960&lt;&gt;"NI",1,0)</f>
        <v/>
      </c>
      <c r="D18960">
        <f>VLOOKUP(B18960, Tabelas!A:C,3,FALSE())</f>
        <v/>
      </c>
      <c r="E18960">
        <f>VLOOKUP(B18960, Tabelas!A:C,2,FALSE())</f>
        <v/>
      </c>
    </row>
    <row r="18961">
      <c r="A18961" t="inlineStr">
        <is>
          <t>JOURNAL OF CHROMATOGRAPHY AND SEPARATION TECHNIQUES</t>
        </is>
      </c>
      <c r="B18961" t="inlineStr">
        <is>
          <t>C</t>
        </is>
      </c>
      <c r="C18961">
        <f>IF(B18961&lt;&gt;"NI",1,0)</f>
        <v/>
      </c>
      <c r="D18961">
        <f>VLOOKUP(B18961, Tabelas!A:C,3,FALSE())</f>
        <v/>
      </c>
      <c r="E18961">
        <f>VLOOKUP(B18961, Tabelas!A:C,2,FALSE())</f>
        <v/>
      </c>
    </row>
    <row r="18962">
      <c r="A18962" t="inlineStr">
        <is>
          <t>JOURNAL OF CIVIL ENGINEERING RESEARCH</t>
        </is>
      </c>
      <c r="B18962" t="inlineStr">
        <is>
          <t>C</t>
        </is>
      </c>
      <c r="C18962">
        <f>IF(B18962&lt;&gt;"NI",1,0)</f>
        <v/>
      </c>
      <c r="D18962">
        <f>VLOOKUP(B18962, Tabelas!A:C,3,FALSE())</f>
        <v/>
      </c>
      <c r="E18962">
        <f>VLOOKUP(B18962, Tabelas!A:C,2,FALSE())</f>
        <v/>
      </c>
    </row>
    <row r="18963">
      <c r="A18963" t="inlineStr">
        <is>
          <t>JOURNAL OF CLINICAL &amp; CELLULAR IMMUNOLOGY</t>
        </is>
      </c>
      <c r="B18963" t="inlineStr">
        <is>
          <t>C</t>
        </is>
      </c>
      <c r="C18963">
        <f>IF(B18963&lt;&gt;"NI",1,0)</f>
        <v/>
      </c>
      <c r="D18963">
        <f>VLOOKUP(B18963, Tabelas!A:C,3,FALSE())</f>
        <v/>
      </c>
      <c r="E18963">
        <f>VLOOKUP(B18963, Tabelas!A:C,2,FALSE())</f>
        <v/>
      </c>
    </row>
    <row r="18964">
      <c r="A18964" t="inlineStr">
        <is>
          <t>JOURNAL OF CLINICAL &amp; EXPERIMENTAL ONCOLOGY</t>
        </is>
      </c>
      <c r="B18964" t="inlineStr">
        <is>
          <t>C</t>
        </is>
      </c>
      <c r="C18964">
        <f>IF(B18964&lt;&gt;"NI",1,0)</f>
        <v/>
      </c>
      <c r="D18964">
        <f>VLOOKUP(B18964, Tabelas!A:C,3,FALSE())</f>
        <v/>
      </c>
      <c r="E18964">
        <f>VLOOKUP(B18964, Tabelas!A:C,2,FALSE())</f>
        <v/>
      </c>
    </row>
    <row r="18965">
      <c r="A18965" t="inlineStr">
        <is>
          <t>JOURNAL OF CLINICAL &amp; EXPERIMENTAL OPHTHALMOLOGY</t>
        </is>
      </c>
      <c r="B18965" t="inlineStr">
        <is>
          <t>C</t>
        </is>
      </c>
      <c r="C18965">
        <f>IF(B18965&lt;&gt;"NI",1,0)</f>
        <v/>
      </c>
      <c r="D18965">
        <f>VLOOKUP(B18965, Tabelas!A:C,3,FALSE())</f>
        <v/>
      </c>
      <c r="E18965">
        <f>VLOOKUP(B18965, Tabelas!A:C,2,FALSE())</f>
        <v/>
      </c>
    </row>
    <row r="18966">
      <c r="A18966" t="inlineStr">
        <is>
          <t>JOURNAL OF CLINICAL &amp; EXPERIMENTAL PHARMACOLOGY</t>
        </is>
      </c>
      <c r="B18966" t="inlineStr">
        <is>
          <t>C</t>
        </is>
      </c>
      <c r="C18966">
        <f>IF(B18966&lt;&gt;"NI",1,0)</f>
        <v/>
      </c>
      <c r="D18966">
        <f>VLOOKUP(B18966, Tabelas!A:C,3,FALSE())</f>
        <v/>
      </c>
      <c r="E18966">
        <f>VLOOKUP(B18966, Tabelas!A:C,2,FALSE())</f>
        <v/>
      </c>
    </row>
    <row r="18967">
      <c r="A18967" t="inlineStr">
        <is>
          <t>JOURNAL OF CLINICAL AND EXPERIMENTAL TOXICOLOGY</t>
        </is>
      </c>
      <c r="B18967" t="inlineStr">
        <is>
          <t>C</t>
        </is>
      </c>
      <c r="C18967">
        <f>IF(B18967&lt;&gt;"NI",1,0)</f>
        <v/>
      </c>
      <c r="D18967">
        <f>VLOOKUP(B18967, Tabelas!A:C,3,FALSE())</f>
        <v/>
      </c>
      <c r="E18967">
        <f>VLOOKUP(B18967, Tabelas!A:C,2,FALSE())</f>
        <v/>
      </c>
    </row>
    <row r="18968">
      <c r="A18968" t="inlineStr">
        <is>
          <t>JOURNAL OF CLINICAL AND MOLECULAR MEDICINE</t>
        </is>
      </c>
      <c r="B18968" t="inlineStr">
        <is>
          <t>C</t>
        </is>
      </c>
      <c r="C18968">
        <f>IF(B18968&lt;&gt;"NI",1,0)</f>
        <v/>
      </c>
      <c r="D18968">
        <f>VLOOKUP(B18968, Tabelas!A:C,3,FALSE())</f>
        <v/>
      </c>
      <c r="E18968">
        <f>VLOOKUP(B18968, Tabelas!A:C,2,FALSE())</f>
        <v/>
      </c>
    </row>
    <row r="18969">
      <c r="A18969" t="inlineStr">
        <is>
          <t>JOURNAL OF CLINICAL CASE REPORTS</t>
        </is>
      </c>
      <c r="B18969" t="inlineStr">
        <is>
          <t>C</t>
        </is>
      </c>
      <c r="C18969">
        <f>IF(B18969&lt;&gt;"NI",1,0)</f>
        <v/>
      </c>
      <c r="D18969">
        <f>VLOOKUP(B18969, Tabelas!A:C,3,FALSE())</f>
        <v/>
      </c>
      <c r="E18969">
        <f>VLOOKUP(B18969, Tabelas!A:C,2,FALSE())</f>
        <v/>
      </c>
    </row>
    <row r="18970">
      <c r="A18970" t="inlineStr">
        <is>
          <t>JOURNAL OF CLINICAL DENTISTRY AND RESEARCH</t>
        </is>
      </c>
      <c r="B18970" t="inlineStr">
        <is>
          <t>C</t>
        </is>
      </c>
      <c r="C18970">
        <f>IF(B18970&lt;&gt;"NI",1,0)</f>
        <v/>
      </c>
      <c r="D18970">
        <f>VLOOKUP(B18970, Tabelas!A:C,3,FALSE())</f>
        <v/>
      </c>
      <c r="E18970">
        <f>VLOOKUP(B18970, Tabelas!A:C,2,FALSE())</f>
        <v/>
      </c>
    </row>
    <row r="18971">
      <c r="A18971" t="inlineStr">
        <is>
          <t>JOURNAL OF CLINICAL EPIGENETICS</t>
        </is>
      </c>
      <c r="B18971" t="inlineStr">
        <is>
          <t>C</t>
        </is>
      </c>
      <c r="C18971">
        <f>IF(B18971&lt;&gt;"NI",1,0)</f>
        <v/>
      </c>
      <c r="D18971">
        <f>VLOOKUP(B18971, Tabelas!A:C,3,FALSE())</f>
        <v/>
      </c>
      <c r="E18971">
        <f>VLOOKUP(B18971, Tabelas!A:C,2,FALSE())</f>
        <v/>
      </c>
    </row>
    <row r="18972">
      <c r="A18972" t="inlineStr">
        <is>
          <t>JOURNAL OF CLINICAL NEPHROLOGY AND RENAL CARE</t>
        </is>
      </c>
      <c r="B18972" t="inlineStr">
        <is>
          <t>C</t>
        </is>
      </c>
      <c r="C18972">
        <f>IF(B18972&lt;&gt;"NI",1,0)</f>
        <v/>
      </c>
      <c r="D18972">
        <f>VLOOKUP(B18972, Tabelas!A:C,3,FALSE())</f>
        <v/>
      </c>
      <c r="E18972">
        <f>VLOOKUP(B18972, Tabelas!A:C,2,FALSE())</f>
        <v/>
      </c>
    </row>
    <row r="18973">
      <c r="A18973" t="inlineStr">
        <is>
          <t>JOURNAL OF CLINICAL NEPHROLOGY AND RESEARCH</t>
        </is>
      </c>
      <c r="B18973" t="inlineStr">
        <is>
          <t>C</t>
        </is>
      </c>
      <c r="C18973">
        <f>IF(B18973&lt;&gt;"NI",1,0)</f>
        <v/>
      </c>
      <c r="D18973">
        <f>VLOOKUP(B18973, Tabelas!A:C,3,FALSE())</f>
        <v/>
      </c>
      <c r="E18973">
        <f>VLOOKUP(B18973, Tabelas!A:C,2,FALSE())</f>
        <v/>
      </c>
    </row>
    <row r="18974">
      <c r="A18974" t="inlineStr">
        <is>
          <t>JOURNAL OF CLINICAL RESEARCH &amp; BIOETHICS</t>
        </is>
      </c>
      <c r="B18974" t="inlineStr">
        <is>
          <t>C</t>
        </is>
      </c>
      <c r="C18974">
        <f>IF(B18974&lt;&gt;"NI",1,0)</f>
        <v/>
      </c>
      <c r="D18974">
        <f>VLOOKUP(B18974, Tabelas!A:C,3,FALSE())</f>
        <v/>
      </c>
      <c r="E18974">
        <f>VLOOKUP(B18974, Tabelas!A:C,2,FALSE())</f>
        <v/>
      </c>
    </row>
    <row r="18975">
      <c r="A18975" t="inlineStr">
        <is>
          <t>JOURNAL OF CLINICAL TOXICOLOGY (OPEN ACCESS)</t>
        </is>
      </c>
      <c r="B18975" t="inlineStr">
        <is>
          <t>C</t>
        </is>
      </c>
      <c r="C18975">
        <f>IF(B18975&lt;&gt;"NI",1,0)</f>
        <v/>
      </c>
      <c r="D18975">
        <f>VLOOKUP(B18975, Tabelas!A:C,3,FALSE())</f>
        <v/>
      </c>
      <c r="E18975">
        <f>VLOOKUP(B18975, Tabelas!A:C,2,FALSE())</f>
        <v/>
      </c>
    </row>
    <row r="18976">
      <c r="A18976" t="inlineStr">
        <is>
          <t>JOURNAL OF COASTAL LIFE MEDICINE</t>
        </is>
      </c>
      <c r="B18976" t="inlineStr">
        <is>
          <t>C</t>
        </is>
      </c>
      <c r="C18976">
        <f>IF(B18976&lt;&gt;"NI",1,0)</f>
        <v/>
      </c>
      <c r="D18976">
        <f>VLOOKUP(B18976, Tabelas!A:C,3,FALSE())</f>
        <v/>
      </c>
      <c r="E18976">
        <f>VLOOKUP(B18976, Tabelas!A:C,2,FALSE())</f>
        <v/>
      </c>
    </row>
    <row r="18977">
      <c r="A18977" t="inlineStr">
        <is>
          <t>JOURNAL OF COASTAL ZONE MANAGEMENT</t>
        </is>
      </c>
      <c r="B18977" t="inlineStr">
        <is>
          <t>C</t>
        </is>
      </c>
      <c r="C18977">
        <f>IF(B18977&lt;&gt;"NI",1,0)</f>
        <v/>
      </c>
      <c r="D18977">
        <f>VLOOKUP(B18977, Tabelas!A:C,3,FALSE())</f>
        <v/>
      </c>
      <c r="E18977">
        <f>VLOOKUP(B18977, Tabelas!A:C,2,FALSE())</f>
        <v/>
      </c>
    </row>
    <row r="18978">
      <c r="A18978" t="inlineStr">
        <is>
          <t>JOURNAL OF COATING SCIENCE AND TECHNOLOGY</t>
        </is>
      </c>
      <c r="B18978" t="inlineStr">
        <is>
          <t>C</t>
        </is>
      </c>
      <c r="C18978">
        <f>IF(B18978&lt;&gt;"NI",1,0)</f>
        <v/>
      </c>
      <c r="D18978">
        <f>VLOOKUP(B18978, Tabelas!A:C,3,FALSE())</f>
        <v/>
      </c>
      <c r="E18978">
        <f>VLOOKUP(B18978, Tabelas!A:C,2,FALSE())</f>
        <v/>
      </c>
    </row>
    <row r="18979">
      <c r="A18979" t="inlineStr">
        <is>
          <t>JOURNAL OF COGNITIVE ENHANCEMENT</t>
        </is>
      </c>
      <c r="B18979" t="inlineStr">
        <is>
          <t>C</t>
        </is>
      </c>
      <c r="C18979">
        <f>IF(B18979&lt;&gt;"NI",1,0)</f>
        <v/>
      </c>
      <c r="D18979">
        <f>VLOOKUP(B18979, Tabelas!A:C,3,FALSE())</f>
        <v/>
      </c>
      <c r="E18979">
        <f>VLOOKUP(B18979, Tabelas!A:C,2,FALSE())</f>
        <v/>
      </c>
    </row>
    <row r="18980">
      <c r="A18980" t="inlineStr">
        <is>
          <t>JOURNAL OF COMMUNICATION AND COMPUTER</t>
        </is>
      </c>
      <c r="B18980" t="inlineStr">
        <is>
          <t>C</t>
        </is>
      </c>
      <c r="C18980">
        <f>IF(B18980&lt;&gt;"NI",1,0)</f>
        <v/>
      </c>
      <c r="D18980">
        <f>VLOOKUP(B18980, Tabelas!A:C,3,FALSE())</f>
        <v/>
      </c>
      <c r="E18980">
        <f>VLOOKUP(B18980, Tabelas!A:C,2,FALSE())</f>
        <v/>
      </c>
    </row>
    <row r="18981">
      <c r="A18981" t="inlineStr">
        <is>
          <t>JOURNAL OF COMMUNICATION DISORDERS AND ASSISTIVE TECHNOLOGY</t>
        </is>
      </c>
      <c r="B18981" t="inlineStr">
        <is>
          <t>C</t>
        </is>
      </c>
      <c r="C18981">
        <f>IF(B18981&lt;&gt;"NI",1,0)</f>
        <v/>
      </c>
      <c r="D18981">
        <f>VLOOKUP(B18981, Tabelas!A:C,3,FALSE())</f>
        <v/>
      </c>
      <c r="E18981">
        <f>VLOOKUP(B18981, Tabelas!A:C,2,FALSE())</f>
        <v/>
      </c>
    </row>
    <row r="18982">
      <c r="A18982" t="inlineStr">
        <is>
          <t>JOURNAL OF COMMUNITY MEDICINE &amp; HEALTH EDUCATION</t>
        </is>
      </c>
      <c r="B18982" t="inlineStr">
        <is>
          <t>C</t>
        </is>
      </c>
      <c r="C18982">
        <f>IF(B18982&lt;&gt;"NI",1,0)</f>
        <v/>
      </c>
      <c r="D18982">
        <f>VLOOKUP(B18982, Tabelas!A:C,3,FALSE())</f>
        <v/>
      </c>
      <c r="E18982">
        <f>VLOOKUP(B18982, Tabelas!A:C,2,FALSE())</f>
        <v/>
      </c>
    </row>
    <row r="18983">
      <c r="A18983" t="inlineStr">
        <is>
          <t>JOURNAL OF COMPLEMENTARY MEDICINE &amp; ALTERNATIVE HEALTHCARE (JCMAH)</t>
        </is>
      </c>
      <c r="B18983" t="inlineStr">
        <is>
          <t>C</t>
        </is>
      </c>
      <c r="C18983">
        <f>IF(B18983&lt;&gt;"NI",1,0)</f>
        <v/>
      </c>
      <c r="D18983">
        <f>VLOOKUP(B18983, Tabelas!A:C,3,FALSE())</f>
        <v/>
      </c>
      <c r="E18983">
        <f>VLOOKUP(B18983, Tabelas!A:C,2,FALSE())</f>
        <v/>
      </c>
    </row>
    <row r="18984">
      <c r="A18984" t="inlineStr">
        <is>
          <t>JOURNAL OF COMPOSITES SCIENCES</t>
        </is>
      </c>
      <c r="B18984" t="inlineStr">
        <is>
          <t>C</t>
        </is>
      </c>
      <c r="C18984">
        <f>IF(B18984&lt;&gt;"NI",1,0)</f>
        <v/>
      </c>
      <c r="D18984">
        <f>VLOOKUP(B18984, Tabelas!A:C,3,FALSE())</f>
        <v/>
      </c>
      <c r="E18984">
        <f>VLOOKUP(B18984, Tabelas!A:C,2,FALSE())</f>
        <v/>
      </c>
    </row>
    <row r="18985">
      <c r="A18985" t="inlineStr">
        <is>
          <t>JOURNAL OF COMPUTER SCIENCE AND SYSTEMS BIOLOGY (ONLINE)</t>
        </is>
      </c>
      <c r="B18985" t="inlineStr">
        <is>
          <t>C</t>
        </is>
      </c>
      <c r="C18985">
        <f>IF(B18985&lt;&gt;"NI",1,0)</f>
        <v/>
      </c>
      <c r="D18985">
        <f>VLOOKUP(B18985, Tabelas!A:C,3,FALSE())</f>
        <v/>
      </c>
      <c r="E18985">
        <f>VLOOKUP(B18985, Tabelas!A:C,2,FALSE())</f>
        <v/>
      </c>
    </row>
    <row r="18986">
      <c r="A18986" t="inlineStr">
        <is>
          <t>JOURNAL OF COMPUTERS</t>
        </is>
      </c>
      <c r="B18986" t="inlineStr">
        <is>
          <t>C</t>
        </is>
      </c>
      <c r="C18986">
        <f>IF(B18986&lt;&gt;"NI",1,0)</f>
        <v/>
      </c>
      <c r="D18986">
        <f>VLOOKUP(B18986, Tabelas!A:C,3,FALSE())</f>
        <v/>
      </c>
      <c r="E18986">
        <f>VLOOKUP(B18986, Tabelas!A:C,2,FALSE())</f>
        <v/>
      </c>
    </row>
    <row r="18987">
      <c r="A18987" t="inlineStr">
        <is>
          <t>JOURNAL OF CONSTRUCTION ENGINEERING, MANAGEMENT &amp; INNOVATIO</t>
        </is>
      </c>
      <c r="B18987" t="inlineStr">
        <is>
          <t>NC</t>
        </is>
      </c>
      <c r="C18987">
        <f>IF(B18987&lt;&gt;"NI",1,0)</f>
        <v/>
      </c>
      <c r="D18987">
        <f>VLOOKUP(B18987, Tabelas!A:C,3,FALSE())</f>
        <v/>
      </c>
      <c r="E18987">
        <f>VLOOKUP(B18987, Tabelas!A:C,2,FALSE())</f>
        <v/>
      </c>
    </row>
    <row r="18988">
      <c r="A18988" t="inlineStr">
        <is>
          <t>JOURNAL OF CONTEMPORARY MANAGEMENT</t>
        </is>
      </c>
      <c r="B18988" t="inlineStr">
        <is>
          <t>C</t>
        </is>
      </c>
      <c r="C18988">
        <f>IF(B18988&lt;&gt;"NI",1,0)</f>
        <v/>
      </c>
      <c r="D18988">
        <f>VLOOKUP(B18988, Tabelas!A:C,3,FALSE())</f>
        <v/>
      </c>
      <c r="E18988">
        <f>VLOOKUP(B18988, Tabelas!A:C,2,FALSE())</f>
        <v/>
      </c>
    </row>
    <row r="18989">
      <c r="A18989" t="inlineStr">
        <is>
          <t>JOURNAL OF COSMETICS, DERMATOLOGICAL SCIENCES AND APPLICATION</t>
        </is>
      </c>
      <c r="B18989" t="inlineStr">
        <is>
          <t>C</t>
        </is>
      </c>
      <c r="C18989">
        <f>IF(B18989&lt;&gt;"NI",1,0)</f>
        <v/>
      </c>
      <c r="D18989">
        <f>VLOOKUP(B18989, Tabelas!A:C,3,FALSE())</f>
        <v/>
      </c>
      <c r="E18989">
        <f>VLOOKUP(B18989, Tabelas!A:C,2,FALSE())</f>
        <v/>
      </c>
    </row>
    <row r="18990">
      <c r="A18990" t="inlineStr">
        <is>
          <t>JOURNAL OF CRITICAL REVIEWS</t>
        </is>
      </c>
      <c r="B18990" t="inlineStr">
        <is>
          <t>C</t>
        </is>
      </c>
      <c r="C18990">
        <f>IF(B18990&lt;&gt;"NI",1,0)</f>
        <v/>
      </c>
      <c r="D18990">
        <f>VLOOKUP(B18990, Tabelas!A:C,3,FALSE())</f>
        <v/>
      </c>
      <c r="E18990">
        <f>VLOOKUP(B18990, Tabelas!A:C,2,FALSE())</f>
        <v/>
      </c>
    </row>
    <row r="18991">
      <c r="A18991" t="inlineStr">
        <is>
          <t>JOURNAL OF CULTURAL AND RELIGIOUS STUDIES</t>
        </is>
      </c>
      <c r="B18991" t="inlineStr">
        <is>
          <t>C</t>
        </is>
      </c>
      <c r="C18991">
        <f>IF(B18991&lt;&gt;"NI",1,0)</f>
        <v/>
      </c>
      <c r="D18991">
        <f>VLOOKUP(B18991, Tabelas!A:C,3,FALSE())</f>
        <v/>
      </c>
      <c r="E18991">
        <f>VLOOKUP(B18991, Tabelas!A:C,2,FALSE())</f>
        <v/>
      </c>
    </row>
    <row r="18992">
      <c r="A18992" t="inlineStr">
        <is>
          <t>JOURNAL OF CYTOLOGY AND HISTOLOGY</t>
        </is>
      </c>
      <c r="B18992" t="inlineStr">
        <is>
          <t>C</t>
        </is>
      </c>
      <c r="C18992">
        <f>IF(B18992&lt;&gt;"NI",1,0)</f>
        <v/>
      </c>
      <c r="D18992">
        <f>VLOOKUP(B18992, Tabelas!A:C,3,FALSE())</f>
        <v/>
      </c>
      <c r="E18992">
        <f>VLOOKUP(B18992, Tabelas!A:C,2,FALSE())</f>
        <v/>
      </c>
    </row>
    <row r="18993">
      <c r="A18993" t="inlineStr">
        <is>
          <t>JOURNAL OF DAIRY AND VETERINARY SCIENCES</t>
        </is>
      </c>
      <c r="B18993" t="inlineStr">
        <is>
          <t>C</t>
        </is>
      </c>
      <c r="C18993">
        <f>IF(B18993&lt;&gt;"NI",1,0)</f>
        <v/>
      </c>
      <c r="D18993">
        <f>VLOOKUP(B18993, Tabelas!A:C,3,FALSE())</f>
        <v/>
      </c>
      <c r="E18993">
        <f>VLOOKUP(B18993, Tabelas!A:C,2,FALSE())</f>
        <v/>
      </c>
    </row>
    <row r="18994">
      <c r="A18994" t="inlineStr">
        <is>
          <t>JOURNAL OF DAIRY, VETERINARY &amp; ANIMAL RESEARCH</t>
        </is>
      </c>
      <c r="B18994" t="inlineStr">
        <is>
          <t>C</t>
        </is>
      </c>
      <c r="C18994">
        <f>IF(B18994&lt;&gt;"NI",1,0)</f>
        <v/>
      </c>
      <c r="D18994">
        <f>VLOOKUP(B18994, Tabelas!A:C,3,FALSE())</f>
        <v/>
      </c>
      <c r="E18994">
        <f>VLOOKUP(B18994, Tabelas!A:C,2,FALSE())</f>
        <v/>
      </c>
    </row>
    <row r="18995">
      <c r="A18995" t="inlineStr">
        <is>
          <t>JOURNAL OF DENTAL AND ORAL HEALTH</t>
        </is>
      </c>
      <c r="B18995" t="inlineStr">
        <is>
          <t>C</t>
        </is>
      </c>
      <c r="C18995">
        <f>IF(B18995&lt;&gt;"NI",1,0)</f>
        <v/>
      </c>
      <c r="D18995">
        <f>VLOOKUP(B18995, Tabelas!A:C,3,FALSE())</f>
        <v/>
      </c>
      <c r="E18995">
        <f>VLOOKUP(B18995, Tabelas!A:C,2,FALSE())</f>
        <v/>
      </c>
    </row>
    <row r="18996">
      <c r="A18996" t="inlineStr">
        <is>
          <t>JOURNAL OF DENTAL APPLICATIONS</t>
        </is>
      </c>
      <c r="B18996" t="inlineStr">
        <is>
          <t>C</t>
        </is>
      </c>
      <c r="C18996">
        <f>IF(B18996&lt;&gt;"NI",1,0)</f>
        <v/>
      </c>
      <c r="D18996">
        <f>VLOOKUP(B18996, Tabelas!A:C,3,FALSE())</f>
        <v/>
      </c>
      <c r="E18996">
        <f>VLOOKUP(B18996, Tabelas!A:C,2,FALSE())</f>
        <v/>
      </c>
    </row>
    <row r="18997">
      <c r="A18997" t="inlineStr">
        <is>
          <t>JOURNAL OF DENTAL HEALTH, ORAL DISORDERS &amp; THERAPY</t>
        </is>
      </c>
      <c r="B18997" t="inlineStr">
        <is>
          <t>C</t>
        </is>
      </c>
      <c r="C18997">
        <f>IF(B18997&lt;&gt;"NI",1,0)</f>
        <v/>
      </c>
      <c r="D18997">
        <f>VLOOKUP(B18997, Tabelas!A:C,3,FALSE())</f>
        <v/>
      </c>
      <c r="E18997">
        <f>VLOOKUP(B18997, Tabelas!A:C,2,FALSE())</f>
        <v/>
      </c>
    </row>
    <row r="18998">
      <c r="A18998" t="inlineStr">
        <is>
          <t>JOURNAL OF DENTISTRY AND DENTAL MEDICINE</t>
        </is>
      </c>
      <c r="B18998" t="inlineStr">
        <is>
          <t>C</t>
        </is>
      </c>
      <c r="C18998">
        <f>IF(B18998&lt;&gt;"NI",1,0)</f>
        <v/>
      </c>
      <c r="D18998">
        <f>VLOOKUP(B18998, Tabelas!A:C,3,FALSE())</f>
        <v/>
      </c>
      <c r="E18998">
        <f>VLOOKUP(B18998, Tabelas!A:C,2,FALSE())</f>
        <v/>
      </c>
    </row>
    <row r="18999">
      <c r="A18999" t="inlineStr">
        <is>
          <t>JOURNAL OF DENTISTRY AND ORAL BIOLOGY</t>
        </is>
      </c>
      <c r="B18999" t="inlineStr">
        <is>
          <t>C</t>
        </is>
      </c>
      <c r="C18999">
        <f>IF(B18999&lt;&gt;"NI",1,0)</f>
        <v/>
      </c>
      <c r="D18999">
        <f>VLOOKUP(B18999, Tabelas!A:C,3,FALSE())</f>
        <v/>
      </c>
      <c r="E18999">
        <f>VLOOKUP(B18999, Tabelas!A:C,2,FALSE())</f>
        <v/>
      </c>
    </row>
    <row r="19000">
      <c r="A19000" t="inlineStr">
        <is>
          <t>JOURNAL OF DENTISTRY AND ORAL CARE MEDICINE</t>
        </is>
      </c>
      <c r="B19000" t="inlineStr">
        <is>
          <t>C</t>
        </is>
      </c>
      <c r="C19000">
        <f>IF(B19000&lt;&gt;"NI",1,0)</f>
        <v/>
      </c>
      <c r="D19000">
        <f>VLOOKUP(B19000, Tabelas!A:C,3,FALSE())</f>
        <v/>
      </c>
      <c r="E19000">
        <f>VLOOKUP(B19000, Tabelas!A:C,2,FALSE())</f>
        <v/>
      </c>
    </row>
    <row r="19001">
      <c r="A19001" t="inlineStr">
        <is>
          <t>JOURNAL OF DENTISTRY AND ORAL DISORDERS</t>
        </is>
      </c>
      <c r="B19001" t="inlineStr">
        <is>
          <t>C</t>
        </is>
      </c>
      <c r="C19001">
        <f>IF(B19001&lt;&gt;"NI",1,0)</f>
        <v/>
      </c>
      <c r="D19001">
        <f>VLOOKUP(B19001, Tabelas!A:C,3,FALSE())</f>
        <v/>
      </c>
      <c r="E19001">
        <f>VLOOKUP(B19001, Tabelas!A:C,2,FALSE())</f>
        <v/>
      </c>
    </row>
    <row r="19002">
      <c r="A19002" t="inlineStr">
        <is>
          <t>JOURNAL OF DENTISTRY AND ORAL IMPLANTS</t>
        </is>
      </c>
      <c r="B19002" t="inlineStr">
        <is>
          <t>C</t>
        </is>
      </c>
      <c r="C19002">
        <f>IF(B19002&lt;&gt;"NI",1,0)</f>
        <v/>
      </c>
      <c r="D19002">
        <f>VLOOKUP(B19002, Tabelas!A:C,3,FALSE())</f>
        <v/>
      </c>
      <c r="E19002">
        <f>VLOOKUP(B19002, Tabelas!A:C,2,FALSE())</f>
        <v/>
      </c>
    </row>
    <row r="19003">
      <c r="A19003" t="inlineStr">
        <is>
          <t>JOURNAL OF DENTISTRY AND OROFACIAL SURGERY</t>
        </is>
      </c>
      <c r="B19003" t="inlineStr">
        <is>
          <t>C</t>
        </is>
      </c>
      <c r="C19003">
        <f>IF(B19003&lt;&gt;"NI",1,0)</f>
        <v/>
      </c>
      <c r="D19003">
        <f>VLOOKUP(B19003, Tabelas!A:C,3,FALSE())</f>
        <v/>
      </c>
      <c r="E19003">
        <f>VLOOKUP(B19003, Tabelas!A:C,2,FALSE())</f>
        <v/>
      </c>
    </row>
    <row r="19004">
      <c r="A19004" t="inlineStr">
        <is>
          <t>JOURNAL OF DENTISTRY ORAL DISORDERS AND THERAPY</t>
        </is>
      </c>
      <c r="B19004" t="inlineStr">
        <is>
          <t>C</t>
        </is>
      </c>
      <c r="C19004">
        <f>IF(B19004&lt;&gt;"NI",1,0)</f>
        <v/>
      </c>
      <c r="D19004">
        <f>VLOOKUP(B19004, Tabelas!A:C,3,FALSE())</f>
        <v/>
      </c>
      <c r="E19004">
        <f>VLOOKUP(B19004, Tabelas!A:C,2,FALSE())</f>
        <v/>
      </c>
    </row>
    <row r="19005">
      <c r="A19005" t="inlineStr">
        <is>
          <t>JOURNAL OF DEPRESSION &amp; ANXIETY</t>
        </is>
      </c>
      <c r="B19005" t="inlineStr">
        <is>
          <t>C</t>
        </is>
      </c>
      <c r="C19005">
        <f>IF(B19005&lt;&gt;"NI",1,0)</f>
        <v/>
      </c>
      <c r="D19005">
        <f>VLOOKUP(B19005, Tabelas!A:C,3,FALSE())</f>
        <v/>
      </c>
      <c r="E19005">
        <f>VLOOKUP(B19005, Tabelas!A:C,2,FALSE())</f>
        <v/>
      </c>
    </row>
    <row r="19006">
      <c r="A19006" t="inlineStr">
        <is>
          <t>JOURNAL OF DERMATOLOGY RESEARCH AND THERAPY</t>
        </is>
      </c>
      <c r="B19006" t="inlineStr">
        <is>
          <t>C</t>
        </is>
      </c>
      <c r="C19006">
        <f>IF(B19006&lt;&gt;"NI",1,0)</f>
        <v/>
      </c>
      <c r="D19006">
        <f>VLOOKUP(B19006, Tabelas!A:C,3,FALSE())</f>
        <v/>
      </c>
      <c r="E19006">
        <f>VLOOKUP(B19006, Tabelas!A:C,2,FALSE())</f>
        <v/>
      </c>
    </row>
    <row r="19007">
      <c r="A19007" t="inlineStr">
        <is>
          <t>JOURNAL OF DERMATOLY &amp; COSMETOLOGY</t>
        </is>
      </c>
      <c r="B19007" t="inlineStr">
        <is>
          <t>C</t>
        </is>
      </c>
      <c r="C19007">
        <f>IF(B19007&lt;&gt;"NI",1,0)</f>
        <v/>
      </c>
      <c r="D19007">
        <f>VLOOKUP(B19007, Tabelas!A:C,3,FALSE())</f>
        <v/>
      </c>
      <c r="E19007">
        <f>VLOOKUP(B19007, Tabelas!A:C,2,FALSE())</f>
        <v/>
      </c>
    </row>
    <row r="19008">
      <c r="A19008" t="inlineStr">
        <is>
          <t>JOURNAL OF DIABETES &amp; METABOLISM</t>
        </is>
      </c>
      <c r="B19008" t="inlineStr">
        <is>
          <t>C</t>
        </is>
      </c>
      <c r="C19008">
        <f>IF(B19008&lt;&gt;"NI",1,0)</f>
        <v/>
      </c>
      <c r="D19008">
        <f>VLOOKUP(B19008, Tabelas!A:C,3,FALSE())</f>
        <v/>
      </c>
      <c r="E19008">
        <f>VLOOKUP(B19008, Tabelas!A:C,2,FALSE())</f>
        <v/>
      </c>
    </row>
    <row r="19009">
      <c r="A19009" t="inlineStr">
        <is>
          <t>JOURNAL OF DIABETES AND ENDOCRINOLOGY</t>
        </is>
      </c>
      <c r="B19009" t="inlineStr">
        <is>
          <t>C</t>
        </is>
      </c>
      <c r="C19009">
        <f>IF(B19009&lt;&gt;"NI",1,0)</f>
        <v/>
      </c>
      <c r="D19009">
        <f>VLOOKUP(B19009, Tabelas!A:C,3,FALSE())</f>
        <v/>
      </c>
      <c r="E19009">
        <f>VLOOKUP(B19009, Tabelas!A:C,2,FALSE())</f>
        <v/>
      </c>
    </row>
    <row r="19010">
      <c r="A19010" t="inlineStr">
        <is>
          <t>JOURNAL OF DIABETES AND METABOLIC DISORDERS</t>
        </is>
      </c>
      <c r="B19010" t="inlineStr">
        <is>
          <t>C</t>
        </is>
      </c>
      <c r="C19010">
        <f>IF(B19010&lt;&gt;"NI",1,0)</f>
        <v/>
      </c>
      <c r="D19010">
        <f>VLOOKUP(B19010, Tabelas!A:C,3,FALSE())</f>
        <v/>
      </c>
      <c r="E19010">
        <f>VLOOKUP(B19010, Tabelas!A:C,2,FALSE())</f>
        <v/>
      </c>
    </row>
    <row r="19011">
      <c r="A19011" t="inlineStr">
        <is>
          <t>JOURNAL OF DIABETES, METABOLIC DISORDERS &amp; CONTROL</t>
        </is>
      </c>
      <c r="B19011" t="inlineStr">
        <is>
          <t>C</t>
        </is>
      </c>
      <c r="C19011">
        <f>IF(B19011&lt;&gt;"NI",1,0)</f>
        <v/>
      </c>
      <c r="D19011">
        <f>VLOOKUP(B19011, Tabelas!A:C,3,FALSE())</f>
        <v/>
      </c>
      <c r="E19011">
        <f>VLOOKUP(B19011, Tabelas!A:C,2,FALSE())</f>
        <v/>
      </c>
    </row>
    <row r="19012">
      <c r="A19012" t="inlineStr">
        <is>
          <t>JOURNAL OF DISEASES</t>
        </is>
      </c>
      <c r="B19012" t="inlineStr">
        <is>
          <t>C</t>
        </is>
      </c>
      <c r="C19012">
        <f>IF(B19012&lt;&gt;"NI",1,0)</f>
        <v/>
      </c>
      <c r="D19012">
        <f>VLOOKUP(B19012, Tabelas!A:C,3,FALSE())</f>
        <v/>
      </c>
      <c r="E19012">
        <f>VLOOKUP(B19012, Tabelas!A:C,2,FALSE())</f>
        <v/>
      </c>
    </row>
    <row r="19013">
      <c r="A19013" t="inlineStr">
        <is>
          <t>JOURNAL OF EARTH SCIENCES AND GEOTECHNICAL ENGINEERING</t>
        </is>
      </c>
      <c r="B19013" t="inlineStr">
        <is>
          <t>C</t>
        </is>
      </c>
      <c r="C19013">
        <f>IF(B19013&lt;&gt;"NI",1,0)</f>
        <v/>
      </c>
      <c r="D19013">
        <f>VLOOKUP(B19013, Tabelas!A:C,3,FALSE())</f>
        <v/>
      </c>
      <c r="E19013">
        <f>VLOOKUP(B19013, Tabelas!A:C,2,FALSE())</f>
        <v/>
      </c>
    </row>
    <row r="19014">
      <c r="A19014" t="inlineStr">
        <is>
          <t>JOURNAL OF ECOACOUSTICS</t>
        </is>
      </c>
      <c r="B19014" t="inlineStr">
        <is>
          <t>C</t>
        </is>
      </c>
      <c r="C19014">
        <f>IF(B19014&lt;&gt;"NI",1,0)</f>
        <v/>
      </c>
      <c r="D19014">
        <f>VLOOKUP(B19014, Tabelas!A:C,3,FALSE())</f>
        <v/>
      </c>
      <c r="E19014">
        <f>VLOOKUP(B19014, Tabelas!A:C,2,FALSE())</f>
        <v/>
      </c>
    </row>
    <row r="19015">
      <c r="A19015" t="inlineStr">
        <is>
          <t>JOURNAL OF ECONOMICS, BUSINESS AND MANAGEMENT</t>
        </is>
      </c>
      <c r="B19015" t="inlineStr">
        <is>
          <t>C</t>
        </is>
      </c>
      <c r="C19015">
        <f>IF(B19015&lt;&gt;"NI",1,0)</f>
        <v/>
      </c>
      <c r="D19015">
        <f>VLOOKUP(B19015, Tabelas!A:C,3,FALSE())</f>
        <v/>
      </c>
      <c r="E19015">
        <f>VLOOKUP(B19015, Tabelas!A:C,2,FALSE())</f>
        <v/>
      </c>
    </row>
    <row r="19016">
      <c r="A19016" t="inlineStr">
        <is>
          <t>JOURNAL OF EDUCATION AND ETHICS IN DENTISTRY</t>
        </is>
      </c>
      <c r="B19016" t="inlineStr">
        <is>
          <t>C</t>
        </is>
      </c>
      <c r="C19016">
        <f>IF(B19016&lt;&gt;"NI",1,0)</f>
        <v/>
      </c>
      <c r="D19016">
        <f>VLOOKUP(B19016, Tabelas!A:C,3,FALSE())</f>
        <v/>
      </c>
      <c r="E19016">
        <f>VLOOKUP(B19016, Tabelas!A:C,2,FALSE())</f>
        <v/>
      </c>
    </row>
    <row r="19017">
      <c r="A19017" t="inlineStr">
        <is>
          <t>JOURNAL OF EDUCATIONAL AND INSTRUCTIONAL STUDIES IN THE WORLD</t>
        </is>
      </c>
      <c r="B19017" t="inlineStr">
        <is>
          <t>C</t>
        </is>
      </c>
      <c r="C19017">
        <f>IF(B19017&lt;&gt;"NI",1,0)</f>
        <v/>
      </c>
      <c r="D19017">
        <f>VLOOKUP(B19017, Tabelas!A:C,3,FALSE())</f>
        <v/>
      </c>
      <c r="E19017">
        <f>VLOOKUP(B19017, Tabelas!A:C,2,FALSE())</f>
        <v/>
      </c>
    </row>
    <row r="19018">
      <c r="A19018" t="inlineStr">
        <is>
          <t>JOURNAL OF EDUCATIONAL, PEDIATRIC &amp; (RE)HABILITATIVE AUDIOLOGY</t>
        </is>
      </c>
      <c r="B19018" t="inlineStr">
        <is>
          <t>C</t>
        </is>
      </c>
      <c r="C19018">
        <f>IF(B19018&lt;&gt;"NI",1,0)</f>
        <v/>
      </c>
      <c r="D19018">
        <f>VLOOKUP(B19018, Tabelas!A:C,3,FALSE())</f>
        <v/>
      </c>
      <c r="E19018">
        <f>VLOOKUP(B19018, Tabelas!A:C,2,FALSE())</f>
        <v/>
      </c>
    </row>
    <row r="19019">
      <c r="A19019" t="inlineStr">
        <is>
          <t>JOURNAL OF ELECTRICAL &amp; ELECTRONIC SYSTEMS</t>
        </is>
      </c>
      <c r="B19019" t="inlineStr">
        <is>
          <t>C</t>
        </is>
      </c>
      <c r="C19019">
        <f>IF(B19019&lt;&gt;"NI",1,0)</f>
        <v/>
      </c>
      <c r="D19019">
        <f>VLOOKUP(B19019, Tabelas!A:C,3,FALSE())</f>
        <v/>
      </c>
      <c r="E19019">
        <f>VLOOKUP(B19019, Tabelas!A:C,2,FALSE())</f>
        <v/>
      </c>
    </row>
    <row r="19020">
      <c r="A19020" t="inlineStr">
        <is>
          <t>JOURNAL OF ELECTROANALYTICAL SCIENCE AND ENGINEERING</t>
        </is>
      </c>
      <c r="B19020" t="inlineStr">
        <is>
          <t>C</t>
        </is>
      </c>
      <c r="C19020">
        <f>IF(B19020&lt;&gt;"NI",1,0)</f>
        <v/>
      </c>
      <c r="D19020">
        <f>VLOOKUP(B19020, Tabelas!A:C,3,FALSE())</f>
        <v/>
      </c>
      <c r="E19020">
        <f>VLOOKUP(B19020, Tabelas!A:C,2,FALSE())</f>
        <v/>
      </c>
    </row>
    <row r="19021">
      <c r="A19021" t="inlineStr">
        <is>
          <t>JOURNAL OF ELECTROMAGNETIC ANALYSIS AND APPLICATIONS</t>
        </is>
      </c>
      <c r="B19021" t="inlineStr">
        <is>
          <t>C</t>
        </is>
      </c>
      <c r="C19021">
        <f>IF(B19021&lt;&gt;"NI",1,0)</f>
        <v/>
      </c>
      <c r="D19021">
        <f>VLOOKUP(B19021, Tabelas!A:C,3,FALSE())</f>
        <v/>
      </c>
      <c r="E19021">
        <f>VLOOKUP(B19021, Tabelas!A:C,2,FALSE())</f>
        <v/>
      </c>
    </row>
    <row r="19022">
      <c r="A19022" t="inlineStr">
        <is>
          <t>JOURNAL OF EMERGENCY AND CRITICAL CARE MEDICINE</t>
        </is>
      </c>
      <c r="B19022" t="inlineStr">
        <is>
          <t>C</t>
        </is>
      </c>
      <c r="C19022">
        <f>IF(B19022&lt;&gt;"NI",1,0)</f>
        <v/>
      </c>
      <c r="D19022">
        <f>VLOOKUP(B19022, Tabelas!A:C,3,FALSE())</f>
        <v/>
      </c>
      <c r="E19022">
        <f>VLOOKUP(B19022, Tabelas!A:C,2,FALSE())</f>
        <v/>
      </c>
    </row>
    <row r="19023">
      <c r="A19023" t="inlineStr">
        <is>
          <t>JOURNAL OF EMERGENT SCIENCE</t>
        </is>
      </c>
      <c r="B19023" t="inlineStr">
        <is>
          <t>C</t>
        </is>
      </c>
      <c r="C19023">
        <f>IF(B19023&lt;&gt;"NI",1,0)</f>
        <v/>
      </c>
      <c r="D19023">
        <f>VLOOKUP(B19023, Tabelas!A:C,3,FALSE())</f>
        <v/>
      </c>
      <c r="E19023">
        <f>VLOOKUP(B19023, Tabelas!A:C,2,FALSE())</f>
        <v/>
      </c>
    </row>
    <row r="19024">
      <c r="A19024" t="inlineStr">
        <is>
          <t>JOURNAL OF ENDOCRINOLOGY AND METABOLISM</t>
        </is>
      </c>
      <c r="B19024" t="inlineStr">
        <is>
          <t>C</t>
        </is>
      </c>
      <c r="C19024">
        <f>IF(B19024&lt;&gt;"NI",1,0)</f>
        <v/>
      </c>
      <c r="D19024">
        <f>VLOOKUP(B19024, Tabelas!A:C,3,FALSE())</f>
        <v/>
      </c>
      <c r="E19024">
        <f>VLOOKUP(B19024, Tabelas!A:C,2,FALSE())</f>
        <v/>
      </c>
    </row>
    <row r="19025">
      <c r="A19025" t="inlineStr">
        <is>
          <t>JOURNAL OF ENERGY AND POWER ENGINEERING</t>
        </is>
      </c>
      <c r="B19025" t="inlineStr">
        <is>
          <t>C</t>
        </is>
      </c>
      <c r="C19025">
        <f>IF(B19025&lt;&gt;"NI",1,0)</f>
        <v/>
      </c>
      <c r="D19025">
        <f>VLOOKUP(B19025, Tabelas!A:C,3,FALSE())</f>
        <v/>
      </c>
      <c r="E19025">
        <f>VLOOKUP(B19025, Tabelas!A:C,2,FALSE())</f>
        <v/>
      </c>
    </row>
    <row r="19026">
      <c r="A19026" t="inlineStr">
        <is>
          <t>JOURNAL OF ENGINEERING AND TECHNOLOGY RESEARCH</t>
        </is>
      </c>
      <c r="B19026" t="inlineStr">
        <is>
          <t>C</t>
        </is>
      </c>
      <c r="C19026">
        <f>IF(B19026&lt;&gt;"NI",1,0)</f>
        <v/>
      </c>
      <c r="D19026">
        <f>VLOOKUP(B19026, Tabelas!A:C,3,FALSE())</f>
        <v/>
      </c>
      <c r="E19026">
        <f>VLOOKUP(B19026, Tabelas!A:C,2,FALSE())</f>
        <v/>
      </c>
    </row>
    <row r="19027">
      <c r="A19027" t="inlineStr">
        <is>
          <t>JOURNAL OF ENGINEERING, PROJECT, AND PRODUCTION MANAGEMENT</t>
        </is>
      </c>
      <c r="B19027" t="inlineStr">
        <is>
          <t>C</t>
        </is>
      </c>
      <c r="C19027">
        <f>IF(B19027&lt;&gt;"NI",1,0)</f>
        <v/>
      </c>
      <c r="D19027">
        <f>VLOOKUP(B19027, Tabelas!A:C,3,FALSE())</f>
        <v/>
      </c>
      <c r="E19027">
        <f>VLOOKUP(B19027, Tabelas!A:C,2,FALSE())</f>
        <v/>
      </c>
    </row>
    <row r="19028">
      <c r="A19028" t="inlineStr">
        <is>
          <t>JOURNAL OF ENTOMOLOGY AND NEMATOLOGY</t>
        </is>
      </c>
      <c r="B19028" t="inlineStr">
        <is>
          <t>C</t>
        </is>
      </c>
      <c r="C19028">
        <f>IF(B19028&lt;&gt;"NI",1,0)</f>
        <v/>
      </c>
      <c r="D19028">
        <f>VLOOKUP(B19028, Tabelas!A:C,3,FALSE())</f>
        <v/>
      </c>
      <c r="E19028">
        <f>VLOOKUP(B19028, Tabelas!A:C,2,FALSE())</f>
        <v/>
      </c>
    </row>
    <row r="19029">
      <c r="A19029" t="inlineStr">
        <is>
          <t>JOURNAL OF ENTOMOLOGY AND ZOOLOGY STUDIES</t>
        </is>
      </c>
      <c r="B19029" t="inlineStr">
        <is>
          <t>C</t>
        </is>
      </c>
      <c r="C19029">
        <f>IF(B19029&lt;&gt;"NI",1,0)</f>
        <v/>
      </c>
      <c r="D19029">
        <f>VLOOKUP(B19029, Tabelas!A:C,3,FALSE())</f>
        <v/>
      </c>
      <c r="E19029">
        <f>VLOOKUP(B19029, Tabelas!A:C,2,FALSE())</f>
        <v/>
      </c>
    </row>
    <row r="19030">
      <c r="A19030" t="inlineStr">
        <is>
          <t>JOURNAL OF ENTOMOLOGY AND ZOOLOGY STUDIES</t>
        </is>
      </c>
      <c r="B19030" t="inlineStr">
        <is>
          <t>C</t>
        </is>
      </c>
      <c r="C19030">
        <f>IF(B19030&lt;&gt;"NI",1,0)</f>
        <v/>
      </c>
      <c r="D19030">
        <f>VLOOKUP(B19030, Tabelas!A:C,3,FALSE())</f>
        <v/>
      </c>
      <c r="E19030">
        <f>VLOOKUP(B19030, Tabelas!A:C,2,FALSE())</f>
        <v/>
      </c>
    </row>
    <row r="19031">
      <c r="A19031" t="inlineStr">
        <is>
          <t>JOURNAL OF ENTREPRENEURSHIP &amp; ORGANIZATION MANAGEMENT</t>
        </is>
      </c>
      <c r="B19031" t="inlineStr">
        <is>
          <t>C</t>
        </is>
      </c>
      <c r="C19031">
        <f>IF(B19031&lt;&gt;"NI",1,0)</f>
        <v/>
      </c>
      <c r="D19031">
        <f>VLOOKUP(B19031, Tabelas!A:C,3,FALSE())</f>
        <v/>
      </c>
      <c r="E19031">
        <f>VLOOKUP(B19031, Tabelas!A:C,2,FALSE())</f>
        <v/>
      </c>
    </row>
    <row r="19032">
      <c r="A19032" t="inlineStr">
        <is>
          <t>JOURNAL OF ENVIRONMENT AND BIOTECHNOLOGY RESEARCH</t>
        </is>
      </c>
      <c r="B19032" t="inlineStr">
        <is>
          <t>C</t>
        </is>
      </c>
      <c r="C19032">
        <f>IF(B19032&lt;&gt;"NI",1,0)</f>
        <v/>
      </c>
      <c r="D19032">
        <f>VLOOKUP(B19032, Tabelas!A:C,3,FALSE())</f>
        <v/>
      </c>
      <c r="E19032">
        <f>VLOOKUP(B19032, Tabelas!A:C,2,FALSE())</f>
        <v/>
      </c>
    </row>
    <row r="19033">
      <c r="A19033" t="inlineStr">
        <is>
          <t>JOURNAL OF ENVIRONMENT AND ECOLOGY</t>
        </is>
      </c>
      <c r="B19033" t="inlineStr">
        <is>
          <t>C</t>
        </is>
      </c>
      <c r="C19033">
        <f>IF(B19033&lt;&gt;"NI",1,0)</f>
        <v/>
      </c>
      <c r="D19033">
        <f>VLOOKUP(B19033, Tabelas!A:C,3,FALSE())</f>
        <v/>
      </c>
      <c r="E19033">
        <f>VLOOKUP(B19033, Tabelas!A:C,2,FALSE())</f>
        <v/>
      </c>
    </row>
    <row r="19034">
      <c r="A19034" t="inlineStr">
        <is>
          <t>JOURNAL OF ENVIRONMENTAL &amp; ANALITYCAL TOXICOLOGY</t>
        </is>
      </c>
      <c r="B19034" t="inlineStr">
        <is>
          <t>C</t>
        </is>
      </c>
      <c r="C19034">
        <f>IF(B19034&lt;&gt;"NI",1,0)</f>
        <v/>
      </c>
      <c r="D19034">
        <f>VLOOKUP(B19034, Tabelas!A:C,3,FALSE())</f>
        <v/>
      </c>
      <c r="E19034">
        <f>VLOOKUP(B19034, Tabelas!A:C,2,FALSE())</f>
        <v/>
      </c>
    </row>
    <row r="19035">
      <c r="A19035" t="inlineStr">
        <is>
          <t>JOURNAL OF ENVIRONMENTAL AND OCCUPATIONAL SCIENCE</t>
        </is>
      </c>
      <c r="B19035" t="inlineStr">
        <is>
          <t>C</t>
        </is>
      </c>
      <c r="C19035">
        <f>IF(B19035&lt;&gt;"NI",1,0)</f>
        <v/>
      </c>
      <c r="D19035">
        <f>VLOOKUP(B19035, Tabelas!A:C,3,FALSE())</f>
        <v/>
      </c>
      <c r="E19035">
        <f>VLOOKUP(B19035, Tabelas!A:C,2,FALSE())</f>
        <v/>
      </c>
    </row>
    <row r="19036">
      <c r="A19036" t="inlineStr">
        <is>
          <t>JOURNAL OF ENVIRONMENTAL AND TOXICOLOGICAL STUDIES</t>
        </is>
      </c>
      <c r="B19036" t="inlineStr">
        <is>
          <t>C</t>
        </is>
      </c>
      <c r="C19036">
        <f>IF(B19036&lt;&gt;"NI",1,0)</f>
        <v/>
      </c>
      <c r="D19036">
        <f>VLOOKUP(B19036, Tabelas!A:C,3,FALSE())</f>
        <v/>
      </c>
      <c r="E19036">
        <f>VLOOKUP(B19036, Tabelas!A:C,2,FALSE())</f>
        <v/>
      </c>
    </row>
    <row r="19037">
      <c r="A19037" t="inlineStr">
        <is>
          <t>JOURNAL OF ENVIRONMENTAL SCIENCE AND ENGINEERING</t>
        </is>
      </c>
      <c r="B19037" t="inlineStr">
        <is>
          <t>C</t>
        </is>
      </c>
      <c r="C19037">
        <f>IF(B19037&lt;&gt;"NI",1,0)</f>
        <v/>
      </c>
      <c r="D19037">
        <f>VLOOKUP(B19037, Tabelas!A:C,3,FALSE())</f>
        <v/>
      </c>
      <c r="E19037">
        <f>VLOOKUP(B19037, Tabelas!A:C,2,FALSE())</f>
        <v/>
      </c>
    </row>
    <row r="19038">
      <c r="A19038" t="inlineStr">
        <is>
          <t>JOURNAL OF ENVIRONMENTAL SCIENCE AND ENGINEERING A (ONLINE)</t>
        </is>
      </c>
      <c r="B19038" t="inlineStr">
        <is>
          <t>C</t>
        </is>
      </c>
      <c r="C19038">
        <f>IF(B19038&lt;&gt;"NI",1,0)</f>
        <v/>
      </c>
      <c r="D19038">
        <f>VLOOKUP(B19038, Tabelas!A:C,3,FALSE())</f>
        <v/>
      </c>
      <c r="E19038">
        <f>VLOOKUP(B19038, Tabelas!A:C,2,FALSE())</f>
        <v/>
      </c>
    </row>
    <row r="19039">
      <c r="A19039" t="inlineStr">
        <is>
          <t>JOURNAL OF ENVIRONMENTAL SCIENCE AND POLLUTION RESEARCH</t>
        </is>
      </c>
      <c r="B19039" t="inlineStr">
        <is>
          <t>C</t>
        </is>
      </c>
      <c r="C19039">
        <f>IF(B19039&lt;&gt;"NI",1,0)</f>
        <v/>
      </c>
      <c r="D19039">
        <f>VLOOKUP(B19039, Tabelas!A:C,3,FALSE())</f>
        <v/>
      </c>
      <c r="E19039">
        <f>VLOOKUP(B19039, Tabelas!A:C,2,FALSE())</f>
        <v/>
      </c>
    </row>
    <row r="19040">
      <c r="A19040" t="inlineStr">
        <is>
          <t>JOURNAL OF ENVIRONMENTAL TREATMENT TECHNIQUES</t>
        </is>
      </c>
      <c r="B19040" t="inlineStr">
        <is>
          <t>C</t>
        </is>
      </c>
      <c r="C19040">
        <f>IF(B19040&lt;&gt;"NI",1,0)</f>
        <v/>
      </c>
      <c r="D19040">
        <f>VLOOKUP(B19040, Tabelas!A:C,3,FALSE())</f>
        <v/>
      </c>
      <c r="E19040">
        <f>VLOOKUP(B19040, Tabelas!A:C,2,FALSE())</f>
        <v/>
      </c>
    </row>
    <row r="19041">
      <c r="A19041" t="inlineStr">
        <is>
          <t>JOURNAL OF EPIDEMIOLOGY AND PUBLIC HEALTH REVIEWS</t>
        </is>
      </c>
      <c r="B19041" t="inlineStr">
        <is>
          <t>C</t>
        </is>
      </c>
      <c r="C19041">
        <f>IF(B19041&lt;&gt;"NI",1,0)</f>
        <v/>
      </c>
      <c r="D19041">
        <f>VLOOKUP(B19041, Tabelas!A:C,3,FALSE())</f>
        <v/>
      </c>
      <c r="E19041">
        <f>VLOOKUP(B19041, Tabelas!A:C,2,FALSE())</f>
        <v/>
      </c>
    </row>
    <row r="19042">
      <c r="A19042" t="inlineStr">
        <is>
          <t>JOURNAL OF ERGONOMICS</t>
        </is>
      </c>
      <c r="B19042" t="inlineStr">
        <is>
          <t>C</t>
        </is>
      </c>
      <c r="C19042">
        <f>IF(B19042&lt;&gt;"NI",1,0)</f>
        <v/>
      </c>
      <c r="D19042">
        <f>VLOOKUP(B19042, Tabelas!A:C,3,FALSE())</f>
        <v/>
      </c>
      <c r="E19042">
        <f>VLOOKUP(B19042, Tabelas!A:C,2,FALSE())</f>
        <v/>
      </c>
    </row>
    <row r="19043">
      <c r="A19043" t="inlineStr">
        <is>
          <t>JOURNAL OF EVOLUTION AND TECHNOLOGY</t>
        </is>
      </c>
      <c r="B19043" t="inlineStr">
        <is>
          <t>C</t>
        </is>
      </c>
      <c r="C19043">
        <f>IF(B19043&lt;&gt;"NI",1,0)</f>
        <v/>
      </c>
      <c r="D19043">
        <f>VLOOKUP(B19043, Tabelas!A:C,3,FALSE())</f>
        <v/>
      </c>
      <c r="E19043">
        <f>VLOOKUP(B19043, Tabelas!A:C,2,FALSE())</f>
        <v/>
      </c>
    </row>
    <row r="19044">
      <c r="A19044" t="inlineStr">
        <is>
          <t>JOURNAL OF EXACT SCIENCES</t>
        </is>
      </c>
      <c r="B19044" t="inlineStr">
        <is>
          <t>C</t>
        </is>
      </c>
      <c r="C19044">
        <f>IF(B19044&lt;&gt;"NI",1,0)</f>
        <v/>
      </c>
      <c r="D19044">
        <f>VLOOKUP(B19044, Tabelas!A:C,3,FALSE())</f>
        <v/>
      </c>
      <c r="E19044">
        <f>VLOOKUP(B19044, Tabelas!A:C,2,FALSE())</f>
        <v/>
      </c>
    </row>
    <row r="19045">
      <c r="A19045" t="inlineStr">
        <is>
          <t>JOURNAL OF EXERCISE, SPORTS &amp; ORTHOPEDICS</t>
        </is>
      </c>
      <c r="B19045" t="inlineStr">
        <is>
          <t>C</t>
        </is>
      </c>
      <c r="C19045">
        <f>IF(B19045&lt;&gt;"NI",1,0)</f>
        <v/>
      </c>
      <c r="D19045">
        <f>VLOOKUP(B19045, Tabelas!A:C,3,FALSE())</f>
        <v/>
      </c>
      <c r="E19045">
        <f>VLOOKUP(B19045, Tabelas!A:C,2,FALSE())</f>
        <v/>
      </c>
    </row>
    <row r="19046">
      <c r="A19046" t="inlineStr">
        <is>
          <t>JOURNAL OF EXPERIMENTAL AGRICULTURE INTERNATIONAL</t>
        </is>
      </c>
      <c r="B19046" t="inlineStr">
        <is>
          <t>C</t>
        </is>
      </c>
      <c r="C19046">
        <f>IF(B19046&lt;&gt;"NI",1,0)</f>
        <v/>
      </c>
      <c r="D19046">
        <f>VLOOKUP(B19046, Tabelas!A:C,3,FALSE())</f>
        <v/>
      </c>
      <c r="E19046">
        <f>VLOOKUP(B19046, Tabelas!A:C,2,FALSE())</f>
        <v/>
      </c>
    </row>
    <row r="19047">
      <c r="A19047" t="inlineStr">
        <is>
          <t>JOURNAL OF EXPERIMENTAL TECHNIQUES AND INSTRUMENTATION</t>
        </is>
      </c>
      <c r="B19047" t="inlineStr">
        <is>
          <t>C</t>
        </is>
      </c>
      <c r="C19047">
        <f>IF(B19047&lt;&gt;"NI",1,0)</f>
        <v/>
      </c>
      <c r="D19047">
        <f>VLOOKUP(B19047, Tabelas!A:C,3,FALSE())</f>
        <v/>
      </c>
      <c r="E19047">
        <f>VLOOKUP(B19047, Tabelas!A:C,2,FALSE())</f>
        <v/>
      </c>
    </row>
    <row r="19048">
      <c r="A19048" t="inlineStr">
        <is>
          <t>JOURNAL OF EXPERIMENTAL ZOOLOGY. PART A, COMPARATIVE EXPERIMENTAL BIOLOGY</t>
        </is>
      </c>
      <c r="B19048" t="inlineStr">
        <is>
          <t>C</t>
        </is>
      </c>
      <c r="C19048">
        <f>IF(B19048&lt;&gt;"NI",1,0)</f>
        <v/>
      </c>
      <c r="D19048">
        <f>VLOOKUP(B19048, Tabelas!A:C,3,FALSE())</f>
        <v/>
      </c>
      <c r="E19048">
        <f>VLOOKUP(B19048, Tabelas!A:C,2,FALSE())</f>
        <v/>
      </c>
    </row>
    <row r="19049">
      <c r="A19049" t="inlineStr">
        <is>
          <t>JOURNAL OF EXPOSURE ANALYSIS AND ENVIRONMENTAL EPIDEMIOLOGY</t>
        </is>
      </c>
      <c r="B19049" t="inlineStr">
        <is>
          <t>C</t>
        </is>
      </c>
      <c r="C19049">
        <f>IF(B19049&lt;&gt;"NI",1,0)</f>
        <v/>
      </c>
      <c r="D19049">
        <f>VLOOKUP(B19049, Tabelas!A:C,3,FALSE())</f>
        <v/>
      </c>
      <c r="E19049">
        <f>VLOOKUP(B19049, Tabelas!A:C,2,FALSE())</f>
        <v/>
      </c>
    </row>
    <row r="19050">
      <c r="A19050" t="inlineStr">
        <is>
          <t>JOURNAL OF FAMILY MEDICINE</t>
        </is>
      </c>
      <c r="B19050" t="inlineStr">
        <is>
          <t>C</t>
        </is>
      </c>
      <c r="C19050">
        <f>IF(B19050&lt;&gt;"NI",1,0)</f>
        <v/>
      </c>
      <c r="D19050">
        <f>VLOOKUP(B19050, Tabelas!A:C,3,FALSE())</f>
        <v/>
      </c>
      <c r="E19050">
        <f>VLOOKUP(B19050, Tabelas!A:C,2,FALSE())</f>
        <v/>
      </c>
    </row>
    <row r="19051">
      <c r="A19051" t="inlineStr">
        <is>
          <t>JOURNAL OF FAMILY MEDICINE &amp; COMMUNITY HEALTH</t>
        </is>
      </c>
      <c r="B19051" t="inlineStr">
        <is>
          <t>C</t>
        </is>
      </c>
      <c r="C19051">
        <f>IF(B19051&lt;&gt;"NI",1,0)</f>
        <v/>
      </c>
      <c r="D19051">
        <f>VLOOKUP(B19051, Tabelas!A:C,3,FALSE())</f>
        <v/>
      </c>
      <c r="E19051">
        <f>VLOOKUP(B19051, Tabelas!A:C,2,FALSE())</f>
        <v/>
      </c>
    </row>
    <row r="19052">
      <c r="A19052" t="inlineStr">
        <is>
          <t>JOURNAL OF FAMILY MEDICINE AND PRIMARY CARE</t>
        </is>
      </c>
      <c r="B19052" t="inlineStr">
        <is>
          <t>C</t>
        </is>
      </c>
      <c r="C19052">
        <f>IF(B19052&lt;&gt;"NI",1,0)</f>
        <v/>
      </c>
      <c r="D19052">
        <f>VLOOKUP(B19052, Tabelas!A:C,3,FALSE())</f>
        <v/>
      </c>
      <c r="E19052">
        <f>VLOOKUP(B19052, Tabelas!A:C,2,FALSE())</f>
        <v/>
      </c>
    </row>
    <row r="19053">
      <c r="A19053" t="inlineStr">
        <is>
          <t>JOURNAL OF FERTILIZERS &amp; PESTICIDES</t>
        </is>
      </c>
      <c r="B19053" t="inlineStr">
        <is>
          <t>C</t>
        </is>
      </c>
      <c r="C19053">
        <f>IF(B19053&lt;&gt;"NI",1,0)</f>
        <v/>
      </c>
      <c r="D19053">
        <f>VLOOKUP(B19053, Tabelas!A:C,3,FALSE())</f>
        <v/>
      </c>
      <c r="E19053">
        <f>VLOOKUP(B19053, Tabelas!A:C,2,FALSE())</f>
        <v/>
      </c>
    </row>
    <row r="19054">
      <c r="A19054" t="inlineStr">
        <is>
          <t>JOURNAL OF FINANCE AND INVESTMENT ANALYSIS</t>
        </is>
      </c>
      <c r="B19054" t="inlineStr">
        <is>
          <t>C</t>
        </is>
      </c>
      <c r="C19054">
        <f>IF(B19054&lt;&gt;"NI",1,0)</f>
        <v/>
      </c>
      <c r="D19054">
        <f>VLOOKUP(B19054, Tabelas!A:C,3,FALSE())</f>
        <v/>
      </c>
      <c r="E19054">
        <f>VLOOKUP(B19054, Tabelas!A:C,2,FALSE())</f>
        <v/>
      </c>
    </row>
    <row r="19055">
      <c r="A19055" t="inlineStr">
        <is>
          <t>JOURNAL OF FINANCIAL INNOVATION</t>
        </is>
      </c>
      <c r="B19055" t="inlineStr">
        <is>
          <t>C</t>
        </is>
      </c>
      <c r="C19055">
        <f>IF(B19055&lt;&gt;"NI",1,0)</f>
        <v/>
      </c>
      <c r="D19055">
        <f>VLOOKUP(B19055, Tabelas!A:C,3,FALSE())</f>
        <v/>
      </c>
      <c r="E19055">
        <f>VLOOKUP(B19055, Tabelas!A:C,2,FALSE())</f>
        <v/>
      </c>
    </row>
    <row r="19056">
      <c r="A19056" t="inlineStr">
        <is>
          <t>JOURNAL OF FISHERIES (ONLINE)</t>
        </is>
      </c>
      <c r="B19056" t="inlineStr">
        <is>
          <t>C</t>
        </is>
      </c>
      <c r="C19056">
        <f>IF(B19056&lt;&gt;"NI",1,0)</f>
        <v/>
      </c>
      <c r="D19056">
        <f>VLOOKUP(B19056, Tabelas!A:C,3,FALSE())</f>
        <v/>
      </c>
      <c r="E19056">
        <f>VLOOKUP(B19056, Tabelas!A:C,2,FALSE())</f>
        <v/>
      </c>
    </row>
    <row r="19057">
      <c r="A19057" t="inlineStr">
        <is>
          <t>JOURNAL OF FISHERIESSCIENCES.COM</t>
        </is>
      </c>
      <c r="B19057" t="inlineStr">
        <is>
          <t>C</t>
        </is>
      </c>
      <c r="C19057">
        <f>IF(B19057&lt;&gt;"NI",1,0)</f>
        <v/>
      </c>
      <c r="D19057">
        <f>VLOOKUP(B19057, Tabelas!A:C,3,FALSE())</f>
        <v/>
      </c>
      <c r="E19057">
        <f>VLOOKUP(B19057, Tabelas!A:C,2,FALSE())</f>
        <v/>
      </c>
    </row>
    <row r="19058">
      <c r="A19058" t="inlineStr">
        <is>
          <t>JOURNAL OF FOOD AND NUTRITION RESEARCH</t>
        </is>
      </c>
      <c r="B19058" t="inlineStr">
        <is>
          <t>C</t>
        </is>
      </c>
      <c r="C19058">
        <f>IF(B19058&lt;&gt;"NI",1,0)</f>
        <v/>
      </c>
      <c r="D19058">
        <f>VLOOKUP(B19058, Tabelas!A:C,3,FALSE())</f>
        <v/>
      </c>
      <c r="E19058">
        <f>VLOOKUP(B19058, Tabelas!A:C,2,FALSE())</f>
        <v/>
      </c>
    </row>
    <row r="19059">
      <c r="A19059" t="inlineStr">
        <is>
          <t>JOURNAL OF FOOD AND NUTRITION SCIENCES</t>
        </is>
      </c>
      <c r="B19059" t="inlineStr">
        <is>
          <t>C</t>
        </is>
      </c>
      <c r="C19059">
        <f>IF(B19059&lt;&gt;"NI",1,0)</f>
        <v/>
      </c>
      <c r="D19059">
        <f>VLOOKUP(B19059, Tabelas!A:C,3,FALSE())</f>
        <v/>
      </c>
      <c r="E19059">
        <f>VLOOKUP(B19059, Tabelas!A:C,2,FALSE())</f>
        <v/>
      </c>
    </row>
    <row r="19060">
      <c r="A19060" t="inlineStr">
        <is>
          <t>JOURNAL OF FOOD CHEMISTRY AND NANOTECHNOLOGY</t>
        </is>
      </c>
      <c r="B19060" t="inlineStr">
        <is>
          <t>C</t>
        </is>
      </c>
      <c r="C19060">
        <f>IF(B19060&lt;&gt;"NI",1,0)</f>
        <v/>
      </c>
      <c r="D19060">
        <f>VLOOKUP(B19060, Tabelas!A:C,3,FALSE())</f>
        <v/>
      </c>
      <c r="E19060">
        <f>VLOOKUP(B19060, Tabelas!A:C,2,FALSE())</f>
        <v/>
      </c>
    </row>
    <row r="19061">
      <c r="A19061" t="inlineStr">
        <is>
          <t>JOURNAL OF FOOD INDUSTRY</t>
        </is>
      </c>
      <c r="B19061" t="inlineStr">
        <is>
          <t>C</t>
        </is>
      </c>
      <c r="C19061">
        <f>IF(B19061&lt;&gt;"NI",1,0)</f>
        <v/>
      </c>
      <c r="D19061">
        <f>VLOOKUP(B19061, Tabelas!A:C,3,FALSE())</f>
        <v/>
      </c>
      <c r="E19061">
        <f>VLOOKUP(B19061, Tabelas!A:C,2,FALSE())</f>
        <v/>
      </c>
    </row>
    <row r="19062">
      <c r="A19062" t="inlineStr">
        <is>
          <t>JOURNAL OF FOOD RESEARCH</t>
        </is>
      </c>
      <c r="B19062" t="inlineStr">
        <is>
          <t>C</t>
        </is>
      </c>
      <c r="C19062">
        <f>IF(B19062&lt;&gt;"NI",1,0)</f>
        <v/>
      </c>
      <c r="D19062">
        <f>VLOOKUP(B19062, Tabelas!A:C,3,FALSE())</f>
        <v/>
      </c>
      <c r="E19062">
        <f>VLOOKUP(B19062, Tabelas!A:C,2,FALSE())</f>
        <v/>
      </c>
    </row>
    <row r="19063">
      <c r="A19063" t="inlineStr">
        <is>
          <t>JOURNAL OF FOOD RESEARCH</t>
        </is>
      </c>
      <c r="B19063" t="inlineStr">
        <is>
          <t>C</t>
        </is>
      </c>
      <c r="C19063">
        <f>IF(B19063&lt;&gt;"NI",1,0)</f>
        <v/>
      </c>
      <c r="D19063">
        <f>VLOOKUP(B19063, Tabelas!A:C,3,FALSE())</f>
        <v/>
      </c>
      <c r="E19063">
        <f>VLOOKUP(B19063, Tabelas!A:C,2,FALSE())</f>
        <v/>
      </c>
    </row>
    <row r="19064">
      <c r="A19064" t="inlineStr">
        <is>
          <t>JOURNAL OF FOOD SCIENCE &amp; NUTRITION</t>
        </is>
      </c>
      <c r="B19064" t="inlineStr">
        <is>
          <t>C</t>
        </is>
      </c>
      <c r="C19064">
        <f>IF(B19064&lt;&gt;"NI",1,0)</f>
        <v/>
      </c>
      <c r="D19064">
        <f>VLOOKUP(B19064, Tabelas!A:C,3,FALSE())</f>
        <v/>
      </c>
      <c r="E19064">
        <f>VLOOKUP(B19064, Tabelas!A:C,2,FALSE())</f>
        <v/>
      </c>
    </row>
    <row r="19065">
      <c r="A19065" t="inlineStr">
        <is>
          <t>JOURNAL OF FOOD SCIENCE AND ENGINEERING</t>
        </is>
      </c>
      <c r="B19065" t="inlineStr">
        <is>
          <t>C</t>
        </is>
      </c>
      <c r="C19065">
        <f>IF(B19065&lt;&gt;"NI",1,0)</f>
        <v/>
      </c>
      <c r="D19065">
        <f>VLOOKUP(B19065, Tabelas!A:C,3,FALSE())</f>
        <v/>
      </c>
      <c r="E19065">
        <f>VLOOKUP(B19065, Tabelas!A:C,2,FALSE())</f>
        <v/>
      </c>
    </row>
    <row r="19066">
      <c r="A19066" t="inlineStr">
        <is>
          <t>JOURNAL OF FOOD STUDIES</t>
        </is>
      </c>
      <c r="B19066" t="inlineStr">
        <is>
          <t>C</t>
        </is>
      </c>
      <c r="C19066">
        <f>IF(B19066&lt;&gt;"NI",1,0)</f>
        <v/>
      </c>
      <c r="D19066">
        <f>VLOOKUP(B19066, Tabelas!A:C,3,FALSE())</f>
        <v/>
      </c>
      <c r="E19066">
        <f>VLOOKUP(B19066, Tabelas!A:C,2,FALSE())</f>
        <v/>
      </c>
    </row>
    <row r="19067">
      <c r="A19067" t="inlineStr">
        <is>
          <t>JOURNAL OF FOOD TECHNOLOGY RESEARCH</t>
        </is>
      </c>
      <c r="B19067" t="inlineStr">
        <is>
          <t>C</t>
        </is>
      </c>
      <c r="C19067">
        <f>IF(B19067&lt;&gt;"NI",1,0)</f>
        <v/>
      </c>
      <c r="D19067">
        <f>VLOOKUP(B19067, Tabelas!A:C,3,FALSE())</f>
        <v/>
      </c>
      <c r="E19067">
        <f>VLOOKUP(B19067, Tabelas!A:C,2,FALSE())</f>
        <v/>
      </c>
    </row>
    <row r="19068">
      <c r="A19068" t="inlineStr">
        <is>
          <t>JOURNAL OF FOOD, AGRICULTURE AND ENVIRONMENT (ONLINE)</t>
        </is>
      </c>
      <c r="B19068" t="inlineStr">
        <is>
          <t>C</t>
        </is>
      </c>
      <c r="C19068">
        <f>IF(B19068&lt;&gt;"NI",1,0)</f>
        <v/>
      </c>
      <c r="D19068">
        <f>VLOOKUP(B19068, Tabelas!A:C,3,FALSE())</f>
        <v/>
      </c>
      <c r="E19068">
        <f>VLOOKUP(B19068, Tabelas!A:C,2,FALSE())</f>
        <v/>
      </c>
    </row>
    <row r="19069">
      <c r="A19069" t="inlineStr">
        <is>
          <t>JOURNAL OF FOOD, NUTRITION AND POPULATION HEALTH</t>
        </is>
      </c>
      <c r="B19069" t="inlineStr">
        <is>
          <t>C</t>
        </is>
      </c>
      <c r="C19069">
        <f>IF(B19069&lt;&gt;"NI",1,0)</f>
        <v/>
      </c>
      <c r="D19069">
        <f>VLOOKUP(B19069, Tabelas!A:C,3,FALSE())</f>
        <v/>
      </c>
      <c r="E19069">
        <f>VLOOKUP(B19069, Tabelas!A:C,2,FALSE())</f>
        <v/>
      </c>
    </row>
    <row r="19070">
      <c r="A19070" t="inlineStr">
        <is>
          <t>JOURNAL OF FORENSIC INVESTIGATION</t>
        </is>
      </c>
      <c r="B19070" t="inlineStr">
        <is>
          <t>C</t>
        </is>
      </c>
      <c r="C19070">
        <f>IF(B19070&lt;&gt;"NI",1,0)</f>
        <v/>
      </c>
      <c r="D19070">
        <f>VLOOKUP(B19070, Tabelas!A:C,3,FALSE())</f>
        <v/>
      </c>
      <c r="E19070">
        <f>VLOOKUP(B19070, Tabelas!A:C,2,FALSE())</f>
        <v/>
      </c>
    </row>
    <row r="19071">
      <c r="A19071" t="inlineStr">
        <is>
          <t>JOURNAL OF FORENSIC SCIENCE AND RESEARCH</t>
        </is>
      </c>
      <c r="B19071" t="inlineStr">
        <is>
          <t>C</t>
        </is>
      </c>
      <c r="C19071">
        <f>IF(B19071&lt;&gt;"NI",1,0)</f>
        <v/>
      </c>
      <c r="D19071">
        <f>VLOOKUP(B19071, Tabelas!A:C,3,FALSE())</f>
        <v/>
      </c>
      <c r="E19071">
        <f>VLOOKUP(B19071, Tabelas!A:C,2,FALSE())</f>
        <v/>
      </c>
    </row>
    <row r="19072">
      <c r="A19072" t="inlineStr">
        <is>
          <t>JOURNAL OF FUNCTIONAL MORPHOLOGY AND KINESIOLOGY</t>
        </is>
      </c>
      <c r="B19072" t="inlineStr">
        <is>
          <t>C</t>
        </is>
      </c>
      <c r="C19072">
        <f>IF(B19072&lt;&gt;"NI",1,0)</f>
        <v/>
      </c>
      <c r="D19072">
        <f>VLOOKUP(B19072, Tabelas!A:C,3,FALSE())</f>
        <v/>
      </c>
      <c r="E19072">
        <f>VLOOKUP(B19072, Tabelas!A:C,2,FALSE())</f>
        <v/>
      </c>
    </row>
    <row r="19073">
      <c r="A19073" t="inlineStr">
        <is>
          <t>JOURNAL OF FUNGI</t>
        </is>
      </c>
      <c r="B19073" t="inlineStr">
        <is>
          <t>C</t>
        </is>
      </c>
      <c r="C19073">
        <f>IF(B19073&lt;&gt;"NI",1,0)</f>
        <v/>
      </c>
      <c r="D19073">
        <f>VLOOKUP(B19073, Tabelas!A:C,3,FALSE())</f>
        <v/>
      </c>
      <c r="E19073">
        <f>VLOOKUP(B19073, Tabelas!A:C,2,FALSE())</f>
        <v/>
      </c>
    </row>
    <row r="19074">
      <c r="A19074" t="inlineStr">
        <is>
          <t>JOURNAL OF FUZZY MATHEMATICS</t>
        </is>
      </c>
      <c r="B19074" t="inlineStr">
        <is>
          <t>C</t>
        </is>
      </c>
      <c r="C19074">
        <f>IF(B19074&lt;&gt;"NI",1,0)</f>
        <v/>
      </c>
      <c r="D19074">
        <f>VLOOKUP(B19074, Tabelas!A:C,3,FALSE())</f>
        <v/>
      </c>
      <c r="E19074">
        <f>VLOOKUP(B19074, Tabelas!A:C,2,FALSE())</f>
        <v/>
      </c>
    </row>
    <row r="19075">
      <c r="A19075" t="inlineStr">
        <is>
          <t>JOURNAL OF GASTRIC CANCER</t>
        </is>
      </c>
      <c r="B19075" t="inlineStr">
        <is>
          <t>C</t>
        </is>
      </c>
      <c r="C19075">
        <f>IF(B19075&lt;&gt;"NI",1,0)</f>
        <v/>
      </c>
      <c r="D19075">
        <f>VLOOKUP(B19075, Tabelas!A:C,3,FALSE())</f>
        <v/>
      </c>
      <c r="E19075">
        <f>VLOOKUP(B19075, Tabelas!A:C,2,FALSE())</f>
        <v/>
      </c>
    </row>
    <row r="19076">
      <c r="A19076" t="inlineStr">
        <is>
          <t>JOURNAL OF GASTROINTESTINAL &amp; DIGESTIVE SYSTEM</t>
        </is>
      </c>
      <c r="B19076" t="inlineStr">
        <is>
          <t>C</t>
        </is>
      </c>
      <c r="C19076">
        <f>IF(B19076&lt;&gt;"NI",1,0)</f>
        <v/>
      </c>
      <c r="D19076">
        <f>VLOOKUP(B19076, Tabelas!A:C,3,FALSE())</f>
        <v/>
      </c>
      <c r="E19076">
        <f>VLOOKUP(B19076, Tabelas!A:C,2,FALSE())</f>
        <v/>
      </c>
    </row>
    <row r="19077">
      <c r="A19077" t="inlineStr">
        <is>
          <t>JOURNAL OF GENETIC DISORDERS &amp; GENETIC REPORTS</t>
        </is>
      </c>
      <c r="B19077" t="inlineStr">
        <is>
          <t>C</t>
        </is>
      </c>
      <c r="C19077">
        <f>IF(B19077&lt;&gt;"NI",1,0)</f>
        <v/>
      </c>
      <c r="D19077">
        <f>VLOOKUP(B19077, Tabelas!A:C,3,FALSE())</f>
        <v/>
      </c>
      <c r="E19077">
        <f>VLOOKUP(B19077, Tabelas!A:C,2,FALSE())</f>
        <v/>
      </c>
    </row>
    <row r="19078">
      <c r="A19078" t="inlineStr">
        <is>
          <t>JOURNAL OF GENETIC SYNDROMES &amp; GENE THERAPY</t>
        </is>
      </c>
      <c r="B19078" t="inlineStr">
        <is>
          <t>C</t>
        </is>
      </c>
      <c r="C19078">
        <f>IF(B19078&lt;&gt;"NI",1,0)</f>
        <v/>
      </c>
      <c r="D19078">
        <f>VLOOKUP(B19078, Tabelas!A:C,3,FALSE())</f>
        <v/>
      </c>
      <c r="E19078">
        <f>VLOOKUP(B19078, Tabelas!A:C,2,FALSE())</f>
        <v/>
      </c>
    </row>
    <row r="19079">
      <c r="A19079" t="inlineStr">
        <is>
          <t>JOURNAL OF GENOMICS</t>
        </is>
      </c>
      <c r="B19079" t="inlineStr">
        <is>
          <t>C</t>
        </is>
      </c>
      <c r="C19079">
        <f>IF(B19079&lt;&gt;"NI",1,0)</f>
        <v/>
      </c>
      <c r="D19079">
        <f>VLOOKUP(B19079, Tabelas!A:C,3,FALSE())</f>
        <v/>
      </c>
      <c r="E19079">
        <f>VLOOKUP(B19079, Tabelas!A:C,2,FALSE())</f>
        <v/>
      </c>
    </row>
    <row r="19080">
      <c r="A19080" t="inlineStr">
        <is>
          <t>JOURNAL OF GEOGRAPHY AND EARTH SCIENCES (PRINT)</t>
        </is>
      </c>
      <c r="B19080" t="inlineStr">
        <is>
          <t>C</t>
        </is>
      </c>
      <c r="C19080">
        <f>IF(B19080&lt;&gt;"NI",1,0)</f>
        <v/>
      </c>
      <c r="D19080">
        <f>VLOOKUP(B19080, Tabelas!A:C,3,FALSE())</f>
        <v/>
      </c>
      <c r="E19080">
        <f>VLOOKUP(B19080, Tabelas!A:C,2,FALSE())</f>
        <v/>
      </c>
    </row>
    <row r="19081">
      <c r="A19081" t="inlineStr">
        <is>
          <t>JOURNAL OF GEOLOGICAL RESOURCE AND ENGINEERING</t>
        </is>
      </c>
      <c r="B19081" t="inlineStr">
        <is>
          <t>C</t>
        </is>
      </c>
      <c r="C19081">
        <f>IF(B19081&lt;&gt;"NI",1,0)</f>
        <v/>
      </c>
      <c r="D19081">
        <f>VLOOKUP(B19081, Tabelas!A:C,3,FALSE())</f>
        <v/>
      </c>
      <c r="E19081">
        <f>VLOOKUP(B19081, Tabelas!A:C,2,FALSE())</f>
        <v/>
      </c>
    </row>
    <row r="19082">
      <c r="A19082" t="inlineStr">
        <is>
          <t>JOURNAL OF GEOSCIENCE AND ENVIRONMENT PROTECTION</t>
        </is>
      </c>
      <c r="B19082" t="inlineStr">
        <is>
          <t>C</t>
        </is>
      </c>
      <c r="C19082">
        <f>IF(B19082&lt;&gt;"NI",1,0)</f>
        <v/>
      </c>
      <c r="D19082">
        <f>VLOOKUP(B19082, Tabelas!A:C,3,FALSE())</f>
        <v/>
      </c>
      <c r="E19082">
        <f>VLOOKUP(B19082, Tabelas!A:C,2,FALSE())</f>
        <v/>
      </c>
    </row>
    <row r="19083">
      <c r="A19083" t="inlineStr">
        <is>
          <t>JOURNAL OF GEOSPATIAL MODELLING</t>
        </is>
      </c>
      <c r="B19083" t="inlineStr">
        <is>
          <t>C</t>
        </is>
      </c>
      <c r="C19083">
        <f>IF(B19083&lt;&gt;"NI",1,0)</f>
        <v/>
      </c>
      <c r="D19083">
        <f>VLOOKUP(B19083, Tabelas!A:C,3,FALSE())</f>
        <v/>
      </c>
      <c r="E19083">
        <f>VLOOKUP(B19083, Tabelas!A:C,2,FALSE())</f>
        <v/>
      </c>
    </row>
    <row r="19084">
      <c r="A19084" t="inlineStr">
        <is>
          <t>JOURNAL OF GEOVISUALIZATION AND SPATIAL ANALYSIS</t>
        </is>
      </c>
      <c r="B19084" t="inlineStr">
        <is>
          <t>C</t>
        </is>
      </c>
      <c r="C19084">
        <f>IF(B19084&lt;&gt;"NI",1,0)</f>
        <v/>
      </c>
      <c r="D19084">
        <f>VLOOKUP(B19084, Tabelas!A:C,3,FALSE())</f>
        <v/>
      </c>
      <c r="E19084">
        <f>VLOOKUP(B19084, Tabelas!A:C,2,FALSE())</f>
        <v/>
      </c>
    </row>
    <row r="19085">
      <c r="A19085" t="inlineStr">
        <is>
          <t>JOURNAL OF GERIATRIC MEDICINE AND GERONTOLOGY</t>
        </is>
      </c>
      <c r="B19085" t="inlineStr">
        <is>
          <t>C</t>
        </is>
      </c>
      <c r="C19085">
        <f>IF(B19085&lt;&gt;"NI",1,0)</f>
        <v/>
      </c>
      <c r="D19085">
        <f>VLOOKUP(B19085, Tabelas!A:C,3,FALSE())</f>
        <v/>
      </c>
      <c r="E19085">
        <f>VLOOKUP(B19085, Tabelas!A:C,2,FALSE())</f>
        <v/>
      </c>
    </row>
    <row r="19086">
      <c r="A19086" t="inlineStr">
        <is>
          <t>JOURNAL OF GERONTOLOGY &amp; GERIATRIC RESEARCH</t>
        </is>
      </c>
      <c r="B19086" t="inlineStr">
        <is>
          <t>C</t>
        </is>
      </c>
      <c r="C19086">
        <f>IF(B19086&lt;&gt;"NI",1,0)</f>
        <v/>
      </c>
      <c r="D19086">
        <f>VLOOKUP(B19086, Tabelas!A:C,3,FALSE())</f>
        <v/>
      </c>
      <c r="E19086">
        <f>VLOOKUP(B19086, Tabelas!A:C,2,FALSE())</f>
        <v/>
      </c>
    </row>
    <row r="19087">
      <c r="A19087" t="inlineStr">
        <is>
          <t>JOURNAL OF GLOBAL BIOSCIENCES</t>
        </is>
      </c>
      <c r="B19087" t="inlineStr">
        <is>
          <t>C</t>
        </is>
      </c>
      <c r="C19087">
        <f>IF(B19087&lt;&gt;"NI",1,0)</f>
        <v/>
      </c>
      <c r="D19087">
        <f>VLOOKUP(B19087, Tabelas!A:C,3,FALSE())</f>
        <v/>
      </c>
      <c r="E19087">
        <f>VLOOKUP(B19087, Tabelas!A:C,2,FALSE())</f>
        <v/>
      </c>
    </row>
    <row r="19088">
      <c r="A19088" t="inlineStr">
        <is>
          <t>JOURNAL OF GLOBAL ONCOLOGY</t>
        </is>
      </c>
      <c r="B19088" t="inlineStr">
        <is>
          <t>C</t>
        </is>
      </c>
      <c r="C19088">
        <f>IF(B19088&lt;&gt;"NI",1,0)</f>
        <v/>
      </c>
      <c r="D19088">
        <f>VLOOKUP(B19088, Tabelas!A:C,3,FALSE())</f>
        <v/>
      </c>
      <c r="E19088">
        <f>VLOOKUP(B19088, Tabelas!A:C,2,FALSE())</f>
        <v/>
      </c>
    </row>
    <row r="19089">
      <c r="A19089" t="inlineStr">
        <is>
          <t>JOURNAL OF GLOBAL SPORT MANAGEMENT</t>
        </is>
      </c>
      <c r="B19089" t="inlineStr">
        <is>
          <t>C</t>
        </is>
      </c>
      <c r="C19089">
        <f>IF(B19089&lt;&gt;"NI",1,0)</f>
        <v/>
      </c>
      <c r="D19089">
        <f>VLOOKUP(B19089, Tabelas!A:C,3,FALSE())</f>
        <v/>
      </c>
      <c r="E19089">
        <f>VLOOKUP(B19089, Tabelas!A:C,2,FALSE())</f>
        <v/>
      </c>
    </row>
    <row r="19090">
      <c r="A19090" t="inlineStr">
        <is>
          <t>JOURNAL OF GLYCOBIOLOGY</t>
        </is>
      </c>
      <c r="B19090" t="inlineStr">
        <is>
          <t>C</t>
        </is>
      </c>
      <c r="C19090">
        <f>IF(B19090&lt;&gt;"NI",1,0)</f>
        <v/>
      </c>
      <c r="D19090">
        <f>VLOOKUP(B19090, Tabelas!A:C,3,FALSE())</f>
        <v/>
      </c>
      <c r="E19090">
        <f>VLOOKUP(B19090, Tabelas!A:C,2,FALSE())</f>
        <v/>
      </c>
    </row>
    <row r="19091">
      <c r="A19091" t="inlineStr">
        <is>
          <t>JOURNAL OF GYNECOLOGY AND WOMENS HEALTH</t>
        </is>
      </c>
      <c r="B19091" t="inlineStr">
        <is>
          <t>C</t>
        </is>
      </c>
      <c r="C19091">
        <f>IF(B19091&lt;&gt;"NI",1,0)</f>
        <v/>
      </c>
      <c r="D19091">
        <f>VLOOKUP(B19091, Tabelas!A:C,3,FALSE())</f>
        <v/>
      </c>
      <c r="E19091">
        <f>VLOOKUP(B19091, Tabelas!A:C,2,FALSE())</f>
        <v/>
      </c>
    </row>
    <row r="19092">
      <c r="A19092" t="inlineStr">
        <is>
          <t>JOURNAL OF HEAD NECK &amp; SPINE SURGERY</t>
        </is>
      </c>
      <c r="B19092" t="inlineStr">
        <is>
          <t>C</t>
        </is>
      </c>
      <c r="C19092">
        <f>IF(B19092&lt;&gt;"NI",1,0)</f>
        <v/>
      </c>
      <c r="D19092">
        <f>VLOOKUP(B19092, Tabelas!A:C,3,FALSE())</f>
        <v/>
      </c>
      <c r="E19092">
        <f>VLOOKUP(B19092, Tabelas!A:C,2,FALSE())</f>
        <v/>
      </c>
    </row>
    <row r="19093">
      <c r="A19093" t="inlineStr">
        <is>
          <t>JOURNAL OF HEALTH</t>
        </is>
      </c>
      <c r="B19093" t="inlineStr">
        <is>
          <t>C</t>
        </is>
      </c>
      <c r="C19093">
        <f>IF(B19093&lt;&gt;"NI",1,0)</f>
        <v/>
      </c>
      <c r="D19093">
        <f>VLOOKUP(B19093, Tabelas!A:C,3,FALSE())</f>
        <v/>
      </c>
      <c r="E19093">
        <f>VLOOKUP(B19093, Tabelas!A:C,2,FALSE())</f>
        <v/>
      </c>
    </row>
    <row r="19094">
      <c r="A19094" t="inlineStr">
        <is>
          <t>JOURNAL OF HEALTH AND ENVIRONMENTAL RESEARCH</t>
        </is>
      </c>
      <c r="B19094" t="inlineStr">
        <is>
          <t>C</t>
        </is>
      </c>
      <c r="C19094">
        <f>IF(B19094&lt;&gt;"NI",1,0)</f>
        <v/>
      </c>
      <c r="D19094">
        <f>VLOOKUP(B19094, Tabelas!A:C,3,FALSE())</f>
        <v/>
      </c>
      <c r="E19094">
        <f>VLOOKUP(B19094, Tabelas!A:C,2,FALSE())</f>
        <v/>
      </c>
    </row>
    <row r="19095">
      <c r="A19095" t="inlineStr">
        <is>
          <t>JOURNAL OF HEALTH CONNECTIONS (ONLINE)</t>
        </is>
      </c>
      <c r="B19095" t="inlineStr">
        <is>
          <t>C</t>
        </is>
      </c>
      <c r="C19095">
        <f>IF(B19095&lt;&gt;"NI",1,0)</f>
        <v/>
      </c>
      <c r="D19095">
        <f>VLOOKUP(B19095, Tabelas!A:C,3,FALSE())</f>
        <v/>
      </c>
      <c r="E19095">
        <f>VLOOKUP(B19095, Tabelas!A:C,2,FALSE())</f>
        <v/>
      </c>
    </row>
    <row r="19096">
      <c r="A19096" t="inlineStr">
        <is>
          <t>JOURNAL OF HEALTH EDUCATION RESEARCH &amp; DEVELOPMENT</t>
        </is>
      </c>
      <c r="B19096" t="inlineStr">
        <is>
          <t>C</t>
        </is>
      </c>
      <c r="C19096">
        <f>IF(B19096&lt;&gt;"NI",1,0)</f>
        <v/>
      </c>
      <c r="D19096">
        <f>VLOOKUP(B19096, Tabelas!A:C,3,FALSE())</f>
        <v/>
      </c>
      <c r="E19096">
        <f>VLOOKUP(B19096, Tabelas!A:C,2,FALSE())</f>
        <v/>
      </c>
    </row>
    <row r="19097">
      <c r="A19097" t="inlineStr">
        <is>
          <t>JOURNAL OF HEALTH SCIENCE</t>
        </is>
      </c>
      <c r="B19097" t="inlineStr">
        <is>
          <t>C</t>
        </is>
      </c>
      <c r="C19097">
        <f>IF(B19097&lt;&gt;"NI",1,0)</f>
        <v/>
      </c>
      <c r="D19097">
        <f>VLOOKUP(B19097, Tabelas!A:C,3,FALSE())</f>
        <v/>
      </c>
      <c r="E19097">
        <f>VLOOKUP(B19097, Tabelas!A:C,2,FALSE())</f>
        <v/>
      </c>
    </row>
    <row r="19098">
      <c r="A19098" t="inlineStr">
        <is>
          <t>JOURNAL OF HEARING SCIENCE</t>
        </is>
      </c>
      <c r="B19098" t="inlineStr">
        <is>
          <t>C</t>
        </is>
      </c>
      <c r="C19098">
        <f>IF(B19098&lt;&gt;"NI",1,0)</f>
        <v/>
      </c>
      <c r="D19098">
        <f>VLOOKUP(B19098, Tabelas!A:C,3,FALSE())</f>
        <v/>
      </c>
      <c r="E19098">
        <f>VLOOKUP(B19098, Tabelas!A:C,2,FALSE())</f>
        <v/>
      </c>
    </row>
    <row r="19099">
      <c r="A19099" t="inlineStr">
        <is>
          <t>JOURNAL OF HEMATOLOGY</t>
        </is>
      </c>
      <c r="B19099" t="inlineStr">
        <is>
          <t>C</t>
        </is>
      </c>
      <c r="C19099">
        <f>IF(B19099&lt;&gt;"NI",1,0)</f>
        <v/>
      </c>
      <c r="D19099">
        <f>VLOOKUP(B19099, Tabelas!A:C,3,FALSE())</f>
        <v/>
      </c>
      <c r="E19099">
        <f>VLOOKUP(B19099, Tabelas!A:C,2,FALSE())</f>
        <v/>
      </c>
    </row>
    <row r="19100">
      <c r="A19100" t="inlineStr">
        <is>
          <t>JOURNAL OF HEMATOLOGY AND ONCOLOGY</t>
        </is>
      </c>
      <c r="B19100" t="inlineStr">
        <is>
          <t>C</t>
        </is>
      </c>
      <c r="C19100">
        <f>IF(B19100&lt;&gt;"NI",1,0)</f>
        <v/>
      </c>
      <c r="D19100">
        <f>VLOOKUP(B19100, Tabelas!A:C,3,FALSE())</f>
        <v/>
      </c>
      <c r="E19100">
        <f>VLOOKUP(B19100, Tabelas!A:C,2,FALSE())</f>
        <v/>
      </c>
    </row>
    <row r="19101">
      <c r="A19101" t="inlineStr">
        <is>
          <t>JOURNAL OF HISTOLOGY &amp; HISTOPATHOLOGY</t>
        </is>
      </c>
      <c r="B19101" t="inlineStr">
        <is>
          <t>C</t>
        </is>
      </c>
      <c r="C19101">
        <f>IF(B19101&lt;&gt;"NI",1,0)</f>
        <v/>
      </c>
      <c r="D19101">
        <f>VLOOKUP(B19101, Tabelas!A:C,3,FALSE())</f>
        <v/>
      </c>
      <c r="E19101">
        <f>VLOOKUP(B19101, Tabelas!A:C,2,FALSE())</f>
        <v/>
      </c>
    </row>
    <row r="19102">
      <c r="A19102" t="inlineStr">
        <is>
          <t>JOURNAL OF HISTORICAL ARCHAEOLOGY &amp; ANTHROPOLOGICAL SCIENCES</t>
        </is>
      </c>
      <c r="B19102" t="inlineStr">
        <is>
          <t>C</t>
        </is>
      </c>
      <c r="C19102">
        <f>IF(B19102&lt;&gt;"NI",1,0)</f>
        <v/>
      </c>
      <c r="D19102">
        <f>VLOOKUP(B19102, Tabelas!A:C,3,FALSE())</f>
        <v/>
      </c>
      <c r="E19102">
        <f>VLOOKUP(B19102, Tabelas!A:C,2,FALSE())</f>
        <v/>
      </c>
    </row>
    <row r="19103">
      <c r="A19103" t="inlineStr">
        <is>
          <t>JOURNAL OF HUMAN NUTRITION AND FOOD SCIENCE</t>
        </is>
      </c>
      <c r="B19103" t="inlineStr">
        <is>
          <t>C</t>
        </is>
      </c>
      <c r="C19103">
        <f>IF(B19103&lt;&gt;"NI",1,0)</f>
        <v/>
      </c>
      <c r="D19103">
        <f>VLOOKUP(B19103, Tabelas!A:C,3,FALSE())</f>
        <v/>
      </c>
      <c r="E19103">
        <f>VLOOKUP(B19103, Tabelas!A:C,2,FALSE())</f>
        <v/>
      </c>
    </row>
    <row r="19104">
      <c r="A19104" t="inlineStr">
        <is>
          <t>JOURNAL OF HYPERTENSION AND MANAGEMENT</t>
        </is>
      </c>
      <c r="B19104" t="inlineStr">
        <is>
          <t>C</t>
        </is>
      </c>
      <c r="C19104">
        <f>IF(B19104&lt;&gt;"NI",1,0)</f>
        <v/>
      </c>
      <c r="D19104">
        <f>VLOOKUP(B19104, Tabelas!A:C,3,FALSE())</f>
        <v/>
      </c>
      <c r="E19104">
        <f>VLOOKUP(B19104, Tabelas!A:C,2,FALSE())</f>
        <v/>
      </c>
    </row>
    <row r="19105">
      <c r="A19105" t="inlineStr">
        <is>
          <t>JOURNAL OF IMAGING</t>
        </is>
      </c>
      <c r="B19105" t="inlineStr">
        <is>
          <t>C</t>
        </is>
      </c>
      <c r="C19105">
        <f>IF(B19105&lt;&gt;"NI",1,0)</f>
        <v/>
      </c>
      <c r="D19105">
        <f>VLOOKUP(B19105, Tabelas!A:C,3,FALSE())</f>
        <v/>
      </c>
      <c r="E19105">
        <f>VLOOKUP(B19105, Tabelas!A:C,2,FALSE())</f>
        <v/>
      </c>
    </row>
    <row r="19106">
      <c r="A19106" t="inlineStr">
        <is>
          <t>JOURNAL OF IMMUNOBIOLOGY</t>
        </is>
      </c>
      <c r="B19106" t="inlineStr">
        <is>
          <t>C</t>
        </is>
      </c>
      <c r="C19106">
        <f>IF(B19106&lt;&gt;"NI",1,0)</f>
        <v/>
      </c>
      <c r="D19106">
        <f>VLOOKUP(B19106, Tabelas!A:C,3,FALSE())</f>
        <v/>
      </c>
      <c r="E19106">
        <f>VLOOKUP(B19106, Tabelas!A:C,2,FALSE())</f>
        <v/>
      </c>
    </row>
    <row r="19107">
      <c r="A19107" t="inlineStr">
        <is>
          <t>JOURNAL OF IMMUNOLOGICAL SCIENCES</t>
        </is>
      </c>
      <c r="B19107" t="inlineStr">
        <is>
          <t>C</t>
        </is>
      </c>
      <c r="C19107">
        <f>IF(B19107&lt;&gt;"NI",1,0)</f>
        <v/>
      </c>
      <c r="D19107">
        <f>VLOOKUP(B19107, Tabelas!A:C,3,FALSE())</f>
        <v/>
      </c>
      <c r="E19107">
        <f>VLOOKUP(B19107, Tabelas!A:C,2,FALSE())</f>
        <v/>
      </c>
    </row>
    <row r="19108">
      <c r="A19108" t="inlineStr">
        <is>
          <t>JOURNAL OF IMMUNOLOGY</t>
        </is>
      </c>
      <c r="B19108" t="inlineStr">
        <is>
          <t>C</t>
        </is>
      </c>
      <c r="C19108">
        <f>IF(B19108&lt;&gt;"NI",1,0)</f>
        <v/>
      </c>
      <c r="D19108">
        <f>VLOOKUP(B19108, Tabelas!A:C,3,FALSE())</f>
        <v/>
      </c>
      <c r="E19108">
        <f>VLOOKUP(B19108, Tabelas!A:C,2,FALSE())</f>
        <v/>
      </c>
    </row>
    <row r="19109">
      <c r="A19109" t="inlineStr">
        <is>
          <t>JOURNAL OF IMMUNOLOGY AND INFECTIOUS DISEASES</t>
        </is>
      </c>
      <c r="B19109" t="inlineStr">
        <is>
          <t>C</t>
        </is>
      </c>
      <c r="C19109">
        <f>IF(B19109&lt;&gt;"NI",1,0)</f>
        <v/>
      </c>
      <c r="D19109">
        <f>VLOOKUP(B19109, Tabelas!A:C,3,FALSE())</f>
        <v/>
      </c>
      <c r="E19109">
        <f>VLOOKUP(B19109, Tabelas!A:C,2,FALSE())</f>
        <v/>
      </c>
    </row>
    <row r="19110">
      <c r="A19110" t="inlineStr">
        <is>
          <t>JOURNAL OF INDIAN COLLEGE OF CARDIOLOGY (PRINT)</t>
        </is>
      </c>
      <c r="B19110" t="inlineStr">
        <is>
          <t>C</t>
        </is>
      </c>
      <c r="C19110">
        <f>IF(B19110&lt;&gt;"NI",1,0)</f>
        <v/>
      </c>
      <c r="D19110">
        <f>VLOOKUP(B19110, Tabelas!A:C,3,FALSE())</f>
        <v/>
      </c>
      <c r="E19110">
        <f>VLOOKUP(B19110, Tabelas!A:C,2,FALSE())</f>
        <v/>
      </c>
    </row>
    <row r="19111">
      <c r="A19111" t="inlineStr">
        <is>
          <t>JOURNAL OF INDUSTRIAL INTEGRATION AND MANAGEMENT (ONLINE)</t>
        </is>
      </c>
      <c r="B19111" t="inlineStr">
        <is>
          <t>C</t>
        </is>
      </c>
      <c r="C19111">
        <f>IF(B19111&lt;&gt;"NI",1,0)</f>
        <v/>
      </c>
      <c r="D19111">
        <f>VLOOKUP(B19111, Tabelas!A:C,3,FALSE())</f>
        <v/>
      </c>
      <c r="E19111">
        <f>VLOOKUP(B19111, Tabelas!A:C,2,FALSE())</f>
        <v/>
      </c>
    </row>
    <row r="19112">
      <c r="A19112" t="inlineStr">
        <is>
          <t>JOURNAL OF INDUSTRIAL INTEGRATION AND MANAGEMENT (PRINT)</t>
        </is>
      </c>
      <c r="B19112" t="inlineStr">
        <is>
          <t>C</t>
        </is>
      </c>
      <c r="C19112">
        <f>IF(B19112&lt;&gt;"NI",1,0)</f>
        <v/>
      </c>
      <c r="D19112">
        <f>VLOOKUP(B19112, Tabelas!A:C,3,FALSE())</f>
        <v/>
      </c>
      <c r="E19112">
        <f>VLOOKUP(B19112, Tabelas!A:C,2,FALSE())</f>
        <v/>
      </c>
    </row>
    <row r="19113">
      <c r="A19113" t="inlineStr">
        <is>
          <t>JOURNAL OF INFECTIOUS DISEASES AND IMMUNITY</t>
        </is>
      </c>
      <c r="B19113" t="inlineStr">
        <is>
          <t>C</t>
        </is>
      </c>
      <c r="C19113">
        <f>IF(B19113&lt;&gt;"NI",1,0)</f>
        <v/>
      </c>
      <c r="D19113">
        <f>VLOOKUP(B19113, Tabelas!A:C,3,FALSE())</f>
        <v/>
      </c>
      <c r="E19113">
        <f>VLOOKUP(B19113, Tabelas!A:C,2,FALSE())</f>
        <v/>
      </c>
    </row>
    <row r="19114">
      <c r="A19114" t="inlineStr">
        <is>
          <t>JOURNAL OF INFECTIOUS DISEASES AND THERAPY</t>
        </is>
      </c>
      <c r="B19114" t="inlineStr">
        <is>
          <t>C</t>
        </is>
      </c>
      <c r="C19114">
        <f>IF(B19114&lt;&gt;"NI",1,0)</f>
        <v/>
      </c>
      <c r="D19114">
        <f>VLOOKUP(B19114, Tabelas!A:C,3,FALSE())</f>
        <v/>
      </c>
      <c r="E19114">
        <f>VLOOKUP(B19114, Tabelas!A:C,2,FALSE())</f>
        <v/>
      </c>
    </row>
    <row r="19115">
      <c r="A19115" t="inlineStr">
        <is>
          <t>JOURNAL OF INFORMATION SYSTEMS ENGINEERING &amp; MANAGEMENT</t>
        </is>
      </c>
      <c r="B19115" t="inlineStr">
        <is>
          <t>C</t>
        </is>
      </c>
      <c r="C19115">
        <f>IF(B19115&lt;&gt;"NI",1,0)</f>
        <v/>
      </c>
      <c r="D19115">
        <f>VLOOKUP(B19115, Tabelas!A:C,3,FALSE())</f>
        <v/>
      </c>
      <c r="E19115">
        <f>VLOOKUP(B19115, Tabelas!A:C,2,FALSE())</f>
        <v/>
      </c>
    </row>
    <row r="19116">
      <c r="A19116" t="inlineStr">
        <is>
          <t>JOURNAL OF INFORMATION SYSTEMS ENGINEERING &amp; MANAGEMENT</t>
        </is>
      </c>
      <c r="B19116" t="inlineStr">
        <is>
          <t>C</t>
        </is>
      </c>
      <c r="C19116">
        <f>IF(B19116&lt;&gt;"NI",1,0)</f>
        <v/>
      </c>
      <c r="D19116">
        <f>VLOOKUP(B19116, Tabelas!A:C,3,FALSE())</f>
        <v/>
      </c>
      <c r="E19116">
        <f>VLOOKUP(B19116, Tabelas!A:C,2,FALSE())</f>
        <v/>
      </c>
    </row>
    <row r="19117">
      <c r="A19117" t="inlineStr">
        <is>
          <t>JOURNAL OF INNOVATION AND ENTREPRENEURSHIP</t>
        </is>
      </c>
      <c r="B19117" t="inlineStr">
        <is>
          <t>C</t>
        </is>
      </c>
      <c r="C19117">
        <f>IF(B19117&lt;&gt;"NI",1,0)</f>
        <v/>
      </c>
      <c r="D19117">
        <f>VLOOKUP(B19117, Tabelas!A:C,3,FALSE())</f>
        <v/>
      </c>
      <c r="E19117">
        <f>VLOOKUP(B19117, Tabelas!A:C,2,FALSE())</f>
        <v/>
      </c>
    </row>
    <row r="19118">
      <c r="A19118" t="inlineStr">
        <is>
          <t>JOURNAL OF INSECT SCIENCE</t>
        </is>
      </c>
      <c r="B19118" t="inlineStr">
        <is>
          <t>C</t>
        </is>
      </c>
      <c r="C19118">
        <f>IF(B19118&lt;&gt;"NI",1,0)</f>
        <v/>
      </c>
      <c r="D19118">
        <f>VLOOKUP(B19118, Tabelas!A:C,3,FALSE())</f>
        <v/>
      </c>
      <c r="E19118">
        <f>VLOOKUP(B19118, Tabelas!A:C,2,FALSE())</f>
        <v/>
      </c>
    </row>
    <row r="19119">
      <c r="A19119" t="inlineStr">
        <is>
          <t>JOURNAL OF INTEGRABLE SYSTEMS</t>
        </is>
      </c>
      <c r="B19119" t="inlineStr">
        <is>
          <t>C</t>
        </is>
      </c>
      <c r="C19119">
        <f>IF(B19119&lt;&gt;"NI",1,0)</f>
        <v/>
      </c>
      <c r="D19119">
        <f>VLOOKUP(B19119, Tabelas!A:C,3,FALSE())</f>
        <v/>
      </c>
      <c r="E19119">
        <f>VLOOKUP(B19119, Tabelas!A:C,2,FALSE())</f>
        <v/>
      </c>
    </row>
    <row r="19120">
      <c r="A19120" t="inlineStr">
        <is>
          <t>JOURNAL OF INTEGRATED PEST MANAGEMENT</t>
        </is>
      </c>
      <c r="B19120" t="inlineStr">
        <is>
          <t>C</t>
        </is>
      </c>
      <c r="C19120">
        <f>IF(B19120&lt;&gt;"NI",1,0)</f>
        <v/>
      </c>
      <c r="D19120">
        <f>VLOOKUP(B19120, Tabelas!A:C,3,FALSE())</f>
        <v/>
      </c>
      <c r="E19120">
        <f>VLOOKUP(B19120, Tabelas!A:C,2,FALSE())</f>
        <v/>
      </c>
    </row>
    <row r="19121">
      <c r="A19121" t="inlineStr">
        <is>
          <t>JOURNAL OF INTEGRATIVE CARDIOLOGY</t>
        </is>
      </c>
      <c r="B19121" t="inlineStr">
        <is>
          <t>C</t>
        </is>
      </c>
      <c r="C19121">
        <f>IF(B19121&lt;&gt;"NI",1,0)</f>
        <v/>
      </c>
      <c r="D19121">
        <f>VLOOKUP(B19121, Tabelas!A:C,3,FALSE())</f>
        <v/>
      </c>
      <c r="E19121">
        <f>VLOOKUP(B19121, Tabelas!A:C,2,FALSE())</f>
        <v/>
      </c>
    </row>
    <row r="19122">
      <c r="A19122" t="inlineStr">
        <is>
          <t>JOURNAL OF INTEGRATIVE ONCOLOGY</t>
        </is>
      </c>
      <c r="B19122" t="inlineStr">
        <is>
          <t>C</t>
        </is>
      </c>
      <c r="C19122">
        <f>IF(B19122&lt;&gt;"NI",1,0)</f>
        <v/>
      </c>
      <c r="D19122">
        <f>VLOOKUP(B19122, Tabelas!A:C,3,FALSE())</f>
        <v/>
      </c>
      <c r="E19122">
        <f>VLOOKUP(B19122, Tabelas!A:C,2,FALSE())</f>
        <v/>
      </c>
    </row>
    <row r="19123">
      <c r="A19123" t="inlineStr">
        <is>
          <t>JOURNAL OF INTELLIGENCE</t>
        </is>
      </c>
      <c r="B19123" t="inlineStr">
        <is>
          <t>C</t>
        </is>
      </c>
      <c r="C19123">
        <f>IF(B19123&lt;&gt;"NI",1,0)</f>
        <v/>
      </c>
      <c r="D19123">
        <f>VLOOKUP(B19123, Tabelas!A:C,3,FALSE())</f>
        <v/>
      </c>
      <c r="E19123">
        <f>VLOOKUP(B19123, Tabelas!A:C,2,FALSE())</f>
        <v/>
      </c>
    </row>
    <row r="19124">
      <c r="A19124" t="inlineStr">
        <is>
          <t>JOURNAL OF INTELLIGENT COMPUTING</t>
        </is>
      </c>
      <c r="B19124" t="inlineStr">
        <is>
          <t>C</t>
        </is>
      </c>
      <c r="C19124">
        <f>IF(B19124&lt;&gt;"NI",1,0)</f>
        <v/>
      </c>
      <c r="D19124">
        <f>VLOOKUP(B19124, Tabelas!A:C,3,FALSE())</f>
        <v/>
      </c>
      <c r="E19124">
        <f>VLOOKUP(B19124, Tabelas!A:C,2,FALSE())</f>
        <v/>
      </c>
    </row>
    <row r="19125">
      <c r="A19125" t="inlineStr">
        <is>
          <t>JOURNAL OF INTERDISCIPLINARY HISTOPATHOLOGY</t>
        </is>
      </c>
      <c r="B19125" t="inlineStr">
        <is>
          <t>C</t>
        </is>
      </c>
      <c r="C19125">
        <f>IF(B19125&lt;&gt;"NI",1,0)</f>
        <v/>
      </c>
      <c r="D19125">
        <f>VLOOKUP(B19125, Tabelas!A:C,3,FALSE())</f>
        <v/>
      </c>
      <c r="E19125">
        <f>VLOOKUP(B19125, Tabelas!A:C,2,FALSE())</f>
        <v/>
      </c>
    </row>
    <row r="19126">
      <c r="A19126" t="inlineStr">
        <is>
          <t>JOURNAL OF INTERDISCIPLINARY MEDICINE AND DENTAL SCIENCE</t>
        </is>
      </c>
      <c r="B19126" t="inlineStr">
        <is>
          <t>C</t>
        </is>
      </c>
      <c r="C19126">
        <f>IF(B19126&lt;&gt;"NI",1,0)</f>
        <v/>
      </c>
      <c r="D19126">
        <f>VLOOKUP(B19126, Tabelas!A:C,3,FALSE())</f>
        <v/>
      </c>
      <c r="E19126">
        <f>VLOOKUP(B19126, Tabelas!A:C,2,FALSE())</f>
        <v/>
      </c>
    </row>
    <row r="19127">
      <c r="A19127" t="inlineStr">
        <is>
          <t>JOURNAL OF INTERNATIONAL RESEARCH IN MEDICAL AND PHARMACEUTICAL SCIENCES</t>
        </is>
      </c>
      <c r="B19127" t="inlineStr">
        <is>
          <t>C</t>
        </is>
      </c>
      <c r="C19127">
        <f>IF(B19127&lt;&gt;"NI",1,0)</f>
        <v/>
      </c>
      <c r="D19127">
        <f>VLOOKUP(B19127, Tabelas!A:C,3,FALSE())</f>
        <v/>
      </c>
      <c r="E19127">
        <f>VLOOKUP(B19127, Tabelas!A:C,2,FALSE())</f>
        <v/>
      </c>
    </row>
    <row r="19128">
      <c r="A19128" t="inlineStr">
        <is>
          <t>JOURNAL OF INTERNATIONAL TRANSLATIONAL MEDICINE</t>
        </is>
      </c>
      <c r="B19128" t="inlineStr">
        <is>
          <t>C</t>
        </is>
      </c>
      <c r="C19128">
        <f>IF(B19128&lt;&gt;"NI",1,0)</f>
        <v/>
      </c>
      <c r="D19128">
        <f>VLOOKUP(B19128, Tabelas!A:C,3,FALSE())</f>
        <v/>
      </c>
      <c r="E19128">
        <f>VLOOKUP(B19128, Tabelas!A:C,2,FALSE())</f>
        <v/>
      </c>
    </row>
    <row r="19129">
      <c r="A19129" t="inlineStr">
        <is>
          <t>JOURNAL OF INTERNET BANKING AND COMMERCE</t>
        </is>
      </c>
      <c r="B19129" t="inlineStr">
        <is>
          <t>C</t>
        </is>
      </c>
      <c r="C19129">
        <f>IF(B19129&lt;&gt;"NI",1,0)</f>
        <v/>
      </c>
      <c r="D19129">
        <f>VLOOKUP(B19129, Tabelas!A:C,3,FALSE())</f>
        <v/>
      </c>
      <c r="E19129">
        <f>VLOOKUP(B19129, Tabelas!A:C,2,FALSE())</f>
        <v/>
      </c>
    </row>
    <row r="19130">
      <c r="A19130" t="inlineStr">
        <is>
          <t>JOURNAL OF KOREAN ASSOCIATION OF ORAL AND MAXILLOFACIAL SURGEONS</t>
        </is>
      </c>
      <c r="B19130" t="inlineStr">
        <is>
          <t>C</t>
        </is>
      </c>
      <c r="C19130">
        <f>IF(B19130&lt;&gt;"NI",1,0)</f>
        <v/>
      </c>
      <c r="D19130">
        <f>VLOOKUP(B19130, Tabelas!A:C,3,FALSE())</f>
        <v/>
      </c>
      <c r="E19130">
        <f>VLOOKUP(B19130, Tabelas!A:C,2,FALSE())</f>
        <v/>
      </c>
    </row>
    <row r="19131">
      <c r="A19131" t="inlineStr">
        <is>
          <t>JOURNAL OF KOREAN ASSOCIATION OF ORAL AND MAXILLOFACIAL SURGEONS</t>
        </is>
      </c>
      <c r="B19131" t="inlineStr">
        <is>
          <t>C</t>
        </is>
      </c>
      <c r="C19131">
        <f>IF(B19131&lt;&gt;"NI",1,0)</f>
        <v/>
      </c>
      <c r="D19131">
        <f>VLOOKUP(B19131, Tabelas!A:C,3,FALSE())</f>
        <v/>
      </c>
      <c r="E19131">
        <f>VLOOKUP(B19131, Tabelas!A:C,2,FALSE())</f>
        <v/>
      </c>
    </row>
    <row r="19132">
      <c r="A19132" t="inlineStr">
        <is>
          <t>JOURNAL OF LABORATORY AND PRECISION MEDICINE</t>
        </is>
      </c>
      <c r="B19132" t="inlineStr">
        <is>
          <t>C</t>
        </is>
      </c>
      <c r="C19132">
        <f>IF(B19132&lt;&gt;"NI",1,0)</f>
        <v/>
      </c>
      <c r="D19132">
        <f>VLOOKUP(B19132, Tabelas!A:C,3,FALSE())</f>
        <v/>
      </c>
      <c r="E19132">
        <f>VLOOKUP(B19132, Tabelas!A:C,2,FALSE())</f>
        <v/>
      </c>
    </row>
    <row r="19133">
      <c r="A19133" t="inlineStr">
        <is>
          <t>JOURNAL OF LABORATORY CHEMICAL EDUCATION (ONLINE)</t>
        </is>
      </c>
      <c r="B19133" t="inlineStr">
        <is>
          <t>C</t>
        </is>
      </c>
      <c r="C19133">
        <f>IF(B19133&lt;&gt;"NI",1,0)</f>
        <v/>
      </c>
      <c r="D19133">
        <f>VLOOKUP(B19133, Tabelas!A:C,3,FALSE())</f>
        <v/>
      </c>
      <c r="E19133">
        <f>VLOOKUP(B19133, Tabelas!A:C,2,FALSE())</f>
        <v/>
      </c>
    </row>
    <row r="19134">
      <c r="A19134" t="inlineStr">
        <is>
          <t>JOURNAL OF LABORATORY PHYSICIANS</t>
        </is>
      </c>
      <c r="B19134" t="inlineStr">
        <is>
          <t>C</t>
        </is>
      </c>
      <c r="C19134">
        <f>IF(B19134&lt;&gt;"NI",1,0)</f>
        <v/>
      </c>
      <c r="D19134">
        <f>VLOOKUP(B19134, Tabelas!A:C,3,FALSE())</f>
        <v/>
      </c>
      <c r="E19134">
        <f>VLOOKUP(B19134, Tabelas!A:C,2,FALSE())</f>
        <v/>
      </c>
    </row>
    <row r="19135">
      <c r="A19135" t="inlineStr">
        <is>
          <t>JOURNAL OF LANGUAGE RELATIONSHIP</t>
        </is>
      </c>
      <c r="B19135" t="inlineStr">
        <is>
          <t>C</t>
        </is>
      </c>
      <c r="C19135">
        <f>IF(B19135&lt;&gt;"NI",1,0)</f>
        <v/>
      </c>
      <c r="D19135">
        <f>VLOOKUP(B19135, Tabelas!A:C,3,FALSE())</f>
        <v/>
      </c>
      <c r="E19135">
        <f>VLOOKUP(B19135, Tabelas!A:C,2,FALSE())</f>
        <v/>
      </c>
    </row>
    <row r="19136">
      <c r="A19136" t="inlineStr">
        <is>
          <t>JOURNAL OF LASERS, OPTICS &amp; PHOTONICS</t>
        </is>
      </c>
      <c r="B19136" t="inlineStr">
        <is>
          <t>C</t>
        </is>
      </c>
      <c r="C19136">
        <f>IF(B19136&lt;&gt;"NI",1,0)</f>
        <v/>
      </c>
      <c r="D19136">
        <f>VLOOKUP(B19136, Tabelas!A:C,3,FALSE())</f>
        <v/>
      </c>
      <c r="E19136">
        <f>VLOOKUP(B19136, Tabelas!A:C,2,FALSE())</f>
        <v/>
      </c>
    </row>
    <row r="19137">
      <c r="A19137" t="inlineStr">
        <is>
          <t>JOURNAL OF LAW AND COURTS</t>
        </is>
      </c>
      <c r="B19137" t="inlineStr">
        <is>
          <t>C</t>
        </is>
      </c>
      <c r="C19137">
        <f>IF(B19137&lt;&gt;"NI",1,0)</f>
        <v/>
      </c>
      <c r="D19137">
        <f>VLOOKUP(B19137, Tabelas!A:C,3,FALSE())</f>
        <v/>
      </c>
      <c r="E19137">
        <f>VLOOKUP(B19137, Tabelas!A:C,2,FALSE())</f>
        <v/>
      </c>
    </row>
    <row r="19138">
      <c r="A19138" t="inlineStr">
        <is>
          <t>JOURNAL OF LEAN SYSTEMS</t>
        </is>
      </c>
      <c r="B19138" t="inlineStr">
        <is>
          <t>C</t>
        </is>
      </c>
      <c r="C19138">
        <f>IF(B19138&lt;&gt;"NI",1,0)</f>
        <v/>
      </c>
      <c r="D19138">
        <f>VLOOKUP(B19138, Tabelas!A:C,3,FALSE())</f>
        <v/>
      </c>
      <c r="E19138">
        <f>VLOOKUP(B19138, Tabelas!A:C,2,FALSE())</f>
        <v/>
      </c>
    </row>
    <row r="19139">
      <c r="A19139" t="inlineStr">
        <is>
          <t>JOURNAL OF LEGAL AFFAIRS AND DISPUTE RESOLUTION IN ENGINEERING AND CONSTRUCTION (IMPRESSO)</t>
        </is>
      </c>
      <c r="B19139" t="inlineStr">
        <is>
          <t>C</t>
        </is>
      </c>
      <c r="C19139">
        <f>IF(B19139&lt;&gt;"NI",1,0)</f>
        <v/>
      </c>
      <c r="D19139">
        <f>VLOOKUP(B19139, Tabelas!A:C,3,FALSE())</f>
        <v/>
      </c>
      <c r="E19139">
        <f>VLOOKUP(B19139, Tabelas!A:C,2,FALSE())</f>
        <v/>
      </c>
    </row>
    <row r="19140">
      <c r="A19140" t="inlineStr">
        <is>
          <t>JOURNAL OF LEGAL AFFAIRS AND DISPUTE RESOLUTION IN ENGINEERING AND CONSTRUCTION (ONLINE)</t>
        </is>
      </c>
      <c r="B19140" t="inlineStr">
        <is>
          <t>C</t>
        </is>
      </c>
      <c r="C19140">
        <f>IF(B19140&lt;&gt;"NI",1,0)</f>
        <v/>
      </c>
      <c r="D19140">
        <f>VLOOKUP(B19140, Tabelas!A:C,3,FALSE())</f>
        <v/>
      </c>
      <c r="E19140">
        <f>VLOOKUP(B19140, Tabelas!A:C,2,FALSE())</f>
        <v/>
      </c>
    </row>
    <row r="19141">
      <c r="A19141" t="inlineStr">
        <is>
          <t>JOURNAL OF LIFE SCIENCES</t>
        </is>
      </c>
      <c r="B19141" t="inlineStr">
        <is>
          <t>C</t>
        </is>
      </c>
      <c r="C19141">
        <f>IF(B19141&lt;&gt;"NI",1,0)</f>
        <v/>
      </c>
      <c r="D19141">
        <f>VLOOKUP(B19141, Tabelas!A:C,3,FALSE())</f>
        <v/>
      </c>
      <c r="E19141">
        <f>VLOOKUP(B19141, Tabelas!A:C,2,FALSE())</f>
        <v/>
      </c>
    </row>
    <row r="19142">
      <c r="A19142" t="inlineStr">
        <is>
          <t>JOURNAL OF LIFE SCIENCES</t>
        </is>
      </c>
      <c r="B19142" t="inlineStr">
        <is>
          <t>C</t>
        </is>
      </c>
      <c r="C19142">
        <f>IF(B19142&lt;&gt;"NI",1,0)</f>
        <v/>
      </c>
      <c r="D19142">
        <f>VLOOKUP(B19142, Tabelas!A:C,3,FALSE())</f>
        <v/>
      </c>
      <c r="E19142">
        <f>VLOOKUP(B19142, Tabelas!A:C,2,FALSE())</f>
        <v/>
      </c>
    </row>
    <row r="19143">
      <c r="A19143" t="inlineStr">
        <is>
          <t>JOURNAL OF LIVER</t>
        </is>
      </c>
      <c r="B19143" t="inlineStr">
        <is>
          <t>C</t>
        </is>
      </c>
      <c r="C19143">
        <f>IF(B19143&lt;&gt;"NI",1,0)</f>
        <v/>
      </c>
      <c r="D19143">
        <f>VLOOKUP(B19143, Tabelas!A:C,3,FALSE())</f>
        <v/>
      </c>
      <c r="E19143">
        <f>VLOOKUP(B19143, Tabelas!A:C,2,FALSE())</f>
        <v/>
      </c>
    </row>
    <row r="19144">
      <c r="A19144" t="inlineStr">
        <is>
          <t>JOURNAL OF LIVER AND CLINICAL RESEARCH</t>
        </is>
      </c>
      <c r="B19144" t="inlineStr">
        <is>
          <t>C</t>
        </is>
      </c>
      <c r="C19144">
        <f>IF(B19144&lt;&gt;"NI",1,0)</f>
        <v/>
      </c>
      <c r="D19144">
        <f>VLOOKUP(B19144, Tabelas!A:C,3,FALSE())</f>
        <v/>
      </c>
      <c r="E19144">
        <f>VLOOKUP(B19144, Tabelas!A:C,2,FALSE())</f>
        <v/>
      </c>
    </row>
    <row r="19145">
      <c r="A19145" t="inlineStr">
        <is>
          <t>JOURNAL OF MANAGEMENT ANALYTICS</t>
        </is>
      </c>
      <c r="B19145" t="inlineStr">
        <is>
          <t>C</t>
        </is>
      </c>
      <c r="C19145">
        <f>IF(B19145&lt;&gt;"NI",1,0)</f>
        <v/>
      </c>
      <c r="D19145">
        <f>VLOOKUP(B19145, Tabelas!A:C,3,FALSE())</f>
        <v/>
      </c>
      <c r="E19145">
        <f>VLOOKUP(B19145, Tabelas!A:C,2,FALSE())</f>
        <v/>
      </c>
    </row>
    <row r="19146">
      <c r="A19146" t="inlineStr">
        <is>
          <t>JOURNAL OF MANAGEMENT AND BUSINESS EDUCATION</t>
        </is>
      </c>
      <c r="B19146" t="inlineStr">
        <is>
          <t>C</t>
        </is>
      </c>
      <c r="C19146">
        <f>IF(B19146&lt;&gt;"NI",1,0)</f>
        <v/>
      </c>
      <c r="D19146">
        <f>VLOOKUP(B19146, Tabelas!A:C,3,FALSE())</f>
        <v/>
      </c>
      <c r="E19146">
        <f>VLOOKUP(B19146, Tabelas!A:C,2,FALSE())</f>
        <v/>
      </c>
    </row>
    <row r="19147">
      <c r="A19147" t="inlineStr">
        <is>
          <t>JOURNAL OF MANAGEMENT, ECONOMICS AND INDUSTRIAL ORGANIZATIO</t>
        </is>
      </c>
      <c r="B19147" t="inlineStr">
        <is>
          <t>NC</t>
        </is>
      </c>
      <c r="C19147">
        <f>IF(B19147&lt;&gt;"NI",1,0)</f>
        <v/>
      </c>
      <c r="D19147">
        <f>VLOOKUP(B19147, Tabelas!A:C,3,FALSE())</f>
        <v/>
      </c>
      <c r="E19147">
        <f>VLOOKUP(B19147, Tabelas!A:C,2,FALSE())</f>
        <v/>
      </c>
    </row>
    <row r="19148">
      <c r="A19148" t="inlineStr">
        <is>
          <t>JOURNAL OF MANUFACTURING AND MATERIALS PROCESSING</t>
        </is>
      </c>
      <c r="B19148" t="inlineStr">
        <is>
          <t>C</t>
        </is>
      </c>
      <c r="C19148">
        <f>IF(B19148&lt;&gt;"NI",1,0)</f>
        <v/>
      </c>
      <c r="D19148">
        <f>VLOOKUP(B19148, Tabelas!A:C,3,FALSE())</f>
        <v/>
      </c>
      <c r="E19148">
        <f>VLOOKUP(B19148, Tabelas!A:C,2,FALSE())</f>
        <v/>
      </c>
    </row>
    <row r="19149">
      <c r="A19149" t="inlineStr">
        <is>
          <t>JOURNAL OF MARINE BIOLOGY &amp; OCEANOGRAPHY</t>
        </is>
      </c>
      <c r="B19149" t="inlineStr">
        <is>
          <t>C</t>
        </is>
      </c>
      <c r="C19149">
        <f>IF(B19149&lt;&gt;"NI",1,0)</f>
        <v/>
      </c>
      <c r="D19149">
        <f>VLOOKUP(B19149, Tabelas!A:C,3,FALSE())</f>
        <v/>
      </c>
      <c r="E19149">
        <f>VLOOKUP(B19149, Tabelas!A:C,2,FALSE())</f>
        <v/>
      </c>
    </row>
    <row r="19150">
      <c r="A19150" t="inlineStr">
        <is>
          <t>JOURNAL OF MARINE SCIENCE AND ENGINEERING</t>
        </is>
      </c>
      <c r="B19150" t="inlineStr">
        <is>
          <t>C</t>
        </is>
      </c>
      <c r="C19150">
        <f>IF(B19150&lt;&gt;"NI",1,0)</f>
        <v/>
      </c>
      <c r="D19150">
        <f>VLOOKUP(B19150, Tabelas!A:C,3,FALSE())</f>
        <v/>
      </c>
      <c r="E19150">
        <f>VLOOKUP(B19150, Tabelas!A:C,2,FALSE())</f>
        <v/>
      </c>
    </row>
    <row r="19151">
      <c r="A19151" t="inlineStr">
        <is>
          <t>JOURNAL OF MATERIAL SCIENCES &amp; ENGINEERING</t>
        </is>
      </c>
      <c r="B19151" t="inlineStr">
        <is>
          <t>C</t>
        </is>
      </c>
      <c r="C19151">
        <f>IF(B19151&lt;&gt;"NI",1,0)</f>
        <v/>
      </c>
      <c r="D19151">
        <f>VLOOKUP(B19151, Tabelas!A:C,3,FALSE())</f>
        <v/>
      </c>
      <c r="E19151">
        <f>VLOOKUP(B19151, Tabelas!A:C,2,FALSE())</f>
        <v/>
      </c>
    </row>
    <row r="19152">
      <c r="A19152" t="inlineStr">
        <is>
          <t>JOURNAL OF MATERIALS SYNTHESIS AND PROCESSING</t>
        </is>
      </c>
      <c r="B19152" t="inlineStr">
        <is>
          <t>C</t>
        </is>
      </c>
      <c r="C19152">
        <f>IF(B19152&lt;&gt;"NI",1,0)</f>
        <v/>
      </c>
      <c r="D19152">
        <f>VLOOKUP(B19152, Tabelas!A:C,3,FALSE())</f>
        <v/>
      </c>
      <c r="E19152">
        <f>VLOOKUP(B19152, Tabelas!A:C,2,FALSE())</f>
        <v/>
      </c>
    </row>
    <row r="19153">
      <c r="A19153" t="inlineStr">
        <is>
          <t>JOURNAL OF MATERNAL-FETAL MEDICINE</t>
        </is>
      </c>
      <c r="B19153" t="inlineStr">
        <is>
          <t>C</t>
        </is>
      </c>
      <c r="C19153">
        <f>IF(B19153&lt;&gt;"NI",1,0)</f>
        <v/>
      </c>
      <c r="D19153">
        <f>VLOOKUP(B19153, Tabelas!A:C,3,FALSE())</f>
        <v/>
      </c>
      <c r="E19153">
        <f>VLOOKUP(B19153, Tabelas!A:C,2,FALSE())</f>
        <v/>
      </c>
    </row>
    <row r="19154">
      <c r="A19154" t="inlineStr">
        <is>
          <t>JOURNAL OF MATHEMATICS AND CULTURE</t>
        </is>
      </c>
      <c r="B19154" t="inlineStr">
        <is>
          <t>C</t>
        </is>
      </c>
      <c r="C19154">
        <f>IF(B19154&lt;&gt;"NI",1,0)</f>
        <v/>
      </c>
      <c r="D19154">
        <f>VLOOKUP(B19154, Tabelas!A:C,3,FALSE())</f>
        <v/>
      </c>
      <c r="E19154">
        <f>VLOOKUP(B19154, Tabelas!A:C,2,FALSE())</f>
        <v/>
      </c>
    </row>
    <row r="19155">
      <c r="A19155" t="inlineStr">
        <is>
          <t>JOURNAL OF MATHEMATICS AND STATISTICAL SCIENCE</t>
        </is>
      </c>
      <c r="B19155" t="inlineStr">
        <is>
          <t>C</t>
        </is>
      </c>
      <c r="C19155">
        <f>IF(B19155&lt;&gt;"NI",1,0)</f>
        <v/>
      </c>
      <c r="D19155">
        <f>VLOOKUP(B19155, Tabelas!A:C,3,FALSE())</f>
        <v/>
      </c>
      <c r="E19155">
        <f>VLOOKUP(B19155, Tabelas!A:C,2,FALSE())</f>
        <v/>
      </c>
    </row>
    <row r="19156">
      <c r="A19156" t="inlineStr">
        <is>
          <t>JOURNAL OF MATHEMATICS RESEARCH</t>
        </is>
      </c>
      <c r="B19156" t="inlineStr">
        <is>
          <t>C</t>
        </is>
      </c>
      <c r="C19156">
        <f>IF(B19156&lt;&gt;"NI",1,0)</f>
        <v/>
      </c>
      <c r="D19156">
        <f>VLOOKUP(B19156, Tabelas!A:C,3,FALSE())</f>
        <v/>
      </c>
      <c r="E19156">
        <f>VLOOKUP(B19156, Tabelas!A:C,2,FALSE())</f>
        <v/>
      </c>
    </row>
    <row r="19157">
      <c r="A19157" t="inlineStr">
        <is>
          <t>JOURNAL OF MAXILLOFACIAL &amp; ORAL SURGERY</t>
        </is>
      </c>
      <c r="B19157" t="inlineStr">
        <is>
          <t>C</t>
        </is>
      </c>
      <c r="C19157">
        <f>IF(B19157&lt;&gt;"NI",1,0)</f>
        <v/>
      </c>
      <c r="D19157">
        <f>VLOOKUP(B19157, Tabelas!A:C,3,FALSE())</f>
        <v/>
      </c>
      <c r="E19157">
        <f>VLOOKUP(B19157, Tabelas!A:C,2,FALSE())</f>
        <v/>
      </c>
    </row>
    <row r="19158">
      <c r="A19158" t="inlineStr">
        <is>
          <t>JOURNAL OF MECHANICAL ENGINEERING AND BIOMECHANICS</t>
        </is>
      </c>
      <c r="B19158" t="inlineStr">
        <is>
          <t>C</t>
        </is>
      </c>
      <c r="C19158">
        <f>IF(B19158&lt;&gt;"NI",1,0)</f>
        <v/>
      </c>
      <c r="D19158">
        <f>VLOOKUP(B19158, Tabelas!A:C,3,FALSE())</f>
        <v/>
      </c>
      <c r="E19158">
        <f>VLOOKUP(B19158, Tabelas!A:C,2,FALSE())</f>
        <v/>
      </c>
    </row>
    <row r="19159">
      <c r="A19159" t="inlineStr">
        <is>
          <t>JOURNAL OF MECHATRONICS ENGINEERING</t>
        </is>
      </c>
      <c r="B19159" t="inlineStr">
        <is>
          <t>C</t>
        </is>
      </c>
      <c r="C19159">
        <f>IF(B19159&lt;&gt;"NI",1,0)</f>
        <v/>
      </c>
      <c r="D19159">
        <f>VLOOKUP(B19159, Tabelas!A:C,3,FALSE())</f>
        <v/>
      </c>
      <c r="E19159">
        <f>VLOOKUP(B19159, Tabelas!A:C,2,FALSE())</f>
        <v/>
      </c>
    </row>
    <row r="19160">
      <c r="A19160" t="inlineStr">
        <is>
          <t>JOURNAL OF MEDICAL AND BIOLOGICAL SCIENCE RESEARCH</t>
        </is>
      </c>
      <c r="B19160" t="inlineStr">
        <is>
          <t>C</t>
        </is>
      </c>
      <c r="C19160">
        <f>IF(B19160&lt;&gt;"NI",1,0)</f>
        <v/>
      </c>
      <c r="D19160">
        <f>VLOOKUP(B19160, Tabelas!A:C,3,FALSE())</f>
        <v/>
      </c>
      <c r="E19160">
        <f>VLOOKUP(B19160, Tabelas!A:C,2,FALSE())</f>
        <v/>
      </c>
    </row>
    <row r="19161">
      <c r="A19161" t="inlineStr">
        <is>
          <t>JOURNAL OF MEDICAL AND VETERINARY MYCOLOGY</t>
        </is>
      </c>
      <c r="B19161" t="inlineStr">
        <is>
          <t>C</t>
        </is>
      </c>
      <c r="C19161">
        <f>IF(B19161&lt;&gt;"NI",1,0)</f>
        <v/>
      </c>
      <c r="D19161">
        <f>VLOOKUP(B19161, Tabelas!A:C,3,FALSE())</f>
        <v/>
      </c>
      <c r="E19161">
        <f>VLOOKUP(B19161, Tabelas!A:C,2,FALSE())</f>
        <v/>
      </c>
    </row>
    <row r="19162">
      <c r="A19162" t="inlineStr">
        <is>
          <t>JOURNAL OF MEDICAL BIOMEDICAL AND APPLIED SCIENCES</t>
        </is>
      </c>
      <c r="B19162" t="inlineStr">
        <is>
          <t>C</t>
        </is>
      </c>
      <c r="C19162">
        <f>IF(B19162&lt;&gt;"NI",1,0)</f>
        <v/>
      </c>
      <c r="D19162">
        <f>VLOOKUP(B19162, Tabelas!A:C,3,FALSE())</f>
        <v/>
      </c>
      <c r="E19162">
        <f>VLOOKUP(B19162, Tabelas!A:C,2,FALSE())</f>
        <v/>
      </c>
    </row>
    <row r="19163">
      <c r="A19163" t="inlineStr">
        <is>
          <t>JOURNAL OF MEDICAL IMAGING AND HEALTH INFORMATICS</t>
        </is>
      </c>
      <c r="B19163" t="inlineStr">
        <is>
          <t>C</t>
        </is>
      </c>
      <c r="C19163">
        <f>IF(B19163&lt;&gt;"NI",1,0)</f>
        <v/>
      </c>
      <c r="D19163">
        <f>VLOOKUP(B19163, Tabelas!A:C,3,FALSE())</f>
        <v/>
      </c>
      <c r="E19163">
        <f>VLOOKUP(B19163, Tabelas!A:C,2,FALSE())</f>
        <v/>
      </c>
    </row>
    <row r="19164">
      <c r="A19164" t="inlineStr">
        <is>
          <t>JOURNAL OF MEDICAL MICROBIOLOGY &amp; DIAGNOSIS</t>
        </is>
      </c>
      <c r="B19164" t="inlineStr">
        <is>
          <t>C</t>
        </is>
      </c>
      <c r="C19164">
        <f>IF(B19164&lt;&gt;"NI",1,0)</f>
        <v/>
      </c>
      <c r="D19164">
        <f>VLOOKUP(B19164, Tabelas!A:C,3,FALSE())</f>
        <v/>
      </c>
      <c r="E19164">
        <f>VLOOKUP(B19164, Tabelas!A:C,2,FALSE())</f>
        <v/>
      </c>
    </row>
    <row r="19165">
      <c r="A19165" t="inlineStr">
        <is>
          <t>JOURNAL OF MEDICINAL PLANTS STUDIES</t>
        </is>
      </c>
      <c r="B19165" t="inlineStr">
        <is>
          <t>C</t>
        </is>
      </c>
      <c r="C19165">
        <f>IF(B19165&lt;&gt;"NI",1,0)</f>
        <v/>
      </c>
      <c r="D19165">
        <f>VLOOKUP(B19165, Tabelas!A:C,3,FALSE())</f>
        <v/>
      </c>
      <c r="E19165">
        <f>VLOOKUP(B19165, Tabelas!A:C,2,FALSE())</f>
        <v/>
      </c>
    </row>
    <row r="19166">
      <c r="A19166" t="inlineStr">
        <is>
          <t>JOURNAL OF MEMBRANE AND SEPARATION TECHNOLOGY</t>
        </is>
      </c>
      <c r="B19166" t="inlineStr">
        <is>
          <t>C</t>
        </is>
      </c>
      <c r="C19166">
        <f>IF(B19166&lt;&gt;"NI",1,0)</f>
        <v/>
      </c>
      <c r="D19166">
        <f>VLOOKUP(B19166, Tabelas!A:C,3,FALSE())</f>
        <v/>
      </c>
      <c r="E19166">
        <f>VLOOKUP(B19166, Tabelas!A:C,2,FALSE())</f>
        <v/>
      </c>
    </row>
    <row r="19167">
      <c r="A19167" t="inlineStr">
        <is>
          <t>JOURNAL OF MENOPAUSAL MEDICINE</t>
        </is>
      </c>
      <c r="B19167" t="inlineStr">
        <is>
          <t>C</t>
        </is>
      </c>
      <c r="C19167">
        <f>IF(B19167&lt;&gt;"NI",1,0)</f>
        <v/>
      </c>
      <c r="D19167">
        <f>VLOOKUP(B19167, Tabelas!A:C,3,FALSE())</f>
        <v/>
      </c>
      <c r="E19167">
        <f>VLOOKUP(B19167, Tabelas!A:C,2,FALSE())</f>
        <v/>
      </c>
    </row>
    <row r="19168">
      <c r="A19168" t="inlineStr">
        <is>
          <t>JOURNAL OF METALLURGY</t>
        </is>
      </c>
      <c r="B19168" t="inlineStr">
        <is>
          <t>C</t>
        </is>
      </c>
      <c r="C19168">
        <f>IF(B19168&lt;&gt;"NI",1,0)</f>
        <v/>
      </c>
      <c r="D19168">
        <f>VLOOKUP(B19168, Tabelas!A:C,3,FALSE())</f>
        <v/>
      </c>
      <c r="E19168">
        <f>VLOOKUP(B19168, Tabelas!A:C,2,FALSE())</f>
        <v/>
      </c>
    </row>
    <row r="19169">
      <c r="A19169" t="inlineStr">
        <is>
          <t>JOURNAL OF MICROBIAL &amp; BIOCHEMICAL TECHNOLOGY</t>
        </is>
      </c>
      <c r="B19169" t="inlineStr">
        <is>
          <t>C</t>
        </is>
      </c>
      <c r="C19169">
        <f>IF(B19169&lt;&gt;"NI",1,0)</f>
        <v/>
      </c>
      <c r="D19169">
        <f>VLOOKUP(B19169, Tabelas!A:C,3,FALSE())</f>
        <v/>
      </c>
      <c r="E19169">
        <f>VLOOKUP(B19169, Tabelas!A:C,2,FALSE())</f>
        <v/>
      </c>
    </row>
    <row r="19170">
      <c r="A19170" t="inlineStr">
        <is>
          <t>JOURNAL OF MICROBIOLOGY AND ANTIMICROBIALS</t>
        </is>
      </c>
      <c r="B19170" t="inlineStr">
        <is>
          <t>C</t>
        </is>
      </c>
      <c r="C19170">
        <f>IF(B19170&lt;&gt;"NI",1,0)</f>
        <v/>
      </c>
      <c r="D19170">
        <f>VLOOKUP(B19170, Tabelas!A:C,3,FALSE())</f>
        <v/>
      </c>
      <c r="E19170">
        <f>VLOOKUP(B19170, Tabelas!A:C,2,FALSE())</f>
        <v/>
      </c>
    </row>
    <row r="19171">
      <c r="A19171" t="inlineStr">
        <is>
          <t>JOURNAL OF MICROBIOLOGY AND EXPERIMENTATION</t>
        </is>
      </c>
      <c r="B19171" t="inlineStr">
        <is>
          <t>C</t>
        </is>
      </c>
      <c r="C19171">
        <f>IF(B19171&lt;&gt;"NI",1,0)</f>
        <v/>
      </c>
      <c r="D19171">
        <f>VLOOKUP(B19171, Tabelas!A:C,3,FALSE())</f>
        <v/>
      </c>
      <c r="E19171">
        <f>VLOOKUP(B19171, Tabelas!A:C,2,FALSE())</f>
        <v/>
      </c>
    </row>
    <row r="19172">
      <c r="A19172" t="inlineStr">
        <is>
          <t>JOURNAL OF MICROBIOLOGY RESEARCH</t>
        </is>
      </c>
      <c r="B19172" t="inlineStr">
        <is>
          <t>C</t>
        </is>
      </c>
      <c r="C19172">
        <f>IF(B19172&lt;&gt;"NI",1,0)</f>
        <v/>
      </c>
      <c r="D19172">
        <f>VLOOKUP(B19172, Tabelas!A:C,3,FALSE())</f>
        <v/>
      </c>
      <c r="E19172">
        <f>VLOOKUP(B19172, Tabelas!A:C,2,FALSE())</f>
        <v/>
      </c>
    </row>
    <row r="19173">
      <c r="A19173" t="inlineStr">
        <is>
          <t>JOURNAL OF MICROBIOLOGY RESEARCH</t>
        </is>
      </c>
      <c r="B19173" t="inlineStr">
        <is>
          <t>C</t>
        </is>
      </c>
      <c r="C19173">
        <f>IF(B19173&lt;&gt;"NI",1,0)</f>
        <v/>
      </c>
      <c r="D19173">
        <f>VLOOKUP(B19173, Tabelas!A:C,3,FALSE())</f>
        <v/>
      </c>
      <c r="E19173">
        <f>VLOOKUP(B19173, Tabelas!A:C,2,FALSE())</f>
        <v/>
      </c>
    </row>
    <row r="19174">
      <c r="A19174" t="inlineStr">
        <is>
          <t>JOURNAL OF MICROBIOLOGY, BIOTECHNOLOGY AND FOOD SCIENCES</t>
        </is>
      </c>
      <c r="B19174" t="inlineStr">
        <is>
          <t>C</t>
        </is>
      </c>
      <c r="C19174">
        <f>IF(B19174&lt;&gt;"NI",1,0)</f>
        <v/>
      </c>
      <c r="D19174">
        <f>VLOOKUP(B19174, Tabelas!A:C,3,FALSE())</f>
        <v/>
      </c>
      <c r="E19174">
        <f>VLOOKUP(B19174, Tabelas!A:C,2,FALSE())</f>
        <v/>
      </c>
    </row>
    <row r="19175">
      <c r="A19175" t="inlineStr">
        <is>
          <t>JOURNAL OF MODERN PHYSICS</t>
        </is>
      </c>
      <c r="B19175" t="inlineStr">
        <is>
          <t>C</t>
        </is>
      </c>
      <c r="C19175">
        <f>IF(B19175&lt;&gt;"NI",1,0)</f>
        <v/>
      </c>
      <c r="D19175">
        <f>VLOOKUP(B19175, Tabelas!A:C,3,FALSE())</f>
        <v/>
      </c>
      <c r="E19175">
        <f>VLOOKUP(B19175, Tabelas!A:C,2,FALSE())</f>
        <v/>
      </c>
    </row>
    <row r="19176">
      <c r="A19176" t="inlineStr">
        <is>
          <t>JOURNAL OF MOLECULAR AND GENETIC MEDICINE</t>
        </is>
      </c>
      <c r="B19176" t="inlineStr">
        <is>
          <t>C</t>
        </is>
      </c>
      <c r="C19176">
        <f>IF(B19176&lt;&gt;"NI",1,0)</f>
        <v/>
      </c>
      <c r="D19176">
        <f>VLOOKUP(B19176, Tabelas!A:C,3,FALSE())</f>
        <v/>
      </c>
      <c r="E19176">
        <f>VLOOKUP(B19176, Tabelas!A:C,2,FALSE())</f>
        <v/>
      </c>
    </row>
    <row r="19177">
      <c r="A19177" t="inlineStr">
        <is>
          <t>JOURNAL OF MOSQUITO RESEARCH</t>
        </is>
      </c>
      <c r="B19177" t="inlineStr">
        <is>
          <t>C</t>
        </is>
      </c>
      <c r="C19177">
        <f>IF(B19177&lt;&gt;"NI",1,0)</f>
        <v/>
      </c>
      <c r="D19177">
        <f>VLOOKUP(B19177, Tabelas!A:C,3,FALSE())</f>
        <v/>
      </c>
      <c r="E19177">
        <f>VLOOKUP(B19177, Tabelas!A:C,2,FALSE())</f>
        <v/>
      </c>
    </row>
    <row r="19178">
      <c r="A19178" t="inlineStr">
        <is>
          <t>JOURNAL OF MULTIDISCIPLINARY ACADEMIC TOURISM (ONLINE)</t>
        </is>
      </c>
      <c r="B19178" t="inlineStr">
        <is>
          <t>C</t>
        </is>
      </c>
      <c r="C19178">
        <f>IF(B19178&lt;&gt;"NI",1,0)</f>
        <v/>
      </c>
      <c r="D19178">
        <f>VLOOKUP(B19178, Tabelas!A:C,3,FALSE())</f>
        <v/>
      </c>
      <c r="E19178">
        <f>VLOOKUP(B19178, Tabelas!A:C,2,FALSE())</f>
        <v/>
      </c>
    </row>
    <row r="19179">
      <c r="A19179" t="inlineStr">
        <is>
          <t>JOURNAL OF MULTIDISCIPLINARY ENGINEERING SCIENCE AND TECHNOLOG</t>
        </is>
      </c>
      <c r="B19179" t="inlineStr">
        <is>
          <t>NC</t>
        </is>
      </c>
      <c r="C19179">
        <f>IF(B19179&lt;&gt;"NI",1,0)</f>
        <v/>
      </c>
      <c r="D19179">
        <f>VLOOKUP(B19179, Tabelas!A:C,3,FALSE())</f>
        <v/>
      </c>
      <c r="E19179">
        <f>VLOOKUP(B19179, Tabelas!A:C,2,FALSE())</f>
        <v/>
      </c>
    </row>
    <row r="19180">
      <c r="A19180" t="inlineStr">
        <is>
          <t>JOURNAL OF MULTISCALE MODELLING (ONLINE)</t>
        </is>
      </c>
      <c r="B19180" t="inlineStr">
        <is>
          <t>C</t>
        </is>
      </c>
      <c r="C19180">
        <f>IF(B19180&lt;&gt;"NI",1,0)</f>
        <v/>
      </c>
      <c r="D19180">
        <f>VLOOKUP(B19180, Tabelas!A:C,3,FALSE())</f>
        <v/>
      </c>
      <c r="E19180">
        <f>VLOOKUP(B19180, Tabelas!A:C,2,FALSE())</f>
        <v/>
      </c>
    </row>
    <row r="19181">
      <c r="A19181" t="inlineStr">
        <is>
          <t>JOURNAL OF MULTISCALE MODELLING (PRINT)</t>
        </is>
      </c>
      <c r="B19181" t="inlineStr">
        <is>
          <t>C</t>
        </is>
      </c>
      <c r="C19181">
        <f>IF(B19181&lt;&gt;"NI",1,0)</f>
        <v/>
      </c>
      <c r="D19181">
        <f>VLOOKUP(B19181, Tabelas!A:C,3,FALSE())</f>
        <v/>
      </c>
      <c r="E19181">
        <f>VLOOKUP(B19181, Tabelas!A:C,2,FALSE())</f>
        <v/>
      </c>
    </row>
    <row r="19182">
      <c r="A19182" t="inlineStr">
        <is>
          <t>JOURNAL OF MUSCLE HEALTH</t>
        </is>
      </c>
      <c r="B19182" t="inlineStr">
        <is>
          <t>C</t>
        </is>
      </c>
      <c r="C19182">
        <f>IF(B19182&lt;&gt;"NI",1,0)</f>
        <v/>
      </c>
      <c r="D19182">
        <f>VLOOKUP(B19182, Tabelas!A:C,3,FALSE())</f>
        <v/>
      </c>
      <c r="E19182">
        <f>VLOOKUP(B19182, Tabelas!A:C,2,FALSE())</f>
        <v/>
      </c>
    </row>
    <row r="19183">
      <c r="A19183" t="inlineStr">
        <is>
          <t>JOURNAL OF MUSCULOSKELETAL DISORDERS AND TREATMENT</t>
        </is>
      </c>
      <c r="B19183" t="inlineStr">
        <is>
          <t>C</t>
        </is>
      </c>
      <c r="C19183">
        <f>IF(B19183&lt;&gt;"NI",1,0)</f>
        <v/>
      </c>
      <c r="D19183">
        <f>VLOOKUP(B19183, Tabelas!A:C,3,FALSE())</f>
        <v/>
      </c>
      <c r="E19183">
        <f>VLOOKUP(B19183, Tabelas!A:C,2,FALSE())</f>
        <v/>
      </c>
    </row>
    <row r="19184">
      <c r="A19184" t="inlineStr">
        <is>
          <t>JOURNAL OF NANOELECTRONICS AND OPTOELECTRONICS</t>
        </is>
      </c>
      <c r="B19184" t="inlineStr">
        <is>
          <t>C</t>
        </is>
      </c>
      <c r="C19184">
        <f>IF(B19184&lt;&gt;"NI",1,0)</f>
        <v/>
      </c>
      <c r="D19184">
        <f>VLOOKUP(B19184, Tabelas!A:C,3,FALSE())</f>
        <v/>
      </c>
      <c r="E19184">
        <f>VLOOKUP(B19184, Tabelas!A:C,2,FALSE())</f>
        <v/>
      </c>
    </row>
    <row r="19185">
      <c r="A19185" t="inlineStr">
        <is>
          <t>JOURNAL OF NANOFLUIDS</t>
        </is>
      </c>
      <c r="B19185" t="inlineStr">
        <is>
          <t>C</t>
        </is>
      </c>
      <c r="C19185">
        <f>IF(B19185&lt;&gt;"NI",1,0)</f>
        <v/>
      </c>
      <c r="D19185">
        <f>VLOOKUP(B19185, Tabelas!A:C,3,FALSE())</f>
        <v/>
      </c>
      <c r="E19185">
        <f>VLOOKUP(B19185, Tabelas!A:C,2,FALSE())</f>
        <v/>
      </c>
    </row>
    <row r="19186">
      <c r="A19186" t="inlineStr">
        <is>
          <t>JOURNAL OF NANOSCIENCE AND NANOTECHNOLOGY APPLICATIONS</t>
        </is>
      </c>
      <c r="B19186" t="inlineStr">
        <is>
          <t>C</t>
        </is>
      </c>
      <c r="C19186">
        <f>IF(B19186&lt;&gt;"NI",1,0)</f>
        <v/>
      </c>
      <c r="D19186">
        <f>VLOOKUP(B19186, Tabelas!A:C,3,FALSE())</f>
        <v/>
      </c>
      <c r="E19186">
        <f>VLOOKUP(B19186, Tabelas!A:C,2,FALSE())</f>
        <v/>
      </c>
    </row>
    <row r="19187">
      <c r="A19187" t="inlineStr">
        <is>
          <t>JOURNAL OF NATURAL PRODUCT AND PLANT RESOURCES</t>
        </is>
      </c>
      <c r="B19187" t="inlineStr">
        <is>
          <t>C</t>
        </is>
      </c>
      <c r="C19187">
        <f>IF(B19187&lt;&gt;"NI",1,0)</f>
        <v/>
      </c>
      <c r="D19187">
        <f>VLOOKUP(B19187, Tabelas!A:C,3,FALSE())</f>
        <v/>
      </c>
      <c r="E19187">
        <f>VLOOKUP(B19187, Tabelas!A:C,2,FALSE())</f>
        <v/>
      </c>
    </row>
    <row r="19188">
      <c r="A19188" t="inlineStr">
        <is>
          <t>JOURNAL OF NEPHROLOGY &amp; THERAPEUTICS (OPEN ACCESS)</t>
        </is>
      </c>
      <c r="B19188" t="inlineStr">
        <is>
          <t>C</t>
        </is>
      </c>
      <c r="C19188">
        <f>IF(B19188&lt;&gt;"NI",1,0)</f>
        <v/>
      </c>
      <c r="D19188">
        <f>VLOOKUP(B19188, Tabelas!A:C,3,FALSE())</f>
        <v/>
      </c>
      <c r="E19188">
        <f>VLOOKUP(B19188, Tabelas!A:C,2,FALSE())</f>
        <v/>
      </c>
    </row>
    <row r="19189">
      <c r="A19189" t="inlineStr">
        <is>
          <t>JOURNAL OF NETWORK THEORY IN FINANCE (PRINT)</t>
        </is>
      </c>
      <c r="B19189" t="inlineStr">
        <is>
          <t>C</t>
        </is>
      </c>
      <c r="C19189">
        <f>IF(B19189&lt;&gt;"NI",1,0)</f>
        <v/>
      </c>
      <c r="D19189">
        <f>VLOOKUP(B19189, Tabelas!A:C,3,FALSE())</f>
        <v/>
      </c>
      <c r="E19189">
        <f>VLOOKUP(B19189, Tabelas!A:C,2,FALSE())</f>
        <v/>
      </c>
    </row>
    <row r="19190">
      <c r="A19190" t="inlineStr">
        <is>
          <t>JOURNAL OF NEUROINFECTIOUS DISEASES</t>
        </is>
      </c>
      <c r="B19190" t="inlineStr">
        <is>
          <t>C</t>
        </is>
      </c>
      <c r="C19190">
        <f>IF(B19190&lt;&gt;"NI",1,0)</f>
        <v/>
      </c>
      <c r="D19190">
        <f>VLOOKUP(B19190, Tabelas!A:C,3,FALSE())</f>
        <v/>
      </c>
      <c r="E19190">
        <f>VLOOKUP(B19190, Tabelas!A:C,2,FALSE())</f>
        <v/>
      </c>
    </row>
    <row r="19191">
      <c r="A19191" t="inlineStr">
        <is>
          <t>JOURNAL OF NEUROLOGICAL DISORDERS</t>
        </is>
      </c>
      <c r="B19191" t="inlineStr">
        <is>
          <t>C</t>
        </is>
      </c>
      <c r="C19191">
        <f>IF(B19191&lt;&gt;"NI",1,0)</f>
        <v/>
      </c>
      <c r="D19191">
        <f>VLOOKUP(B19191, Tabelas!A:C,3,FALSE())</f>
        <v/>
      </c>
      <c r="E19191">
        <f>VLOOKUP(B19191, Tabelas!A:C,2,FALSE())</f>
        <v/>
      </c>
    </row>
    <row r="19192">
      <c r="A19192" t="inlineStr">
        <is>
          <t>JOURNAL OF NEUROLOGY &amp; STROKE</t>
        </is>
      </c>
      <c r="B19192" t="inlineStr">
        <is>
          <t>C</t>
        </is>
      </c>
      <c r="C19192">
        <f>IF(B19192&lt;&gt;"NI",1,0)</f>
        <v/>
      </c>
      <c r="D19192">
        <f>VLOOKUP(B19192, Tabelas!A:C,3,FALSE())</f>
        <v/>
      </c>
      <c r="E19192">
        <f>VLOOKUP(B19192, Tabelas!A:C,2,FALSE())</f>
        <v/>
      </c>
    </row>
    <row r="19193">
      <c r="A19193" t="inlineStr">
        <is>
          <t>JOURNAL OF NEUROLOGY AND NEUROLOGICAL DISORDERS</t>
        </is>
      </c>
      <c r="B19193" t="inlineStr">
        <is>
          <t>C</t>
        </is>
      </c>
      <c r="C19193">
        <f>IF(B19193&lt;&gt;"NI",1,0)</f>
        <v/>
      </c>
      <c r="D19193">
        <f>VLOOKUP(B19193, Tabelas!A:C,3,FALSE())</f>
        <v/>
      </c>
      <c r="E19193">
        <f>VLOOKUP(B19193, Tabelas!A:C,2,FALSE())</f>
        <v/>
      </c>
    </row>
    <row r="19194">
      <c r="A19194" t="inlineStr">
        <is>
          <t>JOURNAL OF NEUROLOGY AND NEUROSCIENCE</t>
        </is>
      </c>
      <c r="B19194" t="inlineStr">
        <is>
          <t>C</t>
        </is>
      </c>
      <c r="C19194">
        <f>IF(B19194&lt;&gt;"NI",1,0)</f>
        <v/>
      </c>
      <c r="D19194">
        <f>VLOOKUP(B19194, Tabelas!A:C,3,FALSE())</f>
        <v/>
      </c>
      <c r="E19194">
        <f>VLOOKUP(B19194, Tabelas!A:C,2,FALSE())</f>
        <v/>
      </c>
    </row>
    <row r="19195">
      <c r="A19195" t="inlineStr">
        <is>
          <t>JOURNAL OF NOVEL PHYSIOTHERAPY AND PHYSICAL REHABILITATION</t>
        </is>
      </c>
      <c r="B19195" t="inlineStr">
        <is>
          <t>C</t>
        </is>
      </c>
      <c r="C19195">
        <f>IF(B19195&lt;&gt;"NI",1,0)</f>
        <v/>
      </c>
      <c r="D19195">
        <f>VLOOKUP(B19195, Tabelas!A:C,3,FALSE())</f>
        <v/>
      </c>
      <c r="E19195">
        <f>VLOOKUP(B19195, Tabelas!A:C,2,FALSE())</f>
        <v/>
      </c>
    </row>
    <row r="19196">
      <c r="A19196" t="inlineStr">
        <is>
          <t>JOURNAL OF NUCLEAR ENERGY SCIENCE &amp; POWER GENERATION TECHNOLOGY</t>
        </is>
      </c>
      <c r="B19196" t="inlineStr">
        <is>
          <t>C</t>
        </is>
      </c>
      <c r="C19196">
        <f>IF(B19196&lt;&gt;"NI",1,0)</f>
        <v/>
      </c>
      <c r="D19196">
        <f>VLOOKUP(B19196, Tabelas!A:C,3,FALSE())</f>
        <v/>
      </c>
      <c r="E19196">
        <f>VLOOKUP(B19196, Tabelas!A:C,2,FALSE())</f>
        <v/>
      </c>
    </row>
    <row r="19197">
      <c r="A19197" t="inlineStr">
        <is>
          <t>JOURNAL OF NUCLEAR PHYSICS, MATERIAL SCIENCES, RADIATION AND APPLICATIONS</t>
        </is>
      </c>
      <c r="B19197" t="inlineStr">
        <is>
          <t>C</t>
        </is>
      </c>
      <c r="C19197">
        <f>IF(B19197&lt;&gt;"NI",1,0)</f>
        <v/>
      </c>
      <c r="D19197">
        <f>VLOOKUP(B19197, Tabelas!A:C,3,FALSE())</f>
        <v/>
      </c>
      <c r="E19197">
        <f>VLOOKUP(B19197, Tabelas!A:C,2,FALSE())</f>
        <v/>
      </c>
    </row>
    <row r="19198">
      <c r="A19198" t="inlineStr">
        <is>
          <t>JOURNAL OF NURSING &amp; CARE</t>
        </is>
      </c>
      <c r="B19198" t="inlineStr">
        <is>
          <t>C</t>
        </is>
      </c>
      <c r="C19198">
        <f>IF(B19198&lt;&gt;"NI",1,0)</f>
        <v/>
      </c>
      <c r="D19198">
        <f>VLOOKUP(B19198, Tabelas!A:C,3,FALSE())</f>
        <v/>
      </c>
      <c r="E19198">
        <f>VLOOKUP(B19198, Tabelas!A:C,2,FALSE())</f>
        <v/>
      </c>
    </row>
    <row r="19199">
      <c r="A19199" t="inlineStr">
        <is>
          <t>JOURNAL OF NURSING &amp; HEALTHCARE</t>
        </is>
      </c>
      <c r="B19199" t="inlineStr">
        <is>
          <t>C</t>
        </is>
      </c>
      <c r="C19199">
        <f>IF(B19199&lt;&gt;"NI",1,0)</f>
        <v/>
      </c>
      <c r="D19199">
        <f>VLOOKUP(B19199, Tabelas!A:C,3,FALSE())</f>
        <v/>
      </c>
      <c r="E19199">
        <f>VLOOKUP(B19199, Tabelas!A:C,2,FALSE())</f>
        <v/>
      </c>
    </row>
    <row r="19200">
      <c r="A19200" t="inlineStr">
        <is>
          <t>JOURNAL OF NUTRITION &amp; FOOD SCIENCES</t>
        </is>
      </c>
      <c r="B19200" t="inlineStr">
        <is>
          <t>C</t>
        </is>
      </c>
      <c r="C19200">
        <f>IF(B19200&lt;&gt;"NI",1,0)</f>
        <v/>
      </c>
      <c r="D19200">
        <f>VLOOKUP(B19200, Tabelas!A:C,3,FALSE())</f>
        <v/>
      </c>
      <c r="E19200">
        <f>VLOOKUP(B19200, Tabelas!A:C,2,FALSE())</f>
        <v/>
      </c>
    </row>
    <row r="19201">
      <c r="A19201" t="inlineStr">
        <is>
          <t>JOURNAL OF NUTRITION &amp; HEALTH</t>
        </is>
      </c>
      <c r="B19201" t="inlineStr">
        <is>
          <t>C</t>
        </is>
      </c>
      <c r="C19201">
        <f>IF(B19201&lt;&gt;"NI",1,0)</f>
        <v/>
      </c>
      <c r="D19201">
        <f>VLOOKUP(B19201, Tabelas!A:C,3,FALSE())</f>
        <v/>
      </c>
      <c r="E19201">
        <f>VLOOKUP(B19201, Tabelas!A:C,2,FALSE())</f>
        <v/>
      </c>
    </row>
    <row r="19202">
      <c r="A19202" t="inlineStr">
        <is>
          <t>JOURNAL OF NUTRITION AND METABOLISM</t>
        </is>
      </c>
      <c r="B19202" t="inlineStr">
        <is>
          <t>C</t>
        </is>
      </c>
      <c r="C19202">
        <f>IF(B19202&lt;&gt;"NI",1,0)</f>
        <v/>
      </c>
      <c r="D19202">
        <f>VLOOKUP(B19202, Tabelas!A:C,3,FALSE())</f>
        <v/>
      </c>
      <c r="E19202">
        <f>VLOOKUP(B19202, Tabelas!A:C,2,FALSE())</f>
        <v/>
      </c>
    </row>
    <row r="19203">
      <c r="A19203" t="inlineStr">
        <is>
          <t>JOURNAL OF NUTRITION AND OBESITY</t>
        </is>
      </c>
      <c r="B19203" t="inlineStr">
        <is>
          <t>C</t>
        </is>
      </c>
      <c r="C19203">
        <f>IF(B19203&lt;&gt;"NI",1,0)</f>
        <v/>
      </c>
      <c r="D19203">
        <f>VLOOKUP(B19203, Tabelas!A:C,3,FALSE())</f>
        <v/>
      </c>
      <c r="E19203">
        <f>VLOOKUP(B19203, Tabelas!A:C,2,FALSE())</f>
        <v/>
      </c>
    </row>
    <row r="19204">
      <c r="A19204" t="inlineStr">
        <is>
          <t>JOURNAL OF NUTRITIONAL HEALTH &amp; FOOD ENGINEERING</t>
        </is>
      </c>
      <c r="B19204" t="inlineStr">
        <is>
          <t>C</t>
        </is>
      </c>
      <c r="C19204">
        <f>IF(B19204&lt;&gt;"NI",1,0)</f>
        <v/>
      </c>
      <c r="D19204">
        <f>VLOOKUP(B19204, Tabelas!A:C,3,FALSE())</f>
        <v/>
      </c>
      <c r="E19204">
        <f>VLOOKUP(B19204, Tabelas!A:C,2,FALSE())</f>
        <v/>
      </c>
    </row>
    <row r="19205">
      <c r="A19205" t="inlineStr">
        <is>
          <t>JOURNAL OF NUTRITIONAL HEALTH &amp; FOOD SCIENCE</t>
        </is>
      </c>
      <c r="B19205" t="inlineStr">
        <is>
          <t>C</t>
        </is>
      </c>
      <c r="C19205">
        <f>IF(B19205&lt;&gt;"NI",1,0)</f>
        <v/>
      </c>
      <c r="D19205">
        <f>VLOOKUP(B19205, Tabelas!A:C,3,FALSE())</f>
        <v/>
      </c>
      <c r="E19205">
        <f>VLOOKUP(B19205, Tabelas!A:C,2,FALSE())</f>
        <v/>
      </c>
    </row>
    <row r="19206">
      <c r="A19206" t="inlineStr">
        <is>
          <t>JOURNAL OF OBESITY AND CHRONIC DISEASES</t>
        </is>
      </c>
      <c r="B19206" t="inlineStr">
        <is>
          <t>C</t>
        </is>
      </c>
      <c r="C19206">
        <f>IF(B19206&lt;&gt;"NI",1,0)</f>
        <v/>
      </c>
      <c r="D19206">
        <f>VLOOKUP(B19206, Tabelas!A:C,3,FALSE())</f>
        <v/>
      </c>
      <c r="E19206">
        <f>VLOOKUP(B19206, Tabelas!A:C,2,FALSE())</f>
        <v/>
      </c>
    </row>
    <row r="19207">
      <c r="A19207" t="inlineStr">
        <is>
          <t>JOURNAL OF OBESITY AND NUTRITIONAL DISORDERS</t>
        </is>
      </c>
      <c r="B19207" t="inlineStr">
        <is>
          <t>C</t>
        </is>
      </c>
      <c r="C19207">
        <f>IF(B19207&lt;&gt;"NI",1,0)</f>
        <v/>
      </c>
      <c r="D19207">
        <f>VLOOKUP(B19207, Tabelas!A:C,3,FALSE())</f>
        <v/>
      </c>
      <c r="E19207">
        <f>VLOOKUP(B19207, Tabelas!A:C,2,FALSE())</f>
        <v/>
      </c>
    </row>
    <row r="19208">
      <c r="A19208" t="inlineStr">
        <is>
          <t>JOURNAL OF OCEANOGRAPHY AND MARINE RESEARCH</t>
        </is>
      </c>
      <c r="B19208" t="inlineStr">
        <is>
          <t>C</t>
        </is>
      </c>
      <c r="C19208">
        <f>IF(B19208&lt;&gt;"NI",1,0)</f>
        <v/>
      </c>
      <c r="D19208">
        <f>VLOOKUP(B19208, Tabelas!A:C,3,FALSE())</f>
        <v/>
      </c>
      <c r="E19208">
        <f>VLOOKUP(B19208, Tabelas!A:C,2,FALSE())</f>
        <v/>
      </c>
    </row>
    <row r="19209">
      <c r="A19209" t="inlineStr">
        <is>
          <t>JOURNAL OF OPHTHALMOLOGY &amp; CLINICAL RESEARCH</t>
        </is>
      </c>
      <c r="B19209" t="inlineStr">
        <is>
          <t>C</t>
        </is>
      </c>
      <c r="C19209">
        <f>IF(B19209&lt;&gt;"NI",1,0)</f>
        <v/>
      </c>
      <c r="D19209">
        <f>VLOOKUP(B19209, Tabelas!A:C,3,FALSE())</f>
        <v/>
      </c>
      <c r="E19209">
        <f>VLOOKUP(B19209, Tabelas!A:C,2,FALSE())</f>
        <v/>
      </c>
    </row>
    <row r="19210">
      <c r="A19210" t="inlineStr">
        <is>
          <t>JOURNAL OF ORAL AND MAXILLOFACIAL RESEARCH</t>
        </is>
      </c>
      <c r="B19210" t="inlineStr">
        <is>
          <t>C</t>
        </is>
      </c>
      <c r="C19210">
        <f>IF(B19210&lt;&gt;"NI",1,0)</f>
        <v/>
      </c>
      <c r="D19210">
        <f>VLOOKUP(B19210, Tabelas!A:C,3,FALSE())</f>
        <v/>
      </c>
      <c r="E19210">
        <f>VLOOKUP(B19210, Tabelas!A:C,2,FALSE())</f>
        <v/>
      </c>
    </row>
    <row r="19211">
      <c r="A19211" t="inlineStr">
        <is>
          <t>JOURNAL OF ORAL DIAGNOSIS - JORDI</t>
        </is>
      </c>
      <c r="B19211" t="inlineStr">
        <is>
          <t>C</t>
        </is>
      </c>
      <c r="C19211">
        <f>IF(B19211&lt;&gt;"NI",1,0)</f>
        <v/>
      </c>
      <c r="D19211">
        <f>VLOOKUP(B19211, Tabelas!A:C,3,FALSE())</f>
        <v/>
      </c>
      <c r="E19211">
        <f>VLOOKUP(B19211, Tabelas!A:C,2,FALSE())</f>
        <v/>
      </c>
    </row>
    <row r="19212">
      <c r="A19212" t="inlineStr">
        <is>
          <t>JOURNAL OF ORAL INVESTIGATIONS</t>
        </is>
      </c>
      <c r="B19212" t="inlineStr">
        <is>
          <t>C</t>
        </is>
      </c>
      <c r="C19212">
        <f>IF(B19212&lt;&gt;"NI",1,0)</f>
        <v/>
      </c>
      <c r="D19212">
        <f>VLOOKUP(B19212, Tabelas!A:C,3,FALSE())</f>
        <v/>
      </c>
      <c r="E19212">
        <f>VLOOKUP(B19212, Tabelas!A:C,2,FALSE())</f>
        <v/>
      </c>
    </row>
    <row r="19213">
      <c r="A19213" t="inlineStr">
        <is>
          <t>JOURNAL OF ORAL SCIENCE &amp; REHABILITATION (ONLINE)</t>
        </is>
      </c>
      <c r="B19213" t="inlineStr">
        <is>
          <t>C</t>
        </is>
      </c>
      <c r="C19213">
        <f>IF(B19213&lt;&gt;"NI",1,0)</f>
        <v/>
      </c>
      <c r="D19213">
        <f>VLOOKUP(B19213, Tabelas!A:C,3,FALSE())</f>
        <v/>
      </c>
      <c r="E19213">
        <f>VLOOKUP(B19213, Tabelas!A:C,2,FALSE())</f>
        <v/>
      </c>
    </row>
    <row r="19214">
      <c r="A19214" t="inlineStr">
        <is>
          <t>JOURNAL OF OROFACIAL INVESTIGATION</t>
        </is>
      </c>
      <c r="B19214" t="inlineStr">
        <is>
          <t>C</t>
        </is>
      </c>
      <c r="C19214">
        <f>IF(B19214&lt;&gt;"NI",1,0)</f>
        <v/>
      </c>
      <c r="D19214">
        <f>VLOOKUP(B19214, Tabelas!A:C,3,FALSE())</f>
        <v/>
      </c>
      <c r="E19214">
        <f>VLOOKUP(B19214, Tabelas!A:C,2,FALSE())</f>
        <v/>
      </c>
    </row>
    <row r="19215">
      <c r="A19215" t="inlineStr">
        <is>
          <t>JOURNAL OF ORTHOPEDIC RESEARCH AND THERAPY</t>
        </is>
      </c>
      <c r="B19215" t="inlineStr">
        <is>
          <t>C</t>
        </is>
      </c>
      <c r="C19215">
        <f>IF(B19215&lt;&gt;"NI",1,0)</f>
        <v/>
      </c>
      <c r="D19215">
        <f>VLOOKUP(B19215, Tabelas!A:C,3,FALSE())</f>
        <v/>
      </c>
      <c r="E19215">
        <f>VLOOKUP(B19215, Tabelas!A:C,2,FALSE())</f>
        <v/>
      </c>
    </row>
    <row r="19216">
      <c r="A19216" t="inlineStr">
        <is>
          <t>JOURNAL OF PAIN &amp; RELIEF</t>
        </is>
      </c>
      <c r="B19216" t="inlineStr">
        <is>
          <t>C</t>
        </is>
      </c>
      <c r="C19216">
        <f>IF(B19216&lt;&gt;"NI",1,0)</f>
        <v/>
      </c>
      <c r="D19216">
        <f>VLOOKUP(B19216, Tabelas!A:C,3,FALSE())</f>
        <v/>
      </c>
      <c r="E19216">
        <f>VLOOKUP(B19216, Tabelas!A:C,2,FALSE())</f>
        <v/>
      </c>
    </row>
    <row r="19217">
      <c r="A19217" t="inlineStr">
        <is>
          <t>JOURNAL OF PALLIATIVE CARE &amp; MEDICINE</t>
        </is>
      </c>
      <c r="B19217" t="inlineStr">
        <is>
          <t>C</t>
        </is>
      </c>
      <c r="C19217">
        <f>IF(B19217&lt;&gt;"NI",1,0)</f>
        <v/>
      </c>
      <c r="D19217">
        <f>VLOOKUP(B19217, Tabelas!A:C,3,FALSE())</f>
        <v/>
      </c>
      <c r="E19217">
        <f>VLOOKUP(B19217, Tabelas!A:C,2,FALSE())</f>
        <v/>
      </c>
    </row>
    <row r="19218">
      <c r="A19218" t="inlineStr">
        <is>
          <t>JOURNAL OF PEDIATRIC GENETICS</t>
        </is>
      </c>
      <c r="B19218" t="inlineStr">
        <is>
          <t>C</t>
        </is>
      </c>
      <c r="C19218">
        <f>IF(B19218&lt;&gt;"NI",1,0)</f>
        <v/>
      </c>
      <c r="D19218">
        <f>VLOOKUP(B19218, Tabelas!A:C,3,FALSE())</f>
        <v/>
      </c>
      <c r="E19218">
        <f>VLOOKUP(B19218, Tabelas!A:C,2,FALSE())</f>
        <v/>
      </c>
    </row>
    <row r="19219">
      <c r="A19219" t="inlineStr">
        <is>
          <t>JOURNAL OF PEDIATRICS &amp; CHILD CARE</t>
        </is>
      </c>
      <c r="B19219" t="inlineStr">
        <is>
          <t>C</t>
        </is>
      </c>
      <c r="C19219">
        <f>IF(B19219&lt;&gt;"NI",1,0)</f>
        <v/>
      </c>
      <c r="D19219">
        <f>VLOOKUP(B19219, Tabelas!A:C,3,FALSE())</f>
        <v/>
      </c>
      <c r="E19219">
        <f>VLOOKUP(B19219, Tabelas!A:C,2,FALSE())</f>
        <v/>
      </c>
    </row>
    <row r="19220">
      <c r="A19220" t="inlineStr">
        <is>
          <t>JOURNAL OF PEDIATRICS &amp; NEONATAL CARE</t>
        </is>
      </c>
      <c r="B19220" t="inlineStr">
        <is>
          <t>C</t>
        </is>
      </c>
      <c r="C19220">
        <f>IF(B19220&lt;&gt;"NI",1,0)</f>
        <v/>
      </c>
      <c r="D19220">
        <f>VLOOKUP(B19220, Tabelas!A:C,3,FALSE())</f>
        <v/>
      </c>
      <c r="E19220">
        <f>VLOOKUP(B19220, Tabelas!A:C,2,FALSE())</f>
        <v/>
      </c>
    </row>
    <row r="19221">
      <c r="A19221" t="inlineStr">
        <is>
          <t>JOURNAL OF PHARMACEUTICAL SCIENCE AND BIOSCIENTIFIC RESEARCH (JPSBR)</t>
        </is>
      </c>
      <c r="B19221" t="inlineStr">
        <is>
          <t>C</t>
        </is>
      </c>
      <c r="C19221">
        <f>IF(B19221&lt;&gt;"NI",1,0)</f>
        <v/>
      </c>
      <c r="D19221">
        <f>VLOOKUP(B19221, Tabelas!A:C,3,FALSE())</f>
        <v/>
      </c>
      <c r="E19221">
        <f>VLOOKUP(B19221, Tabelas!A:C,2,FALSE())</f>
        <v/>
      </c>
    </row>
    <row r="19222">
      <c r="A19222" t="inlineStr">
        <is>
          <t>JOURNAL OF PHARMACEUTICAL SCIENCES AND EXPERIMENTAL PHARMACOLOGY</t>
        </is>
      </c>
      <c r="B19222" t="inlineStr">
        <is>
          <t>C</t>
        </is>
      </c>
      <c r="C19222">
        <f>IF(B19222&lt;&gt;"NI",1,0)</f>
        <v/>
      </c>
      <c r="D19222">
        <f>VLOOKUP(B19222, Tabelas!A:C,3,FALSE())</f>
        <v/>
      </c>
      <c r="E19222">
        <f>VLOOKUP(B19222, Tabelas!A:C,2,FALSE())</f>
        <v/>
      </c>
    </row>
    <row r="19223">
      <c r="A19223" t="inlineStr">
        <is>
          <t>JOURNAL OF PHARMACEUTICS</t>
        </is>
      </c>
      <c r="B19223" t="inlineStr">
        <is>
          <t>C</t>
        </is>
      </c>
      <c r="C19223">
        <f>IF(B19223&lt;&gt;"NI",1,0)</f>
        <v/>
      </c>
      <c r="D19223">
        <f>VLOOKUP(B19223, Tabelas!A:C,3,FALSE())</f>
        <v/>
      </c>
      <c r="E19223">
        <f>VLOOKUP(B19223, Tabelas!A:C,2,FALSE())</f>
        <v/>
      </c>
    </row>
    <row r="19224">
      <c r="A19224" t="inlineStr">
        <is>
          <t>JOURNAL OF PHARMACOGNOSY AND PHYTOCHEMISTRY</t>
        </is>
      </c>
      <c r="B19224" t="inlineStr">
        <is>
          <t>C</t>
        </is>
      </c>
      <c r="C19224">
        <f>IF(B19224&lt;&gt;"NI",1,0)</f>
        <v/>
      </c>
      <c r="D19224">
        <f>VLOOKUP(B19224, Tabelas!A:C,3,FALSE())</f>
        <v/>
      </c>
      <c r="E19224">
        <f>VLOOKUP(B19224, Tabelas!A:C,2,FALSE())</f>
        <v/>
      </c>
    </row>
    <row r="19225">
      <c r="A19225" t="inlineStr">
        <is>
          <t>JOURNAL OF PHARMACOLOGY AND TOXICOLOGY</t>
        </is>
      </c>
      <c r="B19225" t="inlineStr">
        <is>
          <t>C</t>
        </is>
      </c>
      <c r="C19225">
        <f>IF(B19225&lt;&gt;"NI",1,0)</f>
        <v/>
      </c>
      <c r="D19225">
        <f>VLOOKUP(B19225, Tabelas!A:C,3,FALSE())</f>
        <v/>
      </c>
      <c r="E19225">
        <f>VLOOKUP(B19225, Tabelas!A:C,2,FALSE())</f>
        <v/>
      </c>
    </row>
    <row r="19226">
      <c r="A19226" t="inlineStr">
        <is>
          <t>JOURNAL OF PHARMACY AND BIOLOGICAL SCIENCES</t>
        </is>
      </c>
      <c r="B19226" t="inlineStr">
        <is>
          <t>C</t>
        </is>
      </c>
      <c r="C19226">
        <f>IF(B19226&lt;&gt;"NI",1,0)</f>
        <v/>
      </c>
      <c r="D19226">
        <f>VLOOKUP(B19226, Tabelas!A:C,3,FALSE())</f>
        <v/>
      </c>
      <c r="E19226">
        <f>VLOOKUP(B19226, Tabelas!A:C,2,FALSE())</f>
        <v/>
      </c>
    </row>
    <row r="19227">
      <c r="A19227" t="inlineStr">
        <is>
          <t>JOURNAL OF PHLEBOLOGY AND LYMPHOLOGY</t>
        </is>
      </c>
      <c r="B19227" t="inlineStr">
        <is>
          <t>C</t>
        </is>
      </c>
      <c r="C19227">
        <f>IF(B19227&lt;&gt;"NI",1,0)</f>
        <v/>
      </c>
      <c r="D19227">
        <f>VLOOKUP(B19227, Tabelas!A:C,3,FALSE())</f>
        <v/>
      </c>
      <c r="E19227">
        <f>VLOOKUP(B19227, Tabelas!A:C,2,FALSE())</f>
        <v/>
      </c>
    </row>
    <row r="19228">
      <c r="A19228" t="inlineStr">
        <is>
          <t>JOURNAL OF PHYLOGENETICS &amp; EVOLUTIONARY BIOLOGY</t>
        </is>
      </c>
      <c r="B19228" t="inlineStr">
        <is>
          <t>C</t>
        </is>
      </c>
      <c r="C19228">
        <f>IF(B19228&lt;&gt;"NI",1,0)</f>
        <v/>
      </c>
      <c r="D19228">
        <f>VLOOKUP(B19228, Tabelas!A:C,3,FALSE())</f>
        <v/>
      </c>
      <c r="E19228">
        <f>VLOOKUP(B19228, Tabelas!A:C,2,FALSE())</f>
        <v/>
      </c>
    </row>
    <row r="19229">
      <c r="A19229" t="inlineStr">
        <is>
          <t>JOURNAL OF PHYSICAL AND CHEMICAL SCIENCES</t>
        </is>
      </c>
      <c r="B19229" t="inlineStr">
        <is>
          <t>C</t>
        </is>
      </c>
      <c r="C19229">
        <f>IF(B19229&lt;&gt;"NI",1,0)</f>
        <v/>
      </c>
      <c r="D19229">
        <f>VLOOKUP(B19229, Tabelas!A:C,3,FALSE())</f>
        <v/>
      </c>
      <c r="E19229">
        <f>VLOOKUP(B19229, Tabelas!A:C,2,FALSE())</f>
        <v/>
      </c>
    </row>
    <row r="19230">
      <c r="A19230" t="inlineStr">
        <is>
          <t>JOURNAL OF PHYSICAL EDUCATION RESEARCH (ONLINE)</t>
        </is>
      </c>
      <c r="B19230" t="inlineStr">
        <is>
          <t>C</t>
        </is>
      </c>
      <c r="C19230">
        <f>IF(B19230&lt;&gt;"NI",1,0)</f>
        <v/>
      </c>
      <c r="D19230">
        <f>VLOOKUP(B19230, Tabelas!A:C,3,FALSE())</f>
        <v/>
      </c>
      <c r="E19230">
        <f>VLOOKUP(B19230, Tabelas!A:C,2,FALSE())</f>
        <v/>
      </c>
    </row>
    <row r="19231">
      <c r="A19231" t="inlineStr">
        <is>
          <t>JOURNAL OF PHYSICAL FITNESS, MEDICINE &amp; TREATMENT IN SPORTS</t>
        </is>
      </c>
      <c r="B19231" t="inlineStr">
        <is>
          <t>C</t>
        </is>
      </c>
      <c r="C19231">
        <f>IF(B19231&lt;&gt;"NI",1,0)</f>
        <v/>
      </c>
      <c r="D19231">
        <f>VLOOKUP(B19231, Tabelas!A:C,3,FALSE())</f>
        <v/>
      </c>
      <c r="E19231">
        <f>VLOOKUP(B19231, Tabelas!A:C,2,FALSE())</f>
        <v/>
      </c>
    </row>
    <row r="19232">
      <c r="A19232" t="inlineStr">
        <is>
          <t>JOURNAL OF PHYSICAL SCIENCE AND APPLICATION</t>
        </is>
      </c>
      <c r="B19232" t="inlineStr">
        <is>
          <t>C</t>
        </is>
      </c>
      <c r="C19232">
        <f>IF(B19232&lt;&gt;"NI",1,0)</f>
        <v/>
      </c>
      <c r="D19232">
        <f>VLOOKUP(B19232, Tabelas!A:C,3,FALSE())</f>
        <v/>
      </c>
      <c r="E19232">
        <f>VLOOKUP(B19232, Tabelas!A:C,2,FALSE())</f>
        <v/>
      </c>
    </row>
    <row r="19233">
      <c r="A19233" t="inlineStr">
        <is>
          <t>JOURNAL OF PHYSICAL THERAPY SCIENCE</t>
        </is>
      </c>
      <c r="B19233" t="inlineStr">
        <is>
          <t>C</t>
        </is>
      </c>
      <c r="C19233">
        <f>IF(B19233&lt;&gt;"NI",1,0)</f>
        <v/>
      </c>
      <c r="D19233">
        <f>VLOOKUP(B19233, Tabelas!A:C,3,FALSE())</f>
        <v/>
      </c>
      <c r="E19233">
        <f>VLOOKUP(B19233, Tabelas!A:C,2,FALSE())</f>
        <v/>
      </c>
    </row>
    <row r="19234">
      <c r="A19234" t="inlineStr">
        <is>
          <t>JOURNAL OF PHYSICS COMMUNICATIONS (ONLINE)</t>
        </is>
      </c>
      <c r="B19234" t="inlineStr">
        <is>
          <t>C</t>
        </is>
      </c>
      <c r="C19234">
        <f>IF(B19234&lt;&gt;"NI",1,0)</f>
        <v/>
      </c>
      <c r="D19234">
        <f>VLOOKUP(B19234, Tabelas!A:C,3,FALSE())</f>
        <v/>
      </c>
      <c r="E19234">
        <f>VLOOKUP(B19234, Tabelas!A:C,2,FALSE())</f>
        <v/>
      </c>
    </row>
    <row r="19235">
      <c r="A19235" t="inlineStr">
        <is>
          <t>JOURNAL OF PHYSIOTHERAPY &amp; PHYSICAL REHABILITATION</t>
        </is>
      </c>
      <c r="B19235" t="inlineStr">
        <is>
          <t>C</t>
        </is>
      </c>
      <c r="C19235">
        <f>IF(B19235&lt;&gt;"NI",1,0)</f>
        <v/>
      </c>
      <c r="D19235">
        <f>VLOOKUP(B19235, Tabelas!A:C,3,FALSE())</f>
        <v/>
      </c>
      <c r="E19235">
        <f>VLOOKUP(B19235, Tabelas!A:C,2,FALSE())</f>
        <v/>
      </c>
    </row>
    <row r="19236">
      <c r="A19236" t="inlineStr">
        <is>
          <t>JOURNAL OF PHYTOMEDICINE AND THERAPEUTICS</t>
        </is>
      </c>
      <c r="B19236" t="inlineStr">
        <is>
          <t>C</t>
        </is>
      </c>
      <c r="C19236">
        <f>IF(B19236&lt;&gt;"NI",1,0)</f>
        <v/>
      </c>
      <c r="D19236">
        <f>VLOOKUP(B19236, Tabelas!A:C,3,FALSE())</f>
        <v/>
      </c>
      <c r="E19236">
        <f>VLOOKUP(B19236, Tabelas!A:C,2,FALSE())</f>
        <v/>
      </c>
    </row>
    <row r="19237">
      <c r="A19237" t="inlineStr">
        <is>
          <t>JOURNAL OF PLANT PHYSIOLOGY &amp; PATHOLOGY</t>
        </is>
      </c>
      <c r="B19237" t="inlineStr">
        <is>
          <t>C</t>
        </is>
      </c>
      <c r="C19237">
        <f>IF(B19237&lt;&gt;"NI",1,0)</f>
        <v/>
      </c>
      <c r="D19237">
        <f>VLOOKUP(B19237, Tabelas!A:C,3,FALSE())</f>
        <v/>
      </c>
      <c r="E19237">
        <f>VLOOKUP(B19237, Tabelas!A:C,2,FALSE())</f>
        <v/>
      </c>
    </row>
    <row r="19238">
      <c r="A19238" t="inlineStr">
        <is>
          <t>JOURNAL OF PLANT SCIENCE AND PHYTOPATHOLOGY</t>
        </is>
      </c>
      <c r="B19238" t="inlineStr">
        <is>
          <t>C</t>
        </is>
      </c>
      <c r="C19238">
        <f>IF(B19238&lt;&gt;"NI",1,0)</f>
        <v/>
      </c>
      <c r="D19238">
        <f>VLOOKUP(B19238, Tabelas!A:C,3,FALSE())</f>
        <v/>
      </c>
      <c r="E19238">
        <f>VLOOKUP(B19238, Tabelas!A:C,2,FALSE())</f>
        <v/>
      </c>
    </row>
    <row r="19239">
      <c r="A19239" t="inlineStr">
        <is>
          <t>JOURNAL OF PLANT SCIENCES</t>
        </is>
      </c>
      <c r="B19239" t="inlineStr">
        <is>
          <t>C</t>
        </is>
      </c>
      <c r="C19239">
        <f>IF(B19239&lt;&gt;"NI",1,0)</f>
        <v/>
      </c>
      <c r="D19239">
        <f>VLOOKUP(B19239, Tabelas!A:C,3,FALSE())</f>
        <v/>
      </c>
      <c r="E19239">
        <f>VLOOKUP(B19239, Tabelas!A:C,2,FALSE())</f>
        <v/>
      </c>
    </row>
    <row r="19240">
      <c r="A19240" t="inlineStr">
        <is>
          <t>JOURNAL OF PLASTINATION</t>
        </is>
      </c>
      <c r="B19240" t="inlineStr">
        <is>
          <t>C</t>
        </is>
      </c>
      <c r="C19240">
        <f>IF(B19240&lt;&gt;"NI",1,0)</f>
        <v/>
      </c>
      <c r="D19240">
        <f>VLOOKUP(B19240, Tabelas!A:C,3,FALSE())</f>
        <v/>
      </c>
      <c r="E19240">
        <f>VLOOKUP(B19240, Tabelas!A:C,2,FALSE())</f>
        <v/>
      </c>
    </row>
    <row r="19241">
      <c r="A19241" t="inlineStr">
        <is>
          <t>JOURNAL OF POLLUTION EFFECTS &amp; CONTROL</t>
        </is>
      </c>
      <c r="B19241" t="inlineStr">
        <is>
          <t>C</t>
        </is>
      </c>
      <c r="C19241">
        <f>IF(B19241&lt;&gt;"NI",1,0)</f>
        <v/>
      </c>
      <c r="D19241">
        <f>VLOOKUP(B19241, Tabelas!A:C,3,FALSE())</f>
        <v/>
      </c>
      <c r="E19241">
        <f>VLOOKUP(B19241, Tabelas!A:C,2,FALSE())</f>
        <v/>
      </c>
    </row>
    <row r="19242">
      <c r="A19242" t="inlineStr">
        <is>
          <t>JOURNAL OF POLYMER SCIENCE AND ENGINEERING</t>
        </is>
      </c>
      <c r="B19242" t="inlineStr">
        <is>
          <t>C</t>
        </is>
      </c>
      <c r="C19242">
        <f>IF(B19242&lt;&gt;"NI",1,0)</f>
        <v/>
      </c>
      <c r="D19242">
        <f>VLOOKUP(B19242, Tabelas!A:C,3,FALSE())</f>
        <v/>
      </c>
      <c r="E19242">
        <f>VLOOKUP(B19242, Tabelas!A:C,2,FALSE())</f>
        <v/>
      </c>
    </row>
    <row r="19243">
      <c r="A19243" t="inlineStr">
        <is>
          <t>JOURNAL OF POWER AND ENERGY ENGINEERING</t>
        </is>
      </c>
      <c r="B19243" t="inlineStr">
        <is>
          <t>C</t>
        </is>
      </c>
      <c r="C19243">
        <f>IF(B19243&lt;&gt;"NI",1,0)</f>
        <v/>
      </c>
      <c r="D19243">
        <f>VLOOKUP(B19243, Tabelas!A:C,3,FALSE())</f>
        <v/>
      </c>
      <c r="E19243">
        <f>VLOOKUP(B19243, Tabelas!A:C,2,FALSE())</f>
        <v/>
      </c>
    </row>
    <row r="19244">
      <c r="A19244" t="inlineStr">
        <is>
          <t>JOURNAL OF PREGNANCY AND CHILD HEALTH</t>
        </is>
      </c>
      <c r="B19244" t="inlineStr">
        <is>
          <t>C</t>
        </is>
      </c>
      <c r="C19244">
        <f>IF(B19244&lt;&gt;"NI",1,0)</f>
        <v/>
      </c>
      <c r="D19244">
        <f>VLOOKUP(B19244, Tabelas!A:C,3,FALSE())</f>
        <v/>
      </c>
      <c r="E19244">
        <f>VLOOKUP(B19244, Tabelas!A:C,2,FALSE())</f>
        <v/>
      </c>
    </row>
    <row r="19245">
      <c r="A19245" t="inlineStr">
        <is>
          <t>JOURNAL OF PROBABILITY AND STATISTICAL SCIENCE</t>
        </is>
      </c>
      <c r="B19245" t="inlineStr">
        <is>
          <t>C</t>
        </is>
      </c>
      <c r="C19245">
        <f>IF(B19245&lt;&gt;"NI",1,0)</f>
        <v/>
      </c>
      <c r="D19245">
        <f>VLOOKUP(B19245, Tabelas!A:C,3,FALSE())</f>
        <v/>
      </c>
      <c r="E19245">
        <f>VLOOKUP(B19245, Tabelas!A:C,2,FALSE())</f>
        <v/>
      </c>
    </row>
    <row r="19246">
      <c r="A19246" t="inlineStr">
        <is>
          <t>JOURNAL OF PROTEOMICS &amp; BIOINFORMATICS</t>
        </is>
      </c>
      <c r="B19246" t="inlineStr">
        <is>
          <t>C</t>
        </is>
      </c>
      <c r="C19246">
        <f>IF(B19246&lt;&gt;"NI",1,0)</f>
        <v/>
      </c>
      <c r="D19246">
        <f>VLOOKUP(B19246, Tabelas!A:C,3,FALSE())</f>
        <v/>
      </c>
      <c r="E19246">
        <f>VLOOKUP(B19246, Tabelas!A:C,2,FALSE())</f>
        <v/>
      </c>
    </row>
    <row r="19247">
      <c r="A19247" t="inlineStr">
        <is>
          <t>JOURNAL OF PROTEOMICS AND GENOMICS RESEARCH (ONLINE)</t>
        </is>
      </c>
      <c r="B19247" t="inlineStr">
        <is>
          <t>C</t>
        </is>
      </c>
      <c r="C19247">
        <f>IF(B19247&lt;&gt;"NI",1,0)</f>
        <v/>
      </c>
      <c r="D19247">
        <f>VLOOKUP(B19247, Tabelas!A:C,3,FALSE())</f>
        <v/>
      </c>
      <c r="E19247">
        <f>VLOOKUP(B19247, Tabelas!A:C,2,FALSE())</f>
        <v/>
      </c>
    </row>
    <row r="19248">
      <c r="A19248" t="inlineStr">
        <is>
          <t>JOURNAL OF PSYCHEDELIC STUDIES</t>
        </is>
      </c>
      <c r="B19248" t="inlineStr">
        <is>
          <t>C</t>
        </is>
      </c>
      <c r="C19248">
        <f>IF(B19248&lt;&gt;"NI",1,0)</f>
        <v/>
      </c>
      <c r="D19248">
        <f>VLOOKUP(B19248, Tabelas!A:C,3,FALSE())</f>
        <v/>
      </c>
      <c r="E19248">
        <f>VLOOKUP(B19248, Tabelas!A:C,2,FALSE())</f>
        <v/>
      </c>
    </row>
    <row r="19249">
      <c r="A19249" t="inlineStr">
        <is>
          <t>JOURNAL OF PSYCHIATRY</t>
        </is>
      </c>
      <c r="B19249" t="inlineStr">
        <is>
          <t>C</t>
        </is>
      </c>
      <c r="C19249">
        <f>IF(B19249&lt;&gt;"NI",1,0)</f>
        <v/>
      </c>
      <c r="D19249">
        <f>VLOOKUP(B19249, Tabelas!A:C,3,FALSE())</f>
        <v/>
      </c>
      <c r="E19249">
        <f>VLOOKUP(B19249, Tabelas!A:C,2,FALSE())</f>
        <v/>
      </c>
    </row>
    <row r="19250">
      <c r="A19250" t="inlineStr">
        <is>
          <t>JOURNAL OF PUBLIC HEALTH AND EMERGENCY</t>
        </is>
      </c>
      <c r="B19250" t="inlineStr">
        <is>
          <t>C</t>
        </is>
      </c>
      <c r="C19250">
        <f>IF(B19250&lt;&gt;"NI",1,0)</f>
        <v/>
      </c>
      <c r="D19250">
        <f>VLOOKUP(B19250, Tabelas!A:C,3,FALSE())</f>
        <v/>
      </c>
      <c r="E19250">
        <f>VLOOKUP(B19250, Tabelas!A:C,2,FALSE())</f>
        <v/>
      </c>
    </row>
    <row r="19251">
      <c r="A19251" t="inlineStr">
        <is>
          <t>JOURNAL OF PUBLIC HEALTH AND EPIDEMIOLOGY</t>
        </is>
      </c>
      <c r="B19251" t="inlineStr">
        <is>
          <t>C</t>
        </is>
      </c>
      <c r="C19251">
        <f>IF(B19251&lt;&gt;"NI",1,0)</f>
        <v/>
      </c>
      <c r="D19251">
        <f>VLOOKUP(B19251, Tabelas!A:C,3,FALSE())</f>
        <v/>
      </c>
      <c r="E19251">
        <f>VLOOKUP(B19251, Tabelas!A:C,2,FALSE())</f>
        <v/>
      </c>
    </row>
    <row r="19252">
      <c r="A19252" t="inlineStr">
        <is>
          <t>JOURNAL OF PULMONARY &amp; RESPIRATORY MEDICINE (OPEN ACCESS)</t>
        </is>
      </c>
      <c r="B19252" t="inlineStr">
        <is>
          <t>C</t>
        </is>
      </c>
      <c r="C19252">
        <f>IF(B19252&lt;&gt;"NI",1,0)</f>
        <v/>
      </c>
      <c r="D19252">
        <f>VLOOKUP(B19252, Tabelas!A:C,3,FALSE())</f>
        <v/>
      </c>
      <c r="E19252">
        <f>VLOOKUP(B19252, Tabelas!A:C,2,FALSE())</f>
        <v/>
      </c>
    </row>
    <row r="19253">
      <c r="A19253" t="inlineStr">
        <is>
          <t>JOURNAL OF QUANTUM INFORMATION SCIENCE.</t>
        </is>
      </c>
      <c r="B19253" t="inlineStr">
        <is>
          <t>C</t>
        </is>
      </c>
      <c r="C19253">
        <f>IF(B19253&lt;&gt;"NI",1,0)</f>
        <v/>
      </c>
      <c r="D19253">
        <f>VLOOKUP(B19253, Tabelas!A:C,3,FALSE())</f>
        <v/>
      </c>
      <c r="E19253">
        <f>VLOOKUP(B19253, Tabelas!A:C,2,FALSE())</f>
        <v/>
      </c>
    </row>
    <row r="19254">
      <c r="A19254" t="inlineStr">
        <is>
          <t>JOURNAL OF REGENERATIVE MEDICINE &amp; TISSUE ENGINEERING</t>
        </is>
      </c>
      <c r="B19254" t="inlineStr">
        <is>
          <t>C</t>
        </is>
      </c>
      <c r="C19254">
        <f>IF(B19254&lt;&gt;"NI",1,0)</f>
        <v/>
      </c>
      <c r="D19254">
        <f>VLOOKUP(B19254, Tabelas!A:C,3,FALSE())</f>
        <v/>
      </c>
      <c r="E19254">
        <f>VLOOKUP(B19254, Tabelas!A:C,2,FALSE())</f>
        <v/>
      </c>
    </row>
    <row r="19255">
      <c r="A19255" t="inlineStr">
        <is>
          <t>JOURNAL OF REMOTE SENSING &amp; GIS</t>
        </is>
      </c>
      <c r="B19255" t="inlineStr">
        <is>
          <t>C</t>
        </is>
      </c>
      <c r="C19255">
        <f>IF(B19255&lt;&gt;"NI",1,0)</f>
        <v/>
      </c>
      <c r="D19255">
        <f>VLOOKUP(B19255, Tabelas!A:C,3,FALSE())</f>
        <v/>
      </c>
      <c r="E19255">
        <f>VLOOKUP(B19255, Tabelas!A:C,2,FALSE())</f>
        <v/>
      </c>
    </row>
    <row r="19256">
      <c r="A19256" t="inlineStr">
        <is>
          <t>JOURNAL OF RESEARCH ANALYTICA</t>
        </is>
      </c>
      <c r="B19256" t="inlineStr">
        <is>
          <t>C</t>
        </is>
      </c>
      <c r="C19256">
        <f>IF(B19256&lt;&gt;"NI",1,0)</f>
        <v/>
      </c>
      <c r="D19256">
        <f>VLOOKUP(B19256, Tabelas!A:C,3,FALSE())</f>
        <v/>
      </c>
      <c r="E19256">
        <f>VLOOKUP(B19256, Tabelas!A:C,2,FALSE())</f>
        <v/>
      </c>
    </row>
    <row r="19257">
      <c r="A19257" t="inlineStr">
        <is>
          <t>JOURNAL OF RESEARCH AND PRACTICE IN INFORMATION TECHNOLOGY</t>
        </is>
      </c>
      <c r="B19257" t="inlineStr">
        <is>
          <t>C</t>
        </is>
      </c>
      <c r="C19257">
        <f>IF(B19257&lt;&gt;"NI",1,0)</f>
        <v/>
      </c>
      <c r="D19257">
        <f>VLOOKUP(B19257, Tabelas!A:C,3,FALSE())</f>
        <v/>
      </c>
      <c r="E19257">
        <f>VLOOKUP(B19257, Tabelas!A:C,2,FALSE())</f>
        <v/>
      </c>
    </row>
    <row r="19258">
      <c r="A19258" t="inlineStr">
        <is>
          <t>JOURNAL OF RESEARCH IN ENVIRONMENTAL AND EARTH SCIENCE</t>
        </is>
      </c>
      <c r="B19258" t="inlineStr">
        <is>
          <t>C</t>
        </is>
      </c>
      <c r="C19258">
        <f>IF(B19258&lt;&gt;"NI",1,0)</f>
        <v/>
      </c>
      <c r="D19258">
        <f>VLOOKUP(B19258, Tabelas!A:C,3,FALSE())</f>
        <v/>
      </c>
      <c r="E19258">
        <f>VLOOKUP(B19258, Tabelas!A:C,2,FALSE())</f>
        <v/>
      </c>
    </row>
    <row r="19259">
      <c r="A19259" t="inlineStr">
        <is>
          <t>JOURNAL OF RESEARCH IN HUMANITIES AND SOCIAL SCIENCE</t>
        </is>
      </c>
      <c r="B19259" t="inlineStr">
        <is>
          <t>C</t>
        </is>
      </c>
      <c r="C19259">
        <f>IF(B19259&lt;&gt;"NI",1,0)</f>
        <v/>
      </c>
      <c r="D19259">
        <f>VLOOKUP(B19259, Tabelas!A:C,3,FALSE())</f>
        <v/>
      </c>
      <c r="E19259">
        <f>VLOOKUP(B19259, Tabelas!A:C,2,FALSE())</f>
        <v/>
      </c>
    </row>
    <row r="19260">
      <c r="A19260" t="inlineStr">
        <is>
          <t>JOURNAL OF RESPIRATORY AND CARDIOVASCULAR PHYSICAL THERAPY</t>
        </is>
      </c>
      <c r="B19260" t="inlineStr">
        <is>
          <t>C</t>
        </is>
      </c>
      <c r="C19260">
        <f>IF(B19260&lt;&gt;"NI",1,0)</f>
        <v/>
      </c>
      <c r="D19260">
        <f>VLOOKUP(B19260, Tabelas!A:C,3,FALSE())</f>
        <v/>
      </c>
      <c r="E19260">
        <f>VLOOKUP(B19260, Tabelas!A:C,2,FALSE())</f>
        <v/>
      </c>
    </row>
    <row r="19261">
      <c r="A19261" t="inlineStr">
        <is>
          <t>JOURNAL OF RISK AND FINANCIAL MANAGEMENT (VERSÃO DIGITAL)</t>
        </is>
      </c>
      <c r="B19261" t="inlineStr">
        <is>
          <t>C</t>
        </is>
      </c>
      <c r="C19261">
        <f>IF(B19261&lt;&gt;"NI",1,0)</f>
        <v/>
      </c>
      <c r="D19261">
        <f>VLOOKUP(B19261, Tabelas!A:C,3,FALSE())</f>
        <v/>
      </c>
      <c r="E19261">
        <f>VLOOKUP(B19261, Tabelas!A:C,2,FALSE())</f>
        <v/>
      </c>
    </row>
    <row r="19262">
      <c r="A19262" t="inlineStr">
        <is>
          <t>JOURNAL OF RISK AND FINANCIAL MANAGEMENT (VERSÃO IMPRESSA)</t>
        </is>
      </c>
      <c r="B19262" t="inlineStr">
        <is>
          <t>C</t>
        </is>
      </c>
      <c r="C19262">
        <f>IF(B19262&lt;&gt;"NI",1,0)</f>
        <v/>
      </c>
      <c r="D19262">
        <f>VLOOKUP(B19262, Tabelas!A:C,3,FALSE())</f>
        <v/>
      </c>
      <c r="E19262">
        <f>VLOOKUP(B19262, Tabelas!A:C,2,FALSE())</f>
        <v/>
      </c>
    </row>
    <row r="19263">
      <c r="A19263" t="inlineStr">
        <is>
          <t>JOURNAL OF SCIENCE</t>
        </is>
      </c>
      <c r="B19263" t="inlineStr">
        <is>
          <t>C</t>
        </is>
      </c>
      <c r="C19263">
        <f>IF(B19263&lt;&gt;"NI",1,0)</f>
        <v/>
      </c>
      <c r="D19263">
        <f>VLOOKUP(B19263, Tabelas!A:C,3,FALSE())</f>
        <v/>
      </c>
      <c r="E19263">
        <f>VLOOKUP(B19263, Tabelas!A:C,2,FALSE())</f>
        <v/>
      </c>
    </row>
    <row r="19264">
      <c r="A19264" t="inlineStr">
        <is>
          <t>JOURNAL OF SCIENTIFIC RESEARCH</t>
        </is>
      </c>
      <c r="B19264" t="inlineStr">
        <is>
          <t>C</t>
        </is>
      </c>
      <c r="C19264">
        <f>IF(B19264&lt;&gt;"NI",1,0)</f>
        <v/>
      </c>
      <c r="D19264">
        <f>VLOOKUP(B19264, Tabelas!A:C,3,FALSE())</f>
        <v/>
      </c>
      <c r="E19264">
        <f>VLOOKUP(B19264, Tabelas!A:C,2,FALSE())</f>
        <v/>
      </c>
    </row>
    <row r="19265">
      <c r="A19265" t="inlineStr">
        <is>
          <t>JOURNAL OF SCIENTIFIC RESEARCH AND REPORTS</t>
        </is>
      </c>
      <c r="B19265" t="inlineStr">
        <is>
          <t>C</t>
        </is>
      </c>
      <c r="C19265">
        <f>IF(B19265&lt;&gt;"NI",1,0)</f>
        <v/>
      </c>
      <c r="D19265">
        <f>VLOOKUP(B19265, Tabelas!A:C,3,FALSE())</f>
        <v/>
      </c>
      <c r="E19265">
        <f>VLOOKUP(B19265, Tabelas!A:C,2,FALSE())</f>
        <v/>
      </c>
    </row>
    <row r="19266">
      <c r="A19266" t="inlineStr">
        <is>
          <t>JOURNAL OF SLEEP DISORDERS: TREATMENT AND CARE</t>
        </is>
      </c>
      <c r="B19266" t="inlineStr">
        <is>
          <t>C</t>
        </is>
      </c>
      <c r="C19266">
        <f>IF(B19266&lt;&gt;"NI",1,0)</f>
        <v/>
      </c>
      <c r="D19266">
        <f>VLOOKUP(B19266, Tabelas!A:C,3,FALSE())</f>
        <v/>
      </c>
      <c r="E19266">
        <f>VLOOKUP(B19266, Tabelas!A:C,2,FALSE())</f>
        <v/>
      </c>
    </row>
    <row r="19267">
      <c r="A19267" t="inlineStr">
        <is>
          <t>JOURNAL OF SLEEP MEDICINE AND DISORDERS</t>
        </is>
      </c>
      <c r="B19267" t="inlineStr">
        <is>
          <t>C</t>
        </is>
      </c>
      <c r="C19267">
        <f>IF(B19267&lt;&gt;"NI",1,0)</f>
        <v/>
      </c>
      <c r="D19267">
        <f>VLOOKUP(B19267, Tabelas!A:C,3,FALSE())</f>
        <v/>
      </c>
      <c r="E19267">
        <f>VLOOKUP(B19267, Tabelas!A:C,2,FALSE())</f>
        <v/>
      </c>
    </row>
    <row r="19268">
      <c r="A19268" t="inlineStr">
        <is>
          <t>JOURNAL OF SOFTWARE</t>
        </is>
      </c>
      <c r="B19268" t="inlineStr">
        <is>
          <t>C</t>
        </is>
      </c>
      <c r="C19268">
        <f>IF(B19268&lt;&gt;"NI",1,0)</f>
        <v/>
      </c>
      <c r="D19268">
        <f>VLOOKUP(B19268, Tabelas!A:C,3,FALSE())</f>
        <v/>
      </c>
      <c r="E19268">
        <f>VLOOKUP(B19268, Tabelas!A:C,2,FALSE())</f>
        <v/>
      </c>
    </row>
    <row r="19269">
      <c r="A19269" t="inlineStr">
        <is>
          <t>JOURNAL OF SOFTWARE ENGINEERING AND SIMULATION</t>
        </is>
      </c>
      <c r="B19269" t="inlineStr">
        <is>
          <t>C</t>
        </is>
      </c>
      <c r="C19269">
        <f>IF(B19269&lt;&gt;"NI",1,0)</f>
        <v/>
      </c>
      <c r="D19269">
        <f>VLOOKUP(B19269, Tabelas!A:C,3,FALSE())</f>
        <v/>
      </c>
      <c r="E19269">
        <f>VLOOKUP(B19269, Tabelas!A:C,2,FALSE())</f>
        <v/>
      </c>
    </row>
    <row r="19270">
      <c r="A19270" t="inlineStr">
        <is>
          <t>JOURNAL OF SPECTRAL IMAGING</t>
        </is>
      </c>
      <c r="B19270" t="inlineStr">
        <is>
          <t>C</t>
        </is>
      </c>
      <c r="C19270">
        <f>IF(B19270&lt;&gt;"NI",1,0)</f>
        <v/>
      </c>
      <c r="D19270">
        <f>VLOOKUP(B19270, Tabelas!A:C,3,FALSE())</f>
        <v/>
      </c>
      <c r="E19270">
        <f>VLOOKUP(B19270, Tabelas!A:C,2,FALSE())</f>
        <v/>
      </c>
    </row>
    <row r="19271">
      <c r="A19271" t="inlineStr">
        <is>
          <t>JOURNAL OF SPORT PEDAGOGY &amp; RESEARCH</t>
        </is>
      </c>
      <c r="B19271" t="inlineStr">
        <is>
          <t>C</t>
        </is>
      </c>
      <c r="C19271">
        <f>IF(B19271&lt;&gt;"NI",1,0)</f>
        <v/>
      </c>
      <c r="D19271">
        <f>VLOOKUP(B19271, Tabelas!A:C,3,FALSE())</f>
        <v/>
      </c>
      <c r="E19271">
        <f>VLOOKUP(B19271, Tabelas!A:C,2,FALSE())</f>
        <v/>
      </c>
    </row>
    <row r="19272">
      <c r="A19272" t="inlineStr">
        <is>
          <t>JOURNAL OF SPORTS MEDICINE</t>
        </is>
      </c>
      <c r="B19272" t="inlineStr">
        <is>
          <t>C</t>
        </is>
      </c>
      <c r="C19272">
        <f>IF(B19272&lt;&gt;"NI",1,0)</f>
        <v/>
      </c>
      <c r="D19272">
        <f>VLOOKUP(B19272, Tabelas!A:C,3,FALSE())</f>
        <v/>
      </c>
      <c r="E19272">
        <f>VLOOKUP(B19272, Tabelas!A:C,2,FALSE())</f>
        <v/>
      </c>
    </row>
    <row r="19273">
      <c r="A19273" t="inlineStr">
        <is>
          <t>JOURNAL OF SPORTS MEDICINE &amp; DOPING STUDIES</t>
        </is>
      </c>
      <c r="B19273" t="inlineStr">
        <is>
          <t>C</t>
        </is>
      </c>
      <c r="C19273">
        <f>IF(B19273&lt;&gt;"NI",1,0)</f>
        <v/>
      </c>
      <c r="D19273">
        <f>VLOOKUP(B19273, Tabelas!A:C,3,FALSE())</f>
        <v/>
      </c>
      <c r="E19273">
        <f>VLOOKUP(B19273, Tabelas!A:C,2,FALSE())</f>
        <v/>
      </c>
    </row>
    <row r="19274">
      <c r="A19274" t="inlineStr">
        <is>
          <t>JOURNAL OF SPORTS MEDICINE AND THERAPY</t>
        </is>
      </c>
      <c r="B19274" t="inlineStr">
        <is>
          <t>C</t>
        </is>
      </c>
      <c r="C19274">
        <f>IF(B19274&lt;&gt;"NI",1,0)</f>
        <v/>
      </c>
      <c r="D19274">
        <f>VLOOKUP(B19274, Tabelas!A:C,3,FALSE())</f>
        <v/>
      </c>
      <c r="E19274">
        <f>VLOOKUP(B19274, Tabelas!A:C,2,FALSE())</f>
        <v/>
      </c>
    </row>
    <row r="19275">
      <c r="A19275" t="inlineStr">
        <is>
          <t>JOURNAL OF STATISTICAL DISTRIBUTIONS AND APPLICATIONS</t>
        </is>
      </c>
      <c r="B19275" t="inlineStr">
        <is>
          <t>C</t>
        </is>
      </c>
      <c r="C19275">
        <f>IF(B19275&lt;&gt;"NI",1,0)</f>
        <v/>
      </c>
      <c r="D19275">
        <f>VLOOKUP(B19275, Tabelas!A:C,3,FALSE())</f>
        <v/>
      </c>
      <c r="E19275">
        <f>VLOOKUP(B19275, Tabelas!A:C,2,FALSE())</f>
        <v/>
      </c>
    </row>
    <row r="19276">
      <c r="A19276" t="inlineStr">
        <is>
          <t>JOURNAL OF STEM CELL RESEARCH &amp; THERAPEUTICS</t>
        </is>
      </c>
      <c r="B19276" t="inlineStr">
        <is>
          <t>C</t>
        </is>
      </c>
      <c r="C19276">
        <f>IF(B19276&lt;&gt;"NI",1,0)</f>
        <v/>
      </c>
      <c r="D19276">
        <f>VLOOKUP(B19276, Tabelas!A:C,3,FALSE())</f>
        <v/>
      </c>
      <c r="E19276">
        <f>VLOOKUP(B19276, Tabelas!A:C,2,FALSE())</f>
        <v/>
      </c>
    </row>
    <row r="19277">
      <c r="A19277" t="inlineStr">
        <is>
          <t>JOURNAL OF STUDIES ON CITIZENSHIP AND SUSTAINABILITY</t>
        </is>
      </c>
      <c r="B19277" t="inlineStr">
        <is>
          <t>C</t>
        </is>
      </c>
      <c r="C19277">
        <f>IF(B19277&lt;&gt;"NI",1,0)</f>
        <v/>
      </c>
      <c r="D19277">
        <f>VLOOKUP(B19277, Tabelas!A:C,3,FALSE())</f>
        <v/>
      </c>
      <c r="E19277">
        <f>VLOOKUP(B19277, Tabelas!A:C,2,FALSE())</f>
        <v/>
      </c>
    </row>
    <row r="19278">
      <c r="A19278" t="inlineStr">
        <is>
          <t>JOURNAL OF SUBSTANCE ABUSE</t>
        </is>
      </c>
      <c r="B19278" t="inlineStr">
        <is>
          <t>C</t>
        </is>
      </c>
      <c r="C19278">
        <f>IF(B19278&lt;&gt;"NI",1,0)</f>
        <v/>
      </c>
      <c r="D19278">
        <f>VLOOKUP(B19278, Tabelas!A:C,3,FALSE())</f>
        <v/>
      </c>
      <c r="E19278">
        <f>VLOOKUP(B19278, Tabelas!A:C,2,FALSE())</f>
        <v/>
      </c>
    </row>
    <row r="19279">
      <c r="A19279" t="inlineStr">
        <is>
          <t>JOURNAL OF SURGERY</t>
        </is>
      </c>
      <c r="B19279" t="inlineStr">
        <is>
          <t>C</t>
        </is>
      </c>
      <c r="C19279">
        <f>IF(B19279&lt;&gt;"NI",1,0)</f>
        <v/>
      </c>
      <c r="D19279">
        <f>VLOOKUP(B19279, Tabelas!A:C,3,FALSE())</f>
        <v/>
      </c>
      <c r="E19279">
        <f>VLOOKUP(B19279, Tabelas!A:C,2,FALSE())</f>
        <v/>
      </c>
    </row>
    <row r="19280">
      <c r="A19280" t="inlineStr">
        <is>
          <t>JOURNAL OF SURGICAL AND CLINICAL DENTISTRY</t>
        </is>
      </c>
      <c r="B19280" t="inlineStr">
        <is>
          <t>C</t>
        </is>
      </c>
      <c r="C19280">
        <f>IF(B19280&lt;&gt;"NI",1,0)</f>
        <v/>
      </c>
      <c r="D19280">
        <f>VLOOKUP(B19280, Tabelas!A:C,3,FALSE())</f>
        <v/>
      </c>
      <c r="E19280">
        <f>VLOOKUP(B19280, Tabelas!A:C,2,FALSE())</f>
        <v/>
      </c>
    </row>
    <row r="19281">
      <c r="A19281" t="inlineStr">
        <is>
          <t>JOURNAL OF SUSTAINABLE BIOENERGY SYSTEMS</t>
        </is>
      </c>
      <c r="B19281" t="inlineStr">
        <is>
          <t>C</t>
        </is>
      </c>
      <c r="C19281">
        <f>IF(B19281&lt;&gt;"NI",1,0)</f>
        <v/>
      </c>
      <c r="D19281">
        <f>VLOOKUP(B19281, Tabelas!A:C,3,FALSE())</f>
        <v/>
      </c>
      <c r="E19281">
        <f>VLOOKUP(B19281, Tabelas!A:C,2,FALSE())</f>
        <v/>
      </c>
    </row>
    <row r="19282">
      <c r="A19282" t="inlineStr">
        <is>
          <t>JOURNAL OF SUSTAINABLE BIOENERGY SYSTEMS</t>
        </is>
      </c>
      <c r="B19282" t="inlineStr">
        <is>
          <t>C</t>
        </is>
      </c>
      <c r="C19282">
        <f>IF(B19282&lt;&gt;"NI",1,0)</f>
        <v/>
      </c>
      <c r="D19282">
        <f>VLOOKUP(B19282, Tabelas!A:C,3,FALSE())</f>
        <v/>
      </c>
      <c r="E19282">
        <f>VLOOKUP(B19282, Tabelas!A:C,2,FALSE())</f>
        <v/>
      </c>
    </row>
    <row r="19283">
      <c r="A19283" t="inlineStr">
        <is>
          <t>JOURNAL OF SUSTAINABLE DEVELOPMENT OF ENERGY, WATER AND ENVIRONMENT SYSTEMS</t>
        </is>
      </c>
      <c r="B19283" t="inlineStr">
        <is>
          <t>C</t>
        </is>
      </c>
      <c r="C19283">
        <f>IF(B19283&lt;&gt;"NI",1,0)</f>
        <v/>
      </c>
      <c r="D19283">
        <f>VLOOKUP(B19283, Tabelas!A:C,3,FALSE())</f>
        <v/>
      </c>
      <c r="E19283">
        <f>VLOOKUP(B19283, Tabelas!A:C,2,FALSE())</f>
        <v/>
      </c>
    </row>
    <row r="19284">
      <c r="A19284" t="inlineStr">
        <is>
          <t>JOURNAL OF SYNDROMES</t>
        </is>
      </c>
      <c r="B19284" t="inlineStr">
        <is>
          <t>C</t>
        </is>
      </c>
      <c r="C19284">
        <f>IF(B19284&lt;&gt;"NI",1,0)</f>
        <v/>
      </c>
      <c r="D19284">
        <f>VLOOKUP(B19284, Tabelas!A:C,3,FALSE())</f>
        <v/>
      </c>
      <c r="E19284">
        <f>VLOOKUP(B19284, Tabelas!A:C,2,FALSE())</f>
        <v/>
      </c>
    </row>
    <row r="19285">
      <c r="A19285" t="inlineStr">
        <is>
          <t>JOURNAL OF SYSTEMS AND INTEGRATIVE NEUROSCIENCE</t>
        </is>
      </c>
      <c r="B19285" t="inlineStr">
        <is>
          <t>C</t>
        </is>
      </c>
      <c r="C19285">
        <f>IF(B19285&lt;&gt;"NI",1,0)</f>
        <v/>
      </c>
      <c r="D19285">
        <f>VLOOKUP(B19285, Tabelas!A:C,3,FALSE())</f>
        <v/>
      </c>
      <c r="E19285">
        <f>VLOOKUP(B19285, Tabelas!A:C,2,FALSE())</f>
        <v/>
      </c>
    </row>
    <row r="19286">
      <c r="A19286" t="inlineStr">
        <is>
          <t>JOURNAL OF TEACHING AND EDUCATION</t>
        </is>
      </c>
      <c r="B19286" t="inlineStr">
        <is>
          <t>C</t>
        </is>
      </c>
      <c r="C19286">
        <f>IF(B19286&lt;&gt;"NI",1,0)</f>
        <v/>
      </c>
      <c r="D19286">
        <f>VLOOKUP(B19286, Tabelas!A:C,3,FALSE())</f>
        <v/>
      </c>
      <c r="E19286">
        <f>VLOOKUP(B19286, Tabelas!A:C,2,FALSE())</f>
        <v/>
      </c>
    </row>
    <row r="19287">
      <c r="A19287" t="inlineStr">
        <is>
          <t>JOURNAL OF TECHNOLOGY INNOVATIONS IN RENEWABLE ENERGY</t>
        </is>
      </c>
      <c r="B19287" t="inlineStr">
        <is>
          <t>C</t>
        </is>
      </c>
      <c r="C19287">
        <f>IF(B19287&lt;&gt;"NI",1,0)</f>
        <v/>
      </c>
      <c r="D19287">
        <f>VLOOKUP(B19287, Tabelas!A:C,3,FALSE())</f>
        <v/>
      </c>
      <c r="E19287">
        <f>VLOOKUP(B19287, Tabelas!A:C,2,FALSE())</f>
        <v/>
      </c>
    </row>
    <row r="19288">
      <c r="A19288" t="inlineStr">
        <is>
          <t>JOURNAL OF THE AMERICAN MEDICAL ASSOCIATION</t>
        </is>
      </c>
      <c r="B19288" t="inlineStr">
        <is>
          <t>C</t>
        </is>
      </c>
      <c r="C19288">
        <f>IF(B19288&lt;&gt;"NI",1,0)</f>
        <v/>
      </c>
      <c r="D19288">
        <f>VLOOKUP(B19288, Tabelas!A:C,3,FALSE())</f>
        <v/>
      </c>
      <c r="E19288">
        <f>VLOOKUP(B19288, Tabelas!A:C,2,FALSE())</f>
        <v/>
      </c>
    </row>
    <row r="19289">
      <c r="A19289" t="inlineStr">
        <is>
          <t>JOURNAL OF THE BRAZILIAN COLLEGE OF ORAL AND MAXILLOFACIAL SURGERY</t>
        </is>
      </c>
      <c r="B19289" t="inlineStr">
        <is>
          <t>C</t>
        </is>
      </c>
      <c r="C19289">
        <f>IF(B19289&lt;&gt;"NI",1,0)</f>
        <v/>
      </c>
      <c r="D19289">
        <f>VLOOKUP(B19289, Tabelas!A:C,3,FALSE())</f>
        <v/>
      </c>
      <c r="E19289">
        <f>VLOOKUP(B19289, Tabelas!A:C,2,FALSE())</f>
        <v/>
      </c>
    </row>
    <row r="19290">
      <c r="A19290" t="inlineStr">
        <is>
          <t>JOURNAL OF THE BROMELIAD SOCIETY</t>
        </is>
      </c>
      <c r="B19290" t="inlineStr">
        <is>
          <t>C</t>
        </is>
      </c>
      <c r="C19290">
        <f>IF(B19290&lt;&gt;"NI",1,0)</f>
        <v/>
      </c>
      <c r="D19290">
        <f>VLOOKUP(B19290, Tabelas!A:C,3,FALSE())</f>
        <v/>
      </c>
      <c r="E19290">
        <f>VLOOKUP(B19290, Tabelas!A:C,2,FALSE())</f>
        <v/>
      </c>
    </row>
    <row r="19291">
      <c r="A19291" t="inlineStr">
        <is>
          <t>JOURNAL OF THE CANADIAN ASSOCIATION OF GASTROENTEROLOGY</t>
        </is>
      </c>
      <c r="B19291" t="inlineStr">
        <is>
          <t>C</t>
        </is>
      </c>
      <c r="C19291">
        <f>IF(B19291&lt;&gt;"NI",1,0)</f>
        <v/>
      </c>
      <c r="D19291">
        <f>VLOOKUP(B19291, Tabelas!A:C,3,FALSE())</f>
        <v/>
      </c>
      <c r="E19291">
        <f>VLOOKUP(B19291, Tabelas!A:C,2,FALSE())</f>
        <v/>
      </c>
    </row>
    <row r="19292">
      <c r="A19292" t="inlineStr">
        <is>
          <t>JOURNAL OF THE ENDOCRINE SOCIETY</t>
        </is>
      </c>
      <c r="B19292" t="inlineStr">
        <is>
          <t>C</t>
        </is>
      </c>
      <c r="C19292">
        <f>IF(B19292&lt;&gt;"NI",1,0)</f>
        <v/>
      </c>
      <c r="D19292">
        <f>VLOOKUP(B19292, Tabelas!A:C,3,FALSE())</f>
        <v/>
      </c>
      <c r="E19292">
        <f>VLOOKUP(B19292, Tabelas!A:C,2,FALSE())</f>
        <v/>
      </c>
    </row>
    <row r="19293">
      <c r="A19293" t="inlineStr">
        <is>
          <t>JOURNAL OF THE EUROPEAN SECOND LANGUAGE ASSOCIATION (ONLINE)</t>
        </is>
      </c>
      <c r="B19293" t="inlineStr">
        <is>
          <t>C</t>
        </is>
      </c>
      <c r="C19293">
        <f>IF(B19293&lt;&gt;"NI",1,0)</f>
        <v/>
      </c>
      <c r="D19293">
        <f>VLOOKUP(B19293, Tabelas!A:C,3,FALSE())</f>
        <v/>
      </c>
      <c r="E19293">
        <f>VLOOKUP(B19293, Tabelas!A:C,2,FALSE())</f>
        <v/>
      </c>
    </row>
    <row r="19294">
      <c r="A19294" t="inlineStr">
        <is>
          <t>JOURNAL OF THE INTERNATIONAL ASSOCIATION OF PHYSICIANS IN AIDS CARE (CHICAGO, ILL. : 2002)</t>
        </is>
      </c>
      <c r="B19294" t="inlineStr">
        <is>
          <t>C</t>
        </is>
      </c>
      <c r="C19294">
        <f>IF(B19294&lt;&gt;"NI",1,0)</f>
        <v/>
      </c>
      <c r="D19294">
        <f>VLOOKUP(B19294, Tabelas!A:C,3,FALSE())</f>
        <v/>
      </c>
      <c r="E19294">
        <f>VLOOKUP(B19294, Tabelas!A:C,2,FALSE())</f>
        <v/>
      </c>
    </row>
    <row r="19295">
      <c r="A19295" t="inlineStr">
        <is>
          <t>JOURNAL OF THE INTERNATIONAL ASSOCIATION OF ZOO EDUCATORS</t>
        </is>
      </c>
      <c r="B19295" t="inlineStr">
        <is>
          <t>C</t>
        </is>
      </c>
      <c r="C19295">
        <f>IF(B19295&lt;&gt;"NI",1,0)</f>
        <v/>
      </c>
      <c r="D19295">
        <f>VLOOKUP(B19295, Tabelas!A:C,3,FALSE())</f>
        <v/>
      </c>
      <c r="E19295">
        <f>VLOOKUP(B19295, Tabelas!A:C,2,FALSE())</f>
        <v/>
      </c>
    </row>
    <row r="19296">
      <c r="A19296" t="inlineStr">
        <is>
          <t>JOURNAL OF THE INTERNATIONAL COLOUR ASSOCIATION</t>
        </is>
      </c>
      <c r="B19296" t="inlineStr">
        <is>
          <t>C</t>
        </is>
      </c>
      <c r="C19296">
        <f>IF(B19296&lt;&gt;"NI",1,0)</f>
        <v/>
      </c>
      <c r="D19296">
        <f>VLOOKUP(B19296, Tabelas!A:C,3,FALSE())</f>
        <v/>
      </c>
      <c r="E19296">
        <f>VLOOKUP(B19296, Tabelas!A:C,2,FALSE())</f>
        <v/>
      </c>
    </row>
    <row r="19297">
      <c r="A19297" t="inlineStr">
        <is>
          <t>JOURNAL OF THE INTERNATIONAL SOCIETY FOR TELEMEDICINE AND EHEALT</t>
        </is>
      </c>
      <c r="B19297" t="inlineStr">
        <is>
          <t>NC</t>
        </is>
      </c>
      <c r="C19297">
        <f>IF(B19297&lt;&gt;"NI",1,0)</f>
        <v/>
      </c>
      <c r="D19297">
        <f>VLOOKUP(B19297, Tabelas!A:C,3,FALSE())</f>
        <v/>
      </c>
      <c r="E19297">
        <f>VLOOKUP(B19297, Tabelas!A:C,2,FALSE())</f>
        <v/>
      </c>
    </row>
    <row r="19298">
      <c r="A19298" t="inlineStr">
        <is>
          <t>JOURNAL OF THE JAPAN SOCIETY OF NAVAL ARCHITECTS AND OCEAN ENGINEERS</t>
        </is>
      </c>
      <c r="B19298" t="inlineStr">
        <is>
          <t>C</t>
        </is>
      </c>
      <c r="C19298">
        <f>IF(B19298&lt;&gt;"NI",1,0)</f>
        <v/>
      </c>
      <c r="D19298">
        <f>VLOOKUP(B19298, Tabelas!A:C,3,FALSE())</f>
        <v/>
      </c>
      <c r="E19298">
        <f>VLOOKUP(B19298, Tabelas!A:C,2,FALSE())</f>
        <v/>
      </c>
    </row>
    <row r="19299">
      <c r="A19299" t="inlineStr">
        <is>
          <t>JOURNAL OF THE JAPAN SOCIETY OF NAVAL ARCHITECTS AND OCEAN ENGINEERS</t>
        </is>
      </c>
      <c r="B19299" t="inlineStr">
        <is>
          <t>C</t>
        </is>
      </c>
      <c r="C19299">
        <f>IF(B19299&lt;&gt;"NI",1,0)</f>
        <v/>
      </c>
      <c r="D19299">
        <f>VLOOKUP(B19299, Tabelas!A:C,3,FALSE())</f>
        <v/>
      </c>
      <c r="E19299">
        <f>VLOOKUP(B19299, Tabelas!A:C,2,FALSE())</f>
        <v/>
      </c>
    </row>
    <row r="19300">
      <c r="A19300" t="inlineStr">
        <is>
          <t>JOURNAL OF THE MISSISSIPPI ACADEMY OF SCIENCES (PRINT)</t>
        </is>
      </c>
      <c r="B19300" t="inlineStr">
        <is>
          <t>C</t>
        </is>
      </c>
      <c r="C19300">
        <f>IF(B19300&lt;&gt;"NI",1,0)</f>
        <v/>
      </c>
      <c r="D19300">
        <f>VLOOKUP(B19300, Tabelas!A:C,3,FALSE())</f>
        <v/>
      </c>
      <c r="E19300">
        <f>VLOOKUP(B19300, Tabelas!A:C,2,FALSE())</f>
        <v/>
      </c>
    </row>
    <row r="19301">
      <c r="A19301" t="inlineStr">
        <is>
          <t>JOURNAL OF THE WORLD PUBLIC HEALTH NUTRITION ASSOCIATION</t>
        </is>
      </c>
      <c r="B19301" t="inlineStr">
        <is>
          <t>C</t>
        </is>
      </c>
      <c r="C19301">
        <f>IF(B19301&lt;&gt;"NI",1,0)</f>
        <v/>
      </c>
      <c r="D19301">
        <f>VLOOKUP(B19301, Tabelas!A:C,3,FALSE())</f>
        <v/>
      </c>
      <c r="E19301">
        <f>VLOOKUP(B19301, Tabelas!A:C,2,FALSE())</f>
        <v/>
      </c>
    </row>
    <row r="19302">
      <c r="A19302" t="inlineStr">
        <is>
          <t>JOURNAL OF THROMBOSIS AND CIRCULATION OPEN ACCESS</t>
        </is>
      </c>
      <c r="B19302" t="inlineStr">
        <is>
          <t>C</t>
        </is>
      </c>
      <c r="C19302">
        <f>IF(B19302&lt;&gt;"NI",1,0)</f>
        <v/>
      </c>
      <c r="D19302">
        <f>VLOOKUP(B19302, Tabelas!A:C,3,FALSE())</f>
        <v/>
      </c>
      <c r="E19302">
        <f>VLOOKUP(B19302, Tabelas!A:C,2,FALSE())</f>
        <v/>
      </c>
    </row>
    <row r="19303">
      <c r="A19303" t="inlineStr">
        <is>
          <t>JOURNAL OF TOURISM AND GASTRONOMY STUDIES</t>
        </is>
      </c>
      <c r="B19303" t="inlineStr">
        <is>
          <t>C</t>
        </is>
      </c>
      <c r="C19303">
        <f>IF(B19303&lt;&gt;"NI",1,0)</f>
        <v/>
      </c>
      <c r="D19303">
        <f>VLOOKUP(B19303, Tabelas!A:C,3,FALSE())</f>
        <v/>
      </c>
      <c r="E19303">
        <f>VLOOKUP(B19303, Tabelas!A:C,2,FALSE())</f>
        <v/>
      </c>
    </row>
    <row r="19304">
      <c r="A19304" t="inlineStr">
        <is>
          <t>JOURNAL OF TOURISM AND HOSPITALITY MANAGEMENT</t>
        </is>
      </c>
      <c r="B19304" t="inlineStr">
        <is>
          <t>C</t>
        </is>
      </c>
      <c r="C19304">
        <f>IF(B19304&lt;&gt;"NI",1,0)</f>
        <v/>
      </c>
      <c r="D19304">
        <f>VLOOKUP(B19304, Tabelas!A:C,3,FALSE())</f>
        <v/>
      </c>
      <c r="E19304">
        <f>VLOOKUP(B19304, Tabelas!A:C,2,FALSE())</f>
        <v/>
      </c>
    </row>
    <row r="19305">
      <c r="A19305" t="inlineStr">
        <is>
          <t>JOURNAL OF TOXINS</t>
        </is>
      </c>
      <c r="B19305" t="inlineStr">
        <is>
          <t>C</t>
        </is>
      </c>
      <c r="C19305">
        <f>IF(B19305&lt;&gt;"NI",1,0)</f>
        <v/>
      </c>
      <c r="D19305">
        <f>VLOOKUP(B19305, Tabelas!A:C,3,FALSE())</f>
        <v/>
      </c>
      <c r="E19305">
        <f>VLOOKUP(B19305, Tabelas!A:C,2,FALSE())</f>
        <v/>
      </c>
    </row>
    <row r="19306">
      <c r="A19306" t="inlineStr">
        <is>
          <t>JOURNAL OF TRADITIONAL MEDICINE &amp; CLINICAL NATUROPATHY</t>
        </is>
      </c>
      <c r="B19306" t="inlineStr">
        <is>
          <t>C</t>
        </is>
      </c>
      <c r="C19306">
        <f>IF(B19306&lt;&gt;"NI",1,0)</f>
        <v/>
      </c>
      <c r="D19306">
        <f>VLOOKUP(B19306, Tabelas!A:C,3,FALSE())</f>
        <v/>
      </c>
      <c r="E19306">
        <f>VLOOKUP(B19306, Tabelas!A:C,2,FALSE())</f>
        <v/>
      </c>
    </row>
    <row r="19307">
      <c r="A19307" t="inlineStr">
        <is>
          <t>JOURNAL OF TRAINOLOGY</t>
        </is>
      </c>
      <c r="B19307" t="inlineStr">
        <is>
          <t>C</t>
        </is>
      </c>
      <c r="C19307">
        <f>IF(B19307&lt;&gt;"NI",1,0)</f>
        <v/>
      </c>
      <c r="D19307">
        <f>VLOOKUP(B19307, Tabelas!A:C,3,FALSE())</f>
        <v/>
      </c>
      <c r="E19307">
        <f>VLOOKUP(B19307, Tabelas!A:C,2,FALSE())</f>
        <v/>
      </c>
    </row>
    <row r="19308">
      <c r="A19308" t="inlineStr">
        <is>
          <t>JOURNAL OF TRANSCATHETER INTERVENTIONS</t>
        </is>
      </c>
      <c r="B19308" t="inlineStr">
        <is>
          <t>C</t>
        </is>
      </c>
      <c r="C19308">
        <f>IF(B19308&lt;&gt;"NI",1,0)</f>
        <v/>
      </c>
      <c r="D19308">
        <f>VLOOKUP(B19308, Tabelas!A:C,3,FALSE())</f>
        <v/>
      </c>
      <c r="E19308">
        <f>VLOOKUP(B19308, Tabelas!A:C,2,FALSE())</f>
        <v/>
      </c>
    </row>
    <row r="19309">
      <c r="A19309" t="inlineStr">
        <is>
          <t>JOURNAL OF TRANSLATIONAL SCIENCE</t>
        </is>
      </c>
      <c r="B19309" t="inlineStr">
        <is>
          <t>C</t>
        </is>
      </c>
      <c r="C19309">
        <f>IF(B19309&lt;&gt;"NI",1,0)</f>
        <v/>
      </c>
      <c r="D19309">
        <f>VLOOKUP(B19309, Tabelas!A:C,3,FALSE())</f>
        <v/>
      </c>
      <c r="E19309">
        <f>VLOOKUP(B19309, Tabelas!A:C,2,FALSE())</f>
        <v/>
      </c>
    </row>
    <row r="19310">
      <c r="A19310" t="inlineStr">
        <is>
          <t>JOURNAL OF TRANSPLANTATION</t>
        </is>
      </c>
      <c r="B19310" t="inlineStr">
        <is>
          <t>C</t>
        </is>
      </c>
      <c r="C19310">
        <f>IF(B19310&lt;&gt;"NI",1,0)</f>
        <v/>
      </c>
      <c r="D19310">
        <f>VLOOKUP(B19310, Tabelas!A:C,3,FALSE())</f>
        <v/>
      </c>
      <c r="E19310">
        <f>VLOOKUP(B19310, Tabelas!A:C,2,FALSE())</f>
        <v/>
      </c>
    </row>
    <row r="19311">
      <c r="A19311" t="inlineStr">
        <is>
          <t>JOURNAL OF TRANSPLANTATION TECHNOLOGIES &amp; RESEARCH (OPEN ACCESS)</t>
        </is>
      </c>
      <c r="B19311" t="inlineStr">
        <is>
          <t>C</t>
        </is>
      </c>
      <c r="C19311">
        <f>IF(B19311&lt;&gt;"NI",1,0)</f>
        <v/>
      </c>
      <c r="D19311">
        <f>VLOOKUP(B19311, Tabelas!A:C,3,FALSE())</f>
        <v/>
      </c>
      <c r="E19311">
        <f>VLOOKUP(B19311, Tabelas!A:C,2,FALSE())</f>
        <v/>
      </c>
    </row>
    <row r="19312">
      <c r="A19312" t="inlineStr">
        <is>
          <t>JOURNAL OF TRAUMATIC STRESS DISORDERS &amp; TREATMENT</t>
        </is>
      </c>
      <c r="B19312" t="inlineStr">
        <is>
          <t>C</t>
        </is>
      </c>
      <c r="C19312">
        <f>IF(B19312&lt;&gt;"NI",1,0)</f>
        <v/>
      </c>
      <c r="D19312">
        <f>VLOOKUP(B19312, Tabelas!A:C,3,FALSE())</f>
        <v/>
      </c>
      <c r="E19312">
        <f>VLOOKUP(B19312, Tabelas!A:C,2,FALSE())</f>
        <v/>
      </c>
    </row>
    <row r="19313">
      <c r="A19313" t="inlineStr">
        <is>
          <t>JOURNAL OF TUMOR</t>
        </is>
      </c>
      <c r="B19313" t="inlineStr">
        <is>
          <t>C</t>
        </is>
      </c>
      <c r="C19313">
        <f>IF(B19313&lt;&gt;"NI",1,0)</f>
        <v/>
      </c>
      <c r="D19313">
        <f>VLOOKUP(B19313, Tabelas!A:C,3,FALSE())</f>
        <v/>
      </c>
      <c r="E19313">
        <f>VLOOKUP(B19313, Tabelas!A:C,2,FALSE())</f>
        <v/>
      </c>
    </row>
    <row r="19314">
      <c r="A19314" t="inlineStr">
        <is>
          <t>JOURNAL OF UBIQUITOUS SYSTEMS AND PERVASIVE NETWORKS (PRINT)</t>
        </is>
      </c>
      <c r="B19314" t="inlineStr">
        <is>
          <t>C</t>
        </is>
      </c>
      <c r="C19314">
        <f>IF(B19314&lt;&gt;"NI",1,0)</f>
        <v/>
      </c>
      <c r="D19314">
        <f>VLOOKUP(B19314, Tabelas!A:C,3,FALSE())</f>
        <v/>
      </c>
      <c r="E19314">
        <f>VLOOKUP(B19314, Tabelas!A:C,2,FALSE())</f>
        <v/>
      </c>
    </row>
    <row r="19315">
      <c r="A19315" t="inlineStr">
        <is>
          <t>JOURNAL OF ULTRASONOGRAPHY (ONINE)</t>
        </is>
      </c>
      <c r="B19315" t="inlineStr">
        <is>
          <t>C</t>
        </is>
      </c>
      <c r="C19315">
        <f>IF(B19315&lt;&gt;"NI",1,0)</f>
        <v/>
      </c>
      <c r="D19315">
        <f>VLOOKUP(B19315, Tabelas!A:C,3,FALSE())</f>
        <v/>
      </c>
      <c r="E19315">
        <f>VLOOKUP(B19315, Tabelas!A:C,2,FALSE())</f>
        <v/>
      </c>
    </row>
    <row r="19316">
      <c r="A19316" t="inlineStr">
        <is>
          <t>JOURNAL OF VACCINES &amp; VACCINATION</t>
        </is>
      </c>
      <c r="B19316" t="inlineStr">
        <is>
          <t>C</t>
        </is>
      </c>
      <c r="C19316">
        <f>IF(B19316&lt;&gt;"NI",1,0)</f>
        <v/>
      </c>
      <c r="D19316">
        <f>VLOOKUP(B19316, Tabelas!A:C,3,FALSE())</f>
        <v/>
      </c>
      <c r="E19316">
        <f>VLOOKUP(B19316, Tabelas!A:C,2,FALSE())</f>
        <v/>
      </c>
    </row>
    <row r="19317">
      <c r="A19317" t="inlineStr">
        <is>
          <t>JOURNAL OF VACCINES IMMUNOLOGY AND IMMUNOPATHOLOGY</t>
        </is>
      </c>
      <c r="B19317" t="inlineStr">
        <is>
          <t>C</t>
        </is>
      </c>
      <c r="C19317">
        <f>IF(B19317&lt;&gt;"NI",1,0)</f>
        <v/>
      </c>
      <c r="D19317">
        <f>VLOOKUP(B19317, Tabelas!A:C,3,FALSE())</f>
        <v/>
      </c>
      <c r="E19317">
        <f>VLOOKUP(B19317, Tabelas!A:C,2,FALSE())</f>
        <v/>
      </c>
    </row>
    <row r="19318">
      <c r="A19318" t="inlineStr">
        <is>
          <t>JOURNAL OF VETERINARY ANDROLOGY</t>
        </is>
      </c>
      <c r="B19318" t="inlineStr">
        <is>
          <t>C</t>
        </is>
      </c>
      <c r="C19318">
        <f>IF(B19318&lt;&gt;"NI",1,0)</f>
        <v/>
      </c>
      <c r="D19318">
        <f>VLOOKUP(B19318, Tabelas!A:C,3,FALSE())</f>
        <v/>
      </c>
      <c r="E19318">
        <f>VLOOKUP(B19318, Tabelas!A:C,2,FALSE())</f>
        <v/>
      </c>
    </row>
    <row r="19319">
      <c r="A19319" t="inlineStr">
        <is>
          <t>JOURNAL OF VETERINARY HEALTHCARE</t>
        </is>
      </c>
      <c r="B19319" t="inlineStr">
        <is>
          <t>C</t>
        </is>
      </c>
      <c r="C19319">
        <f>IF(B19319&lt;&gt;"NI",1,0)</f>
        <v/>
      </c>
      <c r="D19319">
        <f>VLOOKUP(B19319, Tabelas!A:C,3,FALSE())</f>
        <v/>
      </c>
      <c r="E19319">
        <f>VLOOKUP(B19319, Tabelas!A:C,2,FALSE())</f>
        <v/>
      </c>
    </row>
    <row r="19320">
      <c r="A19320" t="inlineStr">
        <is>
          <t>JOURNAL OF VETERINARY MEDICINE AND ANIMAL HEALTH</t>
        </is>
      </c>
      <c r="B19320" t="inlineStr">
        <is>
          <t>C</t>
        </is>
      </c>
      <c r="C19320">
        <f>IF(B19320&lt;&gt;"NI",1,0)</f>
        <v/>
      </c>
      <c r="D19320">
        <f>VLOOKUP(B19320, Tabelas!A:C,3,FALSE())</f>
        <v/>
      </c>
      <c r="E19320">
        <f>VLOOKUP(B19320, Tabelas!A:C,2,FALSE())</f>
        <v/>
      </c>
    </row>
    <row r="19321">
      <c r="A19321" t="inlineStr">
        <is>
          <t>JOURNAL OF VETERINARY MEDICINE AND RESEARCH</t>
        </is>
      </c>
      <c r="B19321" t="inlineStr">
        <is>
          <t>C</t>
        </is>
      </c>
      <c r="C19321">
        <f>IF(B19321&lt;&gt;"NI",1,0)</f>
        <v/>
      </c>
      <c r="D19321">
        <f>VLOOKUP(B19321, Tabelas!A:C,3,FALSE())</f>
        <v/>
      </c>
      <c r="E19321">
        <f>VLOOKUP(B19321, Tabelas!A:C,2,FALSE())</f>
        <v/>
      </c>
    </row>
    <row r="19322">
      <c r="A19322" t="inlineStr">
        <is>
          <t>JOURNAL OF VETERINARY PARASITOLOGY</t>
        </is>
      </c>
      <c r="B19322" t="inlineStr">
        <is>
          <t>C</t>
        </is>
      </c>
      <c r="C19322">
        <f>IF(B19322&lt;&gt;"NI",1,0)</f>
        <v/>
      </c>
      <c r="D19322">
        <f>VLOOKUP(B19322, Tabelas!A:C,3,FALSE())</f>
        <v/>
      </c>
      <c r="E19322">
        <f>VLOOKUP(B19322, Tabelas!A:C,2,FALSE())</f>
        <v/>
      </c>
    </row>
    <row r="19323">
      <c r="A19323" t="inlineStr">
        <is>
          <t>JOURNAL OF VETERINARY SCIENCE &amp; ANIMAL HUSBANDRY</t>
        </is>
      </c>
      <c r="B19323" t="inlineStr">
        <is>
          <t>C</t>
        </is>
      </c>
      <c r="C19323">
        <f>IF(B19323&lt;&gt;"NI",1,0)</f>
        <v/>
      </c>
      <c r="D19323">
        <f>VLOOKUP(B19323, Tabelas!A:C,3,FALSE())</f>
        <v/>
      </c>
      <c r="E19323">
        <f>VLOOKUP(B19323, Tabelas!A:C,2,FALSE())</f>
        <v/>
      </c>
    </row>
    <row r="19324">
      <c r="A19324" t="inlineStr">
        <is>
          <t>JOURNAL OF VETERINARY SCIENCE &amp; MEDICAL DIAGNOSIS</t>
        </is>
      </c>
      <c r="B19324" t="inlineStr">
        <is>
          <t>C</t>
        </is>
      </c>
      <c r="C19324">
        <f>IF(B19324&lt;&gt;"NI",1,0)</f>
        <v/>
      </c>
      <c r="D19324">
        <f>VLOOKUP(B19324, Tabelas!A:C,3,FALSE())</f>
        <v/>
      </c>
      <c r="E19324">
        <f>VLOOKUP(B19324, Tabelas!A:C,2,FALSE())</f>
        <v/>
      </c>
    </row>
    <row r="19325">
      <c r="A19325" t="inlineStr">
        <is>
          <t>JOURNAL OF VETERINARY SCIENCE &amp; TECHNOLOGY</t>
        </is>
      </c>
      <c r="B19325" t="inlineStr">
        <is>
          <t>C</t>
        </is>
      </c>
      <c r="C19325">
        <f>IF(B19325&lt;&gt;"NI",1,0)</f>
        <v/>
      </c>
      <c r="D19325">
        <f>VLOOKUP(B19325, Tabelas!A:C,3,FALSE())</f>
        <v/>
      </c>
      <c r="E19325">
        <f>VLOOKUP(B19325, Tabelas!A:C,2,FALSE())</f>
        <v/>
      </c>
    </row>
    <row r="19326">
      <c r="A19326" t="inlineStr">
        <is>
          <t>JOURNAL OF VIBRATION TESTING AND SYSTEM DYNAMICS (ONLINE)</t>
        </is>
      </c>
      <c r="B19326" t="inlineStr">
        <is>
          <t>C</t>
        </is>
      </c>
      <c r="C19326">
        <f>IF(B19326&lt;&gt;"NI",1,0)</f>
        <v/>
      </c>
      <c r="D19326">
        <f>VLOOKUP(B19326, Tabelas!A:C,3,FALSE())</f>
        <v/>
      </c>
      <c r="E19326">
        <f>VLOOKUP(B19326, Tabelas!A:C,2,FALSE())</f>
        <v/>
      </c>
    </row>
    <row r="19327">
      <c r="A19327" t="inlineStr">
        <is>
          <t>JOURNAL OF VIRUS ERADICATION</t>
        </is>
      </c>
      <c r="B19327" t="inlineStr">
        <is>
          <t>C</t>
        </is>
      </c>
      <c r="C19327">
        <f>IF(B19327&lt;&gt;"NI",1,0)</f>
        <v/>
      </c>
      <c r="D19327">
        <f>VLOOKUP(B19327, Tabelas!A:C,3,FALSE())</f>
        <v/>
      </c>
      <c r="E19327">
        <f>VLOOKUP(B19327, Tabelas!A:C,2,FALSE())</f>
        <v/>
      </c>
    </row>
    <row r="19328">
      <c r="A19328" t="inlineStr">
        <is>
          <t>JOURNAL OF WATER AND LAND DEVELOPMENT (ONLINE)</t>
        </is>
      </c>
      <c r="B19328" t="inlineStr">
        <is>
          <t>C</t>
        </is>
      </c>
      <c r="C19328">
        <f>IF(B19328&lt;&gt;"NI",1,0)</f>
        <v/>
      </c>
      <c r="D19328">
        <f>VLOOKUP(B19328, Tabelas!A:C,3,FALSE())</f>
        <v/>
      </c>
      <c r="E19328">
        <f>VLOOKUP(B19328, Tabelas!A:C,2,FALSE())</f>
        <v/>
      </c>
    </row>
    <row r="19329">
      <c r="A19329" t="inlineStr">
        <is>
          <t>JOURNAL OF WATER RESOURCE AND PROTECTION</t>
        </is>
      </c>
      <c r="B19329" t="inlineStr">
        <is>
          <t>C</t>
        </is>
      </c>
      <c r="C19329">
        <f>IF(B19329&lt;&gt;"NI",1,0)</f>
        <v/>
      </c>
      <c r="D19329">
        <f>VLOOKUP(B19329, Tabelas!A:C,3,FALSE())</f>
        <v/>
      </c>
      <c r="E19329">
        <f>VLOOKUP(B19329, Tabelas!A:C,2,FALSE())</f>
        <v/>
      </c>
    </row>
    <row r="19330">
      <c r="A19330" t="inlineStr">
        <is>
          <t>JOURNAL OF WOMEN'S HEALTH, ISSUES &amp; CARE</t>
        </is>
      </c>
      <c r="B19330" t="inlineStr">
        <is>
          <t>C</t>
        </is>
      </c>
      <c r="C19330">
        <f>IF(B19330&lt;&gt;"NI",1,0)</f>
        <v/>
      </c>
      <c r="D19330">
        <f>VLOOKUP(B19330, Tabelas!A:C,3,FALSE())</f>
        <v/>
      </c>
      <c r="E19330">
        <f>VLOOKUP(B19330, Tabelas!A:C,2,FALSE())</f>
        <v/>
      </c>
    </row>
    <row r="19331">
      <c r="A19331" t="inlineStr">
        <is>
          <t>JOURNAL OF YOGA AND PHYSIOTHERAPY</t>
        </is>
      </c>
      <c r="B19331" t="inlineStr">
        <is>
          <t>C</t>
        </is>
      </c>
      <c r="C19331">
        <f>IF(B19331&lt;&gt;"NI",1,0)</f>
        <v/>
      </c>
      <c r="D19331">
        <f>VLOOKUP(B19331, Tabelas!A:C,3,FALSE())</f>
        <v/>
      </c>
      <c r="E19331">
        <f>VLOOKUP(B19331, Tabelas!A:C,2,FALSE())</f>
        <v/>
      </c>
    </row>
    <row r="19332">
      <c r="A19332" t="inlineStr">
        <is>
          <t>JOURNAL OF ZOO AND AQUARIUM RESEARCH</t>
        </is>
      </c>
      <c r="B19332" t="inlineStr">
        <is>
          <t>C</t>
        </is>
      </c>
      <c r="C19332">
        <f>IF(B19332&lt;&gt;"NI",1,0)</f>
        <v/>
      </c>
      <c r="D19332">
        <f>VLOOKUP(B19332, Tabelas!A:C,3,FALSE())</f>
        <v/>
      </c>
      <c r="E19332">
        <f>VLOOKUP(B19332, Tabelas!A:C,2,FALSE())</f>
        <v/>
      </c>
    </row>
    <row r="19333">
      <c r="A19333" t="inlineStr">
        <is>
          <t>JOURNAL ON ADVANCES IN THEORETICAL AND APPLIED INFORMATICS</t>
        </is>
      </c>
      <c r="B19333" t="inlineStr">
        <is>
          <t>C</t>
        </is>
      </c>
      <c r="C19333">
        <f>IF(B19333&lt;&gt;"NI",1,0)</f>
        <v/>
      </c>
      <c r="D19333">
        <f>VLOOKUP(B19333, Tabelas!A:C,3,FALSE())</f>
        <v/>
      </c>
      <c r="E19333">
        <f>VLOOKUP(B19333, Tabelas!A:C,2,FALSE())</f>
        <v/>
      </c>
    </row>
    <row r="19334">
      <c r="A19334" t="inlineStr">
        <is>
          <t>JSM ANATOMY &amp; PHYSIOLOGY</t>
        </is>
      </c>
      <c r="B19334" t="inlineStr">
        <is>
          <t>C</t>
        </is>
      </c>
      <c r="C19334">
        <f>IF(B19334&lt;&gt;"NI",1,0)</f>
        <v/>
      </c>
      <c r="D19334">
        <f>VLOOKUP(B19334, Tabelas!A:C,3,FALSE())</f>
        <v/>
      </c>
      <c r="E19334">
        <f>VLOOKUP(B19334, Tabelas!A:C,2,FALSE())</f>
        <v/>
      </c>
    </row>
    <row r="19335">
      <c r="A19335" t="inlineStr">
        <is>
          <t>JSM ATHEROSCLEROSIS</t>
        </is>
      </c>
      <c r="B19335" t="inlineStr">
        <is>
          <t>C</t>
        </is>
      </c>
      <c r="C19335">
        <f>IF(B19335&lt;&gt;"NI",1,0)</f>
        <v/>
      </c>
      <c r="D19335">
        <f>VLOOKUP(B19335, Tabelas!A:C,3,FALSE())</f>
        <v/>
      </c>
      <c r="E19335">
        <f>VLOOKUP(B19335, Tabelas!A:C,2,FALSE())</f>
        <v/>
      </c>
    </row>
    <row r="19336">
      <c r="A19336" t="inlineStr">
        <is>
          <t>JSM BIOCHEMISTRY &amp; MOLECULAR BIOLOGY</t>
        </is>
      </c>
      <c r="B19336" t="inlineStr">
        <is>
          <t>C</t>
        </is>
      </c>
      <c r="C19336">
        <f>IF(B19336&lt;&gt;"NI",1,0)</f>
        <v/>
      </c>
      <c r="D19336">
        <f>VLOOKUP(B19336, Tabelas!A:C,3,FALSE())</f>
        <v/>
      </c>
      <c r="E19336">
        <f>VLOOKUP(B19336, Tabelas!A:C,2,FALSE())</f>
        <v/>
      </c>
    </row>
    <row r="19337">
      <c r="A19337" t="inlineStr">
        <is>
          <t>JSM BIOLOGY</t>
        </is>
      </c>
      <c r="B19337" t="inlineStr">
        <is>
          <t>C</t>
        </is>
      </c>
      <c r="C19337">
        <f>IF(B19337&lt;&gt;"NI",1,0)</f>
        <v/>
      </c>
      <c r="D19337">
        <f>VLOOKUP(B19337, Tabelas!A:C,3,FALSE())</f>
        <v/>
      </c>
      <c r="E19337">
        <f>VLOOKUP(B19337, Tabelas!A:C,2,FALSE())</f>
        <v/>
      </c>
    </row>
    <row r="19338">
      <c r="A19338" t="inlineStr">
        <is>
          <t>JSM BIOTECHNOLOGY &amp; BIOMEDICAL ENGINEERING</t>
        </is>
      </c>
      <c r="B19338" t="inlineStr">
        <is>
          <t>C</t>
        </is>
      </c>
      <c r="C19338">
        <f>IF(B19338&lt;&gt;"NI",1,0)</f>
        <v/>
      </c>
      <c r="D19338">
        <f>VLOOKUP(B19338, Tabelas!A:C,3,FALSE())</f>
        <v/>
      </c>
      <c r="E19338">
        <f>VLOOKUP(B19338, Tabelas!A:C,2,FALSE())</f>
        <v/>
      </c>
    </row>
    <row r="19339">
      <c r="A19339" t="inlineStr">
        <is>
          <t>JSM DENTAL SURGERY</t>
        </is>
      </c>
      <c r="B19339" t="inlineStr">
        <is>
          <t>C</t>
        </is>
      </c>
      <c r="C19339">
        <f>IF(B19339&lt;&gt;"NI",1,0)</f>
        <v/>
      </c>
      <c r="D19339">
        <f>VLOOKUP(B19339, Tabelas!A:C,3,FALSE())</f>
        <v/>
      </c>
      <c r="E19339">
        <f>VLOOKUP(B19339, Tabelas!A:C,2,FALSE())</f>
        <v/>
      </c>
    </row>
    <row r="19340">
      <c r="A19340" t="inlineStr">
        <is>
          <t>JSM DENTISTRY</t>
        </is>
      </c>
      <c r="B19340" t="inlineStr">
        <is>
          <t>C</t>
        </is>
      </c>
      <c r="C19340">
        <f>IF(B19340&lt;&gt;"NI",1,0)</f>
        <v/>
      </c>
      <c r="D19340">
        <f>VLOOKUP(B19340, Tabelas!A:C,3,FALSE())</f>
        <v/>
      </c>
      <c r="E19340">
        <f>VLOOKUP(B19340, Tabelas!A:C,2,FALSE())</f>
        <v/>
      </c>
    </row>
    <row r="19341">
      <c r="A19341" t="inlineStr">
        <is>
          <t>JSM GASTROENTEROLOGY AND HEPATOLOGY</t>
        </is>
      </c>
      <c r="B19341" t="inlineStr">
        <is>
          <t>C</t>
        </is>
      </c>
      <c r="C19341">
        <f>IF(B19341&lt;&gt;"NI",1,0)</f>
        <v/>
      </c>
      <c r="D19341">
        <f>VLOOKUP(B19341, Tabelas!A:C,3,FALSE())</f>
        <v/>
      </c>
      <c r="E19341">
        <f>VLOOKUP(B19341, Tabelas!A:C,2,FALSE())</f>
        <v/>
      </c>
    </row>
    <row r="19342">
      <c r="A19342" t="inlineStr">
        <is>
          <t>JSM GENETICS &amp; GENOMICS</t>
        </is>
      </c>
      <c r="B19342" t="inlineStr">
        <is>
          <t>C</t>
        </is>
      </c>
      <c r="C19342">
        <f>IF(B19342&lt;&gt;"NI",1,0)</f>
        <v/>
      </c>
      <c r="D19342">
        <f>VLOOKUP(B19342, Tabelas!A:C,3,FALSE())</f>
        <v/>
      </c>
      <c r="E19342">
        <f>VLOOKUP(B19342, Tabelas!A:C,2,FALSE())</f>
        <v/>
      </c>
    </row>
    <row r="19343">
      <c r="A19343" t="inlineStr">
        <is>
          <t>JSM HEAD AND FACE MEDICINE</t>
        </is>
      </c>
      <c r="B19343" t="inlineStr">
        <is>
          <t>C</t>
        </is>
      </c>
      <c r="C19343">
        <f>IF(B19343&lt;&gt;"NI",1,0)</f>
        <v/>
      </c>
      <c r="D19343">
        <f>VLOOKUP(B19343, Tabelas!A:C,3,FALSE())</f>
        <v/>
      </c>
      <c r="E19343">
        <f>VLOOKUP(B19343, Tabelas!A:C,2,FALSE())</f>
        <v/>
      </c>
    </row>
    <row r="19344">
      <c r="A19344" t="inlineStr">
        <is>
          <t>JSM REGENERATIVE MEDICINE &amp; BIOENGINEERING</t>
        </is>
      </c>
      <c r="B19344" t="inlineStr">
        <is>
          <t>C</t>
        </is>
      </c>
      <c r="C19344">
        <f>IF(B19344&lt;&gt;"NI",1,0)</f>
        <v/>
      </c>
      <c r="D19344">
        <f>VLOOKUP(B19344, Tabelas!A:C,3,FALSE())</f>
        <v/>
      </c>
      <c r="E19344">
        <f>VLOOKUP(B19344, Tabelas!A:C,2,FALSE())</f>
        <v/>
      </c>
    </row>
    <row r="19345">
      <c r="A19345" t="inlineStr">
        <is>
          <t>JSM WOMEN'S HEALTH</t>
        </is>
      </c>
      <c r="B19345" t="inlineStr">
        <is>
          <t>C</t>
        </is>
      </c>
      <c r="C19345">
        <f>IF(B19345&lt;&gt;"NI",1,0)</f>
        <v/>
      </c>
      <c r="D19345">
        <f>VLOOKUP(B19345, Tabelas!A:C,3,FALSE())</f>
        <v/>
      </c>
      <c r="E19345">
        <f>VLOOKUP(B19345, Tabelas!A:C,2,FALSE())</f>
        <v/>
      </c>
    </row>
    <row r="19346">
      <c r="A19346" t="inlineStr">
        <is>
          <t>JULIUS-KÜHN-ARCHIV</t>
        </is>
      </c>
      <c r="B19346" t="inlineStr">
        <is>
          <t>C</t>
        </is>
      </c>
      <c r="C19346">
        <f>IF(B19346&lt;&gt;"NI",1,0)</f>
        <v/>
      </c>
      <c r="D19346">
        <f>VLOOKUP(B19346, Tabelas!A:C,3,FALSE())</f>
        <v/>
      </c>
      <c r="E19346">
        <f>VLOOKUP(B19346, Tabelas!A:C,2,FALSE())</f>
        <v/>
      </c>
    </row>
    <row r="19347">
      <c r="A19347" t="inlineStr">
        <is>
          <t>JURIS PLENUM OURO</t>
        </is>
      </c>
      <c r="B19347" t="inlineStr">
        <is>
          <t>C</t>
        </is>
      </c>
      <c r="C19347">
        <f>IF(B19347&lt;&gt;"NI",1,0)</f>
        <v/>
      </c>
      <c r="D19347">
        <f>VLOOKUP(B19347, Tabelas!A:C,3,FALSE())</f>
        <v/>
      </c>
      <c r="E19347">
        <f>VLOOKUP(B19347, Tabelas!A:C,2,FALSE())</f>
        <v/>
      </c>
    </row>
    <row r="19348">
      <c r="A19348" t="inlineStr">
        <is>
          <t>JURISPRUDÊNCIA CATARINENSE</t>
        </is>
      </c>
      <c r="B19348" t="inlineStr">
        <is>
          <t>C</t>
        </is>
      </c>
      <c r="C19348">
        <f>IF(B19348&lt;&gt;"NI",1,0)</f>
        <v/>
      </c>
      <c r="D19348">
        <f>VLOOKUP(B19348, Tabelas!A:C,3,FALSE())</f>
        <v/>
      </c>
      <c r="E19348">
        <f>VLOOKUP(B19348, Tabelas!A:C,2,FALSE())</f>
        <v/>
      </c>
    </row>
    <row r="19349">
      <c r="A19349" t="inlineStr">
        <is>
          <t>JUS NAVIGANDI</t>
        </is>
      </c>
      <c r="B19349" t="inlineStr">
        <is>
          <t>C</t>
        </is>
      </c>
      <c r="C19349">
        <f>IF(B19349&lt;&gt;"NI",1,0)</f>
        <v/>
      </c>
      <c r="D19349">
        <f>VLOOKUP(B19349, Tabelas!A:C,3,FALSE())</f>
        <v/>
      </c>
      <c r="E19349">
        <f>VLOOKUP(B19349, Tabelas!A:C,2,FALSE())</f>
        <v/>
      </c>
    </row>
    <row r="19350">
      <c r="A19350" t="inlineStr">
        <is>
          <t>JUS POPULIS</t>
        </is>
      </c>
      <c r="B19350" t="inlineStr">
        <is>
          <t>C</t>
        </is>
      </c>
      <c r="C19350">
        <f>IF(B19350&lt;&gt;"NI",1,0)</f>
        <v/>
      </c>
      <c r="D19350">
        <f>VLOOKUP(B19350, Tabelas!A:C,3,FALSE())</f>
        <v/>
      </c>
      <c r="E19350">
        <f>VLOOKUP(B19350, Tabelas!A:C,2,FALSE())</f>
        <v/>
      </c>
    </row>
    <row r="19351">
      <c r="A19351" t="inlineStr">
        <is>
          <t>JUSLETTER IT</t>
        </is>
      </c>
      <c r="B19351" t="inlineStr">
        <is>
          <t>C</t>
        </is>
      </c>
      <c r="C19351">
        <f>IF(B19351&lt;&gt;"NI",1,0)</f>
        <v/>
      </c>
      <c r="D19351">
        <f>VLOOKUP(B19351, Tabelas!A:C,3,FALSE())</f>
        <v/>
      </c>
      <c r="E19351">
        <f>VLOOKUP(B19351, Tabelas!A:C,2,FALSE())</f>
        <v/>
      </c>
    </row>
    <row r="19352">
      <c r="A19352" t="inlineStr">
        <is>
          <t>JUSTIÇA &amp; SOCIEDADE - REVISTA DO CURSO DE DIREITO DO IPA</t>
        </is>
      </c>
      <c r="B19352" t="inlineStr">
        <is>
          <t>C</t>
        </is>
      </c>
      <c r="C19352">
        <f>IF(B19352&lt;&gt;"NI",1,0)</f>
        <v/>
      </c>
      <c r="D19352">
        <f>VLOOKUP(B19352, Tabelas!A:C,3,FALSE())</f>
        <v/>
      </c>
      <c r="E19352">
        <f>VLOOKUP(B19352, Tabelas!A:C,2,FALSE())</f>
        <v/>
      </c>
    </row>
    <row r="19353">
      <c r="A19353" t="inlineStr">
        <is>
          <t>JUSTIÇA DO TRABALHO</t>
        </is>
      </c>
      <c r="B19353" t="inlineStr">
        <is>
          <t>C</t>
        </is>
      </c>
      <c r="C19353">
        <f>IF(B19353&lt;&gt;"NI",1,0)</f>
        <v/>
      </c>
      <c r="D19353">
        <f>VLOOKUP(B19353, Tabelas!A:C,3,FALSE())</f>
        <v/>
      </c>
      <c r="E19353">
        <f>VLOOKUP(B19353, Tabelas!A:C,2,FALSE())</f>
        <v/>
      </c>
    </row>
    <row r="19354">
      <c r="A19354" t="inlineStr">
        <is>
          <t>JUSTIÇA EM REVISTA</t>
        </is>
      </c>
      <c r="B19354" t="inlineStr">
        <is>
          <t>C</t>
        </is>
      </c>
      <c r="C19354">
        <f>IF(B19354&lt;&gt;"NI",1,0)</f>
        <v/>
      </c>
      <c r="D19354">
        <f>VLOOKUP(B19354, Tabelas!A:C,3,FALSE())</f>
        <v/>
      </c>
      <c r="E19354">
        <f>VLOOKUP(B19354, Tabelas!A:C,2,FALSE())</f>
        <v/>
      </c>
    </row>
    <row r="19355">
      <c r="A19355" t="inlineStr">
        <is>
          <t>JUSTIÇA FEDERAL - PRIMEIRA REGIÃO EM REVISTA</t>
        </is>
      </c>
      <c r="B19355" t="inlineStr">
        <is>
          <t>C</t>
        </is>
      </c>
      <c r="C19355">
        <f>IF(B19355&lt;&gt;"NI",1,0)</f>
        <v/>
      </c>
      <c r="D19355">
        <f>VLOOKUP(B19355, Tabelas!A:C,3,FALSE())</f>
        <v/>
      </c>
      <c r="E19355">
        <f>VLOOKUP(B19355, Tabelas!A:C,2,FALSE())</f>
        <v/>
      </c>
    </row>
    <row r="19356">
      <c r="A19356" t="inlineStr">
        <is>
          <t>JUSTICIA CONSTITUCIONAL Y DERECHOS FUNDAMENTALES</t>
        </is>
      </c>
      <c r="B19356" t="inlineStr">
        <is>
          <t>C</t>
        </is>
      </c>
      <c r="C19356">
        <f>IF(B19356&lt;&gt;"NI",1,0)</f>
        <v/>
      </c>
      <c r="D19356">
        <f>VLOOKUP(B19356, Tabelas!A:C,3,FALSE())</f>
        <v/>
      </c>
      <c r="E19356">
        <f>VLOOKUP(B19356, Tabelas!A:C,2,FALSE())</f>
        <v/>
      </c>
    </row>
    <row r="19357">
      <c r="A19357" t="inlineStr">
        <is>
          <t>JUSTIFICANDO</t>
        </is>
      </c>
      <c r="B19357" t="inlineStr">
        <is>
          <t>C</t>
        </is>
      </c>
      <c r="C19357">
        <f>IF(B19357&lt;&gt;"NI",1,0)</f>
        <v/>
      </c>
      <c r="D19357">
        <f>VLOOKUP(B19357, Tabelas!A:C,3,FALSE())</f>
        <v/>
      </c>
      <c r="E19357">
        <f>VLOOKUP(B19357, Tabelas!A:C,2,FALSE())</f>
        <v/>
      </c>
    </row>
    <row r="19358">
      <c r="A19358" t="inlineStr">
        <is>
          <t>JUSTITIA (SÃO PAULO)</t>
        </is>
      </c>
      <c r="B19358" t="inlineStr">
        <is>
          <t>C</t>
        </is>
      </c>
      <c r="C19358">
        <f>IF(B19358&lt;&gt;"NI",1,0)</f>
        <v/>
      </c>
      <c r="D19358">
        <f>VLOOKUP(B19358, Tabelas!A:C,3,FALSE())</f>
        <v/>
      </c>
      <c r="E19358">
        <f>VLOOKUP(B19358, Tabelas!A:C,2,FALSE())</f>
        <v/>
      </c>
    </row>
    <row r="19359">
      <c r="A19359" t="inlineStr">
        <is>
          <t>JUVENTUDE.BR (CENTRO DE ESTUDOS E MEMÓRIA DA JUVENTUDE)</t>
        </is>
      </c>
      <c r="B19359" t="inlineStr">
        <is>
          <t>C</t>
        </is>
      </c>
      <c r="C19359">
        <f>IF(B19359&lt;&gt;"NI",1,0)</f>
        <v/>
      </c>
      <c r="D19359">
        <f>VLOOKUP(B19359, Tabelas!A:C,3,FALSE())</f>
        <v/>
      </c>
      <c r="E19359">
        <f>VLOOKUP(B19359, Tabelas!A:C,2,FALSE())</f>
        <v/>
      </c>
    </row>
    <row r="19360">
      <c r="A19360" t="inlineStr">
        <is>
          <t>KAIROS. REVISTA DE FILOSOFIA &amp; CIÊNCIA</t>
        </is>
      </c>
      <c r="B19360" t="inlineStr">
        <is>
          <t>C</t>
        </is>
      </c>
      <c r="C19360">
        <f>IF(B19360&lt;&gt;"NI",1,0)</f>
        <v/>
      </c>
      <c r="D19360">
        <f>VLOOKUP(B19360, Tabelas!A:C,3,FALSE())</f>
        <v/>
      </c>
      <c r="E19360">
        <f>VLOOKUP(B19360, Tabelas!A:C,2,FALSE())</f>
        <v/>
      </c>
    </row>
    <row r="19361">
      <c r="A19361" t="inlineStr">
        <is>
          <t>KAKATIYA JOURNAL OF ENGLISH STUDIES</t>
        </is>
      </c>
      <c r="B19361" t="inlineStr">
        <is>
          <t>C</t>
        </is>
      </c>
      <c r="C19361">
        <f>IF(B19361&lt;&gt;"NI",1,0)</f>
        <v/>
      </c>
      <c r="D19361">
        <f>VLOOKUP(B19361, Tabelas!A:C,3,FALSE())</f>
        <v/>
      </c>
      <c r="E19361">
        <f>VLOOKUP(B19361, Tabelas!A:C,2,FALSE())</f>
        <v/>
      </c>
    </row>
    <row r="19362">
      <c r="A19362" t="inlineStr">
        <is>
          <t>KAKTEEN UND ANDERE SUKKULENTEN</t>
        </is>
      </c>
      <c r="B19362" t="inlineStr">
        <is>
          <t>C</t>
        </is>
      </c>
      <c r="C19362">
        <f>IF(B19362&lt;&gt;"NI",1,0)</f>
        <v/>
      </c>
      <c r="D19362">
        <f>VLOOKUP(B19362, Tabelas!A:C,3,FALSE())</f>
        <v/>
      </c>
      <c r="E19362">
        <f>VLOOKUP(B19362, Tabelas!A:C,2,FALSE())</f>
        <v/>
      </c>
    </row>
    <row r="19363">
      <c r="A19363" t="inlineStr">
        <is>
          <t>KANSAS JOURNAL OF MEDICINE</t>
        </is>
      </c>
      <c r="B19363" t="inlineStr">
        <is>
          <t>C</t>
        </is>
      </c>
      <c r="C19363">
        <f>IF(B19363&lt;&gt;"NI",1,0)</f>
        <v/>
      </c>
      <c r="D19363">
        <f>VLOOKUP(B19363, Tabelas!A:C,3,FALSE())</f>
        <v/>
      </c>
      <c r="E19363">
        <f>VLOOKUP(B19363, Tabelas!A:C,2,FALSE())</f>
        <v/>
      </c>
    </row>
    <row r="19364">
      <c r="A19364" t="inlineStr">
        <is>
          <t>KEMPFFIANA</t>
        </is>
      </c>
      <c r="B19364" t="inlineStr">
        <is>
          <t>C</t>
        </is>
      </c>
      <c r="C19364">
        <f>IF(B19364&lt;&gt;"NI",1,0)</f>
        <v/>
      </c>
      <c r="D19364">
        <f>VLOOKUP(B19364, Tabelas!A:C,3,FALSE())</f>
        <v/>
      </c>
      <c r="E19364">
        <f>VLOOKUP(B19364, Tabelas!A:C,2,FALSE())</f>
        <v/>
      </c>
    </row>
    <row r="19365">
      <c r="A19365" t="inlineStr">
        <is>
          <t>KERA YVOTY: REFLEXIONES SOBRE LA CUESTIÓN SOCIAL (IMPRESSO)</t>
        </is>
      </c>
      <c r="B19365" t="inlineStr">
        <is>
          <t>C</t>
        </is>
      </c>
      <c r="C19365">
        <f>IF(B19365&lt;&gt;"NI",1,0)</f>
        <v/>
      </c>
      <c r="D19365">
        <f>VLOOKUP(B19365, Tabelas!A:C,3,FALSE())</f>
        <v/>
      </c>
      <c r="E19365">
        <f>VLOOKUP(B19365, Tabelas!A:C,2,FALSE())</f>
        <v/>
      </c>
    </row>
    <row r="19366">
      <c r="A19366" t="inlineStr">
        <is>
          <t>KERNTECHNIK (1987)</t>
        </is>
      </c>
      <c r="B19366" t="inlineStr">
        <is>
          <t>C</t>
        </is>
      </c>
      <c r="C19366">
        <f>IF(B19366&lt;&gt;"NI",1,0)</f>
        <v/>
      </c>
      <c r="D19366">
        <f>VLOOKUP(B19366, Tabelas!A:C,3,FALSE())</f>
        <v/>
      </c>
      <c r="E19366">
        <f>VLOOKUP(B19366, Tabelas!A:C,2,FALSE())</f>
        <v/>
      </c>
    </row>
    <row r="19367">
      <c r="A19367" t="inlineStr">
        <is>
          <t>KIMÜN</t>
        </is>
      </c>
      <c r="B19367" t="inlineStr">
        <is>
          <t>C</t>
        </is>
      </c>
      <c r="C19367">
        <f>IF(B19367&lt;&gt;"NI",1,0)</f>
        <v/>
      </c>
      <c r="D19367">
        <f>VLOOKUP(B19367, Tabelas!A:C,3,FALSE())</f>
        <v/>
      </c>
      <c r="E19367">
        <f>VLOOKUP(B19367, Tabelas!A:C,2,FALSE())</f>
        <v/>
      </c>
    </row>
    <row r="19368">
      <c r="A19368" t="inlineStr">
        <is>
          <t>KINESIS (SANTA MARIA)</t>
        </is>
      </c>
      <c r="B19368" t="inlineStr">
        <is>
          <t>C</t>
        </is>
      </c>
      <c r="C19368">
        <f>IF(B19368&lt;&gt;"NI",1,0)</f>
        <v/>
      </c>
      <c r="D19368">
        <f>VLOOKUP(B19368, Tabelas!A:C,3,FALSE())</f>
        <v/>
      </c>
      <c r="E19368">
        <f>VLOOKUP(B19368, Tabelas!A:C,2,FALSE())</f>
        <v/>
      </c>
    </row>
    <row r="19369">
      <c r="A19369" t="inlineStr">
        <is>
          <t>KNE ENGINEERING</t>
        </is>
      </c>
      <c r="B19369" t="inlineStr">
        <is>
          <t>C</t>
        </is>
      </c>
      <c r="C19369">
        <f>IF(B19369&lt;&gt;"NI",1,0)</f>
        <v/>
      </c>
      <c r="D19369">
        <f>VLOOKUP(B19369, Tabelas!A:C,3,FALSE())</f>
        <v/>
      </c>
      <c r="E19369">
        <f>VLOOKUP(B19369, Tabelas!A:C,2,FALSE())</f>
        <v/>
      </c>
    </row>
    <row r="19370">
      <c r="A19370" t="inlineStr">
        <is>
          <t>KOAN - REVISTA DE EDUCAÇÃO E COMPLEXIDADE</t>
        </is>
      </c>
      <c r="B19370" t="inlineStr">
        <is>
          <t>C</t>
        </is>
      </c>
      <c r="C19370">
        <f>IF(B19370&lt;&gt;"NI",1,0)</f>
        <v/>
      </c>
      <c r="D19370">
        <f>VLOOKUP(B19370, Tabelas!A:C,3,FALSE())</f>
        <v/>
      </c>
      <c r="E19370">
        <f>VLOOKUP(B19370, Tabelas!A:C,2,FALSE())</f>
        <v/>
      </c>
    </row>
    <row r="19371">
      <c r="A19371" t="inlineStr">
        <is>
          <t>KOREAN JOURNAL FOR FOOD SCIENCE OF ANIMAL RESOURCES</t>
        </is>
      </c>
      <c r="B19371" t="inlineStr">
        <is>
          <t>C</t>
        </is>
      </c>
      <c r="C19371">
        <f>IF(B19371&lt;&gt;"NI",1,0)</f>
        <v/>
      </c>
      <c r="D19371">
        <f>VLOOKUP(B19371, Tabelas!A:C,3,FALSE())</f>
        <v/>
      </c>
      <c r="E19371">
        <f>VLOOKUP(B19371, Tabelas!A:C,2,FALSE())</f>
        <v/>
      </c>
    </row>
    <row r="19372">
      <c r="A19372" t="inlineStr">
        <is>
          <t>KOREAN STUDIES</t>
        </is>
      </c>
      <c r="B19372" t="inlineStr">
        <is>
          <t>C</t>
        </is>
      </c>
      <c r="C19372">
        <f>IF(B19372&lt;&gt;"NI",1,0)</f>
        <v/>
      </c>
      <c r="D19372">
        <f>VLOOKUP(B19372, Tabelas!A:C,3,FALSE())</f>
        <v/>
      </c>
      <c r="E19372">
        <f>VLOOKUP(B19372, Tabelas!A:C,2,FALSE())</f>
        <v/>
      </c>
    </row>
    <row r="19373">
      <c r="A19373" t="inlineStr">
        <is>
          <t>KRINEIN (SANTA FE)</t>
        </is>
      </c>
      <c r="B19373" t="inlineStr">
        <is>
          <t>C</t>
        </is>
      </c>
      <c r="C19373">
        <f>IF(B19373&lt;&gt;"NI",1,0)</f>
        <v/>
      </c>
      <c r="D19373">
        <f>VLOOKUP(B19373, Tabelas!A:C,3,FALSE())</f>
        <v/>
      </c>
      <c r="E19373">
        <f>VLOOKUP(B19373, Tabelas!A:C,2,FALSE())</f>
        <v/>
      </c>
    </row>
    <row r="19374">
      <c r="A19374" t="inlineStr">
        <is>
          <t>KRITV, CRITQ, RCRIT</t>
        </is>
      </c>
      <c r="B19374" t="inlineStr">
        <is>
          <t>C</t>
        </is>
      </c>
      <c r="C19374">
        <f>IF(B19374&lt;&gt;"NI",1,0)</f>
        <v/>
      </c>
      <c r="D19374">
        <f>VLOOKUP(B19374, Tabelas!A:C,3,FALSE())</f>
        <v/>
      </c>
      <c r="E19374">
        <f>VLOOKUP(B19374, Tabelas!A:C,2,FALSE())</f>
        <v/>
      </c>
    </row>
    <row r="19375">
      <c r="A19375" t="inlineStr">
        <is>
          <t>KULAMBELA: REVISTA MOÇAMBICANA DE CIÊNCIAS E ESTUDOS DA EDUCAÇÃO</t>
        </is>
      </c>
      <c r="B19375" t="inlineStr">
        <is>
          <t>C</t>
        </is>
      </c>
      <c r="C19375">
        <f>IF(B19375&lt;&gt;"NI",1,0)</f>
        <v/>
      </c>
      <c r="D19375">
        <f>VLOOKUP(B19375, Tabelas!A:C,3,FALSE())</f>
        <v/>
      </c>
      <c r="E19375">
        <f>VLOOKUP(B19375, Tabelas!A:C,2,FALSE())</f>
        <v/>
      </c>
    </row>
    <row r="19376">
      <c r="A19376" t="inlineStr">
        <is>
          <t>KULTURREVOLUTION</t>
        </is>
      </c>
      <c r="B19376" t="inlineStr">
        <is>
          <t>C</t>
        </is>
      </c>
      <c r="C19376">
        <f>IF(B19376&lt;&gt;"NI",1,0)</f>
        <v/>
      </c>
      <c r="D19376">
        <f>VLOOKUP(B19376, Tabelas!A:C,3,FALSE())</f>
        <v/>
      </c>
      <c r="E19376">
        <f>VLOOKUP(B19376, Tabelas!A:C,2,FALSE())</f>
        <v/>
      </c>
    </row>
    <row r="19377">
      <c r="A19377" t="inlineStr">
        <is>
          <t>KVASNY PRUMYSL</t>
        </is>
      </c>
      <c r="B19377" t="inlineStr">
        <is>
          <t>C</t>
        </is>
      </c>
      <c r="C19377">
        <f>IF(B19377&lt;&gt;"NI",1,0)</f>
        <v/>
      </c>
      <c r="D19377">
        <f>VLOOKUP(B19377, Tabelas!A:C,3,FALSE())</f>
        <v/>
      </c>
      <c r="E19377">
        <f>VLOOKUP(B19377, Tabelas!A:C,2,FALSE())</f>
        <v/>
      </c>
    </row>
    <row r="19378">
      <c r="A19378" t="inlineStr">
        <is>
          <t>L' OUVROIR LITT&amp;ARTS</t>
        </is>
      </c>
      <c r="B19378" t="inlineStr">
        <is>
          <t>C</t>
        </is>
      </c>
      <c r="C19378">
        <f>IF(B19378&lt;&gt;"NI",1,0)</f>
        <v/>
      </c>
      <c r="D19378">
        <f>VLOOKUP(B19378, Tabelas!A:C,3,FALSE())</f>
        <v/>
      </c>
      <c r="E19378">
        <f>VLOOKUP(B19378, Tabelas!A:C,2,FALSE())</f>
        <v/>
      </c>
    </row>
    <row r="19379">
      <c r="A19379" t="inlineStr">
        <is>
          <t>LA ALIMENTACIÓN LATINOAMERICANA</t>
        </is>
      </c>
      <c r="B19379" t="inlineStr">
        <is>
          <t>C</t>
        </is>
      </c>
      <c r="C19379">
        <f>IF(B19379&lt;&gt;"NI",1,0)</f>
        <v/>
      </c>
      <c r="D19379">
        <f>VLOOKUP(B19379, Tabelas!A:C,3,FALSE())</f>
        <v/>
      </c>
      <c r="E19379">
        <f>VLOOKUP(B19379, Tabelas!A:C,2,FALSE())</f>
        <v/>
      </c>
    </row>
    <row r="19380">
      <c r="A19380" t="inlineStr">
        <is>
          <t>LA CONTRADDIZIONE (ROMA)</t>
        </is>
      </c>
      <c r="B19380" t="inlineStr">
        <is>
          <t>C</t>
        </is>
      </c>
      <c r="C19380">
        <f>IF(B19380&lt;&gt;"NI",1,0)</f>
        <v/>
      </c>
      <c r="D19380">
        <f>VLOOKUP(B19380, Tabelas!A:C,3,FALSE())</f>
        <v/>
      </c>
      <c r="E19380">
        <f>VLOOKUP(B19380, Tabelas!A:C,2,FALSE())</f>
        <v/>
      </c>
    </row>
    <row r="19381">
      <c r="A19381" t="inlineStr">
        <is>
          <t>LA GRANJA</t>
        </is>
      </c>
      <c r="B19381" t="inlineStr">
        <is>
          <t>C</t>
        </is>
      </c>
      <c r="C19381">
        <f>IF(B19381&lt;&gt;"NI",1,0)</f>
        <v/>
      </c>
      <c r="D19381">
        <f>VLOOKUP(B19381, Tabelas!A:C,3,FALSE())</f>
        <v/>
      </c>
      <c r="E19381">
        <f>VLOOKUP(B19381, Tabelas!A:C,2,FALSE())</f>
        <v/>
      </c>
    </row>
    <row r="19382">
      <c r="A19382" t="inlineStr">
        <is>
          <t>LA PART DE L'OEIL</t>
        </is>
      </c>
      <c r="B19382" t="inlineStr">
        <is>
          <t>C</t>
        </is>
      </c>
      <c r="C19382">
        <f>IF(B19382&lt;&gt;"NI",1,0)</f>
        <v/>
      </c>
      <c r="D19382">
        <f>VLOOKUP(B19382, Tabelas!A:C,3,FALSE())</f>
        <v/>
      </c>
      <c r="E19382">
        <f>VLOOKUP(B19382, Tabelas!A:C,2,FALSE())</f>
        <v/>
      </c>
    </row>
    <row r="19383">
      <c r="A19383" t="inlineStr">
        <is>
          <t>LA PIRAGUA</t>
        </is>
      </c>
      <c r="B19383" t="inlineStr">
        <is>
          <t>C</t>
        </is>
      </c>
      <c r="C19383">
        <f>IF(B19383&lt;&gt;"NI",1,0)</f>
        <v/>
      </c>
      <c r="D19383">
        <f>VLOOKUP(B19383, Tabelas!A:C,3,FALSE())</f>
        <v/>
      </c>
      <c r="E19383">
        <f>VLOOKUP(B19383, Tabelas!A:C,2,FALSE())</f>
        <v/>
      </c>
    </row>
    <row r="19384">
      <c r="A19384" t="inlineStr">
        <is>
          <t>LA RECHERCHE EN EDUCATION</t>
        </is>
      </c>
      <c r="B19384" t="inlineStr">
        <is>
          <t>C</t>
        </is>
      </c>
      <c r="C19384">
        <f>IF(B19384&lt;&gt;"NI",1,0)</f>
        <v/>
      </c>
      <c r="D19384">
        <f>VLOOKUP(B19384, Tabelas!A:C,3,FALSE())</f>
        <v/>
      </c>
      <c r="E19384">
        <f>VLOOKUP(B19384, Tabelas!A:C,2,FALSE())</f>
        <v/>
      </c>
    </row>
    <row r="19385">
      <c r="A19385" t="inlineStr">
        <is>
          <t>LABGRÃOS MAGAZINE</t>
        </is>
      </c>
      <c r="B19385" t="inlineStr">
        <is>
          <t>C</t>
        </is>
      </c>
      <c r="C19385">
        <f>IF(B19385&lt;&gt;"NI",1,0)</f>
        <v/>
      </c>
      <c r="D19385">
        <f>VLOOKUP(B19385, Tabelas!A:C,3,FALSE())</f>
        <v/>
      </c>
      <c r="E19385">
        <f>VLOOKUP(B19385, Tabelas!A:C,2,FALSE())</f>
        <v/>
      </c>
    </row>
    <row r="19386">
      <c r="A19386" t="inlineStr">
        <is>
          <t>LABORHISTÓRICO</t>
        </is>
      </c>
      <c r="B19386" t="inlineStr">
        <is>
          <t>C</t>
        </is>
      </c>
      <c r="C19386">
        <f>IF(B19386&lt;&gt;"NI",1,0)</f>
        <v/>
      </c>
      <c r="D19386">
        <f>VLOOKUP(B19386, Tabelas!A:C,3,FALSE())</f>
        <v/>
      </c>
      <c r="E19386">
        <f>VLOOKUP(B19386, Tabelas!A:C,2,FALSE())</f>
        <v/>
      </c>
    </row>
    <row r="19387">
      <c r="A19387" t="inlineStr">
        <is>
          <t>LACAN XXI</t>
        </is>
      </c>
      <c r="B19387" t="inlineStr">
        <is>
          <t>C</t>
        </is>
      </c>
      <c r="C19387">
        <f>IF(B19387&lt;&gt;"NI",1,0)</f>
        <v/>
      </c>
      <c r="D19387">
        <f>VLOOKUP(B19387, Tabelas!A:C,3,FALSE())</f>
        <v/>
      </c>
      <c r="E19387">
        <f>VLOOKUP(B19387, Tabelas!A:C,2,FALSE())</f>
        <v/>
      </c>
    </row>
    <row r="19388">
      <c r="A19388" t="inlineStr">
        <is>
          <t>LACUNA - UMA REVISTA DE PSICANÁLISE</t>
        </is>
      </c>
      <c r="B19388" t="inlineStr">
        <is>
          <t>C</t>
        </is>
      </c>
      <c r="C19388">
        <f>IF(B19388&lt;&gt;"NI",1,0)</f>
        <v/>
      </c>
      <c r="D19388">
        <f>VLOOKUP(B19388, Tabelas!A:C,3,FALSE())</f>
        <v/>
      </c>
      <c r="E19388">
        <f>VLOOKUP(B19388, Tabelas!A:C,2,FALSE())</f>
        <v/>
      </c>
    </row>
    <row r="19389">
      <c r="A19389" t="inlineStr">
        <is>
          <t>L'ALTRO DIRITTO RIVISTA</t>
        </is>
      </c>
      <c r="B19389" t="inlineStr">
        <is>
          <t>C</t>
        </is>
      </c>
      <c r="C19389">
        <f>IF(B19389&lt;&gt;"NI",1,0)</f>
        <v/>
      </c>
      <c r="D19389">
        <f>VLOOKUP(B19389, Tabelas!A:C,3,FALSE())</f>
        <v/>
      </c>
      <c r="E19389">
        <f>VLOOKUP(B19389, Tabelas!A:C,2,FALSE())</f>
        <v/>
      </c>
    </row>
    <row r="19390">
      <c r="A19390" t="inlineStr">
        <is>
          <t>LAMPARINA</t>
        </is>
      </c>
      <c r="B19390" t="inlineStr">
        <is>
          <t>C</t>
        </is>
      </c>
      <c r="C19390">
        <f>IF(B19390&lt;&gt;"NI",1,0)</f>
        <v/>
      </c>
      <c r="D19390">
        <f>VLOOKUP(B19390, Tabelas!A:C,3,FALSE())</f>
        <v/>
      </c>
      <c r="E19390">
        <f>VLOOKUP(B19390, Tabelas!A:C,2,FALSE())</f>
        <v/>
      </c>
    </row>
    <row r="19391">
      <c r="A19391" t="inlineStr">
        <is>
          <t>LAPIZ</t>
        </is>
      </c>
      <c r="B19391" t="inlineStr">
        <is>
          <t>C</t>
        </is>
      </c>
      <c r="C19391">
        <f>IF(B19391&lt;&gt;"NI",1,0)</f>
        <v/>
      </c>
      <c r="D19391">
        <f>VLOOKUP(B19391, Tabelas!A:C,3,FALSE())</f>
        <v/>
      </c>
      <c r="E19391">
        <f>VLOOKUP(B19391, Tabelas!A:C,2,FALSE())</f>
        <v/>
      </c>
    </row>
    <row r="19392">
      <c r="A19392" t="inlineStr">
        <is>
          <t>LARANJA</t>
        </is>
      </c>
      <c r="B19392" t="inlineStr">
        <is>
          <t>C</t>
        </is>
      </c>
      <c r="C19392">
        <f>IF(B19392&lt;&gt;"NI",1,0)</f>
        <v/>
      </c>
      <c r="D19392">
        <f>VLOOKUP(B19392, Tabelas!A:C,3,FALSE())</f>
        <v/>
      </c>
      <c r="E19392">
        <f>VLOOKUP(B19392, Tabelas!A:C,2,FALSE())</f>
        <v/>
      </c>
    </row>
    <row r="19393">
      <c r="A19393" t="inlineStr">
        <is>
          <t>LASER CHEMISTRY</t>
        </is>
      </c>
      <c r="B19393" t="inlineStr">
        <is>
          <t>C</t>
        </is>
      </c>
      <c r="C19393">
        <f>IF(B19393&lt;&gt;"NI",1,0)</f>
        <v/>
      </c>
      <c r="D19393">
        <f>VLOOKUP(B19393, Tabelas!A:C,3,FALSE())</f>
        <v/>
      </c>
      <c r="E19393">
        <f>VLOOKUP(B19393, Tabelas!A:C,2,FALSE())</f>
        <v/>
      </c>
    </row>
    <row r="19394">
      <c r="A19394" t="inlineStr">
        <is>
          <t>LASERS IN DENTAL SCIENCE (ONLINE)</t>
        </is>
      </c>
      <c r="B19394" t="inlineStr">
        <is>
          <t>C</t>
        </is>
      </c>
      <c r="C19394">
        <f>IF(B19394&lt;&gt;"NI",1,0)</f>
        <v/>
      </c>
      <c r="D19394">
        <f>VLOOKUP(B19394, Tabelas!A:C,3,FALSE())</f>
        <v/>
      </c>
      <c r="E19394">
        <f>VLOOKUP(B19394, Tabelas!A:C,2,FALSE())</f>
        <v/>
      </c>
    </row>
    <row r="19395">
      <c r="A19395" t="inlineStr">
        <is>
          <t>LATIN AMERICAN JOURNAL OF PHARMACY</t>
        </is>
      </c>
      <c r="B19395" t="inlineStr">
        <is>
          <t>C</t>
        </is>
      </c>
      <c r="C19395">
        <f>IF(B19395&lt;&gt;"NI",1,0)</f>
        <v/>
      </c>
      <c r="D19395">
        <f>VLOOKUP(B19395, Tabelas!A:C,3,FALSE())</f>
        <v/>
      </c>
      <c r="E19395">
        <f>VLOOKUP(B19395, Tabelas!A:C,2,FALSE())</f>
        <v/>
      </c>
    </row>
    <row r="19396">
      <c r="A19396" t="inlineStr">
        <is>
          <t>LATIN AMERICAN MULTIPLE SCLEROSIS JOURNAL</t>
        </is>
      </c>
      <c r="B19396" t="inlineStr">
        <is>
          <t>C</t>
        </is>
      </c>
      <c r="C19396">
        <f>IF(B19396&lt;&gt;"NI",1,0)</f>
        <v/>
      </c>
      <c r="D19396">
        <f>VLOOKUP(B19396, Tabelas!A:C,3,FALSE())</f>
        <v/>
      </c>
      <c r="E19396">
        <f>VLOOKUP(B19396, Tabelas!A:C,2,FALSE())</f>
        <v/>
      </c>
    </row>
    <row r="19397">
      <c r="A19397" t="inlineStr">
        <is>
          <t>LATIN-AMERICAN JOURNAL OF COMPUTING</t>
        </is>
      </c>
      <c r="B19397" t="inlineStr">
        <is>
          <t>C</t>
        </is>
      </c>
      <c r="C19397">
        <f>IF(B19397&lt;&gt;"NI",1,0)</f>
        <v/>
      </c>
      <c r="D19397">
        <f>VLOOKUP(B19397, Tabelas!A:C,3,FALSE())</f>
        <v/>
      </c>
      <c r="E19397">
        <f>VLOOKUP(B19397, Tabelas!A:C,2,FALSE())</f>
        <v/>
      </c>
    </row>
    <row r="19398">
      <c r="A19398" t="inlineStr">
        <is>
          <t>LATUSA DIGITAL</t>
        </is>
      </c>
      <c r="B19398" t="inlineStr">
        <is>
          <t>C</t>
        </is>
      </c>
      <c r="C19398">
        <f>IF(B19398&lt;&gt;"NI",1,0)</f>
        <v/>
      </c>
      <c r="D19398">
        <f>VLOOKUP(B19398, Tabelas!A:C,3,FALSE())</f>
        <v/>
      </c>
      <c r="E19398">
        <f>VLOOKUP(B19398, Tabelas!A:C,2,FALSE())</f>
        <v/>
      </c>
    </row>
    <row r="19399">
      <c r="A19399" t="inlineStr">
        <is>
          <t>LE CORTI UMBRE</t>
        </is>
      </c>
      <c r="B19399" t="inlineStr">
        <is>
          <t>C</t>
        </is>
      </c>
      <c r="C19399">
        <f>IF(B19399&lt;&gt;"NI",1,0)</f>
        <v/>
      </c>
      <c r="D19399">
        <f>VLOOKUP(B19399, Tabelas!A:C,3,FALSE())</f>
        <v/>
      </c>
      <c r="E19399">
        <f>VLOOKUP(B19399, Tabelas!A:C,2,FALSE())</f>
        <v/>
      </c>
    </row>
    <row r="19400">
      <c r="A19400" t="inlineStr">
        <is>
          <t>LE SUJET DANS LA CITÉ</t>
        </is>
      </c>
      <c r="B19400" t="inlineStr">
        <is>
          <t>C</t>
        </is>
      </c>
      <c r="C19400">
        <f>IF(B19400&lt;&gt;"NI",1,0)</f>
        <v/>
      </c>
      <c r="D19400">
        <f>VLOOKUP(B19400, Tabelas!A:C,3,FALSE())</f>
        <v/>
      </c>
      <c r="E19400">
        <f>VLOOKUP(B19400, Tabelas!A:C,2,FALSE())</f>
        <v/>
      </c>
    </row>
    <row r="19401">
      <c r="A19401" t="inlineStr">
        <is>
          <t>LECTURE NOTES IN COMPUTER SCIENCE</t>
        </is>
      </c>
      <c r="B19401" t="inlineStr">
        <is>
          <t>C</t>
        </is>
      </c>
      <c r="C19401">
        <f>IF(B19401&lt;&gt;"NI",1,0)</f>
        <v/>
      </c>
      <c r="D19401">
        <f>VLOOKUP(B19401, Tabelas!A:C,3,FALSE())</f>
        <v/>
      </c>
      <c r="E19401">
        <f>VLOOKUP(B19401, Tabelas!A:C,2,FALSE())</f>
        <v/>
      </c>
    </row>
    <row r="19402">
      <c r="A19402" t="inlineStr">
        <is>
          <t>LEIA ESCOLA (UFCG)</t>
        </is>
      </c>
      <c r="B19402" t="inlineStr">
        <is>
          <t>C</t>
        </is>
      </c>
      <c r="C19402">
        <f>IF(B19402&lt;&gt;"NI",1,0)</f>
        <v/>
      </c>
      <c r="D19402">
        <f>VLOOKUP(B19402, Tabelas!A:C,3,FALSE())</f>
        <v/>
      </c>
      <c r="E19402">
        <f>VLOOKUP(B19402, Tabelas!A:C,2,FALSE())</f>
        <v/>
      </c>
    </row>
    <row r="19403">
      <c r="A19403" t="inlineStr">
        <is>
          <t>LEIPZIGER SPORTWISSENSCHAFTLICHE BEITRAGE</t>
        </is>
      </c>
      <c r="B19403" t="inlineStr">
        <is>
          <t>C</t>
        </is>
      </c>
      <c r="C19403">
        <f>IF(B19403&lt;&gt;"NI",1,0)</f>
        <v/>
      </c>
      <c r="D19403">
        <f>VLOOKUP(B19403, Tabelas!A:C,3,FALSE())</f>
        <v/>
      </c>
      <c r="E19403">
        <f>VLOOKUP(B19403, Tabelas!A:C,2,FALSE())</f>
        <v/>
      </c>
    </row>
    <row r="19404">
      <c r="A19404" t="inlineStr">
        <is>
          <t>LES CAHIERS DU CREPAL</t>
        </is>
      </c>
      <c r="B19404" t="inlineStr">
        <is>
          <t>C</t>
        </is>
      </c>
      <c r="C19404">
        <f>IF(B19404&lt;&gt;"NI",1,0)</f>
        <v/>
      </c>
      <c r="D19404">
        <f>VLOOKUP(B19404, Tabelas!A:C,3,FALSE())</f>
        <v/>
      </c>
      <c r="E19404">
        <f>VLOOKUP(B19404, Tabelas!A:C,2,FALSE())</f>
        <v/>
      </c>
    </row>
    <row r="19405">
      <c r="A19405" t="inlineStr">
        <is>
          <t>LES NOUVEAUX PROBLÈMES ACTUELS DE SCIENCES CRIMINELLES</t>
        </is>
      </c>
      <c r="B19405" t="inlineStr">
        <is>
          <t>C</t>
        </is>
      </c>
      <c r="C19405">
        <f>IF(B19405&lt;&gt;"NI",1,0)</f>
        <v/>
      </c>
      <c r="D19405">
        <f>VLOOKUP(B19405, Tabelas!A:C,3,FALSE())</f>
        <v/>
      </c>
      <c r="E19405">
        <f>VLOOKUP(B19405, Tabelas!A:C,2,FALSE())</f>
        <v/>
      </c>
    </row>
    <row r="19406">
      <c r="A19406" t="inlineStr">
        <is>
          <t>LESTE VERMELHO</t>
        </is>
      </c>
      <c r="B19406" t="inlineStr">
        <is>
          <t>C</t>
        </is>
      </c>
      <c r="C19406">
        <f>IF(B19406&lt;&gt;"NI",1,0)</f>
        <v/>
      </c>
      <c r="D19406">
        <f>VLOOKUP(B19406, Tabelas!A:C,3,FALSE())</f>
        <v/>
      </c>
      <c r="E19406">
        <f>VLOOKUP(B19406, Tabelas!A:C,2,FALSE())</f>
        <v/>
      </c>
    </row>
    <row r="19407">
      <c r="A19407" t="inlineStr">
        <is>
          <t>LETRACELULOIDE</t>
        </is>
      </c>
      <c r="B19407" t="inlineStr">
        <is>
          <t>C</t>
        </is>
      </c>
      <c r="C19407">
        <f>IF(B19407&lt;&gt;"NI",1,0)</f>
        <v/>
      </c>
      <c r="D19407">
        <f>VLOOKUP(B19407, Tabelas!A:C,3,FALSE())</f>
        <v/>
      </c>
      <c r="E19407">
        <f>VLOOKUP(B19407, Tabelas!A:C,2,FALSE())</f>
        <v/>
      </c>
    </row>
    <row r="19408">
      <c r="A19408" t="inlineStr">
        <is>
          <t>LETRALIA</t>
        </is>
      </c>
      <c r="B19408" t="inlineStr">
        <is>
          <t>C</t>
        </is>
      </c>
      <c r="C19408">
        <f>IF(B19408&lt;&gt;"NI",1,0)</f>
        <v/>
      </c>
      <c r="D19408">
        <f>VLOOKUP(B19408, Tabelas!A:C,3,FALSE())</f>
        <v/>
      </c>
      <c r="E19408">
        <f>VLOOKUP(B19408, Tabelas!A:C,2,FALSE())</f>
        <v/>
      </c>
    </row>
    <row r="19409">
      <c r="A19409" t="inlineStr">
        <is>
          <t>LETRAS (BELO HORIZONTE)</t>
        </is>
      </c>
      <c r="B19409" t="inlineStr">
        <is>
          <t>C</t>
        </is>
      </c>
      <c r="C19409">
        <f>IF(B19409&lt;&gt;"NI",1,0)</f>
        <v/>
      </c>
      <c r="D19409">
        <f>VLOOKUP(B19409, Tabelas!A:C,3,FALSE())</f>
        <v/>
      </c>
      <c r="E19409">
        <f>VLOOKUP(B19409, Tabelas!A:C,2,FALSE())</f>
        <v/>
      </c>
    </row>
    <row r="19410">
      <c r="A19410" t="inlineStr">
        <is>
          <t>LETTRE INTERNATIONAL</t>
        </is>
      </c>
      <c r="B19410" t="inlineStr">
        <is>
          <t>C</t>
        </is>
      </c>
      <c r="C19410">
        <f>IF(B19410&lt;&gt;"NI",1,0)</f>
        <v/>
      </c>
      <c r="D19410">
        <f>VLOOKUP(B19410, Tabelas!A:C,3,FALSE())</f>
        <v/>
      </c>
      <c r="E19410">
        <f>VLOOKUP(B19410, Tabelas!A:C,2,FALSE())</f>
        <v/>
      </c>
    </row>
    <row r="19411">
      <c r="A19411" t="inlineStr">
        <is>
          <t>LEX. JURISPRUDENCIA DO SUPREMO TRIBUNAL FEDERAL</t>
        </is>
      </c>
      <c r="B19411" t="inlineStr">
        <is>
          <t>C</t>
        </is>
      </c>
      <c r="C19411">
        <f>IF(B19411&lt;&gt;"NI",1,0)</f>
        <v/>
      </c>
      <c r="D19411">
        <f>VLOOKUP(B19411, Tabelas!A:C,3,FALSE())</f>
        <v/>
      </c>
      <c r="E19411">
        <f>VLOOKUP(B19411, Tabelas!A:C,2,FALSE())</f>
        <v/>
      </c>
    </row>
    <row r="19412">
      <c r="A19412" t="inlineStr">
        <is>
          <t>LIBER@MENTE</t>
        </is>
      </c>
      <c r="B19412" t="inlineStr">
        <is>
          <t>C</t>
        </is>
      </c>
      <c r="C19412">
        <f>IF(B19412&lt;&gt;"NI",1,0)</f>
        <v/>
      </c>
      <c r="D19412">
        <f>VLOOKUP(B19412, Tabelas!A:C,3,FALSE())</f>
        <v/>
      </c>
      <c r="E19412">
        <f>VLOOKUP(B19412, Tabelas!A:C,2,FALSE())</f>
        <v/>
      </c>
    </row>
    <row r="19413">
      <c r="A19413" t="inlineStr">
        <is>
          <t>LIBERTAS</t>
        </is>
      </c>
      <c r="B19413" t="inlineStr">
        <is>
          <t>C</t>
        </is>
      </c>
      <c r="C19413">
        <f>IF(B19413&lt;&gt;"NI",1,0)</f>
        <v/>
      </c>
      <c r="D19413">
        <f>VLOOKUP(B19413, Tabelas!A:C,3,FALSE())</f>
        <v/>
      </c>
      <c r="E19413">
        <f>VLOOKUP(B19413, Tabelas!A:C,2,FALSE())</f>
        <v/>
      </c>
    </row>
    <row r="19414">
      <c r="A19414" t="inlineStr">
        <is>
          <t>LIBERTAS - REVISTA DE CIÊNCIAS SOCIAIS APLICADAS</t>
        </is>
      </c>
      <c r="B19414" t="inlineStr">
        <is>
          <t>C</t>
        </is>
      </c>
      <c r="C19414">
        <f>IF(B19414&lt;&gt;"NI",1,0)</f>
        <v/>
      </c>
      <c r="D19414">
        <f>VLOOKUP(B19414, Tabelas!A:C,3,FALSE())</f>
        <v/>
      </c>
      <c r="E19414">
        <f>VLOOKUP(B19414, Tabelas!A:C,2,FALSE())</f>
        <v/>
      </c>
    </row>
    <row r="19415">
      <c r="A19415" t="inlineStr">
        <is>
          <t>LIFE: THE EXCITEMENT OF BIOLOGY</t>
        </is>
      </c>
      <c r="B19415" t="inlineStr">
        <is>
          <t>C</t>
        </is>
      </c>
      <c r="C19415">
        <f>IF(B19415&lt;&gt;"NI",1,0)</f>
        <v/>
      </c>
      <c r="D19415">
        <f>VLOOKUP(B19415, Tabelas!A:C,3,FALSE())</f>
        <v/>
      </c>
      <c r="E19415">
        <f>VLOOKUP(B19415, Tabelas!A:C,2,FALSE())</f>
        <v/>
      </c>
    </row>
    <row r="19416">
      <c r="A19416" t="inlineStr">
        <is>
          <t>LILLOA</t>
        </is>
      </c>
      <c r="B19416" t="inlineStr">
        <is>
          <t>C</t>
        </is>
      </c>
      <c r="C19416">
        <f>IF(B19416&lt;&gt;"NI",1,0)</f>
        <v/>
      </c>
      <c r="D19416">
        <f>VLOOKUP(B19416, Tabelas!A:C,3,FALSE())</f>
        <v/>
      </c>
      <c r="E19416">
        <f>VLOOKUP(B19416, Tabelas!A:C,2,FALSE())</f>
        <v/>
      </c>
    </row>
    <row r="19417">
      <c r="A19417" t="inlineStr">
        <is>
          <t>LIMNOLOGICAL REVIEW (ONLINE)</t>
        </is>
      </c>
      <c r="B19417" t="inlineStr">
        <is>
          <t>C</t>
        </is>
      </c>
      <c r="C19417">
        <f>IF(B19417&lt;&gt;"NI",1,0)</f>
        <v/>
      </c>
      <c r="D19417">
        <f>VLOOKUP(B19417, Tabelas!A:C,3,FALSE())</f>
        <v/>
      </c>
      <c r="E19417">
        <f>VLOOKUP(B19417, Tabelas!A:C,2,FALSE())</f>
        <v/>
      </c>
    </row>
    <row r="19418">
      <c r="A19418" t="inlineStr">
        <is>
          <t>LINGUAGEM ACADÊMICA ¿ REVISTA DIGITAL CIENTÍFICA DO CENTRO UNIVERSITÁRIO CLARETIANO.</t>
        </is>
      </c>
      <c r="B19418" t="inlineStr">
        <is>
          <t>C</t>
        </is>
      </c>
      <c r="C19418">
        <f>IF(B19418&lt;&gt;"NI",1,0)</f>
        <v/>
      </c>
      <c r="D19418">
        <f>VLOOKUP(B19418, Tabelas!A:C,3,FALSE())</f>
        <v/>
      </c>
      <c r="E19418">
        <f>VLOOKUP(B19418, Tabelas!A:C,2,FALSE())</f>
        <v/>
      </c>
    </row>
    <row r="19419">
      <c r="A19419" t="inlineStr">
        <is>
          <t>LINGUAGEM EM (RE)VISTA</t>
        </is>
      </c>
      <c r="B19419" t="inlineStr">
        <is>
          <t>C</t>
        </is>
      </c>
      <c r="C19419">
        <f>IF(B19419&lt;&gt;"NI",1,0)</f>
        <v/>
      </c>
      <c r="D19419">
        <f>VLOOKUP(B19419, Tabelas!A:C,3,FALSE())</f>
        <v/>
      </c>
      <c r="E19419">
        <f>VLOOKUP(B19419, Tabelas!A:C,2,FALSE())</f>
        <v/>
      </c>
    </row>
    <row r="19420">
      <c r="A19420" t="inlineStr">
        <is>
          <t>LINGUISTIC VARIATION (IMPRESSO)</t>
        </is>
      </c>
      <c r="B19420" t="inlineStr">
        <is>
          <t>C</t>
        </is>
      </c>
      <c r="C19420">
        <f>IF(B19420&lt;&gt;"NI",1,0)</f>
        <v/>
      </c>
      <c r="D19420">
        <f>VLOOKUP(B19420, Tabelas!A:C,3,FALSE())</f>
        <v/>
      </c>
      <c r="E19420">
        <f>VLOOKUP(B19420, Tabelas!A:C,2,FALSE())</f>
        <v/>
      </c>
    </row>
    <row r="19421">
      <c r="A19421" t="inlineStr">
        <is>
          <t>LIPH SCIENCE - JOURNAL OF INTERDISCIPLINARY SCIENCES</t>
        </is>
      </c>
      <c r="B19421" t="inlineStr">
        <is>
          <t>C</t>
        </is>
      </c>
      <c r="C19421">
        <f>IF(B19421&lt;&gt;"NI",1,0)</f>
        <v/>
      </c>
      <c r="D19421">
        <f>VLOOKUP(B19421, Tabelas!A:C,3,FALSE())</f>
        <v/>
      </c>
      <c r="E19421">
        <f>VLOOKUP(B19421, Tabelas!A:C,2,FALSE())</f>
        <v/>
      </c>
    </row>
    <row r="19422">
      <c r="A19422" t="inlineStr">
        <is>
          <t>LISTEK DEBOWY</t>
        </is>
      </c>
      <c r="B19422" t="inlineStr">
        <is>
          <t>C</t>
        </is>
      </c>
      <c r="C19422">
        <f>IF(B19422&lt;&gt;"NI",1,0)</f>
        <v/>
      </c>
      <c r="D19422">
        <f>VLOOKUP(B19422, Tabelas!A:C,3,FALSE())</f>
        <v/>
      </c>
      <c r="E19422">
        <f>VLOOKUP(B19422, Tabelas!A:C,2,FALSE())</f>
        <v/>
      </c>
    </row>
    <row r="19423">
      <c r="A19423" t="inlineStr">
        <is>
          <t>LITERATURA</t>
        </is>
      </c>
      <c r="B19423" t="inlineStr">
        <is>
          <t>C</t>
        </is>
      </c>
      <c r="C19423">
        <f>IF(B19423&lt;&gt;"NI",1,0)</f>
        <v/>
      </c>
      <c r="D19423">
        <f>VLOOKUP(B19423, Tabelas!A:C,3,FALSE())</f>
        <v/>
      </c>
      <c r="E19423">
        <f>VLOOKUP(B19423, Tabelas!A:C,2,FALSE())</f>
        <v/>
      </c>
    </row>
    <row r="19424">
      <c r="A19424" t="inlineStr">
        <is>
          <t>LITTERIS (MONTES CLAROS)</t>
        </is>
      </c>
      <c r="B19424" t="inlineStr">
        <is>
          <t>C</t>
        </is>
      </c>
      <c r="C19424">
        <f>IF(B19424&lt;&gt;"NI",1,0)</f>
        <v/>
      </c>
      <c r="D19424">
        <f>VLOOKUP(B19424, Tabelas!A:C,3,FALSE())</f>
        <v/>
      </c>
      <c r="E19424">
        <f>VLOOKUP(B19424, Tabelas!A:C,2,FALSE())</f>
        <v/>
      </c>
    </row>
    <row r="19425">
      <c r="A19425" t="inlineStr">
        <is>
          <t>LIVRO DE ANAIS DO SCIENTIARUM HISTORIA IV</t>
        </is>
      </c>
      <c r="B19425" t="inlineStr">
        <is>
          <t>C</t>
        </is>
      </c>
      <c r="C19425">
        <f>IF(B19425&lt;&gt;"NI",1,0)</f>
        <v/>
      </c>
      <c r="D19425">
        <f>VLOOKUP(B19425, Tabelas!A:C,3,FALSE())</f>
        <v/>
      </c>
      <c r="E19425">
        <f>VLOOKUP(B19425, Tabelas!A:C,2,FALSE())</f>
        <v/>
      </c>
    </row>
    <row r="19426">
      <c r="A19426" t="inlineStr">
        <is>
          <t>LIVRO ZERO: REVISTA DE PSICANÁLISE</t>
        </is>
      </c>
      <c r="B19426" t="inlineStr">
        <is>
          <t>C</t>
        </is>
      </c>
      <c r="C19426">
        <f>IF(B19426&lt;&gt;"NI",1,0)</f>
        <v/>
      </c>
      <c r="D19426">
        <f>VLOOKUP(B19426, Tabelas!A:C,3,FALSE())</f>
        <v/>
      </c>
      <c r="E19426">
        <f>VLOOKUP(B19426, Tabelas!A:C,2,FALSE())</f>
        <v/>
      </c>
    </row>
    <row r="19427">
      <c r="A19427" t="inlineStr">
        <is>
          <t>LOGOS - REVISTA DE INICIAÇÃO CIENTÍFICA DA FACULDADE DIOCESANA SÃO JOSÉ</t>
        </is>
      </c>
      <c r="B19427" t="inlineStr">
        <is>
          <t>C</t>
        </is>
      </c>
      <c r="C19427">
        <f>IF(B19427&lt;&gt;"NI",1,0)</f>
        <v/>
      </c>
      <c r="D19427">
        <f>VLOOKUP(B19427, Tabelas!A:C,3,FALSE())</f>
        <v/>
      </c>
      <c r="E19427">
        <f>VLOOKUP(B19427, Tabelas!A:C,2,FALSE())</f>
        <v/>
      </c>
    </row>
    <row r="19428">
      <c r="A19428" t="inlineStr">
        <is>
          <t>LONDON JOURNAL OF RESEARCH IN SCIENCE: NATURAL AND FORMAL</t>
        </is>
      </c>
      <c r="B19428" t="inlineStr">
        <is>
          <t>C</t>
        </is>
      </c>
      <c r="C19428">
        <f>IF(B19428&lt;&gt;"NI",1,0)</f>
        <v/>
      </c>
      <c r="D19428">
        <f>VLOOKUP(B19428, Tabelas!A:C,3,FALSE())</f>
        <v/>
      </c>
      <c r="E19428">
        <f>VLOOKUP(B19428, Tabelas!A:C,2,FALSE())</f>
        <v/>
      </c>
    </row>
    <row r="19429">
      <c r="A19429" t="inlineStr">
        <is>
          <t>LTR. SUPLEMENTO TRABALHISTA</t>
        </is>
      </c>
      <c r="B19429" t="inlineStr">
        <is>
          <t>C</t>
        </is>
      </c>
      <c r="C19429">
        <f>IF(B19429&lt;&gt;"NI",1,0)</f>
        <v/>
      </c>
      <c r="D19429">
        <f>VLOOKUP(B19429, Tabelas!A:C,3,FALSE())</f>
        <v/>
      </c>
      <c r="E19429">
        <f>VLOOKUP(B19429, Tabelas!A:C,2,FALSE())</f>
        <v/>
      </c>
    </row>
    <row r="19430">
      <c r="A19430" t="inlineStr">
        <is>
          <t>LÚDICAMENTE</t>
        </is>
      </c>
      <c r="B19430" t="inlineStr">
        <is>
          <t>C</t>
        </is>
      </c>
      <c r="C19430">
        <f>IF(B19430&lt;&gt;"NI",1,0)</f>
        <v/>
      </c>
      <c r="D19430">
        <f>VLOOKUP(B19430, Tabelas!A:C,3,FALSE())</f>
        <v/>
      </c>
      <c r="E19430">
        <f>VLOOKUP(B19430, Tabelas!A:C,2,FALSE())</f>
        <v/>
      </c>
    </row>
    <row r="19431">
      <c r="A19431" t="inlineStr">
        <is>
          <t>LUDOPÉDIO</t>
        </is>
      </c>
      <c r="B19431" t="inlineStr">
        <is>
          <t>C</t>
        </is>
      </c>
      <c r="C19431">
        <f>IF(B19431&lt;&gt;"NI",1,0)</f>
        <v/>
      </c>
      <c r="D19431">
        <f>VLOOKUP(B19431, Tabelas!A:C,3,FALSE())</f>
        <v/>
      </c>
      <c r="E19431">
        <f>VLOOKUP(B19431, Tabelas!A:C,2,FALSE())</f>
        <v/>
      </c>
    </row>
    <row r="19432">
      <c r="A19432" t="inlineStr">
        <is>
          <t>LUMIAR (UEPG)</t>
        </is>
      </c>
      <c r="B19432" t="inlineStr">
        <is>
          <t>C</t>
        </is>
      </c>
      <c r="C19432">
        <f>IF(B19432&lt;&gt;"NI",1,0)</f>
        <v/>
      </c>
      <c r="D19432">
        <f>VLOOKUP(B19432, Tabelas!A:C,3,FALSE())</f>
        <v/>
      </c>
      <c r="E19432">
        <f>VLOOKUP(B19432, Tabelas!A:C,2,FALSE())</f>
        <v/>
      </c>
    </row>
    <row r="19433">
      <c r="A19433" t="inlineStr">
        <is>
          <t>LUMINAR</t>
        </is>
      </c>
      <c r="B19433" t="inlineStr">
        <is>
          <t>C</t>
        </is>
      </c>
      <c r="C19433">
        <f>IF(B19433&lt;&gt;"NI",1,0)</f>
        <v/>
      </c>
      <c r="D19433">
        <f>VLOOKUP(B19433, Tabelas!A:C,3,FALSE())</f>
        <v/>
      </c>
      <c r="E19433">
        <f>VLOOKUP(B19433, Tabelas!A:C,2,FALSE())</f>
        <v/>
      </c>
    </row>
    <row r="19434">
      <c r="A19434" t="inlineStr">
        <is>
          <t>LUNGS AND BREATHING</t>
        </is>
      </c>
      <c r="B19434" t="inlineStr">
        <is>
          <t>C</t>
        </is>
      </c>
      <c r="C19434">
        <f>IF(B19434&lt;&gt;"NI",1,0)</f>
        <v/>
      </c>
      <c r="D19434">
        <f>VLOOKUP(B19434, Tabelas!A:C,3,FALSE())</f>
        <v/>
      </c>
      <c r="E19434">
        <f>VLOOKUP(B19434, Tabelas!A:C,2,FALSE())</f>
        <v/>
      </c>
    </row>
    <row r="19435">
      <c r="A19435" t="inlineStr">
        <is>
          <t>LUS ET SCIENTICIA</t>
        </is>
      </c>
      <c r="B19435" t="inlineStr">
        <is>
          <t>C</t>
        </is>
      </c>
      <c r="C19435">
        <f>IF(B19435&lt;&gt;"NI",1,0)</f>
        <v/>
      </c>
      <c r="D19435">
        <f>VLOOKUP(B19435, Tabelas!A:C,3,FALSE())</f>
        <v/>
      </c>
      <c r="E19435">
        <f>VLOOKUP(B19435, Tabelas!A:C,2,FALSE())</f>
        <v/>
      </c>
    </row>
    <row r="19436">
      <c r="A19436" t="inlineStr">
        <is>
          <t>LUTAS SOCIAIS (PUCSP)</t>
        </is>
      </c>
      <c r="B19436" t="inlineStr">
        <is>
          <t>C</t>
        </is>
      </c>
      <c r="C19436">
        <f>IF(B19436&lt;&gt;"NI",1,0)</f>
        <v/>
      </c>
      <c r="D19436">
        <f>VLOOKUP(B19436, Tabelas!A:C,3,FALSE())</f>
        <v/>
      </c>
      <c r="E19436">
        <f>VLOOKUP(B19436, Tabelas!A:C,2,FALSE())</f>
        <v/>
      </c>
    </row>
    <row r="19437">
      <c r="A19437" t="inlineStr">
        <is>
          <t>M@PPEMONDE (EN LIGNE)</t>
        </is>
      </c>
      <c r="B19437" t="inlineStr">
        <is>
          <t>C</t>
        </is>
      </c>
      <c r="C19437">
        <f>IF(B19437&lt;&gt;"NI",1,0)</f>
        <v/>
      </c>
      <c r="D19437">
        <f>VLOOKUP(B19437, Tabelas!A:C,3,FALSE())</f>
        <v/>
      </c>
      <c r="E19437">
        <f>VLOOKUP(B19437, Tabelas!A:C,2,FALSE())</f>
        <v/>
      </c>
    </row>
    <row r="19438">
      <c r="A19438" t="inlineStr">
        <is>
          <t>MACAU JOURNAL OF BRAZILIAN STUDIES</t>
        </is>
      </c>
      <c r="B19438" t="inlineStr">
        <is>
          <t>C</t>
        </is>
      </c>
      <c r="C19438">
        <f>IF(B19438&lt;&gt;"NI",1,0)</f>
        <v/>
      </c>
      <c r="D19438">
        <f>VLOOKUP(B19438, Tabelas!A:C,3,FALSE())</f>
        <v/>
      </c>
      <c r="E19438">
        <f>VLOOKUP(B19438, Tabelas!A:C,2,FALSE())</f>
        <v/>
      </c>
    </row>
    <row r="19439">
      <c r="A19439" t="inlineStr">
        <is>
          <t>MACAU JOURNAL OF BRAZILIAN STUDIES</t>
        </is>
      </c>
      <c r="B19439" t="inlineStr">
        <is>
          <t>C</t>
        </is>
      </c>
      <c r="C19439">
        <f>IF(B19439&lt;&gt;"NI",1,0)</f>
        <v/>
      </c>
      <c r="D19439">
        <f>VLOOKUP(B19439, Tabelas!A:C,3,FALSE())</f>
        <v/>
      </c>
      <c r="E19439">
        <f>VLOOKUP(B19439, Tabelas!A:C,2,FALSE())</f>
        <v/>
      </c>
    </row>
    <row r="19440">
      <c r="A19440" t="inlineStr">
        <is>
          <t>MACKENZIE EDUCACIONAL EM PAUTA</t>
        </is>
      </c>
      <c r="B19440" t="inlineStr">
        <is>
          <t>C</t>
        </is>
      </c>
      <c r="C19440">
        <f>IF(B19440&lt;&gt;"NI",1,0)</f>
        <v/>
      </c>
      <c r="D19440">
        <f>VLOOKUP(B19440, Tabelas!A:C,3,FALSE())</f>
        <v/>
      </c>
      <c r="E19440">
        <f>VLOOKUP(B19440, Tabelas!A:C,2,FALSE())</f>
        <v/>
      </c>
    </row>
    <row r="19441">
      <c r="A19441" t="inlineStr">
        <is>
          <t>MAESTRIA (SETE LAGOAS)</t>
        </is>
      </c>
      <c r="B19441" t="inlineStr">
        <is>
          <t>C</t>
        </is>
      </c>
      <c r="C19441">
        <f>IF(B19441&lt;&gt;"NI",1,0)</f>
        <v/>
      </c>
      <c r="D19441">
        <f>VLOOKUP(B19441, Tabelas!A:C,3,FALSE())</f>
        <v/>
      </c>
      <c r="E19441">
        <f>VLOOKUP(B19441, Tabelas!A:C,2,FALSE())</f>
        <v/>
      </c>
    </row>
    <row r="19442">
      <c r="A19442" t="inlineStr">
        <is>
          <t>MAFUÁ</t>
        </is>
      </c>
      <c r="B19442" t="inlineStr">
        <is>
          <t>C</t>
        </is>
      </c>
      <c r="C19442">
        <f>IF(B19442&lt;&gt;"NI",1,0)</f>
        <v/>
      </c>
      <c r="D19442">
        <f>VLOOKUP(B19442, Tabelas!A:C,3,FALSE())</f>
        <v/>
      </c>
      <c r="E19442">
        <f>VLOOKUP(B19442, Tabelas!A:C,2,FALSE())</f>
        <v/>
      </c>
    </row>
    <row r="19443">
      <c r="A19443" t="inlineStr">
        <is>
          <t>MAGNETOCHEMISTRY</t>
        </is>
      </c>
      <c r="B19443" t="inlineStr">
        <is>
          <t>C</t>
        </is>
      </c>
      <c r="C19443">
        <f>IF(B19443&lt;&gt;"NI",1,0)</f>
        <v/>
      </c>
      <c r="D19443">
        <f>VLOOKUP(B19443, Tabelas!A:C,3,FALSE())</f>
        <v/>
      </c>
      <c r="E19443">
        <f>VLOOKUP(B19443, Tabelas!A:C,2,FALSE())</f>
        <v/>
      </c>
    </row>
    <row r="19444">
      <c r="A19444" t="inlineStr">
        <is>
          <t>MAIÊUTICA</t>
        </is>
      </c>
      <c r="B19444" t="inlineStr">
        <is>
          <t>C</t>
        </is>
      </c>
      <c r="C19444">
        <f>IF(B19444&lt;&gt;"NI",1,0)</f>
        <v/>
      </c>
      <c r="D19444">
        <f>VLOOKUP(B19444, Tabelas!A:C,3,FALSE())</f>
        <v/>
      </c>
      <c r="E19444">
        <f>VLOOKUP(B19444, Tabelas!A:C,2,FALSE())</f>
        <v/>
      </c>
    </row>
    <row r="19445">
      <c r="A19445" t="inlineStr">
        <is>
          <t>MAIS QUE AMELIAS</t>
        </is>
      </c>
      <c r="B19445" t="inlineStr">
        <is>
          <t>C</t>
        </is>
      </c>
      <c r="C19445">
        <f>IF(B19445&lt;&gt;"NI",1,0)</f>
        <v/>
      </c>
      <c r="D19445">
        <f>VLOOKUP(B19445, Tabelas!A:C,3,FALSE())</f>
        <v/>
      </c>
      <c r="E19445">
        <f>VLOOKUP(B19445, Tabelas!A:C,2,FALSE())</f>
        <v/>
      </c>
    </row>
    <row r="19446">
      <c r="A19446" t="inlineStr">
        <is>
          <t>MALACOPEDIA</t>
        </is>
      </c>
      <c r="B19446" t="inlineStr">
        <is>
          <t>C</t>
        </is>
      </c>
      <c r="C19446">
        <f>IF(B19446&lt;&gt;"NI",1,0)</f>
        <v/>
      </c>
      <c r="D19446">
        <f>VLOOKUP(B19446, Tabelas!A:C,3,FALSE())</f>
        <v/>
      </c>
      <c r="E19446">
        <f>VLOOKUP(B19446, Tabelas!A:C,2,FALSE())</f>
        <v/>
      </c>
    </row>
    <row r="19447">
      <c r="A19447" t="inlineStr">
        <is>
          <t>MANAGEMENT</t>
        </is>
      </c>
      <c r="B19447" t="inlineStr">
        <is>
          <t>C</t>
        </is>
      </c>
      <c r="C19447">
        <f>IF(B19447&lt;&gt;"NI",1,0)</f>
        <v/>
      </c>
      <c r="D19447">
        <f>VLOOKUP(B19447, Tabelas!A:C,3,FALSE())</f>
        <v/>
      </c>
      <c r="E19447">
        <f>VLOOKUP(B19447, Tabelas!A:C,2,FALSE())</f>
        <v/>
      </c>
    </row>
    <row r="19448">
      <c r="A19448" t="inlineStr">
        <is>
          <t>MANAGEMENT AND ECONOMIC JOURNAL</t>
        </is>
      </c>
      <c r="B19448" t="inlineStr">
        <is>
          <t>C</t>
        </is>
      </c>
      <c r="C19448">
        <f>IF(B19448&lt;&gt;"NI",1,0)</f>
        <v/>
      </c>
      <c r="D19448">
        <f>VLOOKUP(B19448, Tabelas!A:C,3,FALSE())</f>
        <v/>
      </c>
      <c r="E19448">
        <f>VLOOKUP(B19448, Tabelas!A:C,2,FALSE())</f>
        <v/>
      </c>
    </row>
    <row r="19449">
      <c r="A19449" t="inlineStr">
        <is>
          <t>MANAGEMENT OF SUSTAINABLE DEVELOPMENT (ONLINE)</t>
        </is>
      </c>
      <c r="B19449" t="inlineStr">
        <is>
          <t>C</t>
        </is>
      </c>
      <c r="C19449">
        <f>IF(B19449&lt;&gt;"NI",1,0)</f>
        <v/>
      </c>
      <c r="D19449">
        <f>VLOOKUP(B19449, Tabelas!A:C,3,FALSE())</f>
        <v/>
      </c>
      <c r="E19449">
        <f>VLOOKUP(B19449, Tabelas!A:C,2,FALSE())</f>
        <v/>
      </c>
    </row>
    <row r="19450">
      <c r="A19450" t="inlineStr">
        <is>
          <t>MANDINGA - REVISTA DE ESTUDOS LINGUÍSTICOS</t>
        </is>
      </c>
      <c r="B19450" t="inlineStr">
        <is>
          <t>C</t>
        </is>
      </c>
      <c r="C19450">
        <f>IF(B19450&lt;&gt;"NI",1,0)</f>
        <v/>
      </c>
      <c r="D19450">
        <f>VLOOKUP(B19450, Tabelas!A:C,3,FALSE())</f>
        <v/>
      </c>
      <c r="E19450">
        <f>VLOOKUP(B19450, Tabelas!A:C,2,FALSE())</f>
        <v/>
      </c>
    </row>
    <row r="19451">
      <c r="A19451" t="inlineStr">
        <is>
          <t>MANUFATURA EM FOCO</t>
        </is>
      </c>
      <c r="B19451" t="inlineStr">
        <is>
          <t>C</t>
        </is>
      </c>
      <c r="C19451">
        <f>IF(B19451&lt;&gt;"NI",1,0)</f>
        <v/>
      </c>
      <c r="D19451">
        <f>VLOOKUP(B19451, Tabelas!A:C,3,FALSE())</f>
        <v/>
      </c>
      <c r="E19451">
        <f>VLOOKUP(B19451, Tabelas!A:C,2,FALSE())</f>
        <v/>
      </c>
    </row>
    <row r="19452">
      <c r="A19452" t="inlineStr">
        <is>
          <t>MAQUINAS E METAIS</t>
        </is>
      </c>
      <c r="B19452" t="inlineStr">
        <is>
          <t>C</t>
        </is>
      </c>
      <c r="C19452">
        <f>IF(B19452&lt;&gt;"NI",1,0)</f>
        <v/>
      </c>
      <c r="D19452">
        <f>VLOOKUP(B19452, Tabelas!A:C,3,FALSE())</f>
        <v/>
      </c>
      <c r="E19452">
        <f>VLOOKUP(B19452, Tabelas!A:C,2,FALSE())</f>
        <v/>
      </c>
    </row>
    <row r="19453">
      <c r="A19453" t="inlineStr">
        <is>
          <t>MÁRGENES - REVISTA DE ECONOMIA POLÍTICA</t>
        </is>
      </c>
      <c r="B19453" t="inlineStr">
        <is>
          <t>C</t>
        </is>
      </c>
      <c r="C19453">
        <f>IF(B19453&lt;&gt;"NI",1,0)</f>
        <v/>
      </c>
      <c r="D19453">
        <f>VLOOKUP(B19453, Tabelas!A:C,3,FALSE())</f>
        <v/>
      </c>
      <c r="E19453">
        <f>VLOOKUP(B19453, Tabelas!A:C,2,FALSE())</f>
        <v/>
      </c>
    </row>
    <row r="19454">
      <c r="A19454" t="inlineStr">
        <is>
          <t>MARGENS (UFPA)</t>
        </is>
      </c>
      <c r="B19454" t="inlineStr">
        <is>
          <t>C</t>
        </is>
      </c>
      <c r="C19454">
        <f>IF(B19454&lt;&gt;"NI",1,0)</f>
        <v/>
      </c>
      <c r="D19454">
        <f>VLOOKUP(B19454, Tabelas!A:C,3,FALSE())</f>
        <v/>
      </c>
      <c r="E19454">
        <f>VLOOKUP(B19454, Tabelas!A:C,2,FALSE())</f>
        <v/>
      </c>
    </row>
    <row r="19455">
      <c r="A19455" t="inlineStr">
        <is>
          <t>MARINE SYSTEMS &amp; OCEAN TECHNOLOGY</t>
        </is>
      </c>
      <c r="B19455" t="inlineStr">
        <is>
          <t>C</t>
        </is>
      </c>
      <c r="C19455">
        <f>IF(B19455&lt;&gt;"NI",1,0)</f>
        <v/>
      </c>
      <c r="D19455">
        <f>VLOOKUP(B19455, Tabelas!A:C,3,FALSE())</f>
        <v/>
      </c>
      <c r="E19455">
        <f>VLOOKUP(B19455, Tabelas!A:C,2,FALSE())</f>
        <v/>
      </c>
    </row>
    <row r="19456">
      <c r="A19456" t="inlineStr">
        <is>
          <t>MARINE SYSTEMS &amp; OCEAN TECHNOLOGY (ONLINE)</t>
        </is>
      </c>
      <c r="B19456" t="inlineStr">
        <is>
          <t>C</t>
        </is>
      </c>
      <c r="C19456">
        <f>IF(B19456&lt;&gt;"NI",1,0)</f>
        <v/>
      </c>
      <c r="D19456">
        <f>VLOOKUP(B19456, Tabelas!A:C,3,FALSE())</f>
        <v/>
      </c>
      <c r="E19456">
        <f>VLOOKUP(B19456, Tabelas!A:C,2,FALSE())</f>
        <v/>
      </c>
    </row>
    <row r="19457">
      <c r="A19457" t="inlineStr">
        <is>
          <t>MARITIME TRANSPORT STUDIES</t>
        </is>
      </c>
      <c r="B19457" t="inlineStr">
        <is>
          <t>C</t>
        </is>
      </c>
      <c r="C19457">
        <f>IF(B19457&lt;&gt;"NI",1,0)</f>
        <v/>
      </c>
      <c r="D19457">
        <f>VLOOKUP(B19457, Tabelas!A:C,3,FALSE())</f>
        <v/>
      </c>
      <c r="E19457">
        <f>VLOOKUP(B19457, Tabelas!A:C,2,FALSE())</f>
        <v/>
      </c>
    </row>
    <row r="19458">
      <c r="A19458" t="inlineStr">
        <is>
          <t>MATEMÁTICA E ESTATÍSTICA EM FOCO</t>
        </is>
      </c>
      <c r="B19458" t="inlineStr">
        <is>
          <t>C</t>
        </is>
      </c>
      <c r="C19458">
        <f>IF(B19458&lt;&gt;"NI",1,0)</f>
        <v/>
      </c>
      <c r="D19458">
        <f>VLOOKUP(B19458, Tabelas!A:C,3,FALSE())</f>
        <v/>
      </c>
      <c r="E19458">
        <f>VLOOKUP(B19458, Tabelas!A:C,2,FALSE())</f>
        <v/>
      </c>
    </row>
    <row r="19459">
      <c r="A19459" t="inlineStr">
        <is>
          <t>MATERIAL SCIENCE &amp; ENGINEERING INTERNATIONAL JOURNAL</t>
        </is>
      </c>
      <c r="B19459" t="inlineStr">
        <is>
          <t>C</t>
        </is>
      </c>
      <c r="C19459">
        <f>IF(B19459&lt;&gt;"NI",1,0)</f>
        <v/>
      </c>
      <c r="D19459">
        <f>VLOOKUP(B19459, Tabelas!A:C,3,FALSE())</f>
        <v/>
      </c>
      <c r="E19459">
        <f>VLOOKUP(B19459, Tabelas!A:C,2,FALSE())</f>
        <v/>
      </c>
    </row>
    <row r="19460">
      <c r="A19460" t="inlineStr">
        <is>
          <t>MATERIAL SCIENCES AND ENGINEERING</t>
        </is>
      </c>
      <c r="B19460" t="inlineStr">
        <is>
          <t>C</t>
        </is>
      </c>
      <c r="C19460">
        <f>IF(B19460&lt;&gt;"NI",1,0)</f>
        <v/>
      </c>
      <c r="D19460">
        <f>VLOOKUP(B19460, Tabelas!A:C,3,FALSE())</f>
        <v/>
      </c>
      <c r="E19460">
        <f>VLOOKUP(B19460, Tabelas!A:C,2,FALSE())</f>
        <v/>
      </c>
    </row>
    <row r="19461">
      <c r="A19461" t="inlineStr">
        <is>
          <t>MATERIALES COMPUESTOS</t>
        </is>
      </c>
      <c r="B19461" t="inlineStr">
        <is>
          <t>C</t>
        </is>
      </c>
      <c r="C19461">
        <f>IF(B19461&lt;&gt;"NI",1,0)</f>
        <v/>
      </c>
      <c r="D19461">
        <f>VLOOKUP(B19461, Tabelas!A:C,3,FALSE())</f>
        <v/>
      </c>
      <c r="E19461">
        <f>VLOOKUP(B19461, Tabelas!A:C,2,FALSE())</f>
        <v/>
      </c>
    </row>
    <row r="19462">
      <c r="A19462" t="inlineStr">
        <is>
          <t>MATERIALS IN ENGINEERING (CESSOU EM 1982. CONT. ISSN 0264-1275 MATERIALS AND DESIGN)</t>
        </is>
      </c>
      <c r="B19462" t="inlineStr">
        <is>
          <t>C</t>
        </is>
      </c>
      <c r="C19462">
        <f>IF(B19462&lt;&gt;"NI",1,0)</f>
        <v/>
      </c>
      <c r="D19462">
        <f>VLOOKUP(B19462, Tabelas!A:C,3,FALSE())</f>
        <v/>
      </c>
      <c r="E19462">
        <f>VLOOKUP(B19462, Tabelas!A:C,2,FALSE())</f>
        <v/>
      </c>
    </row>
    <row r="19463">
      <c r="A19463" t="inlineStr">
        <is>
          <t>MATERIALS SCIENCE</t>
        </is>
      </c>
      <c r="B19463" t="inlineStr">
        <is>
          <t>C</t>
        </is>
      </c>
      <c r="C19463">
        <f>IF(B19463&lt;&gt;"NI",1,0)</f>
        <v/>
      </c>
      <c r="D19463">
        <f>VLOOKUP(B19463, Tabelas!A:C,3,FALSE())</f>
        <v/>
      </c>
      <c r="E19463">
        <f>VLOOKUP(B19463, Tabelas!A:C,2,FALSE())</f>
        <v/>
      </c>
    </row>
    <row r="19464">
      <c r="A19464" t="inlineStr">
        <is>
          <t>MATERNAL HEALTH, NEONATOLOGY AND PERINATOLOGY</t>
        </is>
      </c>
      <c r="B19464" t="inlineStr">
        <is>
          <t>C</t>
        </is>
      </c>
      <c r="C19464">
        <f>IF(B19464&lt;&gt;"NI",1,0)</f>
        <v/>
      </c>
      <c r="D19464">
        <f>VLOOKUP(B19464, Tabelas!A:C,3,FALSE())</f>
        <v/>
      </c>
      <c r="E19464">
        <f>VLOOKUP(B19464, Tabelas!A:C,2,FALSE())</f>
        <v/>
      </c>
    </row>
    <row r="19465">
      <c r="A19465" t="inlineStr">
        <is>
          <t>MATHEMATICAL MORPHOLOGY - THEORY AND APPLICATIONS</t>
        </is>
      </c>
      <c r="B19465" t="inlineStr">
        <is>
          <t>C</t>
        </is>
      </c>
      <c r="C19465">
        <f>IF(B19465&lt;&gt;"NI",1,0)</f>
        <v/>
      </c>
      <c r="D19465">
        <f>VLOOKUP(B19465, Tabelas!A:C,3,FALSE())</f>
        <v/>
      </c>
      <c r="E19465">
        <f>VLOOKUP(B19465, Tabelas!A:C,2,FALSE())</f>
        <v/>
      </c>
    </row>
    <row r="19466">
      <c r="A19466" t="inlineStr">
        <is>
          <t>MATHEMATICAL REVIEWS</t>
        </is>
      </c>
      <c r="B19466" t="inlineStr">
        <is>
          <t>C</t>
        </is>
      </c>
      <c r="C19466">
        <f>IF(B19466&lt;&gt;"NI",1,0)</f>
        <v/>
      </c>
      <c r="D19466">
        <f>VLOOKUP(B19466, Tabelas!A:C,3,FALSE())</f>
        <v/>
      </c>
      <c r="E19466">
        <f>VLOOKUP(B19466, Tabelas!A:C,2,FALSE())</f>
        <v/>
      </c>
    </row>
    <row r="19467">
      <c r="A19467" t="inlineStr">
        <is>
          <t>MATHEMATICS</t>
        </is>
      </c>
      <c r="B19467" t="inlineStr">
        <is>
          <t>C</t>
        </is>
      </c>
      <c r="C19467">
        <f>IF(B19467&lt;&gt;"NI",1,0)</f>
        <v/>
      </c>
      <c r="D19467">
        <f>VLOOKUP(B19467, Tabelas!A:C,3,FALSE())</f>
        <v/>
      </c>
      <c r="E19467">
        <f>VLOOKUP(B19467, Tabelas!A:C,2,FALSE())</f>
        <v/>
      </c>
    </row>
    <row r="19468">
      <c r="A19468" t="inlineStr">
        <is>
          <t>MATHEMATICS AND COMPUTER SCIENCE</t>
        </is>
      </c>
      <c r="B19468" t="inlineStr">
        <is>
          <t>C</t>
        </is>
      </c>
      <c r="C19468">
        <f>IF(B19468&lt;&gt;"NI",1,0)</f>
        <v/>
      </c>
      <c r="D19468">
        <f>VLOOKUP(B19468, Tabelas!A:C,3,FALSE())</f>
        <v/>
      </c>
      <c r="E19468">
        <f>VLOOKUP(B19468, Tabelas!A:C,2,FALSE())</f>
        <v/>
      </c>
    </row>
    <row r="19469">
      <c r="A19469" t="inlineStr">
        <is>
          <t>MATHEMATICS AND STATISTICS (ONLINE)</t>
        </is>
      </c>
      <c r="B19469" t="inlineStr">
        <is>
          <t>C</t>
        </is>
      </c>
      <c r="C19469">
        <f>IF(B19469&lt;&gt;"NI",1,0)</f>
        <v/>
      </c>
      <c r="D19469">
        <f>VLOOKUP(B19469, Tabelas!A:C,3,FALSE())</f>
        <v/>
      </c>
      <c r="E19469">
        <f>VLOOKUP(B19469, Tabelas!A:C,2,FALSE())</f>
        <v/>
      </c>
    </row>
    <row r="19470">
      <c r="A19470" t="inlineStr">
        <is>
          <t>MATHEMATICS IN ENGINEERING, SCIENCE AND AEROSPACE: THE TRANSDISCIPLINARY INTERNATIONAL JOURNAL</t>
        </is>
      </c>
      <c r="B19470" t="inlineStr">
        <is>
          <t>C</t>
        </is>
      </c>
      <c r="C19470">
        <f>IF(B19470&lt;&gt;"NI",1,0)</f>
        <v/>
      </c>
      <c r="D19470">
        <f>VLOOKUP(B19470, Tabelas!A:C,3,FALSE())</f>
        <v/>
      </c>
      <c r="E19470">
        <f>VLOOKUP(B19470, Tabelas!A:C,2,FALSE())</f>
        <v/>
      </c>
    </row>
    <row r="19471">
      <c r="A19471" t="inlineStr">
        <is>
          <t>MATHEMATICS IN SCHOOL</t>
        </is>
      </c>
      <c r="B19471" t="inlineStr">
        <is>
          <t>C</t>
        </is>
      </c>
      <c r="C19471">
        <f>IF(B19471&lt;&gt;"NI",1,0)</f>
        <v/>
      </c>
      <c r="D19471">
        <f>VLOOKUP(B19471, Tabelas!A:C,3,FALSE())</f>
        <v/>
      </c>
      <c r="E19471">
        <f>VLOOKUP(B19471, Tabelas!A:C,2,FALSE())</f>
        <v/>
      </c>
    </row>
    <row r="19472">
      <c r="A19472" t="inlineStr">
        <is>
          <t>MATHWARE &amp; SOFT COMPUTING</t>
        </is>
      </c>
      <c r="B19472" t="inlineStr">
        <is>
          <t>C</t>
        </is>
      </c>
      <c r="C19472">
        <f>IF(B19472&lt;&gt;"NI",1,0)</f>
        <v/>
      </c>
      <c r="D19472">
        <f>VLOOKUP(B19472, Tabelas!A:C,3,FALSE())</f>
        <v/>
      </c>
      <c r="E19472">
        <f>VLOOKUP(B19472, Tabelas!A:C,2,FALSE())</f>
        <v/>
      </c>
    </row>
    <row r="19473">
      <c r="A19473" t="inlineStr">
        <is>
          <t>MATTERS</t>
        </is>
      </c>
      <c r="B19473" t="inlineStr">
        <is>
          <t>C</t>
        </is>
      </c>
      <c r="C19473">
        <f>IF(B19473&lt;&gt;"NI",1,0)</f>
        <v/>
      </c>
      <c r="D19473">
        <f>VLOOKUP(B19473, Tabelas!A:C,3,FALSE())</f>
        <v/>
      </c>
      <c r="E19473">
        <f>VLOOKUP(B19473, Tabelas!A:C,2,FALSE())</f>
        <v/>
      </c>
    </row>
    <row r="19474">
      <c r="A19474" t="inlineStr">
        <is>
          <t>MEAT &amp; MUSCLE BIOLOGY</t>
        </is>
      </c>
      <c r="B19474" t="inlineStr">
        <is>
          <t>C</t>
        </is>
      </c>
      <c r="C19474">
        <f>IF(B19474&lt;&gt;"NI",1,0)</f>
        <v/>
      </c>
      <c r="D19474">
        <f>VLOOKUP(B19474, Tabelas!A:C,3,FALSE())</f>
        <v/>
      </c>
      <c r="E19474">
        <f>VLOOKUP(B19474, Tabelas!A:C,2,FALSE())</f>
        <v/>
      </c>
    </row>
    <row r="19475">
      <c r="A19475" t="inlineStr">
        <is>
          <t>MECÁNICA COMPUTACIONAL</t>
        </is>
      </c>
      <c r="B19475" t="inlineStr">
        <is>
          <t>C</t>
        </is>
      </c>
      <c r="C19475">
        <f>IF(B19475&lt;&gt;"NI",1,0)</f>
        <v/>
      </c>
      <c r="D19475">
        <f>VLOOKUP(B19475, Tabelas!A:C,3,FALSE())</f>
        <v/>
      </c>
      <c r="E19475">
        <f>VLOOKUP(B19475, Tabelas!A:C,2,FALSE())</f>
        <v/>
      </c>
    </row>
    <row r="19476">
      <c r="A19476" t="inlineStr">
        <is>
          <t>MECÁNICA COMPUTACIONAL (ONLINE)</t>
        </is>
      </c>
      <c r="B19476" t="inlineStr">
        <is>
          <t>C</t>
        </is>
      </c>
      <c r="C19476">
        <f>IF(B19476&lt;&gt;"NI",1,0)</f>
        <v/>
      </c>
      <c r="D19476">
        <f>VLOOKUP(B19476, Tabelas!A:C,3,FALSE())</f>
        <v/>
      </c>
      <c r="E19476">
        <f>VLOOKUP(B19476, Tabelas!A:C,2,FALSE())</f>
        <v/>
      </c>
    </row>
    <row r="19477">
      <c r="A19477" t="inlineStr">
        <is>
          <t>MECÂNICA EXPERIMENTAL</t>
        </is>
      </c>
      <c r="B19477" t="inlineStr">
        <is>
          <t>C</t>
        </is>
      </c>
      <c r="C19477">
        <f>IF(B19477&lt;&gt;"NI",1,0)</f>
        <v/>
      </c>
      <c r="D19477">
        <f>VLOOKUP(B19477, Tabelas!A:C,3,FALSE())</f>
        <v/>
      </c>
      <c r="E19477">
        <f>VLOOKUP(B19477, Tabelas!A:C,2,FALSE())</f>
        <v/>
      </c>
    </row>
    <row r="19478">
      <c r="A19478" t="inlineStr">
        <is>
          <t>MECHANICS, MATERIALS SCIENCE &amp; ENGINEERING JOURNAL</t>
        </is>
      </c>
      <c r="B19478" t="inlineStr">
        <is>
          <t>C</t>
        </is>
      </c>
      <c r="C19478">
        <f>IF(B19478&lt;&gt;"NI",1,0)</f>
        <v/>
      </c>
      <c r="D19478">
        <f>VLOOKUP(B19478, Tabelas!A:C,3,FALSE())</f>
        <v/>
      </c>
      <c r="E19478">
        <f>VLOOKUP(B19478, Tabelas!A:C,2,FALSE())</f>
        <v/>
      </c>
    </row>
    <row r="19479">
      <c r="A19479" t="inlineStr">
        <is>
          <t>MED ONE</t>
        </is>
      </c>
      <c r="B19479" t="inlineStr">
        <is>
          <t>C</t>
        </is>
      </c>
      <c r="C19479">
        <f>IF(B19479&lt;&gt;"NI",1,0)</f>
        <v/>
      </c>
      <c r="D19479">
        <f>VLOOKUP(B19479, Tabelas!A:C,3,FALSE())</f>
        <v/>
      </c>
      <c r="E19479">
        <f>VLOOKUP(B19479, Tabelas!A:C,2,FALSE())</f>
        <v/>
      </c>
    </row>
    <row r="19480">
      <c r="A19480" t="inlineStr">
        <is>
          <t>MEDEDPUBLISH</t>
        </is>
      </c>
      <c r="B19480" t="inlineStr">
        <is>
          <t>C</t>
        </is>
      </c>
      <c r="C19480">
        <f>IF(B19480&lt;&gt;"NI",1,0)</f>
        <v/>
      </c>
      <c r="D19480">
        <f>VLOOKUP(B19480, Tabelas!A:C,3,FALSE())</f>
        <v/>
      </c>
      <c r="E19480">
        <f>VLOOKUP(B19480, Tabelas!A:C,2,FALSE())</f>
        <v/>
      </c>
    </row>
    <row r="19481">
      <c r="A19481" t="inlineStr">
        <is>
          <t>MEDIAÇÃO (CURITIBA)</t>
        </is>
      </c>
      <c r="B19481" t="inlineStr">
        <is>
          <t>C</t>
        </is>
      </c>
      <c r="C19481">
        <f>IF(B19481&lt;&gt;"NI",1,0)</f>
        <v/>
      </c>
      <c r="D19481">
        <f>VLOOKUP(B19481, Tabelas!A:C,3,FALSE())</f>
        <v/>
      </c>
      <c r="E19481">
        <f>VLOOKUP(B19481, Tabelas!A:C,2,FALSE())</f>
        <v/>
      </c>
    </row>
    <row r="19482">
      <c r="A19482" t="inlineStr">
        <is>
          <t>MEDICAL &amp; CLINICAL REVIEWS</t>
        </is>
      </c>
      <c r="B19482" t="inlineStr">
        <is>
          <t>C</t>
        </is>
      </c>
      <c r="C19482">
        <f>IF(B19482&lt;&gt;"NI",1,0)</f>
        <v/>
      </c>
      <c r="D19482">
        <f>VLOOKUP(B19482, Tabelas!A:C,3,FALSE())</f>
        <v/>
      </c>
      <c r="E19482">
        <f>VLOOKUP(B19482, Tabelas!A:C,2,FALSE())</f>
        <v/>
      </c>
    </row>
    <row r="19483">
      <c r="A19483" t="inlineStr">
        <is>
          <t>MEDICAL EXPRESS</t>
        </is>
      </c>
      <c r="B19483" t="inlineStr">
        <is>
          <t>C</t>
        </is>
      </c>
      <c r="C19483">
        <f>IF(B19483&lt;&gt;"NI",1,0)</f>
        <v/>
      </c>
      <c r="D19483">
        <f>VLOOKUP(B19483, Tabelas!A:C,3,FALSE())</f>
        <v/>
      </c>
      <c r="E19483">
        <f>VLOOKUP(B19483, Tabelas!A:C,2,FALSE())</f>
        <v/>
      </c>
    </row>
    <row r="19484">
      <c r="A19484" t="inlineStr">
        <is>
          <t>MEDICAL EXPRESS</t>
        </is>
      </c>
      <c r="B19484" t="inlineStr">
        <is>
          <t>C</t>
        </is>
      </c>
      <c r="C19484">
        <f>IF(B19484&lt;&gt;"NI",1,0)</f>
        <v/>
      </c>
      <c r="D19484">
        <f>VLOOKUP(B19484, Tabelas!A:C,3,FALSE())</f>
        <v/>
      </c>
      <c r="E19484">
        <f>VLOOKUP(B19484, Tabelas!A:C,2,FALSE())</f>
        <v/>
      </c>
    </row>
    <row r="19485">
      <c r="A19485" t="inlineStr">
        <is>
          <t>MEDICAL HYPOTHESIS, DISCOVERY &amp; INNOVATION OPHTHALMOLOGY JOURNA</t>
        </is>
      </c>
      <c r="B19485" t="inlineStr">
        <is>
          <t>C</t>
        </is>
      </c>
      <c r="C19485">
        <f>IF(B19485&lt;&gt;"NI",1,0)</f>
        <v/>
      </c>
      <c r="D19485">
        <f>VLOOKUP(B19485, Tabelas!A:C,3,FALSE())</f>
        <v/>
      </c>
      <c r="E19485">
        <f>VLOOKUP(B19485, Tabelas!A:C,2,FALSE())</f>
        <v/>
      </c>
    </row>
    <row r="19486">
      <c r="A19486" t="inlineStr">
        <is>
          <t>MEDICAL PHYSICS INTERNATIONAL</t>
        </is>
      </c>
      <c r="B19486" t="inlineStr">
        <is>
          <t>C</t>
        </is>
      </c>
      <c r="C19486">
        <f>IF(B19486&lt;&gt;"NI",1,0)</f>
        <v/>
      </c>
      <c r="D19486">
        <f>VLOOKUP(B19486, Tabelas!A:C,3,FALSE())</f>
        <v/>
      </c>
      <c r="E19486">
        <f>VLOOKUP(B19486, Tabelas!A:C,2,FALSE())</f>
        <v/>
      </c>
    </row>
    <row r="19487">
      <c r="A19487" t="inlineStr">
        <is>
          <t>MEDICAL RESEARCH AND INNOVATIONS (MRI)</t>
        </is>
      </c>
      <c r="B19487" t="inlineStr">
        <is>
          <t>C</t>
        </is>
      </c>
      <c r="C19487">
        <f>IF(B19487&lt;&gt;"NI",1,0)</f>
        <v/>
      </c>
      <c r="D19487">
        <f>VLOOKUP(B19487, Tabelas!A:C,3,FALSE())</f>
        <v/>
      </c>
      <c r="E19487">
        <f>VLOOKUP(B19487, Tabelas!A:C,2,FALSE())</f>
        <v/>
      </c>
    </row>
    <row r="19488">
      <c r="A19488" t="inlineStr">
        <is>
          <t>MEDICAL SCIENCE &amp; HEALTHCARE PRACTICE (IMPRESSO)</t>
        </is>
      </c>
      <c r="B19488" t="inlineStr">
        <is>
          <t>C</t>
        </is>
      </c>
      <c r="C19488">
        <f>IF(B19488&lt;&gt;"NI",1,0)</f>
        <v/>
      </c>
      <c r="D19488">
        <f>VLOOKUP(B19488, Tabelas!A:C,3,FALSE())</f>
        <v/>
      </c>
      <c r="E19488">
        <f>VLOOKUP(B19488, Tabelas!A:C,2,FALSE())</f>
        <v/>
      </c>
    </row>
    <row r="19489">
      <c r="A19489" t="inlineStr">
        <is>
          <t>MEDICINAL CHEMISTRY: CURRENT RESEARCH</t>
        </is>
      </c>
      <c r="B19489" t="inlineStr">
        <is>
          <t>C</t>
        </is>
      </c>
      <c r="C19489">
        <f>IF(B19489&lt;&gt;"NI",1,0)</f>
        <v/>
      </c>
      <c r="D19489">
        <f>VLOOKUP(B19489, Tabelas!A:C,3,FALSE())</f>
        <v/>
      </c>
      <c r="E19489">
        <f>VLOOKUP(B19489, Tabelas!A:C,2,FALSE())</f>
        <v/>
      </c>
    </row>
    <row r="19490">
      <c r="A19490" t="inlineStr">
        <is>
          <t>MEDICOGRAPHIA</t>
        </is>
      </c>
      <c r="B19490" t="inlineStr">
        <is>
          <t>C</t>
        </is>
      </c>
      <c r="C19490">
        <f>IF(B19490&lt;&gt;"NI",1,0)</f>
        <v/>
      </c>
      <c r="D19490">
        <f>VLOOKUP(B19490, Tabelas!A:C,3,FALSE())</f>
        <v/>
      </c>
      <c r="E19490">
        <f>VLOOKUP(B19490, Tabelas!A:C,2,FALSE())</f>
        <v/>
      </c>
    </row>
    <row r="19491">
      <c r="A19491" t="inlineStr">
        <is>
          <t>MEDIODICHO CÓRDOBA</t>
        </is>
      </c>
      <c r="B19491" t="inlineStr">
        <is>
          <t>C</t>
        </is>
      </c>
      <c r="C19491">
        <f>IF(B19491&lt;&gt;"NI",1,0)</f>
        <v/>
      </c>
      <c r="D19491">
        <f>VLOOKUP(B19491, Tabelas!A:C,3,FALSE())</f>
        <v/>
      </c>
      <c r="E19491">
        <f>VLOOKUP(B19491, Tabelas!A:C,2,FALSE())</f>
        <v/>
      </c>
    </row>
    <row r="19492">
      <c r="A19492" t="inlineStr">
        <is>
          <t>MEDVEP DERMATO</t>
        </is>
      </c>
      <c r="B19492" t="inlineStr">
        <is>
          <t>C</t>
        </is>
      </c>
      <c r="C19492">
        <f>IF(B19492&lt;&gt;"NI",1,0)</f>
        <v/>
      </c>
      <c r="D19492">
        <f>VLOOKUP(B19492, Tabelas!A:C,3,FALSE())</f>
        <v/>
      </c>
      <c r="E19492">
        <f>VLOOKUP(B19492, Tabelas!A:C,2,FALSE())</f>
        <v/>
      </c>
    </row>
    <row r="19493">
      <c r="A19493" t="inlineStr">
        <is>
          <t>MEGA JOURNAL OF BUSINESS RESEARCH</t>
        </is>
      </c>
      <c r="B19493" t="inlineStr">
        <is>
          <t>C</t>
        </is>
      </c>
      <c r="C19493">
        <f>IF(B19493&lt;&gt;"NI",1,0)</f>
        <v/>
      </c>
      <c r="D19493">
        <f>VLOOKUP(B19493, Tabelas!A:C,3,FALSE())</f>
        <v/>
      </c>
      <c r="E19493">
        <f>VLOOKUP(B19493, Tabelas!A:C,2,FALSE())</f>
        <v/>
      </c>
    </row>
    <row r="19494">
      <c r="A19494" t="inlineStr">
        <is>
          <t>MEI-ZHONG GONGGONG GUANLI</t>
        </is>
      </c>
      <c r="B19494" t="inlineStr">
        <is>
          <t>C</t>
        </is>
      </c>
      <c r="C19494">
        <f>IF(B19494&lt;&gt;"NI",1,0)</f>
        <v/>
      </c>
      <c r="D19494">
        <f>VLOOKUP(B19494, Tabelas!A:C,3,FALSE())</f>
        <v/>
      </c>
      <c r="E19494">
        <f>VLOOKUP(B19494, Tabelas!A:C,2,FALSE())</f>
        <v/>
      </c>
    </row>
    <row r="19495">
      <c r="A19495" t="inlineStr">
        <is>
          <t>MEMORIA</t>
        </is>
      </c>
      <c r="B19495" t="inlineStr">
        <is>
          <t>C</t>
        </is>
      </c>
      <c r="C19495">
        <f>IF(B19495&lt;&gt;"NI",1,0)</f>
        <v/>
      </c>
      <c r="D19495">
        <f>VLOOKUP(B19495, Tabelas!A:C,3,FALSE())</f>
        <v/>
      </c>
      <c r="E19495">
        <f>VLOOKUP(B19495, Tabelas!A:C,2,FALSE())</f>
        <v/>
      </c>
    </row>
    <row r="19496">
      <c r="A19496" t="inlineStr">
        <is>
          <t>MENTAL HEALTH AND ADDICTION RESEARCH</t>
        </is>
      </c>
      <c r="B19496" t="inlineStr">
        <is>
          <t>C</t>
        </is>
      </c>
      <c r="C19496">
        <f>IF(B19496&lt;&gt;"NI",1,0)</f>
        <v/>
      </c>
      <c r="D19496">
        <f>VLOOKUP(B19496, Tabelas!A:C,3,FALSE())</f>
        <v/>
      </c>
      <c r="E19496">
        <f>VLOOKUP(B19496, Tabelas!A:C,2,FALSE())</f>
        <v/>
      </c>
    </row>
    <row r="19497">
      <c r="A19497" t="inlineStr">
        <is>
          <t>MERCADO DE TRABALHO (RIO DE JANEIRO. 1996)</t>
        </is>
      </c>
      <c r="B19497" t="inlineStr">
        <is>
          <t>C</t>
        </is>
      </c>
      <c r="C19497">
        <f>IF(B19497&lt;&gt;"NI",1,0)</f>
        <v/>
      </c>
      <c r="D19497">
        <f>VLOOKUP(B19497, Tabelas!A:C,3,FALSE())</f>
        <v/>
      </c>
      <c r="E19497">
        <f>VLOOKUP(B19497, Tabelas!A:C,2,FALSE())</f>
        <v/>
      </c>
    </row>
    <row r="19498">
      <c r="A19498" t="inlineStr">
        <is>
          <t>METABOLOMICS: OPEN ACCESS</t>
        </is>
      </c>
      <c r="B19498" t="inlineStr">
        <is>
          <t>C</t>
        </is>
      </c>
      <c r="C19498">
        <f>IF(B19498&lt;&gt;"NI",1,0)</f>
        <v/>
      </c>
      <c r="D19498">
        <f>VLOOKUP(B19498, Tabelas!A:C,3,FALSE())</f>
        <v/>
      </c>
      <c r="E19498">
        <f>VLOOKUP(B19498, Tabelas!A:C,2,FALSE())</f>
        <v/>
      </c>
    </row>
    <row r="19499">
      <c r="A19499" t="inlineStr">
        <is>
          <t>METÁLICA</t>
        </is>
      </c>
      <c r="B19499" t="inlineStr">
        <is>
          <t>C</t>
        </is>
      </c>
      <c r="C19499">
        <f>IF(B19499&lt;&gt;"NI",1,0)</f>
        <v/>
      </c>
      <c r="D19499">
        <f>VLOOKUP(B19499, Tabelas!A:C,3,FALSE())</f>
        <v/>
      </c>
      <c r="E19499">
        <f>VLOOKUP(B19499, Tabelas!A:C,2,FALSE())</f>
        <v/>
      </c>
    </row>
    <row r="19500">
      <c r="A19500" t="inlineStr">
        <is>
          <t>METAMORPHOSES</t>
        </is>
      </c>
      <c r="B19500" t="inlineStr">
        <is>
          <t>C</t>
        </is>
      </c>
      <c r="C19500">
        <f>IF(B19500&lt;&gt;"NI",1,0)</f>
        <v/>
      </c>
      <c r="D19500">
        <f>VLOOKUP(B19500, Tabelas!A:C,3,FALSE())</f>
        <v/>
      </c>
      <c r="E19500">
        <f>VLOOKUP(B19500, Tabelas!A:C,2,FALSE())</f>
        <v/>
      </c>
    </row>
    <row r="19501">
      <c r="A19501" t="inlineStr">
        <is>
          <t>METAPOLITICA: REVISTA TRIMESTRAL DE TEORIA Y CIENCIA DE LA POLITIC</t>
        </is>
      </c>
      <c r="B19501" t="inlineStr">
        <is>
          <t>NC</t>
        </is>
      </c>
      <c r="C19501">
        <f>IF(B19501&lt;&gt;"NI",1,0)</f>
        <v/>
      </c>
      <c r="D19501">
        <f>VLOOKUP(B19501, Tabelas!A:C,3,FALSE())</f>
        <v/>
      </c>
      <c r="E19501">
        <f>VLOOKUP(B19501, Tabelas!A:C,2,FALSE())</f>
        <v/>
      </c>
    </row>
    <row r="19502">
      <c r="A19502" t="inlineStr">
        <is>
          <t>METAXY</t>
        </is>
      </c>
      <c r="B19502" t="inlineStr">
        <is>
          <t>C</t>
        </is>
      </c>
      <c r="C19502">
        <f>IF(B19502&lt;&gt;"NI",1,0)</f>
        <v/>
      </c>
      <c r="D19502">
        <f>VLOOKUP(B19502, Tabelas!A:C,3,FALSE())</f>
        <v/>
      </c>
      <c r="E19502">
        <f>VLOOKUP(B19502, Tabelas!A:C,2,FALSE())</f>
        <v/>
      </c>
    </row>
    <row r="19503">
      <c r="A19503" t="inlineStr">
        <is>
          <t>METHODOS AND PROTOCOLS</t>
        </is>
      </c>
      <c r="B19503" t="inlineStr">
        <is>
          <t>C</t>
        </is>
      </c>
      <c r="C19503">
        <f>IF(B19503&lt;&gt;"NI",1,0)</f>
        <v/>
      </c>
      <c r="D19503">
        <f>VLOOKUP(B19503, Tabelas!A:C,3,FALSE())</f>
        <v/>
      </c>
      <c r="E19503">
        <f>VLOOKUP(B19503, Tabelas!A:C,2,FALSE())</f>
        <v/>
      </c>
    </row>
    <row r="19504">
      <c r="A19504" t="inlineStr">
        <is>
          <t>MG. BIOTA</t>
        </is>
      </c>
      <c r="B19504" t="inlineStr">
        <is>
          <t>C</t>
        </is>
      </c>
      <c r="C19504">
        <f>IF(B19504&lt;&gt;"NI",1,0)</f>
        <v/>
      </c>
      <c r="D19504">
        <f>VLOOKUP(B19504, Tabelas!A:C,3,FALSE())</f>
        <v/>
      </c>
      <c r="E19504">
        <f>VLOOKUP(B19504, Tabelas!A:C,2,FALSE())</f>
        <v/>
      </c>
    </row>
    <row r="19505">
      <c r="A19505" t="inlineStr">
        <is>
          <t>MICROBIOLOGY INSIGHTS</t>
        </is>
      </c>
      <c r="B19505" t="inlineStr">
        <is>
          <t>C</t>
        </is>
      </c>
      <c r="C19505">
        <f>IF(B19505&lt;&gt;"NI",1,0)</f>
        <v/>
      </c>
      <c r="D19505">
        <f>VLOOKUP(B19505, Tabelas!A:C,3,FALSE())</f>
        <v/>
      </c>
      <c r="E19505">
        <f>VLOOKUP(B19505, Tabelas!A:C,2,FALSE())</f>
        <v/>
      </c>
    </row>
    <row r="19506">
      <c r="A19506" t="inlineStr">
        <is>
          <t>MICROBIOLOGY RESEARCH</t>
        </is>
      </c>
      <c r="B19506" t="inlineStr">
        <is>
          <t>C</t>
        </is>
      </c>
      <c r="C19506">
        <f>IF(B19506&lt;&gt;"NI",1,0)</f>
        <v/>
      </c>
      <c r="D19506">
        <f>VLOOKUP(B19506, Tabelas!A:C,3,FALSE())</f>
        <v/>
      </c>
      <c r="E19506">
        <f>VLOOKUP(B19506, Tabelas!A:C,2,FALSE())</f>
        <v/>
      </c>
    </row>
    <row r="19507">
      <c r="A19507" t="inlineStr">
        <is>
          <t>MICROBIOLOGY RESOURCE ANNOUNCEMENTS</t>
        </is>
      </c>
      <c r="B19507" t="inlineStr">
        <is>
          <t>C</t>
        </is>
      </c>
      <c r="C19507">
        <f>IF(B19507&lt;&gt;"NI",1,0)</f>
        <v/>
      </c>
      <c r="D19507">
        <f>VLOOKUP(B19507, Tabelas!A:C,3,FALSE())</f>
        <v/>
      </c>
      <c r="E19507">
        <f>VLOOKUP(B19507, Tabelas!A:C,2,FALSE())</f>
        <v/>
      </c>
    </row>
    <row r="19508">
      <c r="A19508" t="inlineStr">
        <is>
          <t>MIGALHAS</t>
        </is>
      </c>
      <c r="B19508" t="inlineStr">
        <is>
          <t>C</t>
        </is>
      </c>
      <c r="C19508">
        <f>IF(B19508&lt;&gt;"NI",1,0)</f>
        <v/>
      </c>
      <c r="D19508">
        <f>VLOOKUP(B19508, Tabelas!A:C,3,FALSE())</f>
        <v/>
      </c>
      <c r="E19508">
        <f>VLOOKUP(B19508, Tabelas!A:C,2,FALSE())</f>
        <v/>
      </c>
    </row>
    <row r="19509">
      <c r="A19509" t="inlineStr">
        <is>
          <t>MIGRATION POLICY PRACTICE</t>
        </is>
      </c>
      <c r="B19509" t="inlineStr">
        <is>
          <t>C</t>
        </is>
      </c>
      <c r="C19509">
        <f>IF(B19509&lt;&gt;"NI",1,0)</f>
        <v/>
      </c>
      <c r="D19509">
        <f>VLOOKUP(B19509, Tabelas!A:C,3,FALSE())</f>
        <v/>
      </c>
      <c r="E19509">
        <f>VLOOKUP(B19509, Tabelas!A:C,2,FALSE())</f>
        <v/>
      </c>
    </row>
    <row r="19510">
      <c r="A19510" t="inlineStr">
        <is>
          <t>MINERVA PNEUMOLOGICA</t>
        </is>
      </c>
      <c r="B19510" t="inlineStr">
        <is>
          <t>C</t>
        </is>
      </c>
      <c r="C19510">
        <f>IF(B19510&lt;&gt;"NI",1,0)</f>
        <v/>
      </c>
      <c r="D19510">
        <f>VLOOKUP(B19510, Tabelas!A:C,3,FALSE())</f>
        <v/>
      </c>
      <c r="E19510">
        <f>VLOOKUP(B19510, Tabelas!A:C,2,FALSE())</f>
        <v/>
      </c>
    </row>
    <row r="19511">
      <c r="A19511" t="inlineStr">
        <is>
          <t>MINING TECHNOLOGY: IMM TRANSACTIONS SECTION A</t>
        </is>
      </c>
      <c r="B19511" t="inlineStr">
        <is>
          <t>C</t>
        </is>
      </c>
      <c r="C19511">
        <f>IF(B19511&lt;&gt;"NI",1,0)</f>
        <v/>
      </c>
      <c r="D19511">
        <f>VLOOKUP(B19511, Tabelas!A:C,3,FALSE())</f>
        <v/>
      </c>
      <c r="E19511">
        <f>VLOOKUP(B19511, Tabelas!A:C,2,FALSE())</f>
        <v/>
      </c>
    </row>
    <row r="19512">
      <c r="A19512" t="inlineStr">
        <is>
          <t>MINING, METALLURGY &amp; EXPLORATION</t>
        </is>
      </c>
      <c r="B19512" t="inlineStr">
        <is>
          <t>C</t>
        </is>
      </c>
      <c r="C19512">
        <f>IF(B19512&lt;&gt;"NI",1,0)</f>
        <v/>
      </c>
      <c r="D19512">
        <f>VLOOKUP(B19512, Tabelas!A:C,3,FALSE())</f>
        <v/>
      </c>
      <c r="E19512">
        <f>VLOOKUP(B19512, Tabelas!A:C,2,FALSE())</f>
        <v/>
      </c>
    </row>
    <row r="19513">
      <c r="A19513" t="inlineStr">
        <is>
          <t>MINTAGE JOURNAL OF PHARMACEUTICAL &amp; MEDICAL SCIENCES</t>
        </is>
      </c>
      <c r="B19513" t="inlineStr">
        <is>
          <t>C</t>
        </is>
      </c>
      <c r="C19513">
        <f>IF(B19513&lt;&gt;"NI",1,0)</f>
        <v/>
      </c>
      <c r="D19513">
        <f>VLOOKUP(B19513, Tabelas!A:C,3,FALSE())</f>
        <v/>
      </c>
      <c r="E19513">
        <f>VLOOKUP(B19513, Tabelas!A:C,2,FALSE())</f>
        <v/>
      </c>
    </row>
    <row r="19514">
      <c r="A19514" t="inlineStr">
        <is>
          <t>MIRÍADA: INVESTIGACIÓN EN CIENCIAS SOCIALES</t>
        </is>
      </c>
      <c r="B19514" t="inlineStr">
        <is>
          <t>C</t>
        </is>
      </c>
      <c r="C19514">
        <f>IF(B19514&lt;&gt;"NI",1,0)</f>
        <v/>
      </c>
      <c r="D19514">
        <f>VLOOKUP(B19514, Tabelas!A:C,3,FALSE())</f>
        <v/>
      </c>
      <c r="E19514">
        <f>VLOOKUP(B19514, Tabelas!A:C,2,FALSE())</f>
        <v/>
      </c>
    </row>
    <row r="19515">
      <c r="A19515" t="inlineStr">
        <is>
          <t>MISSIONE OGGI</t>
        </is>
      </c>
      <c r="B19515" t="inlineStr">
        <is>
          <t>C</t>
        </is>
      </c>
      <c r="C19515">
        <f>IF(B19515&lt;&gt;"NI",1,0)</f>
        <v/>
      </c>
      <c r="D19515">
        <f>VLOOKUP(B19515, Tabelas!A:C,3,FALSE())</f>
        <v/>
      </c>
      <c r="E19515">
        <f>VLOOKUP(B19515, Tabelas!A:C,2,FALSE())</f>
        <v/>
      </c>
    </row>
    <row r="19516">
      <c r="A19516" t="inlineStr">
        <is>
          <t>MISSÕES: A MISSÃO NO PLURAL</t>
        </is>
      </c>
      <c r="B19516" t="inlineStr">
        <is>
          <t>C</t>
        </is>
      </c>
      <c r="C19516">
        <f>IF(B19516&lt;&gt;"NI",1,0)</f>
        <v/>
      </c>
      <c r="D19516">
        <f>VLOOKUP(B19516, Tabelas!A:C,3,FALSE())</f>
        <v/>
      </c>
      <c r="E19516">
        <f>VLOOKUP(B19516, Tabelas!A:C,2,FALSE())</f>
        <v/>
      </c>
    </row>
    <row r="19517">
      <c r="A19517" t="inlineStr">
        <is>
          <t>MNEME (CAICÓ. ONLINE)</t>
        </is>
      </c>
      <c r="B19517" t="inlineStr">
        <is>
          <t>C</t>
        </is>
      </c>
      <c r="C19517">
        <f>IF(B19517&lt;&gt;"NI",1,0)</f>
        <v/>
      </c>
      <c r="D19517">
        <f>VLOOKUP(B19517, Tabelas!A:C,3,FALSE())</f>
        <v/>
      </c>
      <c r="E19517">
        <f>VLOOKUP(B19517, Tabelas!A:C,2,FALSE())</f>
        <v/>
      </c>
    </row>
    <row r="19518">
      <c r="A19518" t="inlineStr">
        <is>
          <t>MODA DOCUMENTA: MUSEU, MEMORIA E DESIGN</t>
        </is>
      </c>
      <c r="B19518" t="inlineStr">
        <is>
          <t>C</t>
        </is>
      </c>
      <c r="C19518">
        <f>IF(B19518&lt;&gt;"NI",1,0)</f>
        <v/>
      </c>
      <c r="D19518">
        <f>VLOOKUP(B19518, Tabelas!A:C,3,FALSE())</f>
        <v/>
      </c>
      <c r="E19518">
        <f>VLOOKUP(B19518, Tabelas!A:C,2,FALSE())</f>
        <v/>
      </c>
    </row>
    <row r="19519">
      <c r="A19519" t="inlineStr">
        <is>
          <t>MODELING AND USING CONTEXT = MODE¿LISATION ET UTILISATION DU CONTEXTE (ONLINE)</t>
        </is>
      </c>
      <c r="B19519" t="inlineStr">
        <is>
          <t>C</t>
        </is>
      </c>
      <c r="C19519">
        <f>IF(B19519&lt;&gt;"NI",1,0)</f>
        <v/>
      </c>
      <c r="D19519">
        <f>VLOOKUP(B19519, Tabelas!A:C,3,FALSE())</f>
        <v/>
      </c>
      <c r="E19519">
        <f>VLOOKUP(B19519, Tabelas!A:C,2,FALSE())</f>
        <v/>
      </c>
    </row>
    <row r="19520">
      <c r="A19520" t="inlineStr">
        <is>
          <t>MODERN APPLIED SCIENCE</t>
        </is>
      </c>
      <c r="B19520" t="inlineStr">
        <is>
          <t>C</t>
        </is>
      </c>
      <c r="C19520">
        <f>IF(B19520&lt;&gt;"NI",1,0)</f>
        <v/>
      </c>
      <c r="D19520">
        <f>VLOOKUP(B19520, Tabelas!A:C,3,FALSE())</f>
        <v/>
      </c>
      <c r="E19520">
        <f>VLOOKUP(B19520, Tabelas!A:C,2,FALSE())</f>
        <v/>
      </c>
    </row>
    <row r="19521">
      <c r="A19521" t="inlineStr">
        <is>
          <t>MODERN CHEMISTRY &amp; APPLICATIONS</t>
        </is>
      </c>
      <c r="B19521" t="inlineStr">
        <is>
          <t>C</t>
        </is>
      </c>
      <c r="C19521">
        <f>IF(B19521&lt;&gt;"NI",1,0)</f>
        <v/>
      </c>
      <c r="D19521">
        <f>VLOOKUP(B19521, Tabelas!A:C,3,FALSE())</f>
        <v/>
      </c>
      <c r="E19521">
        <f>VLOOKUP(B19521, Tabelas!A:C,2,FALSE())</f>
        <v/>
      </c>
    </row>
    <row r="19522">
      <c r="A19522" t="inlineStr">
        <is>
          <t>MODERN DRUMMER</t>
        </is>
      </c>
      <c r="B19522" t="inlineStr">
        <is>
          <t>C</t>
        </is>
      </c>
      <c r="C19522">
        <f>IF(B19522&lt;&gt;"NI",1,0)</f>
        <v/>
      </c>
      <c r="D19522">
        <f>VLOOKUP(B19522, Tabelas!A:C,3,FALSE())</f>
        <v/>
      </c>
      <c r="E19522">
        <f>VLOOKUP(B19522, Tabelas!A:C,2,FALSE())</f>
        <v/>
      </c>
    </row>
    <row r="19523">
      <c r="A19523" t="inlineStr">
        <is>
          <t>MODERN ENVIRONMENTAL SCIENCE AND ENGINEERING</t>
        </is>
      </c>
      <c r="B19523" t="inlineStr">
        <is>
          <t>C</t>
        </is>
      </c>
      <c r="C19523">
        <f>IF(B19523&lt;&gt;"NI",1,0)</f>
        <v/>
      </c>
      <c r="D19523">
        <f>VLOOKUP(B19523, Tabelas!A:C,3,FALSE())</f>
        <v/>
      </c>
      <c r="E19523">
        <f>VLOOKUP(B19523, Tabelas!A:C,2,FALSE())</f>
        <v/>
      </c>
    </row>
    <row r="19524">
      <c r="A19524" t="inlineStr">
        <is>
          <t>MODERN RESEARCH IN DENTISTRY</t>
        </is>
      </c>
      <c r="B19524" t="inlineStr">
        <is>
          <t>C</t>
        </is>
      </c>
      <c r="C19524">
        <f>IF(B19524&lt;&gt;"NI",1,0)</f>
        <v/>
      </c>
      <c r="D19524">
        <f>VLOOKUP(B19524, Tabelas!A:C,3,FALSE())</f>
        <v/>
      </c>
      <c r="E19524">
        <f>VLOOKUP(B19524, Tabelas!A:C,2,FALSE())</f>
        <v/>
      </c>
    </row>
    <row r="19525">
      <c r="A19525" t="inlineStr">
        <is>
          <t>MODERN RESEARCH IN INFLAMMATION</t>
        </is>
      </c>
      <c r="B19525" t="inlineStr">
        <is>
          <t>C</t>
        </is>
      </c>
      <c r="C19525">
        <f>IF(B19525&lt;&gt;"NI",1,0)</f>
        <v/>
      </c>
      <c r="D19525">
        <f>VLOOKUP(B19525, Tabelas!A:C,3,FALSE())</f>
        <v/>
      </c>
      <c r="E19525">
        <f>VLOOKUP(B19525, Tabelas!A:C,2,FALSE())</f>
        <v/>
      </c>
    </row>
    <row r="19526">
      <c r="A19526" t="inlineStr">
        <is>
          <t>MODERNA HEPATOLOGIA</t>
        </is>
      </c>
      <c r="B19526" t="inlineStr">
        <is>
          <t>C</t>
        </is>
      </c>
      <c r="C19526">
        <f>IF(B19526&lt;&gt;"NI",1,0)</f>
        <v/>
      </c>
      <c r="D19526">
        <f>VLOOKUP(B19526, Tabelas!A:C,3,FALSE())</f>
        <v/>
      </c>
      <c r="E19526">
        <f>VLOOKUP(B19526, Tabelas!A:C,2,FALSE())</f>
        <v/>
      </c>
    </row>
    <row r="19527">
      <c r="A19527" t="inlineStr">
        <is>
          <t>MODERNO MAM</t>
        </is>
      </c>
      <c r="B19527" t="inlineStr">
        <is>
          <t>C</t>
        </is>
      </c>
      <c r="C19527">
        <f>IF(B19527&lt;&gt;"NI",1,0)</f>
        <v/>
      </c>
      <c r="D19527">
        <f>VLOOKUP(B19527, Tabelas!A:C,3,FALSE())</f>
        <v/>
      </c>
      <c r="E19527">
        <f>VLOOKUP(B19527, Tabelas!A:C,2,FALSE())</f>
        <v/>
      </c>
    </row>
    <row r="19528">
      <c r="A19528" t="inlineStr">
        <is>
          <t>MOITARÁ - REVISTA DE SERVIÇO SOCIAL</t>
        </is>
      </c>
      <c r="B19528" t="inlineStr">
        <is>
          <t>C</t>
        </is>
      </c>
      <c r="C19528">
        <f>IF(B19528&lt;&gt;"NI",1,0)</f>
        <v/>
      </c>
      <c r="D19528">
        <f>VLOOKUP(B19528, Tabelas!A:C,3,FALSE())</f>
        <v/>
      </c>
      <c r="E19528">
        <f>VLOOKUP(B19528, Tabelas!A:C,2,FALSE())</f>
        <v/>
      </c>
    </row>
    <row r="19529">
      <c r="A19529" t="inlineStr">
        <is>
          <t>MOJ ANATOMY &amp; PHYSIOLOGY</t>
        </is>
      </c>
      <c r="B19529" t="inlineStr">
        <is>
          <t>C</t>
        </is>
      </c>
      <c r="C19529">
        <f>IF(B19529&lt;&gt;"NI",1,0)</f>
        <v/>
      </c>
      <c r="D19529">
        <f>VLOOKUP(B19529, Tabelas!A:C,3,FALSE())</f>
        <v/>
      </c>
      <c r="E19529">
        <f>VLOOKUP(B19529, Tabelas!A:C,2,FALSE())</f>
        <v/>
      </c>
    </row>
    <row r="19530">
      <c r="A19530" t="inlineStr">
        <is>
          <t>MOJ APPLIED BIONICS AND BIOMECHANICS</t>
        </is>
      </c>
      <c r="B19530" t="inlineStr">
        <is>
          <t>C</t>
        </is>
      </c>
      <c r="C19530">
        <f>IF(B19530&lt;&gt;"NI",1,0)</f>
        <v/>
      </c>
      <c r="D19530">
        <f>VLOOKUP(B19530, Tabelas!A:C,3,FALSE())</f>
        <v/>
      </c>
      <c r="E19530">
        <f>VLOOKUP(B19530, Tabelas!A:C,2,FALSE())</f>
        <v/>
      </c>
    </row>
    <row r="19531">
      <c r="A19531" t="inlineStr">
        <is>
          <t>MOJ BIOLOGY AND MEDICINE</t>
        </is>
      </c>
      <c r="B19531" t="inlineStr">
        <is>
          <t>C</t>
        </is>
      </c>
      <c r="C19531">
        <f>IF(B19531&lt;&gt;"NI",1,0)</f>
        <v/>
      </c>
      <c r="D19531">
        <f>VLOOKUP(B19531, Tabelas!A:C,3,FALSE())</f>
        <v/>
      </c>
      <c r="E19531">
        <f>VLOOKUP(B19531, Tabelas!A:C,2,FALSE())</f>
        <v/>
      </c>
    </row>
    <row r="19532">
      <c r="A19532" t="inlineStr">
        <is>
          <t>MOJ CIVIL ENGINEERING</t>
        </is>
      </c>
      <c r="B19532" t="inlineStr">
        <is>
          <t>C</t>
        </is>
      </c>
      <c r="C19532">
        <f>IF(B19532&lt;&gt;"NI",1,0)</f>
        <v/>
      </c>
      <c r="D19532">
        <f>VLOOKUP(B19532, Tabelas!A:C,3,FALSE())</f>
        <v/>
      </c>
      <c r="E19532">
        <f>VLOOKUP(B19532, Tabelas!A:C,2,FALSE())</f>
        <v/>
      </c>
    </row>
    <row r="19533">
      <c r="A19533" t="inlineStr">
        <is>
          <t>MOJ GERONTOLOGY &amp; GERIATRICS</t>
        </is>
      </c>
      <c r="B19533" t="inlineStr">
        <is>
          <t>C</t>
        </is>
      </c>
      <c r="C19533">
        <f>IF(B19533&lt;&gt;"NI",1,0)</f>
        <v/>
      </c>
      <c r="D19533">
        <f>VLOOKUP(B19533, Tabelas!A:C,3,FALSE())</f>
        <v/>
      </c>
      <c r="E19533">
        <f>VLOOKUP(B19533, Tabelas!A:C,2,FALSE())</f>
        <v/>
      </c>
    </row>
    <row r="19534">
      <c r="A19534" t="inlineStr">
        <is>
          <t>MOJ PROTEOMICS &amp; BIOINFORMATICS</t>
        </is>
      </c>
      <c r="B19534" t="inlineStr">
        <is>
          <t>C</t>
        </is>
      </c>
      <c r="C19534">
        <f>IF(B19534&lt;&gt;"NI",1,0)</f>
        <v/>
      </c>
      <c r="D19534">
        <f>VLOOKUP(B19534, Tabelas!A:C,3,FALSE())</f>
        <v/>
      </c>
      <c r="E19534">
        <f>VLOOKUP(B19534, Tabelas!A:C,2,FALSE())</f>
        <v/>
      </c>
    </row>
    <row r="19535">
      <c r="A19535" t="inlineStr">
        <is>
          <t>MOJ PUBLIC HEALTH</t>
        </is>
      </c>
      <c r="B19535" t="inlineStr">
        <is>
          <t>C</t>
        </is>
      </c>
      <c r="C19535">
        <f>IF(B19535&lt;&gt;"NI",1,0)</f>
        <v/>
      </c>
      <c r="D19535">
        <f>VLOOKUP(B19535, Tabelas!A:C,3,FALSE())</f>
        <v/>
      </c>
      <c r="E19535">
        <f>VLOOKUP(B19535, Tabelas!A:C,2,FALSE())</f>
        <v/>
      </c>
    </row>
    <row r="19536">
      <c r="A19536" t="inlineStr">
        <is>
          <t>MOJ SPORTS MEDICINE</t>
        </is>
      </c>
      <c r="B19536" t="inlineStr">
        <is>
          <t>C</t>
        </is>
      </c>
      <c r="C19536">
        <f>IF(B19536&lt;&gt;"NI",1,0)</f>
        <v/>
      </c>
      <c r="D19536">
        <f>VLOOKUP(B19536, Tabelas!A:C,3,FALSE())</f>
        <v/>
      </c>
      <c r="E19536">
        <f>VLOOKUP(B19536, Tabelas!A:C,2,FALSE())</f>
        <v/>
      </c>
    </row>
    <row r="19537">
      <c r="A19537" t="inlineStr">
        <is>
          <t>MOJ TOXICOLOGY</t>
        </is>
      </c>
      <c r="B19537" t="inlineStr">
        <is>
          <t>C</t>
        </is>
      </c>
      <c r="C19537">
        <f>IF(B19537&lt;&gt;"NI",1,0)</f>
        <v/>
      </c>
      <c r="D19537">
        <f>VLOOKUP(B19537, Tabelas!A:C,3,FALSE())</f>
        <v/>
      </c>
      <c r="E19537">
        <f>VLOOKUP(B19537, Tabelas!A:C,2,FALSE())</f>
        <v/>
      </c>
    </row>
    <row r="19538">
      <c r="A19538" t="inlineStr">
        <is>
          <t>MOLECULAR NEUROPSYCHIATRY</t>
        </is>
      </c>
      <c r="B19538" t="inlineStr">
        <is>
          <t>C</t>
        </is>
      </c>
      <c r="C19538">
        <f>IF(B19538&lt;&gt;"NI",1,0)</f>
        <v/>
      </c>
      <c r="D19538">
        <f>VLOOKUP(B19538, Tabelas!A:C,3,FALSE())</f>
        <v/>
      </c>
      <c r="E19538">
        <f>VLOOKUP(B19538, Tabelas!A:C,2,FALSE())</f>
        <v/>
      </c>
    </row>
    <row r="19539">
      <c r="A19539" t="inlineStr">
        <is>
          <t>MOLECULES ONLINE</t>
        </is>
      </c>
      <c r="B19539" t="inlineStr">
        <is>
          <t>C</t>
        </is>
      </c>
      <c r="C19539">
        <f>IF(B19539&lt;&gt;"NI",1,0)</f>
        <v/>
      </c>
      <c r="D19539">
        <f>VLOOKUP(B19539, Tabelas!A:C,3,FALSE())</f>
        <v/>
      </c>
      <c r="E19539">
        <f>VLOOKUP(B19539, Tabelas!A:C,2,FALSE())</f>
        <v/>
      </c>
    </row>
    <row r="19540">
      <c r="A19540" t="inlineStr">
        <is>
          <t>MONFRAGÜE DESARROLLO RESILIENTE</t>
        </is>
      </c>
      <c r="B19540" t="inlineStr">
        <is>
          <t>C</t>
        </is>
      </c>
      <c r="C19540">
        <f>IF(B19540&lt;&gt;"NI",1,0)</f>
        <v/>
      </c>
      <c r="D19540">
        <f>VLOOKUP(B19540, Tabelas!A:C,3,FALSE())</f>
        <v/>
      </c>
      <c r="E19540">
        <f>VLOOKUP(B19540, Tabelas!A:C,2,FALSE())</f>
        <v/>
      </c>
    </row>
    <row r="19541">
      <c r="A19541" t="inlineStr">
        <is>
          <t>MONOGRAFÍAS DE LA REVISTA ARAGONESA DE ADMINISTRACIÓN PÚBLIC</t>
        </is>
      </c>
      <c r="B19541" t="inlineStr">
        <is>
          <t>NC</t>
        </is>
      </c>
      <c r="C19541">
        <f>IF(B19541&lt;&gt;"NI",1,0)</f>
        <v/>
      </c>
      <c r="D19541">
        <f>VLOOKUP(B19541, Tabelas!A:C,3,FALSE())</f>
        <v/>
      </c>
      <c r="E19541">
        <f>VLOOKUP(B19541, Tabelas!A:C,2,FALSE())</f>
        <v/>
      </c>
    </row>
    <row r="19542">
      <c r="A19542" t="inlineStr">
        <is>
          <t>MOSAICOS (UEMS)</t>
        </is>
      </c>
      <c r="B19542" t="inlineStr">
        <is>
          <t>C</t>
        </is>
      </c>
      <c r="C19542">
        <f>IF(B19542&lt;&gt;"NI",1,0)</f>
        <v/>
      </c>
      <c r="D19542">
        <f>VLOOKUP(B19542, Tabelas!A:C,3,FALSE())</f>
        <v/>
      </c>
      <c r="E19542">
        <f>VLOOKUP(B19542, Tabelas!A:C,2,FALSE())</f>
        <v/>
      </c>
    </row>
    <row r="19543">
      <c r="A19543" t="inlineStr">
        <is>
          <t>MOTRICIDAD. EUROPEAN JOURNAL OF HUMAN MOVEMENT</t>
        </is>
      </c>
      <c r="B19543" t="inlineStr">
        <is>
          <t>C</t>
        </is>
      </c>
      <c r="C19543">
        <f>IF(B19543&lt;&gt;"NI",1,0)</f>
        <v/>
      </c>
      <c r="D19543">
        <f>VLOOKUP(B19543, Tabelas!A:C,3,FALSE())</f>
        <v/>
      </c>
      <c r="E19543">
        <f>VLOOKUP(B19543, Tabelas!A:C,2,FALSE())</f>
        <v/>
      </c>
    </row>
    <row r="19544">
      <c r="A19544" t="inlineStr">
        <is>
          <t>MOTRICIDADES: REVISTA DA SOCIEDADE DE PESQUISA QUALITATIVA EM MOTRICIDADE HUMANA</t>
        </is>
      </c>
      <c r="B19544" t="inlineStr">
        <is>
          <t>C</t>
        </is>
      </c>
      <c r="C19544">
        <f>IF(B19544&lt;&gt;"NI",1,0)</f>
        <v/>
      </c>
      <c r="D19544">
        <f>VLOOKUP(B19544, Tabelas!A:C,3,FALSE())</f>
        <v/>
      </c>
      <c r="E19544">
        <f>VLOOKUP(B19544, Tabelas!A:C,2,FALSE())</f>
        <v/>
      </c>
    </row>
    <row r="19545">
      <c r="A19545" t="inlineStr">
        <is>
          <t>MOVIMENTAÇÃO</t>
        </is>
      </c>
      <c r="B19545" t="inlineStr">
        <is>
          <t>C</t>
        </is>
      </c>
      <c r="C19545">
        <f>IF(B19545&lt;&gt;"NI",1,0)</f>
        <v/>
      </c>
      <c r="D19545">
        <f>VLOOKUP(B19545, Tabelas!A:C,3,FALSE())</f>
        <v/>
      </c>
      <c r="E19545">
        <f>VLOOKUP(B19545, Tabelas!A:C,2,FALSE())</f>
        <v/>
      </c>
    </row>
    <row r="19546">
      <c r="A19546" t="inlineStr">
        <is>
          <t>MRS ADVANCES</t>
        </is>
      </c>
      <c r="B19546" t="inlineStr">
        <is>
          <t>C</t>
        </is>
      </c>
      <c r="C19546">
        <f>IF(B19546&lt;&gt;"NI",1,0)</f>
        <v/>
      </c>
      <c r="D19546">
        <f>VLOOKUP(B19546, Tabelas!A:C,3,FALSE())</f>
        <v/>
      </c>
      <c r="E19546">
        <f>VLOOKUP(B19546, Tabelas!A:C,2,FALSE())</f>
        <v/>
      </c>
    </row>
    <row r="19547">
      <c r="A19547" t="inlineStr">
        <is>
          <t>MULTICULTURA REVISTA ELETRONICA</t>
        </is>
      </c>
      <c r="B19547" t="inlineStr">
        <is>
          <t>C</t>
        </is>
      </c>
      <c r="C19547">
        <f>IF(B19547&lt;&gt;"NI",1,0)</f>
        <v/>
      </c>
      <c r="D19547">
        <f>VLOOKUP(B19547, Tabelas!A:C,3,FALSE())</f>
        <v/>
      </c>
      <c r="E19547">
        <f>VLOOKUP(B19547, Tabelas!A:C,2,FALSE())</f>
        <v/>
      </c>
    </row>
    <row r="19548">
      <c r="A19548" t="inlineStr">
        <is>
          <t>MULTIDISCIPLINARY ADVANCES IN VETERINARY SCIENCE</t>
        </is>
      </c>
      <c r="B19548" t="inlineStr">
        <is>
          <t>C</t>
        </is>
      </c>
      <c r="C19548">
        <f>IF(B19548&lt;&gt;"NI",1,0)</f>
        <v/>
      </c>
      <c r="D19548">
        <f>VLOOKUP(B19548, Tabelas!A:C,3,FALSE())</f>
        <v/>
      </c>
      <c r="E19548">
        <f>VLOOKUP(B19548, Tabelas!A:C,2,FALSE())</f>
        <v/>
      </c>
    </row>
    <row r="19549">
      <c r="A19549" t="inlineStr">
        <is>
          <t>MULTIMODAL TECHNOLOGIES INTERACT</t>
        </is>
      </c>
      <c r="B19549" t="inlineStr">
        <is>
          <t>C</t>
        </is>
      </c>
      <c r="C19549">
        <f>IF(B19549&lt;&gt;"NI",1,0)</f>
        <v/>
      </c>
      <c r="D19549">
        <f>VLOOKUP(B19549, Tabelas!A:C,3,FALSE())</f>
        <v/>
      </c>
      <c r="E19549">
        <f>VLOOKUP(B19549, Tabelas!A:C,2,FALSE())</f>
        <v/>
      </c>
    </row>
    <row r="19550">
      <c r="A19550" t="inlineStr">
        <is>
          <t>MULTIPLE SCLEROSIS JOURNAL - EXPERIMENTAL, TRANSLATIONAL AND CLINICAL</t>
        </is>
      </c>
      <c r="B19550" t="inlineStr">
        <is>
          <t>C</t>
        </is>
      </c>
      <c r="C19550">
        <f>IF(B19550&lt;&gt;"NI",1,0)</f>
        <v/>
      </c>
      <c r="D19550">
        <f>VLOOKUP(B19550, Tabelas!A:C,3,FALSE())</f>
        <v/>
      </c>
      <c r="E19550">
        <f>VLOOKUP(B19550, Tabelas!A:C,2,FALSE())</f>
        <v/>
      </c>
    </row>
    <row r="19551">
      <c r="A19551" t="inlineStr">
        <is>
          <t>MULTISCALE AND MULTIDISCIPLINARY MODELING, EXPERIMENTS AND DESIGN</t>
        </is>
      </c>
      <c r="B19551" t="inlineStr">
        <is>
          <t>C</t>
        </is>
      </c>
      <c r="C19551">
        <f>IF(B19551&lt;&gt;"NI",1,0)</f>
        <v/>
      </c>
      <c r="D19551">
        <f>VLOOKUP(B19551, Tabelas!A:C,3,FALSE())</f>
        <v/>
      </c>
      <c r="E19551">
        <f>VLOOKUP(B19551, Tabelas!A:C,2,FALSE())</f>
        <v/>
      </c>
    </row>
    <row r="19552">
      <c r="A19552" t="inlineStr">
        <is>
          <t>MULTI-SCIENCE JOURNAL</t>
        </is>
      </c>
      <c r="B19552" t="inlineStr">
        <is>
          <t>C</t>
        </is>
      </c>
      <c r="C19552">
        <f>IF(B19552&lt;&gt;"NI",1,0)</f>
        <v/>
      </c>
      <c r="D19552">
        <f>VLOOKUP(B19552, Tabelas!A:C,3,FALSE())</f>
        <v/>
      </c>
      <c r="E19552">
        <f>VLOOKUP(B19552, Tabelas!A:C,2,FALSE())</f>
        <v/>
      </c>
    </row>
    <row r="19553">
      <c r="A19553" t="inlineStr">
        <is>
          <t>MULTIVERSO - REVISTA ELETRÔNICA DO CAMPUS JUIZ DE FORA</t>
        </is>
      </c>
      <c r="B19553" t="inlineStr">
        <is>
          <t>C</t>
        </is>
      </c>
      <c r="C19553">
        <f>IF(B19553&lt;&gt;"NI",1,0)</f>
        <v/>
      </c>
      <c r="D19553">
        <f>VLOOKUP(B19553, Tabelas!A:C,3,FALSE())</f>
        <v/>
      </c>
      <c r="E19553">
        <f>VLOOKUP(B19553, Tabelas!A:C,2,FALSE())</f>
        <v/>
      </c>
    </row>
    <row r="19554">
      <c r="A19554" t="inlineStr">
        <is>
          <t>MUNDO EM TRANSE</t>
        </is>
      </c>
      <c r="B19554" t="inlineStr">
        <is>
          <t>C</t>
        </is>
      </c>
      <c r="C19554">
        <f>IF(B19554&lt;&gt;"NI",1,0)</f>
        <v/>
      </c>
      <c r="D19554">
        <f>VLOOKUP(B19554, Tabelas!A:C,3,FALSE())</f>
        <v/>
      </c>
      <c r="E19554">
        <f>VLOOKUP(B19554, Tabelas!A:C,2,FALSE())</f>
        <v/>
      </c>
    </row>
    <row r="19555">
      <c r="A19555" t="inlineStr">
        <is>
          <t>MUSEUMEDU</t>
        </is>
      </c>
      <c r="B19555" t="inlineStr">
        <is>
          <t>C</t>
        </is>
      </c>
      <c r="C19555">
        <f>IF(B19555&lt;&gt;"NI",1,0)</f>
        <v/>
      </c>
      <c r="D19555">
        <f>VLOOKUP(B19555, Tabelas!A:C,3,FALSE())</f>
        <v/>
      </c>
      <c r="E19555">
        <f>VLOOKUP(B19555, Tabelas!A:C,2,FALSE())</f>
        <v/>
      </c>
    </row>
    <row r="19556">
      <c r="A19556" t="inlineStr">
        <is>
          <t>MÚSICA &amp; CULTURA (SALVADOR. ONLINE)</t>
        </is>
      </c>
      <c r="B19556" t="inlineStr">
        <is>
          <t>C</t>
        </is>
      </c>
      <c r="C19556">
        <f>IF(B19556&lt;&gt;"NI",1,0)</f>
        <v/>
      </c>
      <c r="D19556">
        <f>VLOOKUP(B19556, Tabelas!A:C,3,FALSE())</f>
        <v/>
      </c>
      <c r="E19556">
        <f>VLOOKUP(B19556, Tabelas!A:C,2,FALSE())</f>
        <v/>
      </c>
    </row>
    <row r="19557">
      <c r="A19557" t="inlineStr">
        <is>
          <t>MÚSICA EM CONTEXTO (UNB)</t>
        </is>
      </c>
      <c r="B19557" t="inlineStr">
        <is>
          <t>C</t>
        </is>
      </c>
      <c r="C19557">
        <f>IF(B19557&lt;&gt;"NI",1,0)</f>
        <v/>
      </c>
      <c r="D19557">
        <f>VLOOKUP(B19557, Tabelas!A:C,3,FALSE())</f>
        <v/>
      </c>
      <c r="E19557">
        <f>VLOOKUP(B19557, Tabelas!A:C,2,FALSE())</f>
        <v/>
      </c>
    </row>
    <row r="19558">
      <c r="A19558" t="inlineStr">
        <is>
          <t>MÚSICA NA EDUCAÇÃO BÁSICA</t>
        </is>
      </c>
      <c r="B19558" t="inlineStr">
        <is>
          <t>C</t>
        </is>
      </c>
      <c r="C19558">
        <f>IF(B19558&lt;&gt;"NI",1,0)</f>
        <v/>
      </c>
      <c r="D19558">
        <f>VLOOKUP(B19558, Tabelas!A:C,3,FALSE())</f>
        <v/>
      </c>
      <c r="E19558">
        <f>VLOOKUP(B19558, Tabelas!A:C,2,FALSE())</f>
        <v/>
      </c>
    </row>
    <row r="19559">
      <c r="A19559" t="inlineStr">
        <is>
          <t>MÚSICA POPULAR EM REVISTA</t>
        </is>
      </c>
      <c r="B19559" t="inlineStr">
        <is>
          <t>C</t>
        </is>
      </c>
      <c r="C19559">
        <f>IF(B19559&lt;&gt;"NI",1,0)</f>
        <v/>
      </c>
      <c r="D19559">
        <f>VLOOKUP(B19559, Tabelas!A:C,3,FALSE())</f>
        <v/>
      </c>
      <c r="E19559">
        <f>VLOOKUP(B19559, Tabelas!A:C,2,FALSE())</f>
        <v/>
      </c>
    </row>
    <row r="19560">
      <c r="A19560" t="inlineStr">
        <is>
          <t>MYCOBACTERIAL DISEASES (OPEN ACCESS)</t>
        </is>
      </c>
      <c r="B19560" t="inlineStr">
        <is>
          <t>C</t>
        </is>
      </c>
      <c r="C19560">
        <f>IF(B19560&lt;&gt;"NI",1,0)</f>
        <v/>
      </c>
      <c r="D19560">
        <f>VLOOKUP(B19560, Tabelas!A:C,3,FALSE())</f>
        <v/>
      </c>
      <c r="E19560">
        <f>VLOOKUP(B19560, Tabelas!A:C,2,FALSE())</f>
        <v/>
      </c>
    </row>
    <row r="19561">
      <c r="A19561" t="inlineStr">
        <is>
          <t>MYCOLOGICAL RESEARCH (PRINT)</t>
        </is>
      </c>
      <c r="B19561" t="inlineStr">
        <is>
          <t>C</t>
        </is>
      </c>
      <c r="C19561">
        <f>IF(B19561&lt;&gt;"NI",1,0)</f>
        <v/>
      </c>
      <c r="D19561">
        <f>VLOOKUP(B19561, Tabelas!A:C,3,FALSE())</f>
        <v/>
      </c>
      <c r="E19561">
        <f>VLOOKUP(B19561, Tabelas!A:C,2,FALSE())</f>
        <v/>
      </c>
    </row>
    <row r="19562">
      <c r="A19562" t="inlineStr">
        <is>
          <t>MYTHOS (CATAGUASES)</t>
        </is>
      </c>
      <c r="B19562" t="inlineStr">
        <is>
          <t>C</t>
        </is>
      </c>
      <c r="C19562">
        <f>IF(B19562&lt;&gt;"NI",1,0)</f>
        <v/>
      </c>
      <c r="D19562">
        <f>VLOOKUP(B19562, Tabelas!A:C,3,FALSE())</f>
        <v/>
      </c>
      <c r="E19562">
        <f>VLOOKUP(B19562, Tabelas!A:C,2,FALSE())</f>
        <v/>
      </c>
    </row>
    <row r="19563">
      <c r="A19563" t="inlineStr">
        <is>
          <t>NAME AND NAMING - PROCEEDINGS OF THE INTERNATIONAL CONFERENCE ON ONOMASTICS</t>
        </is>
      </c>
      <c r="B19563" t="inlineStr">
        <is>
          <t>C</t>
        </is>
      </c>
      <c r="C19563">
        <f>IF(B19563&lt;&gt;"NI",1,0)</f>
        <v/>
      </c>
      <c r="D19563">
        <f>VLOOKUP(B19563, Tabelas!A:C,3,FALSE())</f>
        <v/>
      </c>
      <c r="E19563">
        <f>VLOOKUP(B19563, Tabelas!A:C,2,FALSE())</f>
        <v/>
      </c>
    </row>
    <row r="19564">
      <c r="A19564" t="inlineStr">
        <is>
          <t>NANO (PRINT)</t>
        </is>
      </c>
      <c r="B19564" t="inlineStr">
        <is>
          <t>C</t>
        </is>
      </c>
      <c r="C19564">
        <f>IF(B19564&lt;&gt;"NI",1,0)</f>
        <v/>
      </c>
      <c r="D19564">
        <f>VLOOKUP(B19564, Tabelas!A:C,3,FALSE())</f>
        <v/>
      </c>
      <c r="E19564">
        <f>VLOOKUP(B19564, Tabelas!A:C,2,FALSE())</f>
        <v/>
      </c>
    </row>
    <row r="19565">
      <c r="A19565" t="inlineStr">
        <is>
          <t>NANO HYBRIDS AND COMPOSITES</t>
        </is>
      </c>
      <c r="B19565" t="inlineStr">
        <is>
          <t>C</t>
        </is>
      </c>
      <c r="C19565">
        <f>IF(B19565&lt;&gt;"NI",1,0)</f>
        <v/>
      </c>
      <c r="D19565">
        <f>VLOOKUP(B19565, Tabelas!A:C,3,FALSE())</f>
        <v/>
      </c>
      <c r="E19565">
        <f>VLOOKUP(B19565, Tabelas!A:C,2,FALSE())</f>
        <v/>
      </c>
    </row>
    <row r="19566">
      <c r="A19566" t="inlineStr">
        <is>
          <t>NANO RESEARCH &amp; APPLICATIONS</t>
        </is>
      </c>
      <c r="B19566" t="inlineStr">
        <is>
          <t>C</t>
        </is>
      </c>
      <c r="C19566">
        <f>IF(B19566&lt;&gt;"NI",1,0)</f>
        <v/>
      </c>
      <c r="D19566">
        <f>VLOOKUP(B19566, Tabelas!A:C,3,FALSE())</f>
        <v/>
      </c>
      <c r="E19566">
        <f>VLOOKUP(B19566, Tabelas!A:C,2,FALSE())</f>
        <v/>
      </c>
    </row>
    <row r="19567">
      <c r="A19567" t="inlineStr">
        <is>
          <t>NANO WORLD JOURNAL</t>
        </is>
      </c>
      <c r="B19567" t="inlineStr">
        <is>
          <t>C</t>
        </is>
      </c>
      <c r="C19567">
        <f>IF(B19567&lt;&gt;"NI",1,0)</f>
        <v/>
      </c>
      <c r="D19567">
        <f>VLOOKUP(B19567, Tabelas!A:C,3,FALSE())</f>
        <v/>
      </c>
      <c r="E19567">
        <f>VLOOKUP(B19567, Tabelas!A:C,2,FALSE())</f>
        <v/>
      </c>
    </row>
    <row r="19568">
      <c r="A19568" t="inlineStr">
        <is>
          <t>NANOCELL NEWS</t>
        </is>
      </c>
      <c r="B19568" t="inlineStr">
        <is>
          <t>C</t>
        </is>
      </c>
      <c r="C19568">
        <f>IF(B19568&lt;&gt;"NI",1,0)</f>
        <v/>
      </c>
      <c r="D19568">
        <f>VLOOKUP(B19568, Tabelas!A:C,3,FALSE())</f>
        <v/>
      </c>
      <c r="E19568">
        <f>VLOOKUP(B19568, Tabelas!A:C,2,FALSE())</f>
        <v/>
      </c>
    </row>
    <row r="19569">
      <c r="A19569" t="inlineStr">
        <is>
          <t>NANOMEDICINE &amp; NANOTECHNOLOGY OPEN ACCESS</t>
        </is>
      </c>
      <c r="B19569" t="inlineStr">
        <is>
          <t>C</t>
        </is>
      </c>
      <c r="C19569">
        <f>IF(B19569&lt;&gt;"NI",1,0)</f>
        <v/>
      </c>
      <c r="D19569">
        <f>VLOOKUP(B19569, Tabelas!A:C,3,FALSE())</f>
        <v/>
      </c>
      <c r="E19569">
        <f>VLOOKUP(B19569, Tabelas!A:C,2,FALSE())</f>
        <v/>
      </c>
    </row>
    <row r="19570">
      <c r="A19570" t="inlineStr">
        <is>
          <t>NANOSCALE ADVANCES</t>
        </is>
      </c>
      <c r="B19570" t="inlineStr">
        <is>
          <t>C</t>
        </is>
      </c>
      <c r="C19570">
        <f>IF(B19570&lt;&gt;"NI",1,0)</f>
        <v/>
      </c>
      <c r="D19570">
        <f>VLOOKUP(B19570, Tabelas!A:C,3,FALSE())</f>
        <v/>
      </c>
      <c r="E19570">
        <f>VLOOKUP(B19570, Tabelas!A:C,2,FALSE())</f>
        <v/>
      </c>
    </row>
    <row r="19571">
      <c r="A19571" t="inlineStr">
        <is>
          <t>NASA TECHNICAL MEMORANDUM</t>
        </is>
      </c>
      <c r="B19571" t="inlineStr">
        <is>
          <t>C</t>
        </is>
      </c>
      <c r="C19571">
        <f>IF(B19571&lt;&gt;"NI",1,0)</f>
        <v/>
      </c>
      <c r="D19571">
        <f>VLOOKUP(B19571, Tabelas!A:C,3,FALSE())</f>
        <v/>
      </c>
      <c r="E19571">
        <f>VLOOKUP(B19571, Tabelas!A:C,2,FALSE())</f>
        <v/>
      </c>
    </row>
    <row r="19572">
      <c r="A19572" t="inlineStr">
        <is>
          <t>NATURAL RESOURCES</t>
        </is>
      </c>
      <c r="B19572" t="inlineStr">
        <is>
          <t>C</t>
        </is>
      </c>
      <c r="C19572">
        <f>IF(B19572&lt;&gt;"NI",1,0)</f>
        <v/>
      </c>
      <c r="D19572">
        <f>VLOOKUP(B19572, Tabelas!A:C,3,FALSE())</f>
        <v/>
      </c>
      <c r="E19572">
        <f>VLOOKUP(B19572, Tabelas!A:C,2,FALSE())</f>
        <v/>
      </c>
    </row>
    <row r="19573">
      <c r="A19573" t="inlineStr">
        <is>
          <t>NATURE PROTOCOL EXCHANGE</t>
        </is>
      </c>
      <c r="B19573" t="inlineStr">
        <is>
          <t>C</t>
        </is>
      </c>
      <c r="C19573">
        <f>IF(B19573&lt;&gt;"NI",1,0)</f>
        <v/>
      </c>
      <c r="D19573">
        <f>VLOOKUP(B19573, Tabelas!A:C,3,FALSE())</f>
        <v/>
      </c>
      <c r="E19573">
        <f>VLOOKUP(B19573, Tabelas!A:C,2,FALSE())</f>
        <v/>
      </c>
    </row>
    <row r="19574">
      <c r="A19574" t="inlineStr">
        <is>
          <t>NATUREZA ON LINE (ESPÍRITO SANTO)</t>
        </is>
      </c>
      <c r="B19574" t="inlineStr">
        <is>
          <t>C</t>
        </is>
      </c>
      <c r="C19574">
        <f>IF(B19574&lt;&gt;"NI",1,0)</f>
        <v/>
      </c>
      <c r="D19574">
        <f>VLOOKUP(B19574, Tabelas!A:C,3,FALSE())</f>
        <v/>
      </c>
      <c r="E19574">
        <f>VLOOKUP(B19574, Tabelas!A:C,2,FALSE())</f>
        <v/>
      </c>
    </row>
    <row r="19575">
      <c r="A19575" t="inlineStr">
        <is>
          <t>NEFROLOGÍA LATINOAMERICANA</t>
        </is>
      </c>
      <c r="B19575" t="inlineStr">
        <is>
          <t>C</t>
        </is>
      </c>
      <c r="C19575">
        <f>IF(B19575&lt;&gt;"NI",1,0)</f>
        <v/>
      </c>
      <c r="D19575">
        <f>VLOOKUP(B19575, Tabelas!A:C,3,FALSE())</f>
        <v/>
      </c>
      <c r="E19575">
        <f>VLOOKUP(B19575, Tabelas!A:C,2,FALSE())</f>
        <v/>
      </c>
    </row>
    <row r="19576">
      <c r="A19576" t="inlineStr">
        <is>
          <t>NEMATODA</t>
        </is>
      </c>
      <c r="B19576" t="inlineStr">
        <is>
          <t>C</t>
        </is>
      </c>
      <c r="C19576">
        <f>IF(B19576&lt;&gt;"NI",1,0)</f>
        <v/>
      </c>
      <c r="D19576">
        <f>VLOOKUP(B19576, Tabelas!A:C,3,FALSE())</f>
        <v/>
      </c>
      <c r="E19576">
        <f>VLOOKUP(B19576, Tabelas!A:C,2,FALSE())</f>
        <v/>
      </c>
    </row>
    <row r="19577">
      <c r="A19577" t="inlineStr">
        <is>
          <t>NEODIVERSITY (FEIRA DE SANTANA)</t>
        </is>
      </c>
      <c r="B19577" t="inlineStr">
        <is>
          <t>C</t>
        </is>
      </c>
      <c r="C19577">
        <f>IF(B19577&lt;&gt;"NI",1,0)</f>
        <v/>
      </c>
      <c r="D19577">
        <f>VLOOKUP(B19577, Tabelas!A:C,3,FALSE())</f>
        <v/>
      </c>
      <c r="E19577">
        <f>VLOOKUP(B19577, Tabelas!A:C,2,FALSE())</f>
        <v/>
      </c>
    </row>
    <row r="19578">
      <c r="A19578" t="inlineStr">
        <is>
          <t>NEONATAL AND PEDIATRIC MEDICINE</t>
        </is>
      </c>
      <c r="B19578" t="inlineStr">
        <is>
          <t>C</t>
        </is>
      </c>
      <c r="C19578">
        <f>IF(B19578&lt;&gt;"NI",1,0)</f>
        <v/>
      </c>
      <c r="D19578">
        <f>VLOOKUP(B19578, Tabelas!A:C,3,FALSE())</f>
        <v/>
      </c>
      <c r="E19578">
        <f>VLOOKUP(B19578, Tabelas!A:C,2,FALSE())</f>
        <v/>
      </c>
    </row>
    <row r="19579">
      <c r="A19579" t="inlineStr">
        <is>
          <t>NEOTROPICAL HELMINTHOLOGY</t>
        </is>
      </c>
      <c r="B19579" t="inlineStr">
        <is>
          <t>C</t>
        </is>
      </c>
      <c r="C19579">
        <f>IF(B19579&lt;&gt;"NI",1,0)</f>
        <v/>
      </c>
      <c r="D19579">
        <f>VLOOKUP(B19579, Tabelas!A:C,3,FALSE())</f>
        <v/>
      </c>
      <c r="E19579">
        <f>VLOOKUP(B19579, Tabelas!A:C,2,FALSE())</f>
        <v/>
      </c>
    </row>
    <row r="19580">
      <c r="A19580" t="inlineStr">
        <is>
          <t>NEPHROLOGY AND RENAL DISEASES</t>
        </is>
      </c>
      <c r="B19580" t="inlineStr">
        <is>
          <t>C</t>
        </is>
      </c>
      <c r="C19580">
        <f>IF(B19580&lt;&gt;"NI",1,0)</f>
        <v/>
      </c>
      <c r="D19580">
        <f>VLOOKUP(B19580, Tabelas!A:C,3,FALSE())</f>
        <v/>
      </c>
      <c r="E19580">
        <f>VLOOKUP(B19580, Tabelas!A:C,2,FALSE())</f>
        <v/>
      </c>
    </row>
    <row r="19581">
      <c r="A19581" t="inlineStr">
        <is>
          <t>NEPHRON</t>
        </is>
      </c>
      <c r="B19581" t="inlineStr">
        <is>
          <t>C</t>
        </is>
      </c>
      <c r="C19581">
        <f>IF(B19581&lt;&gt;"NI",1,0)</f>
        <v/>
      </c>
      <c r="D19581">
        <f>VLOOKUP(B19581, Tabelas!A:C,3,FALSE())</f>
        <v/>
      </c>
      <c r="E19581">
        <f>VLOOKUP(B19581, Tabelas!A:C,2,FALSE())</f>
        <v/>
      </c>
    </row>
    <row r="19582">
      <c r="A19582" t="inlineStr">
        <is>
          <t>NEPHRON. EXPERIMENTAL NEPHROLOGY</t>
        </is>
      </c>
      <c r="B19582" t="inlineStr">
        <is>
          <t>C</t>
        </is>
      </c>
      <c r="C19582">
        <f>IF(B19582&lt;&gt;"NI",1,0)</f>
        <v/>
      </c>
      <c r="D19582">
        <f>VLOOKUP(B19582, Tabelas!A:C,3,FALSE())</f>
        <v/>
      </c>
      <c r="E19582">
        <f>VLOOKUP(B19582, Tabelas!A:C,2,FALSE())</f>
        <v/>
      </c>
    </row>
    <row r="19583">
      <c r="A19583" t="inlineStr">
        <is>
          <t>NETWORK BIOLOGY</t>
        </is>
      </c>
      <c r="B19583" t="inlineStr">
        <is>
          <t>C</t>
        </is>
      </c>
      <c r="C19583">
        <f>IF(B19583&lt;&gt;"NI",1,0)</f>
        <v/>
      </c>
      <c r="D19583">
        <f>VLOOKUP(B19583, Tabelas!A:C,3,FALSE())</f>
        <v/>
      </c>
      <c r="E19583">
        <f>VLOOKUP(B19583, Tabelas!A:C,2,FALSE())</f>
        <v/>
      </c>
    </row>
    <row r="19584">
      <c r="A19584" t="inlineStr">
        <is>
          <t>NEUROCIÊNCIAS (RIO DE JANEIRO)</t>
        </is>
      </c>
      <c r="B19584" t="inlineStr">
        <is>
          <t>C</t>
        </is>
      </c>
      <c r="C19584">
        <f>IF(B19584&lt;&gt;"NI",1,0)</f>
        <v/>
      </c>
      <c r="D19584">
        <f>VLOOKUP(B19584, Tabelas!A:C,3,FALSE())</f>
        <v/>
      </c>
      <c r="E19584">
        <f>VLOOKUP(B19584, Tabelas!A:C,2,FALSE())</f>
        <v/>
      </c>
    </row>
    <row r="19585">
      <c r="A19585" t="inlineStr">
        <is>
          <t>NEUROEDUCAÇÃO</t>
        </is>
      </c>
      <c r="B19585" t="inlineStr">
        <is>
          <t>C</t>
        </is>
      </c>
      <c r="C19585">
        <f>IF(B19585&lt;&gt;"NI",1,0)</f>
        <v/>
      </c>
      <c r="D19585">
        <f>VLOOKUP(B19585, Tabelas!A:C,3,FALSE())</f>
        <v/>
      </c>
      <c r="E19585">
        <f>VLOOKUP(B19585, Tabelas!A:C,2,FALSE())</f>
        <v/>
      </c>
    </row>
    <row r="19586">
      <c r="A19586" t="inlineStr">
        <is>
          <t>NEUROGRAPHICS</t>
        </is>
      </c>
      <c r="B19586" t="inlineStr">
        <is>
          <t>C</t>
        </is>
      </c>
      <c r="C19586">
        <f>IF(B19586&lt;&gt;"NI",1,0)</f>
        <v/>
      </c>
      <c r="D19586">
        <f>VLOOKUP(B19586, Tabelas!A:C,3,FALSE())</f>
        <v/>
      </c>
      <c r="E19586">
        <f>VLOOKUP(B19586, Tabelas!A:C,2,FALSE())</f>
        <v/>
      </c>
    </row>
    <row r="19587">
      <c r="A19587" t="inlineStr">
        <is>
          <t>NEUROLOGICAL DISORDERS AND THERAPEUTICS</t>
        </is>
      </c>
      <c r="B19587" t="inlineStr">
        <is>
          <t>C</t>
        </is>
      </c>
      <c r="C19587">
        <f>IF(B19587&lt;&gt;"NI",1,0)</f>
        <v/>
      </c>
      <c r="D19587">
        <f>VLOOKUP(B19587, Tabelas!A:C,3,FALSE())</f>
        <v/>
      </c>
      <c r="E19587">
        <f>VLOOKUP(B19587, Tabelas!A:C,2,FALSE())</f>
        <v/>
      </c>
    </row>
    <row r="19588">
      <c r="A19588" t="inlineStr">
        <is>
          <t>NEUROPSYCHIATRY</t>
        </is>
      </c>
      <c r="B19588" t="inlineStr">
        <is>
          <t>C</t>
        </is>
      </c>
      <c r="C19588">
        <f>IF(B19588&lt;&gt;"NI",1,0)</f>
        <v/>
      </c>
      <c r="D19588">
        <f>VLOOKUP(B19588, Tabelas!A:C,3,FALSE())</f>
        <v/>
      </c>
      <c r="E19588">
        <f>VLOOKUP(B19588, Tabelas!A:C,2,FALSE())</f>
        <v/>
      </c>
    </row>
    <row r="19589">
      <c r="A19589" t="inlineStr">
        <is>
          <t>NEUROSCIENCE &amp; MEDICINE</t>
        </is>
      </c>
      <c r="B19589" t="inlineStr">
        <is>
          <t>C</t>
        </is>
      </c>
      <c r="C19589">
        <f>IF(B19589&lt;&gt;"NI",1,0)</f>
        <v/>
      </c>
      <c r="D19589">
        <f>VLOOKUP(B19589, Tabelas!A:C,3,FALSE())</f>
        <v/>
      </c>
      <c r="E19589">
        <f>VLOOKUP(B19589, Tabelas!A:C,2,FALSE())</f>
        <v/>
      </c>
    </row>
    <row r="19590">
      <c r="A19590" t="inlineStr">
        <is>
          <t>NEUROSCIENCE INTERNATIONAL</t>
        </is>
      </c>
      <c r="B19590" t="inlineStr">
        <is>
          <t>C</t>
        </is>
      </c>
      <c r="C19590">
        <f>IF(B19590&lt;&gt;"NI",1,0)</f>
        <v/>
      </c>
      <c r="D19590">
        <f>VLOOKUP(B19590, Tabelas!A:C,3,FALSE())</f>
        <v/>
      </c>
      <c r="E19590">
        <f>VLOOKUP(B19590, Tabelas!A:C,2,FALSE())</f>
        <v/>
      </c>
    </row>
    <row r="19591">
      <c r="A19591" t="inlineStr">
        <is>
          <t>NEW FRONTIERS IN OPHTHALMOLOGY</t>
        </is>
      </c>
      <c r="B19591" t="inlineStr">
        <is>
          <t>C</t>
        </is>
      </c>
      <c r="C19591">
        <f>IF(B19591&lt;&gt;"NI",1,0)</f>
        <v/>
      </c>
      <c r="D19591">
        <f>VLOOKUP(B19591, Tabelas!A:C,3,FALSE())</f>
        <v/>
      </c>
      <c r="E19591">
        <f>VLOOKUP(B19591, Tabelas!A:C,2,FALSE())</f>
        <v/>
      </c>
    </row>
    <row r="19592">
      <c r="A19592" t="inlineStr">
        <is>
          <t>NEW WATER POLICY &amp; PRACTICE</t>
        </is>
      </c>
      <c r="B19592" t="inlineStr">
        <is>
          <t>C</t>
        </is>
      </c>
      <c r="C19592">
        <f>IF(B19592&lt;&gt;"NI",1,0)</f>
        <v/>
      </c>
      <c r="D19592">
        <f>VLOOKUP(B19592, Tabelas!A:C,3,FALSE())</f>
        <v/>
      </c>
      <c r="E19592">
        <f>VLOOKUP(B19592, Tabelas!A:C,2,FALSE())</f>
        <v/>
      </c>
    </row>
    <row r="19593">
      <c r="A19593" t="inlineStr">
        <is>
          <t>NEW ZEALAND JOURNAL OF OCCUPATIONAL THERAPY (AUCKLAND)</t>
        </is>
      </c>
      <c r="B19593" t="inlineStr">
        <is>
          <t>C</t>
        </is>
      </c>
      <c r="C19593">
        <f>IF(B19593&lt;&gt;"NI",1,0)</f>
        <v/>
      </c>
      <c r="D19593">
        <f>VLOOKUP(B19593, Tabelas!A:C,3,FALSE())</f>
        <v/>
      </c>
      <c r="E19593">
        <f>VLOOKUP(B19593, Tabelas!A:C,2,FALSE())</f>
        <v/>
      </c>
    </row>
    <row r="19594">
      <c r="A19594" t="inlineStr">
        <is>
          <t>NEW ZEALAND MANAGEMENT</t>
        </is>
      </c>
      <c r="B19594" t="inlineStr">
        <is>
          <t>C</t>
        </is>
      </c>
      <c r="C19594">
        <f>IF(B19594&lt;&gt;"NI",1,0)</f>
        <v/>
      </c>
      <c r="D19594">
        <f>VLOOKUP(B19594, Tabelas!A:C,3,FALSE())</f>
        <v/>
      </c>
      <c r="E19594">
        <f>VLOOKUP(B19594, Tabelas!A:C,2,FALSE())</f>
        <v/>
      </c>
    </row>
    <row r="19595">
      <c r="A19595" t="inlineStr">
        <is>
          <t>NEXO</t>
        </is>
      </c>
      <c r="B19595" t="inlineStr">
        <is>
          <t>C</t>
        </is>
      </c>
      <c r="C19595">
        <f>IF(B19595&lt;&gt;"NI",1,0)</f>
        <v/>
      </c>
      <c r="D19595">
        <f>VLOOKUP(B19595, Tabelas!A:C,3,FALSE())</f>
        <v/>
      </c>
      <c r="E19595">
        <f>VLOOKUP(B19595, Tabelas!A:C,2,FALSE())</f>
        <v/>
      </c>
    </row>
    <row r="19596">
      <c r="A19596" t="inlineStr">
        <is>
          <t>NEXOS ECONÔMICOS</t>
        </is>
      </c>
      <c r="B19596" t="inlineStr">
        <is>
          <t>C</t>
        </is>
      </c>
      <c r="C19596">
        <f>IF(B19596&lt;&gt;"NI",1,0)</f>
        <v/>
      </c>
      <c r="D19596">
        <f>VLOOKUP(B19596, Tabelas!A:C,3,FALSE())</f>
        <v/>
      </c>
      <c r="E19596">
        <f>VLOOKUP(B19596, Tabelas!A:C,2,FALSE())</f>
        <v/>
      </c>
    </row>
    <row r="19597">
      <c r="A19597" t="inlineStr">
        <is>
          <t>NEXUS - REVISTA DE EXTENSÃO DO IFAM</t>
        </is>
      </c>
      <c r="B19597" t="inlineStr">
        <is>
          <t>C</t>
        </is>
      </c>
      <c r="C19597">
        <f>IF(B19597&lt;&gt;"NI",1,0)</f>
        <v/>
      </c>
      <c r="D19597">
        <f>VLOOKUP(B19597, Tabelas!A:C,3,FALSE())</f>
        <v/>
      </c>
      <c r="E19597">
        <f>VLOOKUP(B19597, Tabelas!A:C,2,FALSE())</f>
        <v/>
      </c>
    </row>
    <row r="19598">
      <c r="A19598" t="inlineStr">
        <is>
          <t>NEXUS NETWORK JOURNAL</t>
        </is>
      </c>
      <c r="B19598" t="inlineStr">
        <is>
          <t>C</t>
        </is>
      </c>
      <c r="C19598">
        <f>IF(B19598&lt;&gt;"NI",1,0)</f>
        <v/>
      </c>
      <c r="D19598">
        <f>VLOOKUP(B19598, Tabelas!A:C,3,FALSE())</f>
        <v/>
      </c>
      <c r="E19598">
        <f>VLOOKUP(B19598, Tabelas!A:C,2,FALSE())</f>
        <v/>
      </c>
    </row>
    <row r="19599">
      <c r="A19599" t="inlineStr">
        <is>
          <t>NICS REPORTS</t>
        </is>
      </c>
      <c r="B19599" t="inlineStr">
        <is>
          <t>C</t>
        </is>
      </c>
      <c r="C19599">
        <f>IF(B19599&lt;&gt;"NI",1,0)</f>
        <v/>
      </c>
      <c r="D19599">
        <f>VLOOKUP(B19599, Tabelas!A:C,3,FALSE())</f>
        <v/>
      </c>
      <c r="E19599">
        <f>VLOOKUP(B19599, Tabelas!A:C,2,FALSE())</f>
        <v/>
      </c>
    </row>
    <row r="19600">
      <c r="A19600" t="inlineStr">
        <is>
          <t>NON-CODING RNA INVESTIGATION</t>
        </is>
      </c>
      <c r="B19600" t="inlineStr">
        <is>
          <t>C</t>
        </is>
      </c>
      <c r="C19600">
        <f>IF(B19600&lt;&gt;"NI",1,0)</f>
        <v/>
      </c>
      <c r="D19600">
        <f>VLOOKUP(B19600, Tabelas!A:C,3,FALSE())</f>
        <v/>
      </c>
      <c r="E19600">
        <f>VLOOKUP(B19600, Tabelas!A:C,2,FALSE())</f>
        <v/>
      </c>
    </row>
    <row r="19601">
      <c r="A19601" t="inlineStr">
        <is>
          <t>NORRAG SPECIAL ISSUE</t>
        </is>
      </c>
      <c r="B19601" t="inlineStr">
        <is>
          <t>C</t>
        </is>
      </c>
      <c r="C19601">
        <f>IF(B19601&lt;&gt;"NI",1,0)</f>
        <v/>
      </c>
      <c r="D19601">
        <f>VLOOKUP(B19601, Tabelas!A:C,3,FALSE())</f>
        <v/>
      </c>
      <c r="E19601">
        <f>VLOOKUP(B19601, Tabelas!A:C,2,FALSE())</f>
        <v/>
      </c>
    </row>
    <row r="19602">
      <c r="A19602" t="inlineStr">
        <is>
          <t>NOTAS TÉCNICAS DO CBPF</t>
        </is>
      </c>
      <c r="B19602" t="inlineStr">
        <is>
          <t>C</t>
        </is>
      </c>
      <c r="C19602">
        <f>IF(B19602&lt;&gt;"NI",1,0)</f>
        <v/>
      </c>
      <c r="D19602">
        <f>VLOOKUP(B19602, Tabelas!A:C,3,FALSE())</f>
        <v/>
      </c>
      <c r="E19602">
        <f>VLOOKUP(B19602, Tabelas!A:C,2,FALSE())</f>
        <v/>
      </c>
    </row>
    <row r="19603">
      <c r="A19603" t="inlineStr">
        <is>
          <t>NOTULAE ALGARUM</t>
        </is>
      </c>
      <c r="B19603" t="inlineStr">
        <is>
          <t>C</t>
        </is>
      </c>
      <c r="C19603">
        <f>IF(B19603&lt;&gt;"NI",1,0)</f>
        <v/>
      </c>
      <c r="D19603">
        <f>VLOOKUP(B19603, Tabelas!A:C,3,FALSE())</f>
        <v/>
      </c>
      <c r="E19603">
        <f>VLOOKUP(B19603, Tabelas!A:C,2,FALSE())</f>
        <v/>
      </c>
    </row>
    <row r="19604">
      <c r="A19604" t="inlineStr">
        <is>
          <t>NOVA BIOTECHNOLOGICA ET CHIMICA</t>
        </is>
      </c>
      <c r="B19604" t="inlineStr">
        <is>
          <t>C</t>
        </is>
      </c>
      <c r="C19604">
        <f>IF(B19604&lt;&gt;"NI",1,0)</f>
        <v/>
      </c>
      <c r="D19604">
        <f>VLOOKUP(B19604, Tabelas!A:C,3,FALSE())</f>
        <v/>
      </c>
      <c r="E19604">
        <f>VLOOKUP(B19604, Tabelas!A:C,2,FALSE())</f>
        <v/>
      </c>
    </row>
    <row r="19605">
      <c r="A19605" t="inlineStr">
        <is>
          <t>NOVA SCIENTIA</t>
        </is>
      </c>
      <c r="B19605" t="inlineStr">
        <is>
          <t>C</t>
        </is>
      </c>
      <c r="C19605">
        <f>IF(B19605&lt;&gt;"NI",1,0)</f>
        <v/>
      </c>
      <c r="D19605">
        <f>VLOOKUP(B19605, Tabelas!A:C,3,FALSE())</f>
        <v/>
      </c>
      <c r="E19605">
        <f>VLOOKUP(B19605, Tabelas!A:C,2,FALSE())</f>
        <v/>
      </c>
    </row>
    <row r="19606">
      <c r="A19606" t="inlineStr">
        <is>
          <t>NOVA SÍNTESE</t>
        </is>
      </c>
      <c r="B19606" t="inlineStr">
        <is>
          <t>C</t>
        </is>
      </c>
      <c r="C19606">
        <f>IF(B19606&lt;&gt;"NI",1,0)</f>
        <v/>
      </c>
      <c r="D19606">
        <f>VLOOKUP(B19606, Tabelas!A:C,3,FALSE())</f>
        <v/>
      </c>
      <c r="E19606">
        <f>VLOOKUP(B19606, Tabelas!A:C,2,FALSE())</f>
        <v/>
      </c>
    </row>
    <row r="19607">
      <c r="A19607" t="inlineStr">
        <is>
          <t>NOVOS TEMAS</t>
        </is>
      </c>
      <c r="B19607" t="inlineStr">
        <is>
          <t>C</t>
        </is>
      </c>
      <c r="C19607">
        <f>IF(B19607&lt;&gt;"NI",1,0)</f>
        <v/>
      </c>
      <c r="D19607">
        <f>VLOOKUP(B19607, Tabelas!A:C,3,FALSE())</f>
        <v/>
      </c>
      <c r="E19607">
        <f>VLOOKUP(B19607, Tabelas!A:C,2,FALSE())</f>
        <v/>
      </c>
    </row>
    <row r="19608">
      <c r="A19608" t="inlineStr">
        <is>
          <t>NPJ PARKINSON'S DISEASE</t>
        </is>
      </c>
      <c r="B19608" t="inlineStr">
        <is>
          <t>C</t>
        </is>
      </c>
      <c r="C19608">
        <f>IF(B19608&lt;&gt;"NI",1,0)</f>
        <v/>
      </c>
      <c r="D19608">
        <f>VLOOKUP(B19608, Tabelas!A:C,3,FALSE())</f>
        <v/>
      </c>
      <c r="E19608">
        <f>VLOOKUP(B19608, Tabelas!A:C,2,FALSE())</f>
        <v/>
      </c>
    </row>
    <row r="19609">
      <c r="A19609" t="inlineStr">
        <is>
          <t>NPJ QUANTUM MATERIALS (ONLINE)</t>
        </is>
      </c>
      <c r="B19609" t="inlineStr">
        <is>
          <t>C</t>
        </is>
      </c>
      <c r="C19609">
        <f>IF(B19609&lt;&gt;"NI",1,0)</f>
        <v/>
      </c>
      <c r="D19609">
        <f>VLOOKUP(B19609, Tabelas!A:C,3,FALSE())</f>
        <v/>
      </c>
      <c r="E19609">
        <f>VLOOKUP(B19609, Tabelas!A:C,2,FALSE())</f>
        <v/>
      </c>
    </row>
    <row r="19610">
      <c r="A19610" t="inlineStr">
        <is>
          <t>NTERNATIONAL JOURNAL OF UBIQUITOUS SYSTEMS AND PERVASIVE NETWORKS</t>
        </is>
      </c>
      <c r="B19610" t="inlineStr">
        <is>
          <t>C</t>
        </is>
      </c>
      <c r="C19610">
        <f>IF(B19610&lt;&gt;"NI",1,0)</f>
        <v/>
      </c>
      <c r="D19610">
        <f>VLOOKUP(B19610, Tabelas!A:C,3,FALSE())</f>
        <v/>
      </c>
      <c r="E19610">
        <f>VLOOKUP(B19610, Tabelas!A:C,2,FALSE())</f>
        <v/>
      </c>
    </row>
    <row r="19611">
      <c r="A19611" t="inlineStr">
        <is>
          <t>NUEVAMÉRICA (BUENOS AIRES)</t>
        </is>
      </c>
      <c r="B19611" t="inlineStr">
        <is>
          <t>C</t>
        </is>
      </c>
      <c r="C19611">
        <f>IF(B19611&lt;&gt;"NI",1,0)</f>
        <v/>
      </c>
      <c r="D19611">
        <f>VLOOKUP(B19611, Tabelas!A:C,3,FALSE())</f>
        <v/>
      </c>
      <c r="E19611">
        <f>VLOOKUP(B19611, Tabelas!A:C,2,FALSE())</f>
        <v/>
      </c>
    </row>
    <row r="19612">
      <c r="A19612" t="inlineStr">
        <is>
          <t>N'UMBUNTU EM REVISTA</t>
        </is>
      </c>
      <c r="B19612" t="inlineStr">
        <is>
          <t>C</t>
        </is>
      </c>
      <c r="C19612">
        <f>IF(B19612&lt;&gt;"NI",1,0)</f>
        <v/>
      </c>
      <c r="D19612">
        <f>VLOOKUP(B19612, Tabelas!A:C,3,FALSE())</f>
        <v/>
      </c>
      <c r="E19612">
        <f>VLOOKUP(B19612, Tabelas!A:C,2,FALSE())</f>
        <v/>
      </c>
    </row>
    <row r="19613">
      <c r="A19613" t="inlineStr">
        <is>
          <t>NUOVI QUADERNI DEL CIRCOLO SEMIOLOGICO SICILIANO</t>
        </is>
      </c>
      <c r="B19613" t="inlineStr">
        <is>
          <t>C</t>
        </is>
      </c>
      <c r="C19613">
        <f>IF(B19613&lt;&gt;"NI",1,0)</f>
        <v/>
      </c>
      <c r="D19613">
        <f>VLOOKUP(B19613, Tabelas!A:C,3,FALSE())</f>
        <v/>
      </c>
      <c r="E19613">
        <f>VLOOKUP(B19613, Tabelas!A:C,2,FALSE())</f>
        <v/>
      </c>
    </row>
    <row r="19614">
      <c r="A19614" t="inlineStr">
        <is>
          <t>NURSE PRESCRIBER- CAMBRIDGE UNIVERSITY PRESS - (ONLINE)</t>
        </is>
      </c>
      <c r="B19614" t="inlineStr">
        <is>
          <t>C</t>
        </is>
      </c>
      <c r="C19614">
        <f>IF(B19614&lt;&gt;"NI",1,0)</f>
        <v/>
      </c>
      <c r="D19614">
        <f>VLOOKUP(B19614, Tabelas!A:C,3,FALSE())</f>
        <v/>
      </c>
      <c r="E19614">
        <f>VLOOKUP(B19614, Tabelas!A:C,2,FALSE())</f>
        <v/>
      </c>
    </row>
    <row r="19615">
      <c r="A19615" t="inlineStr">
        <is>
          <t>NURSING &amp; CARE OPEN ACCESS JOURNAL</t>
        </is>
      </c>
      <c r="B19615" t="inlineStr">
        <is>
          <t>C</t>
        </is>
      </c>
      <c r="C19615">
        <f>IF(B19615&lt;&gt;"NI",1,0)</f>
        <v/>
      </c>
      <c r="D19615">
        <f>VLOOKUP(B19615, Tabelas!A:C,3,FALSE())</f>
        <v/>
      </c>
      <c r="E19615">
        <f>VLOOKUP(B19615, Tabelas!A:C,2,FALSE())</f>
        <v/>
      </c>
    </row>
    <row r="19616">
      <c r="A19616" t="inlineStr">
        <is>
          <t>NUTRIÇÃO BRASIL</t>
        </is>
      </c>
      <c r="B19616" t="inlineStr">
        <is>
          <t>C</t>
        </is>
      </c>
      <c r="C19616">
        <f>IF(B19616&lt;&gt;"NI",1,0)</f>
        <v/>
      </c>
      <c r="D19616">
        <f>VLOOKUP(B19616, Tabelas!A:C,3,FALSE())</f>
        <v/>
      </c>
      <c r="E19616">
        <f>VLOOKUP(B19616, Tabelas!A:C,2,FALSE())</f>
        <v/>
      </c>
    </row>
    <row r="19617">
      <c r="A19617" t="inlineStr">
        <is>
          <t>NUTRIÇÃO EM PAUTA</t>
        </is>
      </c>
      <c r="B19617" t="inlineStr">
        <is>
          <t>C</t>
        </is>
      </c>
      <c r="C19617">
        <f>IF(B19617&lt;&gt;"NI",1,0)</f>
        <v/>
      </c>
      <c r="D19617">
        <f>VLOOKUP(B19617, Tabelas!A:C,3,FALSE())</f>
        <v/>
      </c>
      <c r="E19617">
        <f>VLOOKUP(B19617, Tabelas!A:C,2,FALSE())</f>
        <v/>
      </c>
    </row>
    <row r="19618">
      <c r="A19618" t="inlineStr">
        <is>
          <t>NUTRIRE (SÃO PAULO)</t>
        </is>
      </c>
      <c r="B19618" t="inlineStr">
        <is>
          <t>C</t>
        </is>
      </c>
      <c r="C19618">
        <f>IF(B19618&lt;&gt;"NI",1,0)</f>
        <v/>
      </c>
      <c r="D19618">
        <f>VLOOKUP(B19618, Tabelas!A:C,3,FALSE())</f>
        <v/>
      </c>
      <c r="E19618">
        <f>VLOOKUP(B19618, Tabelas!A:C,2,FALSE())</f>
        <v/>
      </c>
    </row>
    <row r="19619">
      <c r="A19619" t="inlineStr">
        <is>
          <t>NUTRITION &amp; FOOD SCIENCE</t>
        </is>
      </c>
      <c r="B19619" t="inlineStr">
        <is>
          <t>C</t>
        </is>
      </c>
      <c r="C19619">
        <f>IF(B19619&lt;&gt;"NI",1,0)</f>
        <v/>
      </c>
      <c r="D19619">
        <f>VLOOKUP(B19619, Tabelas!A:C,3,FALSE())</f>
        <v/>
      </c>
      <c r="E19619">
        <f>VLOOKUP(B19619, Tabelas!A:C,2,FALSE())</f>
        <v/>
      </c>
    </row>
    <row r="19620">
      <c r="A19620" t="inlineStr">
        <is>
          <t>NUTRITION &amp; FOOD SCIENCE INTERNATIONAL JOURNAL</t>
        </is>
      </c>
      <c r="B19620" t="inlineStr">
        <is>
          <t>C</t>
        </is>
      </c>
      <c r="C19620">
        <f>IF(B19620&lt;&gt;"NI",1,0)</f>
        <v/>
      </c>
      <c r="D19620">
        <f>VLOOKUP(B19620, Tabelas!A:C,3,FALSE())</f>
        <v/>
      </c>
      <c r="E19620">
        <f>VLOOKUP(B19620, Tabelas!A:C,2,FALSE())</f>
        <v/>
      </c>
    </row>
    <row r="19621">
      <c r="A19621" t="inlineStr">
        <is>
          <t>NUTRITION CLINIQUE ET MÉTABOLISME</t>
        </is>
      </c>
      <c r="B19621" t="inlineStr">
        <is>
          <t>C</t>
        </is>
      </c>
      <c r="C19621">
        <f>IF(B19621&lt;&gt;"NI",1,0)</f>
        <v/>
      </c>
      <c r="D19621">
        <f>VLOOKUP(B19621, Tabelas!A:C,3,FALSE())</f>
        <v/>
      </c>
      <c r="E19621">
        <f>VLOOKUP(B19621, Tabelas!A:C,2,FALSE())</f>
        <v/>
      </c>
    </row>
    <row r="19622">
      <c r="A19622" t="inlineStr">
        <is>
          <t>NYSSA</t>
        </is>
      </c>
      <c r="B19622" t="inlineStr">
        <is>
          <t>C</t>
        </is>
      </c>
      <c r="C19622">
        <f>IF(B19622&lt;&gt;"NI",1,0)</f>
        <v/>
      </c>
      <c r="D19622">
        <f>VLOOKUP(B19622, Tabelas!A:C,3,FALSE())</f>
        <v/>
      </c>
      <c r="E19622">
        <f>VLOOKUP(B19622, Tabelas!A:C,2,FALSE())</f>
        <v/>
      </c>
    </row>
    <row r="19623">
      <c r="A19623" t="inlineStr">
        <is>
          <t>O ADJUNTO - REVISTA PEDAGÓGICA DA ESCOLA DE APERFEIÇOAMENTO DE SARGENTOS DAS ARMAS</t>
        </is>
      </c>
      <c r="B19623" t="inlineStr">
        <is>
          <t>C</t>
        </is>
      </c>
      <c r="C19623">
        <f>IF(B19623&lt;&gt;"NI",1,0)</f>
        <v/>
      </c>
      <c r="D19623">
        <f>VLOOKUP(B19623, Tabelas!A:C,3,FALSE())</f>
        <v/>
      </c>
      <c r="E19623">
        <f>VLOOKUP(B19623, Tabelas!A:C,2,FALSE())</f>
        <v/>
      </c>
    </row>
    <row r="19624">
      <c r="A19624" t="inlineStr">
        <is>
          <t>O AGRONÔMICO (CAMPINAS)</t>
        </is>
      </c>
      <c r="B19624" t="inlineStr">
        <is>
          <t>C</t>
        </is>
      </c>
      <c r="C19624">
        <f>IF(B19624&lt;&gt;"NI",1,0)</f>
        <v/>
      </c>
      <c r="D19624">
        <f>VLOOKUP(B19624, Tabelas!A:C,3,FALSE())</f>
        <v/>
      </c>
      <c r="E19624">
        <f>VLOOKUP(B19624, Tabelas!A:C,2,FALSE())</f>
        <v/>
      </c>
    </row>
    <row r="19625">
      <c r="A19625" t="inlineStr">
        <is>
          <t>O ALFERES (BELO HORIZONTE)</t>
        </is>
      </c>
      <c r="B19625" t="inlineStr">
        <is>
          <t>C</t>
        </is>
      </c>
      <c r="C19625">
        <f>IF(B19625&lt;&gt;"NI",1,0)</f>
        <v/>
      </c>
      <c r="D19625">
        <f>VLOOKUP(B19625, Tabelas!A:C,3,FALSE())</f>
        <v/>
      </c>
      <c r="E19625">
        <f>VLOOKUP(B19625, Tabelas!A:C,2,FALSE())</f>
        <v/>
      </c>
    </row>
    <row r="19626">
      <c r="A19626" t="inlineStr">
        <is>
          <t>O BIOLÓGICO (IMPRESSO)</t>
        </is>
      </c>
      <c r="B19626" t="inlineStr">
        <is>
          <t>C</t>
        </is>
      </c>
      <c r="C19626">
        <f>IF(B19626&lt;&gt;"NI",1,0)</f>
        <v/>
      </c>
      <c r="D19626">
        <f>VLOOKUP(B19626, Tabelas!A:C,3,FALSE())</f>
        <v/>
      </c>
      <c r="E19626">
        <f>VLOOKUP(B19626, Tabelas!A:C,2,FALSE())</f>
        <v/>
      </c>
    </row>
    <row r="19627">
      <c r="A19627" t="inlineStr">
        <is>
          <t>O DIREITO À SAÚDE DE MULHERES SOROPOSITIVAS COMO VIA DE EFETIVAÇÃO DOS DIREITOS FUNDAMENTAIS DE SEGUNDA DIMENSÃO</t>
        </is>
      </c>
      <c r="B19627" t="inlineStr">
        <is>
          <t>C</t>
        </is>
      </c>
      <c r="C19627">
        <f>IF(B19627&lt;&gt;"NI",1,0)</f>
        <v/>
      </c>
      <c r="D19627">
        <f>VLOOKUP(B19627, Tabelas!A:C,3,FALSE())</f>
        <v/>
      </c>
      <c r="E19627">
        <f>VLOOKUP(B19627, Tabelas!A:C,2,FALSE())</f>
        <v/>
      </c>
    </row>
    <row r="19628">
      <c r="A19628" t="inlineStr">
        <is>
          <t>O PERCEVEJO (UNIRIO)</t>
        </is>
      </c>
      <c r="B19628" t="inlineStr">
        <is>
          <t>C</t>
        </is>
      </c>
      <c r="C19628">
        <f>IF(B19628&lt;&gt;"NI",1,0)</f>
        <v/>
      </c>
      <c r="D19628">
        <f>VLOOKUP(B19628, Tabelas!A:C,3,FALSE())</f>
        <v/>
      </c>
      <c r="E19628">
        <f>VLOOKUP(B19628, Tabelas!A:C,2,FALSE())</f>
        <v/>
      </c>
    </row>
    <row r="19629">
      <c r="A19629" t="inlineStr">
        <is>
          <t>O SABER (BRASÍLIA)</t>
        </is>
      </c>
      <c r="B19629" t="inlineStr">
        <is>
          <t>C</t>
        </is>
      </c>
      <c r="C19629">
        <f>IF(B19629&lt;&gt;"NI",1,0)</f>
        <v/>
      </c>
      <c r="D19629">
        <f>VLOOKUP(B19629, Tabelas!A:C,3,FALSE())</f>
        <v/>
      </c>
      <c r="E19629">
        <f>VLOOKUP(B19629, Tabelas!A:C,2,FALSE())</f>
        <v/>
      </c>
    </row>
    <row r="19630">
      <c r="A19630" t="inlineStr">
        <is>
          <t>O TEATRO TRANSCENDE (ONLINE)</t>
        </is>
      </c>
      <c r="B19630" t="inlineStr">
        <is>
          <t>C</t>
        </is>
      </c>
      <c r="C19630">
        <f>IF(B19630&lt;&gt;"NI",1,0)</f>
        <v/>
      </c>
      <c r="D19630">
        <f>VLOOKUP(B19630, Tabelas!A:C,3,FALSE())</f>
        <v/>
      </c>
      <c r="E19630">
        <f>VLOOKUP(B19630, Tabelas!A:C,2,FALSE())</f>
        <v/>
      </c>
    </row>
    <row r="19631">
      <c r="A19631" t="inlineStr">
        <is>
          <t>OA MEDICAL HYPOTHESIS</t>
        </is>
      </c>
      <c r="B19631" t="inlineStr">
        <is>
          <t>C</t>
        </is>
      </c>
      <c r="C19631">
        <f>IF(B19631&lt;&gt;"NI",1,0)</f>
        <v/>
      </c>
      <c r="D19631">
        <f>VLOOKUP(B19631, Tabelas!A:C,3,FALSE())</f>
        <v/>
      </c>
      <c r="E19631">
        <f>VLOOKUP(B19631, Tabelas!A:C,2,FALSE())</f>
        <v/>
      </c>
    </row>
    <row r="19632">
      <c r="A19632" t="inlineStr">
        <is>
          <t>OBESITY &amp; CONTROL THERAPIES: OPEN ACCESS</t>
        </is>
      </c>
      <c r="B19632" t="inlineStr">
        <is>
          <t>C</t>
        </is>
      </c>
      <c r="C19632">
        <f>IF(B19632&lt;&gt;"NI",1,0)</f>
        <v/>
      </c>
      <c r="D19632">
        <f>VLOOKUP(B19632, Tabelas!A:C,3,FALSE())</f>
        <v/>
      </c>
      <c r="E19632">
        <f>VLOOKUP(B19632, Tabelas!A:C,2,FALSE())</f>
        <v/>
      </c>
    </row>
    <row r="19633">
      <c r="A19633" t="inlineStr">
        <is>
          <t>OBESITY &amp; WEIGHT LOSS THERAPY</t>
        </is>
      </c>
      <c r="B19633" t="inlineStr">
        <is>
          <t>C</t>
        </is>
      </c>
      <c r="C19633">
        <f>IF(B19633&lt;&gt;"NI",1,0)</f>
        <v/>
      </c>
      <c r="D19633">
        <f>VLOOKUP(B19633, Tabelas!A:C,3,FALSE())</f>
        <v/>
      </c>
      <c r="E19633">
        <f>VLOOKUP(B19633, Tabelas!A:C,2,FALSE())</f>
        <v/>
      </c>
    </row>
    <row r="19634">
      <c r="A19634" t="inlineStr">
        <is>
          <t>OBESITY RESEARCH</t>
        </is>
      </c>
      <c r="B19634" t="inlineStr">
        <is>
          <t>C</t>
        </is>
      </c>
      <c r="C19634">
        <f>IF(B19634&lt;&gt;"NI",1,0)</f>
        <v/>
      </c>
      <c r="D19634">
        <f>VLOOKUP(B19634, Tabelas!A:C,3,FALSE())</f>
        <v/>
      </c>
      <c r="E19634">
        <f>VLOOKUP(B19634, Tabelas!A:C,2,FALSE())</f>
        <v/>
      </c>
    </row>
    <row r="19635">
      <c r="A19635" t="inlineStr">
        <is>
          <t>OBESITY SCIENCE &amp; PRACTICE</t>
        </is>
      </c>
      <c r="B19635" t="inlineStr">
        <is>
          <t>C</t>
        </is>
      </c>
      <c r="C19635">
        <f>IF(B19635&lt;&gt;"NI",1,0)</f>
        <v/>
      </c>
      <c r="D19635">
        <f>VLOOKUP(B19635, Tabelas!A:C,3,FALSE())</f>
        <v/>
      </c>
      <c r="E19635">
        <f>VLOOKUP(B19635, Tabelas!A:C,2,FALSE())</f>
        <v/>
      </c>
    </row>
    <row r="19636">
      <c r="A19636" t="inlineStr">
        <is>
          <t>OBESITY, WEIGHT MANAGMENT &amp; CONTROL</t>
        </is>
      </c>
      <c r="B19636" t="inlineStr">
        <is>
          <t>C</t>
        </is>
      </c>
      <c r="C19636">
        <f>IF(B19636&lt;&gt;"NI",1,0)</f>
        <v/>
      </c>
      <c r="D19636">
        <f>VLOOKUP(B19636, Tabelas!A:C,3,FALSE())</f>
        <v/>
      </c>
      <c r="E19636">
        <f>VLOOKUP(B19636, Tabelas!A:C,2,FALSE())</f>
        <v/>
      </c>
    </row>
    <row r="19637">
      <c r="A19637" t="inlineStr">
        <is>
          <t>OBSERVATORIO LATINOAMERICANO</t>
        </is>
      </c>
      <c r="B19637" t="inlineStr">
        <is>
          <t>C</t>
        </is>
      </c>
      <c r="C19637">
        <f>IF(B19637&lt;&gt;"NI",1,0)</f>
        <v/>
      </c>
      <c r="D19637">
        <f>VLOOKUP(B19637, Tabelas!A:C,3,FALSE())</f>
        <v/>
      </c>
      <c r="E19637">
        <f>VLOOKUP(B19637, Tabelas!A:C,2,FALSE())</f>
        <v/>
      </c>
    </row>
    <row r="19638">
      <c r="A19638" t="inlineStr">
        <is>
          <t>OBSTETRIC AND GYNECOLOGY SCIENCE</t>
        </is>
      </c>
      <c r="B19638" t="inlineStr">
        <is>
          <t>C</t>
        </is>
      </c>
      <c r="C19638">
        <f>IF(B19638&lt;&gt;"NI",1,0)</f>
        <v/>
      </c>
      <c r="D19638">
        <f>VLOOKUP(B19638, Tabelas!A:C,3,FALSE())</f>
        <v/>
      </c>
      <c r="E19638">
        <f>VLOOKUP(B19638, Tabelas!A:C,2,FALSE())</f>
        <v/>
      </c>
    </row>
    <row r="19639">
      <c r="A19639" t="inlineStr">
        <is>
          <t>OBSTETRICS &amp; GYNECOLOGY INTERNATIONAL JOURNAL</t>
        </is>
      </c>
      <c r="B19639" t="inlineStr">
        <is>
          <t>C</t>
        </is>
      </c>
      <c r="C19639">
        <f>IF(B19639&lt;&gt;"NI",1,0)</f>
        <v/>
      </c>
      <c r="D19639">
        <f>VLOOKUP(B19639, Tabelas!A:C,3,FALSE())</f>
        <v/>
      </c>
      <c r="E19639">
        <f>VLOOKUP(B19639, Tabelas!A:C,2,FALSE())</f>
        <v/>
      </c>
    </row>
    <row r="19640">
      <c r="A19640" t="inlineStr">
        <is>
          <t>OBSTETRICS &amp; GYNECOLOGY: OPEN ACCESS</t>
        </is>
      </c>
      <c r="B19640" t="inlineStr">
        <is>
          <t>C</t>
        </is>
      </c>
      <c r="C19640">
        <f>IF(B19640&lt;&gt;"NI",1,0)</f>
        <v/>
      </c>
      <c r="D19640">
        <f>VLOOKUP(B19640, Tabelas!A:C,3,FALSE())</f>
        <v/>
      </c>
      <c r="E19640">
        <f>VLOOKUP(B19640, Tabelas!A:C,2,FALSE())</f>
        <v/>
      </c>
    </row>
    <row r="19641">
      <c r="A19641" t="inlineStr">
        <is>
          <t>OCEANOGRAPHY &amp; FISHERIES OPEN ACCESS JOURNAL</t>
        </is>
      </c>
      <c r="B19641" t="inlineStr">
        <is>
          <t>C</t>
        </is>
      </c>
      <c r="C19641">
        <f>IF(B19641&lt;&gt;"NI",1,0)</f>
        <v/>
      </c>
      <c r="D19641">
        <f>VLOOKUP(B19641, Tabelas!A:C,3,FALSE())</f>
        <v/>
      </c>
      <c r="E19641">
        <f>VLOOKUP(B19641, Tabelas!A:C,2,FALSE())</f>
        <v/>
      </c>
    </row>
    <row r="19642">
      <c r="A19642" t="inlineStr">
        <is>
          <t>OCL. OLÉAGINEUX CORPS GRAS LIPIDES</t>
        </is>
      </c>
      <c r="B19642" t="inlineStr">
        <is>
          <t>C</t>
        </is>
      </c>
      <c r="C19642">
        <f>IF(B19642&lt;&gt;"NI",1,0)</f>
        <v/>
      </c>
      <c r="D19642">
        <f>VLOOKUP(B19642, Tabelas!A:C,3,FALSE())</f>
        <v/>
      </c>
      <c r="E19642">
        <f>VLOOKUP(B19642, Tabelas!A:C,2,FALSE())</f>
        <v/>
      </c>
    </row>
    <row r="19643">
      <c r="A19643" t="inlineStr">
        <is>
          <t>ODEERE</t>
        </is>
      </c>
      <c r="B19643" t="inlineStr">
        <is>
          <t>C</t>
        </is>
      </c>
      <c r="C19643">
        <f>IF(B19643&lt;&gt;"NI",1,0)</f>
        <v/>
      </c>
      <c r="D19643">
        <f>VLOOKUP(B19643, Tabelas!A:C,3,FALSE())</f>
        <v/>
      </c>
      <c r="E19643">
        <f>VLOOKUP(B19643, Tabelas!A:C,2,FALSE())</f>
        <v/>
      </c>
    </row>
    <row r="19644">
      <c r="A19644" t="inlineStr">
        <is>
          <t>ODISSÉIA (UFRN)</t>
        </is>
      </c>
      <c r="B19644" t="inlineStr">
        <is>
          <t>C</t>
        </is>
      </c>
      <c r="C19644">
        <f>IF(B19644&lt;&gt;"NI",1,0)</f>
        <v/>
      </c>
      <c r="D19644">
        <f>VLOOKUP(B19644, Tabelas!A:C,3,FALSE())</f>
        <v/>
      </c>
      <c r="E19644">
        <f>VLOOKUP(B19644, Tabelas!A:C,2,FALSE())</f>
        <v/>
      </c>
    </row>
    <row r="19645">
      <c r="A19645" t="inlineStr">
        <is>
          <t>ODONTO (UMESP)</t>
        </is>
      </c>
      <c r="B19645" t="inlineStr">
        <is>
          <t>C</t>
        </is>
      </c>
      <c r="C19645">
        <f>IF(B19645&lt;&gt;"NI",1,0)</f>
        <v/>
      </c>
      <c r="D19645">
        <f>VLOOKUP(B19645, Tabelas!A:C,3,FALSE())</f>
        <v/>
      </c>
      <c r="E19645">
        <f>VLOOKUP(B19645, Tabelas!A:C,2,FALSE())</f>
        <v/>
      </c>
    </row>
    <row r="19646">
      <c r="A19646" t="inlineStr">
        <is>
          <t>ODONTOESTOMATOLOGÍA (UNIVERSIDAD DE LA REPUBLICA)</t>
        </is>
      </c>
      <c r="B19646" t="inlineStr">
        <is>
          <t>C</t>
        </is>
      </c>
      <c r="C19646">
        <f>IF(B19646&lt;&gt;"NI",1,0)</f>
        <v/>
      </c>
      <c r="D19646">
        <f>VLOOKUP(B19646, Tabelas!A:C,3,FALSE())</f>
        <v/>
      </c>
      <c r="E19646">
        <f>VLOOKUP(B19646, Tabelas!A:C,2,FALSE())</f>
        <v/>
      </c>
    </row>
    <row r="19647">
      <c r="A19647" t="inlineStr">
        <is>
          <t>ODONTOLOGÍA</t>
        </is>
      </c>
      <c r="B19647" t="inlineStr">
        <is>
          <t>C</t>
        </is>
      </c>
      <c r="C19647">
        <f>IF(B19647&lt;&gt;"NI",1,0)</f>
        <v/>
      </c>
      <c r="D19647">
        <f>VLOOKUP(B19647, Tabelas!A:C,3,FALSE())</f>
        <v/>
      </c>
      <c r="E19647">
        <f>VLOOKUP(B19647, Tabelas!A:C,2,FALSE())</f>
        <v/>
      </c>
    </row>
    <row r="19648">
      <c r="A19648" t="inlineStr">
        <is>
          <t>ODONTOLOGÍA SANMARQUINA</t>
        </is>
      </c>
      <c r="B19648" t="inlineStr">
        <is>
          <t>C</t>
        </is>
      </c>
      <c r="C19648">
        <f>IF(B19648&lt;&gt;"NI",1,0)</f>
        <v/>
      </c>
      <c r="D19648">
        <f>VLOOKUP(B19648, Tabelas!A:C,3,FALSE())</f>
        <v/>
      </c>
      <c r="E19648">
        <f>VLOOKUP(B19648, Tabelas!A:C,2,FALSE())</f>
        <v/>
      </c>
    </row>
    <row r="19649">
      <c r="A19649" t="inlineStr">
        <is>
          <t>ODONTOLOGIA-USF</t>
        </is>
      </c>
      <c r="B19649" t="inlineStr">
        <is>
          <t>C</t>
        </is>
      </c>
      <c r="C19649">
        <f>IF(B19649&lt;&gt;"NI",1,0)</f>
        <v/>
      </c>
      <c r="D19649">
        <f>VLOOKUP(B19649, Tabelas!A:C,3,FALSE())</f>
        <v/>
      </c>
      <c r="E19649">
        <f>VLOOKUP(B19649, Tabelas!A:C,2,FALSE())</f>
        <v/>
      </c>
    </row>
    <row r="19650">
      <c r="A19650" t="inlineStr">
        <is>
          <t>OHDM - ORAL HEALTH AND DENTAL MANAGEMENT</t>
        </is>
      </c>
      <c r="B19650" t="inlineStr">
        <is>
          <t>C</t>
        </is>
      </c>
      <c r="C19650">
        <f>IF(B19650&lt;&gt;"NI",1,0)</f>
        <v/>
      </c>
      <c r="D19650">
        <f>VLOOKUP(B19650, Tabelas!A:C,3,FALSE())</f>
        <v/>
      </c>
      <c r="E19650">
        <f>VLOOKUP(B19650, Tabelas!A:C,2,FALSE())</f>
        <v/>
      </c>
    </row>
    <row r="19651">
      <c r="A19651" t="inlineStr">
        <is>
          <t>OIML BULLETIN</t>
        </is>
      </c>
      <c r="B19651" t="inlineStr">
        <is>
          <t>C</t>
        </is>
      </c>
      <c r="C19651">
        <f>IF(B19651&lt;&gt;"NI",1,0)</f>
        <v/>
      </c>
      <c r="D19651">
        <f>VLOOKUP(B19651, Tabelas!A:C,3,FALSE())</f>
        <v/>
      </c>
      <c r="E19651">
        <f>VLOOKUP(B19651, Tabelas!A:C,2,FALSE())</f>
        <v/>
      </c>
    </row>
    <row r="19652">
      <c r="A19652" t="inlineStr">
        <is>
          <t>OLHARES PLURAIS</t>
        </is>
      </c>
      <c r="B19652" t="inlineStr">
        <is>
          <t>C</t>
        </is>
      </c>
      <c r="C19652">
        <f>IF(B19652&lt;&gt;"NI",1,0)</f>
        <v/>
      </c>
      <c r="D19652">
        <f>VLOOKUP(B19652, Tabelas!A:C,3,FALSE())</f>
        <v/>
      </c>
      <c r="E19652">
        <f>VLOOKUP(B19652, Tabelas!A:C,2,FALSE())</f>
        <v/>
      </c>
    </row>
    <row r="19653">
      <c r="A19653" t="inlineStr">
        <is>
          <t>OLIMPIANOS - JOURNAL OF OLYMPIC STUDIES</t>
        </is>
      </c>
      <c r="B19653" t="inlineStr">
        <is>
          <t>C</t>
        </is>
      </c>
      <c r="C19653">
        <f>IF(B19653&lt;&gt;"NI",1,0)</f>
        <v/>
      </c>
      <c r="D19653">
        <f>VLOOKUP(B19653, Tabelas!A:C,3,FALSE())</f>
        <v/>
      </c>
      <c r="E19653">
        <f>VLOOKUP(B19653, Tabelas!A:C,2,FALSE())</f>
        <v/>
      </c>
    </row>
    <row r="19654">
      <c r="A19654" t="inlineStr">
        <is>
          <t>OLIVE REVISTA CIENTÍFICA ELETRÔNICA</t>
        </is>
      </c>
      <c r="B19654" t="inlineStr">
        <is>
          <t>C</t>
        </is>
      </c>
      <c r="C19654">
        <f>IF(B19654&lt;&gt;"NI",1,0)</f>
        <v/>
      </c>
      <c r="D19654">
        <f>VLOOKUP(B19654, Tabelas!A:C,3,FALSE())</f>
        <v/>
      </c>
      <c r="E19654">
        <f>VLOOKUP(B19654, Tabelas!A:C,2,FALSE())</f>
        <v/>
      </c>
    </row>
    <row r="19655">
      <c r="A19655" t="inlineStr">
        <is>
          <t>OLYMPIO</t>
        </is>
      </c>
      <c r="B19655" t="inlineStr">
        <is>
          <t>C</t>
        </is>
      </c>
      <c r="C19655">
        <f>IF(B19655&lt;&gt;"NI",1,0)</f>
        <v/>
      </c>
      <c r="D19655">
        <f>VLOOKUP(B19655, Tabelas!A:C,3,FALSE())</f>
        <v/>
      </c>
      <c r="E19655">
        <f>VLOOKUP(B19655, Tabelas!A:C,2,FALSE())</f>
        <v/>
      </c>
    </row>
    <row r="19656">
      <c r="A19656" t="inlineStr">
        <is>
          <t>OMNIA - REVISTA INTERDISCIPLINAR DE CIÊNCIAS E ARTES</t>
        </is>
      </c>
      <c r="B19656" t="inlineStr">
        <is>
          <t>C</t>
        </is>
      </c>
      <c r="C19656">
        <f>IF(B19656&lt;&gt;"NI",1,0)</f>
        <v/>
      </c>
      <c r="D19656">
        <f>VLOOKUP(B19656, Tabelas!A:C,3,FALSE())</f>
        <v/>
      </c>
      <c r="E19656">
        <f>VLOOKUP(B19656, Tabelas!A:C,2,FALSE())</f>
        <v/>
      </c>
    </row>
    <row r="19657">
      <c r="A19657" t="inlineStr">
        <is>
          <t>ONLINE JOURNAL OF VETERINARY RESEARCH</t>
        </is>
      </c>
      <c r="B19657" t="inlineStr">
        <is>
          <t>C</t>
        </is>
      </c>
      <c r="C19657">
        <f>IF(B19657&lt;&gt;"NI",1,0)</f>
        <v/>
      </c>
      <c r="D19657">
        <f>VLOOKUP(B19657, Tabelas!A:C,3,FALSE())</f>
        <v/>
      </c>
      <c r="E19657">
        <f>VLOOKUP(B19657, Tabelas!A:C,2,FALSE())</f>
        <v/>
      </c>
    </row>
    <row r="19658">
      <c r="A19658" t="inlineStr">
        <is>
          <t>OPEN ACCESS BIOSTATISTICS &amp; BIOINFORMATICS</t>
        </is>
      </c>
      <c r="B19658" t="inlineStr">
        <is>
          <t>C</t>
        </is>
      </c>
      <c r="C19658">
        <f>IF(B19658&lt;&gt;"NI",1,0)</f>
        <v/>
      </c>
      <c r="D19658">
        <f>VLOOKUP(B19658, Tabelas!A:C,3,FALSE())</f>
        <v/>
      </c>
      <c r="E19658">
        <f>VLOOKUP(B19658, Tabelas!A:C,2,FALSE())</f>
        <v/>
      </c>
    </row>
    <row r="19659">
      <c r="A19659" t="inlineStr">
        <is>
          <t>OPEN ACCESS JOURNAL OF AGRICULTURAL RESEARCH</t>
        </is>
      </c>
      <c r="B19659" t="inlineStr">
        <is>
          <t>C</t>
        </is>
      </c>
      <c r="C19659">
        <f>IF(B19659&lt;&gt;"NI",1,0)</f>
        <v/>
      </c>
      <c r="D19659">
        <f>VLOOKUP(B19659, Tabelas!A:C,3,FALSE())</f>
        <v/>
      </c>
      <c r="E19659">
        <f>VLOOKUP(B19659, Tabelas!A:C,2,FALSE())</f>
        <v/>
      </c>
    </row>
    <row r="19660">
      <c r="A19660" t="inlineStr">
        <is>
          <t>OPEN ACCESS JOURNAL OF NEUROLOGY &amp; NEUROSURGERY</t>
        </is>
      </c>
      <c r="B19660" t="inlineStr">
        <is>
          <t>C</t>
        </is>
      </c>
      <c r="C19660">
        <f>IF(B19660&lt;&gt;"NI",1,0)</f>
        <v/>
      </c>
      <c r="D19660">
        <f>VLOOKUP(B19660, Tabelas!A:C,3,FALSE())</f>
        <v/>
      </c>
      <c r="E19660">
        <f>VLOOKUP(B19660, Tabelas!A:C,2,FALSE())</f>
        <v/>
      </c>
    </row>
    <row r="19661">
      <c r="A19661" t="inlineStr">
        <is>
          <t>OPEN ACCESS JOURNAL OF TOXICOLOGY</t>
        </is>
      </c>
      <c r="B19661" t="inlineStr">
        <is>
          <t>C</t>
        </is>
      </c>
      <c r="C19661">
        <f>IF(B19661&lt;&gt;"NI",1,0)</f>
        <v/>
      </c>
      <c r="D19661">
        <f>VLOOKUP(B19661, Tabelas!A:C,3,FALSE())</f>
        <v/>
      </c>
      <c r="E19661">
        <f>VLOOKUP(B19661, Tabelas!A:C,2,FALSE())</f>
        <v/>
      </c>
    </row>
    <row r="19662">
      <c r="A19662" t="inlineStr">
        <is>
          <t>OPEN ACCESS JOURNAL OF WASTE MANAGEMENT &amp; XENOBIOTICS</t>
        </is>
      </c>
      <c r="B19662" t="inlineStr">
        <is>
          <t>C</t>
        </is>
      </c>
      <c r="C19662">
        <f>IF(B19662&lt;&gt;"NI",1,0)</f>
        <v/>
      </c>
      <c r="D19662">
        <f>VLOOKUP(B19662, Tabelas!A:C,3,FALSE())</f>
        <v/>
      </c>
      <c r="E19662">
        <f>VLOOKUP(B19662, Tabelas!A:C,2,FALSE())</f>
        <v/>
      </c>
    </row>
    <row r="19663">
      <c r="A19663" t="inlineStr">
        <is>
          <t>OPEN BIOLOGICAL SCIENCES JOURNAL</t>
        </is>
      </c>
      <c r="B19663" t="inlineStr">
        <is>
          <t>C</t>
        </is>
      </c>
      <c r="C19663">
        <f>IF(B19663&lt;&gt;"NI",1,0)</f>
        <v/>
      </c>
      <c r="D19663">
        <f>VLOOKUP(B19663, Tabelas!A:C,3,FALSE())</f>
        <v/>
      </c>
      <c r="E19663">
        <f>VLOOKUP(B19663, Tabelas!A:C,2,FALSE())</f>
        <v/>
      </c>
    </row>
    <row r="19664">
      <c r="A19664" t="inlineStr">
        <is>
          <t>OPEN JOURNAL OF AIR POLLUTION (ON LINE)</t>
        </is>
      </c>
      <c r="B19664" t="inlineStr">
        <is>
          <t>C</t>
        </is>
      </c>
      <c r="C19664">
        <f>IF(B19664&lt;&gt;"NI",1,0)</f>
        <v/>
      </c>
      <c r="D19664">
        <f>VLOOKUP(B19664, Tabelas!A:C,3,FALSE())</f>
        <v/>
      </c>
      <c r="E19664">
        <f>VLOOKUP(B19664, Tabelas!A:C,2,FALSE())</f>
        <v/>
      </c>
    </row>
    <row r="19665">
      <c r="A19665" t="inlineStr">
        <is>
          <t>OPEN JOURNAL OF APPLIED SCIENCES</t>
        </is>
      </c>
      <c r="B19665" t="inlineStr">
        <is>
          <t>C</t>
        </is>
      </c>
      <c r="C19665">
        <f>IF(B19665&lt;&gt;"NI",1,0)</f>
        <v/>
      </c>
      <c r="D19665">
        <f>VLOOKUP(B19665, Tabelas!A:C,3,FALSE())</f>
        <v/>
      </c>
      <c r="E19665">
        <f>VLOOKUP(B19665, Tabelas!A:C,2,FALSE())</f>
        <v/>
      </c>
    </row>
    <row r="19666">
      <c r="A19666" t="inlineStr">
        <is>
          <t>OPEN JOURNAL OF BIOCHEMISTRY AND BIOTECHNOLOGY</t>
        </is>
      </c>
      <c r="B19666" t="inlineStr">
        <is>
          <t>C</t>
        </is>
      </c>
      <c r="C19666">
        <f>IF(B19666&lt;&gt;"NI",1,0)</f>
        <v/>
      </c>
      <c r="D19666">
        <f>VLOOKUP(B19666, Tabelas!A:C,3,FALSE())</f>
        <v/>
      </c>
      <c r="E19666">
        <f>VLOOKUP(B19666, Tabelas!A:C,2,FALSE())</f>
        <v/>
      </c>
    </row>
    <row r="19667">
      <c r="A19667" t="inlineStr">
        <is>
          <t>OPEN JOURNAL OF CARDIOLOGY &amp; HEART DISEASES</t>
        </is>
      </c>
      <c r="B19667" t="inlineStr">
        <is>
          <t>C</t>
        </is>
      </c>
      <c r="C19667">
        <f>IF(B19667&lt;&gt;"NI",1,0)</f>
        <v/>
      </c>
      <c r="D19667">
        <f>VLOOKUP(B19667, Tabelas!A:C,3,FALSE())</f>
        <v/>
      </c>
      <c r="E19667">
        <f>VLOOKUP(B19667, Tabelas!A:C,2,FALSE())</f>
        <v/>
      </c>
    </row>
    <row r="19668">
      <c r="A19668" t="inlineStr">
        <is>
          <t>OPEN JOURNAL OF CIVIL ENGINEERING</t>
        </is>
      </c>
      <c r="B19668" t="inlineStr">
        <is>
          <t>C</t>
        </is>
      </c>
      <c r="C19668">
        <f>IF(B19668&lt;&gt;"NI",1,0)</f>
        <v/>
      </c>
      <c r="D19668">
        <f>VLOOKUP(B19668, Tabelas!A:C,3,FALSE())</f>
        <v/>
      </c>
      <c r="E19668">
        <f>VLOOKUP(B19668, Tabelas!A:C,2,FALSE())</f>
        <v/>
      </c>
    </row>
    <row r="19669">
      <c r="A19669" t="inlineStr">
        <is>
          <t>OPEN JOURNAL OF CLINICAL DIAGNOSTICS.</t>
        </is>
      </c>
      <c r="B19669" t="inlineStr">
        <is>
          <t>C</t>
        </is>
      </c>
      <c r="C19669">
        <f>IF(B19669&lt;&gt;"NI",1,0)</f>
        <v/>
      </c>
      <c r="D19669">
        <f>VLOOKUP(B19669, Tabelas!A:C,3,FALSE())</f>
        <v/>
      </c>
      <c r="E19669">
        <f>VLOOKUP(B19669, Tabelas!A:C,2,FALSE())</f>
        <v/>
      </c>
    </row>
    <row r="19670">
      <c r="A19670" t="inlineStr">
        <is>
          <t>OPEN JOURNAL OF ECOLOGY</t>
        </is>
      </c>
      <c r="B19670" t="inlineStr">
        <is>
          <t>C</t>
        </is>
      </c>
      <c r="C19670">
        <f>IF(B19670&lt;&gt;"NI",1,0)</f>
        <v/>
      </c>
      <c r="D19670">
        <f>VLOOKUP(B19670, Tabelas!A:C,3,FALSE())</f>
        <v/>
      </c>
      <c r="E19670">
        <f>VLOOKUP(B19670, Tabelas!A:C,2,FALSE())</f>
        <v/>
      </c>
    </row>
    <row r="19671">
      <c r="A19671" t="inlineStr">
        <is>
          <t>OPEN JOURNAL OF ENDOCRINE AND METABOLIC DISEASES</t>
        </is>
      </c>
      <c r="B19671" t="inlineStr">
        <is>
          <t>C</t>
        </is>
      </c>
      <c r="C19671">
        <f>IF(B19671&lt;&gt;"NI",1,0)</f>
        <v/>
      </c>
      <c r="D19671">
        <f>VLOOKUP(B19671, Tabelas!A:C,3,FALSE())</f>
        <v/>
      </c>
      <c r="E19671">
        <f>VLOOKUP(B19671, Tabelas!A:C,2,FALSE())</f>
        <v/>
      </c>
    </row>
    <row r="19672">
      <c r="A19672" t="inlineStr">
        <is>
          <t>OPEN JOURNAL OF EPIDEMIOLOGY</t>
        </is>
      </c>
      <c r="B19672" t="inlineStr">
        <is>
          <t>C</t>
        </is>
      </c>
      <c r="C19672">
        <f>IF(B19672&lt;&gt;"NI",1,0)</f>
        <v/>
      </c>
      <c r="D19672">
        <f>VLOOKUP(B19672, Tabelas!A:C,3,FALSE())</f>
        <v/>
      </c>
      <c r="E19672">
        <f>VLOOKUP(B19672, Tabelas!A:C,2,FALSE())</f>
        <v/>
      </c>
    </row>
    <row r="19673">
      <c r="A19673" t="inlineStr">
        <is>
          <t>OPEN JOURNAL OF FORESTRY</t>
        </is>
      </c>
      <c r="B19673" t="inlineStr">
        <is>
          <t>C</t>
        </is>
      </c>
      <c r="C19673">
        <f>IF(B19673&lt;&gt;"NI",1,0)</f>
        <v/>
      </c>
      <c r="D19673">
        <f>VLOOKUP(B19673, Tabelas!A:C,3,FALSE())</f>
        <v/>
      </c>
      <c r="E19673">
        <f>VLOOKUP(B19673, Tabelas!A:C,2,FALSE())</f>
        <v/>
      </c>
    </row>
    <row r="19674">
      <c r="A19674" t="inlineStr">
        <is>
          <t>OPEN JOURNAL OF IMMUNOLOGY</t>
        </is>
      </c>
      <c r="B19674" t="inlineStr">
        <is>
          <t>C</t>
        </is>
      </c>
      <c r="C19674">
        <f>IF(B19674&lt;&gt;"NI",1,0)</f>
        <v/>
      </c>
      <c r="D19674">
        <f>VLOOKUP(B19674, Tabelas!A:C,3,FALSE())</f>
        <v/>
      </c>
      <c r="E19674">
        <f>VLOOKUP(B19674, Tabelas!A:C,2,FALSE())</f>
        <v/>
      </c>
    </row>
    <row r="19675">
      <c r="A19675" t="inlineStr">
        <is>
          <t>OPEN JOURNAL OF INORGANIC CHEMISTRY</t>
        </is>
      </c>
      <c r="B19675" t="inlineStr">
        <is>
          <t>C</t>
        </is>
      </c>
      <c r="C19675">
        <f>IF(B19675&lt;&gt;"NI",1,0)</f>
        <v/>
      </c>
      <c r="D19675">
        <f>VLOOKUP(B19675, Tabelas!A:C,3,FALSE())</f>
        <v/>
      </c>
      <c r="E19675">
        <f>VLOOKUP(B19675, Tabelas!A:C,2,FALSE())</f>
        <v/>
      </c>
    </row>
    <row r="19676">
      <c r="A19676" t="inlineStr">
        <is>
          <t>OPEN JOURNAL OF INTERNAL MEDICINE</t>
        </is>
      </c>
      <c r="B19676" t="inlineStr">
        <is>
          <t>C</t>
        </is>
      </c>
      <c r="C19676">
        <f>IF(B19676&lt;&gt;"NI",1,0)</f>
        <v/>
      </c>
      <c r="D19676">
        <f>VLOOKUP(B19676, Tabelas!A:C,3,FALSE())</f>
        <v/>
      </c>
      <c r="E19676">
        <f>VLOOKUP(B19676, Tabelas!A:C,2,FALSE())</f>
        <v/>
      </c>
    </row>
    <row r="19677">
      <c r="A19677" t="inlineStr">
        <is>
          <t>OPEN JOURNAL OF INTERNET OF THINGS (OJIOT)</t>
        </is>
      </c>
      <c r="B19677" t="inlineStr">
        <is>
          <t>C</t>
        </is>
      </c>
      <c r="C19677">
        <f>IF(B19677&lt;&gt;"NI",1,0)</f>
        <v/>
      </c>
      <c r="D19677">
        <f>VLOOKUP(B19677, Tabelas!A:C,3,FALSE())</f>
        <v/>
      </c>
      <c r="E19677">
        <f>VLOOKUP(B19677, Tabelas!A:C,2,FALSE())</f>
        <v/>
      </c>
    </row>
    <row r="19678">
      <c r="A19678" t="inlineStr">
        <is>
          <t>OPEN JOURNAL OF MEDICAL IMAGING</t>
        </is>
      </c>
      <c r="B19678" t="inlineStr">
        <is>
          <t>C</t>
        </is>
      </c>
      <c r="C19678">
        <f>IF(B19678&lt;&gt;"NI",1,0)</f>
        <v/>
      </c>
      <c r="D19678">
        <f>VLOOKUP(B19678, Tabelas!A:C,3,FALSE())</f>
        <v/>
      </c>
      <c r="E19678">
        <f>VLOOKUP(B19678, Tabelas!A:C,2,FALSE())</f>
        <v/>
      </c>
    </row>
    <row r="19679">
      <c r="A19679" t="inlineStr">
        <is>
          <t>OPEN JOURNAL OF MEDICAL MICROBIOLOGY</t>
        </is>
      </c>
      <c r="B19679" t="inlineStr">
        <is>
          <t>C</t>
        </is>
      </c>
      <c r="C19679">
        <f>IF(B19679&lt;&gt;"NI",1,0)</f>
        <v/>
      </c>
      <c r="D19679">
        <f>VLOOKUP(B19679, Tabelas!A:C,3,FALSE())</f>
        <v/>
      </c>
      <c r="E19679">
        <f>VLOOKUP(B19679, Tabelas!A:C,2,FALSE())</f>
        <v/>
      </c>
    </row>
    <row r="19680">
      <c r="A19680" t="inlineStr">
        <is>
          <t>OPEN JOURNAL OF MEDICAL MICROBIOLOGY</t>
        </is>
      </c>
      <c r="B19680" t="inlineStr">
        <is>
          <t>C</t>
        </is>
      </c>
      <c r="C19680">
        <f>IF(B19680&lt;&gt;"NI",1,0)</f>
        <v/>
      </c>
      <c r="D19680">
        <f>VLOOKUP(B19680, Tabelas!A:C,3,FALSE())</f>
        <v/>
      </c>
      <c r="E19680">
        <f>VLOOKUP(B19680, Tabelas!A:C,2,FALSE())</f>
        <v/>
      </c>
    </row>
    <row r="19681">
      <c r="A19681" t="inlineStr">
        <is>
          <t>OPEN JOURNAL OF OBSTETRICS AND GYNECOLOGY</t>
        </is>
      </c>
      <c r="B19681" t="inlineStr">
        <is>
          <t>C</t>
        </is>
      </c>
      <c r="C19681">
        <f>IF(B19681&lt;&gt;"NI",1,0)</f>
        <v/>
      </c>
      <c r="D19681">
        <f>VLOOKUP(B19681, Tabelas!A:C,3,FALSE())</f>
        <v/>
      </c>
      <c r="E19681">
        <f>VLOOKUP(B19681, Tabelas!A:C,2,FALSE())</f>
        <v/>
      </c>
    </row>
    <row r="19682">
      <c r="A19682" t="inlineStr">
        <is>
          <t>OPEN JOURNAL OF OPTIMIZATION</t>
        </is>
      </c>
      <c r="B19682" t="inlineStr">
        <is>
          <t>C</t>
        </is>
      </c>
      <c r="C19682">
        <f>IF(B19682&lt;&gt;"NI",1,0)</f>
        <v/>
      </c>
      <c r="D19682">
        <f>VLOOKUP(B19682, Tabelas!A:C,3,FALSE())</f>
        <v/>
      </c>
      <c r="E19682">
        <f>VLOOKUP(B19682, Tabelas!A:C,2,FALSE())</f>
        <v/>
      </c>
    </row>
    <row r="19683">
      <c r="A19683" t="inlineStr">
        <is>
          <t>OPEN JOURNAL OF ORTHOPEDICS</t>
        </is>
      </c>
      <c r="B19683" t="inlineStr">
        <is>
          <t>C</t>
        </is>
      </c>
      <c r="C19683">
        <f>IF(B19683&lt;&gt;"NI",1,0)</f>
        <v/>
      </c>
      <c r="D19683">
        <f>VLOOKUP(B19683, Tabelas!A:C,3,FALSE())</f>
        <v/>
      </c>
      <c r="E19683">
        <f>VLOOKUP(B19683, Tabelas!A:C,2,FALSE())</f>
        <v/>
      </c>
    </row>
    <row r="19684">
      <c r="A19684" t="inlineStr">
        <is>
          <t>OPEN JOURNAL OF PHILOSOPHY</t>
        </is>
      </c>
      <c r="B19684" t="inlineStr">
        <is>
          <t>C</t>
        </is>
      </c>
      <c r="C19684">
        <f>IF(B19684&lt;&gt;"NI",1,0)</f>
        <v/>
      </c>
      <c r="D19684">
        <f>VLOOKUP(B19684, Tabelas!A:C,3,FALSE())</f>
        <v/>
      </c>
      <c r="E19684">
        <f>VLOOKUP(B19684, Tabelas!A:C,2,FALSE())</f>
        <v/>
      </c>
    </row>
    <row r="19685">
      <c r="A19685" t="inlineStr">
        <is>
          <t>OPEN JOURNAL OF RHEUMATOLOGY AND AUTOIMMUNE DISEASES</t>
        </is>
      </c>
      <c r="B19685" t="inlineStr">
        <is>
          <t>C</t>
        </is>
      </c>
      <c r="C19685">
        <f>IF(B19685&lt;&gt;"NI",1,0)</f>
        <v/>
      </c>
      <c r="D19685">
        <f>VLOOKUP(B19685, Tabelas!A:C,3,FALSE())</f>
        <v/>
      </c>
      <c r="E19685">
        <f>VLOOKUP(B19685, Tabelas!A:C,2,FALSE())</f>
        <v/>
      </c>
    </row>
    <row r="19686">
      <c r="A19686" t="inlineStr">
        <is>
          <t>OPEN JOURNAL OF SOIL SCIENCE</t>
        </is>
      </c>
      <c r="B19686" t="inlineStr">
        <is>
          <t>C</t>
        </is>
      </c>
      <c r="C19686">
        <f>IF(B19686&lt;&gt;"NI",1,0)</f>
        <v/>
      </c>
      <c r="D19686">
        <f>VLOOKUP(B19686, Tabelas!A:C,3,FALSE())</f>
        <v/>
      </c>
      <c r="E19686">
        <f>VLOOKUP(B19686, Tabelas!A:C,2,FALSE())</f>
        <v/>
      </c>
    </row>
    <row r="19687">
      <c r="A19687" t="inlineStr">
        <is>
          <t>OPEN JOURNAL OF STATISTICS</t>
        </is>
      </c>
      <c r="B19687" t="inlineStr">
        <is>
          <t>C</t>
        </is>
      </c>
      <c r="C19687">
        <f>IF(B19687&lt;&gt;"NI",1,0)</f>
        <v/>
      </c>
      <c r="D19687">
        <f>VLOOKUP(B19687, Tabelas!A:C,3,FALSE())</f>
        <v/>
      </c>
      <c r="E19687">
        <f>VLOOKUP(B19687, Tabelas!A:C,2,FALSE())</f>
        <v/>
      </c>
    </row>
    <row r="19688">
      <c r="A19688" t="inlineStr">
        <is>
          <t>OPEN JOURNAL OF UROLOGY</t>
        </is>
      </c>
      <c r="B19688" t="inlineStr">
        <is>
          <t>C</t>
        </is>
      </c>
      <c r="C19688">
        <f>IF(B19688&lt;&gt;"NI",1,0)</f>
        <v/>
      </c>
      <c r="D19688">
        <f>VLOOKUP(B19688, Tabelas!A:C,3,FALSE())</f>
        <v/>
      </c>
      <c r="E19688">
        <f>VLOOKUP(B19688, Tabelas!A:C,2,FALSE())</f>
        <v/>
      </c>
    </row>
    <row r="19689">
      <c r="A19689" t="inlineStr">
        <is>
          <t>OPEN JOURNAL OF YANGTZE OIL AND GAS (PRINT)</t>
        </is>
      </c>
      <c r="B19689" t="inlineStr">
        <is>
          <t>C</t>
        </is>
      </c>
      <c r="C19689">
        <f>IF(B19689&lt;&gt;"NI",1,0)</f>
        <v/>
      </c>
      <c r="D19689">
        <f>VLOOKUP(B19689, Tabelas!A:C,3,FALSE())</f>
        <v/>
      </c>
      <c r="E19689">
        <f>VLOOKUP(B19689, Tabelas!A:C,2,FALSE())</f>
        <v/>
      </c>
    </row>
    <row r="19690">
      <c r="A19690" t="inlineStr">
        <is>
          <t>OPEN MEDICINE JOURNAL</t>
        </is>
      </c>
      <c r="B19690" t="inlineStr">
        <is>
          <t>C</t>
        </is>
      </c>
      <c r="C19690">
        <f>IF(B19690&lt;&gt;"NI",1,0)</f>
        <v/>
      </c>
      <c r="D19690">
        <f>VLOOKUP(B19690, Tabelas!A:C,3,FALSE())</f>
        <v/>
      </c>
      <c r="E19690">
        <f>VLOOKUP(B19690, Tabelas!A:C,2,FALSE())</f>
        <v/>
      </c>
    </row>
    <row r="19691">
      <c r="A19691" t="inlineStr">
        <is>
          <t>OPEN REVIEW OF MANAGEMENT, BANKING AND FINANCE</t>
        </is>
      </c>
      <c r="B19691" t="inlineStr">
        <is>
          <t>C</t>
        </is>
      </c>
      <c r="C19691">
        <f>IF(B19691&lt;&gt;"NI",1,0)</f>
        <v/>
      </c>
      <c r="D19691">
        <f>VLOOKUP(B19691, Tabelas!A:C,3,FALSE())</f>
        <v/>
      </c>
      <c r="E19691">
        <f>VLOOKUP(B19691, Tabelas!A:C,2,FALSE())</f>
        <v/>
      </c>
    </row>
    <row r="19692">
      <c r="A19692" t="inlineStr">
        <is>
          <t>OPERATIVE TECHNIQUES IN GENERAL SURGERY</t>
        </is>
      </c>
      <c r="B19692" t="inlineStr">
        <is>
          <t>C</t>
        </is>
      </c>
      <c r="C19692">
        <f>IF(B19692&lt;&gt;"NI",1,0)</f>
        <v/>
      </c>
      <c r="D19692">
        <f>VLOOKUP(B19692, Tabelas!A:C,3,FALSE())</f>
        <v/>
      </c>
      <c r="E19692">
        <f>VLOOKUP(B19692, Tabelas!A:C,2,FALSE())</f>
        <v/>
      </c>
    </row>
    <row r="19693">
      <c r="A19693" t="inlineStr">
        <is>
          <t>OPINIÕES</t>
        </is>
      </c>
      <c r="B19693" t="inlineStr">
        <is>
          <t>C</t>
        </is>
      </c>
      <c r="C19693">
        <f>IF(B19693&lt;&gt;"NI",1,0)</f>
        <v/>
      </c>
      <c r="D19693">
        <f>VLOOKUP(B19693, Tabelas!A:C,3,FALSE())</f>
        <v/>
      </c>
      <c r="E19693">
        <f>VLOOKUP(B19693, Tabelas!A:C,2,FALSE())</f>
        <v/>
      </c>
    </row>
    <row r="19694">
      <c r="A19694" t="inlineStr">
        <is>
          <t>OPTICA PURA Y APLICADA</t>
        </is>
      </c>
      <c r="B19694" t="inlineStr">
        <is>
          <t>C</t>
        </is>
      </c>
      <c r="C19694">
        <f>IF(B19694&lt;&gt;"NI",1,0)</f>
        <v/>
      </c>
      <c r="D19694">
        <f>VLOOKUP(B19694, Tabelas!A:C,3,FALSE())</f>
        <v/>
      </c>
      <c r="E19694">
        <f>VLOOKUP(B19694, Tabelas!A:C,2,FALSE())</f>
        <v/>
      </c>
    </row>
    <row r="19695">
      <c r="A19695" t="inlineStr">
        <is>
          <t>OPTICS AND PHOTONICS JOURNAL</t>
        </is>
      </c>
      <c r="B19695" t="inlineStr">
        <is>
          <t>C</t>
        </is>
      </c>
      <c r="C19695">
        <f>IF(B19695&lt;&gt;"NI",1,0)</f>
        <v/>
      </c>
      <c r="D19695">
        <f>VLOOKUP(B19695, Tabelas!A:C,3,FALSE())</f>
        <v/>
      </c>
      <c r="E19695">
        <f>VLOOKUP(B19695, Tabelas!A:C,2,FALSE())</f>
        <v/>
      </c>
    </row>
    <row r="19696">
      <c r="A19696" t="inlineStr">
        <is>
          <t>ORAL CANCER</t>
        </is>
      </c>
      <c r="B19696" t="inlineStr">
        <is>
          <t>C</t>
        </is>
      </c>
      <c r="C19696">
        <f>IF(B19696&lt;&gt;"NI",1,0)</f>
        <v/>
      </c>
      <c r="D19696">
        <f>VLOOKUP(B19696, Tabelas!A:C,3,FALSE())</f>
        <v/>
      </c>
      <c r="E19696">
        <f>VLOOKUP(B19696, Tabelas!A:C,2,FALSE())</f>
        <v/>
      </c>
    </row>
    <row r="19697">
      <c r="A19697" t="inlineStr">
        <is>
          <t>ORAL HEALTH AND DENTISTRY</t>
        </is>
      </c>
      <c r="B19697" t="inlineStr">
        <is>
          <t>C</t>
        </is>
      </c>
      <c r="C19697">
        <f>IF(B19697&lt;&gt;"NI",1,0)</f>
        <v/>
      </c>
      <c r="D19697">
        <f>VLOOKUP(B19697, Tabelas!A:C,3,FALSE())</f>
        <v/>
      </c>
      <c r="E19697">
        <f>VLOOKUP(B19697, Tabelas!A:C,2,FALSE())</f>
        <v/>
      </c>
    </row>
    <row r="19698">
      <c r="A19698" t="inlineStr">
        <is>
          <t>ORAL HEALTH CASE REPORTS</t>
        </is>
      </c>
      <c r="B19698" t="inlineStr">
        <is>
          <t>C</t>
        </is>
      </c>
      <c r="C19698">
        <f>IF(B19698&lt;&gt;"NI",1,0)</f>
        <v/>
      </c>
      <c r="D19698">
        <f>VLOOKUP(B19698, Tabelas!A:C,3,FALSE())</f>
        <v/>
      </c>
      <c r="E19698">
        <f>VLOOKUP(B19698, Tabelas!A:C,2,FALSE())</f>
        <v/>
      </c>
    </row>
    <row r="19699">
      <c r="A19699" t="inlineStr">
        <is>
          <t>ORAL ONCOLOGY EXTRA</t>
        </is>
      </c>
      <c r="B19699" t="inlineStr">
        <is>
          <t>C</t>
        </is>
      </c>
      <c r="C19699">
        <f>IF(B19699&lt;&gt;"NI",1,0)</f>
        <v/>
      </c>
      <c r="D19699">
        <f>VLOOKUP(B19699, Tabelas!A:C,3,FALSE())</f>
        <v/>
      </c>
      <c r="E19699">
        <f>VLOOKUP(B19699, Tabelas!A:C,2,FALSE())</f>
        <v/>
      </c>
    </row>
    <row r="19700">
      <c r="A19700" t="inlineStr">
        <is>
          <t>ORGANIC AND MEDICINAL CHEMISTRY INTERNATIONAL JOURNAL</t>
        </is>
      </c>
      <c r="B19700" t="inlineStr">
        <is>
          <t>C</t>
        </is>
      </c>
      <c r="C19700">
        <f>IF(B19700&lt;&gt;"NI",1,0)</f>
        <v/>
      </c>
      <c r="D19700">
        <f>VLOOKUP(B19700, Tabelas!A:C,3,FALSE())</f>
        <v/>
      </c>
      <c r="E19700">
        <f>VLOOKUP(B19700, Tabelas!A:C,2,FALSE())</f>
        <v/>
      </c>
    </row>
    <row r="19701">
      <c r="A19701" t="inlineStr">
        <is>
          <t>ORGANIZATION, TECHNOLOGY &amp; MANAGEMENT IN CONSTRUCTION</t>
        </is>
      </c>
      <c r="B19701" t="inlineStr">
        <is>
          <t>C</t>
        </is>
      </c>
      <c r="C19701">
        <f>IF(B19701&lt;&gt;"NI",1,0)</f>
        <v/>
      </c>
      <c r="D19701">
        <f>VLOOKUP(B19701, Tabelas!A:C,3,FALSE())</f>
        <v/>
      </c>
      <c r="E19701">
        <f>VLOOKUP(B19701, Tabelas!A:C,2,FALSE())</f>
        <v/>
      </c>
    </row>
    <row r="19702">
      <c r="A19702" t="inlineStr">
        <is>
          <t>ORIGINAL INVESTIGATION</t>
        </is>
      </c>
      <c r="B19702" t="inlineStr">
        <is>
          <t>C</t>
        </is>
      </c>
      <c r="C19702">
        <f>IF(B19702&lt;&gt;"NI",1,0)</f>
        <v/>
      </c>
      <c r="D19702">
        <f>VLOOKUP(B19702, Tabelas!A:C,3,FALSE())</f>
        <v/>
      </c>
      <c r="E19702">
        <f>VLOOKUP(B19702, Tabelas!A:C,2,FALSE())</f>
        <v/>
      </c>
    </row>
    <row r="19703">
      <c r="A19703" t="inlineStr">
        <is>
          <t>ORNAMENT</t>
        </is>
      </c>
      <c r="B19703" t="inlineStr">
        <is>
          <t>C</t>
        </is>
      </c>
      <c r="C19703">
        <f>IF(B19703&lt;&gt;"NI",1,0)</f>
        <v/>
      </c>
      <c r="D19703">
        <f>VLOOKUP(B19703, Tabelas!A:C,3,FALSE())</f>
        <v/>
      </c>
      <c r="E19703">
        <f>VLOOKUP(B19703, Tabelas!A:C,2,FALSE())</f>
        <v/>
      </c>
    </row>
    <row r="19704">
      <c r="A19704" t="inlineStr">
        <is>
          <t>ORNITHOLOGIA (CEMAVE/IBAMA. IMPRESSO)</t>
        </is>
      </c>
      <c r="B19704" t="inlineStr">
        <is>
          <t>C</t>
        </is>
      </c>
      <c r="C19704">
        <f>IF(B19704&lt;&gt;"NI",1,0)</f>
        <v/>
      </c>
      <c r="D19704">
        <f>VLOOKUP(B19704, Tabelas!A:C,3,FALSE())</f>
        <v/>
      </c>
      <c r="E19704">
        <f>VLOOKUP(B19704, Tabelas!A:C,2,FALSE())</f>
        <v/>
      </c>
    </row>
    <row r="19705">
      <c r="A19705" t="inlineStr">
        <is>
          <t>ORPJOURNAL</t>
        </is>
      </c>
      <c r="B19705" t="inlineStr">
        <is>
          <t>C</t>
        </is>
      </c>
      <c r="C19705">
        <f>IF(B19705&lt;&gt;"NI",1,0)</f>
        <v/>
      </c>
      <c r="D19705">
        <f>VLOOKUP(B19705, Tabelas!A:C,3,FALSE())</f>
        <v/>
      </c>
      <c r="E19705">
        <f>VLOOKUP(B19705, Tabelas!A:C,2,FALSE())</f>
        <v/>
      </c>
    </row>
    <row r="19706">
      <c r="A19706" t="inlineStr">
        <is>
          <t>ORTHODONTIC PRODUCTS</t>
        </is>
      </c>
      <c r="B19706" t="inlineStr">
        <is>
          <t>C</t>
        </is>
      </c>
      <c r="C19706">
        <f>IF(B19706&lt;&gt;"NI",1,0)</f>
        <v/>
      </c>
      <c r="D19706">
        <f>VLOOKUP(B19706, Tabelas!A:C,3,FALSE())</f>
        <v/>
      </c>
      <c r="E19706">
        <f>VLOOKUP(B19706, Tabelas!A:C,2,FALSE())</f>
        <v/>
      </c>
    </row>
    <row r="19707">
      <c r="A19707" t="inlineStr">
        <is>
          <t>ORTODONTIA</t>
        </is>
      </c>
      <c r="B19707" t="inlineStr">
        <is>
          <t>C</t>
        </is>
      </c>
      <c r="C19707">
        <f>IF(B19707&lt;&gt;"NI",1,0)</f>
        <v/>
      </c>
      <c r="D19707">
        <f>VLOOKUP(B19707, Tabelas!A:C,3,FALSE())</f>
        <v/>
      </c>
      <c r="E19707">
        <f>VLOOKUP(B19707, Tabelas!A:C,2,FALSE())</f>
        <v/>
      </c>
    </row>
    <row r="19708">
      <c r="A19708" t="inlineStr">
        <is>
          <t>OSONG PUBLIC HEALTH AND RESEARCH PERSPECTIVES</t>
        </is>
      </c>
      <c r="B19708" t="inlineStr">
        <is>
          <t>C</t>
        </is>
      </c>
      <c r="C19708">
        <f>IF(B19708&lt;&gt;"NI",1,0)</f>
        <v/>
      </c>
      <c r="D19708">
        <f>VLOOKUP(B19708, Tabelas!A:C,3,FALSE())</f>
        <v/>
      </c>
      <c r="E19708">
        <f>VLOOKUP(B19708, Tabelas!A:C,2,FALSE())</f>
        <v/>
      </c>
    </row>
    <row r="19709">
      <c r="A19709" t="inlineStr">
        <is>
          <t>OSSERVATORIO OUTSIDER ART</t>
        </is>
      </c>
      <c r="B19709" t="inlineStr">
        <is>
          <t>C</t>
        </is>
      </c>
      <c r="C19709">
        <f>IF(B19709&lt;&gt;"NI",1,0)</f>
        <v/>
      </c>
      <c r="D19709">
        <f>VLOOKUP(B19709, Tabelas!A:C,3,FALSE())</f>
        <v/>
      </c>
      <c r="E19709">
        <f>VLOOKUP(B19709, Tabelas!A:C,2,FALSE())</f>
        <v/>
      </c>
    </row>
    <row r="19710">
      <c r="A19710" t="inlineStr">
        <is>
          <t>OSTEOPOROSIS AND SARCOPENIA (IMPRESSO)</t>
        </is>
      </c>
      <c r="B19710" t="inlineStr">
        <is>
          <t>C</t>
        </is>
      </c>
      <c r="C19710">
        <f>IF(B19710&lt;&gt;"NI",1,0)</f>
        <v/>
      </c>
      <c r="D19710">
        <f>VLOOKUP(B19710, Tabelas!A:C,3,FALSE())</f>
        <v/>
      </c>
      <c r="E19710">
        <f>VLOOKUP(B19710, Tabelas!A:C,2,FALSE())</f>
        <v/>
      </c>
    </row>
    <row r="19711">
      <c r="A19711" t="inlineStr">
        <is>
          <t>OTA INTERNATIONAL</t>
        </is>
      </c>
      <c r="B19711" t="inlineStr">
        <is>
          <t>C</t>
        </is>
      </c>
      <c r="C19711">
        <f>IF(B19711&lt;&gt;"NI",1,0)</f>
        <v/>
      </c>
      <c r="D19711">
        <f>VLOOKUP(B19711, Tabelas!A:C,3,FALSE())</f>
        <v/>
      </c>
      <c r="E19711">
        <f>VLOOKUP(B19711, Tabelas!A:C,2,FALSE())</f>
        <v/>
      </c>
    </row>
    <row r="19712">
      <c r="A19712" t="inlineStr">
        <is>
          <t>OTOLARYNGOLOGY</t>
        </is>
      </c>
      <c r="B19712" t="inlineStr">
        <is>
          <t>C</t>
        </is>
      </c>
      <c r="C19712">
        <f>IF(B19712&lt;&gt;"NI",1,0)</f>
        <v/>
      </c>
      <c r="D19712">
        <f>VLOOKUP(B19712, Tabelas!A:C,3,FALSE())</f>
        <v/>
      </c>
      <c r="E19712">
        <f>VLOOKUP(B19712, Tabelas!A:C,2,FALSE())</f>
        <v/>
      </c>
    </row>
    <row r="19713">
      <c r="A19713" t="inlineStr">
        <is>
          <t>OTOLARYNGOLOGY OPEN ACCESS JOURNAL</t>
        </is>
      </c>
      <c r="B19713" t="inlineStr">
        <is>
          <t>C</t>
        </is>
      </c>
      <c r="C19713">
        <f>IF(B19713&lt;&gt;"NI",1,0)</f>
        <v/>
      </c>
      <c r="D19713">
        <f>VLOOKUP(B19713, Tabelas!A:C,3,FALSE())</f>
        <v/>
      </c>
      <c r="E19713">
        <f>VLOOKUP(B19713, Tabelas!A:C,2,FALSE())</f>
        <v/>
      </c>
    </row>
    <row r="19714">
      <c r="A19714" t="inlineStr">
        <is>
          <t>OTORHINOLARYNGOLOGY-HEAD AND NECK SURGERY</t>
        </is>
      </c>
      <c r="B19714" t="inlineStr">
        <is>
          <t>C</t>
        </is>
      </c>
      <c r="C19714">
        <f>IF(B19714&lt;&gt;"NI",1,0)</f>
        <v/>
      </c>
      <c r="D19714">
        <f>VLOOKUP(B19714, Tabelas!A:C,3,FALSE())</f>
        <v/>
      </c>
      <c r="E19714">
        <f>VLOOKUP(B19714, Tabelas!A:C,2,FALSE())</f>
        <v/>
      </c>
    </row>
    <row r="19715">
      <c r="A19715" t="inlineStr">
        <is>
          <t>OTROLUNES</t>
        </is>
      </c>
      <c r="B19715" t="inlineStr">
        <is>
          <t>C</t>
        </is>
      </c>
      <c r="C19715">
        <f>IF(B19715&lt;&gt;"NI",1,0)</f>
        <v/>
      </c>
      <c r="D19715">
        <f>VLOOKUP(B19715, Tabelas!A:C,3,FALSE())</f>
        <v/>
      </c>
      <c r="E19715">
        <f>VLOOKUP(B19715, Tabelas!A:C,2,FALSE())</f>
        <v/>
      </c>
    </row>
    <row r="19716">
      <c r="A19716" t="inlineStr">
        <is>
          <t>OTROS LOGOS - REVISTA DE ESTUDIOS CRÍTICOS</t>
        </is>
      </c>
      <c r="B19716" t="inlineStr">
        <is>
          <t>C</t>
        </is>
      </c>
      <c r="C19716">
        <f>IF(B19716&lt;&gt;"NI",1,0)</f>
        <v/>
      </c>
      <c r="D19716">
        <f>VLOOKUP(B19716, Tabelas!A:C,3,FALSE())</f>
        <v/>
      </c>
      <c r="E19716">
        <f>VLOOKUP(B19716, Tabelas!A:C,2,FALSE())</f>
        <v/>
      </c>
    </row>
    <row r="19717">
      <c r="A19717" t="inlineStr">
        <is>
          <t>OUR SCHOOLS, OUR SELVES</t>
        </is>
      </c>
      <c r="B19717" t="inlineStr">
        <is>
          <t>C</t>
        </is>
      </c>
      <c r="C19717">
        <f>IF(B19717&lt;&gt;"NI",1,0)</f>
        <v/>
      </c>
      <c r="D19717">
        <f>VLOOKUP(B19717, Tabelas!A:C,3,FALSE())</f>
        <v/>
      </c>
      <c r="E19717">
        <f>VLOOKUP(B19717, Tabelas!A:C,2,FALSE())</f>
        <v/>
      </c>
    </row>
    <row r="19718">
      <c r="A19718" t="inlineStr">
        <is>
          <t>OUTRAS PALAVRAS (BRASÍLIA)</t>
        </is>
      </c>
      <c r="B19718" t="inlineStr">
        <is>
          <t>C</t>
        </is>
      </c>
      <c r="C19718">
        <f>IF(B19718&lt;&gt;"NI",1,0)</f>
        <v/>
      </c>
      <c r="D19718">
        <f>VLOOKUP(B19718, Tabelas!A:C,3,FALSE())</f>
        <v/>
      </c>
      <c r="E19718">
        <f>VLOOKUP(B19718, Tabelas!A:C,2,FALSE())</f>
        <v/>
      </c>
    </row>
    <row r="19719">
      <c r="A19719" t="inlineStr">
        <is>
          <t>OUTRE-TERRE</t>
        </is>
      </c>
      <c r="B19719" t="inlineStr">
        <is>
          <t>C</t>
        </is>
      </c>
      <c r="C19719">
        <f>IF(B19719&lt;&gt;"NI",1,0)</f>
        <v/>
      </c>
      <c r="D19719">
        <f>VLOOKUP(B19719, Tabelas!A:C,3,FALSE())</f>
        <v/>
      </c>
      <c r="E19719">
        <f>VLOOKUP(B19719, Tabelas!A:C,2,FALSE())</f>
        <v/>
      </c>
    </row>
    <row r="19720">
      <c r="A19720" t="inlineStr">
        <is>
          <t>P@RTES (SÃO PAULO)</t>
        </is>
      </c>
      <c r="B19720" t="inlineStr">
        <is>
          <t>C</t>
        </is>
      </c>
      <c r="C19720">
        <f>IF(B19720&lt;&gt;"NI",1,0)</f>
        <v/>
      </c>
      <c r="D19720">
        <f>VLOOKUP(B19720, Tabelas!A:C,3,FALSE())</f>
        <v/>
      </c>
      <c r="E19720">
        <f>VLOOKUP(B19720, Tabelas!A:C,2,FALSE())</f>
        <v/>
      </c>
    </row>
    <row r="19721">
      <c r="A19721" t="inlineStr">
        <is>
          <t>PAEDIATRIA CROATICA</t>
        </is>
      </c>
      <c r="B19721" t="inlineStr">
        <is>
          <t>C</t>
        </is>
      </c>
      <c r="C19721">
        <f>IF(B19721&lt;&gt;"NI",1,0)</f>
        <v/>
      </c>
      <c r="D19721">
        <f>VLOOKUP(B19721, Tabelas!A:C,3,FALSE())</f>
        <v/>
      </c>
      <c r="E19721">
        <f>VLOOKUP(B19721, Tabelas!A:C,2,FALSE())</f>
        <v/>
      </c>
    </row>
    <row r="19722">
      <c r="A19722" t="inlineStr">
        <is>
          <t>PÁGINA DE DEBATE: QUESTÕES DE LINGUISTICA E DE LINGUAGEM</t>
        </is>
      </c>
      <c r="B19722" t="inlineStr">
        <is>
          <t>C</t>
        </is>
      </c>
      <c r="C19722">
        <f>IF(B19722&lt;&gt;"NI",1,0)</f>
        <v/>
      </c>
      <c r="D19722">
        <f>VLOOKUP(B19722, Tabelas!A:C,3,FALSE())</f>
        <v/>
      </c>
      <c r="E19722">
        <f>VLOOKUP(B19722, Tabelas!A:C,2,FALSE())</f>
        <v/>
      </c>
    </row>
    <row r="19723">
      <c r="A19723" t="inlineStr">
        <is>
          <t>PÁGINAS DE DIREITO</t>
        </is>
      </c>
      <c r="B19723" t="inlineStr">
        <is>
          <t>C</t>
        </is>
      </c>
      <c r="C19723">
        <f>IF(B19723&lt;&gt;"NI",1,0)</f>
        <v/>
      </c>
      <c r="D19723">
        <f>VLOOKUP(B19723, Tabelas!A:C,3,FALSE())</f>
        <v/>
      </c>
      <c r="E19723">
        <f>VLOOKUP(B19723, Tabelas!A:C,2,FALSE())</f>
        <v/>
      </c>
    </row>
    <row r="19724">
      <c r="A19724" t="inlineStr">
        <is>
          <t>PALEONOTÍCIAS (RIO DE JANEIRO)</t>
        </is>
      </c>
      <c r="B19724" t="inlineStr">
        <is>
          <t>C</t>
        </is>
      </c>
      <c r="C19724">
        <f>IF(B19724&lt;&gt;"NI",1,0)</f>
        <v/>
      </c>
      <c r="D19724">
        <f>VLOOKUP(B19724, Tabelas!A:C,3,FALSE())</f>
        <v/>
      </c>
      <c r="E19724">
        <f>VLOOKUP(B19724, Tabelas!A:C,2,FALSE())</f>
        <v/>
      </c>
    </row>
    <row r="19725">
      <c r="A19725" t="inlineStr">
        <is>
          <t>PALEOPATHOLOGY NEWSLETTER</t>
        </is>
      </c>
      <c r="B19725" t="inlineStr">
        <is>
          <t>C</t>
        </is>
      </c>
      <c r="C19725">
        <f>IF(B19725&lt;&gt;"NI",1,0)</f>
        <v/>
      </c>
      <c r="D19725">
        <f>VLOOKUP(B19725, Tabelas!A:C,3,FALSE())</f>
        <v/>
      </c>
      <c r="E19725">
        <f>VLOOKUP(B19725, Tabelas!A:C,2,FALSE())</f>
        <v/>
      </c>
    </row>
    <row r="19726">
      <c r="A19726" t="inlineStr">
        <is>
          <t>PANACEA</t>
        </is>
      </c>
      <c r="B19726" t="inlineStr">
        <is>
          <t>C</t>
        </is>
      </c>
      <c r="C19726">
        <f>IF(B19726&lt;&gt;"NI",1,0)</f>
        <v/>
      </c>
      <c r="D19726">
        <f>VLOOKUP(B19726, Tabelas!A:C,3,FALSE())</f>
        <v/>
      </c>
      <c r="E19726">
        <f>VLOOKUP(B19726, Tabelas!A:C,2,FALSE())</f>
        <v/>
      </c>
    </row>
    <row r="19727">
      <c r="A19727" t="inlineStr">
        <is>
          <t>PANAMERICAN JOURNAL OF TRAUMA, CRITICAL CARE &amp; EMERGENCY SURGERY</t>
        </is>
      </c>
      <c r="B19727" t="inlineStr">
        <is>
          <t>C</t>
        </is>
      </c>
      <c r="C19727">
        <f>IF(B19727&lt;&gt;"NI",1,0)</f>
        <v/>
      </c>
      <c r="D19727">
        <f>VLOOKUP(B19727, Tabelas!A:C,3,FALSE())</f>
        <v/>
      </c>
      <c r="E19727">
        <f>VLOOKUP(B19727, Tabelas!A:C,2,FALSE())</f>
        <v/>
      </c>
    </row>
    <row r="19728">
      <c r="A19728" t="inlineStr">
        <is>
          <t>PANORAMA DA AQUICULTURA</t>
        </is>
      </c>
      <c r="B19728" t="inlineStr">
        <is>
          <t>C</t>
        </is>
      </c>
      <c r="C19728">
        <f>IF(B19728&lt;&gt;"NI",1,0)</f>
        <v/>
      </c>
      <c r="D19728">
        <f>VLOOKUP(B19728, Tabelas!A:C,3,FALSE())</f>
        <v/>
      </c>
      <c r="E19728">
        <f>VLOOKUP(B19728, Tabelas!A:C,2,FALSE())</f>
        <v/>
      </c>
    </row>
    <row r="19729">
      <c r="A19729" t="inlineStr">
        <is>
          <t>PANORAMA OF BRAZILIAN LAW</t>
        </is>
      </c>
      <c r="B19729" t="inlineStr">
        <is>
          <t>C</t>
        </is>
      </c>
      <c r="C19729">
        <f>IF(B19729&lt;&gt;"NI",1,0)</f>
        <v/>
      </c>
      <c r="D19729">
        <f>VLOOKUP(B19729, Tabelas!A:C,3,FALSE())</f>
        <v/>
      </c>
      <c r="E19729">
        <f>VLOOKUP(B19729, Tabelas!A:C,2,FALSE())</f>
        <v/>
      </c>
    </row>
    <row r="19730">
      <c r="A19730" t="inlineStr">
        <is>
          <t>PAPEL MÁQUINA. REVISTA DE CULTURA</t>
        </is>
      </c>
      <c r="B19730" t="inlineStr">
        <is>
          <t>C</t>
        </is>
      </c>
      <c r="C19730">
        <f>IF(B19730&lt;&gt;"NI",1,0)</f>
        <v/>
      </c>
      <c r="D19730">
        <f>VLOOKUP(B19730, Tabelas!A:C,3,FALSE())</f>
        <v/>
      </c>
      <c r="E19730">
        <f>VLOOKUP(B19730, Tabelas!A:C,2,FALSE())</f>
        <v/>
      </c>
    </row>
    <row r="19731">
      <c r="A19731" t="inlineStr">
        <is>
          <t>PAPELES DE TRABAJO SOBRE CULTURA, EDUCACIÓN Y DESARROLLO HUMAN</t>
        </is>
      </c>
      <c r="B19731" t="inlineStr">
        <is>
          <t>C</t>
        </is>
      </c>
      <c r="C19731">
        <f>IF(B19731&lt;&gt;"NI",1,0)</f>
        <v/>
      </c>
      <c r="D19731">
        <f>VLOOKUP(B19731, Tabelas!A:C,3,FALSE())</f>
        <v/>
      </c>
      <c r="E19731">
        <f>VLOOKUP(B19731, Tabelas!A:C,2,FALSE())</f>
        <v/>
      </c>
    </row>
    <row r="19732">
      <c r="A19732" t="inlineStr">
        <is>
          <t>PAPELES SALMANTINOS DE EDUCACIÓN</t>
        </is>
      </c>
      <c r="B19732" t="inlineStr">
        <is>
          <t>C</t>
        </is>
      </c>
      <c r="C19732">
        <f>IF(B19732&lt;&gt;"NI",1,0)</f>
        <v/>
      </c>
      <c r="D19732">
        <f>VLOOKUP(B19732, Tabelas!A:C,3,FALSE())</f>
        <v/>
      </c>
      <c r="E19732">
        <f>VLOOKUP(B19732, Tabelas!A:C,2,FALSE())</f>
        <v/>
      </c>
    </row>
    <row r="19733">
      <c r="A19733" t="inlineStr">
        <is>
          <t>PARÁ RESEARCH MEDICAL JOURNAL (ONLINE)</t>
        </is>
      </c>
      <c r="B19733" t="inlineStr">
        <is>
          <t>C</t>
        </is>
      </c>
      <c r="C19733">
        <f>IF(B19733&lt;&gt;"NI",1,0)</f>
        <v/>
      </c>
      <c r="D19733">
        <f>VLOOKUP(B19733, Tabelas!A:C,3,FALSE())</f>
        <v/>
      </c>
      <c r="E19733">
        <f>VLOOKUP(B19733, Tabelas!A:C,2,FALSE())</f>
        <v/>
      </c>
    </row>
    <row r="19734">
      <c r="A19734" t="inlineStr">
        <is>
          <t>PARADIGMAS: FILOSOFIA, REALIDADE E ARTES</t>
        </is>
      </c>
      <c r="B19734" t="inlineStr">
        <is>
          <t>C</t>
        </is>
      </c>
      <c r="C19734">
        <f>IF(B19734&lt;&gt;"NI",1,0)</f>
        <v/>
      </c>
      <c r="D19734">
        <f>VLOOKUP(B19734, Tabelas!A:C,3,FALSE())</f>
        <v/>
      </c>
      <c r="E19734">
        <f>VLOOKUP(B19734, Tabelas!A:C,2,FALSE())</f>
        <v/>
      </c>
    </row>
    <row r="19735">
      <c r="A19735" t="inlineStr">
        <is>
          <t>PARAGUAY ORAL RESEARCH</t>
        </is>
      </c>
      <c r="B19735" t="inlineStr">
        <is>
          <t>C</t>
        </is>
      </c>
      <c r="C19735">
        <f>IF(B19735&lt;&gt;"NI",1,0)</f>
        <v/>
      </c>
      <c r="D19735">
        <f>VLOOKUP(B19735, Tabelas!A:C,3,FALSE())</f>
        <v/>
      </c>
      <c r="E19735">
        <f>VLOOKUP(B19735, Tabelas!A:C,2,FALSE())</f>
        <v/>
      </c>
    </row>
    <row r="19736">
      <c r="A19736" t="inlineStr">
        <is>
          <t>PARAHYBA JUDICIÁRIA</t>
        </is>
      </c>
      <c r="B19736" t="inlineStr">
        <is>
          <t>C</t>
        </is>
      </c>
      <c r="C19736">
        <f>IF(B19736&lt;&gt;"NI",1,0)</f>
        <v/>
      </c>
      <c r="D19736">
        <f>VLOOKUP(B19736, Tabelas!A:C,3,FALSE())</f>
        <v/>
      </c>
      <c r="E19736">
        <f>VLOOKUP(B19736, Tabelas!A:C,2,FALSE())</f>
        <v/>
      </c>
    </row>
    <row r="19737">
      <c r="A19737" t="inlineStr">
        <is>
          <t>PARANINFO DIGITAL</t>
        </is>
      </c>
      <c r="B19737" t="inlineStr">
        <is>
          <t>C</t>
        </is>
      </c>
      <c r="C19737">
        <f>IF(B19737&lt;&gt;"NI",1,0)</f>
        <v/>
      </c>
      <c r="D19737">
        <f>VLOOKUP(B19737, Tabelas!A:C,3,FALSE())</f>
        <v/>
      </c>
      <c r="E19737">
        <f>VLOOKUP(B19737, Tabelas!A:C,2,FALSE())</f>
        <v/>
      </c>
    </row>
    <row r="19738">
      <c r="A19738" t="inlineStr">
        <is>
          <t>PARASITOLOGÍA LATINOAMERICANA (EN LÍNEA)</t>
        </is>
      </c>
      <c r="B19738" t="inlineStr">
        <is>
          <t>C</t>
        </is>
      </c>
      <c r="C19738">
        <f>IF(B19738&lt;&gt;"NI",1,0)</f>
        <v/>
      </c>
      <c r="D19738">
        <f>VLOOKUP(B19738, Tabelas!A:C,3,FALSE())</f>
        <v/>
      </c>
      <c r="E19738">
        <f>VLOOKUP(B19738, Tabelas!A:C,2,FALSE())</f>
        <v/>
      </c>
    </row>
    <row r="19739">
      <c r="A19739" t="inlineStr">
        <is>
          <t>PARASITOLOGY OPEN</t>
        </is>
      </c>
      <c r="B19739" t="inlineStr">
        <is>
          <t>C</t>
        </is>
      </c>
      <c r="C19739">
        <f>IF(B19739&lt;&gt;"NI",1,0)</f>
        <v/>
      </c>
      <c r="D19739">
        <f>VLOOKUP(B19739, Tabelas!A:C,3,FALSE())</f>
        <v/>
      </c>
      <c r="E19739">
        <f>VLOOKUP(B19739, Tabelas!A:C,2,FALSE())</f>
        <v/>
      </c>
    </row>
    <row r="19740">
      <c r="A19740" t="inlineStr">
        <is>
          <t>PARIPEX - INDIAN JOURNAL OF RESEARCH</t>
        </is>
      </c>
      <c r="B19740" t="inlineStr">
        <is>
          <t>C</t>
        </is>
      </c>
      <c r="C19740">
        <f>IF(B19740&lt;&gt;"NI",1,0)</f>
        <v/>
      </c>
      <c r="D19740">
        <f>VLOOKUP(B19740, Tabelas!A:C,3,FALSE())</f>
        <v/>
      </c>
      <c r="E19740">
        <f>VLOOKUP(B19740, Tabelas!A:C,2,FALSE())</f>
        <v/>
      </c>
    </row>
    <row r="19741">
      <c r="A19741" t="inlineStr">
        <is>
          <t>PARTICLES</t>
        </is>
      </c>
      <c r="B19741" t="inlineStr">
        <is>
          <t>C</t>
        </is>
      </c>
      <c r="C19741">
        <f>IF(B19741&lt;&gt;"NI",1,0)</f>
        <v/>
      </c>
      <c r="D19741">
        <f>VLOOKUP(B19741, Tabelas!A:C,3,FALSE())</f>
        <v/>
      </c>
      <c r="E19741">
        <f>VLOOKUP(B19741, Tabelas!A:C,2,FALSE())</f>
        <v/>
      </c>
    </row>
    <row r="19742">
      <c r="A19742" t="inlineStr">
        <is>
          <t>PASAJES (VALENCIA)</t>
        </is>
      </c>
      <c r="B19742" t="inlineStr">
        <is>
          <t>C</t>
        </is>
      </c>
      <c r="C19742">
        <f>IF(B19742&lt;&gt;"NI",1,0)</f>
        <v/>
      </c>
      <c r="D19742">
        <f>VLOOKUP(B19742, Tabelas!A:C,3,FALSE())</f>
        <v/>
      </c>
      <c r="E19742">
        <f>VLOOKUP(B19742, Tabelas!A:C,2,FALSE())</f>
        <v/>
      </c>
    </row>
    <row r="19743">
      <c r="A19743" t="inlineStr">
        <is>
          <t>PASO DE GATO</t>
        </is>
      </c>
      <c r="B19743" t="inlineStr">
        <is>
          <t>C</t>
        </is>
      </c>
      <c r="C19743">
        <f>IF(B19743&lt;&gt;"NI",1,0)</f>
        <v/>
      </c>
      <c r="D19743">
        <f>VLOOKUP(B19743, Tabelas!A:C,3,FALSE())</f>
        <v/>
      </c>
      <c r="E19743">
        <f>VLOOKUP(B19743, Tabelas!A:C,2,FALSE())</f>
        <v/>
      </c>
    </row>
    <row r="19744">
      <c r="A19744" t="inlineStr">
        <is>
          <t>PATHOGENS AND IMMUNITY</t>
        </is>
      </c>
      <c r="B19744" t="inlineStr">
        <is>
          <t>C</t>
        </is>
      </c>
      <c r="C19744">
        <f>IF(B19744&lt;&gt;"NI",1,0)</f>
        <v/>
      </c>
      <c r="D19744">
        <f>VLOOKUP(B19744, Tabelas!A:C,3,FALSE())</f>
        <v/>
      </c>
      <c r="E19744">
        <f>VLOOKUP(B19744, Tabelas!A:C,2,FALSE())</f>
        <v/>
      </c>
    </row>
    <row r="19745">
      <c r="A19745" t="inlineStr">
        <is>
          <t>PATHOLOGY RESEARCH INTERNATIONAL</t>
        </is>
      </c>
      <c r="B19745" t="inlineStr">
        <is>
          <t>C</t>
        </is>
      </c>
      <c r="C19745">
        <f>IF(B19745&lt;&gt;"NI",1,0)</f>
        <v/>
      </c>
      <c r="D19745">
        <f>VLOOKUP(B19745, Tabelas!A:C,3,FALSE())</f>
        <v/>
      </c>
      <c r="E19745">
        <f>VLOOKUP(B19745, Tabelas!A:C,2,FALSE())</f>
        <v/>
      </c>
    </row>
    <row r="19746">
      <c r="A19746" t="inlineStr">
        <is>
          <t>PATIENT RELATED OUTCOME MEASURES</t>
        </is>
      </c>
      <c r="B19746" t="inlineStr">
        <is>
          <t>C</t>
        </is>
      </c>
      <c r="C19746">
        <f>IF(B19746&lt;&gt;"NI",1,0)</f>
        <v/>
      </c>
      <c r="D19746">
        <f>VLOOKUP(B19746, Tabelas!A:C,3,FALSE())</f>
        <v/>
      </c>
      <c r="E19746">
        <f>VLOOKUP(B19746, Tabelas!A:C,2,FALSE())</f>
        <v/>
      </c>
    </row>
    <row r="19747">
      <c r="A19747" t="inlineStr">
        <is>
          <t>PAUBRASILIA</t>
        </is>
      </c>
      <c r="B19747" t="inlineStr">
        <is>
          <t>C</t>
        </is>
      </c>
      <c r="C19747">
        <f>IF(B19747&lt;&gt;"NI",1,0)</f>
        <v/>
      </c>
      <c r="D19747">
        <f>VLOOKUP(B19747, Tabelas!A:C,3,FALSE())</f>
        <v/>
      </c>
      <c r="E19747">
        <f>VLOOKUP(B19747, Tabelas!A:C,2,FALSE())</f>
        <v/>
      </c>
    </row>
    <row r="19748">
      <c r="A19748" t="inlineStr">
        <is>
          <t>PAX DOMINI</t>
        </is>
      </c>
      <c r="B19748" t="inlineStr">
        <is>
          <t>C</t>
        </is>
      </c>
      <c r="C19748">
        <f>IF(B19748&lt;&gt;"NI",1,0)</f>
        <v/>
      </c>
      <c r="D19748">
        <f>VLOOKUP(B19748, Tabelas!A:C,3,FALSE())</f>
        <v/>
      </c>
      <c r="E19748">
        <f>VLOOKUP(B19748, Tabelas!A:C,2,FALSE())</f>
        <v/>
      </c>
    </row>
    <row r="19749">
      <c r="A19749" t="inlineStr">
        <is>
          <t>PCH NOTÍCIAS &amp; SHP NEWS</t>
        </is>
      </c>
      <c r="B19749" t="inlineStr">
        <is>
          <t>C</t>
        </is>
      </c>
      <c r="C19749">
        <f>IF(B19749&lt;&gt;"NI",1,0)</f>
        <v/>
      </c>
      <c r="D19749">
        <f>VLOOKUP(B19749, Tabelas!A:C,3,FALSE())</f>
        <v/>
      </c>
      <c r="E19749">
        <f>VLOOKUP(B19749, Tabelas!A:C,2,FALSE())</f>
        <v/>
      </c>
    </row>
    <row r="19750">
      <c r="A19750" t="inlineStr">
        <is>
          <t>PEDAGOGIA EM AÇÃO</t>
        </is>
      </c>
      <c r="B19750" t="inlineStr">
        <is>
          <t>C</t>
        </is>
      </c>
      <c r="C19750">
        <f>IF(B19750&lt;&gt;"NI",1,0)</f>
        <v/>
      </c>
      <c r="D19750">
        <f>VLOOKUP(B19750, Tabelas!A:C,3,FALSE())</f>
        <v/>
      </c>
      <c r="E19750">
        <f>VLOOKUP(B19750, Tabelas!A:C,2,FALSE())</f>
        <v/>
      </c>
    </row>
    <row r="19751">
      <c r="A19751" t="inlineStr">
        <is>
          <t>PEDIATRIC DIMENSIONS</t>
        </is>
      </c>
      <c r="B19751" t="inlineStr">
        <is>
          <t>C</t>
        </is>
      </c>
      <c r="C19751">
        <f>IF(B19751&lt;&gt;"NI",1,0)</f>
        <v/>
      </c>
      <c r="D19751">
        <f>VLOOKUP(B19751, Tabelas!A:C,3,FALSE())</f>
        <v/>
      </c>
      <c r="E19751">
        <f>VLOOKUP(B19751, Tabelas!A:C,2,FALSE())</f>
        <v/>
      </c>
    </row>
    <row r="19752">
      <c r="A19752" t="inlineStr">
        <is>
          <t>PEDIATRICS &amp; THERAPEUTICS</t>
        </is>
      </c>
      <c r="B19752" t="inlineStr">
        <is>
          <t>C</t>
        </is>
      </c>
      <c r="C19752">
        <f>IF(B19752&lt;&gt;"NI",1,0)</f>
        <v/>
      </c>
      <c r="D19752">
        <f>VLOOKUP(B19752, Tabelas!A:C,3,FALSE())</f>
        <v/>
      </c>
      <c r="E19752">
        <f>VLOOKUP(B19752, Tabelas!A:C,2,FALSE())</f>
        <v/>
      </c>
    </row>
    <row r="19753">
      <c r="A19753" t="inlineStr">
        <is>
          <t>PELAGIA RESEARCH LIBRARY</t>
        </is>
      </c>
      <c r="B19753" t="inlineStr">
        <is>
          <t>C</t>
        </is>
      </c>
      <c r="C19753">
        <f>IF(B19753&lt;&gt;"NI",1,0)</f>
        <v/>
      </c>
      <c r="D19753">
        <f>VLOOKUP(B19753, Tabelas!A:C,3,FALSE())</f>
        <v/>
      </c>
      <c r="E19753">
        <f>VLOOKUP(B19753, Tabelas!A:C,2,FALSE())</f>
        <v/>
      </c>
    </row>
    <row r="19754">
      <c r="A19754" t="inlineStr">
        <is>
          <t>PELVIPERINEOLOGY (TESTO STAMPATO)</t>
        </is>
      </c>
      <c r="B19754" t="inlineStr">
        <is>
          <t>C</t>
        </is>
      </c>
      <c r="C19754">
        <f>IF(B19754&lt;&gt;"NI",1,0)</f>
        <v/>
      </c>
      <c r="D19754">
        <f>VLOOKUP(B19754, Tabelas!A:C,3,FALSE())</f>
        <v/>
      </c>
      <c r="E19754">
        <f>VLOOKUP(B19754, Tabelas!A:C,2,FALSE())</f>
        <v/>
      </c>
    </row>
    <row r="19755">
      <c r="A19755" t="inlineStr">
        <is>
          <t>PENÍNSULA (PORTO)</t>
        </is>
      </c>
      <c r="B19755" t="inlineStr">
        <is>
          <t>C</t>
        </is>
      </c>
      <c r="C19755">
        <f>IF(B19755&lt;&gt;"NI",1,0)</f>
        <v/>
      </c>
      <c r="D19755">
        <f>VLOOKUP(B19755, Tabelas!A:C,3,FALSE())</f>
        <v/>
      </c>
      <c r="E19755">
        <f>VLOOKUP(B19755, Tabelas!A:C,2,FALSE())</f>
        <v/>
      </c>
    </row>
    <row r="19756">
      <c r="A19756" t="inlineStr">
        <is>
          <t>PENSAMENTO PLURAL (UFPEL)</t>
        </is>
      </c>
      <c r="B19756" t="inlineStr">
        <is>
          <t>C</t>
        </is>
      </c>
      <c r="C19756">
        <f>IF(B19756&lt;&gt;"NI",1,0)</f>
        <v/>
      </c>
      <c r="D19756">
        <f>VLOOKUP(B19756, Tabelas!A:C,3,FALSE())</f>
        <v/>
      </c>
      <c r="E19756">
        <f>VLOOKUP(B19756, Tabelas!A:C,2,FALSE())</f>
        <v/>
      </c>
    </row>
    <row r="19757">
      <c r="A19757" t="inlineStr">
        <is>
          <t>PENSAR A PRÁTICA (UFG. IMPRESSO)</t>
        </is>
      </c>
      <c r="B19757" t="inlineStr">
        <is>
          <t>C</t>
        </is>
      </c>
      <c r="C19757">
        <f>IF(B19757&lt;&gt;"NI",1,0)</f>
        <v/>
      </c>
      <c r="D19757">
        <f>VLOOKUP(B19757, Tabelas!A:C,3,FALSE())</f>
        <v/>
      </c>
      <c r="E19757">
        <f>VLOOKUP(B19757, Tabelas!A:C,2,FALSE())</f>
        <v/>
      </c>
    </row>
    <row r="19758">
      <c r="A19758" t="inlineStr">
        <is>
          <t>PENSARDIVERSO</t>
        </is>
      </c>
      <c r="B19758" t="inlineStr">
        <is>
          <t>C</t>
        </is>
      </c>
      <c r="C19758">
        <f>IF(B19758&lt;&gt;"NI",1,0)</f>
        <v/>
      </c>
      <c r="D19758">
        <f>VLOOKUP(B19758, Tabelas!A:C,3,FALSE())</f>
        <v/>
      </c>
      <c r="E19758">
        <f>VLOOKUP(B19758, Tabelas!A:C,2,FALSE())</f>
        <v/>
      </c>
    </row>
    <row r="19759">
      <c r="A19759" t="inlineStr">
        <is>
          <t>PENSER L'ÉDUCATION (MONT-SAINT-AIGNAN)</t>
        </is>
      </c>
      <c r="B19759" t="inlineStr">
        <is>
          <t>C</t>
        </is>
      </c>
      <c r="C19759">
        <f>IF(B19759&lt;&gt;"NI",1,0)</f>
        <v/>
      </c>
      <c r="D19759">
        <f>VLOOKUP(B19759, Tabelas!A:C,3,FALSE())</f>
        <v/>
      </c>
      <c r="E19759">
        <f>VLOOKUP(B19759, Tabelas!A:C,2,FALSE())</f>
        <v/>
      </c>
    </row>
    <row r="19760">
      <c r="A19760" t="inlineStr">
        <is>
          <t>PER MUSI (UFMG)</t>
        </is>
      </c>
      <c r="B19760" t="inlineStr">
        <is>
          <t>C</t>
        </is>
      </c>
      <c r="C19760">
        <f>IF(B19760&lt;&gt;"NI",1,0)</f>
        <v/>
      </c>
      <c r="D19760">
        <f>VLOOKUP(B19760, Tabelas!A:C,3,FALSE())</f>
        <v/>
      </c>
      <c r="E19760">
        <f>VLOOKUP(B19760, Tabelas!A:C,2,FALSE())</f>
        <v/>
      </c>
    </row>
    <row r="19761">
      <c r="A19761" t="inlineStr">
        <is>
          <t>PERFORMATUS</t>
        </is>
      </c>
      <c r="B19761" t="inlineStr">
        <is>
          <t>C</t>
        </is>
      </c>
      <c r="C19761">
        <f>IF(B19761&lt;&gt;"NI",1,0)</f>
        <v/>
      </c>
      <c r="D19761">
        <f>VLOOKUP(B19761, Tabelas!A:C,3,FALSE())</f>
        <v/>
      </c>
      <c r="E19761">
        <f>VLOOKUP(B19761, Tabelas!A:C,2,FALSE())</f>
        <v/>
      </c>
    </row>
    <row r="19762">
      <c r="A19762" t="inlineStr">
        <is>
          <t>PERÍCIA FEDERAL</t>
        </is>
      </c>
      <c r="B19762" t="inlineStr">
        <is>
          <t>C</t>
        </is>
      </c>
      <c r="C19762">
        <f>IF(B19762&lt;&gt;"NI",1,0)</f>
        <v/>
      </c>
      <c r="D19762">
        <f>VLOOKUP(B19762, Tabelas!A:C,3,FALSE())</f>
        <v/>
      </c>
      <c r="E19762">
        <f>VLOOKUP(B19762, Tabelas!A:C,2,FALSE())</f>
        <v/>
      </c>
    </row>
    <row r="19763">
      <c r="A19763" t="inlineStr">
        <is>
          <t>PERIÓDICO TÉCNICO E CIENTÍFICO CIDADES VERDES</t>
        </is>
      </c>
      <c r="B19763" t="inlineStr">
        <is>
          <t>C</t>
        </is>
      </c>
      <c r="C19763">
        <f>IF(B19763&lt;&gt;"NI",1,0)</f>
        <v/>
      </c>
      <c r="D19763">
        <f>VLOOKUP(B19763, Tabelas!A:C,3,FALSE())</f>
        <v/>
      </c>
      <c r="E19763">
        <f>VLOOKUP(B19763, Tabelas!A:C,2,FALSE())</f>
        <v/>
      </c>
    </row>
    <row r="19764">
      <c r="A19764" t="inlineStr">
        <is>
          <t>PERIONEWS (SÃO PAULO)</t>
        </is>
      </c>
      <c r="B19764" t="inlineStr">
        <is>
          <t>C</t>
        </is>
      </c>
      <c r="C19764">
        <f>IF(B19764&lt;&gt;"NI",1,0)</f>
        <v/>
      </c>
      <c r="D19764">
        <f>VLOOKUP(B19764, Tabelas!A:C,3,FALSE())</f>
        <v/>
      </c>
      <c r="E19764">
        <f>VLOOKUP(B19764, Tabelas!A:C,2,FALSE())</f>
        <v/>
      </c>
    </row>
    <row r="19765">
      <c r="A19765" t="inlineStr">
        <is>
          <t>PERSPECTIVA CAPIANA (IMPRESSO)</t>
        </is>
      </c>
      <c r="B19765" t="inlineStr">
        <is>
          <t>C</t>
        </is>
      </c>
      <c r="C19765">
        <f>IF(B19765&lt;&gt;"NI",1,0)</f>
        <v/>
      </c>
      <c r="D19765">
        <f>VLOOKUP(B19765, Tabelas!A:C,3,FALSE())</f>
        <v/>
      </c>
      <c r="E19765">
        <f>VLOOKUP(B19765, Tabelas!A:C,2,FALSE())</f>
        <v/>
      </c>
    </row>
    <row r="19766">
      <c r="A19766" t="inlineStr">
        <is>
          <t>PERSPECTIVAS</t>
        </is>
      </c>
      <c r="B19766" t="inlineStr">
        <is>
          <t>C</t>
        </is>
      </c>
      <c r="C19766">
        <f>IF(B19766&lt;&gt;"NI",1,0)</f>
        <v/>
      </c>
      <c r="D19766">
        <f>VLOOKUP(B19766, Tabelas!A:C,3,FALSE())</f>
        <v/>
      </c>
      <c r="E19766">
        <f>VLOOKUP(B19766, Tabelas!A:C,2,FALSE())</f>
        <v/>
      </c>
    </row>
    <row r="19767">
      <c r="A19767" t="inlineStr">
        <is>
          <t>PERSPECTIVAS DA CIÊNCIA E TECNOLOGIA</t>
        </is>
      </c>
      <c r="B19767" t="inlineStr">
        <is>
          <t>C</t>
        </is>
      </c>
      <c r="C19767">
        <f>IF(B19767&lt;&gt;"NI",1,0)</f>
        <v/>
      </c>
      <c r="D19767">
        <f>VLOOKUP(B19767, Tabelas!A:C,3,FALSE())</f>
        <v/>
      </c>
      <c r="E19767">
        <f>VLOOKUP(B19767, Tabelas!A:C,2,FALSE())</f>
        <v/>
      </c>
    </row>
    <row r="19768">
      <c r="A19768" t="inlineStr">
        <is>
          <t>PERSPECTIVAS EN INVESTIGACIÓN</t>
        </is>
      </c>
      <c r="B19768" t="inlineStr">
        <is>
          <t>C</t>
        </is>
      </c>
      <c r="C19768">
        <f>IF(B19768&lt;&gt;"NI",1,0)</f>
        <v/>
      </c>
      <c r="D19768">
        <f>VLOOKUP(B19768, Tabelas!A:C,3,FALSE())</f>
        <v/>
      </c>
      <c r="E19768">
        <f>VLOOKUP(B19768, Tabelas!A:C,2,FALSE())</f>
        <v/>
      </c>
    </row>
    <row r="19769">
      <c r="A19769" t="inlineStr">
        <is>
          <t>PERSPECTIVAS MÉDICAS (FMJ)</t>
        </is>
      </c>
      <c r="B19769" t="inlineStr">
        <is>
          <t>C</t>
        </is>
      </c>
      <c r="C19769">
        <f>IF(B19769&lt;&gt;"NI",1,0)</f>
        <v/>
      </c>
      <c r="D19769">
        <f>VLOOKUP(B19769, Tabelas!A:C,3,FALSE())</f>
        <v/>
      </c>
      <c r="E19769">
        <f>VLOOKUP(B19769, Tabelas!A:C,2,FALSE())</f>
        <v/>
      </c>
    </row>
    <row r="19770">
      <c r="A19770" t="inlineStr">
        <is>
          <t>PERSPECTIVAS ONLINE: BIOLÓGICAS E SAÚDE</t>
        </is>
      </c>
      <c r="B19770" t="inlineStr">
        <is>
          <t>C</t>
        </is>
      </c>
      <c r="C19770">
        <f>IF(B19770&lt;&gt;"NI",1,0)</f>
        <v/>
      </c>
      <c r="D19770">
        <f>VLOOKUP(B19770, Tabelas!A:C,3,FALSE())</f>
        <v/>
      </c>
      <c r="E19770">
        <f>VLOOKUP(B19770, Tabelas!A:C,2,FALSE())</f>
        <v/>
      </c>
    </row>
    <row r="19771">
      <c r="A19771" t="inlineStr">
        <is>
          <t>PERSPECTIVAS ONLINE: EXATAS E ENGENHARIAS</t>
        </is>
      </c>
      <c r="B19771" t="inlineStr">
        <is>
          <t>C</t>
        </is>
      </c>
      <c r="C19771">
        <f>IF(B19771&lt;&gt;"NI",1,0)</f>
        <v/>
      </c>
      <c r="D19771">
        <f>VLOOKUP(B19771, Tabelas!A:C,3,FALSE())</f>
        <v/>
      </c>
      <c r="E19771">
        <f>VLOOKUP(B19771, Tabelas!A:C,2,FALSE())</f>
        <v/>
      </c>
    </row>
    <row r="19772">
      <c r="A19772" t="inlineStr">
        <is>
          <t>PERSPECTIVAS RURALES</t>
        </is>
      </c>
      <c r="B19772" t="inlineStr">
        <is>
          <t>C</t>
        </is>
      </c>
      <c r="C19772">
        <f>IF(B19772&lt;&gt;"NI",1,0)</f>
        <v/>
      </c>
      <c r="D19772">
        <f>VLOOKUP(B19772, Tabelas!A:C,3,FALSE())</f>
        <v/>
      </c>
      <c r="E19772">
        <f>VLOOKUP(B19772, Tabelas!A:C,2,FALSE())</f>
        <v/>
      </c>
    </row>
    <row r="19773">
      <c r="A19773" t="inlineStr">
        <is>
          <t>PERSPECTIVAS SOCIAIS</t>
        </is>
      </c>
      <c r="B19773" t="inlineStr">
        <is>
          <t>C</t>
        </is>
      </c>
      <c r="C19773">
        <f>IF(B19773&lt;&gt;"NI",1,0)</f>
        <v/>
      </c>
      <c r="D19773">
        <f>VLOOKUP(B19773, Tabelas!A:C,3,FALSE())</f>
        <v/>
      </c>
      <c r="E19773">
        <f>VLOOKUP(B19773, Tabelas!A:C,2,FALSE())</f>
        <v/>
      </c>
    </row>
    <row r="19774">
      <c r="A19774" t="inlineStr">
        <is>
          <t>PERSPECTIVAS: REVISTA DE CIÊNCIAS SOCIAIS (ONLINE)</t>
        </is>
      </c>
      <c r="B19774" t="inlineStr">
        <is>
          <t>C</t>
        </is>
      </c>
      <c r="C19774">
        <f>IF(B19774&lt;&gt;"NI",1,0)</f>
        <v/>
      </c>
      <c r="D19774">
        <f>VLOOKUP(B19774, Tabelas!A:C,3,FALSE())</f>
        <v/>
      </c>
      <c r="E19774">
        <f>VLOOKUP(B19774, Tabelas!A:C,2,FALSE())</f>
        <v/>
      </c>
    </row>
    <row r="19775">
      <c r="A19775" t="inlineStr">
        <is>
          <t>PERSPECTIVAS: REVISTA DE CIÊNCIAS SOCIAIS (UNESP. ARARAQUARA. IMPRESSO)</t>
        </is>
      </c>
      <c r="B19775" t="inlineStr">
        <is>
          <t>C</t>
        </is>
      </c>
      <c r="C19775">
        <f>IF(B19775&lt;&gt;"NI",1,0)</f>
        <v/>
      </c>
      <c r="D19775">
        <f>VLOOKUP(B19775, Tabelas!A:C,3,FALSE())</f>
        <v/>
      </c>
      <c r="E19775">
        <f>VLOOKUP(B19775, Tabelas!A:C,2,FALSE())</f>
        <v/>
      </c>
    </row>
    <row r="19776">
      <c r="A19776" t="inlineStr">
        <is>
          <t>PESQUISA &amp; EDUCAÇÃO A DISTÂNCIA</t>
        </is>
      </c>
      <c r="B19776" t="inlineStr">
        <is>
          <t>C</t>
        </is>
      </c>
      <c r="C19776">
        <f>IF(B19776&lt;&gt;"NI",1,0)</f>
        <v/>
      </c>
      <c r="D19776">
        <f>VLOOKUP(B19776, Tabelas!A:C,3,FALSE())</f>
        <v/>
      </c>
      <c r="E19776">
        <f>VLOOKUP(B19776, Tabelas!A:C,2,FALSE())</f>
        <v/>
      </c>
    </row>
    <row r="19777">
      <c r="A19777" t="inlineStr">
        <is>
          <t>PESQUISA &amp; TECNOLOGIA</t>
        </is>
      </c>
      <c r="B19777" t="inlineStr">
        <is>
          <t>C</t>
        </is>
      </c>
      <c r="C19777">
        <f>IF(B19777&lt;&gt;"NI",1,0)</f>
        <v/>
      </c>
      <c r="D19777">
        <f>VLOOKUP(B19777, Tabelas!A:C,3,FALSE())</f>
        <v/>
      </c>
      <c r="E19777">
        <f>VLOOKUP(B19777, Tabelas!A:C,2,FALSE())</f>
        <v/>
      </c>
    </row>
    <row r="19778">
      <c r="A19778" t="inlineStr">
        <is>
          <t>PESQUISA AGROPECUÁRIA GAÚCHA</t>
        </is>
      </c>
      <c r="B19778" t="inlineStr">
        <is>
          <t>C</t>
        </is>
      </c>
      <c r="C19778">
        <f>IF(B19778&lt;&gt;"NI",1,0)</f>
        <v/>
      </c>
      <c r="D19778">
        <f>VLOOKUP(B19778, Tabelas!A:C,3,FALSE())</f>
        <v/>
      </c>
      <c r="E19778">
        <f>VLOOKUP(B19778, Tabelas!A:C,2,FALSE())</f>
        <v/>
      </c>
    </row>
    <row r="19779">
      <c r="A19779" t="inlineStr">
        <is>
          <t>PESQUISA AGROPECUÁRIA PERNAMBUCANA</t>
        </is>
      </c>
      <c r="B19779" t="inlineStr">
        <is>
          <t>C</t>
        </is>
      </c>
      <c r="C19779">
        <f>IF(B19779&lt;&gt;"NI",1,0)</f>
        <v/>
      </c>
      <c r="D19779">
        <f>VLOOKUP(B19779, Tabelas!A:C,3,FALSE())</f>
        <v/>
      </c>
      <c r="E19779">
        <f>VLOOKUP(B19779, Tabelas!A:C,2,FALSE())</f>
        <v/>
      </c>
    </row>
    <row r="19780">
      <c r="A19780" t="inlineStr">
        <is>
          <t>PESQUISA APLICADA &amp; AGROTECNOLOGIA (IMPRESSO)</t>
        </is>
      </c>
      <c r="B19780" t="inlineStr">
        <is>
          <t>C</t>
        </is>
      </c>
      <c r="C19780">
        <f>IF(B19780&lt;&gt;"NI",1,0)</f>
        <v/>
      </c>
      <c r="D19780">
        <f>VLOOKUP(B19780, Tabelas!A:C,3,FALSE())</f>
        <v/>
      </c>
      <c r="E19780">
        <f>VLOOKUP(B19780, Tabelas!A:C,2,FALSE())</f>
        <v/>
      </c>
    </row>
    <row r="19781">
      <c r="A19781" t="inlineStr">
        <is>
          <t>PESQUISA E AÇÃO</t>
        </is>
      </c>
      <c r="B19781" t="inlineStr">
        <is>
          <t>C</t>
        </is>
      </c>
      <c r="C19781">
        <f>IF(B19781&lt;&gt;"NI",1,0)</f>
        <v/>
      </c>
      <c r="D19781">
        <f>VLOOKUP(B19781, Tabelas!A:C,3,FALSE())</f>
        <v/>
      </c>
      <c r="E19781">
        <f>VLOOKUP(B19781, Tabelas!A:C,2,FALSE())</f>
        <v/>
      </c>
    </row>
    <row r="19782">
      <c r="A19782" t="inlineStr">
        <is>
          <t>PESQUISA E ENSINO EM CIÊNCIAS EXATAS E DA NATUREZA</t>
        </is>
      </c>
      <c r="B19782" t="inlineStr">
        <is>
          <t>C</t>
        </is>
      </c>
      <c r="C19782">
        <f>IF(B19782&lt;&gt;"NI",1,0)</f>
        <v/>
      </c>
      <c r="D19782">
        <f>VLOOKUP(B19782, Tabelas!A:C,3,FALSE())</f>
        <v/>
      </c>
      <c r="E19782">
        <f>VLOOKUP(B19782, Tabelas!A:C,2,FALSE())</f>
        <v/>
      </c>
    </row>
    <row r="19783">
      <c r="A19783" t="inlineStr">
        <is>
          <t>PESQUISA E PRÁTICA EM EDUCAÇÃO INCLUSIVA</t>
        </is>
      </c>
      <c r="B19783" t="inlineStr">
        <is>
          <t>C</t>
        </is>
      </c>
      <c r="C19783">
        <f>IF(B19783&lt;&gt;"NI",1,0)</f>
        <v/>
      </c>
      <c r="D19783">
        <f>VLOOKUP(B19783, Tabelas!A:C,3,FALSE())</f>
        <v/>
      </c>
      <c r="E19783">
        <f>VLOOKUP(B19783, Tabelas!A:C,2,FALSE())</f>
        <v/>
      </c>
    </row>
    <row r="19784">
      <c r="A19784" t="inlineStr">
        <is>
          <t>PESQUISA FAPESP (IMPRESSO)</t>
        </is>
      </c>
      <c r="B19784" t="inlineStr">
        <is>
          <t>C</t>
        </is>
      </c>
      <c r="C19784">
        <f>IF(B19784&lt;&gt;"NI",1,0)</f>
        <v/>
      </c>
      <c r="D19784">
        <f>VLOOKUP(B19784, Tabelas!A:C,3,FALSE())</f>
        <v/>
      </c>
      <c r="E19784">
        <f>VLOOKUP(B19784, Tabelas!A:C,2,FALSE())</f>
        <v/>
      </c>
    </row>
    <row r="19785">
      <c r="A19785" t="inlineStr">
        <is>
          <t>PESQUISA MULTIDISCIPLINAR EM CIÊNCIAS CARDIOVASCULARES</t>
        </is>
      </c>
      <c r="B19785" t="inlineStr">
        <is>
          <t>C</t>
        </is>
      </c>
      <c r="C19785">
        <f>IF(B19785&lt;&gt;"NI",1,0)</f>
        <v/>
      </c>
      <c r="D19785">
        <f>VLOOKUP(B19785, Tabelas!A:C,3,FALSE())</f>
        <v/>
      </c>
      <c r="E19785">
        <f>VLOOKUP(B19785, Tabelas!A:C,2,FALSE())</f>
        <v/>
      </c>
    </row>
    <row r="19786">
      <c r="A19786" t="inlineStr">
        <is>
          <t>PESQUISA OPERACIONAL PARA O DESENVOLVIMENTO</t>
        </is>
      </c>
      <c r="B19786" t="inlineStr">
        <is>
          <t>C</t>
        </is>
      </c>
      <c r="C19786">
        <f>IF(B19786&lt;&gt;"NI",1,0)</f>
        <v/>
      </c>
      <c r="D19786">
        <f>VLOOKUP(B19786, Tabelas!A:C,3,FALSE())</f>
        <v/>
      </c>
      <c r="E19786">
        <f>VLOOKUP(B19786, Tabelas!A:C,2,FALSE())</f>
        <v/>
      </c>
    </row>
    <row r="19787">
      <c r="A19787" t="inlineStr">
        <is>
          <t>PESQUISA, TECNOLOGIE E PRODUTIVIDADE: SAFRA 2011/12, SOJA / MILH</t>
        </is>
      </c>
      <c r="B19787" t="inlineStr">
        <is>
          <t>C</t>
        </is>
      </c>
      <c r="C19787">
        <f>IF(B19787&lt;&gt;"NI",1,0)</f>
        <v/>
      </c>
      <c r="D19787">
        <f>VLOOKUP(B19787, Tabelas!A:C,3,FALSE())</f>
        <v/>
      </c>
      <c r="E19787">
        <f>VLOOKUP(B19787, Tabelas!A:C,2,FALSE())</f>
        <v/>
      </c>
    </row>
    <row r="19788">
      <c r="A19788" t="inlineStr">
        <is>
          <t>PESQUISAS EM TEOLOGIA</t>
        </is>
      </c>
      <c r="B19788" t="inlineStr">
        <is>
          <t>C</t>
        </is>
      </c>
      <c r="C19788">
        <f>IF(B19788&lt;&gt;"NI",1,0)</f>
        <v/>
      </c>
      <c r="D19788">
        <f>VLOOKUP(B19788, Tabelas!A:C,3,FALSE())</f>
        <v/>
      </c>
      <c r="E19788">
        <f>VLOOKUP(B19788, Tabelas!A:C,2,FALSE())</f>
        <v/>
      </c>
    </row>
    <row r="19789">
      <c r="A19789" t="inlineStr">
        <is>
          <t>PET INFORMA (FOB / USP)</t>
        </is>
      </c>
      <c r="B19789" t="inlineStr">
        <is>
          <t>C</t>
        </is>
      </c>
      <c r="C19789">
        <f>IF(B19789&lt;&gt;"NI",1,0)</f>
        <v/>
      </c>
      <c r="D19789">
        <f>VLOOKUP(B19789, Tabelas!A:C,3,FALSE())</f>
        <v/>
      </c>
      <c r="E19789">
        <f>VLOOKUP(B19789, Tabelas!A:C,2,FALSE())</f>
        <v/>
      </c>
    </row>
    <row r="19790">
      <c r="A19790" t="inlineStr">
        <is>
          <t>PETROLEUM &amp; ENVIRONMENTAL BIOTECHNOLOGY</t>
        </is>
      </c>
      <c r="B19790" t="inlineStr">
        <is>
          <t>C</t>
        </is>
      </c>
      <c r="C19790">
        <f>IF(B19790&lt;&gt;"NI",1,0)</f>
        <v/>
      </c>
      <c r="D19790">
        <f>VLOOKUP(B19790, Tabelas!A:C,3,FALSE())</f>
        <v/>
      </c>
      <c r="E19790">
        <f>VLOOKUP(B19790, Tabelas!A:C,2,FALSE())</f>
        <v/>
      </c>
    </row>
    <row r="19791">
      <c r="A19791" t="inlineStr">
        <is>
          <t>PHARMACEUTICAL CARE ESPANA</t>
        </is>
      </c>
      <c r="B19791" t="inlineStr">
        <is>
          <t>C</t>
        </is>
      </c>
      <c r="C19791">
        <f>IF(B19791&lt;&gt;"NI",1,0)</f>
        <v/>
      </c>
      <c r="D19791">
        <f>VLOOKUP(B19791, Tabelas!A:C,3,FALSE())</f>
        <v/>
      </c>
      <c r="E19791">
        <f>VLOOKUP(B19791, Tabelas!A:C,2,FALSE())</f>
        <v/>
      </c>
    </row>
    <row r="19792">
      <c r="A19792" t="inlineStr">
        <is>
          <t>PHARMACOECONOMICS - OPEN</t>
        </is>
      </c>
      <c r="B19792" t="inlineStr">
        <is>
          <t>C</t>
        </is>
      </c>
      <c r="C19792">
        <f>IF(B19792&lt;&gt;"NI",1,0)</f>
        <v/>
      </c>
      <c r="D19792">
        <f>VLOOKUP(B19792, Tabelas!A:C,3,FALSE())</f>
        <v/>
      </c>
      <c r="E19792">
        <f>VLOOKUP(B19792, Tabelas!A:C,2,FALSE())</f>
        <v/>
      </c>
    </row>
    <row r="19793">
      <c r="A19793" t="inlineStr">
        <is>
          <t>PHARMACOECONOMICS: OPEN ACCESS</t>
        </is>
      </c>
      <c r="B19793" t="inlineStr">
        <is>
          <t>C</t>
        </is>
      </c>
      <c r="C19793">
        <f>IF(B19793&lt;&gt;"NI",1,0)</f>
        <v/>
      </c>
      <c r="D19793">
        <f>VLOOKUP(B19793, Tabelas!A:C,3,FALSE())</f>
        <v/>
      </c>
      <c r="E19793">
        <f>VLOOKUP(B19793, Tabelas!A:C,2,FALSE())</f>
        <v/>
      </c>
    </row>
    <row r="19794">
      <c r="A19794" t="inlineStr">
        <is>
          <t>PHARMACOLOGIA</t>
        </is>
      </c>
      <c r="B19794" t="inlineStr">
        <is>
          <t>C</t>
        </is>
      </c>
      <c r="C19794">
        <f>IF(B19794&lt;&gt;"NI",1,0)</f>
        <v/>
      </c>
      <c r="D19794">
        <f>VLOOKUP(B19794, Tabelas!A:C,3,FALSE())</f>
        <v/>
      </c>
      <c r="E19794">
        <f>VLOOKUP(B19794, Tabelas!A:C,2,FALSE())</f>
        <v/>
      </c>
    </row>
    <row r="19795">
      <c r="A19795" t="inlineStr">
        <is>
          <t>PHARMACY &amp; PHARMACOLOGY INTERNATIONAL JOURNAL</t>
        </is>
      </c>
      <c r="B19795" t="inlineStr">
        <is>
          <t>C</t>
        </is>
      </c>
      <c r="C19795">
        <f>IF(B19795&lt;&gt;"NI",1,0)</f>
        <v/>
      </c>
      <c r="D19795">
        <f>VLOOKUP(B19795, Tabelas!A:C,3,FALSE())</f>
        <v/>
      </c>
      <c r="E19795">
        <f>VLOOKUP(B19795, Tabelas!A:C,2,FALSE())</f>
        <v/>
      </c>
    </row>
    <row r="19796">
      <c r="A19796" t="inlineStr">
        <is>
          <t>PHILOS</t>
        </is>
      </c>
      <c r="B19796" t="inlineStr">
        <is>
          <t>C</t>
        </is>
      </c>
      <c r="C19796">
        <f>IF(B19796&lt;&gt;"NI",1,0)</f>
        <v/>
      </c>
      <c r="D19796">
        <f>VLOOKUP(B19796, Tabelas!A:C,3,FALSE())</f>
        <v/>
      </c>
      <c r="E19796">
        <f>VLOOKUP(B19796, Tabelas!A:C,2,FALSE())</f>
        <v/>
      </c>
    </row>
    <row r="19797">
      <c r="A19797" t="inlineStr">
        <is>
          <t>PHILOSOPHY KITCHEN</t>
        </is>
      </c>
      <c r="B19797" t="inlineStr">
        <is>
          <t>C</t>
        </is>
      </c>
      <c r="C19797">
        <f>IF(B19797&lt;&gt;"NI",1,0)</f>
        <v/>
      </c>
      <c r="D19797">
        <f>VLOOKUP(B19797, Tabelas!A:C,3,FALSE())</f>
        <v/>
      </c>
      <c r="E19797">
        <f>VLOOKUP(B19797, Tabelas!A:C,2,FALSE())</f>
        <v/>
      </c>
    </row>
    <row r="19798">
      <c r="A19798" t="inlineStr">
        <is>
          <t>PHILOSOPHY@LISBON</t>
        </is>
      </c>
      <c r="B19798" t="inlineStr">
        <is>
          <t>C</t>
        </is>
      </c>
      <c r="C19798">
        <f>IF(B19798&lt;&gt;"NI",1,0)</f>
        <v/>
      </c>
      <c r="D19798">
        <f>VLOOKUP(B19798, Tabelas!A:C,3,FALSE())</f>
        <v/>
      </c>
      <c r="E19798">
        <f>VLOOKUP(B19798, Tabelas!A:C,2,FALSE())</f>
        <v/>
      </c>
    </row>
    <row r="19799">
      <c r="A19799" t="inlineStr">
        <is>
          <t>PHYKOS</t>
        </is>
      </c>
      <c r="B19799" t="inlineStr">
        <is>
          <t>C</t>
        </is>
      </c>
      <c r="C19799">
        <f>IF(B19799&lt;&gt;"NI",1,0)</f>
        <v/>
      </c>
      <c r="D19799">
        <f>VLOOKUP(B19799, Tabelas!A:C,3,FALSE())</f>
        <v/>
      </c>
      <c r="E19799">
        <f>VLOOKUP(B19799, Tabelas!A:C,2,FALSE())</f>
        <v/>
      </c>
    </row>
    <row r="19800">
      <c r="A19800" t="inlineStr">
        <is>
          <t>PHYSICA STATUS SOLIDI</t>
        </is>
      </c>
      <c r="B19800" t="inlineStr">
        <is>
          <t>C</t>
        </is>
      </c>
      <c r="C19800">
        <f>IF(B19800&lt;&gt;"NI",1,0)</f>
        <v/>
      </c>
      <c r="D19800">
        <f>VLOOKUP(B19800, Tabelas!A:C,3,FALSE())</f>
        <v/>
      </c>
      <c r="E19800">
        <f>VLOOKUP(B19800, Tabelas!A:C,2,FALSE())</f>
        <v/>
      </c>
    </row>
    <row r="19801">
      <c r="A19801" t="inlineStr">
        <is>
          <t>PHYSICAE ORGANUM</t>
        </is>
      </c>
      <c r="B19801" t="inlineStr">
        <is>
          <t>C</t>
        </is>
      </c>
      <c r="C19801">
        <f>IF(B19801&lt;&gt;"NI",1,0)</f>
        <v/>
      </c>
      <c r="D19801">
        <f>VLOOKUP(B19801, Tabelas!A:C,3,FALSE())</f>
        <v/>
      </c>
      <c r="E19801">
        <f>VLOOKUP(B19801, Tabelas!A:C,2,FALSE())</f>
        <v/>
      </c>
    </row>
    <row r="19802">
      <c r="A19802" t="inlineStr">
        <is>
          <t>PHYSICAL CHEMISTRY: AN INDIAN JOURNAL</t>
        </is>
      </c>
      <c r="B19802" t="inlineStr">
        <is>
          <t>C</t>
        </is>
      </c>
      <c r="C19802">
        <f>IF(B19802&lt;&gt;"NI",1,0)</f>
        <v/>
      </c>
      <c r="D19802">
        <f>VLOOKUP(B19802, Tabelas!A:C,3,FALSE())</f>
        <v/>
      </c>
      <c r="E19802">
        <f>VLOOKUP(B19802, Tabelas!A:C,2,FALSE())</f>
        <v/>
      </c>
    </row>
    <row r="19803">
      <c r="A19803" t="inlineStr">
        <is>
          <t>PHYSICAL SCIENCE INTERNATIONAL JOURNAL</t>
        </is>
      </c>
      <c r="B19803" t="inlineStr">
        <is>
          <t>C</t>
        </is>
      </c>
      <c r="C19803">
        <f>IF(B19803&lt;&gt;"NI",1,0)</f>
        <v/>
      </c>
      <c r="D19803">
        <f>VLOOKUP(B19803, Tabelas!A:C,3,FALSE())</f>
        <v/>
      </c>
      <c r="E19803">
        <f>VLOOKUP(B19803, Tabelas!A:C,2,FALSE())</f>
        <v/>
      </c>
    </row>
    <row r="19804">
      <c r="A19804" t="inlineStr">
        <is>
          <t>PHYSICS REVIEW (DEDDINGTON)</t>
        </is>
      </c>
      <c r="B19804" t="inlineStr">
        <is>
          <t>C</t>
        </is>
      </c>
      <c r="C19804">
        <f>IF(B19804&lt;&gt;"NI",1,0)</f>
        <v/>
      </c>
      <c r="D19804">
        <f>VLOOKUP(B19804, Tabelas!A:C,3,FALSE())</f>
        <v/>
      </c>
      <c r="E19804">
        <f>VLOOKUP(B19804, Tabelas!A:C,2,FALSE())</f>
        <v/>
      </c>
    </row>
    <row r="19805">
      <c r="A19805" t="inlineStr">
        <is>
          <t>PHYSIOTHERAPY (WARSAW)</t>
        </is>
      </c>
      <c r="B19805" t="inlineStr">
        <is>
          <t>C</t>
        </is>
      </c>
      <c r="C19805">
        <f>IF(B19805&lt;&gt;"NI",1,0)</f>
        <v/>
      </c>
      <c r="D19805">
        <f>VLOOKUP(B19805, Tabelas!A:C,3,FALSE())</f>
        <v/>
      </c>
      <c r="E19805">
        <f>VLOOKUP(B19805, Tabelas!A:C,2,FALSE())</f>
        <v/>
      </c>
    </row>
    <row r="19806">
      <c r="A19806" t="inlineStr">
        <is>
          <t>PHYSIOTHERAPY RESEARCH AND REPORTS</t>
        </is>
      </c>
      <c r="B19806" t="inlineStr">
        <is>
          <t>C</t>
        </is>
      </c>
      <c r="C19806">
        <f>IF(B19806&lt;&gt;"NI",1,0)</f>
        <v/>
      </c>
      <c r="D19806">
        <f>VLOOKUP(B19806, Tabelas!A:C,3,FALSE())</f>
        <v/>
      </c>
      <c r="E19806">
        <f>VLOOKUP(B19806, Tabelas!A:C,2,FALSE())</f>
        <v/>
      </c>
    </row>
    <row r="19807">
      <c r="A19807" t="inlineStr">
        <is>
          <t>PHYTOBIOMES JOURNAL</t>
        </is>
      </c>
      <c r="B19807" t="inlineStr">
        <is>
          <t>C</t>
        </is>
      </c>
      <c r="C19807">
        <f>IF(B19807&lt;&gt;"NI",1,0)</f>
        <v/>
      </c>
      <c r="D19807">
        <f>VLOOKUP(B19807, Tabelas!A:C,3,FALSE())</f>
        <v/>
      </c>
      <c r="E19807">
        <f>VLOOKUP(B19807, Tabelas!A:C,2,FALSE())</f>
        <v/>
      </c>
    </row>
    <row r="19808">
      <c r="A19808" t="inlineStr">
        <is>
          <t>PINNACLE MEDICINE &amp; MEDICAL SCIENCES</t>
        </is>
      </c>
      <c r="B19808" t="inlineStr">
        <is>
          <t>C</t>
        </is>
      </c>
      <c r="C19808">
        <f>IF(B19808&lt;&gt;"NI",1,0)</f>
        <v/>
      </c>
      <c r="D19808">
        <f>VLOOKUP(B19808, Tabelas!A:C,3,FALSE())</f>
        <v/>
      </c>
      <c r="E19808">
        <f>VLOOKUP(B19808, Tabelas!A:C,2,FALSE())</f>
        <v/>
      </c>
    </row>
    <row r="19809">
      <c r="A19809" t="inlineStr">
        <is>
          <t>PLANT</t>
        </is>
      </c>
      <c r="B19809" t="inlineStr">
        <is>
          <t>C</t>
        </is>
      </c>
      <c r="C19809">
        <f>IF(B19809&lt;&gt;"NI",1,0)</f>
        <v/>
      </c>
      <c r="D19809">
        <f>VLOOKUP(B19809, Tabelas!A:C,3,FALSE())</f>
        <v/>
      </c>
      <c r="E19809">
        <f>VLOOKUP(B19809, Tabelas!A:C,2,FALSE())</f>
        <v/>
      </c>
    </row>
    <row r="19810">
      <c r="A19810" t="inlineStr">
        <is>
          <t>PLANT CELL CULTURE &amp; MICROPROPAGATION</t>
        </is>
      </c>
      <c r="B19810" t="inlineStr">
        <is>
          <t>C</t>
        </is>
      </c>
      <c r="C19810">
        <f>IF(B19810&lt;&gt;"NI",1,0)</f>
        <v/>
      </c>
      <c r="D19810">
        <f>VLOOKUP(B19810, Tabelas!A:C,3,FALSE())</f>
        <v/>
      </c>
      <c r="E19810">
        <f>VLOOKUP(B19810, Tabelas!A:C,2,FALSE())</f>
        <v/>
      </c>
    </row>
    <row r="19811">
      <c r="A19811" t="inlineStr">
        <is>
          <t>PLANTA MEDICA INTERNATIONAL OPEN</t>
        </is>
      </c>
      <c r="B19811" t="inlineStr">
        <is>
          <t>C</t>
        </is>
      </c>
      <c r="C19811">
        <f>IF(B19811&lt;&gt;"NI",1,0)</f>
        <v/>
      </c>
      <c r="D19811">
        <f>VLOOKUP(B19811, Tabelas!A:C,3,FALSE())</f>
        <v/>
      </c>
      <c r="E19811">
        <f>VLOOKUP(B19811, Tabelas!A:C,2,FALSE())</f>
        <v/>
      </c>
    </row>
    <row r="19812">
      <c r="A19812" t="inlineStr">
        <is>
          <t>PLANTA MEDICA LETTERS</t>
        </is>
      </c>
      <c r="B19812" t="inlineStr">
        <is>
          <t>C</t>
        </is>
      </c>
      <c r="C19812">
        <f>IF(B19812&lt;&gt;"NI",1,0)</f>
        <v/>
      </c>
      <c r="D19812">
        <f>VLOOKUP(B19812, Tabelas!A:C,3,FALSE())</f>
        <v/>
      </c>
      <c r="E19812">
        <f>VLOOKUP(B19812, Tabelas!A:C,2,FALSE())</f>
        <v/>
      </c>
    </row>
    <row r="19813">
      <c r="A19813" t="inlineStr">
        <is>
          <t>PLÁSTICO INDUSTRIAL</t>
        </is>
      </c>
      <c r="B19813" t="inlineStr">
        <is>
          <t>C</t>
        </is>
      </c>
      <c r="C19813">
        <f>IF(B19813&lt;&gt;"NI",1,0)</f>
        <v/>
      </c>
      <c r="D19813">
        <f>VLOOKUP(B19813, Tabelas!A:C,3,FALSE())</f>
        <v/>
      </c>
      <c r="E19813">
        <f>VLOOKUP(B19813, Tabelas!A:C,2,FALSE())</f>
        <v/>
      </c>
    </row>
    <row r="19814">
      <c r="A19814" t="inlineStr">
        <is>
          <t>PLEIADE (UNIAMÉRICA)</t>
        </is>
      </c>
      <c r="B19814" t="inlineStr">
        <is>
          <t>C</t>
        </is>
      </c>
      <c r="C19814">
        <f>IF(B19814&lt;&gt;"NI",1,0)</f>
        <v/>
      </c>
      <c r="D19814">
        <f>VLOOKUP(B19814, Tabelas!A:C,3,FALSE())</f>
        <v/>
      </c>
      <c r="E19814">
        <f>VLOOKUP(B19814, Tabelas!A:C,2,FALSE())</f>
        <v/>
      </c>
    </row>
    <row r="19815">
      <c r="A19815" t="inlineStr">
        <is>
          <t>PNA : REVISTA DE INVESTIGACIÓN EN DIDÁCTICA DE LA MATEMÁTICA</t>
        </is>
      </c>
      <c r="B19815" t="inlineStr">
        <is>
          <t>C</t>
        </is>
      </c>
      <c r="C19815">
        <f>IF(B19815&lt;&gt;"NI",1,0)</f>
        <v/>
      </c>
      <c r="D19815">
        <f>VLOOKUP(B19815, Tabelas!A:C,3,FALSE())</f>
        <v/>
      </c>
      <c r="E19815">
        <f>VLOOKUP(B19815, Tabelas!A:C,2,FALSE())</f>
        <v/>
      </c>
    </row>
    <row r="19816">
      <c r="A19816" t="inlineStr">
        <is>
          <t>PNEUMOLOGIA PAULISTA</t>
        </is>
      </c>
      <c r="B19816" t="inlineStr">
        <is>
          <t>C</t>
        </is>
      </c>
      <c r="C19816">
        <f>IF(B19816&lt;&gt;"NI",1,0)</f>
        <v/>
      </c>
      <c r="D19816">
        <f>VLOOKUP(B19816, Tabelas!A:C,3,FALSE())</f>
        <v/>
      </c>
      <c r="E19816">
        <f>VLOOKUP(B19816, Tabelas!A:C,2,FALSE())</f>
        <v/>
      </c>
    </row>
    <row r="19817">
      <c r="A19817" t="inlineStr">
        <is>
          <t>POETICUS - REVISTA DE POESIAS, ARTES E REFLEXÕES</t>
        </is>
      </c>
      <c r="B19817" t="inlineStr">
        <is>
          <t>C</t>
        </is>
      </c>
      <c r="C19817">
        <f>IF(B19817&lt;&gt;"NI",1,0)</f>
        <v/>
      </c>
      <c r="D19817">
        <f>VLOOKUP(B19817, Tabelas!A:C,3,FALSE())</f>
        <v/>
      </c>
      <c r="E19817">
        <f>VLOOKUP(B19817, Tabelas!A:C,2,FALSE())</f>
        <v/>
      </c>
    </row>
    <row r="19818">
      <c r="A19818" t="inlineStr">
        <is>
          <t>POIESIS (UNIMONTES)</t>
        </is>
      </c>
      <c r="B19818" t="inlineStr">
        <is>
          <t>C</t>
        </is>
      </c>
      <c r="C19818">
        <f>IF(B19818&lt;&gt;"NI",1,0)</f>
        <v/>
      </c>
      <c r="D19818">
        <f>VLOOKUP(B19818, Tabelas!A:C,3,FALSE())</f>
        <v/>
      </c>
      <c r="E19818">
        <f>VLOOKUP(B19818, Tabelas!A:C,2,FALSE())</f>
        <v/>
      </c>
    </row>
    <row r="19819">
      <c r="A19819" t="inlineStr">
        <is>
          <t>PO'LEUTUKAL-BEU'LAJIL YEON'GU / PORTUGUESE-BRAZILIAN STUDIES</t>
        </is>
      </c>
      <c r="B19819" t="inlineStr">
        <is>
          <t>C</t>
        </is>
      </c>
      <c r="C19819">
        <f>IF(B19819&lt;&gt;"NI",1,0)</f>
        <v/>
      </c>
      <c r="D19819">
        <f>VLOOKUP(B19819, Tabelas!A:C,3,FALSE())</f>
        <v/>
      </c>
      <c r="E19819">
        <f>VLOOKUP(B19819, Tabelas!A:C,2,FALSE())</f>
        <v/>
      </c>
    </row>
    <row r="19820">
      <c r="A19820" t="inlineStr">
        <is>
          <t>POLIFONÍAS REVISTA DE EDUCACIÓN (IMPRESSO)</t>
        </is>
      </c>
      <c r="B19820" t="inlineStr">
        <is>
          <t>C</t>
        </is>
      </c>
      <c r="C19820">
        <f>IF(B19820&lt;&gt;"NI",1,0)</f>
        <v/>
      </c>
      <c r="D19820">
        <f>VLOOKUP(B19820, Tabelas!A:C,3,FALSE())</f>
        <v/>
      </c>
      <c r="E19820">
        <f>VLOOKUP(B19820, Tabelas!A:C,2,FALSE())</f>
        <v/>
      </c>
    </row>
    <row r="19821">
      <c r="A19821" t="inlineStr">
        <is>
          <t>POLISH REVIEW OF INTERNATIONAL RELATIONS</t>
        </is>
      </c>
      <c r="B19821" t="inlineStr">
        <is>
          <t>C</t>
        </is>
      </c>
      <c r="C19821">
        <f>IF(B19821&lt;&gt;"NI",1,0)</f>
        <v/>
      </c>
      <c r="D19821">
        <f>VLOOKUP(B19821, Tabelas!A:C,3,FALSE())</f>
        <v/>
      </c>
      <c r="E19821">
        <f>VLOOKUP(B19821, Tabelas!A:C,2,FALSE())</f>
        <v/>
      </c>
    </row>
    <row r="19822">
      <c r="A19822" t="inlineStr">
        <is>
          <t>POLITÉCNICA (INSTITUTO POLITÉCNICO DA BAHIA)</t>
        </is>
      </c>
      <c r="B19822" t="inlineStr">
        <is>
          <t>C</t>
        </is>
      </c>
      <c r="C19822">
        <f>IF(B19822&lt;&gt;"NI",1,0)</f>
        <v/>
      </c>
      <c r="D19822">
        <f>VLOOKUP(B19822, Tabelas!A:C,3,FALSE())</f>
        <v/>
      </c>
      <c r="E19822">
        <f>VLOOKUP(B19822, Tabelas!A:C,2,FALSE())</f>
        <v/>
      </c>
    </row>
    <row r="19823">
      <c r="A19823" t="inlineStr">
        <is>
          <t>POLÍTICA ECONÔMICA EM FOCO</t>
        </is>
      </c>
      <c r="B19823" t="inlineStr">
        <is>
          <t>C</t>
        </is>
      </c>
      <c r="C19823">
        <f>IF(B19823&lt;&gt;"NI",1,0)</f>
        <v/>
      </c>
      <c r="D19823">
        <f>VLOOKUP(B19823, Tabelas!A:C,3,FALSE())</f>
        <v/>
      </c>
      <c r="E19823">
        <f>VLOOKUP(B19823, Tabelas!A:C,2,FALSE())</f>
        <v/>
      </c>
    </row>
    <row r="19824">
      <c r="A19824" t="inlineStr">
        <is>
          <t>POLÍTICAS DE LA MEMORIA</t>
        </is>
      </c>
      <c r="B19824" t="inlineStr">
        <is>
          <t>C</t>
        </is>
      </c>
      <c r="C19824">
        <f>IF(B19824&lt;&gt;"NI",1,0)</f>
        <v/>
      </c>
      <c r="D19824">
        <f>VLOOKUP(B19824, Tabelas!A:C,3,FALSE())</f>
        <v/>
      </c>
      <c r="E19824">
        <f>VLOOKUP(B19824, Tabelas!A:C,2,FALSE())</f>
        <v/>
      </c>
    </row>
    <row r="19825">
      <c r="A19825" t="inlineStr">
        <is>
          <t>POLITIZANDO</t>
        </is>
      </c>
      <c r="B19825" t="inlineStr">
        <is>
          <t>C</t>
        </is>
      </c>
      <c r="C19825">
        <f>IF(B19825&lt;&gt;"NI",1,0)</f>
        <v/>
      </c>
      <c r="D19825">
        <f>VLOOKUP(B19825, Tabelas!A:C,3,FALSE())</f>
        <v/>
      </c>
      <c r="E19825">
        <f>VLOOKUP(B19825, Tabelas!A:C,2,FALSE())</f>
        <v/>
      </c>
    </row>
    <row r="19826">
      <c r="A19826" t="inlineStr">
        <is>
          <t>POLYTECHNICA</t>
        </is>
      </c>
      <c r="B19826" t="inlineStr">
        <is>
          <t>C</t>
        </is>
      </c>
      <c r="C19826">
        <f>IF(B19826&lt;&gt;"NI",1,0)</f>
        <v/>
      </c>
      <c r="D19826">
        <f>VLOOKUP(B19826, Tabelas!A:C,3,FALSE())</f>
        <v/>
      </c>
      <c r="E19826">
        <f>VLOOKUP(B19826, Tabelas!A:C,2,FALSE())</f>
        <v/>
      </c>
    </row>
    <row r="19827">
      <c r="A19827" t="inlineStr">
        <is>
          <t>POMARES</t>
        </is>
      </c>
      <c r="B19827" t="inlineStr">
        <is>
          <t>C</t>
        </is>
      </c>
      <c r="C19827">
        <f>IF(B19827&lt;&gt;"NI",1,0)</f>
        <v/>
      </c>
      <c r="D19827">
        <f>VLOOKUP(B19827, Tabelas!A:C,3,FALSE())</f>
        <v/>
      </c>
      <c r="E19827">
        <f>VLOOKUP(B19827, Tabelas!A:C,2,FALSE())</f>
        <v/>
      </c>
    </row>
    <row r="19828">
      <c r="A19828" t="inlineStr">
        <is>
          <t>PONTES DE VISTA</t>
        </is>
      </c>
      <c r="B19828" t="inlineStr">
        <is>
          <t>C</t>
        </is>
      </c>
      <c r="C19828">
        <f>IF(B19828&lt;&gt;"NI",1,0)</f>
        <v/>
      </c>
      <c r="D19828">
        <f>VLOOKUP(B19828, Tabelas!A:C,3,FALSE())</f>
        <v/>
      </c>
      <c r="E19828">
        <f>VLOOKUP(B19828, Tabelas!A:C,2,FALSE())</f>
        <v/>
      </c>
    </row>
    <row r="19829">
      <c r="A19829" t="inlineStr">
        <is>
          <t>PONTO DE VISTA JURÍDICO</t>
        </is>
      </c>
      <c r="B19829" t="inlineStr">
        <is>
          <t>C</t>
        </is>
      </c>
      <c r="C19829">
        <f>IF(B19829&lt;&gt;"NI",1,0)</f>
        <v/>
      </c>
      <c r="D19829">
        <f>VLOOKUP(B19829, Tabelas!A:C,3,FALSE())</f>
        <v/>
      </c>
      <c r="E19829">
        <f>VLOOKUP(B19829, Tabelas!A:C,2,FALSE())</f>
        <v/>
      </c>
    </row>
    <row r="19830">
      <c r="A19830" t="inlineStr">
        <is>
          <t>PORANDU</t>
        </is>
      </c>
      <c r="B19830" t="inlineStr">
        <is>
          <t>C</t>
        </is>
      </c>
      <c r="C19830">
        <f>IF(B19830&lt;&gt;"NI",1,0)</f>
        <v/>
      </c>
      <c r="D19830">
        <f>VLOOKUP(B19830, Tabelas!A:C,3,FALSE())</f>
        <v/>
      </c>
      <c r="E19830">
        <f>VLOOKUP(B19830, Tabelas!A:C,2,FALSE())</f>
        <v/>
      </c>
    </row>
    <row r="19831">
      <c r="A19831" t="inlineStr">
        <is>
          <t>PORTUGUESE LANGUAGE JOURNAL</t>
        </is>
      </c>
      <c r="B19831" t="inlineStr">
        <is>
          <t>C</t>
        </is>
      </c>
      <c r="C19831">
        <f>IF(B19831&lt;&gt;"NI",1,0)</f>
        <v/>
      </c>
      <c r="D19831">
        <f>VLOOKUP(B19831, Tabelas!A:C,3,FALSE())</f>
        <v/>
      </c>
      <c r="E19831">
        <f>VLOOKUP(B19831, Tabelas!A:C,2,FALSE())</f>
        <v/>
      </c>
    </row>
    <row r="19832">
      <c r="A19832" t="inlineStr">
        <is>
          <t>POSGERE. PÓS-GRADUAÇÃO EM REVISTA</t>
        </is>
      </c>
      <c r="B19832" t="inlineStr">
        <is>
          <t>C</t>
        </is>
      </c>
      <c r="C19832">
        <f>IF(B19832&lt;&gt;"NI",1,0)</f>
        <v/>
      </c>
      <c r="D19832">
        <f>VLOOKUP(B19832, Tabelas!A:C,3,FALSE())</f>
        <v/>
      </c>
      <c r="E19832">
        <f>VLOOKUP(B19832, Tabelas!A:C,2,FALSE())</f>
        <v/>
      </c>
    </row>
    <row r="19833">
      <c r="A19833" t="inlineStr">
        <is>
          <t>POSTAL BRASIL</t>
        </is>
      </c>
      <c r="B19833" t="inlineStr">
        <is>
          <t>C</t>
        </is>
      </c>
      <c r="C19833">
        <f>IF(B19833&lt;&gt;"NI",1,0)</f>
        <v/>
      </c>
      <c r="D19833">
        <f>VLOOKUP(B19833, Tabelas!A:C,3,FALSE())</f>
        <v/>
      </c>
      <c r="E19833">
        <f>VLOOKUP(B19833, Tabelas!A:C,2,FALSE())</f>
        <v/>
      </c>
    </row>
    <row r="19834">
      <c r="A19834" t="inlineStr">
        <is>
          <t>POULTRY SCIENCE JOURNAL</t>
        </is>
      </c>
      <c r="B19834" t="inlineStr">
        <is>
          <t>C</t>
        </is>
      </c>
      <c r="C19834">
        <f>IF(B19834&lt;&gt;"NI",1,0)</f>
        <v/>
      </c>
      <c r="D19834">
        <f>VLOOKUP(B19834, Tabelas!A:C,3,FALSE())</f>
        <v/>
      </c>
      <c r="E19834">
        <f>VLOOKUP(B19834, Tabelas!A:C,2,FALSE())</f>
        <v/>
      </c>
    </row>
    <row r="19835">
      <c r="A19835" t="inlineStr">
        <is>
          <t>PRAÇA</t>
        </is>
      </c>
      <c r="B19835" t="inlineStr">
        <is>
          <t>C</t>
        </is>
      </c>
      <c r="C19835">
        <f>IF(B19835&lt;&gt;"NI",1,0)</f>
        <v/>
      </c>
      <c r="D19835">
        <f>VLOOKUP(B19835, Tabelas!A:C,3,FALSE())</f>
        <v/>
      </c>
      <c r="E19835">
        <f>VLOOKUP(B19835, Tabelas!A:C,2,FALSE())</f>
        <v/>
      </c>
    </row>
    <row r="19836">
      <c r="A19836" t="inlineStr">
        <is>
          <t>PRAESENTIA: REVISTA VENEZOLANA DE ESTUDIOS CLÁSICOS</t>
        </is>
      </c>
      <c r="B19836" t="inlineStr">
        <is>
          <t>C</t>
        </is>
      </c>
      <c r="C19836">
        <f>IF(B19836&lt;&gt;"NI",1,0)</f>
        <v/>
      </c>
      <c r="D19836">
        <f>VLOOKUP(B19836, Tabelas!A:C,3,FALSE())</f>
        <v/>
      </c>
      <c r="E19836">
        <f>VLOOKUP(B19836, Tabelas!A:C,2,FALSE())</f>
        <v/>
      </c>
    </row>
    <row r="19837">
      <c r="A19837" t="inlineStr">
        <is>
          <t>PRAGREV - PRAGMATICS. REVIEWS</t>
        </is>
      </c>
      <c r="B19837" t="inlineStr">
        <is>
          <t>C</t>
        </is>
      </c>
      <c r="C19837">
        <f>IF(B19837&lt;&gt;"NI",1,0)</f>
        <v/>
      </c>
      <c r="D19837">
        <f>VLOOKUP(B19837, Tabelas!A:C,3,FALSE())</f>
        <v/>
      </c>
      <c r="E19837">
        <f>VLOOKUP(B19837, Tabelas!A:C,2,FALSE())</f>
        <v/>
      </c>
    </row>
    <row r="19838">
      <c r="A19838" t="inlineStr">
        <is>
          <t>PRÂKSIS (FEEVALE)</t>
        </is>
      </c>
      <c r="B19838" t="inlineStr">
        <is>
          <t>C</t>
        </is>
      </c>
      <c r="C19838">
        <f>IF(B19838&lt;&gt;"NI",1,0)</f>
        <v/>
      </c>
      <c r="D19838">
        <f>VLOOKUP(B19838, Tabelas!A:C,3,FALSE())</f>
        <v/>
      </c>
      <c r="E19838">
        <f>VLOOKUP(B19838, Tabelas!A:C,2,FALSE())</f>
        <v/>
      </c>
    </row>
    <row r="19839">
      <c r="A19839" t="inlineStr">
        <is>
          <t>PRÁTICAS EM EDUCAÇÃO INFANTIL</t>
        </is>
      </c>
      <c r="B19839" t="inlineStr">
        <is>
          <t>C</t>
        </is>
      </c>
      <c r="C19839">
        <f>IF(B19839&lt;&gt;"NI",1,0)</f>
        <v/>
      </c>
      <c r="D19839">
        <f>VLOOKUP(B19839, Tabelas!A:C,3,FALSE())</f>
        <v/>
      </c>
      <c r="E19839">
        <f>VLOOKUP(B19839, Tabelas!A:C,2,FALSE())</f>
        <v/>
      </c>
    </row>
    <row r="19840">
      <c r="A19840" t="inlineStr">
        <is>
          <t>PRÁXIS: SABERES DA EXTENSÃO</t>
        </is>
      </c>
      <c r="B19840" t="inlineStr">
        <is>
          <t>C</t>
        </is>
      </c>
      <c r="C19840">
        <f>IF(B19840&lt;&gt;"NI",1,0)</f>
        <v/>
      </c>
      <c r="D19840">
        <f>VLOOKUP(B19840, Tabelas!A:C,3,FALSE())</f>
        <v/>
      </c>
      <c r="E19840">
        <f>VLOOKUP(B19840, Tabelas!A:C,2,FALSE())</f>
        <v/>
      </c>
    </row>
    <row r="19841">
      <c r="A19841" t="inlineStr">
        <is>
          <t>PRECEDENTE - REVISTA JURIDICA</t>
        </is>
      </c>
      <c r="B19841" t="inlineStr">
        <is>
          <t>C</t>
        </is>
      </c>
      <c r="C19841">
        <f>IF(B19841&lt;&gt;"NI",1,0)</f>
        <v/>
      </c>
      <c r="D19841">
        <f>VLOOKUP(B19841, Tabelas!A:C,3,FALSE())</f>
        <v/>
      </c>
      <c r="E19841">
        <f>VLOOKUP(B19841, Tabelas!A:C,2,FALSE())</f>
        <v/>
      </c>
    </row>
    <row r="19842">
      <c r="A19842" t="inlineStr">
        <is>
          <t>PRELÚDIOS: REVISTA DO PROGRAMA DE PÓS-GRADUAÇÃO EM CIÊNCIAS SOCIAIS DA UFBA</t>
        </is>
      </c>
      <c r="B19842" t="inlineStr">
        <is>
          <t>C</t>
        </is>
      </c>
      <c r="C19842">
        <f>IF(B19842&lt;&gt;"NI",1,0)</f>
        <v/>
      </c>
      <c r="D19842">
        <f>VLOOKUP(B19842, Tabelas!A:C,3,FALSE())</f>
        <v/>
      </c>
      <c r="E19842">
        <f>VLOOKUP(B19842, Tabelas!A:C,2,FALSE())</f>
        <v/>
      </c>
    </row>
    <row r="19843">
      <c r="A19843" t="inlineStr">
        <is>
          <t>PRIMARY HEALTH CARE: OPEN ACCESS</t>
        </is>
      </c>
      <c r="B19843" t="inlineStr">
        <is>
          <t>C</t>
        </is>
      </c>
      <c r="C19843">
        <f>IF(B19843&lt;&gt;"NI",1,0)</f>
        <v/>
      </c>
      <c r="D19843">
        <f>VLOOKUP(B19843, Tabelas!A:C,3,FALSE())</f>
        <v/>
      </c>
      <c r="E19843">
        <f>VLOOKUP(B19843, Tabelas!A:C,2,FALSE())</f>
        <v/>
      </c>
    </row>
    <row r="19844">
      <c r="A19844" t="inlineStr">
        <is>
          <t>PRIMUS VITAM</t>
        </is>
      </c>
      <c r="B19844" t="inlineStr">
        <is>
          <t>C</t>
        </is>
      </c>
      <c r="C19844">
        <f>IF(B19844&lt;&gt;"NI",1,0)</f>
        <v/>
      </c>
      <c r="D19844">
        <f>VLOOKUP(B19844, Tabelas!A:C,3,FALSE())</f>
        <v/>
      </c>
      <c r="E19844">
        <f>VLOOKUP(B19844, Tabelas!A:C,2,FALSE())</f>
        <v/>
      </c>
    </row>
    <row r="19845">
      <c r="A19845" t="inlineStr">
        <is>
          <t>PRINCIPLES AND PRATICE OF CLINICAL RESEARCH</t>
        </is>
      </c>
      <c r="B19845" t="inlineStr">
        <is>
          <t>C</t>
        </is>
      </c>
      <c r="C19845">
        <f>IF(B19845&lt;&gt;"NI",1,0)</f>
        <v/>
      </c>
      <c r="D19845">
        <f>VLOOKUP(B19845, Tabelas!A:C,3,FALSE())</f>
        <v/>
      </c>
      <c r="E19845">
        <f>VLOOKUP(B19845, Tabelas!A:C,2,FALSE())</f>
        <v/>
      </c>
    </row>
    <row r="19846">
      <c r="A19846" t="inlineStr">
        <is>
          <t>PROCEDIA STRUCTURAL INTEGRITY</t>
        </is>
      </c>
      <c r="B19846" t="inlineStr">
        <is>
          <t>C</t>
        </is>
      </c>
      <c r="C19846">
        <f>IF(B19846&lt;&gt;"NI",1,0)</f>
        <v/>
      </c>
      <c r="D19846">
        <f>VLOOKUP(B19846, Tabelas!A:C,3,FALSE())</f>
        <v/>
      </c>
      <c r="E19846">
        <f>VLOOKUP(B19846, Tabelas!A:C,2,FALSE())</f>
        <v/>
      </c>
    </row>
    <row r="19847">
      <c r="A19847" t="inlineStr">
        <is>
          <t>PROCEEDING OF ISTI/SIMTEC</t>
        </is>
      </c>
      <c r="B19847" t="inlineStr">
        <is>
          <t>C</t>
        </is>
      </c>
      <c r="C19847">
        <f>IF(B19847&lt;&gt;"NI",1,0)</f>
        <v/>
      </c>
      <c r="D19847">
        <f>VLOOKUP(B19847, Tabelas!A:C,3,FALSE())</f>
        <v/>
      </c>
      <c r="E19847">
        <f>VLOOKUP(B19847, Tabelas!A:C,2,FALSE())</f>
        <v/>
      </c>
    </row>
    <row r="19848">
      <c r="A19848" t="inlineStr">
        <is>
          <t>PROCEEDINGS</t>
        </is>
      </c>
      <c r="B19848" t="inlineStr">
        <is>
          <t>C</t>
        </is>
      </c>
      <c r="C19848">
        <f>IF(B19848&lt;&gt;"NI",1,0)</f>
        <v/>
      </c>
      <c r="D19848">
        <f>VLOOKUP(B19848, Tabelas!A:C,3,FALSE())</f>
        <v/>
      </c>
      <c r="E19848">
        <f>VLOOKUP(B19848, Tabelas!A:C,2,FALSE())</f>
        <v/>
      </c>
    </row>
    <row r="19849">
      <c r="A19849" t="inlineStr">
        <is>
          <t>PROCEEDINGS (INTERNATIONAL SYMPOSIUM ON BIOMEDICAL IMAGING)</t>
        </is>
      </c>
      <c r="B19849" t="inlineStr">
        <is>
          <t>C</t>
        </is>
      </c>
      <c r="C19849">
        <f>IF(B19849&lt;&gt;"NI",1,0)</f>
        <v/>
      </c>
      <c r="D19849">
        <f>VLOOKUP(B19849, Tabelas!A:C,3,FALSE())</f>
        <v/>
      </c>
      <c r="E19849">
        <f>VLOOKUP(B19849, Tabelas!A:C,2,FALSE())</f>
        <v/>
      </c>
    </row>
    <row r="19850">
      <c r="A19850" t="inlineStr">
        <is>
          <t>PROCEEDINGS OF SAFETY, HEALTH AND ENVIRONMENT WORLD CONGRES</t>
        </is>
      </c>
      <c r="B19850" t="inlineStr">
        <is>
          <t>C</t>
        </is>
      </c>
      <c r="C19850">
        <f>IF(B19850&lt;&gt;"NI",1,0)</f>
        <v/>
      </c>
      <c r="D19850">
        <f>VLOOKUP(B19850, Tabelas!A:C,3,FALSE())</f>
        <v/>
      </c>
      <c r="E19850">
        <f>VLOOKUP(B19850, Tabelas!A:C,2,FALSE())</f>
        <v/>
      </c>
    </row>
    <row r="19851">
      <c r="A19851" t="inlineStr">
        <is>
          <t>PROCEEDINGS OF THE ACM ON HUMAN-COMPUTER INTERACTION</t>
        </is>
      </c>
      <c r="B19851" t="inlineStr">
        <is>
          <t>C</t>
        </is>
      </c>
      <c r="C19851">
        <f>IF(B19851&lt;&gt;"NI",1,0)</f>
        <v/>
      </c>
      <c r="D19851">
        <f>VLOOKUP(B19851, Tabelas!A:C,3,FALSE())</f>
        <v/>
      </c>
      <c r="E19851">
        <f>VLOOKUP(B19851, Tabelas!A:C,2,FALSE())</f>
        <v/>
      </c>
    </row>
    <row r="19852">
      <c r="A19852" t="inlineStr">
        <is>
          <t>PROCEEDINGS OF THE INTERNATIONAL OCEAN DISCOVERY PROGRAM</t>
        </is>
      </c>
      <c r="B19852" t="inlineStr">
        <is>
          <t>C</t>
        </is>
      </c>
      <c r="C19852">
        <f>IF(B19852&lt;&gt;"NI",1,0)</f>
        <v/>
      </c>
      <c r="D19852">
        <f>VLOOKUP(B19852, Tabelas!A:C,3,FALSE())</f>
        <v/>
      </c>
      <c r="E19852">
        <f>VLOOKUP(B19852, Tabelas!A:C,2,FALSE())</f>
        <v/>
      </c>
    </row>
    <row r="19853">
      <c r="A19853" t="inlineStr">
        <is>
          <t>PROCESS INTEGRATION AND OPTIMIZATION FOR SUSTAINABILITY</t>
        </is>
      </c>
      <c r="B19853" t="inlineStr">
        <is>
          <t>C</t>
        </is>
      </c>
      <c r="C19853">
        <f>IF(B19853&lt;&gt;"NI",1,0)</f>
        <v/>
      </c>
      <c r="D19853">
        <f>VLOOKUP(B19853, Tabelas!A:C,3,FALSE())</f>
        <v/>
      </c>
      <c r="E19853">
        <f>VLOOKUP(B19853, Tabelas!A:C,2,FALSE())</f>
        <v/>
      </c>
    </row>
    <row r="19854">
      <c r="A19854" t="inlineStr">
        <is>
          <t>PROCESSOS COLETIVOS</t>
        </is>
      </c>
      <c r="B19854" t="inlineStr">
        <is>
          <t>C</t>
        </is>
      </c>
      <c r="C19854">
        <f>IF(B19854&lt;&gt;"NI",1,0)</f>
        <v/>
      </c>
      <c r="D19854">
        <f>VLOOKUP(B19854, Tabelas!A:C,3,FALSE())</f>
        <v/>
      </c>
      <c r="E19854">
        <f>VLOOKUP(B19854, Tabelas!A:C,2,FALSE())</f>
        <v/>
      </c>
    </row>
    <row r="19855">
      <c r="A19855" t="inlineStr">
        <is>
          <t>PRODUÇÃO CIENTÍFICA CEJURPS</t>
        </is>
      </c>
      <c r="B19855" t="inlineStr">
        <is>
          <t>C</t>
        </is>
      </c>
      <c r="C19855">
        <f>IF(B19855&lt;&gt;"NI",1,0)</f>
        <v/>
      </c>
      <c r="D19855">
        <f>VLOOKUP(B19855, Tabelas!A:C,3,FALSE())</f>
        <v/>
      </c>
      <c r="E19855">
        <f>VLOOKUP(B19855, Tabelas!A:C,2,FALSE())</f>
        <v/>
      </c>
    </row>
    <row r="19856">
      <c r="A19856" t="inlineStr">
        <is>
          <t>PRODUCCIÓN + LIMPIA</t>
        </is>
      </c>
      <c r="B19856" t="inlineStr">
        <is>
          <t>C</t>
        </is>
      </c>
      <c r="C19856">
        <f>IF(B19856&lt;&gt;"NI",1,0)</f>
        <v/>
      </c>
      <c r="D19856">
        <f>VLOOKUP(B19856, Tabelas!A:C,3,FALSE())</f>
        <v/>
      </c>
      <c r="E19856">
        <f>VLOOKUP(B19856, Tabelas!A:C,2,FALSE())</f>
        <v/>
      </c>
    </row>
    <row r="19857">
      <c r="A19857" t="inlineStr">
        <is>
          <t>PRODUCT (IGDP)</t>
        </is>
      </c>
      <c r="B19857" t="inlineStr">
        <is>
          <t>C</t>
        </is>
      </c>
      <c r="C19857">
        <f>IF(B19857&lt;&gt;"NI",1,0)</f>
        <v/>
      </c>
      <c r="D19857">
        <f>VLOOKUP(B19857, Tabelas!A:C,3,FALSE())</f>
        <v/>
      </c>
      <c r="E19857">
        <f>VLOOKUP(B19857, Tabelas!A:C,2,FALSE())</f>
        <v/>
      </c>
    </row>
    <row r="19858">
      <c r="A19858" t="inlineStr">
        <is>
          <t>PRODUCT: MANAGEMENT &amp; DEVELOPMENT</t>
        </is>
      </c>
      <c r="B19858" t="inlineStr">
        <is>
          <t>C</t>
        </is>
      </c>
      <c r="C19858">
        <f>IF(B19858&lt;&gt;"NI",1,0)</f>
        <v/>
      </c>
      <c r="D19858">
        <f>VLOOKUP(B19858, Tabelas!A:C,3,FALSE())</f>
        <v/>
      </c>
      <c r="E19858">
        <f>VLOOKUP(B19858, Tabelas!A:C,2,FALSE())</f>
        <v/>
      </c>
    </row>
    <row r="19859">
      <c r="A19859" t="inlineStr">
        <is>
          <t>PRODUTO &amp; PRODUÇÃO (IMPRESSO)</t>
        </is>
      </c>
      <c r="B19859" t="inlineStr">
        <is>
          <t>C</t>
        </is>
      </c>
      <c r="C19859">
        <f>IF(B19859&lt;&gt;"NI",1,0)</f>
        <v/>
      </c>
      <c r="D19859">
        <f>VLOOKUP(B19859, Tabelas!A:C,3,FALSE())</f>
        <v/>
      </c>
      <c r="E19859">
        <f>VLOOKUP(B19859, Tabelas!A:C,2,FALSE())</f>
        <v/>
      </c>
    </row>
    <row r="19860">
      <c r="A19860" t="inlineStr">
        <is>
          <t>PROELIUM</t>
        </is>
      </c>
      <c r="B19860" t="inlineStr">
        <is>
          <t>C</t>
        </is>
      </c>
      <c r="C19860">
        <f>IF(B19860&lt;&gt;"NI",1,0)</f>
        <v/>
      </c>
      <c r="D19860">
        <f>VLOOKUP(B19860, Tabelas!A:C,3,FALSE())</f>
        <v/>
      </c>
      <c r="E19860">
        <f>VLOOKUP(B19860, Tabelas!A:C,2,FALSE())</f>
        <v/>
      </c>
    </row>
    <row r="19861">
      <c r="A19861" t="inlineStr">
        <is>
          <t>PROENDÓCRINO- PROGRAMA DE ATUALIZAÇÃO EM ENDOCRINOLOGIA E METABOLOGIA</t>
        </is>
      </c>
      <c r="B19861" t="inlineStr">
        <is>
          <t>C</t>
        </is>
      </c>
      <c r="C19861">
        <f>IF(B19861&lt;&gt;"NI",1,0)</f>
        <v/>
      </c>
      <c r="D19861">
        <f>VLOOKUP(B19861, Tabelas!A:C,3,FALSE())</f>
        <v/>
      </c>
      <c r="E19861">
        <f>VLOOKUP(B19861, Tabelas!A:C,2,FALSE())</f>
        <v/>
      </c>
    </row>
    <row r="19862">
      <c r="A19862" t="inlineStr">
        <is>
          <t>PROENF - PROGRAMA DE ATUALIZAÇÃO EM ENFERMAGEM - SAÚDE DO ADULTO</t>
        </is>
      </c>
      <c r="B19862" t="inlineStr">
        <is>
          <t>C</t>
        </is>
      </c>
      <c r="C19862">
        <f>IF(B19862&lt;&gt;"NI",1,0)</f>
        <v/>
      </c>
      <c r="D19862">
        <f>VLOOKUP(B19862, Tabelas!A:C,3,FALSE())</f>
        <v/>
      </c>
      <c r="E19862">
        <f>VLOOKUP(B19862, Tabelas!A:C,2,FALSE())</f>
        <v/>
      </c>
    </row>
    <row r="19863">
      <c r="A19863" t="inlineStr">
        <is>
          <t>PROFESSARE</t>
        </is>
      </c>
      <c r="B19863" t="inlineStr">
        <is>
          <t>C</t>
        </is>
      </c>
      <c r="C19863">
        <f>IF(B19863&lt;&gt;"NI",1,0)</f>
        <v/>
      </c>
      <c r="D19863">
        <f>VLOOKUP(B19863, Tabelas!A:C,3,FALSE())</f>
        <v/>
      </c>
      <c r="E19863">
        <f>VLOOKUP(B19863, Tabelas!A:C,2,FALSE())</f>
        <v/>
      </c>
    </row>
    <row r="19864">
      <c r="A19864" t="inlineStr">
        <is>
          <t>PROGRAMA DE ATUALIZAÇÃO EM ENFERMAGEM (PROENF): GESTÃO</t>
        </is>
      </c>
      <c r="B19864" t="inlineStr">
        <is>
          <t>C</t>
        </is>
      </c>
      <c r="C19864">
        <f>IF(B19864&lt;&gt;"NI",1,0)</f>
        <v/>
      </c>
      <c r="D19864">
        <f>VLOOKUP(B19864, Tabelas!A:C,3,FALSE())</f>
        <v/>
      </c>
      <c r="E19864">
        <f>VLOOKUP(B19864, Tabelas!A:C,2,FALSE())</f>
        <v/>
      </c>
    </row>
    <row r="19865">
      <c r="A19865" t="inlineStr">
        <is>
          <t>PROGRESS IN FRACTIONAL DIFFERENTIATION AND APPLICATIONS</t>
        </is>
      </c>
      <c r="B19865" t="inlineStr">
        <is>
          <t>C</t>
        </is>
      </c>
      <c r="C19865">
        <f>IF(B19865&lt;&gt;"NI",1,0)</f>
        <v/>
      </c>
      <c r="D19865">
        <f>VLOOKUP(B19865, Tabelas!A:C,3,FALSE())</f>
        <v/>
      </c>
      <c r="E19865">
        <f>VLOOKUP(B19865, Tabelas!A:C,2,FALSE())</f>
        <v/>
      </c>
    </row>
    <row r="19866">
      <c r="A19866" t="inlineStr">
        <is>
          <t>PROJEKT (CURITIBA)</t>
        </is>
      </c>
      <c r="B19866" t="inlineStr">
        <is>
          <t>C</t>
        </is>
      </c>
      <c r="C19866">
        <f>IF(B19866&lt;&gt;"NI",1,0)</f>
        <v/>
      </c>
      <c r="D19866">
        <f>VLOOKUP(B19866, Tabelas!A:C,3,FALSE())</f>
        <v/>
      </c>
      <c r="E19866">
        <f>VLOOKUP(B19866, Tabelas!A:C,2,FALSE())</f>
        <v/>
      </c>
    </row>
    <row r="19867">
      <c r="A19867" t="inlineStr">
        <is>
          <t>PROSTHESIS LABORATORY IN SCIENCE</t>
        </is>
      </c>
      <c r="B19867" t="inlineStr">
        <is>
          <t>C</t>
        </is>
      </c>
      <c r="C19867">
        <f>IF(B19867&lt;&gt;"NI",1,0)</f>
        <v/>
      </c>
      <c r="D19867">
        <f>VLOOKUP(B19867, Tabelas!A:C,3,FALSE())</f>
        <v/>
      </c>
      <c r="E19867">
        <f>VLOOKUP(B19867, Tabelas!A:C,2,FALSE())</f>
        <v/>
      </c>
    </row>
    <row r="19868">
      <c r="A19868" t="inlineStr">
        <is>
          <t>PROTEÇÃO (NOVO HAMBURGO)</t>
        </is>
      </c>
      <c r="B19868" t="inlineStr">
        <is>
          <t>C</t>
        </is>
      </c>
      <c r="C19868">
        <f>IF(B19868&lt;&gt;"NI",1,0)</f>
        <v/>
      </c>
      <c r="D19868">
        <f>VLOOKUP(B19868, Tabelas!A:C,3,FALSE())</f>
        <v/>
      </c>
      <c r="E19868">
        <f>VLOOKUP(B19868, Tabelas!A:C,2,FALSE())</f>
        <v/>
      </c>
    </row>
    <row r="19869">
      <c r="A19869" t="inlineStr">
        <is>
          <t>PROTENF - PROGRAMA DE ATUALIZAÇÃO DO TÉCNICO DE ENFERMAGEM - SESCAD</t>
        </is>
      </c>
      <c r="B19869" t="inlineStr">
        <is>
          <t>C</t>
        </is>
      </c>
      <c r="C19869">
        <f>IF(B19869&lt;&gt;"NI",1,0)</f>
        <v/>
      </c>
      <c r="D19869">
        <f>VLOOKUP(B19869, Tabelas!A:C,3,FALSE())</f>
        <v/>
      </c>
      <c r="E19869">
        <f>VLOOKUP(B19869, Tabelas!A:C,2,FALSE())</f>
        <v/>
      </c>
    </row>
    <row r="19870">
      <c r="A19870" t="inlineStr">
        <is>
          <t>PRÓTESENEWS</t>
        </is>
      </c>
      <c r="B19870" t="inlineStr">
        <is>
          <t>C</t>
        </is>
      </c>
      <c r="C19870">
        <f>IF(B19870&lt;&gt;"NI",1,0)</f>
        <v/>
      </c>
      <c r="D19870">
        <f>VLOOKUP(B19870, Tabelas!A:C,3,FALSE())</f>
        <v/>
      </c>
      <c r="E19870">
        <f>VLOOKUP(B19870, Tabelas!A:C,2,FALSE())</f>
        <v/>
      </c>
    </row>
    <row r="19871">
      <c r="A19871" t="inlineStr">
        <is>
          <t>PROTOSOCIOLOGY</t>
        </is>
      </c>
      <c r="B19871" t="inlineStr">
        <is>
          <t>C</t>
        </is>
      </c>
      <c r="C19871">
        <f>IF(B19871&lt;&gt;"NI",1,0)</f>
        <v/>
      </c>
      <c r="D19871">
        <f>VLOOKUP(B19871, Tabelas!A:C,3,FALSE())</f>
        <v/>
      </c>
      <c r="E19871">
        <f>VLOOKUP(B19871, Tabelas!A:C,2,FALSE())</f>
        <v/>
      </c>
    </row>
    <row r="19872">
      <c r="A19872" t="inlineStr">
        <is>
          <t>PSICOLOGIA &amp; CONEXÕES</t>
        </is>
      </c>
      <c r="B19872" t="inlineStr">
        <is>
          <t>C</t>
        </is>
      </c>
      <c r="C19872">
        <f>IF(B19872&lt;&gt;"NI",1,0)</f>
        <v/>
      </c>
      <c r="D19872">
        <f>VLOOKUP(B19872, Tabelas!A:C,3,FALSE())</f>
        <v/>
      </c>
      <c r="E19872">
        <f>VLOOKUP(B19872, Tabelas!A:C,2,FALSE())</f>
        <v/>
      </c>
    </row>
    <row r="19873">
      <c r="A19873" t="inlineStr">
        <is>
          <t>PSICOLOGIA CORPORAL</t>
        </is>
      </c>
      <c r="B19873" t="inlineStr">
        <is>
          <t>C</t>
        </is>
      </c>
      <c r="C19873">
        <f>IF(B19873&lt;&gt;"NI",1,0)</f>
        <v/>
      </c>
      <c r="D19873">
        <f>VLOOKUP(B19873, Tabelas!A:C,3,FALSE())</f>
        <v/>
      </c>
      <c r="E19873">
        <f>VLOOKUP(B19873, Tabelas!A:C,2,FALSE())</f>
        <v/>
      </c>
    </row>
    <row r="19874">
      <c r="A19874" t="inlineStr">
        <is>
          <t>PSICOLOGIA E EDUCAÇÃO</t>
        </is>
      </c>
      <c r="B19874" t="inlineStr">
        <is>
          <t>C</t>
        </is>
      </c>
      <c r="C19874">
        <f>IF(B19874&lt;&gt;"NI",1,0)</f>
        <v/>
      </c>
      <c r="D19874">
        <f>VLOOKUP(B19874, Tabelas!A:C,3,FALSE())</f>
        <v/>
      </c>
      <c r="E19874">
        <f>VLOOKUP(B19874, Tabelas!A:C,2,FALSE())</f>
        <v/>
      </c>
    </row>
    <row r="19875">
      <c r="A19875" t="inlineStr">
        <is>
          <t>PSICOLOGIA, DIVERSIDADE E SAÚDE</t>
        </is>
      </c>
      <c r="B19875" t="inlineStr">
        <is>
          <t>C</t>
        </is>
      </c>
      <c r="C19875">
        <f>IF(B19875&lt;&gt;"NI",1,0)</f>
        <v/>
      </c>
      <c r="D19875">
        <f>VLOOKUP(B19875, Tabelas!A:C,3,FALSE())</f>
        <v/>
      </c>
      <c r="E19875">
        <f>VLOOKUP(B19875, Tabelas!A:C,2,FALSE())</f>
        <v/>
      </c>
    </row>
    <row r="19876">
      <c r="A19876" t="inlineStr">
        <is>
          <t>PSICOLOGIA.PT</t>
        </is>
      </c>
      <c r="B19876" t="inlineStr">
        <is>
          <t>C</t>
        </is>
      </c>
      <c r="C19876">
        <f>IF(B19876&lt;&gt;"NI",1,0)</f>
        <v/>
      </c>
      <c r="D19876">
        <f>VLOOKUP(B19876, Tabelas!A:C,3,FALSE())</f>
        <v/>
      </c>
      <c r="E19876">
        <f>VLOOKUP(B19876, Tabelas!A:C,2,FALSE())</f>
        <v/>
      </c>
    </row>
    <row r="19877">
      <c r="A19877" t="inlineStr">
        <is>
          <t>PSICOPATOLOGIA FENOMENOLÓGICA CONTEMPORÂNEA</t>
        </is>
      </c>
      <c r="B19877" t="inlineStr">
        <is>
          <t>C</t>
        </is>
      </c>
      <c r="C19877">
        <f>IF(B19877&lt;&gt;"NI",1,0)</f>
        <v/>
      </c>
      <c r="D19877">
        <f>VLOOKUP(B19877, Tabelas!A:C,3,FALSE())</f>
        <v/>
      </c>
      <c r="E19877">
        <f>VLOOKUP(B19877, Tabelas!A:C,2,FALSE())</f>
        <v/>
      </c>
    </row>
    <row r="19878">
      <c r="A19878" t="inlineStr">
        <is>
          <t>PSIQUE</t>
        </is>
      </c>
      <c r="B19878" t="inlineStr">
        <is>
          <t>C</t>
        </is>
      </c>
      <c r="C19878">
        <f>IF(B19878&lt;&gt;"NI",1,0)</f>
        <v/>
      </c>
      <c r="D19878">
        <f>VLOOKUP(B19878, Tabelas!A:C,3,FALSE())</f>
        <v/>
      </c>
      <c r="E19878">
        <f>VLOOKUP(B19878, Tabelas!A:C,2,FALSE())</f>
        <v/>
      </c>
    </row>
    <row r="19879">
      <c r="A19879" t="inlineStr">
        <is>
          <t>PSIQUE</t>
        </is>
      </c>
      <c r="B19879" t="inlineStr">
        <is>
          <t>C</t>
        </is>
      </c>
      <c r="C19879">
        <f>IF(B19879&lt;&gt;"NI",1,0)</f>
        <v/>
      </c>
      <c r="D19879">
        <f>VLOOKUP(B19879, Tabelas!A:C,3,FALSE())</f>
        <v/>
      </c>
      <c r="E19879">
        <f>VLOOKUP(B19879, Tabelas!A:C,2,FALSE())</f>
        <v/>
      </c>
    </row>
    <row r="19880">
      <c r="A19880" t="inlineStr">
        <is>
          <t>PSM MICROBIOLOGY</t>
        </is>
      </c>
      <c r="B19880" t="inlineStr">
        <is>
          <t>C</t>
        </is>
      </c>
      <c r="C19880">
        <f>IF(B19880&lt;&gt;"NI",1,0)</f>
        <v/>
      </c>
      <c r="D19880">
        <f>VLOOKUP(B19880, Tabelas!A:C,3,FALSE())</f>
        <v/>
      </c>
      <c r="E19880">
        <f>VLOOKUP(B19880, Tabelas!A:C,2,FALSE())</f>
        <v/>
      </c>
    </row>
    <row r="19881">
      <c r="A19881" t="inlineStr">
        <is>
          <t>PSYCHIATRY ON-LINE</t>
        </is>
      </c>
      <c r="B19881" t="inlineStr">
        <is>
          <t>C</t>
        </is>
      </c>
      <c r="C19881">
        <f>IF(B19881&lt;&gt;"NI",1,0)</f>
        <v/>
      </c>
      <c r="D19881">
        <f>VLOOKUP(B19881, Tabelas!A:C,3,FALSE())</f>
        <v/>
      </c>
      <c r="E19881">
        <f>VLOOKUP(B19881, Tabelas!A:C,2,FALSE())</f>
        <v/>
      </c>
    </row>
    <row r="19882">
      <c r="A19882" t="inlineStr">
        <is>
          <t>PUBLICAÇÕES DA ESCOLA DA AGU (IMPRESSO)</t>
        </is>
      </c>
      <c r="B19882" t="inlineStr">
        <is>
          <t>C</t>
        </is>
      </c>
      <c r="C19882">
        <f>IF(B19882&lt;&gt;"NI",1,0)</f>
        <v/>
      </c>
      <c r="D19882">
        <f>VLOOKUP(B19882, Tabelas!A:C,3,FALSE())</f>
        <v/>
      </c>
      <c r="E19882">
        <f>VLOOKUP(B19882, Tabelas!A:C,2,FALSE())</f>
        <v/>
      </c>
    </row>
    <row r="19883">
      <c r="A19883" t="inlineStr">
        <is>
          <t>PUBLICATIO UEPG. CIÊNCIAS BIOLÓGICAS E DA SAÚDE (IMPRESSO)</t>
        </is>
      </c>
      <c r="B19883" t="inlineStr">
        <is>
          <t>C</t>
        </is>
      </c>
      <c r="C19883">
        <f>IF(B19883&lt;&gt;"NI",1,0)</f>
        <v/>
      </c>
      <c r="D19883">
        <f>VLOOKUP(B19883, Tabelas!A:C,3,FALSE())</f>
        <v/>
      </c>
      <c r="E19883">
        <f>VLOOKUP(B19883, Tabelas!A:C,2,FALSE())</f>
        <v/>
      </c>
    </row>
    <row r="19884">
      <c r="A19884" t="inlineStr">
        <is>
          <t>PUBLICATIO UEPG. CIÊNCIAS BIOLÓGICAS E DA SAÚDE (ONLINE)</t>
        </is>
      </c>
      <c r="B19884" t="inlineStr">
        <is>
          <t>C</t>
        </is>
      </c>
      <c r="C19884">
        <f>IF(B19884&lt;&gt;"NI",1,0)</f>
        <v/>
      </c>
      <c r="D19884">
        <f>VLOOKUP(B19884, Tabelas!A:C,3,FALSE())</f>
        <v/>
      </c>
      <c r="E19884">
        <f>VLOOKUP(B19884, Tabelas!A:C,2,FALSE())</f>
        <v/>
      </c>
    </row>
    <row r="19885">
      <c r="A19885" t="inlineStr">
        <is>
          <t>PUBLICATIO UEPG: CIENCIAS HUMANAS, LINGUISTICA, LETRAS E ARTES</t>
        </is>
      </c>
      <c r="B19885" t="inlineStr">
        <is>
          <t>C</t>
        </is>
      </c>
      <c r="C19885">
        <f>IF(B19885&lt;&gt;"NI",1,0)</f>
        <v/>
      </c>
      <c r="D19885">
        <f>VLOOKUP(B19885, Tabelas!A:C,3,FALSE())</f>
        <v/>
      </c>
      <c r="E19885">
        <f>VLOOKUP(B19885, Tabelas!A:C,2,FALSE())</f>
        <v/>
      </c>
    </row>
    <row r="19886">
      <c r="A19886" t="inlineStr">
        <is>
          <t>PUBLICATIONS</t>
        </is>
      </c>
      <c r="B19886" t="inlineStr">
        <is>
          <t>C</t>
        </is>
      </c>
      <c r="C19886">
        <f>IF(B19886&lt;&gt;"NI",1,0)</f>
        <v/>
      </c>
      <c r="D19886">
        <f>VLOOKUP(B19886, Tabelas!A:C,3,FALSE())</f>
        <v/>
      </c>
      <c r="E19886">
        <f>VLOOKUP(B19886, Tabelas!A:C,2,FALSE())</f>
        <v/>
      </c>
    </row>
    <row r="19887">
      <c r="A19887" t="inlineStr">
        <is>
          <t>PUÇÁ: REVISTA DE COMUNICAÇÃO E CULTURA NA AMAZÔNIA</t>
        </is>
      </c>
      <c r="B19887" t="inlineStr">
        <is>
          <t>C</t>
        </is>
      </c>
      <c r="C19887">
        <f>IF(B19887&lt;&gt;"NI",1,0)</f>
        <v/>
      </c>
      <c r="D19887">
        <f>VLOOKUP(B19887, Tabelas!A:C,3,FALSE())</f>
        <v/>
      </c>
      <c r="E19887">
        <f>VLOOKUP(B19887, Tabelas!A:C,2,FALSE())</f>
        <v/>
      </c>
    </row>
    <row r="19888">
      <c r="A19888" t="inlineStr">
        <is>
          <t>PULMÃO RJ ATUALIZAÇÕES TEMÁTICAS</t>
        </is>
      </c>
      <c r="B19888" t="inlineStr">
        <is>
          <t>C</t>
        </is>
      </c>
      <c r="C19888">
        <f>IF(B19888&lt;&gt;"NI",1,0)</f>
        <v/>
      </c>
      <c r="D19888">
        <f>VLOOKUP(B19888, Tabelas!A:C,3,FALSE())</f>
        <v/>
      </c>
      <c r="E19888">
        <f>VLOOKUP(B19888, Tabelas!A:C,2,FALSE())</f>
        <v/>
      </c>
    </row>
    <row r="19889">
      <c r="A19889" t="inlineStr">
        <is>
          <t>PULMONOLOGY</t>
        </is>
      </c>
      <c r="B19889" t="inlineStr">
        <is>
          <t>C</t>
        </is>
      </c>
      <c r="C19889">
        <f>IF(B19889&lt;&gt;"NI",1,0)</f>
        <v/>
      </c>
      <c r="D19889">
        <f>VLOOKUP(B19889, Tabelas!A:C,3,FALSE())</f>
        <v/>
      </c>
      <c r="E19889">
        <f>VLOOKUP(B19889, Tabelas!A:C,2,FALSE())</f>
        <v/>
      </c>
    </row>
    <row r="19890">
      <c r="A19890" t="inlineStr">
        <is>
          <t>PULSAR (JUNDIAÍ)</t>
        </is>
      </c>
      <c r="B19890" t="inlineStr">
        <is>
          <t>C</t>
        </is>
      </c>
      <c r="C19890">
        <f>IF(B19890&lt;&gt;"NI",1,0)</f>
        <v/>
      </c>
      <c r="D19890">
        <f>VLOOKUP(B19890, Tabelas!A:C,3,FALSE())</f>
        <v/>
      </c>
      <c r="E19890">
        <f>VLOOKUP(B19890, Tabelas!A:C,2,FALSE())</f>
        <v/>
      </c>
    </row>
    <row r="19891">
      <c r="A19891" t="inlineStr">
        <is>
          <t>PUPPET MASTER</t>
        </is>
      </c>
      <c r="B19891" t="inlineStr">
        <is>
          <t>C</t>
        </is>
      </c>
      <c r="C19891">
        <f>IF(B19891&lt;&gt;"NI",1,0)</f>
        <v/>
      </c>
      <c r="D19891">
        <f>VLOOKUP(B19891, Tabelas!A:C,3,FALSE())</f>
        <v/>
      </c>
      <c r="E19891">
        <f>VLOOKUP(B19891, Tabelas!A:C,2,FALSE())</f>
        <v/>
      </c>
    </row>
    <row r="19892">
      <c r="A19892" t="inlineStr">
        <is>
          <t>QORPUS</t>
        </is>
      </c>
      <c r="B19892" t="inlineStr">
        <is>
          <t>C</t>
        </is>
      </c>
      <c r="C19892">
        <f>IF(B19892&lt;&gt;"NI",1,0)</f>
        <v/>
      </c>
      <c r="D19892">
        <f>VLOOKUP(B19892, Tabelas!A:C,3,FALSE())</f>
        <v/>
      </c>
      <c r="E19892">
        <f>VLOOKUP(B19892, Tabelas!A:C,2,FALSE())</f>
        <v/>
      </c>
    </row>
    <row r="19893">
      <c r="A19893" t="inlineStr">
        <is>
          <t>QUADERNI DI DIDATTICA DELLA SCRITTURA</t>
        </is>
      </c>
      <c r="B19893" t="inlineStr">
        <is>
          <t>C</t>
        </is>
      </c>
      <c r="C19893">
        <f>IF(B19893&lt;&gt;"NI",1,0)</f>
        <v/>
      </c>
      <c r="D19893">
        <f>VLOOKUP(B19893, Tabelas!A:C,3,FALSE())</f>
        <v/>
      </c>
      <c r="E19893">
        <f>VLOOKUP(B19893, Tabelas!A:C,2,FALSE())</f>
        <v/>
      </c>
    </row>
    <row r="19894">
      <c r="A19894" t="inlineStr">
        <is>
          <t>QUALE STATO</t>
        </is>
      </c>
      <c r="B19894" t="inlineStr">
        <is>
          <t>C</t>
        </is>
      </c>
      <c r="C19894">
        <f>IF(B19894&lt;&gt;"NI",1,0)</f>
        <v/>
      </c>
      <c r="D19894">
        <f>VLOOKUP(B19894, Tabelas!A:C,3,FALSE())</f>
        <v/>
      </c>
      <c r="E19894">
        <f>VLOOKUP(B19894, Tabelas!A:C,2,FALSE())</f>
        <v/>
      </c>
    </row>
    <row r="19895">
      <c r="A19895" t="inlineStr">
        <is>
          <t>QUALITY ADVANCEMENT IN NURSING EDUCATION - AVANCÉES EN FORMATION INFIRMIÈRE</t>
        </is>
      </c>
      <c r="B19895" t="inlineStr">
        <is>
          <t>C</t>
        </is>
      </c>
      <c r="C19895">
        <f>IF(B19895&lt;&gt;"NI",1,0)</f>
        <v/>
      </c>
      <c r="D19895">
        <f>VLOOKUP(B19895, Tabelas!A:C,3,FALSE())</f>
        <v/>
      </c>
      <c r="E19895">
        <f>VLOOKUP(B19895, Tabelas!A:C,2,FALSE())</f>
        <v/>
      </c>
    </row>
    <row r="19896">
      <c r="A19896" t="inlineStr">
        <is>
          <t>QUALITY IN PRIMARY CARE (PRINT)</t>
        </is>
      </c>
      <c r="B19896" t="inlineStr">
        <is>
          <t>C</t>
        </is>
      </c>
      <c r="C19896">
        <f>IF(B19896&lt;&gt;"NI",1,0)</f>
        <v/>
      </c>
      <c r="D19896">
        <f>VLOOKUP(B19896, Tabelas!A:C,3,FALSE())</f>
        <v/>
      </c>
      <c r="E19896">
        <f>VLOOKUP(B19896, Tabelas!A:C,2,FALSE())</f>
        <v/>
      </c>
    </row>
    <row r="19897">
      <c r="A19897" t="inlineStr">
        <is>
          <t>QUANTUM</t>
        </is>
      </c>
      <c r="B19897" t="inlineStr">
        <is>
          <t>C</t>
        </is>
      </c>
      <c r="C19897">
        <f>IF(B19897&lt;&gt;"NI",1,0)</f>
        <v/>
      </c>
      <c r="D19897">
        <f>VLOOKUP(B19897, Tabelas!A:C,3,FALSE())</f>
        <v/>
      </c>
      <c r="E19897">
        <f>VLOOKUP(B19897, Tabelas!A:C,2,FALSE())</f>
        <v/>
      </c>
    </row>
    <row r="19898">
      <c r="A19898" t="inlineStr">
        <is>
          <t>QUANTUM SCIENCE AND TECHNOLOGY</t>
        </is>
      </c>
      <c r="B19898" t="inlineStr">
        <is>
          <t>C</t>
        </is>
      </c>
      <c r="C19898">
        <f>IF(B19898&lt;&gt;"NI",1,0)</f>
        <v/>
      </c>
      <c r="D19898">
        <f>VLOOKUP(B19898, Tabelas!A:C,3,FALSE())</f>
        <v/>
      </c>
      <c r="E19898">
        <f>VLOOKUP(B19898, Tabelas!A:C,2,FALSE())</f>
        <v/>
      </c>
    </row>
    <row r="19899">
      <c r="A19899" t="inlineStr">
        <is>
          <t>QUANTUM STUDIES: MATHEMATICS AND FOUNDATIONS</t>
        </is>
      </c>
      <c r="B19899" t="inlineStr">
        <is>
          <t>C</t>
        </is>
      </c>
      <c r="C19899">
        <f>IF(B19899&lt;&gt;"NI",1,0)</f>
        <v/>
      </c>
      <c r="D19899">
        <f>VLOOKUP(B19899, Tabelas!A:C,3,FALSE())</f>
        <v/>
      </c>
      <c r="E19899">
        <f>VLOOKUP(B19899, Tabelas!A:C,2,FALSE())</f>
        <v/>
      </c>
    </row>
    <row r="19900">
      <c r="A19900" t="inlineStr">
        <is>
          <t>QUATRO CINCO UM (ONLINE)</t>
        </is>
      </c>
      <c r="B19900" t="inlineStr">
        <is>
          <t>C</t>
        </is>
      </c>
      <c r="C19900">
        <f>IF(B19900&lt;&gt;"NI",1,0)</f>
        <v/>
      </c>
      <c r="D19900">
        <f>VLOOKUP(B19900, Tabelas!A:C,3,FALSE())</f>
        <v/>
      </c>
      <c r="E19900">
        <f>VLOOKUP(B19900, Tabelas!A:C,2,FALSE())</f>
        <v/>
      </c>
    </row>
    <row r="19901">
      <c r="A19901" t="inlineStr">
        <is>
          <t>QUESTÃO DE CRÍTICA</t>
        </is>
      </c>
      <c r="B19901" t="inlineStr">
        <is>
          <t>C</t>
        </is>
      </c>
      <c r="C19901">
        <f>IF(B19901&lt;&gt;"NI",1,0)</f>
        <v/>
      </c>
      <c r="D19901">
        <f>VLOOKUP(B19901, Tabelas!A:C,3,FALSE())</f>
        <v/>
      </c>
      <c r="E19901">
        <f>VLOOKUP(B19901, Tabelas!A:C,2,FALSE())</f>
        <v/>
      </c>
    </row>
    <row r="19902">
      <c r="A19902" t="inlineStr">
        <is>
          <t>QUÊTES LITTÉRAIRES</t>
        </is>
      </c>
      <c r="B19902" t="inlineStr">
        <is>
          <t>C</t>
        </is>
      </c>
      <c r="C19902">
        <f>IF(B19902&lt;&gt;"NI",1,0)</f>
        <v/>
      </c>
      <c r="D19902">
        <f>VLOOKUP(B19902, Tabelas!A:C,3,FALSE())</f>
        <v/>
      </c>
      <c r="E19902">
        <f>VLOOKUP(B19902, Tabelas!A:C,2,FALSE())</f>
        <v/>
      </c>
    </row>
    <row r="19903">
      <c r="A19903" t="inlineStr">
        <is>
          <t>QUINTO IMPÉRIO (SALVADOR)</t>
        </is>
      </c>
      <c r="B19903" t="inlineStr">
        <is>
          <t>C</t>
        </is>
      </c>
      <c r="C19903">
        <f>IF(B19903&lt;&gt;"NI",1,0)</f>
        <v/>
      </c>
      <c r="D19903">
        <f>VLOOKUP(B19903, Tabelas!A:C,3,FALSE())</f>
        <v/>
      </c>
      <c r="E19903">
        <f>VLOOKUP(B19903, Tabelas!A:C,2,FALSE())</f>
        <v/>
      </c>
    </row>
    <row r="19904">
      <c r="A19904" t="inlineStr">
        <is>
          <t>RA JOURNAL OF APPLIED RESEARCH (ONLINE)</t>
        </is>
      </c>
      <c r="B19904" t="inlineStr">
        <is>
          <t>C</t>
        </is>
      </c>
      <c r="C19904">
        <f>IF(B19904&lt;&gt;"NI",1,0)</f>
        <v/>
      </c>
      <c r="D19904">
        <f>VLOOKUP(B19904, Tabelas!A:C,3,FALSE())</f>
        <v/>
      </c>
      <c r="E19904">
        <f>VLOOKUP(B19904, Tabelas!A:C,2,FALSE())</f>
        <v/>
      </c>
    </row>
    <row r="19905">
      <c r="A19905" t="inlineStr">
        <is>
          <t>RABISCO: REVISTA DE PSICANÁLISE</t>
        </is>
      </c>
      <c r="B19905" t="inlineStr">
        <is>
          <t>C</t>
        </is>
      </c>
      <c r="C19905">
        <f>IF(B19905&lt;&gt;"NI",1,0)</f>
        <v/>
      </c>
      <c r="D19905">
        <f>VLOOKUP(B19905, Tabelas!A:C,3,FALSE())</f>
        <v/>
      </c>
      <c r="E19905">
        <f>VLOOKUP(B19905, Tabelas!A:C,2,FALSE())</f>
        <v/>
      </c>
    </row>
    <row r="19906">
      <c r="A19906" t="inlineStr">
        <is>
          <t>RADIATION MEDICINE</t>
        </is>
      </c>
      <c r="B19906" t="inlineStr">
        <is>
          <t>C</t>
        </is>
      </c>
      <c r="C19906">
        <f>IF(B19906&lt;&gt;"NI",1,0)</f>
        <v/>
      </c>
      <c r="D19906">
        <f>VLOOKUP(B19906, Tabelas!A:C,3,FALSE())</f>
        <v/>
      </c>
      <c r="E19906">
        <f>VLOOKUP(B19906, Tabelas!A:C,2,FALSE())</f>
        <v/>
      </c>
    </row>
    <row r="19907">
      <c r="A19907" t="inlineStr">
        <is>
          <t>RADIATION PROTECTION AND ENVIRONMENT</t>
        </is>
      </c>
      <c r="B19907" t="inlineStr">
        <is>
          <t>C</t>
        </is>
      </c>
      <c r="C19907">
        <f>IF(B19907&lt;&gt;"NI",1,0)</f>
        <v/>
      </c>
      <c r="D19907">
        <f>VLOOKUP(B19907, Tabelas!A:C,3,FALSE())</f>
        <v/>
      </c>
      <c r="E19907">
        <f>VLOOKUP(B19907, Tabelas!A:C,2,FALSE())</f>
        <v/>
      </c>
    </row>
    <row r="19908">
      <c r="A19908" t="inlineStr">
        <is>
          <t>RADIATION&amp;APPLICATIONS</t>
        </is>
      </c>
      <c r="B19908" t="inlineStr">
        <is>
          <t>C</t>
        </is>
      </c>
      <c r="C19908">
        <f>IF(B19908&lt;&gt;"NI",1,0)</f>
        <v/>
      </c>
      <c r="D19908">
        <f>VLOOKUP(B19908, Tabelas!A:C,3,FALSE())</f>
        <v/>
      </c>
      <c r="E19908">
        <f>VLOOKUP(B19908, Tabelas!A:C,2,FALSE())</f>
        <v/>
      </c>
    </row>
    <row r="19909">
      <c r="A19909" t="inlineStr">
        <is>
          <t>RÁDIO EM REVISTA (UFMG)</t>
        </is>
      </c>
      <c r="B19909" t="inlineStr">
        <is>
          <t>C</t>
        </is>
      </c>
      <c r="C19909">
        <f>IF(B19909&lt;&gt;"NI",1,0)</f>
        <v/>
      </c>
      <c r="D19909">
        <f>VLOOKUP(B19909, Tabelas!A:C,3,FALSE())</f>
        <v/>
      </c>
      <c r="E19909">
        <f>VLOOKUP(B19909, Tabelas!A:C,2,FALSE())</f>
        <v/>
      </c>
    </row>
    <row r="19910">
      <c r="A19910" t="inlineStr">
        <is>
          <t>RADIOLOGY &amp; RADIATION THERAPY</t>
        </is>
      </c>
      <c r="B19910" t="inlineStr">
        <is>
          <t>C</t>
        </is>
      </c>
      <c r="C19910">
        <f>IF(B19910&lt;&gt;"NI",1,0)</f>
        <v/>
      </c>
      <c r="D19910">
        <f>VLOOKUP(B19910, Tabelas!A:C,3,FALSE())</f>
        <v/>
      </c>
      <c r="E19910">
        <f>VLOOKUP(B19910, Tabelas!A:C,2,FALSE())</f>
        <v/>
      </c>
    </row>
    <row r="19911">
      <c r="A19911" t="inlineStr">
        <is>
          <t>RADIOPROTECCIÓN (MADRID)</t>
        </is>
      </c>
      <c r="B19911" t="inlineStr">
        <is>
          <t>C</t>
        </is>
      </c>
      <c r="C19911">
        <f>IF(B19911&lt;&gt;"NI",1,0)</f>
        <v/>
      </c>
      <c r="D19911">
        <f>VLOOKUP(B19911, Tabelas!A:C,3,FALSE())</f>
        <v/>
      </c>
      <c r="E19911">
        <f>VLOOKUP(B19911, Tabelas!A:C,2,FALSE())</f>
        <v/>
      </c>
    </row>
    <row r="19912">
      <c r="A19912" t="inlineStr">
        <is>
          <t>RAÍZES E RUMOS</t>
        </is>
      </c>
      <c r="B19912" t="inlineStr">
        <is>
          <t>C</t>
        </is>
      </c>
      <c r="C19912">
        <f>IF(B19912&lt;&gt;"NI",1,0)</f>
        <v/>
      </c>
      <c r="D19912">
        <f>VLOOKUP(B19912, Tabelas!A:C,3,FALSE())</f>
        <v/>
      </c>
      <c r="E19912">
        <f>VLOOKUP(B19912, Tabelas!A:C,2,FALSE())</f>
        <v/>
      </c>
    </row>
    <row r="19913">
      <c r="A19913" t="inlineStr">
        <is>
          <t>RAS. REVISTA DE ADMINISTRAÇÃO EM SAÚDE</t>
        </is>
      </c>
      <c r="B19913" t="inlineStr">
        <is>
          <t>C</t>
        </is>
      </c>
      <c r="C19913">
        <f>IF(B19913&lt;&gt;"NI",1,0)</f>
        <v/>
      </c>
      <c r="D19913">
        <f>VLOOKUP(B19913, Tabelas!A:C,3,FALSE())</f>
        <v/>
      </c>
      <c r="E19913">
        <f>VLOOKUP(B19913, Tabelas!A:C,2,FALSE())</f>
        <v/>
      </c>
    </row>
    <row r="19914">
      <c r="A19914" t="inlineStr">
        <is>
          <t>RB. RADIOLOGIA BRASILEIRA</t>
        </is>
      </c>
      <c r="B19914" t="inlineStr">
        <is>
          <t>C</t>
        </is>
      </c>
      <c r="C19914">
        <f>IF(B19914&lt;&gt;"NI",1,0)</f>
        <v/>
      </c>
      <c r="D19914">
        <f>VLOOKUP(B19914, Tabelas!A:C,3,FALSE())</f>
        <v/>
      </c>
      <c r="E19914">
        <f>VLOOKUP(B19914, Tabelas!A:C,2,FALSE())</f>
        <v/>
      </c>
    </row>
    <row r="19915">
      <c r="A19915" t="inlineStr">
        <is>
          <t>RB. RADIOLOGIA BRASILEIRA (IMPRESSO)</t>
        </is>
      </c>
      <c r="B19915" t="inlineStr">
        <is>
          <t>C</t>
        </is>
      </c>
      <c r="C19915">
        <f>IF(B19915&lt;&gt;"NI",1,0)</f>
        <v/>
      </c>
      <c r="D19915">
        <f>VLOOKUP(B19915, Tabelas!A:C,3,FALSE())</f>
        <v/>
      </c>
      <c r="E19915">
        <f>VLOOKUP(B19915, Tabelas!A:C,2,FALSE())</f>
        <v/>
      </c>
    </row>
    <row r="19916">
      <c r="A19916" t="inlineStr">
        <is>
          <t>RBG - REVISTA BRASILEIRA DE GASTRONOMIA</t>
        </is>
      </c>
      <c r="B19916" t="inlineStr">
        <is>
          <t>C</t>
        </is>
      </c>
      <c r="C19916">
        <f>IF(B19916&lt;&gt;"NI",1,0)</f>
        <v/>
      </c>
      <c r="D19916">
        <f>VLOOKUP(B19916, Tabelas!A:C,3,FALSE())</f>
        <v/>
      </c>
      <c r="E19916">
        <f>VLOOKUP(B19916, Tabelas!A:C,2,FALSE())</f>
        <v/>
      </c>
    </row>
    <row r="19917">
      <c r="A19917" t="inlineStr">
        <is>
          <t>R-BITS - REVISTA BRASILEIRA DE INOVAÇÃO TECNOLOGICA EM SAÚDE</t>
        </is>
      </c>
      <c r="B19917" t="inlineStr">
        <is>
          <t>C</t>
        </is>
      </c>
      <c r="C19917">
        <f>IF(B19917&lt;&gt;"NI",1,0)</f>
        <v/>
      </c>
      <c r="D19917">
        <f>VLOOKUP(B19917, Tabelas!A:C,3,FALSE())</f>
        <v/>
      </c>
      <c r="E19917">
        <f>VLOOKUP(B19917, Tabelas!A:C,2,FALSE())</f>
        <v/>
      </c>
    </row>
    <row r="19918">
      <c r="A19918" t="inlineStr">
        <is>
          <t>RBUS. REVISTA BRASILEIRA DE ULTRA-SONOGRAFIA</t>
        </is>
      </c>
      <c r="B19918" t="inlineStr">
        <is>
          <t>C</t>
        </is>
      </c>
      <c r="C19918">
        <f>IF(B19918&lt;&gt;"NI",1,0)</f>
        <v/>
      </c>
      <c r="D19918">
        <f>VLOOKUP(B19918, Tabelas!A:C,3,FALSE())</f>
        <v/>
      </c>
      <c r="E19918">
        <f>VLOOKUP(B19918, Tabelas!A:C,2,FALSE())</f>
        <v/>
      </c>
    </row>
    <row r="19919">
      <c r="A19919" t="inlineStr">
        <is>
          <t>REC. REVISTA ELETRÔNICA DE COMUNICAÇÃO</t>
        </is>
      </c>
      <c r="B19919" t="inlineStr">
        <is>
          <t>C</t>
        </is>
      </c>
      <c r="C19919">
        <f>IF(B19919&lt;&gt;"NI",1,0)</f>
        <v/>
      </c>
      <c r="D19919">
        <f>VLOOKUP(B19919, Tabelas!A:C,3,FALSE())</f>
        <v/>
      </c>
      <c r="E19919">
        <f>VLOOKUP(B19919, Tabelas!A:C,2,FALSE())</f>
        <v/>
      </c>
    </row>
    <row r="19920">
      <c r="A19920" t="inlineStr">
        <is>
          <t>RECCS. REVISTA DO CENTRO DE CIENCIAS DA SAUDE (UNIFOR)</t>
        </is>
      </c>
      <c r="B19920" t="inlineStr">
        <is>
          <t>C</t>
        </is>
      </c>
      <c r="C19920">
        <f>IF(B19920&lt;&gt;"NI",1,0)</f>
        <v/>
      </c>
      <c r="D19920">
        <f>VLOOKUP(B19920, Tabelas!A:C,3,FALSE())</f>
        <v/>
      </c>
      <c r="E19920">
        <f>VLOOKUP(B19920, Tabelas!A:C,2,FALSE())</f>
        <v/>
      </c>
    </row>
    <row r="19921">
      <c r="A19921" t="inlineStr">
        <is>
          <t>RECENT PATENTS ON FOOD, NUTRITION &amp; AGRICULTURE</t>
        </is>
      </c>
      <c r="B19921" t="inlineStr">
        <is>
          <t>C</t>
        </is>
      </c>
      <c r="C19921">
        <f>IF(B19921&lt;&gt;"NI",1,0)</f>
        <v/>
      </c>
      <c r="D19921">
        <f>VLOOKUP(B19921, Tabelas!A:C,3,FALSE())</f>
        <v/>
      </c>
      <c r="E19921">
        <f>VLOOKUP(B19921, Tabelas!A:C,2,FALSE())</f>
        <v/>
      </c>
    </row>
    <row r="19922">
      <c r="A19922" t="inlineStr">
        <is>
          <t>RECHERCHES EN LITTÉRATURE ET SPIRITUALITÉ</t>
        </is>
      </c>
      <c r="B19922" t="inlineStr">
        <is>
          <t>C</t>
        </is>
      </c>
      <c r="C19922">
        <f>IF(B19922&lt;&gt;"NI",1,0)</f>
        <v/>
      </c>
      <c r="D19922">
        <f>VLOOKUP(B19922, Tabelas!A:C,3,FALSE())</f>
        <v/>
      </c>
      <c r="E19922">
        <f>VLOOKUP(B19922, Tabelas!A:C,2,FALSE())</f>
        <v/>
      </c>
    </row>
    <row r="19923">
      <c r="A19923" t="inlineStr">
        <is>
          <t>RECHTSHILFE UND NACHLASSPLANUNG IM DEUTSCH-BRASILIANISCHEN RECHTSVERKEHR ? BERICHT ZUR XXXVI. JAHRESTAGUNG DER DBJV ? J</t>
        </is>
      </c>
      <c r="B19923" t="inlineStr">
        <is>
          <t>C</t>
        </is>
      </c>
      <c r="C19923">
        <f>IF(B19923&lt;&gt;"NI",1,0)</f>
        <v/>
      </c>
      <c r="D19923">
        <f>VLOOKUP(B19923, Tabelas!A:C,3,FALSE())</f>
        <v/>
      </c>
      <c r="E19923">
        <f>VLOOKUP(B19923, Tabelas!A:C,2,FALSE())</f>
        <v/>
      </c>
    </row>
    <row r="19924">
      <c r="A19924" t="inlineStr">
        <is>
          <t>RECURSOS HÍDRICOS (LISBOA)</t>
        </is>
      </c>
      <c r="B19924" t="inlineStr">
        <is>
          <t>C</t>
        </is>
      </c>
      <c r="C19924">
        <f>IF(B19924&lt;&gt;"NI",1,0)</f>
        <v/>
      </c>
      <c r="D19924">
        <f>VLOOKUP(B19924, Tabelas!A:C,3,FALSE())</f>
        <v/>
      </c>
      <c r="E19924">
        <f>VLOOKUP(B19924, Tabelas!A:C,2,FALSE())</f>
        <v/>
      </c>
    </row>
    <row r="19925">
      <c r="A19925" t="inlineStr">
        <is>
          <t>RED IBEROAMERICANA DE INVESTIGACIÓN EN IMAGINARIOS Y REPRESENTACIONES (RIIR)</t>
        </is>
      </c>
      <c r="B19925" t="inlineStr">
        <is>
          <t>C</t>
        </is>
      </c>
      <c r="C19925">
        <f>IF(B19925&lt;&gt;"NI",1,0)</f>
        <v/>
      </c>
      <c r="D19925">
        <f>VLOOKUP(B19925, Tabelas!A:C,3,FALSE())</f>
        <v/>
      </c>
      <c r="E19925">
        <f>VLOOKUP(B19925, Tabelas!A:C,2,FALSE())</f>
        <v/>
      </c>
    </row>
    <row r="19926">
      <c r="A19926" t="inlineStr">
        <is>
          <t>REDE (IBDP)</t>
        </is>
      </c>
      <c r="B19926" t="inlineStr">
        <is>
          <t>C</t>
        </is>
      </c>
      <c r="C19926">
        <f>IF(B19926&lt;&gt;"NI",1,0)</f>
        <v/>
      </c>
      <c r="D19926">
        <f>VLOOKUP(B19926, Tabelas!A:C,3,FALSE())</f>
        <v/>
      </c>
      <c r="E19926">
        <f>VLOOKUP(B19926, Tabelas!A:C,2,FALSE())</f>
        <v/>
      </c>
    </row>
    <row r="19927">
      <c r="A19927" t="inlineStr">
        <is>
          <t>REDEA ¿ REVISTA DERECHOS EN ACCIÓN</t>
        </is>
      </c>
      <c r="B19927" t="inlineStr">
        <is>
          <t>C</t>
        </is>
      </c>
      <c r="C19927">
        <f>IF(B19927&lt;&gt;"NI",1,0)</f>
        <v/>
      </c>
      <c r="D19927">
        <f>VLOOKUP(B19927, Tabelas!A:C,3,FALSE())</f>
        <v/>
      </c>
      <c r="E19927">
        <f>VLOOKUP(B19927, Tabelas!A:C,2,FALSE())</f>
        <v/>
      </c>
    </row>
    <row r="19928">
      <c r="A19928" t="inlineStr">
        <is>
          <t>REDES</t>
        </is>
      </c>
      <c r="B19928" t="inlineStr">
        <is>
          <t>C</t>
        </is>
      </c>
      <c r="C19928">
        <f>IF(B19928&lt;&gt;"NI",1,0)</f>
        <v/>
      </c>
      <c r="D19928">
        <f>VLOOKUP(B19928, Tabelas!A:C,3,FALSE())</f>
        <v/>
      </c>
      <c r="E19928">
        <f>VLOOKUP(B19928, Tabelas!A:C,2,FALSE())</f>
        <v/>
      </c>
    </row>
    <row r="19929">
      <c r="A19929" t="inlineStr">
        <is>
          <t>REDOBRA</t>
        </is>
      </c>
      <c r="B19929" t="inlineStr">
        <is>
          <t>C</t>
        </is>
      </c>
      <c r="C19929">
        <f>IF(B19929&lt;&gt;"NI",1,0)</f>
        <v/>
      </c>
      <c r="D19929">
        <f>VLOOKUP(B19929, Tabelas!A:C,3,FALSE())</f>
        <v/>
      </c>
      <c r="E19929">
        <f>VLOOKUP(B19929, Tabelas!A:C,2,FALSE())</f>
        <v/>
      </c>
    </row>
    <row r="19930">
      <c r="A19930" t="inlineStr">
        <is>
          <t>REEC - REVISTA ELETRONICA DE ENGENHARIA CIVIL</t>
        </is>
      </c>
      <c r="B19930" t="inlineStr">
        <is>
          <t>C</t>
        </is>
      </c>
      <c r="C19930">
        <f>IF(B19930&lt;&gt;"NI",1,0)</f>
        <v/>
      </c>
      <c r="D19930">
        <f>VLOOKUP(B19930, Tabelas!A:C,3,FALSE())</f>
        <v/>
      </c>
      <c r="E19930">
        <f>VLOOKUP(B19930, Tabelas!A:C,2,FALSE())</f>
        <v/>
      </c>
    </row>
    <row r="19931">
      <c r="A19931" t="inlineStr">
        <is>
          <t>REFLEXOS REVUE PLURIDISCIPLINAIRE DU MONDE LUSOPHONE</t>
        </is>
      </c>
      <c r="B19931" t="inlineStr">
        <is>
          <t>C</t>
        </is>
      </c>
      <c r="C19931">
        <f>IF(B19931&lt;&gt;"NI",1,0)</f>
        <v/>
      </c>
      <c r="D19931">
        <f>VLOOKUP(B19931, Tabelas!A:C,3,FALSE())</f>
        <v/>
      </c>
      <c r="E19931">
        <f>VLOOKUP(B19931, Tabelas!A:C,2,FALSE())</f>
        <v/>
      </c>
    </row>
    <row r="19932">
      <c r="A19932" t="inlineStr">
        <is>
          <t>REFRACTORIES WORLDFORUM</t>
        </is>
      </c>
      <c r="B19932" t="inlineStr">
        <is>
          <t>C</t>
        </is>
      </c>
      <c r="C19932">
        <f>IF(B19932&lt;&gt;"NI",1,0)</f>
        <v/>
      </c>
      <c r="D19932">
        <f>VLOOKUP(B19932, Tabelas!A:C,3,FALSE())</f>
        <v/>
      </c>
      <c r="E19932">
        <f>VLOOKUP(B19932, Tabelas!A:C,2,FALSE())</f>
        <v/>
      </c>
    </row>
    <row r="19933">
      <c r="A19933" t="inlineStr">
        <is>
          <t>REGNELLEA SCIENTIA</t>
        </is>
      </c>
      <c r="B19933" t="inlineStr">
        <is>
          <t>C</t>
        </is>
      </c>
      <c r="C19933">
        <f>IF(B19933&lt;&gt;"NI",1,0)</f>
        <v/>
      </c>
      <c r="D19933">
        <f>VLOOKUP(B19933, Tabelas!A:C,3,FALSE())</f>
        <v/>
      </c>
      <c r="E19933">
        <f>VLOOKUP(B19933, Tabelas!A:C,2,FALSE())</f>
        <v/>
      </c>
    </row>
    <row r="19934">
      <c r="A19934" t="inlineStr">
        <is>
          <t>REGNUM VEGETABILE</t>
        </is>
      </c>
      <c r="B19934" t="inlineStr">
        <is>
          <t>C</t>
        </is>
      </c>
      <c r="C19934">
        <f>IF(B19934&lt;&gt;"NI",1,0)</f>
        <v/>
      </c>
      <c r="D19934">
        <f>VLOOKUP(B19934, Tabelas!A:C,3,FALSE())</f>
        <v/>
      </c>
      <c r="E19934">
        <f>VLOOKUP(B19934, Tabelas!A:C,2,FALSE())</f>
        <v/>
      </c>
    </row>
    <row r="19935">
      <c r="A19935" t="inlineStr">
        <is>
          <t>REGRAD. REVISTA ELETRÔNICA DE GRADUAÇÃO DO UNIVEM</t>
        </is>
      </c>
      <c r="B19935" t="inlineStr">
        <is>
          <t>C</t>
        </is>
      </c>
      <c r="C19935">
        <f>IF(B19935&lt;&gt;"NI",1,0)</f>
        <v/>
      </c>
      <c r="D19935">
        <f>VLOOKUP(B19935, Tabelas!A:C,3,FALSE())</f>
        <v/>
      </c>
      <c r="E19935">
        <f>VLOOKUP(B19935, Tabelas!A:C,2,FALSE())</f>
        <v/>
      </c>
    </row>
    <row r="19936">
      <c r="A19936" t="inlineStr">
        <is>
          <t>REJU - REVISTA JURÍDICA DA OAPEC ENSINO SUPERIOR</t>
        </is>
      </c>
      <c r="B19936" t="inlineStr">
        <is>
          <t>C</t>
        </is>
      </c>
      <c r="C19936">
        <f>IF(B19936&lt;&gt;"NI",1,0)</f>
        <v/>
      </c>
      <c r="D19936">
        <f>VLOOKUP(B19936, Tabelas!A:C,3,FALSE())</f>
        <v/>
      </c>
      <c r="E19936">
        <f>VLOOKUP(B19936, Tabelas!A:C,2,FALSE())</f>
        <v/>
      </c>
    </row>
    <row r="19937">
      <c r="A19937" t="inlineStr">
        <is>
          <t>RELAMPA. REVISTA LATINO-AMERICANA DE MARCAPASSO E ARRITMIA</t>
        </is>
      </c>
      <c r="B19937" t="inlineStr">
        <is>
          <t>C</t>
        </is>
      </c>
      <c r="C19937">
        <f>IF(B19937&lt;&gt;"NI",1,0)</f>
        <v/>
      </c>
      <c r="D19937">
        <f>VLOOKUP(B19937, Tabelas!A:C,3,FALSE())</f>
        <v/>
      </c>
      <c r="E19937">
        <f>VLOOKUP(B19937, Tabelas!A:C,2,FALSE())</f>
        <v/>
      </c>
    </row>
    <row r="19938">
      <c r="A19938" t="inlineStr">
        <is>
          <t>RELATÓRIOS DE PESQUISA EM ENGENHARIA DE PRODUÇÃO (UFF)</t>
        </is>
      </c>
      <c r="B19938" t="inlineStr">
        <is>
          <t>C</t>
        </is>
      </c>
      <c r="C19938">
        <f>IF(B19938&lt;&gt;"NI",1,0)</f>
        <v/>
      </c>
      <c r="D19938">
        <f>VLOOKUP(B19938, Tabelas!A:C,3,FALSE())</f>
        <v/>
      </c>
      <c r="E19938">
        <f>VLOOKUP(B19938, Tabelas!A:C,2,FALSE())</f>
        <v/>
      </c>
    </row>
    <row r="19939">
      <c r="A19939" t="inlineStr">
        <is>
          <t>RELATOS DE CASOS CIRÚRGICOS / SURGICAL CASES REPORTS</t>
        </is>
      </c>
      <c r="B19939" t="inlineStr">
        <is>
          <t>C</t>
        </is>
      </c>
      <c r="C19939">
        <f>IF(B19939&lt;&gt;"NI",1,0)</f>
        <v/>
      </c>
      <c r="D19939">
        <f>VLOOKUP(B19939, Tabelas!A:C,3,FALSE())</f>
        <v/>
      </c>
      <c r="E19939">
        <f>VLOOKUP(B19939, Tabelas!A:C,2,FALSE())</f>
        <v/>
      </c>
    </row>
    <row r="19940">
      <c r="A19940" t="inlineStr">
        <is>
          <t>RELEDUC: REVISTA ELETRÔNICA DE EDUCAÇÃO</t>
        </is>
      </c>
      <c r="B19940" t="inlineStr">
        <is>
          <t>C</t>
        </is>
      </c>
      <c r="C19940">
        <f>IF(B19940&lt;&gt;"NI",1,0)</f>
        <v/>
      </c>
      <c r="D19940">
        <f>VLOOKUP(B19940, Tabelas!A:C,3,FALSE())</f>
        <v/>
      </c>
      <c r="E19940">
        <f>VLOOKUP(B19940, Tabelas!A:C,2,FALSE())</f>
        <v/>
      </c>
    </row>
    <row r="19941">
      <c r="A19941" t="inlineStr">
        <is>
          <t>RELPE: REVISTA LEITURAS EM PEDAGOGIA E EDUCAÇÃO</t>
        </is>
      </c>
      <c r="B19941" t="inlineStr">
        <is>
          <t>C</t>
        </is>
      </c>
      <c r="C19941">
        <f>IF(B19941&lt;&gt;"NI",1,0)</f>
        <v/>
      </c>
      <c r="D19941">
        <f>VLOOKUP(B19941, Tabelas!A:C,3,FALSE())</f>
        <v/>
      </c>
      <c r="E19941">
        <f>VLOOKUP(B19941, Tabelas!A:C,2,FALSE())</f>
        <v/>
      </c>
    </row>
    <row r="19942">
      <c r="A19942" t="inlineStr">
        <is>
          <t>REMEDY OPEN ACCESS</t>
        </is>
      </c>
      <c r="B19942" t="inlineStr">
        <is>
          <t>C</t>
        </is>
      </c>
      <c r="C19942">
        <f>IF(B19942&lt;&gt;"NI",1,0)</f>
        <v/>
      </c>
      <c r="D19942">
        <f>VLOOKUP(B19942, Tabelas!A:C,3,FALSE())</f>
        <v/>
      </c>
      <c r="E19942">
        <f>VLOOKUP(B19942, Tabelas!A:C,2,FALSE())</f>
        <v/>
      </c>
    </row>
    <row r="19943">
      <c r="A19943" t="inlineStr">
        <is>
          <t>REMEVET</t>
        </is>
      </c>
      <c r="B19943" t="inlineStr">
        <is>
          <t>C</t>
        </is>
      </c>
      <c r="C19943">
        <f>IF(B19943&lt;&gt;"NI",1,0)</f>
        <v/>
      </c>
      <c r="D19943">
        <f>VLOOKUP(B19943, Tabelas!A:C,3,FALSE())</f>
        <v/>
      </c>
      <c r="E19943">
        <f>VLOOKUP(B19943, Tabelas!A:C,2,FALSE())</f>
        <v/>
      </c>
    </row>
    <row r="19944">
      <c r="A19944" t="inlineStr">
        <is>
          <t>RENEWABLE ENERGY AND ENVIRONMENTAL SUSTAINABILITY</t>
        </is>
      </c>
      <c r="B19944" t="inlineStr">
        <is>
          <t>C</t>
        </is>
      </c>
      <c r="C19944">
        <f>IF(B19944&lt;&gt;"NI",1,0)</f>
        <v/>
      </c>
      <c r="D19944">
        <f>VLOOKUP(B19944, Tabelas!A:C,3,FALSE())</f>
        <v/>
      </c>
      <c r="E19944">
        <f>VLOOKUP(B19944, Tabelas!A:C,2,FALSE())</f>
        <v/>
      </c>
    </row>
    <row r="19945">
      <c r="A19945" t="inlineStr">
        <is>
          <t>REPAE</t>
        </is>
      </c>
      <c r="B19945" t="inlineStr">
        <is>
          <t>C</t>
        </is>
      </c>
      <c r="C19945">
        <f>IF(B19945&lt;&gt;"NI",1,0)</f>
        <v/>
      </c>
      <c r="D19945">
        <f>VLOOKUP(B19945, Tabelas!A:C,3,FALSE())</f>
        <v/>
      </c>
      <c r="E19945">
        <f>VLOOKUP(B19945, Tabelas!A:C,2,FALSE())</f>
        <v/>
      </c>
    </row>
    <row r="19946">
      <c r="A19946" t="inlineStr">
        <is>
          <t>REPECULT - REVISTA ENSAIOS E PESQUISAS EM EDUCAÇÃO E CULTURA</t>
        </is>
      </c>
      <c r="B19946" t="inlineStr">
        <is>
          <t>C</t>
        </is>
      </c>
      <c r="C19946">
        <f>IF(B19946&lt;&gt;"NI",1,0)</f>
        <v/>
      </c>
      <c r="D19946">
        <f>VLOOKUP(B19946, Tabelas!A:C,3,FALSE())</f>
        <v/>
      </c>
      <c r="E19946">
        <f>VLOOKUP(B19946, Tabelas!A:C,2,FALSE())</f>
        <v/>
      </c>
    </row>
    <row r="19947">
      <c r="A19947" t="inlineStr">
        <is>
          <t>REPERTÓRIO DE JURISPRUDÊNCIA IOB</t>
        </is>
      </c>
      <c r="B19947" t="inlineStr">
        <is>
          <t>C</t>
        </is>
      </c>
      <c r="C19947">
        <f>IF(B19947&lt;&gt;"NI",1,0)</f>
        <v/>
      </c>
      <c r="D19947">
        <f>VLOOKUP(B19947, Tabelas!A:C,3,FALSE())</f>
        <v/>
      </c>
      <c r="E19947">
        <f>VLOOKUP(B19947, Tabelas!A:C,2,FALSE())</f>
        <v/>
      </c>
    </row>
    <row r="19948">
      <c r="A19948" t="inlineStr">
        <is>
          <t>REPERTÓRIO IOB DE JURISPRUDÊNCIA TRABALHISTA E PREVIDENCIÁRIO</t>
        </is>
      </c>
      <c r="B19948" t="inlineStr">
        <is>
          <t>C</t>
        </is>
      </c>
      <c r="C19948">
        <f>IF(B19948&lt;&gt;"NI",1,0)</f>
        <v/>
      </c>
      <c r="D19948">
        <f>VLOOKUP(B19948, Tabelas!A:C,3,FALSE())</f>
        <v/>
      </c>
      <c r="E19948">
        <f>VLOOKUP(B19948, Tabelas!A:C,2,FALSE())</f>
        <v/>
      </c>
    </row>
    <row r="19949">
      <c r="A19949" t="inlineStr">
        <is>
          <t>REPORTS IN ADVANCES OF PHYSICAL SCIENCES (PRINT)</t>
        </is>
      </c>
      <c r="B19949" t="inlineStr">
        <is>
          <t>C</t>
        </is>
      </c>
      <c r="C19949">
        <f>IF(B19949&lt;&gt;"NI",1,0)</f>
        <v/>
      </c>
      <c r="D19949">
        <f>VLOOKUP(B19949, Tabelas!A:C,3,FALSE())</f>
        <v/>
      </c>
      <c r="E19949">
        <f>VLOOKUP(B19949, Tabelas!A:C,2,FALSE())</f>
        <v/>
      </c>
    </row>
    <row r="19950">
      <c r="A19950" t="inlineStr">
        <is>
          <t>REPRODUCTION. ABSTRACT SERIES (CAMBRIDGE)</t>
        </is>
      </c>
      <c r="B19950" t="inlineStr">
        <is>
          <t>C</t>
        </is>
      </c>
      <c r="C19950">
        <f>IF(B19950&lt;&gt;"NI",1,0)</f>
        <v/>
      </c>
      <c r="D19950">
        <f>VLOOKUP(B19950, Tabelas!A:C,3,FALSE())</f>
        <v/>
      </c>
      <c r="E19950">
        <f>VLOOKUP(B19950, Tabelas!A:C,2,FALSE())</f>
        <v/>
      </c>
    </row>
    <row r="19951">
      <c r="A19951" t="inlineStr">
        <is>
          <t>RERE (SALVADOR)</t>
        </is>
      </c>
      <c r="B19951" t="inlineStr">
        <is>
          <t>C</t>
        </is>
      </c>
      <c r="C19951">
        <f>IF(B19951&lt;&gt;"NI",1,0)</f>
        <v/>
      </c>
      <c r="D19951">
        <f>VLOOKUP(B19951, Tabelas!A:C,3,FALSE())</f>
        <v/>
      </c>
      <c r="E19951">
        <f>VLOOKUP(B19951, Tabelas!A:C,2,FALSE())</f>
        <v/>
      </c>
    </row>
    <row r="19952">
      <c r="A19952" t="inlineStr">
        <is>
          <t>RES SEVERA VERUM GAUDIUM</t>
        </is>
      </c>
      <c r="B19952" t="inlineStr">
        <is>
          <t>C</t>
        </is>
      </c>
      <c r="C19952">
        <f>IF(B19952&lt;&gt;"NI",1,0)</f>
        <v/>
      </c>
      <c r="D19952">
        <f>VLOOKUP(B19952, Tabelas!A:C,3,FALSE())</f>
        <v/>
      </c>
      <c r="E19952">
        <f>VLOOKUP(B19952, Tabelas!A:C,2,FALSE())</f>
        <v/>
      </c>
    </row>
    <row r="19953">
      <c r="A19953" t="inlineStr">
        <is>
          <t>RESCIENCE</t>
        </is>
      </c>
      <c r="B19953" t="inlineStr">
        <is>
          <t>C</t>
        </is>
      </c>
      <c r="C19953">
        <f>IF(B19953&lt;&gt;"NI",1,0)</f>
        <v/>
      </c>
      <c r="D19953">
        <f>VLOOKUP(B19953, Tabelas!A:C,3,FALSE())</f>
        <v/>
      </c>
      <c r="E19953">
        <f>VLOOKUP(B19953, Tabelas!A:C,2,FALSE())</f>
        <v/>
      </c>
    </row>
    <row r="19954">
      <c r="A19954" t="inlineStr">
        <is>
          <t>RESEARCH</t>
        </is>
      </c>
      <c r="B19954" t="inlineStr">
        <is>
          <t>C</t>
        </is>
      </c>
      <c r="C19954">
        <f>IF(B19954&lt;&gt;"NI",1,0)</f>
        <v/>
      </c>
      <c r="D19954">
        <f>VLOOKUP(B19954, Tabelas!A:C,3,FALSE())</f>
        <v/>
      </c>
      <c r="E19954">
        <f>VLOOKUP(B19954, Tabelas!A:C,2,FALSE())</f>
        <v/>
      </c>
    </row>
    <row r="19955">
      <c r="A19955" t="inlineStr">
        <is>
          <t>RESEARCH &amp; DEVELOPMENT IN MATERIAL SCIENCE</t>
        </is>
      </c>
      <c r="B19955" t="inlineStr">
        <is>
          <t>C</t>
        </is>
      </c>
      <c r="C19955">
        <f>IF(B19955&lt;&gt;"NI",1,0)</f>
        <v/>
      </c>
      <c r="D19955">
        <f>VLOOKUP(B19955, Tabelas!A:C,3,FALSE())</f>
        <v/>
      </c>
      <c r="E19955">
        <f>VLOOKUP(B19955, Tabelas!A:C,2,FALSE())</f>
        <v/>
      </c>
    </row>
    <row r="19956">
      <c r="A19956" t="inlineStr">
        <is>
          <t>RESEARCH &amp; INVESTIGATIONS IN SPORTS MEDICINE</t>
        </is>
      </c>
      <c r="B19956" t="inlineStr">
        <is>
          <t>C</t>
        </is>
      </c>
      <c r="C19956">
        <f>IF(B19956&lt;&gt;"NI",1,0)</f>
        <v/>
      </c>
      <c r="D19956">
        <f>VLOOKUP(B19956, Tabelas!A:C,3,FALSE())</f>
        <v/>
      </c>
      <c r="E19956">
        <f>VLOOKUP(B19956, Tabelas!A:C,2,FALSE())</f>
        <v/>
      </c>
    </row>
    <row r="19957">
      <c r="A19957" t="inlineStr">
        <is>
          <t>RESEARCH &amp; REVIEWS. JOURNAL OF MICROBIOLOGY AND BIOTECHNOLOGY (ONLINE)</t>
        </is>
      </c>
      <c r="B19957" t="inlineStr">
        <is>
          <t>C</t>
        </is>
      </c>
      <c r="C19957">
        <f>IF(B19957&lt;&gt;"NI",1,0)</f>
        <v/>
      </c>
      <c r="D19957">
        <f>VLOOKUP(B19957, Tabelas!A:C,3,FALSE())</f>
        <v/>
      </c>
      <c r="E19957">
        <f>VLOOKUP(B19957, Tabelas!A:C,2,FALSE())</f>
        <v/>
      </c>
    </row>
    <row r="19958">
      <c r="A19958" t="inlineStr">
        <is>
          <t>RESEARCH &amp; REVIEWS: JOURNAL OF CHEMISTRY</t>
        </is>
      </c>
      <c r="B19958" t="inlineStr">
        <is>
          <t>C</t>
        </is>
      </c>
      <c r="C19958">
        <f>IF(B19958&lt;&gt;"NI",1,0)</f>
        <v/>
      </c>
      <c r="D19958">
        <f>VLOOKUP(B19958, Tabelas!A:C,3,FALSE())</f>
        <v/>
      </c>
      <c r="E19958">
        <f>VLOOKUP(B19958, Tabelas!A:C,2,FALSE())</f>
        <v/>
      </c>
    </row>
    <row r="19959">
      <c r="A19959" t="inlineStr">
        <is>
          <t>RESEARCH &amp; REVIEWS: JOURNAL OF DENTAL SCIENCES</t>
        </is>
      </c>
      <c r="B19959" t="inlineStr">
        <is>
          <t>C</t>
        </is>
      </c>
      <c r="C19959">
        <f>IF(B19959&lt;&gt;"NI",1,0)</f>
        <v/>
      </c>
      <c r="D19959">
        <f>VLOOKUP(B19959, Tabelas!A:C,3,FALSE())</f>
        <v/>
      </c>
      <c r="E19959">
        <f>VLOOKUP(B19959, Tabelas!A:C,2,FALSE())</f>
        <v/>
      </c>
    </row>
    <row r="19960">
      <c r="A19960" t="inlineStr">
        <is>
          <t>RESEARCH &amp; REVIEWS: JOURNAL OF MATERIAL SCIENCES</t>
        </is>
      </c>
      <c r="B19960" t="inlineStr">
        <is>
          <t>C</t>
        </is>
      </c>
      <c r="C19960">
        <f>IF(B19960&lt;&gt;"NI",1,0)</f>
        <v/>
      </c>
      <c r="D19960">
        <f>VLOOKUP(B19960, Tabelas!A:C,3,FALSE())</f>
        <v/>
      </c>
      <c r="E19960">
        <f>VLOOKUP(B19960, Tabelas!A:C,2,FALSE())</f>
        <v/>
      </c>
    </row>
    <row r="19961">
      <c r="A19961" t="inlineStr">
        <is>
          <t>RESEARCH &amp; REVIEWS: JOURNAL OF ZOOLOGICAL SCIENCES (ONLINE)</t>
        </is>
      </c>
      <c r="B19961" t="inlineStr">
        <is>
          <t>C</t>
        </is>
      </c>
      <c r="C19961">
        <f>IF(B19961&lt;&gt;"NI",1,0)</f>
        <v/>
      </c>
      <c r="D19961">
        <f>VLOOKUP(B19961, Tabelas!A:C,3,FALSE())</f>
        <v/>
      </c>
      <c r="E19961">
        <f>VLOOKUP(B19961, Tabelas!A:C,2,FALSE())</f>
        <v/>
      </c>
    </row>
    <row r="19962">
      <c r="A19962" t="inlineStr">
        <is>
          <t>RESEARCH AND INNOVATION IN BRAZILIAN EDUCATION</t>
        </is>
      </c>
      <c r="B19962" t="inlineStr">
        <is>
          <t>C</t>
        </is>
      </c>
      <c r="C19962">
        <f>IF(B19962&lt;&gt;"NI",1,0)</f>
        <v/>
      </c>
      <c r="D19962">
        <f>VLOOKUP(B19962, Tabelas!A:C,3,FALSE())</f>
        <v/>
      </c>
      <c r="E19962">
        <f>VLOOKUP(B19962, Tabelas!A:C,2,FALSE())</f>
        <v/>
      </c>
    </row>
    <row r="19963">
      <c r="A19963" t="inlineStr">
        <is>
          <t>RESEARCH AND PRACTICE IN THROMBOSIS AND HAEMOSTASIS</t>
        </is>
      </c>
      <c r="B19963" t="inlineStr">
        <is>
          <t>C</t>
        </is>
      </c>
      <c r="C19963">
        <f>IF(B19963&lt;&gt;"NI",1,0)</f>
        <v/>
      </c>
      <c r="D19963">
        <f>VLOOKUP(B19963, Tabelas!A:C,3,FALSE())</f>
        <v/>
      </c>
      <c r="E19963">
        <f>VLOOKUP(B19963, Tabelas!A:C,2,FALSE())</f>
        <v/>
      </c>
    </row>
    <row r="19964">
      <c r="A19964" t="inlineStr">
        <is>
          <t>RESEARCH AND REPORTS IN TROPICAL MEDICINE</t>
        </is>
      </c>
      <c r="B19964" t="inlineStr">
        <is>
          <t>C</t>
        </is>
      </c>
      <c r="C19964">
        <f>IF(B19964&lt;&gt;"NI",1,0)</f>
        <v/>
      </c>
      <c r="D19964">
        <f>VLOOKUP(B19964, Tabelas!A:C,3,FALSE())</f>
        <v/>
      </c>
      <c r="E19964">
        <f>VLOOKUP(B19964, Tabelas!A:C,2,FALSE())</f>
        <v/>
      </c>
    </row>
    <row r="19965">
      <c r="A19965" t="inlineStr">
        <is>
          <t>RESEARCH DISCLOSURE</t>
        </is>
      </c>
      <c r="B19965" t="inlineStr">
        <is>
          <t>C</t>
        </is>
      </c>
      <c r="C19965">
        <f>IF(B19965&lt;&gt;"NI",1,0)</f>
        <v/>
      </c>
      <c r="D19965">
        <f>VLOOKUP(B19965, Tabelas!A:C,3,FALSE())</f>
        <v/>
      </c>
      <c r="E19965">
        <f>VLOOKUP(B19965, Tabelas!A:C,2,FALSE())</f>
        <v/>
      </c>
    </row>
    <row r="19966">
      <c r="A19966" t="inlineStr">
        <is>
          <t>RESEARCH IN COMPUTING SCIENCE</t>
        </is>
      </c>
      <c r="B19966" t="inlineStr">
        <is>
          <t>C</t>
        </is>
      </c>
      <c r="C19966">
        <f>IF(B19966&lt;&gt;"NI",1,0)</f>
        <v/>
      </c>
      <c r="D19966">
        <f>VLOOKUP(B19966, Tabelas!A:C,3,FALSE())</f>
        <v/>
      </c>
      <c r="E19966">
        <f>VLOOKUP(B19966, Tabelas!A:C,2,FALSE())</f>
        <v/>
      </c>
    </row>
    <row r="19967">
      <c r="A19967" t="inlineStr">
        <is>
          <t>RESEARCH IN MEDICAL &amp; ENGINEERING SCIENCES</t>
        </is>
      </c>
      <c r="B19967" t="inlineStr">
        <is>
          <t>C</t>
        </is>
      </c>
      <c r="C19967">
        <f>IF(B19967&lt;&gt;"NI",1,0)</f>
        <v/>
      </c>
      <c r="D19967">
        <f>VLOOKUP(B19967, Tabelas!A:C,3,FALSE())</f>
        <v/>
      </c>
      <c r="E19967">
        <f>VLOOKUP(B19967, Tabelas!A:C,2,FALSE())</f>
        <v/>
      </c>
    </row>
    <row r="19968">
      <c r="A19968" t="inlineStr">
        <is>
          <t>RESEARCH INTEGRITY AND PEER REVIEW</t>
        </is>
      </c>
      <c r="B19968" t="inlineStr">
        <is>
          <t>C</t>
        </is>
      </c>
      <c r="C19968">
        <f>IF(B19968&lt;&gt;"NI",1,0)</f>
        <v/>
      </c>
      <c r="D19968">
        <f>VLOOKUP(B19968, Tabelas!A:C,3,FALSE())</f>
        <v/>
      </c>
      <c r="E19968">
        <f>VLOOKUP(B19968, Tabelas!A:C,2,FALSE())</f>
        <v/>
      </c>
    </row>
    <row r="19969">
      <c r="A19969" t="inlineStr">
        <is>
          <t>RESEARCH JOURNAL OF LIFE SCIENCES, BIOINFORMATICS, PHARMACEUTICAL AND CHEMICAL SCIENCES</t>
        </is>
      </c>
      <c r="B19969" t="inlineStr">
        <is>
          <t>C</t>
        </is>
      </c>
      <c r="C19969">
        <f>IF(B19969&lt;&gt;"NI",1,0)</f>
        <v/>
      </c>
      <c r="D19969">
        <f>VLOOKUP(B19969, Tabelas!A:C,3,FALSE())</f>
        <v/>
      </c>
      <c r="E19969">
        <f>VLOOKUP(B19969, Tabelas!A:C,2,FALSE())</f>
        <v/>
      </c>
    </row>
    <row r="19970">
      <c r="A19970" t="inlineStr">
        <is>
          <t>RESEARCH JOURNAL OF MEDICINAL PLANT</t>
        </is>
      </c>
      <c r="B19970" t="inlineStr">
        <is>
          <t>C</t>
        </is>
      </c>
      <c r="C19970">
        <f>IF(B19970&lt;&gt;"NI",1,0)</f>
        <v/>
      </c>
      <c r="D19970">
        <f>VLOOKUP(B19970, Tabelas!A:C,3,FALSE())</f>
        <v/>
      </c>
      <c r="E19970">
        <f>VLOOKUP(B19970, Tabelas!A:C,2,FALSE())</f>
        <v/>
      </c>
    </row>
    <row r="19971">
      <c r="A19971" t="inlineStr">
        <is>
          <t>RESEARCH JOURNAL OF PHYTOCHEMISTRY</t>
        </is>
      </c>
      <c r="B19971" t="inlineStr">
        <is>
          <t>C</t>
        </is>
      </c>
      <c r="C19971">
        <f>IF(B19971&lt;&gt;"NI",1,0)</f>
        <v/>
      </c>
      <c r="D19971">
        <f>VLOOKUP(B19971, Tabelas!A:C,3,FALSE())</f>
        <v/>
      </c>
      <c r="E19971">
        <f>VLOOKUP(B19971, Tabelas!A:C,2,FALSE())</f>
        <v/>
      </c>
    </row>
    <row r="19972">
      <c r="A19972" t="inlineStr">
        <is>
          <t>RESEARCH NOTES OF THE AAS (ONLINE)</t>
        </is>
      </c>
      <c r="B19972" t="inlineStr">
        <is>
          <t>C</t>
        </is>
      </c>
      <c r="C19972">
        <f>IF(B19972&lt;&gt;"NI",1,0)</f>
        <v/>
      </c>
      <c r="D19972">
        <f>VLOOKUP(B19972, Tabelas!A:C,3,FALSE())</f>
        <v/>
      </c>
      <c r="E19972">
        <f>VLOOKUP(B19972, Tabelas!A:C,2,FALSE())</f>
        <v/>
      </c>
    </row>
    <row r="19973">
      <c r="A19973" t="inlineStr">
        <is>
          <t>RESEARCH ON ENGINEERING STRUCTURES AND MATERIALS</t>
        </is>
      </c>
      <c r="B19973" t="inlineStr">
        <is>
          <t>C</t>
        </is>
      </c>
      <c r="C19973">
        <f>IF(B19973&lt;&gt;"NI",1,0)</f>
        <v/>
      </c>
      <c r="D19973">
        <f>VLOOKUP(B19973, Tabelas!A:C,3,FALSE())</f>
        <v/>
      </c>
      <c r="E19973">
        <f>VLOOKUP(B19973, Tabelas!A:C,2,FALSE())</f>
        <v/>
      </c>
    </row>
    <row r="19974">
      <c r="A19974" t="inlineStr">
        <is>
          <t>RESEARCH ON ENGINEERING STRUCTURES AND MATERIALS (ONLINE)</t>
        </is>
      </c>
      <c r="B19974" t="inlineStr">
        <is>
          <t>C</t>
        </is>
      </c>
      <c r="C19974">
        <f>IF(B19974&lt;&gt;"NI",1,0)</f>
        <v/>
      </c>
      <c r="D19974">
        <f>VLOOKUP(B19974, Tabelas!A:C,3,FALSE())</f>
        <v/>
      </c>
      <c r="E19974">
        <f>VLOOKUP(B19974, Tabelas!A:C,2,FALSE())</f>
        <v/>
      </c>
    </row>
    <row r="19975">
      <c r="A19975" t="inlineStr">
        <is>
          <t>RESEARCH WORLD</t>
        </is>
      </c>
      <c r="B19975" t="inlineStr">
        <is>
          <t>C</t>
        </is>
      </c>
      <c r="C19975">
        <f>IF(B19975&lt;&gt;"NI",1,0)</f>
        <v/>
      </c>
      <c r="D19975">
        <f>VLOOKUP(B19975, Tabelas!A:C,3,FALSE())</f>
        <v/>
      </c>
      <c r="E19975">
        <f>VLOOKUP(B19975, Tabelas!A:C,2,FALSE())</f>
        <v/>
      </c>
    </row>
    <row r="19976">
      <c r="A19976" t="inlineStr">
        <is>
          <t>RESPONSABILIDADE SOCIAL</t>
        </is>
      </c>
      <c r="B19976" t="inlineStr">
        <is>
          <t>C</t>
        </is>
      </c>
      <c r="C19976">
        <f>IF(B19976&lt;&gt;"NI",1,0)</f>
        <v/>
      </c>
      <c r="D19976">
        <f>VLOOKUP(B19976, Tabelas!A:C,3,FALSE())</f>
        <v/>
      </c>
      <c r="E19976">
        <f>VLOOKUP(B19976, Tabelas!A:C,2,FALSE())</f>
        <v/>
      </c>
    </row>
    <row r="19977">
      <c r="A19977" t="inlineStr">
        <is>
          <t>RETEC REVISTA DE EXATAS E TECNOLÓGICAS</t>
        </is>
      </c>
      <c r="B19977" t="inlineStr">
        <is>
          <t>C</t>
        </is>
      </c>
      <c r="C19977">
        <f>IF(B19977&lt;&gt;"NI",1,0)</f>
        <v/>
      </c>
      <c r="D19977">
        <f>VLOOKUP(B19977, Tabelas!A:C,3,FALSE())</f>
        <v/>
      </c>
      <c r="E19977">
        <f>VLOOKUP(B19977, Tabelas!A:C,2,FALSE())</f>
        <v/>
      </c>
    </row>
    <row r="19978">
      <c r="A19978" t="inlineStr">
        <is>
          <t>RETEP. REVISTA DE TENDÊNCIAS DA ENFERMAGEM PROFISSIONAL (IMPRESSO)</t>
        </is>
      </c>
      <c r="B19978" t="inlineStr">
        <is>
          <t>C</t>
        </is>
      </c>
      <c r="C19978">
        <f>IF(B19978&lt;&gt;"NI",1,0)</f>
        <v/>
      </c>
      <c r="D19978">
        <f>VLOOKUP(B19978, Tabelas!A:C,3,FALSE())</f>
        <v/>
      </c>
      <c r="E19978">
        <f>VLOOKUP(B19978, Tabelas!A:C,2,FALSE())</f>
        <v/>
      </c>
    </row>
    <row r="19979">
      <c r="A19979" t="inlineStr">
        <is>
          <t>REUNI</t>
        </is>
      </c>
      <c r="B19979" t="inlineStr">
        <is>
          <t>C</t>
        </is>
      </c>
      <c r="C19979">
        <f>IF(B19979&lt;&gt;"NI",1,0)</f>
        <v/>
      </c>
      <c r="D19979">
        <f>VLOOKUP(B19979, Tabelas!A:C,3,FALSE())</f>
        <v/>
      </c>
      <c r="E19979">
        <f>VLOOKUP(B19979, Tabelas!A:C,2,FALSE())</f>
        <v/>
      </c>
    </row>
    <row r="19980">
      <c r="A19980" t="inlineStr">
        <is>
          <t>REV CLIN PERIODONCIA IMPLANTOL REHABIL ORAL</t>
        </is>
      </c>
      <c r="B19980" t="inlineStr">
        <is>
          <t>C</t>
        </is>
      </c>
      <c r="C19980">
        <f>IF(B19980&lt;&gt;"NI",1,0)</f>
        <v/>
      </c>
      <c r="D19980">
        <f>VLOOKUP(B19980, Tabelas!A:C,3,FALSE())</f>
        <v/>
      </c>
      <c r="E19980">
        <f>VLOOKUP(B19980, Tabelas!A:C,2,FALSE())</f>
        <v/>
      </c>
    </row>
    <row r="19981">
      <c r="A19981" t="inlineStr">
        <is>
          <t>REV ISTA DE ESTUDOS DE GESTÃO, JURÍDICOS E FINANCEIROS</t>
        </is>
      </c>
      <c r="B19981" t="inlineStr">
        <is>
          <t>C</t>
        </is>
      </c>
      <c r="C19981">
        <f>IF(B19981&lt;&gt;"NI",1,0)</f>
        <v/>
      </c>
      <c r="D19981">
        <f>VLOOKUP(B19981, Tabelas!A:C,3,FALSE())</f>
        <v/>
      </c>
      <c r="E19981">
        <f>VLOOKUP(B19981, Tabelas!A:C,2,FALSE())</f>
        <v/>
      </c>
    </row>
    <row r="19982">
      <c r="A19982" t="inlineStr">
        <is>
          <t>REV. RESIDÊNCIA PEDIÁTRICA</t>
        </is>
      </c>
      <c r="B19982" t="inlineStr">
        <is>
          <t>C</t>
        </is>
      </c>
      <c r="C19982">
        <f>IF(B19982&lt;&gt;"NI",1,0)</f>
        <v/>
      </c>
      <c r="D19982">
        <f>VLOOKUP(B19982, Tabelas!A:C,3,FALSE())</f>
        <v/>
      </c>
      <c r="E19982">
        <f>VLOOKUP(B19982, Tabelas!A:C,2,FALSE())</f>
        <v/>
      </c>
    </row>
    <row r="19983">
      <c r="A19983" t="inlineStr">
        <is>
          <t>REVELA (PRAIA GRANDE)</t>
        </is>
      </c>
      <c r="B19983" t="inlineStr">
        <is>
          <t>C</t>
        </is>
      </c>
      <c r="C19983">
        <f>IF(B19983&lt;&gt;"NI",1,0)</f>
        <v/>
      </c>
      <c r="D19983">
        <f>VLOOKUP(B19983, Tabelas!A:C,3,FALSE())</f>
        <v/>
      </c>
      <c r="E19983">
        <f>VLOOKUP(B19983, Tabelas!A:C,2,FALSE())</f>
        <v/>
      </c>
    </row>
    <row r="19984">
      <c r="A19984" t="inlineStr">
        <is>
          <t>REVER - REVISTA DE EXTENSÃO E ESTUDOS RURAIS</t>
        </is>
      </c>
      <c r="B19984" t="inlineStr">
        <is>
          <t>C</t>
        </is>
      </c>
      <c r="C19984">
        <f>IF(B19984&lt;&gt;"NI",1,0)</f>
        <v/>
      </c>
      <c r="D19984">
        <f>VLOOKUP(B19984, Tabelas!A:C,3,FALSE())</f>
        <v/>
      </c>
      <c r="E19984">
        <f>VLOOKUP(B19984, Tabelas!A:C,2,FALSE())</f>
        <v/>
      </c>
    </row>
    <row r="19985">
      <c r="A19985" t="inlineStr">
        <is>
          <t>REVEXT</t>
        </is>
      </c>
      <c r="B19985" t="inlineStr">
        <is>
          <t>C</t>
        </is>
      </c>
      <c r="C19985">
        <f>IF(B19985&lt;&gt;"NI",1,0)</f>
        <v/>
      </c>
      <c r="D19985">
        <f>VLOOKUP(B19985, Tabelas!A:C,3,FALSE())</f>
        <v/>
      </c>
      <c r="E19985">
        <f>VLOOKUP(B19985, Tabelas!A:C,2,FALSE())</f>
        <v/>
      </c>
    </row>
    <row r="19986">
      <c r="A19986" t="inlineStr">
        <is>
          <t>REVIEW OF EUROPEAN STUDIES</t>
        </is>
      </c>
      <c r="B19986" t="inlineStr">
        <is>
          <t>C</t>
        </is>
      </c>
      <c r="C19986">
        <f>IF(B19986&lt;&gt;"NI",1,0)</f>
        <v/>
      </c>
      <c r="D19986">
        <f>VLOOKUP(B19986, Tabelas!A:C,3,FALSE())</f>
        <v/>
      </c>
      <c r="E19986">
        <f>VLOOKUP(B19986, Tabelas!A:C,2,FALSE())</f>
        <v/>
      </c>
    </row>
    <row r="19987">
      <c r="A19987" t="inlineStr">
        <is>
          <t>REVISAO ANUAL DE PATOLOGIA DE PLANTAS</t>
        </is>
      </c>
      <c r="B19987" t="inlineStr">
        <is>
          <t>C</t>
        </is>
      </c>
      <c r="C19987">
        <f>IF(B19987&lt;&gt;"NI",1,0)</f>
        <v/>
      </c>
      <c r="D19987">
        <f>VLOOKUP(B19987, Tabelas!A:C,3,FALSE())</f>
        <v/>
      </c>
      <c r="E19987">
        <f>VLOOKUP(B19987, Tabelas!A:C,2,FALSE())</f>
        <v/>
      </c>
    </row>
    <row r="19988">
      <c r="A19988" t="inlineStr">
        <is>
          <t>REVISTA - INSTITUTO ADOLFO LUTZ</t>
        </is>
      </c>
      <c r="B19988" t="inlineStr">
        <is>
          <t>C</t>
        </is>
      </c>
      <c r="C19988">
        <f>IF(B19988&lt;&gt;"NI",1,0)</f>
        <v/>
      </c>
      <c r="D19988">
        <f>VLOOKUP(B19988, Tabelas!A:C,3,FALSE())</f>
        <v/>
      </c>
      <c r="E19988">
        <f>VLOOKUP(B19988, Tabelas!A:C,2,FALSE())</f>
        <v/>
      </c>
    </row>
    <row r="19989">
      <c r="A19989" t="inlineStr">
        <is>
          <t>REVISTA (ENTRE PARÊNTESES)</t>
        </is>
      </c>
      <c r="B19989" t="inlineStr">
        <is>
          <t>C</t>
        </is>
      </c>
      <c r="C19989">
        <f>IF(B19989&lt;&gt;"NI",1,0)</f>
        <v/>
      </c>
      <c r="D19989">
        <f>VLOOKUP(B19989, Tabelas!A:C,3,FALSE())</f>
        <v/>
      </c>
      <c r="E19989">
        <f>VLOOKUP(B19989, Tabelas!A:C,2,FALSE())</f>
        <v/>
      </c>
    </row>
    <row r="19990">
      <c r="A19990" t="inlineStr">
        <is>
          <t>REVISTA [I]SALUD</t>
        </is>
      </c>
      <c r="B19990" t="inlineStr">
        <is>
          <t>C</t>
        </is>
      </c>
      <c r="C19990">
        <f>IF(B19990&lt;&gt;"NI",1,0)</f>
        <v/>
      </c>
      <c r="D19990">
        <f>VLOOKUP(B19990, Tabelas!A:C,3,FALSE())</f>
        <v/>
      </c>
      <c r="E19990">
        <f>VLOOKUP(B19990, Tabelas!A:C,2,FALSE())</f>
        <v/>
      </c>
    </row>
    <row r="19991">
      <c r="A19991" t="inlineStr">
        <is>
          <t>REVISTA A ORDEM</t>
        </is>
      </c>
      <c r="B19991" t="inlineStr">
        <is>
          <t>C</t>
        </is>
      </c>
      <c r="C19991">
        <f>IF(B19991&lt;&gt;"NI",1,0)</f>
        <v/>
      </c>
      <c r="D19991">
        <f>VLOOKUP(B19991, Tabelas!A:C,3,FALSE())</f>
        <v/>
      </c>
      <c r="E19991">
        <f>VLOOKUP(B19991, Tabelas!A:C,2,FALSE())</f>
        <v/>
      </c>
    </row>
    <row r="19992">
      <c r="A19992" t="inlineStr">
        <is>
          <t>REVISTA A!</t>
        </is>
      </c>
      <c r="B19992" t="inlineStr">
        <is>
          <t>C</t>
        </is>
      </c>
      <c r="C19992">
        <f>IF(B19992&lt;&gt;"NI",1,0)</f>
        <v/>
      </c>
      <c r="D19992">
        <f>VLOOKUP(B19992, Tabelas!A:C,3,FALSE())</f>
        <v/>
      </c>
      <c r="E19992">
        <f>VLOOKUP(B19992, Tabelas!A:C,2,FALSE())</f>
        <v/>
      </c>
    </row>
    <row r="19993">
      <c r="A19993" t="inlineStr">
        <is>
          <t>REVISTA ABCC</t>
        </is>
      </c>
      <c r="B19993" t="inlineStr">
        <is>
          <t>C</t>
        </is>
      </c>
      <c r="C19993">
        <f>IF(B19993&lt;&gt;"NI",1,0)</f>
        <v/>
      </c>
      <c r="D19993">
        <f>VLOOKUP(B19993, Tabelas!A:C,3,FALSE())</f>
        <v/>
      </c>
      <c r="E19993">
        <f>VLOOKUP(B19993, Tabelas!A:C,2,FALSE())</f>
        <v/>
      </c>
    </row>
    <row r="19994">
      <c r="A19994" t="inlineStr">
        <is>
          <t>REVISTA ABENDE</t>
        </is>
      </c>
      <c r="B19994" t="inlineStr">
        <is>
          <t>C</t>
        </is>
      </c>
      <c r="C19994">
        <f>IF(B19994&lt;&gt;"NI",1,0)</f>
        <v/>
      </c>
      <c r="D19994">
        <f>VLOOKUP(B19994, Tabelas!A:C,3,FALSE())</f>
        <v/>
      </c>
      <c r="E19994">
        <f>VLOOKUP(B19994, Tabelas!A:C,2,FALSE())</f>
        <v/>
      </c>
    </row>
    <row r="19995">
      <c r="A19995" t="inlineStr">
        <is>
          <t>REVISTA ABO NACIONAL</t>
        </is>
      </c>
      <c r="B19995" t="inlineStr">
        <is>
          <t>C</t>
        </is>
      </c>
      <c r="C19995">
        <f>IF(B19995&lt;&gt;"NI",1,0)</f>
        <v/>
      </c>
      <c r="D19995">
        <f>VLOOKUP(B19995, Tabelas!A:C,3,FALSE())</f>
        <v/>
      </c>
      <c r="E19995">
        <f>VLOOKUP(B19995, Tabelas!A:C,2,FALSE())</f>
        <v/>
      </c>
    </row>
    <row r="19996">
      <c r="A19996" t="inlineStr">
        <is>
          <t>REVISTA ABRADT FÓRUM DE DIREITO TRIBUTÁRIO (IMPRESSA)</t>
        </is>
      </c>
      <c r="B19996" t="inlineStr">
        <is>
          <t>C</t>
        </is>
      </c>
      <c r="C19996">
        <f>IF(B19996&lt;&gt;"NI",1,0)</f>
        <v/>
      </c>
      <c r="D19996">
        <f>VLOOKUP(B19996, Tabelas!A:C,3,FALSE())</f>
        <v/>
      </c>
      <c r="E19996">
        <f>VLOOKUP(B19996, Tabelas!A:C,2,FALSE())</f>
        <v/>
      </c>
    </row>
    <row r="19997">
      <c r="A19997" t="inlineStr">
        <is>
          <t>REVISTA ABRADT FÓRUM DE DIREITO TRIBUTÁRIO (ONLINE)</t>
        </is>
      </c>
      <c r="B19997" t="inlineStr">
        <is>
          <t>C</t>
        </is>
      </c>
      <c r="C19997">
        <f>IF(B19997&lt;&gt;"NI",1,0)</f>
        <v/>
      </c>
      <c r="D19997">
        <f>VLOOKUP(B19997, Tabelas!A:C,3,FALSE())</f>
        <v/>
      </c>
      <c r="E19997">
        <f>VLOOKUP(B19997, Tabelas!A:C,2,FALSE())</f>
        <v/>
      </c>
    </row>
    <row r="19998">
      <c r="A19998" t="inlineStr">
        <is>
          <t>REVISTA ABTPÉ</t>
        </is>
      </c>
      <c r="B19998" t="inlineStr">
        <is>
          <t>C</t>
        </is>
      </c>
      <c r="C19998">
        <f>IF(B19998&lt;&gt;"NI",1,0)</f>
        <v/>
      </c>
      <c r="D19998">
        <f>VLOOKUP(B19998, Tabelas!A:C,3,FALSE())</f>
        <v/>
      </c>
      <c r="E19998">
        <f>VLOOKUP(B19998, Tabelas!A:C,2,FALSE())</f>
        <v/>
      </c>
    </row>
    <row r="19999">
      <c r="A19999" t="inlineStr">
        <is>
          <t>REVISTA ABTU</t>
        </is>
      </c>
      <c r="B19999" t="inlineStr">
        <is>
          <t>C</t>
        </is>
      </c>
      <c r="C19999">
        <f>IF(B19999&lt;&gt;"NI",1,0)</f>
        <v/>
      </c>
      <c r="D19999">
        <f>VLOOKUP(B19999, Tabelas!A:C,3,FALSE())</f>
        <v/>
      </c>
      <c r="E19999">
        <f>VLOOKUP(B19999, Tabelas!A:C,2,FALSE())</f>
        <v/>
      </c>
    </row>
    <row r="20000">
      <c r="A20000" t="inlineStr">
        <is>
          <t>REVISTA ACADÊMICA (SÃO SEBASTIÃO)</t>
        </is>
      </c>
      <c r="B20000" t="inlineStr">
        <is>
          <t>C</t>
        </is>
      </c>
      <c r="C20000">
        <f>IF(B20000&lt;&gt;"NI",1,0)</f>
        <v/>
      </c>
      <c r="D20000">
        <f>VLOOKUP(B20000, Tabelas!A:C,3,FALSE())</f>
        <v/>
      </c>
      <c r="E20000">
        <f>VLOOKUP(B20000, Tabelas!A:C,2,FALSE())</f>
        <v/>
      </c>
    </row>
    <row r="20001">
      <c r="A20001" t="inlineStr">
        <is>
          <t>REVISTA ACADÊMICA DA ESMP-CE</t>
        </is>
      </c>
      <c r="B20001" t="inlineStr">
        <is>
          <t>C</t>
        </is>
      </c>
      <c r="C20001">
        <f>IF(B20001&lt;&gt;"NI",1,0)</f>
        <v/>
      </c>
      <c r="D20001">
        <f>VLOOKUP(B20001, Tabelas!A:C,3,FALSE())</f>
        <v/>
      </c>
      <c r="E20001">
        <f>VLOOKUP(B20001, Tabelas!A:C,2,FALSE())</f>
        <v/>
      </c>
    </row>
    <row r="20002">
      <c r="A20002" t="inlineStr">
        <is>
          <t>REVISTA ACADÊMICA DE CIÊNCIA EQUINA</t>
        </is>
      </c>
      <c r="B20002" t="inlineStr">
        <is>
          <t>C</t>
        </is>
      </c>
      <c r="C20002">
        <f>IF(B20002&lt;&gt;"NI",1,0)</f>
        <v/>
      </c>
      <c r="D20002">
        <f>VLOOKUP(B20002, Tabelas!A:C,3,FALSE())</f>
        <v/>
      </c>
      <c r="E20002">
        <f>VLOOKUP(B20002, Tabelas!A:C,2,FALSE())</f>
        <v/>
      </c>
    </row>
    <row r="20003">
      <c r="A20003" t="inlineStr">
        <is>
          <t>REVISTA ACADÊMICA DRUMMOND - READ</t>
        </is>
      </c>
      <c r="B20003" t="inlineStr">
        <is>
          <t>C</t>
        </is>
      </c>
      <c r="C20003">
        <f>IF(B20003&lt;&gt;"NI",1,0)</f>
        <v/>
      </c>
      <c r="D20003">
        <f>VLOOKUP(B20003, Tabelas!A:C,3,FALSE())</f>
        <v/>
      </c>
      <c r="E20003">
        <f>VLOOKUP(B20003, Tabelas!A:C,2,FALSE())</f>
        <v/>
      </c>
    </row>
    <row r="20004">
      <c r="A20004" t="inlineStr">
        <is>
          <t>REVISTA ACADÊMICA ESCOLA SUPERIOR DO MINISTÉRIO PÚBLICO DO CEAR</t>
        </is>
      </c>
      <c r="B20004" t="inlineStr">
        <is>
          <t>NC</t>
        </is>
      </c>
      <c r="C20004">
        <f>IF(B20004&lt;&gt;"NI",1,0)</f>
        <v/>
      </c>
      <c r="D20004">
        <f>VLOOKUP(B20004, Tabelas!A:C,3,FALSE())</f>
        <v/>
      </c>
      <c r="E20004">
        <f>VLOOKUP(B20004, Tabelas!A:C,2,FALSE())</f>
        <v/>
      </c>
    </row>
    <row r="20005">
      <c r="A20005" t="inlineStr">
        <is>
          <t>REVISTA ACADÉMICA ESTESIS (PRINT)</t>
        </is>
      </c>
      <c r="B20005" t="inlineStr">
        <is>
          <t>C</t>
        </is>
      </c>
      <c r="C20005">
        <f>IF(B20005&lt;&gt;"NI",1,0)</f>
        <v/>
      </c>
      <c r="D20005">
        <f>VLOOKUP(B20005, Tabelas!A:C,3,FALSE())</f>
        <v/>
      </c>
      <c r="E20005">
        <f>VLOOKUP(B20005, Tabelas!A:C,2,FALSE())</f>
        <v/>
      </c>
    </row>
    <row r="20006">
      <c r="A20006" t="inlineStr">
        <is>
          <t>REVISTA ACADÊMICA FACULDADE PROGRESSO</t>
        </is>
      </c>
      <c r="B20006" t="inlineStr">
        <is>
          <t>C</t>
        </is>
      </c>
      <c r="C20006">
        <f>IF(B20006&lt;&gt;"NI",1,0)</f>
        <v/>
      </c>
      <c r="D20006">
        <f>VLOOKUP(B20006, Tabelas!A:C,3,FALSE())</f>
        <v/>
      </c>
      <c r="E20006">
        <f>VLOOKUP(B20006, Tabelas!A:C,2,FALSE())</f>
        <v/>
      </c>
    </row>
    <row r="20007">
      <c r="A20007" t="inlineStr">
        <is>
          <t>REVISTA ACADÊMICA LICENCIA&amp;ACTURAS</t>
        </is>
      </c>
      <c r="B20007" t="inlineStr">
        <is>
          <t>C</t>
        </is>
      </c>
      <c r="C20007">
        <f>IF(B20007&lt;&gt;"NI",1,0)</f>
        <v/>
      </c>
      <c r="D20007">
        <f>VLOOKUP(B20007, Tabelas!A:C,3,FALSE())</f>
        <v/>
      </c>
      <c r="E20007">
        <f>VLOOKUP(B20007, Tabelas!A:C,2,FALSE())</f>
        <v/>
      </c>
    </row>
    <row r="20008">
      <c r="A20008" t="inlineStr">
        <is>
          <t>REVISTA ACADÊMICA OSWALDO CRUZ</t>
        </is>
      </c>
      <c r="B20008" t="inlineStr">
        <is>
          <t>C</t>
        </is>
      </c>
      <c r="C20008">
        <f>IF(B20008&lt;&gt;"NI",1,0)</f>
        <v/>
      </c>
      <c r="D20008">
        <f>VLOOKUP(B20008, Tabelas!A:C,3,FALSE())</f>
        <v/>
      </c>
      <c r="E20008">
        <f>VLOOKUP(B20008, Tabelas!A:C,2,FALSE())</f>
        <v/>
      </c>
    </row>
    <row r="20009">
      <c r="A20009" t="inlineStr">
        <is>
          <t>REVISTA ACCIÓN MOTRIZ</t>
        </is>
      </c>
      <c r="B20009" t="inlineStr">
        <is>
          <t>C</t>
        </is>
      </c>
      <c r="C20009">
        <f>IF(B20009&lt;&gt;"NI",1,0)</f>
        <v/>
      </c>
      <c r="D20009">
        <f>VLOOKUP(B20009, Tabelas!A:C,3,FALSE())</f>
        <v/>
      </c>
      <c r="E20009">
        <f>VLOOKUP(B20009, Tabelas!A:C,2,FALSE())</f>
        <v/>
      </c>
    </row>
    <row r="20010">
      <c r="A20010" t="inlineStr">
        <is>
          <t>REVISTA ADNORMAS</t>
        </is>
      </c>
      <c r="B20010" t="inlineStr">
        <is>
          <t>C</t>
        </is>
      </c>
      <c r="C20010">
        <f>IF(B20010&lt;&gt;"NI",1,0)</f>
        <v/>
      </c>
      <c r="D20010">
        <f>VLOOKUP(B20010, Tabelas!A:C,3,FALSE())</f>
        <v/>
      </c>
      <c r="E20010">
        <f>VLOOKUP(B20010, Tabelas!A:C,2,FALSE())</f>
        <v/>
      </c>
    </row>
    <row r="20011">
      <c r="A20011" t="inlineStr">
        <is>
          <t>REVISTA ÁGORA: POLÍTICAS PÚBLICAS, COMUNICAÇÃO E GOVERNANÇA INFORMACIONAL</t>
        </is>
      </c>
      <c r="B20011" t="inlineStr">
        <is>
          <t>C</t>
        </is>
      </c>
      <c r="C20011">
        <f>IF(B20011&lt;&gt;"NI",1,0)</f>
        <v/>
      </c>
      <c r="D20011">
        <f>VLOOKUP(B20011, Tabelas!A:C,3,FALSE())</f>
        <v/>
      </c>
      <c r="E20011">
        <f>VLOOKUP(B20011, Tabelas!A:C,2,FALSE())</f>
        <v/>
      </c>
    </row>
    <row r="20012">
      <c r="A20012" t="inlineStr">
        <is>
          <t>REVISTA AGRÁRIAS ACADÊMICA</t>
        </is>
      </c>
      <c r="B20012" t="inlineStr">
        <is>
          <t>C</t>
        </is>
      </c>
      <c r="C20012">
        <f>IF(B20012&lt;&gt;"NI",1,0)</f>
        <v/>
      </c>
      <c r="D20012">
        <f>VLOOKUP(B20012, Tabelas!A:C,3,FALSE())</f>
        <v/>
      </c>
      <c r="E20012">
        <f>VLOOKUP(B20012, Tabelas!A:C,2,FALSE())</f>
        <v/>
      </c>
    </row>
    <row r="20013">
      <c r="A20013" t="inlineStr">
        <is>
          <t>REVISTA AGRICULTURAS (IMPRESSO)</t>
        </is>
      </c>
      <c r="B20013" t="inlineStr">
        <is>
          <t>C</t>
        </is>
      </c>
      <c r="C20013">
        <f>IF(B20013&lt;&gt;"NI",1,0)</f>
        <v/>
      </c>
      <c r="D20013">
        <f>VLOOKUP(B20013, Tabelas!A:C,3,FALSE())</f>
        <v/>
      </c>
      <c r="E20013">
        <f>VLOOKUP(B20013, Tabelas!A:C,2,FALSE())</f>
        <v/>
      </c>
    </row>
    <row r="20014">
      <c r="A20014" t="inlineStr">
        <is>
          <t>REVISTA AGRI-ENVIRONMENTAL SCIENCES</t>
        </is>
      </c>
      <c r="B20014" t="inlineStr">
        <is>
          <t>C</t>
        </is>
      </c>
      <c r="C20014">
        <f>IF(B20014&lt;&gt;"NI",1,0)</f>
        <v/>
      </c>
      <c r="D20014">
        <f>VLOOKUP(B20014, Tabelas!A:C,3,FALSE())</f>
        <v/>
      </c>
      <c r="E20014">
        <f>VLOOKUP(B20014, Tabelas!A:C,2,FALSE())</f>
        <v/>
      </c>
    </row>
    <row r="20015">
      <c r="A20015" t="inlineStr">
        <is>
          <t>REVISTA AGRONOMIA BRASILEIRA</t>
        </is>
      </c>
      <c r="B20015" t="inlineStr">
        <is>
          <t>C</t>
        </is>
      </c>
      <c r="C20015">
        <f>IF(B20015&lt;&gt;"NI",1,0)</f>
        <v/>
      </c>
      <c r="D20015">
        <f>VLOOKUP(B20015, Tabelas!A:C,3,FALSE())</f>
        <v/>
      </c>
      <c r="E20015">
        <f>VLOOKUP(B20015, Tabelas!A:C,2,FALSE())</f>
        <v/>
      </c>
    </row>
    <row r="20016">
      <c r="A20016" t="inlineStr">
        <is>
          <t>REVISTA AGROPECUÁRIA CATARINENSE</t>
        </is>
      </c>
      <c r="B20016" t="inlineStr">
        <is>
          <t>C</t>
        </is>
      </c>
      <c r="C20016">
        <f>IF(B20016&lt;&gt;"NI",1,0)</f>
        <v/>
      </c>
      <c r="D20016">
        <f>VLOOKUP(B20016, Tabelas!A:C,3,FALSE())</f>
        <v/>
      </c>
      <c r="E20016">
        <f>VLOOKUP(B20016, Tabelas!A:C,2,FALSE())</f>
        <v/>
      </c>
    </row>
    <row r="20017">
      <c r="A20017" t="inlineStr">
        <is>
          <t>REVISTA AKEKO</t>
        </is>
      </c>
      <c r="B20017" t="inlineStr">
        <is>
          <t>C</t>
        </is>
      </c>
      <c r="C20017">
        <f>IF(B20017&lt;&gt;"NI",1,0)</f>
        <v/>
      </c>
      <c r="D20017">
        <f>VLOOKUP(B20017, Tabelas!A:C,3,FALSE())</f>
        <v/>
      </c>
      <c r="E20017">
        <f>VLOOKUP(B20017, Tabelas!A:C,2,FALSE())</f>
        <v/>
      </c>
    </row>
    <row r="20018">
      <c r="A20018" t="inlineStr">
        <is>
          <t>REVISTA ALCONPAT</t>
        </is>
      </c>
      <c r="B20018" t="inlineStr">
        <is>
          <t>C</t>
        </is>
      </c>
      <c r="C20018">
        <f>IF(B20018&lt;&gt;"NI",1,0)</f>
        <v/>
      </c>
      <c r="D20018">
        <f>VLOOKUP(B20018, Tabelas!A:C,3,FALSE())</f>
        <v/>
      </c>
      <c r="E20018">
        <f>VLOOKUP(B20018, Tabelas!A:C,2,FALSE())</f>
        <v/>
      </c>
    </row>
    <row r="20019">
      <c r="A20019" t="inlineStr">
        <is>
          <t>REVISTA ALERTANET: LITÍGIO ESTRATÉGICO Y FORMACIÓN EN DERECHOS HUMANOS</t>
        </is>
      </c>
      <c r="B20019" t="inlineStr">
        <is>
          <t>C</t>
        </is>
      </c>
      <c r="C20019">
        <f>IF(B20019&lt;&gt;"NI",1,0)</f>
        <v/>
      </c>
      <c r="D20019">
        <f>VLOOKUP(B20019, Tabelas!A:C,3,FALSE())</f>
        <v/>
      </c>
      <c r="E20019">
        <f>VLOOKUP(B20019, Tabelas!A:C,2,FALSE())</f>
        <v/>
      </c>
    </row>
    <row r="20020">
      <c r="A20020" t="inlineStr">
        <is>
          <t>REVISTA ALIMENTUS - CIÊNCIA E TECNOLOGIA</t>
        </is>
      </c>
      <c r="B20020" t="inlineStr">
        <is>
          <t>C</t>
        </is>
      </c>
      <c r="C20020">
        <f>IF(B20020&lt;&gt;"NI",1,0)</f>
        <v/>
      </c>
      <c r="D20020">
        <f>VLOOKUP(B20020, Tabelas!A:C,3,FALSE())</f>
        <v/>
      </c>
      <c r="E20020">
        <f>VLOOKUP(B20020, Tabelas!A:C,2,FALSE())</f>
        <v/>
      </c>
    </row>
    <row r="20021">
      <c r="A20021" t="inlineStr">
        <is>
          <t>REVISTA ALOMORFIA</t>
        </is>
      </c>
      <c r="B20021" t="inlineStr">
        <is>
          <t>C</t>
        </is>
      </c>
      <c r="C20021">
        <f>IF(B20021&lt;&gt;"NI",1,0)</f>
        <v/>
      </c>
      <c r="D20021">
        <f>VLOOKUP(B20021, Tabelas!A:C,3,FALSE())</f>
        <v/>
      </c>
      <c r="E20021">
        <f>VLOOKUP(B20021, Tabelas!A:C,2,FALSE())</f>
        <v/>
      </c>
    </row>
    <row r="20022">
      <c r="A20022" t="inlineStr">
        <is>
          <t>REVISTA ALPHA</t>
        </is>
      </c>
      <c r="B20022" t="inlineStr">
        <is>
          <t>C</t>
        </is>
      </c>
      <c r="C20022">
        <f>IF(B20022&lt;&gt;"NI",1,0)</f>
        <v/>
      </c>
      <c r="D20022">
        <f>VLOOKUP(B20022, Tabelas!A:C,3,FALSE())</f>
        <v/>
      </c>
      <c r="E20022">
        <f>VLOOKUP(B20022, Tabelas!A:C,2,FALSE())</f>
        <v/>
      </c>
    </row>
    <row r="20023">
      <c r="A20023" t="inlineStr">
        <is>
          <t>REVISTA ALUVIÃO</t>
        </is>
      </c>
      <c r="B20023" t="inlineStr">
        <is>
          <t>C</t>
        </is>
      </c>
      <c r="C20023">
        <f>IF(B20023&lt;&gt;"NI",1,0)</f>
        <v/>
      </c>
      <c r="D20023">
        <f>VLOOKUP(B20023, Tabelas!A:C,3,FALSE())</f>
        <v/>
      </c>
      <c r="E20023">
        <f>VLOOKUP(B20023, Tabelas!A:C,2,FALSE())</f>
        <v/>
      </c>
    </row>
    <row r="20024">
      <c r="A20024" t="inlineStr">
        <is>
          <t>REVISTA AMAZÔNIA SCIENCE &amp; HEALTH</t>
        </is>
      </c>
      <c r="B20024" t="inlineStr">
        <is>
          <t>C</t>
        </is>
      </c>
      <c r="C20024">
        <f>IF(B20024&lt;&gt;"NI",1,0)</f>
        <v/>
      </c>
      <c r="D20024">
        <f>VLOOKUP(B20024, Tabelas!A:C,3,FALSE())</f>
        <v/>
      </c>
      <c r="E20024">
        <f>VLOOKUP(B20024, Tabelas!A:C,2,FALSE())</f>
        <v/>
      </c>
    </row>
    <row r="20025">
      <c r="A20025" t="inlineStr">
        <is>
          <t>REVISTA AMBIENTALE</t>
        </is>
      </c>
      <c r="B20025" t="inlineStr">
        <is>
          <t>C</t>
        </is>
      </c>
      <c r="C20025">
        <f>IF(B20025&lt;&gt;"NI",1,0)</f>
        <v/>
      </c>
      <c r="D20025">
        <f>VLOOKUP(B20025, Tabelas!A:C,3,FALSE())</f>
        <v/>
      </c>
      <c r="E20025">
        <f>VLOOKUP(B20025, Tabelas!A:C,2,FALSE())</f>
        <v/>
      </c>
    </row>
    <row r="20026">
      <c r="A20026" t="inlineStr">
        <is>
          <t>REVISTA AMERICANA DE DERECHO AERONÁUTICO</t>
        </is>
      </c>
      <c r="B20026" t="inlineStr">
        <is>
          <t>C</t>
        </is>
      </c>
      <c r="C20026">
        <f>IF(B20026&lt;&gt;"NI",1,0)</f>
        <v/>
      </c>
      <c r="D20026">
        <f>VLOOKUP(B20026, Tabelas!A:C,3,FALSE())</f>
        <v/>
      </c>
      <c r="E20026">
        <f>VLOOKUP(B20026, Tabelas!A:C,2,FALSE())</f>
        <v/>
      </c>
    </row>
    <row r="20027">
      <c r="A20027" t="inlineStr">
        <is>
          <t>REVISTA ANALES DE INGENIERÍA</t>
        </is>
      </c>
      <c r="B20027" t="inlineStr">
        <is>
          <t>C</t>
        </is>
      </c>
      <c r="C20027">
        <f>IF(B20027&lt;&gt;"NI",1,0)</f>
        <v/>
      </c>
      <c r="D20027">
        <f>VLOOKUP(B20027, Tabelas!A:C,3,FALSE())</f>
        <v/>
      </c>
      <c r="E20027">
        <f>VLOOKUP(B20027, Tabelas!A:C,2,FALSE())</f>
        <v/>
      </c>
    </row>
    <row r="20028">
      <c r="A20028" t="inlineStr">
        <is>
          <t>REVISTA ANEKUMENE</t>
        </is>
      </c>
      <c r="B20028" t="inlineStr">
        <is>
          <t>C</t>
        </is>
      </c>
      <c r="C20028">
        <f>IF(B20028&lt;&gt;"NI",1,0)</f>
        <v/>
      </c>
      <c r="D20028">
        <f>VLOOKUP(B20028, Tabelas!A:C,3,FALSE())</f>
        <v/>
      </c>
      <c r="E20028">
        <f>VLOOKUP(B20028, Tabelas!A:C,2,FALSE())</f>
        <v/>
      </c>
    </row>
    <row r="20029">
      <c r="A20029" t="inlineStr">
        <is>
          <t>REVISTA ANHANGUERA</t>
        </is>
      </c>
      <c r="B20029" t="inlineStr">
        <is>
          <t>C</t>
        </is>
      </c>
      <c r="C20029">
        <f>IF(B20029&lt;&gt;"NI",1,0)</f>
        <v/>
      </c>
      <c r="D20029">
        <f>VLOOKUP(B20029, Tabelas!A:C,3,FALSE())</f>
        <v/>
      </c>
      <c r="E20029">
        <f>VLOOKUP(B20029, Tabelas!A:C,2,FALSE())</f>
        <v/>
      </c>
    </row>
    <row r="20030">
      <c r="A20030" t="inlineStr">
        <is>
          <t>REVISTA AO PE DA LETRA</t>
        </is>
      </c>
      <c r="B20030" t="inlineStr">
        <is>
          <t>C</t>
        </is>
      </c>
      <c r="C20030">
        <f>IF(B20030&lt;&gt;"NI",1,0)</f>
        <v/>
      </c>
      <c r="D20030">
        <f>VLOOKUP(B20030, Tabelas!A:C,3,FALSE())</f>
        <v/>
      </c>
      <c r="E20030">
        <f>VLOOKUP(B20030, Tabelas!A:C,2,FALSE())</f>
        <v/>
      </c>
    </row>
    <row r="20031">
      <c r="A20031" t="inlineStr">
        <is>
          <t>REVISTA APESCULTURA</t>
        </is>
      </c>
      <c r="B20031" t="inlineStr">
        <is>
          <t>C</t>
        </is>
      </c>
      <c r="C20031">
        <f>IF(B20031&lt;&gt;"NI",1,0)</f>
        <v/>
      </c>
      <c r="D20031">
        <f>VLOOKUP(B20031, Tabelas!A:C,3,FALSE())</f>
        <v/>
      </c>
      <c r="E20031">
        <f>VLOOKUP(B20031, Tabelas!A:C,2,FALSE())</f>
        <v/>
      </c>
    </row>
    <row r="20032">
      <c r="A20032" t="inlineStr">
        <is>
          <t>REVISTA APORIA JURÍDICA</t>
        </is>
      </c>
      <c r="B20032" t="inlineStr">
        <is>
          <t>C</t>
        </is>
      </c>
      <c r="C20032">
        <f>IF(B20032&lt;&gt;"NI",1,0)</f>
        <v/>
      </c>
      <c r="D20032">
        <f>VLOOKUP(B20032, Tabelas!A:C,3,FALSE())</f>
        <v/>
      </c>
      <c r="E20032">
        <f>VLOOKUP(B20032, Tabelas!A:C,2,FALSE())</f>
        <v/>
      </c>
    </row>
    <row r="20033">
      <c r="A20033" t="inlineStr">
        <is>
          <t>REVISTA ARANDU (DOURADOS)</t>
        </is>
      </c>
      <c r="B20033" t="inlineStr">
        <is>
          <t>C</t>
        </is>
      </c>
      <c r="C20033">
        <f>IF(B20033&lt;&gt;"NI",1,0)</f>
        <v/>
      </c>
      <c r="D20033">
        <f>VLOOKUP(B20033, Tabelas!A:C,3,FALSE())</f>
        <v/>
      </c>
      <c r="E20033">
        <f>VLOOKUP(B20033, Tabelas!A:C,2,FALSE())</f>
        <v/>
      </c>
    </row>
    <row r="20034">
      <c r="A20034" t="inlineStr">
        <is>
          <t>REVISTA ARGENTINA DE ENDOCRINOLOGÍA Y METABOLISMO (1983)</t>
        </is>
      </c>
      <c r="B20034" t="inlineStr">
        <is>
          <t>C</t>
        </is>
      </c>
      <c r="C20034">
        <f>IF(B20034&lt;&gt;"NI",1,0)</f>
        <v/>
      </c>
      <c r="D20034">
        <f>VLOOKUP(B20034, Tabelas!A:C,3,FALSE())</f>
        <v/>
      </c>
      <c r="E20034">
        <f>VLOOKUP(B20034, Tabelas!A:C,2,FALSE())</f>
        <v/>
      </c>
    </row>
    <row r="20035">
      <c r="A20035" t="inlineStr">
        <is>
          <t>REVISTA ARGENTINA DE HISTORIOGRAFIA LINGUISTICA</t>
        </is>
      </c>
      <c r="B20035" t="inlineStr">
        <is>
          <t>C</t>
        </is>
      </c>
      <c r="C20035">
        <f>IF(B20035&lt;&gt;"NI",1,0)</f>
        <v/>
      </c>
      <c r="D20035">
        <f>VLOOKUP(B20035, Tabelas!A:C,3,FALSE())</f>
        <v/>
      </c>
      <c r="E20035">
        <f>VLOOKUP(B20035, Tabelas!A:C,2,FALSE())</f>
        <v/>
      </c>
    </row>
    <row r="20036">
      <c r="A20036" t="inlineStr">
        <is>
          <t>REVISTA ARGENTINA DE PRODUCCIÓN ANIMAL</t>
        </is>
      </c>
      <c r="B20036" t="inlineStr">
        <is>
          <t>C</t>
        </is>
      </c>
      <c r="C20036">
        <f>IF(B20036&lt;&gt;"NI",1,0)</f>
        <v/>
      </c>
      <c r="D20036">
        <f>VLOOKUP(B20036, Tabelas!A:C,3,FALSE())</f>
        <v/>
      </c>
      <c r="E20036">
        <f>VLOOKUP(B20036, Tabelas!A:C,2,FALSE())</f>
        <v/>
      </c>
    </row>
    <row r="20037">
      <c r="A20037" t="inlineStr">
        <is>
          <t>REVISTA ARGENTINA DE TERAPIA OCUPACIONAL</t>
        </is>
      </c>
      <c r="B20037" t="inlineStr">
        <is>
          <t>C</t>
        </is>
      </c>
      <c r="C20037">
        <f>IF(B20037&lt;&gt;"NI",1,0)</f>
        <v/>
      </c>
      <c r="D20037">
        <f>VLOOKUP(B20037, Tabelas!A:C,3,FALSE())</f>
        <v/>
      </c>
      <c r="E20037">
        <f>VLOOKUP(B20037, Tabelas!A:C,2,FALSE())</f>
        <v/>
      </c>
    </row>
    <row r="20038">
      <c r="A20038" t="inlineStr">
        <is>
          <t>REVISTA ARTCIÊNCIA</t>
        </is>
      </c>
      <c r="B20038" t="inlineStr">
        <is>
          <t>C</t>
        </is>
      </c>
      <c r="C20038">
        <f>IF(B20038&lt;&gt;"NI",1,0)</f>
        <v/>
      </c>
      <c r="D20038">
        <f>VLOOKUP(B20038, Tabelas!A:C,3,FALSE())</f>
        <v/>
      </c>
      <c r="E20038">
        <f>VLOOKUP(B20038, Tabelas!A:C,2,FALSE())</f>
        <v/>
      </c>
    </row>
    <row r="20039">
      <c r="A20039" t="inlineStr">
        <is>
          <t>REVISTA ARTE 21</t>
        </is>
      </c>
      <c r="B20039" t="inlineStr">
        <is>
          <t>C</t>
        </is>
      </c>
      <c r="C20039">
        <f>IF(B20039&lt;&gt;"NI",1,0)</f>
        <v/>
      </c>
      <c r="D20039">
        <f>VLOOKUP(B20039, Tabelas!A:C,3,FALSE())</f>
        <v/>
      </c>
      <c r="E20039">
        <f>VLOOKUP(B20039, Tabelas!A:C,2,FALSE())</f>
        <v/>
      </c>
    </row>
    <row r="20040">
      <c r="A20040" t="inlineStr">
        <is>
          <t>REVISTA ATUALIDADES MÉDICAS</t>
        </is>
      </c>
      <c r="B20040" t="inlineStr">
        <is>
          <t>C</t>
        </is>
      </c>
      <c r="C20040">
        <f>IF(B20040&lt;&gt;"NI",1,0)</f>
        <v/>
      </c>
      <c r="D20040">
        <f>VLOOKUP(B20040, Tabelas!A:C,3,FALSE())</f>
        <v/>
      </c>
      <c r="E20040">
        <f>VLOOKUP(B20040, Tabelas!A:C,2,FALSE())</f>
        <v/>
      </c>
    </row>
    <row r="20041">
      <c r="A20041" t="inlineStr">
        <is>
          <t>REVISTA AUTÔNOMA DE PROCESSO</t>
        </is>
      </c>
      <c r="B20041" t="inlineStr">
        <is>
          <t>C</t>
        </is>
      </c>
      <c r="C20041">
        <f>IF(B20041&lt;&gt;"NI",1,0)</f>
        <v/>
      </c>
      <c r="D20041">
        <f>VLOOKUP(B20041, Tabelas!A:C,3,FALSE())</f>
        <v/>
      </c>
      <c r="E20041">
        <f>VLOOKUP(B20041, Tabelas!A:C,2,FALSE())</f>
        <v/>
      </c>
    </row>
    <row r="20042">
      <c r="A20042" t="inlineStr">
        <is>
          <t>REVISTA BAHIANA DE ODONTOLOGIA</t>
        </is>
      </c>
      <c r="B20042" t="inlineStr">
        <is>
          <t>C</t>
        </is>
      </c>
      <c r="C20042">
        <f>IF(B20042&lt;&gt;"NI",1,0)</f>
        <v/>
      </c>
      <c r="D20042">
        <f>VLOOKUP(B20042, Tabelas!A:C,3,FALSE())</f>
        <v/>
      </c>
      <c r="E20042">
        <f>VLOOKUP(B20042, Tabelas!A:C,2,FALSE())</f>
        <v/>
      </c>
    </row>
    <row r="20043">
      <c r="A20043" t="inlineStr">
        <is>
          <t>REVISTA BAIANA DE EDUCAÇÃO FÍSICA</t>
        </is>
      </c>
      <c r="B20043" t="inlineStr">
        <is>
          <t>C</t>
        </is>
      </c>
      <c r="C20043">
        <f>IF(B20043&lt;&gt;"NI",1,0)</f>
        <v/>
      </c>
      <c r="D20043">
        <f>VLOOKUP(B20043, Tabelas!A:C,3,FALSE())</f>
        <v/>
      </c>
      <c r="E20043">
        <f>VLOOKUP(B20043, Tabelas!A:C,2,FALSE())</f>
        <v/>
      </c>
    </row>
    <row r="20044">
      <c r="A20044" t="inlineStr">
        <is>
          <t>REVISTA BARBANTE</t>
        </is>
      </c>
      <c r="B20044" t="inlineStr">
        <is>
          <t>C</t>
        </is>
      </c>
      <c r="C20044">
        <f>IF(B20044&lt;&gt;"NI",1,0)</f>
        <v/>
      </c>
      <c r="D20044">
        <f>VLOOKUP(B20044, Tabelas!A:C,3,FALSE())</f>
        <v/>
      </c>
      <c r="E20044">
        <f>VLOOKUP(B20044, Tabelas!A:C,2,FALSE())</f>
        <v/>
      </c>
    </row>
    <row r="20045">
      <c r="A20045" t="inlineStr">
        <is>
          <t>REVISTA BELAS ARTES</t>
        </is>
      </c>
      <c r="B20045" t="inlineStr">
        <is>
          <t>C</t>
        </is>
      </c>
      <c r="C20045">
        <f>IF(B20045&lt;&gt;"NI",1,0)</f>
        <v/>
      </c>
      <c r="D20045">
        <f>VLOOKUP(B20045, Tabelas!A:C,3,FALSE())</f>
        <v/>
      </c>
      <c r="E20045">
        <f>VLOOKUP(B20045, Tabelas!A:C,2,FALSE())</f>
        <v/>
      </c>
    </row>
    <row r="20046">
      <c r="A20046" t="inlineStr">
        <is>
          <t>REVISTA BEM LEGAL</t>
        </is>
      </c>
      <c r="B20046" t="inlineStr">
        <is>
          <t>C</t>
        </is>
      </c>
      <c r="C20046">
        <f>IF(B20046&lt;&gt;"NI",1,0)</f>
        <v/>
      </c>
      <c r="D20046">
        <f>VLOOKUP(B20046, Tabelas!A:C,3,FALSE())</f>
        <v/>
      </c>
      <c r="E20046">
        <f>VLOOKUP(B20046, Tabelas!A:C,2,FALSE())</f>
        <v/>
      </c>
    </row>
    <row r="20047">
      <c r="A20047" t="inlineStr">
        <is>
          <t>REVISTA BIOCIÊNCIAS (TAUBATÉ)</t>
        </is>
      </c>
      <c r="B20047" t="inlineStr">
        <is>
          <t>C</t>
        </is>
      </c>
      <c r="C20047">
        <f>IF(B20047&lt;&gt;"NI",1,0)</f>
        <v/>
      </c>
      <c r="D20047">
        <f>VLOOKUP(B20047, Tabelas!A:C,3,FALSE())</f>
        <v/>
      </c>
      <c r="E20047">
        <f>VLOOKUP(B20047, Tabelas!A:C,2,FALSE())</f>
        <v/>
      </c>
    </row>
    <row r="20048">
      <c r="A20048" t="inlineStr">
        <is>
          <t>REVISTA BIODIVERSIDAD NEOTROPICAL (PRINT)</t>
        </is>
      </c>
      <c r="B20048" t="inlineStr">
        <is>
          <t>C</t>
        </is>
      </c>
      <c r="C20048">
        <f>IF(B20048&lt;&gt;"NI",1,0)</f>
        <v/>
      </c>
      <c r="D20048">
        <f>VLOOKUP(B20048, Tabelas!A:C,3,FALSE())</f>
        <v/>
      </c>
      <c r="E20048">
        <f>VLOOKUP(B20048, Tabelas!A:C,2,FALSE())</f>
        <v/>
      </c>
    </row>
    <row r="20049">
      <c r="A20049" t="inlineStr">
        <is>
          <t>REVISTA BIOÉTICA COMPLUTENSE</t>
        </is>
      </c>
      <c r="B20049" t="inlineStr">
        <is>
          <t>C</t>
        </is>
      </c>
      <c r="C20049">
        <f>IF(B20049&lt;&gt;"NI",1,0)</f>
        <v/>
      </c>
      <c r="D20049">
        <f>VLOOKUP(B20049, Tabelas!A:C,3,FALSE())</f>
        <v/>
      </c>
      <c r="E20049">
        <f>VLOOKUP(B20049, Tabelas!A:C,2,FALSE())</f>
        <v/>
      </c>
    </row>
    <row r="20050">
      <c r="A20050" t="inlineStr">
        <is>
          <t>REVISTA BONIJURIS</t>
        </is>
      </c>
      <c r="B20050" t="inlineStr">
        <is>
          <t>C</t>
        </is>
      </c>
      <c r="C20050">
        <f>IF(B20050&lt;&gt;"NI",1,0)</f>
        <v/>
      </c>
      <c r="D20050">
        <f>VLOOKUP(B20050, Tabelas!A:C,3,FALSE())</f>
        <v/>
      </c>
      <c r="E20050">
        <f>VLOOKUP(B20050, Tabelas!A:C,2,FALSE())</f>
        <v/>
      </c>
    </row>
    <row r="20051">
      <c r="A20051" t="inlineStr">
        <is>
          <t>REVISTA BRASIL NIKKEI BUNGAKU</t>
        </is>
      </c>
      <c r="B20051" t="inlineStr">
        <is>
          <t>C</t>
        </is>
      </c>
      <c r="C20051">
        <f>IF(B20051&lt;&gt;"NI",1,0)</f>
        <v/>
      </c>
      <c r="D20051">
        <f>VLOOKUP(B20051, Tabelas!A:C,3,FALSE())</f>
        <v/>
      </c>
      <c r="E20051">
        <f>VLOOKUP(B20051, Tabelas!A:C,2,FALSE())</f>
        <v/>
      </c>
    </row>
    <row r="20052">
      <c r="A20052" t="inlineStr">
        <is>
          <t>REVISTA BRASILEIRA ADOLESCÊNCIA E CONFLITUALIDADE</t>
        </is>
      </c>
      <c r="B20052" t="inlineStr">
        <is>
          <t>C</t>
        </is>
      </c>
      <c r="C20052">
        <f>IF(B20052&lt;&gt;"NI",1,0)</f>
        <v/>
      </c>
      <c r="D20052">
        <f>VLOOKUP(B20052, Tabelas!A:C,3,FALSE())</f>
        <v/>
      </c>
      <c r="E20052">
        <f>VLOOKUP(B20052, Tabelas!A:C,2,FALSE())</f>
        <v/>
      </c>
    </row>
    <row r="20053">
      <c r="A20053" t="inlineStr">
        <is>
          <t>REVISTA BRASILEIRA DA ADVOCACIA</t>
        </is>
      </c>
      <c r="B20053" t="inlineStr">
        <is>
          <t>C</t>
        </is>
      </c>
      <c r="C20053">
        <f>IF(B20053&lt;&gt;"NI",1,0)</f>
        <v/>
      </c>
      <c r="D20053">
        <f>VLOOKUP(B20053, Tabelas!A:C,3,FALSE())</f>
        <v/>
      </c>
      <c r="E20053">
        <f>VLOOKUP(B20053, Tabelas!A:C,2,FALSE())</f>
        <v/>
      </c>
    </row>
    <row r="20054">
      <c r="A20054" t="inlineStr">
        <is>
          <t>REVISTA BRASILEIRA DE ALERGIA E IMUNOPATOLOGIA</t>
        </is>
      </c>
      <c r="B20054" t="inlineStr">
        <is>
          <t>C</t>
        </is>
      </c>
      <c r="C20054">
        <f>IF(B20054&lt;&gt;"NI",1,0)</f>
        <v/>
      </c>
      <c r="D20054">
        <f>VLOOKUP(B20054, Tabelas!A:C,3,FALSE())</f>
        <v/>
      </c>
      <c r="E20054">
        <f>VLOOKUP(B20054, Tabelas!A:C,2,FALSE())</f>
        <v/>
      </c>
    </row>
    <row r="20055">
      <c r="A20055" t="inlineStr">
        <is>
          <t>REVISTA BRASILEIRA DE ANÁLISES CLÍNICAS (IMPRESSA)</t>
        </is>
      </c>
      <c r="B20055" t="inlineStr">
        <is>
          <t>C</t>
        </is>
      </c>
      <c r="C20055">
        <f>IF(B20055&lt;&gt;"NI",1,0)</f>
        <v/>
      </c>
      <c r="D20055">
        <f>VLOOKUP(B20055, Tabelas!A:C,3,FALSE())</f>
        <v/>
      </c>
      <c r="E20055">
        <f>VLOOKUP(B20055, Tabelas!A:C,2,FALSE())</f>
        <v/>
      </c>
    </row>
    <row r="20056">
      <c r="A20056" t="inlineStr">
        <is>
          <t>REVISTA BRASILEIRA DE ANÁLISES CLÍNICAS (ONLINE)</t>
        </is>
      </c>
      <c r="B20056" t="inlineStr">
        <is>
          <t>C</t>
        </is>
      </c>
      <c r="C20056">
        <f>IF(B20056&lt;&gt;"NI",1,0)</f>
        <v/>
      </c>
      <c r="D20056">
        <f>VLOOKUP(B20056, Tabelas!A:C,3,FALSE())</f>
        <v/>
      </c>
      <c r="E20056">
        <f>VLOOKUP(B20056, Tabelas!A:C,2,FALSE())</f>
        <v/>
      </c>
    </row>
    <row r="20057">
      <c r="A20057" t="inlineStr">
        <is>
          <t>REVISTA BRASILEIRA DE BIODIVERSIDADE E BIOTECNOLOGIA</t>
        </is>
      </c>
      <c r="B20057" t="inlineStr">
        <is>
          <t>C</t>
        </is>
      </c>
      <c r="C20057">
        <f>IF(B20057&lt;&gt;"NI",1,0)</f>
        <v/>
      </c>
      <c r="D20057">
        <f>VLOOKUP(B20057, Tabelas!A:C,3,FALSE())</f>
        <v/>
      </c>
      <c r="E20057">
        <f>VLOOKUP(B20057, Tabelas!A:C,2,FALSE())</f>
        <v/>
      </c>
    </row>
    <row r="20058">
      <c r="A20058" t="inlineStr">
        <is>
          <t>REVISTA BRASILEIRA DE BIOLOGIA</t>
        </is>
      </c>
      <c r="B20058" t="inlineStr">
        <is>
          <t>C</t>
        </is>
      </c>
      <c r="C20058">
        <f>IF(B20058&lt;&gt;"NI",1,0)</f>
        <v/>
      </c>
      <c r="D20058">
        <f>VLOOKUP(B20058, Tabelas!A:C,3,FALSE())</f>
        <v/>
      </c>
      <c r="E20058">
        <f>VLOOKUP(B20058, Tabelas!A:C,2,FALSE())</f>
        <v/>
      </c>
    </row>
    <row r="20059">
      <c r="A20059" t="inlineStr">
        <is>
          <t>REVISTA BRASILEIRA DE BIOMASSA E ENERGIA</t>
        </is>
      </c>
      <c r="B20059" t="inlineStr">
        <is>
          <t>C</t>
        </is>
      </c>
      <c r="C20059">
        <f>IF(B20059&lt;&gt;"NI",1,0)</f>
        <v/>
      </c>
      <c r="D20059">
        <f>VLOOKUP(B20059, Tabelas!A:C,3,FALSE())</f>
        <v/>
      </c>
      <c r="E20059">
        <f>VLOOKUP(B20059, Tabelas!A:C,2,FALSE())</f>
        <v/>
      </c>
    </row>
    <row r="20060">
      <c r="A20060" t="inlineStr">
        <is>
          <t>REVISTA BRASILEIRA DE BIOMETRIA</t>
        </is>
      </c>
      <c r="B20060" t="inlineStr">
        <is>
          <t>C</t>
        </is>
      </c>
      <c r="C20060">
        <f>IF(B20060&lt;&gt;"NI",1,0)</f>
        <v/>
      </c>
      <c r="D20060">
        <f>VLOOKUP(B20060, Tabelas!A:C,3,FALSE())</f>
        <v/>
      </c>
      <c r="E20060">
        <f>VLOOKUP(B20060, Tabelas!A:C,2,FALSE())</f>
        <v/>
      </c>
    </row>
    <row r="20061">
      <c r="A20061" t="inlineStr">
        <is>
          <t>REVISTA BRASILEIRA DE CARDIOLOGIA INVASIVA</t>
        </is>
      </c>
      <c r="B20061" t="inlineStr">
        <is>
          <t>C</t>
        </is>
      </c>
      <c r="C20061">
        <f>IF(B20061&lt;&gt;"NI",1,0)</f>
        <v/>
      </c>
      <c r="D20061">
        <f>VLOOKUP(B20061, Tabelas!A:C,3,FALSE())</f>
        <v/>
      </c>
      <c r="E20061">
        <f>VLOOKUP(B20061, Tabelas!A:C,2,FALSE())</f>
        <v/>
      </c>
    </row>
    <row r="20062">
      <c r="A20062" t="inlineStr">
        <is>
          <t>REVISTA BRASILEIRA DE CIÊNCIA, TECNOLOGIA E SOCIEDADE</t>
        </is>
      </c>
      <c r="B20062" t="inlineStr">
        <is>
          <t>C</t>
        </is>
      </c>
      <c r="C20062">
        <f>IF(B20062&lt;&gt;"NI",1,0)</f>
        <v/>
      </c>
      <c r="D20062">
        <f>VLOOKUP(B20062, Tabelas!A:C,3,FALSE())</f>
        <v/>
      </c>
      <c r="E20062">
        <f>VLOOKUP(B20062, Tabelas!A:C,2,FALSE())</f>
        <v/>
      </c>
    </row>
    <row r="20063">
      <c r="A20063" t="inlineStr">
        <is>
          <t>REVISTA BRASILEIRA DE CIÊNCIAS DA AMAZÔNIA</t>
        </is>
      </c>
      <c r="B20063" t="inlineStr">
        <is>
          <t>C</t>
        </is>
      </c>
      <c r="C20063">
        <f>IF(B20063&lt;&gt;"NI",1,0)</f>
        <v/>
      </c>
      <c r="D20063">
        <f>VLOOKUP(B20063, Tabelas!A:C,3,FALSE())</f>
        <v/>
      </c>
      <c r="E20063">
        <f>VLOOKUP(B20063, Tabelas!A:C,2,FALSE())</f>
        <v/>
      </c>
    </row>
    <row r="20064">
      <c r="A20064" t="inlineStr">
        <is>
          <t>REVISTA BRASILEIRA DE CIRURGIA DA CABEÇA E PESCOÇO (IMPRESSO)</t>
        </is>
      </c>
      <c r="B20064" t="inlineStr">
        <is>
          <t>C</t>
        </is>
      </c>
      <c r="C20064">
        <f>IF(B20064&lt;&gt;"NI",1,0)</f>
        <v/>
      </c>
      <c r="D20064">
        <f>VLOOKUP(B20064, Tabelas!A:C,3,FALSE())</f>
        <v/>
      </c>
      <c r="E20064">
        <f>VLOOKUP(B20064, Tabelas!A:C,2,FALSE())</f>
        <v/>
      </c>
    </row>
    <row r="20065">
      <c r="A20065" t="inlineStr">
        <is>
          <t>REVISTA BRASILEIRA DE CIRURGIA PLÁSTICA</t>
        </is>
      </c>
      <c r="B20065" t="inlineStr">
        <is>
          <t>C</t>
        </is>
      </c>
      <c r="C20065">
        <f>IF(B20065&lt;&gt;"NI",1,0)</f>
        <v/>
      </c>
      <c r="D20065">
        <f>VLOOKUP(B20065, Tabelas!A:C,3,FALSE())</f>
        <v/>
      </c>
      <c r="E20065">
        <f>VLOOKUP(B20065, Tabelas!A:C,2,FALSE())</f>
        <v/>
      </c>
    </row>
    <row r="20066">
      <c r="A20066" t="inlineStr">
        <is>
          <t>REVISTA BRASILEIRA DE CUNICULTURA</t>
        </is>
      </c>
      <c r="B20066" t="inlineStr">
        <is>
          <t>C</t>
        </is>
      </c>
      <c r="C20066">
        <f>IF(B20066&lt;&gt;"NI",1,0)</f>
        <v/>
      </c>
      <c r="D20066">
        <f>VLOOKUP(B20066, Tabelas!A:C,3,FALSE())</f>
        <v/>
      </c>
      <c r="E20066">
        <f>VLOOKUP(B20066, Tabelas!A:C,2,FALSE())</f>
        <v/>
      </c>
    </row>
    <row r="20067">
      <c r="A20067" t="inlineStr">
        <is>
          <t>REVISTA BRASILEIRA DE DIREITO ADMINISTRATIVO E REGULATÓRIO</t>
        </is>
      </c>
      <c r="B20067" t="inlineStr">
        <is>
          <t>C</t>
        </is>
      </c>
      <c r="C20067">
        <f>IF(B20067&lt;&gt;"NI",1,0)</f>
        <v/>
      </c>
      <c r="D20067">
        <f>VLOOKUP(B20067, Tabelas!A:C,3,FALSE())</f>
        <v/>
      </c>
      <c r="E20067">
        <f>VLOOKUP(B20067, Tabelas!A:C,2,FALSE())</f>
        <v/>
      </c>
    </row>
    <row r="20068">
      <c r="A20068" t="inlineStr">
        <is>
          <t>REVISTA BRASILEIRA DE DIREITO AMBIENTAL</t>
        </is>
      </c>
      <c r="B20068" t="inlineStr">
        <is>
          <t>C</t>
        </is>
      </c>
      <c r="C20068">
        <f>IF(B20068&lt;&gt;"NI",1,0)</f>
        <v/>
      </c>
      <c r="D20068">
        <f>VLOOKUP(B20068, Tabelas!A:C,3,FALSE())</f>
        <v/>
      </c>
      <c r="E20068">
        <f>VLOOKUP(B20068, Tabelas!A:C,2,FALSE())</f>
        <v/>
      </c>
    </row>
    <row r="20069">
      <c r="A20069" t="inlineStr">
        <is>
          <t>REVISTA BRASILEIRA DE DIREITO CIVIL EM PERSPECTIVA</t>
        </is>
      </c>
      <c r="B20069" t="inlineStr">
        <is>
          <t>C</t>
        </is>
      </c>
      <c r="C20069">
        <f>IF(B20069&lt;&gt;"NI",1,0)</f>
        <v/>
      </c>
      <c r="D20069">
        <f>VLOOKUP(B20069, Tabelas!A:C,3,FALSE())</f>
        <v/>
      </c>
      <c r="E20069">
        <f>VLOOKUP(B20069, Tabelas!A:C,2,FALSE())</f>
        <v/>
      </c>
    </row>
    <row r="20070">
      <c r="A20070" t="inlineStr">
        <is>
          <t>REVISTA BRASILEIRA DE DIREITO COMERCIAL</t>
        </is>
      </c>
      <c r="B20070" t="inlineStr">
        <is>
          <t>C</t>
        </is>
      </c>
      <c r="C20070">
        <f>IF(B20070&lt;&gt;"NI",1,0)</f>
        <v/>
      </c>
      <c r="D20070">
        <f>VLOOKUP(B20070, Tabelas!A:C,3,FALSE())</f>
        <v/>
      </c>
      <c r="E20070">
        <f>VLOOKUP(B20070, Tabelas!A:C,2,FALSE())</f>
        <v/>
      </c>
    </row>
    <row r="20071">
      <c r="A20071" t="inlineStr">
        <is>
          <t>REVISTA BRASILEIRA DE DIREITO CONSTITUCIONAL APLICADO</t>
        </is>
      </c>
      <c r="B20071" t="inlineStr">
        <is>
          <t>C</t>
        </is>
      </c>
      <c r="C20071">
        <f>IF(B20071&lt;&gt;"NI",1,0)</f>
        <v/>
      </c>
      <c r="D20071">
        <f>VLOOKUP(B20071, Tabelas!A:C,3,FALSE())</f>
        <v/>
      </c>
      <c r="E20071">
        <f>VLOOKUP(B20071, Tabelas!A:C,2,FALSE())</f>
        <v/>
      </c>
    </row>
    <row r="20072">
      <c r="A20072" t="inlineStr">
        <is>
          <t>REVISTA BRASILEIRA DE DIREITO EMPRESARIAL (ONLINE)</t>
        </is>
      </c>
      <c r="B20072" t="inlineStr">
        <is>
          <t>C</t>
        </is>
      </c>
      <c r="C20072">
        <f>IF(B20072&lt;&gt;"NI",1,0)</f>
        <v/>
      </c>
      <c r="D20072">
        <f>VLOOKUP(B20072, Tabelas!A:C,3,FALSE())</f>
        <v/>
      </c>
      <c r="E20072">
        <f>VLOOKUP(B20072, Tabelas!A:C,2,FALSE())</f>
        <v/>
      </c>
    </row>
    <row r="20073">
      <c r="A20073" t="inlineStr">
        <is>
          <t>REVISTA BRASILEIRA DE DIREITO INTERNACIONAL</t>
        </is>
      </c>
      <c r="B20073" t="inlineStr">
        <is>
          <t>C</t>
        </is>
      </c>
      <c r="C20073">
        <f>IF(B20073&lt;&gt;"NI",1,0)</f>
        <v/>
      </c>
      <c r="D20073">
        <f>VLOOKUP(B20073, Tabelas!A:C,3,FALSE())</f>
        <v/>
      </c>
      <c r="E20073">
        <f>VLOOKUP(B20073, Tabelas!A:C,2,FALSE())</f>
        <v/>
      </c>
    </row>
    <row r="20074">
      <c r="A20074" t="inlineStr">
        <is>
          <t>REVISTA BRASILEIRA DE DIREITO MUNICIPAL</t>
        </is>
      </c>
      <c r="B20074" t="inlineStr">
        <is>
          <t>C</t>
        </is>
      </c>
      <c r="C20074">
        <f>IF(B20074&lt;&gt;"NI",1,0)</f>
        <v/>
      </c>
      <c r="D20074">
        <f>VLOOKUP(B20074, Tabelas!A:C,3,FALSE())</f>
        <v/>
      </c>
      <c r="E20074">
        <f>VLOOKUP(B20074, Tabelas!A:C,2,FALSE())</f>
        <v/>
      </c>
    </row>
    <row r="20075">
      <c r="A20075" t="inlineStr">
        <is>
          <t>REVISTA BRASILEIRA DE DIREITO URBANÍSTICO</t>
        </is>
      </c>
      <c r="B20075" t="inlineStr">
        <is>
          <t>C</t>
        </is>
      </c>
      <c r="C20075">
        <f>IF(B20075&lt;&gt;"NI",1,0)</f>
        <v/>
      </c>
      <c r="D20075">
        <f>VLOOKUP(B20075, Tabelas!A:C,3,FALSE())</f>
        <v/>
      </c>
      <c r="E20075">
        <f>VLOOKUP(B20075, Tabelas!A:C,2,FALSE())</f>
        <v/>
      </c>
    </row>
    <row r="20076">
      <c r="A20076" t="inlineStr">
        <is>
          <t>REVISTA BRASILEIRA DE DIREITOS E GARANTIAS FUNDAMENTAIS (ONLINE)</t>
        </is>
      </c>
      <c r="B20076" t="inlineStr">
        <is>
          <t>C</t>
        </is>
      </c>
      <c r="C20076">
        <f>IF(B20076&lt;&gt;"NI",1,0)</f>
        <v/>
      </c>
      <c r="D20076">
        <f>VLOOKUP(B20076, Tabelas!A:C,3,FALSE())</f>
        <v/>
      </c>
      <c r="E20076">
        <f>VLOOKUP(B20076, Tabelas!A:C,2,FALSE())</f>
        <v/>
      </c>
    </row>
    <row r="20077">
      <c r="A20077" t="inlineStr">
        <is>
          <t>REVISTA BRASILEIRA DE ECOCARDIOGRAFIA E IMAGEM CARDIOVASCULAR</t>
        </is>
      </c>
      <c r="B20077" t="inlineStr">
        <is>
          <t>C</t>
        </is>
      </c>
      <c r="C20077">
        <f>IF(B20077&lt;&gt;"NI",1,0)</f>
        <v/>
      </c>
      <c r="D20077">
        <f>VLOOKUP(B20077, Tabelas!A:C,3,FALSE())</f>
        <v/>
      </c>
      <c r="E20077">
        <f>VLOOKUP(B20077, Tabelas!A:C,2,FALSE())</f>
        <v/>
      </c>
    </row>
    <row r="20078">
      <c r="A20078" t="inlineStr">
        <is>
          <t>REVISTA BRASILEIRA DE EDUCAÇÃO BÁSICA</t>
        </is>
      </c>
      <c r="B20078" t="inlineStr">
        <is>
          <t>C</t>
        </is>
      </c>
      <c r="C20078">
        <f>IF(B20078&lt;&gt;"NI",1,0)</f>
        <v/>
      </c>
      <c r="D20078">
        <f>VLOOKUP(B20078, Tabelas!A:C,3,FALSE())</f>
        <v/>
      </c>
      <c r="E20078">
        <f>VLOOKUP(B20078, Tabelas!A:C,2,FALSE())</f>
        <v/>
      </c>
    </row>
    <row r="20079">
      <c r="A20079" t="inlineStr">
        <is>
          <t>REVISTA BRASILEIRA DE EDUCAÇÃO COMPARADA</t>
        </is>
      </c>
      <c r="B20079" t="inlineStr">
        <is>
          <t>C</t>
        </is>
      </c>
      <c r="C20079">
        <f>IF(B20079&lt;&gt;"NI",1,0)</f>
        <v/>
      </c>
      <c r="D20079">
        <f>VLOOKUP(B20079, Tabelas!A:C,3,FALSE())</f>
        <v/>
      </c>
      <c r="E20079">
        <f>VLOOKUP(B20079, Tabelas!A:C,2,FALSE())</f>
        <v/>
      </c>
    </row>
    <row r="20080">
      <c r="A20080" t="inlineStr">
        <is>
          <t>REVISTA BRASILEIRA DE EDUCAÇÃO FÍSICA ESCOLAR</t>
        </is>
      </c>
      <c r="B20080" t="inlineStr">
        <is>
          <t>C</t>
        </is>
      </c>
      <c r="C20080">
        <f>IF(B20080&lt;&gt;"NI",1,0)</f>
        <v/>
      </c>
      <c r="D20080">
        <f>VLOOKUP(B20080, Tabelas!A:C,3,FALSE())</f>
        <v/>
      </c>
      <c r="E20080">
        <f>VLOOKUP(B20080, Tabelas!A:C,2,FALSE())</f>
        <v/>
      </c>
    </row>
    <row r="20081">
      <c r="A20081" t="inlineStr">
        <is>
          <t>REVISTA BRASILEIRA DE EDUCAÇÃO, CULTURA E LINGUAGEM</t>
        </is>
      </c>
      <c r="B20081" t="inlineStr">
        <is>
          <t>C</t>
        </is>
      </c>
      <c r="C20081">
        <f>IF(B20081&lt;&gt;"NI",1,0)</f>
        <v/>
      </c>
      <c r="D20081">
        <f>VLOOKUP(B20081, Tabelas!A:C,3,FALSE())</f>
        <v/>
      </c>
      <c r="E20081">
        <f>VLOOKUP(B20081, Tabelas!A:C,2,FALSE())</f>
        <v/>
      </c>
    </row>
    <row r="20082">
      <c r="A20082" t="inlineStr">
        <is>
          <t>REVISTA BRASILEIRA DE ENERGIAS RENOVÁVEIS</t>
        </is>
      </c>
      <c r="B20082" t="inlineStr">
        <is>
          <t>C</t>
        </is>
      </c>
      <c r="C20082">
        <f>IF(B20082&lt;&gt;"NI",1,0)</f>
        <v/>
      </c>
      <c r="D20082">
        <f>VLOOKUP(B20082, Tabelas!A:C,3,FALSE())</f>
        <v/>
      </c>
      <c r="E20082">
        <f>VLOOKUP(B20082, Tabelas!A:C,2,FALSE())</f>
        <v/>
      </c>
    </row>
    <row r="20083">
      <c r="A20083" t="inlineStr">
        <is>
          <t>REVISTA BRASILEIRA DE ENGENHARIA DE BARRAGENS (IMPRESSO)</t>
        </is>
      </c>
      <c r="B20083" t="inlineStr">
        <is>
          <t>C</t>
        </is>
      </c>
      <c r="C20083">
        <f>IF(B20083&lt;&gt;"NI",1,0)</f>
        <v/>
      </c>
      <c r="D20083">
        <f>VLOOKUP(B20083, Tabelas!A:C,3,FALSE())</f>
        <v/>
      </c>
      <c r="E20083">
        <f>VLOOKUP(B20083, Tabelas!A:C,2,FALSE())</f>
        <v/>
      </c>
    </row>
    <row r="20084">
      <c r="A20084" t="inlineStr">
        <is>
          <t>REVISTA BRASILEIRA DE ENGENHARIA DE BIOSSISTEMAS / BRAZILIAN JOURNAL OF BIOSYSTEMS ENGINEERING (ONLINE)</t>
        </is>
      </c>
      <c r="B20084" t="inlineStr">
        <is>
          <t>C</t>
        </is>
      </c>
      <c r="C20084">
        <f>IF(B20084&lt;&gt;"NI",1,0)</f>
        <v/>
      </c>
      <c r="D20084">
        <f>VLOOKUP(B20084, Tabelas!A:C,3,FALSE())</f>
        <v/>
      </c>
      <c r="E20084">
        <f>VLOOKUP(B20084, Tabelas!A:C,2,FALSE())</f>
        <v/>
      </c>
    </row>
    <row r="20085">
      <c r="A20085" t="inlineStr">
        <is>
          <t>REVISTA BRASILEIRA DE ENGENHARIA DE PESCA</t>
        </is>
      </c>
      <c r="B20085" t="inlineStr">
        <is>
          <t>C</t>
        </is>
      </c>
      <c r="C20085">
        <f>IF(B20085&lt;&gt;"NI",1,0)</f>
        <v/>
      </c>
      <c r="D20085">
        <f>VLOOKUP(B20085, Tabelas!A:C,3,FALSE())</f>
        <v/>
      </c>
      <c r="E20085">
        <f>VLOOKUP(B20085, Tabelas!A:C,2,FALSE())</f>
        <v/>
      </c>
    </row>
    <row r="20086">
      <c r="A20086" t="inlineStr">
        <is>
          <t>REVISTA BRASILEIRA DE ENGENHARIA E SUSTENTABILIDADE</t>
        </is>
      </c>
      <c r="B20086" t="inlineStr">
        <is>
          <t>C</t>
        </is>
      </c>
      <c r="C20086">
        <f>IF(B20086&lt;&gt;"NI",1,0)</f>
        <v/>
      </c>
      <c r="D20086">
        <f>VLOOKUP(B20086, Tabelas!A:C,3,FALSE())</f>
        <v/>
      </c>
      <c r="E20086">
        <f>VLOOKUP(B20086, Tabelas!A:C,2,FALSE())</f>
        <v/>
      </c>
    </row>
    <row r="20087">
      <c r="A20087" t="inlineStr">
        <is>
          <t>REVISTA BRASILEIRA DE ENSINO DE BIOQUÍMICA E BIOLOGIA MOLECULAR</t>
        </is>
      </c>
      <c r="B20087" t="inlineStr">
        <is>
          <t>C</t>
        </is>
      </c>
      <c r="C20087">
        <f>IF(B20087&lt;&gt;"NI",1,0)</f>
        <v/>
      </c>
      <c r="D20087">
        <f>VLOOKUP(B20087, Tabelas!A:C,3,FALSE())</f>
        <v/>
      </c>
      <c r="E20087">
        <f>VLOOKUP(B20087, Tabelas!A:C,2,FALSE())</f>
        <v/>
      </c>
    </row>
    <row r="20088">
      <c r="A20088" t="inlineStr">
        <is>
          <t>REVISTA BRASILEIRA DE ENSINO DE QUÍMICA</t>
        </is>
      </c>
      <c r="B20088" t="inlineStr">
        <is>
          <t>C</t>
        </is>
      </c>
      <c r="C20088">
        <f>IF(B20088&lt;&gt;"NI",1,0)</f>
        <v/>
      </c>
      <c r="D20088">
        <f>VLOOKUP(B20088, Tabelas!A:C,3,FALSE())</f>
        <v/>
      </c>
      <c r="E20088">
        <f>VLOOKUP(B20088, Tabelas!A:C,2,FALSE())</f>
        <v/>
      </c>
    </row>
    <row r="20089">
      <c r="A20089" t="inlineStr">
        <is>
          <t>REVISTA BRASILEIRA DE ESPELEOLOGIA</t>
        </is>
      </c>
      <c r="B20089" t="inlineStr">
        <is>
          <t>C</t>
        </is>
      </c>
      <c r="C20089">
        <f>IF(B20089&lt;&gt;"NI",1,0)</f>
        <v/>
      </c>
      <c r="D20089">
        <f>VLOOKUP(B20089, Tabelas!A:C,3,FALSE())</f>
        <v/>
      </c>
      <c r="E20089">
        <f>VLOOKUP(B20089, Tabelas!A:C,2,FALSE())</f>
        <v/>
      </c>
    </row>
    <row r="20090">
      <c r="A20090" t="inlineStr">
        <is>
          <t>REVISTA BRASILEIRA DE ESTUDOS DA FUNÇÃO PÚBLICA - RBEFP</t>
        </is>
      </c>
      <c r="B20090" t="inlineStr">
        <is>
          <t>C</t>
        </is>
      </c>
      <c r="C20090">
        <f>IF(B20090&lt;&gt;"NI",1,0)</f>
        <v/>
      </c>
      <c r="D20090">
        <f>VLOOKUP(B20090, Tabelas!A:C,3,FALSE())</f>
        <v/>
      </c>
      <c r="E20090">
        <f>VLOOKUP(B20090, Tabelas!A:C,2,FALSE())</f>
        <v/>
      </c>
    </row>
    <row r="20091">
      <c r="A20091" t="inlineStr">
        <is>
          <t>REVISTA BRASILEIRA DE FARMÁCIA (ON LINE)</t>
        </is>
      </c>
      <c r="B20091" t="inlineStr">
        <is>
          <t>C</t>
        </is>
      </c>
      <c r="C20091">
        <f>IF(B20091&lt;&gt;"NI",1,0)</f>
        <v/>
      </c>
      <c r="D20091">
        <f>VLOOKUP(B20091, Tabelas!A:C,3,FALSE())</f>
        <v/>
      </c>
      <c r="E20091">
        <f>VLOOKUP(B20091, Tabelas!A:C,2,FALSE())</f>
        <v/>
      </c>
    </row>
    <row r="20092">
      <c r="A20092" t="inlineStr">
        <is>
          <t>REVISTA BRASILEIRA DE FARMÁCIA HOSPITALAR E SERVIÇOS DE SAÚDE</t>
        </is>
      </c>
      <c r="B20092" t="inlineStr">
        <is>
          <t>C</t>
        </is>
      </c>
      <c r="C20092">
        <f>IF(B20092&lt;&gt;"NI",1,0)</f>
        <v/>
      </c>
      <c r="D20092">
        <f>VLOOKUP(B20092, Tabelas!A:C,3,FALSE())</f>
        <v/>
      </c>
      <c r="E20092">
        <f>VLOOKUP(B20092, Tabelas!A:C,2,FALSE())</f>
        <v/>
      </c>
    </row>
    <row r="20093">
      <c r="A20093" t="inlineStr">
        <is>
          <t>REVISTA BRASILEIRA DE FILOSOFIA DO DIREITO</t>
        </is>
      </c>
      <c r="B20093" t="inlineStr">
        <is>
          <t>C</t>
        </is>
      </c>
      <c r="C20093">
        <f>IF(B20093&lt;&gt;"NI",1,0)</f>
        <v/>
      </c>
      <c r="D20093">
        <f>VLOOKUP(B20093, Tabelas!A:C,3,FALSE())</f>
        <v/>
      </c>
      <c r="E20093">
        <f>VLOOKUP(B20093, Tabelas!A:C,2,FALSE())</f>
        <v/>
      </c>
    </row>
    <row r="20094">
      <c r="A20094" t="inlineStr">
        <is>
          <t>REVISTA BRASILEIRA DE FILOSOFIA E HISTÓRIA</t>
        </is>
      </c>
      <c r="B20094" t="inlineStr">
        <is>
          <t>C</t>
        </is>
      </c>
      <c r="C20094">
        <f>IF(B20094&lt;&gt;"NI",1,0)</f>
        <v/>
      </c>
      <c r="D20094">
        <f>VLOOKUP(B20094, Tabelas!A:C,3,FALSE())</f>
        <v/>
      </c>
      <c r="E20094">
        <f>VLOOKUP(B20094, Tabelas!A:C,2,FALSE())</f>
        <v/>
      </c>
    </row>
    <row r="20095">
      <c r="A20095" t="inlineStr">
        <is>
          <t>REVISTA BRASILEIRA DE FÍSICA TECNOLÓGICA APLICADA</t>
        </is>
      </c>
      <c r="B20095" t="inlineStr">
        <is>
          <t>C</t>
        </is>
      </c>
      <c r="C20095">
        <f>IF(B20095&lt;&gt;"NI",1,0)</f>
        <v/>
      </c>
      <c r="D20095">
        <f>VLOOKUP(B20095, Tabelas!A:C,3,FALSE())</f>
        <v/>
      </c>
      <c r="E20095">
        <f>VLOOKUP(B20095, Tabelas!A:C,2,FALSE())</f>
        <v/>
      </c>
    </row>
    <row r="20096">
      <c r="A20096" t="inlineStr">
        <is>
          <t>REVISTA BRASILEIRA DE GEOLOGIA DE ENGENHARIA E AMBIENTAL - RBGE</t>
        </is>
      </c>
      <c r="B20096" t="inlineStr">
        <is>
          <t>NC</t>
        </is>
      </c>
      <c r="C20096">
        <f>IF(B20096&lt;&gt;"NI",1,0)</f>
        <v/>
      </c>
      <c r="D20096">
        <f>VLOOKUP(B20096, Tabelas!A:C,3,FALSE())</f>
        <v/>
      </c>
      <c r="E20096">
        <f>VLOOKUP(B20096, Tabelas!A:C,2,FALSE())</f>
        <v/>
      </c>
    </row>
    <row r="20097">
      <c r="A20097" t="inlineStr">
        <is>
          <t>REVISTA BRASILEIRA DE GESTÃO AMBIENTAL</t>
        </is>
      </c>
      <c r="B20097" t="inlineStr">
        <is>
          <t>C</t>
        </is>
      </c>
      <c r="C20097">
        <f>IF(B20097&lt;&gt;"NI",1,0)</f>
        <v/>
      </c>
      <c r="D20097">
        <f>VLOOKUP(B20097, Tabelas!A:C,3,FALSE())</f>
        <v/>
      </c>
      <c r="E20097">
        <f>VLOOKUP(B20097, Tabelas!A:C,2,FALSE())</f>
        <v/>
      </c>
    </row>
    <row r="20098">
      <c r="A20098" t="inlineStr">
        <is>
          <t>REVISTA BRASILEIRA DE HEMATOLOGIA E HEMOTERAPIA (IMPRESSO)</t>
        </is>
      </c>
      <c r="B20098" t="inlineStr">
        <is>
          <t>C</t>
        </is>
      </c>
      <c r="C20098">
        <f>IF(B20098&lt;&gt;"NI",1,0)</f>
        <v/>
      </c>
      <c r="D20098">
        <f>VLOOKUP(B20098, Tabelas!A:C,3,FALSE())</f>
        <v/>
      </c>
      <c r="E20098">
        <f>VLOOKUP(B20098, Tabelas!A:C,2,FALSE())</f>
        <v/>
      </c>
    </row>
    <row r="20099">
      <c r="A20099" t="inlineStr">
        <is>
          <t>REVISTA BRASILEIRA DE HEMATOLOGIA E HEMOTERAPIA (ONLINE)</t>
        </is>
      </c>
      <c r="B20099" t="inlineStr">
        <is>
          <t>C</t>
        </is>
      </c>
      <c r="C20099">
        <f>IF(B20099&lt;&gt;"NI",1,0)</f>
        <v/>
      </c>
      <c r="D20099">
        <f>VLOOKUP(B20099, Tabelas!A:C,3,FALSE())</f>
        <v/>
      </c>
      <c r="E20099">
        <f>VLOOKUP(B20099, Tabelas!A:C,2,FALSE())</f>
        <v/>
      </c>
    </row>
    <row r="20100">
      <c r="A20100" t="inlineStr">
        <is>
          <t>REVISTA BRASILEIRA DE HISTÓRIA DO DIREITO</t>
        </is>
      </c>
      <c r="B20100" t="inlineStr">
        <is>
          <t>C</t>
        </is>
      </c>
      <c r="C20100">
        <f>IF(B20100&lt;&gt;"NI",1,0)</f>
        <v/>
      </c>
      <c r="D20100">
        <f>VLOOKUP(B20100, Tabelas!A:C,3,FALSE())</f>
        <v/>
      </c>
      <c r="E20100">
        <f>VLOOKUP(B20100, Tabelas!A:C,2,FALSE())</f>
        <v/>
      </c>
    </row>
    <row r="20101">
      <c r="A20101" t="inlineStr">
        <is>
          <t>REVISTA BRASILEIRA DE HORTICULTURA ORNAMENTAL</t>
        </is>
      </c>
      <c r="B20101" t="inlineStr">
        <is>
          <t>C</t>
        </is>
      </c>
      <c r="C20101">
        <f>IF(B20101&lt;&gt;"NI",1,0)</f>
        <v/>
      </c>
      <c r="D20101">
        <f>VLOOKUP(B20101, Tabelas!A:C,3,FALSE())</f>
        <v/>
      </c>
      <c r="E20101">
        <f>VLOOKUP(B20101, Tabelas!A:C,2,FALSE())</f>
        <v/>
      </c>
    </row>
    <row r="20102">
      <c r="A20102" t="inlineStr">
        <is>
          <t>REVISTA BRASILEIRA DE INICIAÇÃO CIENTÍFICA</t>
        </is>
      </c>
      <c r="B20102" t="inlineStr">
        <is>
          <t>C</t>
        </is>
      </c>
      <c r="C20102">
        <f>IF(B20102&lt;&gt;"NI",1,0)</f>
        <v/>
      </c>
      <c r="D20102">
        <f>VLOOKUP(B20102, Tabelas!A:C,3,FALSE())</f>
        <v/>
      </c>
      <c r="E20102">
        <f>VLOOKUP(B20102, Tabelas!A:C,2,FALSE())</f>
        <v/>
      </c>
    </row>
    <row r="20103">
      <c r="A20103" t="inlineStr">
        <is>
          <t>REVISTA BRASILEIRA DE LÍNGUAS INDÍGENAS</t>
        </is>
      </c>
      <c r="B20103" t="inlineStr">
        <is>
          <t>C</t>
        </is>
      </c>
      <c r="C20103">
        <f>IF(B20103&lt;&gt;"NI",1,0)</f>
        <v/>
      </c>
      <c r="D20103">
        <f>VLOOKUP(B20103, Tabelas!A:C,3,FALSE())</f>
        <v/>
      </c>
      <c r="E20103">
        <f>VLOOKUP(B20103, Tabelas!A:C,2,FALSE())</f>
        <v/>
      </c>
    </row>
    <row r="20104">
      <c r="A20104" t="inlineStr">
        <is>
          <t>REVISTA BRASILEIRA DE NEUROLOGIA</t>
        </is>
      </c>
      <c r="B20104" t="inlineStr">
        <is>
          <t>C</t>
        </is>
      </c>
      <c r="C20104">
        <f>IF(B20104&lt;&gt;"NI",1,0)</f>
        <v/>
      </c>
      <c r="D20104">
        <f>VLOOKUP(B20104, Tabelas!A:C,3,FALSE())</f>
        <v/>
      </c>
      <c r="E20104">
        <f>VLOOKUP(B20104, Tabelas!A:C,2,FALSE())</f>
        <v/>
      </c>
    </row>
    <row r="20105">
      <c r="A20105" t="inlineStr">
        <is>
          <t>REVISTA BRASILEIRA DE NEUROLOGIA</t>
        </is>
      </c>
      <c r="B20105" t="inlineStr">
        <is>
          <t>C</t>
        </is>
      </c>
      <c r="C20105">
        <f>IF(B20105&lt;&gt;"NI",1,0)</f>
        <v/>
      </c>
      <c r="D20105">
        <f>VLOOKUP(B20105, Tabelas!A:C,3,FALSE())</f>
        <v/>
      </c>
      <c r="E20105">
        <f>VLOOKUP(B20105, Tabelas!A:C,2,FALSE())</f>
        <v/>
      </c>
    </row>
    <row r="20106">
      <c r="A20106" t="inlineStr">
        <is>
          <t>REVISTA BRASILEIRA DE NUTRIÇÃO ANIMAL</t>
        </is>
      </c>
      <c r="B20106" t="inlineStr">
        <is>
          <t>C</t>
        </is>
      </c>
      <c r="C20106">
        <f>IF(B20106&lt;&gt;"NI",1,0)</f>
        <v/>
      </c>
      <c r="D20106">
        <f>VLOOKUP(B20106, Tabelas!A:C,3,FALSE())</f>
        <v/>
      </c>
      <c r="E20106">
        <f>VLOOKUP(B20106, Tabelas!A:C,2,FALSE())</f>
        <v/>
      </c>
    </row>
    <row r="20107">
      <c r="A20107" t="inlineStr">
        <is>
          <t>REVISTA BRASILEIRA DE ONCOLOGIA CLÍNICA</t>
        </is>
      </c>
      <c r="B20107" t="inlineStr">
        <is>
          <t>C</t>
        </is>
      </c>
      <c r="C20107">
        <f>IF(B20107&lt;&gt;"NI",1,0)</f>
        <v/>
      </c>
      <c r="D20107">
        <f>VLOOKUP(B20107, Tabelas!A:C,3,FALSE())</f>
        <v/>
      </c>
      <c r="E20107">
        <f>VLOOKUP(B20107, Tabelas!A:C,2,FALSE())</f>
        <v/>
      </c>
    </row>
    <row r="20108">
      <c r="A20108" t="inlineStr">
        <is>
          <t>REVISTA BRASILEIRA DE OSTEOPATIA E TERAPIA MANUAL</t>
        </is>
      </c>
      <c r="B20108" t="inlineStr">
        <is>
          <t>C</t>
        </is>
      </c>
      <c r="C20108">
        <f>IF(B20108&lt;&gt;"NI",1,0)</f>
        <v/>
      </c>
      <c r="D20108">
        <f>VLOOKUP(B20108, Tabelas!A:C,3,FALSE())</f>
        <v/>
      </c>
      <c r="E20108">
        <f>VLOOKUP(B20108, Tabelas!A:C,2,FALSE())</f>
        <v/>
      </c>
    </row>
    <row r="20109">
      <c r="A20109" t="inlineStr">
        <is>
          <t>REVISTA BRASILEIRA DE PATOLOGIA DO TRATO GENITAL INFERIOR</t>
        </is>
      </c>
      <c r="B20109" t="inlineStr">
        <is>
          <t>C</t>
        </is>
      </c>
      <c r="C20109">
        <f>IF(B20109&lt;&gt;"NI",1,0)</f>
        <v/>
      </c>
      <c r="D20109">
        <f>VLOOKUP(B20109, Tabelas!A:C,3,FALSE())</f>
        <v/>
      </c>
      <c r="E20109">
        <f>VLOOKUP(B20109, Tabelas!A:C,2,FALSE())</f>
        <v/>
      </c>
    </row>
    <row r="20110">
      <c r="A20110" t="inlineStr">
        <is>
          <t>REVISTA BRASILEIRA DE PESQUISA EM ALIMENTOS</t>
        </is>
      </c>
      <c r="B20110" t="inlineStr">
        <is>
          <t>C</t>
        </is>
      </c>
      <c r="C20110">
        <f>IF(B20110&lt;&gt;"NI",1,0)</f>
        <v/>
      </c>
      <c r="D20110">
        <f>VLOOKUP(B20110, Tabelas!A:C,3,FALSE())</f>
        <v/>
      </c>
      <c r="E20110">
        <f>VLOOKUP(B20110, Tabelas!A:C,2,FALSE())</f>
        <v/>
      </c>
    </row>
    <row r="20111">
      <c r="A20111" t="inlineStr">
        <is>
          <t>REVISTA BRASILEIRA DE PESQUISA EM CIÊNCIAS DA SAÚDE</t>
        </is>
      </c>
      <c r="B20111" t="inlineStr">
        <is>
          <t>C</t>
        </is>
      </c>
      <c r="C20111">
        <f>IF(B20111&lt;&gt;"NI",1,0)</f>
        <v/>
      </c>
      <c r="D20111">
        <f>VLOOKUP(B20111, Tabelas!A:C,3,FALSE())</f>
        <v/>
      </c>
      <c r="E20111">
        <f>VLOOKUP(B20111, Tabelas!A:C,2,FALSE())</f>
        <v/>
      </c>
    </row>
    <row r="20112">
      <c r="A20112" t="inlineStr">
        <is>
          <t>REVISTA BRASILEIRA DE PRODUTOS AGROINDUSTRIAIS</t>
        </is>
      </c>
      <c r="B20112" t="inlineStr">
        <is>
          <t>C</t>
        </is>
      </c>
      <c r="C20112">
        <f>IF(B20112&lt;&gt;"NI",1,0)</f>
        <v/>
      </c>
      <c r="D20112">
        <f>VLOOKUP(B20112, Tabelas!A:C,3,FALSE())</f>
        <v/>
      </c>
      <c r="E20112">
        <f>VLOOKUP(B20112, Tabelas!A:C,2,FALSE())</f>
        <v/>
      </c>
    </row>
    <row r="20113">
      <c r="A20113" t="inlineStr">
        <is>
          <t>REVISTA BRASILEIRA DE REDES DE COMPUTADORES E SISTEMAS DISTRIBUÍDOS</t>
        </is>
      </c>
      <c r="B20113" t="inlineStr">
        <is>
          <t>C</t>
        </is>
      </c>
      <c r="C20113">
        <f>IF(B20113&lt;&gt;"NI",1,0)</f>
        <v/>
      </c>
      <c r="D20113">
        <f>VLOOKUP(B20113, Tabelas!A:C,3,FALSE())</f>
        <v/>
      </c>
      <c r="E20113">
        <f>VLOOKUP(B20113, Tabelas!A:C,2,FALSE())</f>
        <v/>
      </c>
    </row>
    <row r="20114">
      <c r="A20114" t="inlineStr">
        <is>
          <t>REVISTA BRASILEIRA DE SAÚDE E SEGURANÇA NO TRABALHO</t>
        </is>
      </c>
      <c r="B20114" t="inlineStr">
        <is>
          <t>C</t>
        </is>
      </c>
      <c r="C20114">
        <f>IF(B20114&lt;&gt;"NI",1,0)</f>
        <v/>
      </c>
      <c r="D20114">
        <f>VLOOKUP(B20114, Tabelas!A:C,3,FALSE())</f>
        <v/>
      </c>
      <c r="E20114">
        <f>VLOOKUP(B20114, Tabelas!A:C,2,FALSE())</f>
        <v/>
      </c>
    </row>
    <row r="20115">
      <c r="A20115" t="inlineStr">
        <is>
          <t>REVISTA BRASILEIRA DE TECNOLOGIA AGROPECUÁRIA</t>
        </is>
      </c>
      <c r="B20115" t="inlineStr">
        <is>
          <t>C</t>
        </is>
      </c>
      <c r="C20115">
        <f>IF(B20115&lt;&gt;"NI",1,0)</f>
        <v/>
      </c>
      <c r="D20115">
        <f>VLOOKUP(B20115, Tabelas!A:C,3,FALSE())</f>
        <v/>
      </c>
      <c r="E20115">
        <f>VLOOKUP(B20115, Tabelas!A:C,2,FALSE())</f>
        <v/>
      </c>
    </row>
    <row r="20116">
      <c r="A20116" t="inlineStr">
        <is>
          <t>REVISTA BRASILEIRA DE TEORIA CONSTITUCIONAL</t>
        </is>
      </c>
      <c r="B20116" t="inlineStr">
        <is>
          <t>C</t>
        </is>
      </c>
      <c r="C20116">
        <f>IF(B20116&lt;&gt;"NI",1,0)</f>
        <v/>
      </c>
      <c r="D20116">
        <f>VLOOKUP(B20116, Tabelas!A:C,3,FALSE())</f>
        <v/>
      </c>
      <c r="E20116">
        <f>VLOOKUP(B20116, Tabelas!A:C,2,FALSE())</f>
        <v/>
      </c>
    </row>
    <row r="20117">
      <c r="A20117" t="inlineStr">
        <is>
          <t>REVISTA BRASILEIRA DE TERAPIAS E SAÚDE</t>
        </is>
      </c>
      <c r="B20117" t="inlineStr">
        <is>
          <t>C</t>
        </is>
      </c>
      <c r="C20117">
        <f>IF(B20117&lt;&gt;"NI",1,0)</f>
        <v/>
      </c>
      <c r="D20117">
        <f>VLOOKUP(B20117, Tabelas!A:C,3,FALSE())</f>
        <v/>
      </c>
      <c r="E20117">
        <f>VLOOKUP(B20117, Tabelas!A:C,2,FALSE())</f>
        <v/>
      </c>
    </row>
    <row r="20118">
      <c r="A20118" t="inlineStr">
        <is>
          <t>REVISTA BRASILEIRA DE VÍDEO REGISTROS EM LIBRAS</t>
        </is>
      </c>
      <c r="B20118" t="inlineStr">
        <is>
          <t>C</t>
        </is>
      </c>
      <c r="C20118">
        <f>IF(B20118&lt;&gt;"NI",1,0)</f>
        <v/>
      </c>
      <c r="D20118">
        <f>VLOOKUP(B20118, Tabelas!A:C,3,FALSE())</f>
        <v/>
      </c>
      <c r="E20118">
        <f>VLOOKUP(B20118, Tabelas!A:C,2,FALSE())</f>
        <v/>
      </c>
    </row>
    <row r="20119">
      <c r="A20119" t="inlineStr">
        <is>
          <t>REVISTA BRASILEIRA DE ZOOCIÊNCIAS</t>
        </is>
      </c>
      <c r="B20119" t="inlineStr">
        <is>
          <t>C</t>
        </is>
      </c>
      <c r="C20119">
        <f>IF(B20119&lt;&gt;"NI",1,0)</f>
        <v/>
      </c>
      <c r="D20119">
        <f>VLOOKUP(B20119, Tabelas!A:C,3,FALSE())</f>
        <v/>
      </c>
      <c r="E20119">
        <f>VLOOKUP(B20119, Tabelas!A:C,2,FALSE())</f>
        <v/>
      </c>
    </row>
    <row r="20120">
      <c r="A20120" t="inlineStr">
        <is>
          <t>REVISTA BRASILEIRA DE ZOOLOGIA (ONLINE)</t>
        </is>
      </c>
      <c r="B20120" t="inlineStr">
        <is>
          <t>C</t>
        </is>
      </c>
      <c r="C20120">
        <f>IF(B20120&lt;&gt;"NI",1,0)</f>
        <v/>
      </c>
      <c r="D20120">
        <f>VLOOKUP(B20120, Tabelas!A:C,3,FALSE())</f>
        <v/>
      </c>
      <c r="E20120">
        <f>VLOOKUP(B20120, Tabelas!A:C,2,FALSE())</f>
        <v/>
      </c>
    </row>
    <row r="20121">
      <c r="A20121" t="inlineStr">
        <is>
          <t>REVISTA BRASILERIA DE INFRAESTRUTURA - RBINF</t>
        </is>
      </c>
      <c r="B20121" t="inlineStr">
        <is>
          <t>C</t>
        </is>
      </c>
      <c r="C20121">
        <f>IF(B20121&lt;&gt;"NI",1,0)</f>
        <v/>
      </c>
      <c r="D20121">
        <f>VLOOKUP(B20121, Tabelas!A:C,3,FALSE())</f>
        <v/>
      </c>
      <c r="E20121">
        <f>VLOOKUP(B20121, Tabelas!A:C,2,FALSE())</f>
        <v/>
      </c>
    </row>
    <row r="20122">
      <c r="A20122" t="inlineStr">
        <is>
          <t>REVISTA CADERNOS DE CIÊNCIAS SOCIAIS DA UFRPE</t>
        </is>
      </c>
      <c r="B20122" t="inlineStr">
        <is>
          <t>C</t>
        </is>
      </c>
      <c r="C20122">
        <f>IF(B20122&lt;&gt;"NI",1,0)</f>
        <v/>
      </c>
      <c r="D20122">
        <f>VLOOKUP(B20122, Tabelas!A:C,3,FALSE())</f>
        <v/>
      </c>
      <c r="E20122">
        <f>VLOOKUP(B20122, Tabelas!A:C,2,FALSE())</f>
        <v/>
      </c>
    </row>
    <row r="20123">
      <c r="A20123" t="inlineStr">
        <is>
          <t>REVISTA CADERNOS ESP</t>
        </is>
      </c>
      <c r="B20123" t="inlineStr">
        <is>
          <t>C</t>
        </is>
      </c>
      <c r="C20123">
        <f>IF(B20123&lt;&gt;"NI",1,0)</f>
        <v/>
      </c>
      <c r="D20123">
        <f>VLOOKUP(B20123, Tabelas!A:C,3,FALSE())</f>
        <v/>
      </c>
      <c r="E20123">
        <f>VLOOKUP(B20123, Tabelas!A:C,2,FALSE())</f>
        <v/>
      </c>
    </row>
    <row r="20124">
      <c r="A20124" t="inlineStr">
        <is>
          <t>REVISTA CAFÉ COM SOCIOLOGIA</t>
        </is>
      </c>
      <c r="B20124" t="inlineStr">
        <is>
          <t>C</t>
        </is>
      </c>
      <c r="C20124">
        <f>IF(B20124&lt;&gt;"NI",1,0)</f>
        <v/>
      </c>
      <c r="D20124">
        <f>VLOOKUP(B20124, Tabelas!A:C,3,FALSE())</f>
        <v/>
      </c>
      <c r="E20124">
        <f>VLOOKUP(B20124, Tabelas!A:C,2,FALSE())</f>
        <v/>
      </c>
    </row>
    <row r="20125">
      <c r="A20125" t="inlineStr">
        <is>
          <t>REVISTA CAJUEIRO</t>
        </is>
      </c>
      <c r="B20125" t="inlineStr">
        <is>
          <t>C</t>
        </is>
      </c>
      <c r="C20125">
        <f>IF(B20125&lt;&gt;"NI",1,0)</f>
        <v/>
      </c>
      <c r="D20125">
        <f>VLOOKUP(B20125, Tabelas!A:C,3,FALSE())</f>
        <v/>
      </c>
      <c r="E20125">
        <f>VLOOKUP(B20125, Tabelas!A:C,2,FALSE())</f>
        <v/>
      </c>
    </row>
    <row r="20126">
      <c r="A20126" t="inlineStr">
        <is>
          <t>REVISTA CAMPO &amp; NEGÓCIOS</t>
        </is>
      </c>
      <c r="B20126" t="inlineStr">
        <is>
          <t>C</t>
        </is>
      </c>
      <c r="C20126">
        <f>IF(B20126&lt;&gt;"NI",1,0)</f>
        <v/>
      </c>
      <c r="D20126">
        <f>VLOOKUP(B20126, Tabelas!A:C,3,FALSE())</f>
        <v/>
      </c>
      <c r="E20126">
        <f>VLOOKUP(B20126, Tabelas!A:C,2,FALSE())</f>
        <v/>
      </c>
    </row>
    <row r="20127">
      <c r="A20127" t="inlineStr">
        <is>
          <t>REVISTA CAMPO &amp; NEGÓCIOS - FLORESTAS</t>
        </is>
      </c>
      <c r="B20127" t="inlineStr">
        <is>
          <t>C</t>
        </is>
      </c>
      <c r="C20127">
        <f>IF(B20127&lt;&gt;"NI",1,0)</f>
        <v/>
      </c>
      <c r="D20127">
        <f>VLOOKUP(B20127, Tabelas!A:C,3,FALSE())</f>
        <v/>
      </c>
      <c r="E20127">
        <f>VLOOKUP(B20127, Tabelas!A:C,2,FALSE())</f>
        <v/>
      </c>
    </row>
    <row r="20128">
      <c r="A20128" t="inlineStr">
        <is>
          <t>REVISTA CAMPO ABERTO</t>
        </is>
      </c>
      <c r="B20128" t="inlineStr">
        <is>
          <t>C</t>
        </is>
      </c>
      <c r="C20128">
        <f>IF(B20128&lt;&gt;"NI",1,0)</f>
        <v/>
      </c>
      <c r="D20128">
        <f>VLOOKUP(B20128, Tabelas!A:C,3,FALSE())</f>
        <v/>
      </c>
      <c r="E20128">
        <f>VLOOKUP(B20128, Tabelas!A:C,2,FALSE())</f>
        <v/>
      </c>
    </row>
    <row r="20129">
      <c r="A20129" t="inlineStr">
        <is>
          <t>REVISTA CAMPO E NEGÓCIOS</t>
        </is>
      </c>
      <c r="B20129" t="inlineStr">
        <is>
          <t>C</t>
        </is>
      </c>
      <c r="C20129">
        <f>IF(B20129&lt;&gt;"NI",1,0)</f>
        <v/>
      </c>
      <c r="D20129">
        <f>VLOOKUP(B20129, Tabelas!A:C,3,FALSE())</f>
        <v/>
      </c>
      <c r="E20129">
        <f>VLOOKUP(B20129, Tabelas!A:C,2,FALSE())</f>
        <v/>
      </c>
    </row>
    <row r="20130">
      <c r="A20130" t="inlineStr">
        <is>
          <t>REVISTA CARIBEÑA DE INVESTIGACIÓN EDUCATIVA</t>
        </is>
      </c>
      <c r="B20130" t="inlineStr">
        <is>
          <t>C</t>
        </is>
      </c>
      <c r="C20130">
        <f>IF(B20130&lt;&gt;"NI",1,0)</f>
        <v/>
      </c>
      <c r="D20130">
        <f>VLOOKUP(B20130, Tabelas!A:C,3,FALSE())</f>
        <v/>
      </c>
      <c r="E20130">
        <f>VLOOKUP(B20130, Tabelas!A:C,2,FALSE())</f>
        <v/>
      </c>
    </row>
    <row r="20131">
      <c r="A20131" t="inlineStr">
        <is>
          <t>REVISTA CATARINENSE DE SAÚDE DA FAMÍLIA</t>
        </is>
      </c>
      <c r="B20131" t="inlineStr">
        <is>
          <t>C</t>
        </is>
      </c>
      <c r="C20131">
        <f>IF(B20131&lt;&gt;"NI",1,0)</f>
        <v/>
      </c>
      <c r="D20131">
        <f>VLOOKUP(B20131, Tabelas!A:C,3,FALSE())</f>
        <v/>
      </c>
      <c r="E20131">
        <f>VLOOKUP(B20131, Tabelas!A:C,2,FALSE())</f>
        <v/>
      </c>
    </row>
    <row r="20132">
      <c r="A20132" t="inlineStr">
        <is>
          <t>REVISTA CÁTEDRA DIGITAL</t>
        </is>
      </c>
      <c r="B20132" t="inlineStr">
        <is>
          <t>C</t>
        </is>
      </c>
      <c r="C20132">
        <f>IF(B20132&lt;&gt;"NI",1,0)</f>
        <v/>
      </c>
      <c r="D20132">
        <f>VLOOKUP(B20132, Tabelas!A:C,3,FALSE())</f>
        <v/>
      </c>
      <c r="E20132">
        <f>VLOOKUP(B20132, Tabelas!A:C,2,FALSE())</f>
        <v/>
      </c>
    </row>
    <row r="20133">
      <c r="A20133" t="inlineStr">
        <is>
          <t>REVISTA CELL ? REVISTA DISCENTE DO CENTRO DE ESTUDOS LINGUÍSTICOS E LITERÁRIOS DA UFOP</t>
        </is>
      </c>
      <c r="B20133" t="inlineStr">
        <is>
          <t>C</t>
        </is>
      </c>
      <c r="C20133">
        <f>IF(B20133&lt;&gt;"NI",1,0)</f>
        <v/>
      </c>
      <c r="D20133">
        <f>VLOOKUP(B20133, Tabelas!A:C,3,FALSE())</f>
        <v/>
      </c>
      <c r="E20133">
        <f>VLOOKUP(B20133, Tabelas!A:C,2,FALSE())</f>
        <v/>
      </c>
    </row>
    <row r="20134">
      <c r="A20134" t="inlineStr">
        <is>
          <t>REVISTA CEPSUL: BIODIVERSIDADE E CONSERVAÇÃO MARINHA</t>
        </is>
      </c>
      <c r="B20134" t="inlineStr">
        <is>
          <t>C</t>
        </is>
      </c>
      <c r="C20134">
        <f>IF(B20134&lt;&gt;"NI",1,0)</f>
        <v/>
      </c>
      <c r="D20134">
        <f>VLOOKUP(B20134, Tabelas!A:C,3,FALSE())</f>
        <v/>
      </c>
      <c r="E20134">
        <f>VLOOKUP(B20134, Tabelas!A:C,2,FALSE())</f>
        <v/>
      </c>
    </row>
    <row r="20135">
      <c r="A20135" t="inlineStr">
        <is>
          <t>REVISTA CHÃO DA ESCOLA</t>
        </is>
      </c>
      <c r="B20135" t="inlineStr">
        <is>
          <t>C</t>
        </is>
      </c>
      <c r="C20135">
        <f>IF(B20135&lt;&gt;"NI",1,0)</f>
        <v/>
      </c>
      <c r="D20135">
        <f>VLOOKUP(B20135, Tabelas!A:C,3,FALSE())</f>
        <v/>
      </c>
      <c r="E20135">
        <f>VLOOKUP(B20135, Tabelas!A:C,2,FALSE())</f>
        <v/>
      </c>
    </row>
    <row r="20136">
      <c r="A20136" t="inlineStr">
        <is>
          <t>REVISTA CHILENA DE DERECHO Y CIENCIA POLÍTICA</t>
        </is>
      </c>
      <c r="B20136" t="inlineStr">
        <is>
          <t>C</t>
        </is>
      </c>
      <c r="C20136">
        <f>IF(B20136&lt;&gt;"NI",1,0)</f>
        <v/>
      </c>
      <c r="D20136">
        <f>VLOOKUP(B20136, Tabelas!A:C,3,FALSE())</f>
        <v/>
      </c>
      <c r="E20136">
        <f>VLOOKUP(B20136, Tabelas!A:C,2,FALSE())</f>
        <v/>
      </c>
    </row>
    <row r="20137">
      <c r="A20137" t="inlineStr">
        <is>
          <t>REVISTA CHILENA DE FONOAUDIOLOGIA</t>
        </is>
      </c>
      <c r="B20137" t="inlineStr">
        <is>
          <t>C</t>
        </is>
      </c>
      <c r="C20137">
        <f>IF(B20137&lt;&gt;"NI",1,0)</f>
        <v/>
      </c>
      <c r="D20137">
        <f>VLOOKUP(B20137, Tabelas!A:C,3,FALSE())</f>
        <v/>
      </c>
      <c r="E20137">
        <f>VLOOKUP(B20137, Tabelas!A:C,2,FALSE())</f>
        <v/>
      </c>
    </row>
    <row r="20138">
      <c r="A20138" t="inlineStr">
        <is>
          <t>REVISTA CHILENA DE NEUROCIRUGÍA</t>
        </is>
      </c>
      <c r="B20138" t="inlineStr">
        <is>
          <t>C</t>
        </is>
      </c>
      <c r="C20138">
        <f>IF(B20138&lt;&gt;"NI",1,0)</f>
        <v/>
      </c>
      <c r="D20138">
        <f>VLOOKUP(B20138, Tabelas!A:C,3,FALSE())</f>
        <v/>
      </c>
      <c r="E20138">
        <f>VLOOKUP(B20138, Tabelas!A:C,2,FALSE())</f>
        <v/>
      </c>
    </row>
    <row r="20139">
      <c r="A20139" t="inlineStr">
        <is>
          <t>REVISTA CHILENA DE ORNITOLOGIA</t>
        </is>
      </c>
      <c r="B20139" t="inlineStr">
        <is>
          <t>C</t>
        </is>
      </c>
      <c r="C20139">
        <f>IF(B20139&lt;&gt;"NI",1,0)</f>
        <v/>
      </c>
      <c r="D20139">
        <f>VLOOKUP(B20139, Tabelas!A:C,3,FALSE())</f>
        <v/>
      </c>
      <c r="E20139">
        <f>VLOOKUP(B20139, Tabelas!A:C,2,FALSE())</f>
        <v/>
      </c>
    </row>
    <row r="20140">
      <c r="A20140" t="inlineStr">
        <is>
          <t>REVISTA CHILENA DE REUMATOLOGÍA</t>
        </is>
      </c>
      <c r="B20140" t="inlineStr">
        <is>
          <t>C</t>
        </is>
      </c>
      <c r="C20140">
        <f>IF(B20140&lt;&gt;"NI",1,0)</f>
        <v/>
      </c>
      <c r="D20140">
        <f>VLOOKUP(B20140, Tabelas!A:C,3,FALSE())</f>
        <v/>
      </c>
      <c r="E20140">
        <f>VLOOKUP(B20140, Tabelas!A:C,2,FALSE())</f>
        <v/>
      </c>
    </row>
    <row r="20141">
      <c r="A20141" t="inlineStr">
        <is>
          <t>REVISTA CIATEC-UPF</t>
        </is>
      </c>
      <c r="B20141" t="inlineStr">
        <is>
          <t>C</t>
        </is>
      </c>
      <c r="C20141">
        <f>IF(B20141&lt;&gt;"NI",1,0)</f>
        <v/>
      </c>
      <c r="D20141">
        <f>VLOOKUP(B20141, Tabelas!A:C,3,FALSE())</f>
        <v/>
      </c>
      <c r="E20141">
        <f>VLOOKUP(B20141, Tabelas!A:C,2,FALSE())</f>
        <v/>
      </c>
    </row>
    <row r="20142">
      <c r="A20142" t="inlineStr">
        <is>
          <t>REVISTA CICLOS</t>
        </is>
      </c>
      <c r="B20142" t="inlineStr">
        <is>
          <t>C</t>
        </is>
      </c>
      <c r="C20142">
        <f>IF(B20142&lt;&gt;"NI",1,0)</f>
        <v/>
      </c>
      <c r="D20142">
        <f>VLOOKUP(B20142, Tabelas!A:C,3,FALSE())</f>
        <v/>
      </c>
      <c r="E20142">
        <f>VLOOKUP(B20142, Tabelas!A:C,2,FALSE())</f>
        <v/>
      </c>
    </row>
    <row r="20143">
      <c r="A20143" t="inlineStr">
        <is>
          <t>REVISTA CIDADANIA E ACESSO À JUSTIÇA</t>
        </is>
      </c>
      <c r="B20143" t="inlineStr">
        <is>
          <t>C</t>
        </is>
      </c>
      <c r="C20143">
        <f>IF(B20143&lt;&gt;"NI",1,0)</f>
        <v/>
      </c>
      <c r="D20143">
        <f>VLOOKUP(B20143, Tabelas!A:C,3,FALSE())</f>
        <v/>
      </c>
      <c r="E20143">
        <f>VLOOKUP(B20143, Tabelas!A:C,2,FALSE())</f>
        <v/>
      </c>
    </row>
    <row r="20144">
      <c r="A20144" t="inlineStr">
        <is>
          <t>REVISTA CIDADES</t>
        </is>
      </c>
      <c r="B20144" t="inlineStr">
        <is>
          <t>C</t>
        </is>
      </c>
      <c r="C20144">
        <f>IF(B20144&lt;&gt;"NI",1,0)</f>
        <v/>
      </c>
      <c r="D20144">
        <f>VLOOKUP(B20144, Tabelas!A:C,3,FALSE())</f>
        <v/>
      </c>
      <c r="E20144">
        <f>VLOOKUP(B20144, Tabelas!A:C,2,FALSE())</f>
        <v/>
      </c>
    </row>
    <row r="20145">
      <c r="A20145" t="inlineStr">
        <is>
          <t>REVISTA CIÊNCIA &amp; SABERES - FACEMA</t>
        </is>
      </c>
      <c r="B20145" t="inlineStr">
        <is>
          <t>C</t>
        </is>
      </c>
      <c r="C20145">
        <f>IF(B20145&lt;&gt;"NI",1,0)</f>
        <v/>
      </c>
      <c r="D20145">
        <f>VLOOKUP(B20145, Tabelas!A:C,3,FALSE())</f>
        <v/>
      </c>
      <c r="E20145">
        <f>VLOOKUP(B20145, Tabelas!A:C,2,FALSE())</f>
        <v/>
      </c>
    </row>
    <row r="20146">
      <c r="A20146" t="inlineStr">
        <is>
          <t>REVISTA CIÊNCIA &amp; TECNOLOGIA: FATEC-JB</t>
        </is>
      </c>
      <c r="B20146" t="inlineStr">
        <is>
          <t>C</t>
        </is>
      </c>
      <c r="C20146">
        <f>IF(B20146&lt;&gt;"NI",1,0)</f>
        <v/>
      </c>
      <c r="D20146">
        <f>VLOOKUP(B20146, Tabelas!A:C,3,FALSE())</f>
        <v/>
      </c>
      <c r="E20146">
        <f>VLOOKUP(B20146, Tabelas!A:C,2,FALSE())</f>
        <v/>
      </c>
    </row>
    <row r="20147">
      <c r="A20147" t="inlineStr">
        <is>
          <t>REVISTA CIÊNCIA (IN) CENA</t>
        </is>
      </c>
      <c r="B20147" t="inlineStr">
        <is>
          <t>C</t>
        </is>
      </c>
      <c r="C20147">
        <f>IF(B20147&lt;&gt;"NI",1,0)</f>
        <v/>
      </c>
      <c r="D20147">
        <f>VLOOKUP(B20147, Tabelas!A:C,3,FALSE())</f>
        <v/>
      </c>
      <c r="E20147">
        <f>VLOOKUP(B20147, Tabelas!A:C,2,FALSE())</f>
        <v/>
      </c>
    </row>
    <row r="20148">
      <c r="A20148" t="inlineStr">
        <is>
          <t>REVISTA CIÊNCIA CONTEMPORÂNEA</t>
        </is>
      </c>
      <c r="B20148" t="inlineStr">
        <is>
          <t>C</t>
        </is>
      </c>
      <c r="C20148">
        <f>IF(B20148&lt;&gt;"NI",1,0)</f>
        <v/>
      </c>
      <c r="D20148">
        <f>VLOOKUP(B20148, Tabelas!A:C,3,FALSE())</f>
        <v/>
      </c>
      <c r="E20148">
        <f>VLOOKUP(B20148, Tabelas!A:C,2,FALSE())</f>
        <v/>
      </c>
    </row>
    <row r="20149">
      <c r="A20149" t="inlineStr">
        <is>
          <t>REVISTA CIÊNCIA E ESTUDOS ACADÊMICOS DE MEDICINA</t>
        </is>
      </c>
      <c r="B20149" t="inlineStr">
        <is>
          <t>C</t>
        </is>
      </c>
      <c r="C20149">
        <f>IF(B20149&lt;&gt;"NI",1,0)</f>
        <v/>
      </c>
      <c r="D20149">
        <f>VLOOKUP(B20149, Tabelas!A:C,3,FALSE())</f>
        <v/>
      </c>
      <c r="E20149">
        <f>VLOOKUP(B20149, Tabelas!A:C,2,FALSE())</f>
        <v/>
      </c>
    </row>
    <row r="20150">
      <c r="A20150" t="inlineStr">
        <is>
          <t>REVISTA CIÊNCIA E SAÚDE ON-LINE</t>
        </is>
      </c>
      <c r="B20150" t="inlineStr">
        <is>
          <t>C</t>
        </is>
      </c>
      <c r="C20150">
        <f>IF(B20150&lt;&gt;"NI",1,0)</f>
        <v/>
      </c>
      <c r="D20150">
        <f>VLOOKUP(B20150, Tabelas!A:C,3,FALSE())</f>
        <v/>
      </c>
      <c r="E20150">
        <f>VLOOKUP(B20150, Tabelas!A:C,2,FALSE())</f>
        <v/>
      </c>
    </row>
    <row r="20151">
      <c r="A20151" t="inlineStr">
        <is>
          <t>REVISTA CIÊNCIA E SOCIEDADE</t>
        </is>
      </c>
      <c r="B20151" t="inlineStr">
        <is>
          <t>C</t>
        </is>
      </c>
      <c r="C20151">
        <f>IF(B20151&lt;&gt;"NI",1,0)</f>
        <v/>
      </c>
      <c r="D20151">
        <f>VLOOKUP(B20151, Tabelas!A:C,3,FALSE())</f>
        <v/>
      </c>
      <c r="E20151">
        <f>VLOOKUP(B20151, Tabelas!A:C,2,FALSE())</f>
        <v/>
      </c>
    </row>
    <row r="20152">
      <c r="A20152" t="inlineStr">
        <is>
          <t>REVISTA CIÊNCIA E SUSTENTABILIDADE</t>
        </is>
      </c>
      <c r="B20152" t="inlineStr">
        <is>
          <t>C</t>
        </is>
      </c>
      <c r="C20152">
        <f>IF(B20152&lt;&gt;"NI",1,0)</f>
        <v/>
      </c>
      <c r="D20152">
        <f>VLOOKUP(B20152, Tabelas!A:C,3,FALSE())</f>
        <v/>
      </c>
      <c r="E20152">
        <f>VLOOKUP(B20152, Tabelas!A:C,2,FALSE())</f>
        <v/>
      </c>
    </row>
    <row r="20153">
      <c r="A20153" t="inlineStr">
        <is>
          <t>REVISTA CIÊNCIA E TECNOLOGIA</t>
        </is>
      </c>
      <c r="B20153" t="inlineStr">
        <is>
          <t>C</t>
        </is>
      </c>
      <c r="C20153">
        <f>IF(B20153&lt;&gt;"NI",1,0)</f>
        <v/>
      </c>
      <c r="D20153">
        <f>VLOOKUP(B20153, Tabelas!A:C,3,FALSE())</f>
        <v/>
      </c>
      <c r="E20153">
        <f>VLOOKUP(B20153, Tabelas!A:C,2,FALSE())</f>
        <v/>
      </c>
    </row>
    <row r="20154">
      <c r="A20154" t="inlineStr">
        <is>
          <t>REVISTA CIÊNCIA, TECNOLOGIA &amp; AMBIENTE (ONLINE)</t>
        </is>
      </c>
      <c r="B20154" t="inlineStr">
        <is>
          <t>C</t>
        </is>
      </c>
      <c r="C20154">
        <f>IF(B20154&lt;&gt;"NI",1,0)</f>
        <v/>
      </c>
      <c r="D20154">
        <f>VLOOKUP(B20154, Tabelas!A:C,3,FALSE())</f>
        <v/>
      </c>
      <c r="E20154">
        <f>VLOOKUP(B20154, Tabelas!A:C,2,FALSE())</f>
        <v/>
      </c>
    </row>
    <row r="20155">
      <c r="A20155" t="inlineStr">
        <is>
          <t>REVISTA CIENCIAS DE LA SALUD</t>
        </is>
      </c>
      <c r="B20155" t="inlineStr">
        <is>
          <t>C</t>
        </is>
      </c>
      <c r="C20155">
        <f>IF(B20155&lt;&gt;"NI",1,0)</f>
        <v/>
      </c>
      <c r="D20155">
        <f>VLOOKUP(B20155, Tabelas!A:C,3,FALSE())</f>
        <v/>
      </c>
      <c r="E20155">
        <f>VLOOKUP(B20155, Tabelas!A:C,2,FALSE())</f>
        <v/>
      </c>
    </row>
    <row r="20156">
      <c r="A20156" t="inlineStr">
        <is>
          <t>REVISTA CIENCIAS DE LA SALUD</t>
        </is>
      </c>
      <c r="B20156" t="inlineStr">
        <is>
          <t>C</t>
        </is>
      </c>
      <c r="C20156">
        <f>IF(B20156&lt;&gt;"NI",1,0)</f>
        <v/>
      </c>
      <c r="D20156">
        <f>VLOOKUP(B20156, Tabelas!A:C,3,FALSE())</f>
        <v/>
      </c>
      <c r="E20156">
        <f>VLOOKUP(B20156, Tabelas!A:C,2,FALSE())</f>
        <v/>
      </c>
    </row>
    <row r="20157">
      <c r="A20157" t="inlineStr">
        <is>
          <t>REVISTA CIÊNCIAS E ODONTOLOGIA</t>
        </is>
      </c>
      <c r="B20157" t="inlineStr">
        <is>
          <t>C</t>
        </is>
      </c>
      <c r="C20157">
        <f>IF(B20157&lt;&gt;"NI",1,0)</f>
        <v/>
      </c>
      <c r="D20157">
        <f>VLOOKUP(B20157, Tabelas!A:C,3,FALSE())</f>
        <v/>
      </c>
      <c r="E20157">
        <f>VLOOKUP(B20157, Tabelas!A:C,2,FALSE())</f>
        <v/>
      </c>
    </row>
    <row r="20158">
      <c r="A20158" t="inlineStr">
        <is>
          <t>REVISTA CIÊNCIAS EXATAS</t>
        </is>
      </c>
      <c r="B20158" t="inlineStr">
        <is>
          <t>C</t>
        </is>
      </c>
      <c r="C20158">
        <f>IF(B20158&lt;&gt;"NI",1,0)</f>
        <v/>
      </c>
      <c r="D20158">
        <f>VLOOKUP(B20158, Tabelas!A:C,3,FALSE())</f>
        <v/>
      </c>
      <c r="E20158">
        <f>VLOOKUP(B20158, Tabelas!A:C,2,FALSE())</f>
        <v/>
      </c>
    </row>
    <row r="20159">
      <c r="A20159" t="inlineStr">
        <is>
          <t>REVISTA CIÊNCIAS EXATAS E NATURAIS (UNICENTRO - IMPRESSO)</t>
        </is>
      </c>
      <c r="B20159" t="inlineStr">
        <is>
          <t>C</t>
        </is>
      </c>
      <c r="C20159">
        <f>IF(B20159&lt;&gt;"NI",1,0)</f>
        <v/>
      </c>
      <c r="D20159">
        <f>VLOOKUP(B20159, Tabelas!A:C,3,FALSE())</f>
        <v/>
      </c>
      <c r="E20159">
        <f>VLOOKUP(B20159, Tabelas!A:C,2,FALSE())</f>
        <v/>
      </c>
    </row>
    <row r="20160">
      <c r="A20160" t="inlineStr">
        <is>
          <t>REVISTA CIENCIAS TÉCNICAS AGROPECUARIAS</t>
        </is>
      </c>
      <c r="B20160" t="inlineStr">
        <is>
          <t>C</t>
        </is>
      </c>
      <c r="C20160">
        <f>IF(B20160&lt;&gt;"NI",1,0)</f>
        <v/>
      </c>
      <c r="D20160">
        <f>VLOOKUP(B20160, Tabelas!A:C,3,FALSE())</f>
        <v/>
      </c>
      <c r="E20160">
        <f>VLOOKUP(B20160, Tabelas!A:C,2,FALSE())</f>
        <v/>
      </c>
    </row>
    <row r="20161">
      <c r="A20161" t="inlineStr">
        <is>
          <t>REVISTA CIENTIFIC@</t>
        </is>
      </c>
      <c r="B20161" t="inlineStr">
        <is>
          <t>C</t>
        </is>
      </c>
      <c r="C20161">
        <f>IF(B20161&lt;&gt;"NI",1,0)</f>
        <v/>
      </c>
      <c r="D20161">
        <f>VLOOKUP(B20161, Tabelas!A:C,3,FALSE())</f>
        <v/>
      </c>
      <c r="E20161">
        <f>VLOOKUP(B20161, Tabelas!A:C,2,FALSE())</f>
        <v/>
      </c>
    </row>
    <row r="20162">
      <c r="A20162" t="inlineStr">
        <is>
          <t>REVISTA CIENTÍFIC@ UNIVERSITAS</t>
        </is>
      </c>
      <c r="B20162" t="inlineStr">
        <is>
          <t>C</t>
        </is>
      </c>
      <c r="C20162">
        <f>IF(B20162&lt;&gt;"NI",1,0)</f>
        <v/>
      </c>
      <c r="D20162">
        <f>VLOOKUP(B20162, Tabelas!A:C,3,FALSE())</f>
        <v/>
      </c>
      <c r="E20162">
        <f>VLOOKUP(B20162, Tabelas!A:C,2,FALSE())</f>
        <v/>
      </c>
    </row>
    <row r="20163">
      <c r="A20163" t="inlineStr">
        <is>
          <t>REVISTA CIENTIFICA (UFMS)</t>
        </is>
      </c>
      <c r="B20163" t="inlineStr">
        <is>
          <t>C</t>
        </is>
      </c>
      <c r="C20163">
        <f>IF(B20163&lt;&gt;"NI",1,0)</f>
        <v/>
      </c>
      <c r="D20163">
        <f>VLOOKUP(B20163, Tabelas!A:C,3,FALSE())</f>
        <v/>
      </c>
      <c r="E20163">
        <f>VLOOKUP(B20163, Tabelas!A:C,2,FALSE())</f>
        <v/>
      </c>
    </row>
    <row r="20164">
      <c r="A20164" t="inlineStr">
        <is>
          <t>REVISTA CIENTÍFICA ANAP BRASIL</t>
        </is>
      </c>
      <c r="B20164" t="inlineStr">
        <is>
          <t>C</t>
        </is>
      </c>
      <c r="C20164">
        <f>IF(B20164&lt;&gt;"NI",1,0)</f>
        <v/>
      </c>
      <c r="D20164">
        <f>VLOOKUP(B20164, Tabelas!A:C,3,FALSE())</f>
        <v/>
      </c>
      <c r="E20164">
        <f>VLOOKUP(B20164, Tabelas!A:C,2,FALSE())</f>
        <v/>
      </c>
    </row>
    <row r="20165">
      <c r="A20165" t="inlineStr">
        <is>
          <t>REVISTA CIENTIFICA DA ESCOLA ESTADUAL DE SAUDE PUBLICA CANDIDO SANTIAGO</t>
        </is>
      </c>
      <c r="B20165" t="inlineStr">
        <is>
          <t>C</t>
        </is>
      </c>
      <c r="C20165">
        <f>IF(B20165&lt;&gt;"NI",1,0)</f>
        <v/>
      </c>
      <c r="D20165">
        <f>VLOOKUP(B20165, Tabelas!A:C,3,FALSE())</f>
        <v/>
      </c>
      <c r="E20165">
        <f>VLOOKUP(B20165, Tabelas!A:C,2,FALSE())</f>
        <v/>
      </c>
    </row>
    <row r="20166">
      <c r="A20166" t="inlineStr">
        <is>
          <t>Revista Científica da FAESA (impresso)</t>
        </is>
      </c>
      <c r="B20166" t="inlineStr">
        <is>
          <t>C</t>
        </is>
      </c>
      <c r="C20166">
        <f>IF(B20166&lt;&gt;"NI",1,0)</f>
        <v/>
      </c>
      <c r="D20166">
        <f>VLOOKUP(B20166, Tabelas!A:C,3,FALSE())</f>
        <v/>
      </c>
      <c r="E20166">
        <f>VLOOKUP(B20166, Tabelas!A:C,2,FALSE())</f>
        <v/>
      </c>
    </row>
    <row r="20167">
      <c r="A20167" t="inlineStr">
        <is>
          <t>REVISTA CIENTÍFICA DA ORDEM DOS ADVOGADOS DO BRASIL SECÇÃO PIAU</t>
        </is>
      </c>
      <c r="B20167" t="inlineStr">
        <is>
          <t>NC</t>
        </is>
      </c>
      <c r="C20167">
        <f>IF(B20167&lt;&gt;"NI",1,0)</f>
        <v/>
      </c>
      <c r="D20167">
        <f>VLOOKUP(B20167, Tabelas!A:C,3,FALSE())</f>
        <v/>
      </c>
      <c r="E20167">
        <f>VLOOKUP(B20167, Tabelas!A:C,2,FALSE())</f>
        <v/>
      </c>
    </row>
    <row r="20168">
      <c r="A20168" t="inlineStr">
        <is>
          <t>REVISTA CIENTÍFICA DE AVICULTURA E SUINOCULTURA</t>
        </is>
      </c>
      <c r="B20168" t="inlineStr">
        <is>
          <t>C</t>
        </is>
      </c>
      <c r="C20168">
        <f>IF(B20168&lt;&gt;"NI",1,0)</f>
        <v/>
      </c>
      <c r="D20168">
        <f>VLOOKUP(B20168, Tabelas!A:C,3,FALSE())</f>
        <v/>
      </c>
      <c r="E20168">
        <f>VLOOKUP(B20168, Tabelas!A:C,2,FALSE())</f>
        <v/>
      </c>
    </row>
    <row r="20169">
      <c r="A20169" t="inlineStr">
        <is>
          <t>REVISTA CIENTÍFICA DE CIÊNCIAS APLICADAS DA FAIP</t>
        </is>
      </c>
      <c r="B20169" t="inlineStr">
        <is>
          <t>C</t>
        </is>
      </c>
      <c r="C20169">
        <f>IF(B20169&lt;&gt;"NI",1,0)</f>
        <v/>
      </c>
      <c r="D20169">
        <f>VLOOKUP(B20169, Tabelas!A:C,3,FALSE())</f>
        <v/>
      </c>
      <c r="E20169">
        <f>VLOOKUP(B20169, Tabelas!A:C,2,FALSE())</f>
        <v/>
      </c>
    </row>
    <row r="20170">
      <c r="A20170" t="inlineStr">
        <is>
          <t>REVISTA CIENTÍFICA DE DIREITOS HUMANOS</t>
        </is>
      </c>
      <c r="B20170" t="inlineStr">
        <is>
          <t>C</t>
        </is>
      </c>
      <c r="C20170">
        <f>IF(B20170&lt;&gt;"NI",1,0)</f>
        <v/>
      </c>
      <c r="D20170">
        <f>VLOOKUP(B20170, Tabelas!A:C,3,FALSE())</f>
        <v/>
      </c>
      <c r="E20170">
        <f>VLOOKUP(B20170, Tabelas!A:C,2,FALSE())</f>
        <v/>
      </c>
    </row>
    <row r="20171">
      <c r="A20171" t="inlineStr">
        <is>
          <t>REVISTA CIENTÍFICA DE EDUCAÇÃO ¿ RCE</t>
        </is>
      </c>
      <c r="B20171" t="inlineStr">
        <is>
          <t>C</t>
        </is>
      </c>
      <c r="C20171">
        <f>IF(B20171&lt;&gt;"NI",1,0)</f>
        <v/>
      </c>
      <c r="D20171">
        <f>VLOOKUP(B20171, Tabelas!A:C,3,FALSE())</f>
        <v/>
      </c>
      <c r="E20171">
        <f>VLOOKUP(B20171, Tabelas!A:C,2,FALSE())</f>
        <v/>
      </c>
    </row>
    <row r="20172">
      <c r="A20172" t="inlineStr">
        <is>
          <t>REVISTA CIENTÍFICA DIGITAL DA FAETEC</t>
        </is>
      </c>
      <c r="B20172" t="inlineStr">
        <is>
          <t>C</t>
        </is>
      </c>
      <c r="C20172">
        <f>IF(B20172&lt;&gt;"NI",1,0)</f>
        <v/>
      </c>
      <c r="D20172">
        <f>VLOOKUP(B20172, Tabelas!A:C,3,FALSE())</f>
        <v/>
      </c>
      <c r="E20172">
        <f>VLOOKUP(B20172, Tabelas!A:C,2,FALSE())</f>
        <v/>
      </c>
    </row>
    <row r="20173">
      <c r="A20173" t="inlineStr">
        <is>
          <t>REVISTA CIENTÍFICA DO CENTRO UNIVERSITÁRIO CLARETIANO</t>
        </is>
      </c>
      <c r="B20173" t="inlineStr">
        <is>
          <t>C</t>
        </is>
      </c>
      <c r="C20173">
        <f>IF(B20173&lt;&gt;"NI",1,0)</f>
        <v/>
      </c>
      <c r="D20173">
        <f>VLOOKUP(B20173, Tabelas!A:C,3,FALSE())</f>
        <v/>
      </c>
      <c r="E20173">
        <f>VLOOKUP(B20173, Tabelas!A:C,2,FALSE())</f>
        <v/>
      </c>
    </row>
    <row r="20174">
      <c r="A20174" t="inlineStr">
        <is>
          <t>REVISTA CIENTÍFICA DO CRO-RJ</t>
        </is>
      </c>
      <c r="B20174" t="inlineStr">
        <is>
          <t>C</t>
        </is>
      </c>
      <c r="C20174">
        <f>IF(B20174&lt;&gt;"NI",1,0)</f>
        <v/>
      </c>
      <c r="D20174">
        <f>VLOOKUP(B20174, Tabelas!A:C,3,FALSE())</f>
        <v/>
      </c>
      <c r="E20174">
        <f>VLOOKUP(B20174, Tabelas!A:C,2,FALSE())</f>
        <v/>
      </c>
    </row>
    <row r="20175">
      <c r="A20175" t="inlineStr">
        <is>
          <t>REVISTA CIENTÍFICA DO CURSO DE DIREITO - RCCD</t>
        </is>
      </c>
      <c r="B20175" t="inlineStr">
        <is>
          <t>C</t>
        </is>
      </c>
      <c r="C20175">
        <f>IF(B20175&lt;&gt;"NI",1,0)</f>
        <v/>
      </c>
      <c r="D20175">
        <f>VLOOKUP(B20175, Tabelas!A:C,3,FALSE())</f>
        <v/>
      </c>
      <c r="E20175">
        <f>VLOOKUP(B20175, Tabelas!A:C,2,FALSE())</f>
        <v/>
      </c>
    </row>
    <row r="20176">
      <c r="A20176" t="inlineStr">
        <is>
          <t>REVISTA CIENTÍFICA DO HCE</t>
        </is>
      </c>
      <c r="B20176" t="inlineStr">
        <is>
          <t>C</t>
        </is>
      </c>
      <c r="C20176">
        <f>IF(B20176&lt;&gt;"NI",1,0)</f>
        <v/>
      </c>
      <c r="D20176">
        <f>VLOOKUP(B20176, Tabelas!A:C,3,FALSE())</f>
        <v/>
      </c>
      <c r="E20176">
        <f>VLOOKUP(B20176, Tabelas!A:C,2,FALSE())</f>
        <v/>
      </c>
    </row>
    <row r="20177">
      <c r="A20177" t="inlineStr">
        <is>
          <t>REVISTA CIENTÍFICA ELETRÔNICA DE ENGENHARIA FLORESTAL</t>
        </is>
      </c>
      <c r="B20177" t="inlineStr">
        <is>
          <t>C</t>
        </is>
      </c>
      <c r="C20177">
        <f>IF(B20177&lt;&gt;"NI",1,0)</f>
        <v/>
      </c>
      <c r="D20177">
        <f>VLOOKUP(B20177, Tabelas!A:C,3,FALSE())</f>
        <v/>
      </c>
      <c r="E20177">
        <f>VLOOKUP(B20177, Tabelas!A:C,2,FALSE())</f>
        <v/>
      </c>
    </row>
    <row r="20178">
      <c r="A20178" t="inlineStr">
        <is>
          <t>REVISTA CIENTÍFICA ELETRÔNICA DE MEDICINA VETERINÁRIA</t>
        </is>
      </c>
      <c r="B20178" t="inlineStr">
        <is>
          <t>C</t>
        </is>
      </c>
      <c r="C20178">
        <f>IF(B20178&lt;&gt;"NI",1,0)</f>
        <v/>
      </c>
      <c r="D20178">
        <f>VLOOKUP(B20178, Tabelas!A:C,3,FALSE())</f>
        <v/>
      </c>
      <c r="E20178">
        <f>VLOOKUP(B20178, Tabelas!A:C,2,FALSE())</f>
        <v/>
      </c>
    </row>
    <row r="20179">
      <c r="A20179" t="inlineStr">
        <is>
          <t>REVISTA CIENTÍFICA ELETRÔNICA DE PEDAGOGIA</t>
        </is>
      </c>
      <c r="B20179" t="inlineStr">
        <is>
          <t>C</t>
        </is>
      </c>
      <c r="C20179">
        <f>IF(B20179&lt;&gt;"NI",1,0)</f>
        <v/>
      </c>
      <c r="D20179">
        <f>VLOOKUP(B20179, Tabelas!A:C,3,FALSE())</f>
        <v/>
      </c>
      <c r="E20179">
        <f>VLOOKUP(B20179, Tabelas!A:C,2,FALSE())</f>
        <v/>
      </c>
    </row>
    <row r="20180">
      <c r="A20180" t="inlineStr">
        <is>
          <t>REVISTA CIENTÍFICA ELETRÔNICA-UNISEB</t>
        </is>
      </c>
      <c r="B20180" t="inlineStr">
        <is>
          <t>C</t>
        </is>
      </c>
      <c r="C20180">
        <f>IF(B20180&lt;&gt;"NI",1,0)</f>
        <v/>
      </c>
      <c r="D20180">
        <f>VLOOKUP(B20180, Tabelas!A:C,3,FALSE())</f>
        <v/>
      </c>
      <c r="E20180">
        <f>VLOOKUP(B20180, Tabelas!A:C,2,FALSE())</f>
        <v/>
      </c>
    </row>
    <row r="20181">
      <c r="A20181" t="inlineStr">
        <is>
          <t>REVISTA CIENTÍFICA FACIMED</t>
        </is>
      </c>
      <c r="B20181" t="inlineStr">
        <is>
          <t>C</t>
        </is>
      </c>
      <c r="C20181">
        <f>IF(B20181&lt;&gt;"NI",1,0)</f>
        <v/>
      </c>
      <c r="D20181">
        <f>VLOOKUP(B20181, Tabelas!A:C,3,FALSE())</f>
        <v/>
      </c>
      <c r="E20181">
        <f>VLOOKUP(B20181, Tabelas!A:C,2,FALSE())</f>
        <v/>
      </c>
    </row>
    <row r="20182">
      <c r="A20182" t="inlineStr">
        <is>
          <t>REVISTA CIENTÍFICA FACMAIS</t>
        </is>
      </c>
      <c r="B20182" t="inlineStr">
        <is>
          <t>C</t>
        </is>
      </c>
      <c r="C20182">
        <f>IF(B20182&lt;&gt;"NI",1,0)</f>
        <v/>
      </c>
      <c r="D20182">
        <f>VLOOKUP(B20182, Tabelas!A:C,3,FALSE())</f>
        <v/>
      </c>
      <c r="E20182">
        <f>VLOOKUP(B20182, Tabelas!A:C,2,FALSE())</f>
        <v/>
      </c>
    </row>
    <row r="20183">
      <c r="A20183" t="inlineStr">
        <is>
          <t>REVISTA CIENTÍFICA FACS (UNIVALE)</t>
        </is>
      </c>
      <c r="B20183" t="inlineStr">
        <is>
          <t>C</t>
        </is>
      </c>
      <c r="C20183">
        <f>IF(B20183&lt;&gt;"NI",1,0)</f>
        <v/>
      </c>
      <c r="D20183">
        <f>VLOOKUP(B20183, Tabelas!A:C,3,FALSE())</f>
        <v/>
      </c>
      <c r="E20183">
        <f>VLOOKUP(B20183, Tabelas!A:C,2,FALSE())</f>
        <v/>
      </c>
    </row>
    <row r="20184">
      <c r="A20184" t="inlineStr">
        <is>
          <t>REVISTA CIENTÍFICA FACULDADE CAMPO REAL</t>
        </is>
      </c>
      <c r="B20184" t="inlineStr">
        <is>
          <t>C</t>
        </is>
      </c>
      <c r="C20184">
        <f>IF(B20184&lt;&gt;"NI",1,0)</f>
        <v/>
      </c>
      <c r="D20184">
        <f>VLOOKUP(B20184, Tabelas!A:C,3,FALSE())</f>
        <v/>
      </c>
      <c r="E20184">
        <f>VLOOKUP(B20184, Tabelas!A:C,2,FALSE())</f>
        <v/>
      </c>
    </row>
    <row r="20185">
      <c r="A20185" t="inlineStr">
        <is>
          <t>REVISTA CIENTÍFICA FACULDADES DO SABER</t>
        </is>
      </c>
      <c r="B20185" t="inlineStr">
        <is>
          <t>C</t>
        </is>
      </c>
      <c r="C20185">
        <f>IF(B20185&lt;&gt;"NI",1,0)</f>
        <v/>
      </c>
      <c r="D20185">
        <f>VLOOKUP(B20185, Tabelas!A:C,3,FALSE())</f>
        <v/>
      </c>
      <c r="E20185">
        <f>VLOOKUP(B20185, Tabelas!A:C,2,FALSE())</f>
        <v/>
      </c>
    </row>
    <row r="20186">
      <c r="A20186" t="inlineStr">
        <is>
          <t>REVISTA CIENTÍFICA FAGOC - SAÚDE</t>
        </is>
      </c>
      <c r="B20186" t="inlineStr">
        <is>
          <t>C</t>
        </is>
      </c>
      <c r="C20186">
        <f>IF(B20186&lt;&gt;"NI",1,0)</f>
        <v/>
      </c>
      <c r="D20186">
        <f>VLOOKUP(B20186, Tabelas!A:C,3,FALSE())</f>
        <v/>
      </c>
      <c r="E20186">
        <f>VLOOKUP(B20186, Tabelas!A:C,2,FALSE())</f>
        <v/>
      </c>
    </row>
    <row r="20187">
      <c r="A20187" t="inlineStr">
        <is>
          <t>REVISTA CIENTÍFICA FATECIE (ONLINE)</t>
        </is>
      </c>
      <c r="B20187" t="inlineStr">
        <is>
          <t>C</t>
        </is>
      </c>
      <c r="C20187">
        <f>IF(B20187&lt;&gt;"NI",1,0)</f>
        <v/>
      </c>
      <c r="D20187">
        <f>VLOOKUP(B20187, Tabelas!A:C,3,FALSE())</f>
        <v/>
      </c>
      <c r="E20187">
        <f>VLOOKUP(B20187, Tabelas!A:C,2,FALSE())</f>
        <v/>
      </c>
    </row>
    <row r="20188">
      <c r="A20188" t="inlineStr">
        <is>
          <t>REVISTA CIENTÍFICA FOZ (ONLINE)</t>
        </is>
      </c>
      <c r="B20188" t="inlineStr">
        <is>
          <t>C</t>
        </is>
      </c>
      <c r="C20188">
        <f>IF(B20188&lt;&gt;"NI",1,0)</f>
        <v/>
      </c>
      <c r="D20188">
        <f>VLOOKUP(B20188, Tabelas!A:C,3,FALSE())</f>
        <v/>
      </c>
      <c r="E20188">
        <f>VLOOKUP(B20188, Tabelas!A:C,2,FALSE())</f>
        <v/>
      </c>
    </row>
    <row r="20189">
      <c r="A20189" t="inlineStr">
        <is>
          <t>REVISTA CIENTIFICA INTEGRADA UNAERP CAMPUS GUARUJÁ</t>
        </is>
      </c>
      <c r="B20189" t="inlineStr">
        <is>
          <t>C</t>
        </is>
      </c>
      <c r="C20189">
        <f>IF(B20189&lt;&gt;"NI",1,0)</f>
        <v/>
      </c>
      <c r="D20189">
        <f>VLOOKUP(B20189, Tabelas!A:C,3,FALSE())</f>
        <v/>
      </c>
      <c r="E20189">
        <f>VLOOKUP(B20189, Tabelas!A:C,2,FALSE())</f>
        <v/>
      </c>
    </row>
    <row r="20190">
      <c r="A20190" t="inlineStr">
        <is>
          <t>REVISTA CIENTÍFICA INTR@CIÊNCIA</t>
        </is>
      </c>
      <c r="B20190" t="inlineStr">
        <is>
          <t>C</t>
        </is>
      </c>
      <c r="C20190">
        <f>IF(B20190&lt;&gt;"NI",1,0)</f>
        <v/>
      </c>
      <c r="D20190">
        <f>VLOOKUP(B20190, Tabelas!A:C,3,FALSE())</f>
        <v/>
      </c>
      <c r="E20190">
        <f>VLOOKUP(B20190, Tabelas!A:C,2,FALSE())</f>
        <v/>
      </c>
    </row>
    <row r="20191">
      <c r="A20191" t="inlineStr">
        <is>
          <t>REVISTA CIENTÍFICA RURAL</t>
        </is>
      </c>
      <c r="B20191" t="inlineStr">
        <is>
          <t>C</t>
        </is>
      </c>
      <c r="C20191">
        <f>IF(B20191&lt;&gt;"NI",1,0)</f>
        <v/>
      </c>
      <c r="D20191">
        <f>VLOOKUP(B20191, Tabelas!A:C,3,FALSE())</f>
        <v/>
      </c>
      <c r="E20191">
        <f>VLOOKUP(B20191, Tabelas!A:C,2,FALSE())</f>
        <v/>
      </c>
    </row>
    <row r="20192">
      <c r="A20192" t="inlineStr">
        <is>
          <t>REVISTA CIENTIFICA UNET</t>
        </is>
      </c>
      <c r="B20192" t="inlineStr">
        <is>
          <t>C</t>
        </is>
      </c>
      <c r="C20192">
        <f>IF(B20192&lt;&gt;"NI",1,0)</f>
        <v/>
      </c>
      <c r="D20192">
        <f>VLOOKUP(B20192, Tabelas!A:C,3,FALSE())</f>
        <v/>
      </c>
      <c r="E20192">
        <f>VLOOKUP(B20192, Tabelas!A:C,2,FALSE())</f>
        <v/>
      </c>
    </row>
    <row r="20193">
      <c r="A20193" t="inlineStr">
        <is>
          <t>REVISTA CIENTÍFICA VIRTUAL DA ESCOLA SUPERIOR DE ADVOCACIA DA OAB/SP</t>
        </is>
      </c>
      <c r="B20193" t="inlineStr">
        <is>
          <t>C</t>
        </is>
      </c>
      <c r="C20193">
        <f>IF(B20193&lt;&gt;"NI",1,0)</f>
        <v/>
      </c>
      <c r="D20193">
        <f>VLOOKUP(B20193, Tabelas!A:C,3,FALSE())</f>
        <v/>
      </c>
      <c r="E20193">
        <f>VLOOKUP(B20193, Tabelas!A:C,2,FALSE())</f>
        <v/>
      </c>
    </row>
    <row r="20194">
      <c r="A20194" t="inlineStr">
        <is>
          <t>REVISTA CIPERJ</t>
        </is>
      </c>
      <c r="B20194" t="inlineStr">
        <is>
          <t>C</t>
        </is>
      </c>
      <c r="C20194">
        <f>IF(B20194&lt;&gt;"NI",1,0)</f>
        <v/>
      </c>
      <c r="D20194">
        <f>VLOOKUP(B20194, Tabelas!A:C,3,FALSE())</f>
        <v/>
      </c>
      <c r="E20194">
        <f>VLOOKUP(B20194, Tabelas!A:C,2,FALSE())</f>
        <v/>
      </c>
    </row>
    <row r="20195">
      <c r="A20195" t="inlineStr">
        <is>
          <t>REVISTA CLEA</t>
        </is>
      </c>
      <c r="B20195" t="inlineStr">
        <is>
          <t>C</t>
        </is>
      </c>
      <c r="C20195">
        <f>IF(B20195&lt;&gt;"NI",1,0)</f>
        <v/>
      </c>
      <c r="D20195">
        <f>VLOOKUP(B20195, Tabelas!A:C,3,FALSE())</f>
        <v/>
      </c>
      <c r="E20195">
        <f>VLOOKUP(B20195, Tabelas!A:C,2,FALSE())</f>
        <v/>
      </c>
    </row>
    <row r="20196">
      <c r="A20196" t="inlineStr">
        <is>
          <t>REVISTA CNJ</t>
        </is>
      </c>
      <c r="B20196" t="inlineStr">
        <is>
          <t>C</t>
        </is>
      </c>
      <c r="C20196">
        <f>IF(B20196&lt;&gt;"NI",1,0)</f>
        <v/>
      </c>
      <c r="D20196">
        <f>VLOOKUP(B20196, Tabelas!A:C,3,FALSE())</f>
        <v/>
      </c>
      <c r="E20196">
        <f>VLOOKUP(B20196, Tabelas!A:C,2,FALSE())</f>
        <v/>
      </c>
    </row>
    <row r="20197">
      <c r="A20197" t="inlineStr">
        <is>
          <t>REVISTA COLOMBIANA DE INVESTIGATIONES AGROINDUSTRIALES</t>
        </is>
      </c>
      <c r="B20197" t="inlineStr">
        <is>
          <t>C</t>
        </is>
      </c>
      <c r="C20197">
        <f>IF(B20197&lt;&gt;"NI",1,0)</f>
        <v/>
      </c>
      <c r="D20197">
        <f>VLOOKUP(B20197, Tabelas!A:C,3,FALSE())</f>
        <v/>
      </c>
      <c r="E20197">
        <f>VLOOKUP(B20197, Tabelas!A:C,2,FALSE())</f>
        <v/>
      </c>
    </row>
    <row r="20198">
      <c r="A20198" t="inlineStr">
        <is>
          <t>REVISTA COLOMBIANA DE NEFROLOGIA (ONLINE)</t>
        </is>
      </c>
      <c r="B20198" t="inlineStr">
        <is>
          <t>C</t>
        </is>
      </c>
      <c r="C20198">
        <f>IF(B20198&lt;&gt;"NI",1,0)</f>
        <v/>
      </c>
      <c r="D20198">
        <f>VLOOKUP(B20198, Tabelas!A:C,3,FALSE())</f>
        <v/>
      </c>
      <c r="E20198">
        <f>VLOOKUP(B20198, Tabelas!A:C,2,FALSE())</f>
        <v/>
      </c>
    </row>
    <row r="20199">
      <c r="A20199" t="inlineStr">
        <is>
          <t>REVISTA COLOMBIANA DE TECNOLOGIAS DE AVANZADA</t>
        </is>
      </c>
      <c r="B20199" t="inlineStr">
        <is>
          <t>C</t>
        </is>
      </c>
      <c r="C20199">
        <f>IF(B20199&lt;&gt;"NI",1,0)</f>
        <v/>
      </c>
      <c r="D20199">
        <f>VLOOKUP(B20199, Tabelas!A:C,3,FALSE())</f>
        <v/>
      </c>
      <c r="E20199">
        <f>VLOOKUP(B20199, Tabelas!A:C,2,FALSE())</f>
        <v/>
      </c>
    </row>
    <row r="20200">
      <c r="A20200" t="inlineStr">
        <is>
          <t>REVISTA COM CENSO ESTUDOS EDUCACIONAIS DO DISTRITO FEDERAL</t>
        </is>
      </c>
      <c r="B20200" t="inlineStr">
        <is>
          <t>C</t>
        </is>
      </c>
      <c r="C20200">
        <f>IF(B20200&lt;&gt;"NI",1,0)</f>
        <v/>
      </c>
      <c r="D20200">
        <f>VLOOKUP(B20200, Tabelas!A:C,3,FALSE())</f>
        <v/>
      </c>
      <c r="E20200">
        <f>VLOOKUP(B20200, Tabelas!A:C,2,FALSE())</f>
        <v/>
      </c>
    </row>
    <row r="20201">
      <c r="A20201" t="inlineStr">
        <is>
          <t>REVISTA COMCIÊNCIA</t>
        </is>
      </c>
      <c r="B20201" t="inlineStr">
        <is>
          <t>C</t>
        </is>
      </c>
      <c r="C20201">
        <f>IF(B20201&lt;&gt;"NI",1,0)</f>
        <v/>
      </c>
      <c r="D20201">
        <f>VLOOKUP(B20201, Tabelas!A:C,3,FALSE())</f>
        <v/>
      </c>
      <c r="E20201">
        <f>VLOOKUP(B20201, Tabelas!A:C,2,FALSE())</f>
        <v/>
      </c>
    </row>
    <row r="20202">
      <c r="A20202" t="inlineStr">
        <is>
          <t>REVISTA COMING - COMMUNICATIONS AND INNOVATIONS GAZETTE</t>
        </is>
      </c>
      <c r="B20202" t="inlineStr">
        <is>
          <t>C</t>
        </is>
      </c>
      <c r="C20202">
        <f>IF(B20202&lt;&gt;"NI",1,0)</f>
        <v/>
      </c>
      <c r="D20202">
        <f>VLOOKUP(B20202, Tabelas!A:C,3,FALSE())</f>
        <v/>
      </c>
      <c r="E20202">
        <f>VLOOKUP(B20202, Tabelas!A:C,2,FALSE())</f>
        <v/>
      </c>
    </row>
    <row r="20203">
      <c r="A20203" t="inlineStr">
        <is>
          <t>REVISTA COMPARTILHAR</t>
        </is>
      </c>
      <c r="B20203" t="inlineStr">
        <is>
          <t>C</t>
        </is>
      </c>
      <c r="C20203">
        <f>IF(B20203&lt;&gt;"NI",1,0)</f>
        <v/>
      </c>
      <c r="D20203">
        <f>VLOOKUP(B20203, Tabelas!A:C,3,FALSE())</f>
        <v/>
      </c>
      <c r="E20203">
        <f>VLOOKUP(B20203, Tabelas!A:C,2,FALSE())</f>
        <v/>
      </c>
    </row>
    <row r="20204">
      <c r="A20204" t="inlineStr">
        <is>
          <t>REVISTA CONEXÃO ELETRÔNICA</t>
        </is>
      </c>
      <c r="B20204" t="inlineStr">
        <is>
          <t>C</t>
        </is>
      </c>
      <c r="C20204">
        <f>IF(B20204&lt;&gt;"NI",1,0)</f>
        <v/>
      </c>
      <c r="D20204">
        <f>VLOOKUP(B20204, Tabelas!A:C,3,FALSE())</f>
        <v/>
      </c>
      <c r="E20204">
        <f>VLOOKUP(B20204, Tabelas!A:C,2,FALSE())</f>
        <v/>
      </c>
    </row>
    <row r="20205">
      <c r="A20205" t="inlineStr">
        <is>
          <t>REVISTA CONEXÕES GERAES</t>
        </is>
      </c>
      <c r="B20205" t="inlineStr">
        <is>
          <t>C</t>
        </is>
      </c>
      <c r="C20205">
        <f>IF(B20205&lt;&gt;"NI",1,0)</f>
        <v/>
      </c>
      <c r="D20205">
        <f>VLOOKUP(B20205, Tabelas!A:C,3,FALSE())</f>
        <v/>
      </c>
      <c r="E20205">
        <f>VLOOKUP(B20205, Tabelas!A:C,2,FALSE())</f>
        <v/>
      </c>
    </row>
    <row r="20206">
      <c r="A20206" t="inlineStr">
        <is>
          <t>REVISTA CONEXÕES PARCIAIS</t>
        </is>
      </c>
      <c r="B20206" t="inlineStr">
        <is>
          <t>C</t>
        </is>
      </c>
      <c r="C20206">
        <f>IF(B20206&lt;&gt;"NI",1,0)</f>
        <v/>
      </c>
      <c r="D20206">
        <f>VLOOKUP(B20206, Tabelas!A:C,3,FALSE())</f>
        <v/>
      </c>
      <c r="E20206">
        <f>VLOOKUP(B20206, Tabelas!A:C,2,FALSE())</f>
        <v/>
      </c>
    </row>
    <row r="20207">
      <c r="A20207" t="inlineStr">
        <is>
          <t>REVISTA CONGREGA URCAMP (CD-ROM)</t>
        </is>
      </c>
      <c r="B20207" t="inlineStr">
        <is>
          <t>C</t>
        </is>
      </c>
      <c r="C20207">
        <f>IF(B20207&lt;&gt;"NI",1,0)</f>
        <v/>
      </c>
      <c r="D20207">
        <f>VLOOKUP(B20207, Tabelas!A:C,3,FALSE())</f>
        <v/>
      </c>
      <c r="E20207">
        <f>VLOOKUP(B20207, Tabelas!A:C,2,FALSE())</f>
        <v/>
      </c>
    </row>
    <row r="20208">
      <c r="A20208" t="inlineStr">
        <is>
          <t>REVISTA CONTAS ABERTAS</t>
        </is>
      </c>
      <c r="B20208" t="inlineStr">
        <is>
          <t>C</t>
        </is>
      </c>
      <c r="C20208">
        <f>IF(B20208&lt;&gt;"NI",1,0)</f>
        <v/>
      </c>
      <c r="D20208">
        <f>VLOOKUP(B20208, Tabelas!A:C,3,FALSE())</f>
        <v/>
      </c>
      <c r="E20208">
        <f>VLOOKUP(B20208, Tabelas!A:C,2,FALSE())</f>
        <v/>
      </c>
    </row>
    <row r="20209">
      <c r="A20209" t="inlineStr">
        <is>
          <t>REVISTA CONTEMPORÂNEA (UERJ. ONLINE)</t>
        </is>
      </c>
      <c r="B20209" t="inlineStr">
        <is>
          <t>C</t>
        </is>
      </c>
      <c r="C20209">
        <f>IF(B20209&lt;&gt;"NI",1,0)</f>
        <v/>
      </c>
      <c r="D20209">
        <f>VLOOKUP(B20209, Tabelas!A:C,3,FALSE())</f>
        <v/>
      </c>
      <c r="E20209">
        <f>VLOOKUP(B20209, Tabelas!A:C,2,FALSE())</f>
        <v/>
      </c>
    </row>
    <row r="20210">
      <c r="A20210" t="inlineStr">
        <is>
          <t>REVISTA CONTINENTE</t>
        </is>
      </c>
      <c r="B20210" t="inlineStr">
        <is>
          <t>C</t>
        </is>
      </c>
      <c r="C20210">
        <f>IF(B20210&lt;&gt;"NI",1,0)</f>
        <v/>
      </c>
      <c r="D20210">
        <f>VLOOKUP(B20210, Tabelas!A:C,3,FALSE())</f>
        <v/>
      </c>
      <c r="E20210">
        <f>VLOOKUP(B20210, Tabelas!A:C,2,FALSE())</f>
        <v/>
      </c>
    </row>
    <row r="20211">
      <c r="A20211" t="inlineStr">
        <is>
          <t>REVISTA CONTROLE</t>
        </is>
      </c>
      <c r="B20211" t="inlineStr">
        <is>
          <t>C</t>
        </is>
      </c>
      <c r="C20211">
        <f>IF(B20211&lt;&gt;"NI",1,0)</f>
        <v/>
      </c>
      <c r="D20211">
        <f>VLOOKUP(B20211, Tabelas!A:C,3,FALSE())</f>
        <v/>
      </c>
      <c r="E20211">
        <f>VLOOKUP(B20211, Tabelas!A:C,2,FALSE())</f>
        <v/>
      </c>
    </row>
    <row r="20212">
      <c r="A20212" t="inlineStr">
        <is>
          <t>REVISTA CONVERGÊNCIA CRÍTICA</t>
        </is>
      </c>
      <c r="B20212" t="inlineStr">
        <is>
          <t>C</t>
        </is>
      </c>
      <c r="C20212">
        <f>IF(B20212&lt;&gt;"NI",1,0)</f>
        <v/>
      </c>
      <c r="D20212">
        <f>VLOOKUP(B20212, Tabelas!A:C,3,FALSE())</f>
        <v/>
      </c>
      <c r="E20212">
        <f>VLOOKUP(B20212, Tabelas!A:C,2,FALSE())</f>
        <v/>
      </c>
    </row>
    <row r="20213">
      <c r="A20213" t="inlineStr">
        <is>
          <t>REVISTA CONVERSATIO</t>
        </is>
      </c>
      <c r="B20213" t="inlineStr">
        <is>
          <t>C</t>
        </is>
      </c>
      <c r="C20213">
        <f>IF(B20213&lt;&gt;"NI",1,0)</f>
        <v/>
      </c>
      <c r="D20213">
        <f>VLOOKUP(B20213, Tabelas!A:C,3,FALSE())</f>
        <v/>
      </c>
      <c r="E20213">
        <f>VLOOKUP(B20213, Tabelas!A:C,2,FALSE())</f>
        <v/>
      </c>
    </row>
    <row r="20214">
      <c r="A20214" t="inlineStr">
        <is>
          <t>REVISTA COOPEX</t>
        </is>
      </c>
      <c r="B20214" t="inlineStr">
        <is>
          <t>C</t>
        </is>
      </c>
      <c r="C20214">
        <f>IF(B20214&lt;&gt;"NI",1,0)</f>
        <v/>
      </c>
      <c r="D20214">
        <f>VLOOKUP(B20214, Tabelas!A:C,3,FALSE())</f>
        <v/>
      </c>
      <c r="E20214">
        <f>VLOOKUP(B20214, Tabelas!A:C,2,FALSE())</f>
        <v/>
      </c>
    </row>
    <row r="20215">
      <c r="A20215" t="inlineStr">
        <is>
          <t>REVISTA CORDIS- REVISTA ELETRÔNICA DE HISTÓRIA SOCIAL DA CIDADE</t>
        </is>
      </c>
      <c r="B20215" t="inlineStr">
        <is>
          <t>C</t>
        </is>
      </c>
      <c r="C20215">
        <f>IF(B20215&lt;&gt;"NI",1,0)</f>
        <v/>
      </c>
      <c r="D20215">
        <f>VLOOKUP(B20215, Tabelas!A:C,3,FALSE())</f>
        <v/>
      </c>
      <c r="E20215">
        <f>VLOOKUP(B20215, Tabelas!A:C,2,FALSE())</f>
        <v/>
      </c>
    </row>
    <row r="20216">
      <c r="A20216" t="inlineStr">
        <is>
          <t>REVISTA CORIXO DE EXTENSÃO UNIVERSITÁRIA</t>
        </is>
      </c>
      <c r="B20216" t="inlineStr">
        <is>
          <t>C</t>
        </is>
      </c>
      <c r="C20216">
        <f>IF(B20216&lt;&gt;"NI",1,0)</f>
        <v/>
      </c>
      <c r="D20216">
        <f>VLOOKUP(B20216, Tabelas!A:C,3,FALSE())</f>
        <v/>
      </c>
      <c r="E20216">
        <f>VLOOKUP(B20216, Tabelas!A:C,2,FALSE())</f>
        <v/>
      </c>
    </row>
    <row r="20217">
      <c r="A20217" t="inlineStr">
        <is>
          <t>REVISTA CORPUS HIPPOCRATICUM</t>
        </is>
      </c>
      <c r="B20217" t="inlineStr">
        <is>
          <t>C</t>
        </is>
      </c>
      <c r="C20217">
        <f>IF(B20217&lt;&gt;"NI",1,0)</f>
        <v/>
      </c>
      <c r="D20217">
        <f>VLOOKUP(B20217, Tabelas!A:C,3,FALSE())</f>
        <v/>
      </c>
      <c r="E20217">
        <f>VLOOKUP(B20217, Tabelas!A:C,2,FALSE())</f>
        <v/>
      </c>
    </row>
    <row r="20218">
      <c r="A20218" t="inlineStr">
        <is>
          <t>REVISTA CPAQV</t>
        </is>
      </c>
      <c r="B20218" t="inlineStr">
        <is>
          <t>C</t>
        </is>
      </c>
      <c r="C20218">
        <f>IF(B20218&lt;&gt;"NI",1,0)</f>
        <v/>
      </c>
      <c r="D20218">
        <f>VLOOKUP(B20218, Tabelas!A:C,3,FALSE())</f>
        <v/>
      </c>
      <c r="E20218">
        <f>VLOOKUP(B20218, Tabelas!A:C,2,FALSE())</f>
        <v/>
      </c>
    </row>
    <row r="20219">
      <c r="A20219" t="inlineStr">
        <is>
          <t>REVISTA CROMA</t>
        </is>
      </c>
      <c r="B20219" t="inlineStr">
        <is>
          <t>C</t>
        </is>
      </c>
      <c r="C20219">
        <f>IF(B20219&lt;&gt;"NI",1,0)</f>
        <v/>
      </c>
      <c r="D20219">
        <f>VLOOKUP(B20219, Tabelas!A:C,3,FALSE())</f>
        <v/>
      </c>
      <c r="E20219">
        <f>VLOOKUP(B20219, Tabelas!A:C,2,FALSE())</f>
        <v/>
      </c>
    </row>
    <row r="20220">
      <c r="A20220" t="inlineStr">
        <is>
          <t>REVISTA CSBEA</t>
        </is>
      </c>
      <c r="B20220" t="inlineStr">
        <is>
          <t>C</t>
        </is>
      </c>
      <c r="C20220">
        <f>IF(B20220&lt;&gt;"NI",1,0)</f>
        <v/>
      </c>
      <c r="D20220">
        <f>VLOOKUP(B20220, Tabelas!A:C,3,FALSE())</f>
        <v/>
      </c>
      <c r="E20220">
        <f>VLOOKUP(B20220, Tabelas!A:C,2,FALSE())</f>
        <v/>
      </c>
    </row>
    <row r="20221">
      <c r="A20221" t="inlineStr">
        <is>
          <t>REVISTA CTEX P&amp;D</t>
        </is>
      </c>
      <c r="B20221" t="inlineStr">
        <is>
          <t>C</t>
        </is>
      </c>
      <c r="C20221">
        <f>IF(B20221&lt;&gt;"NI",1,0)</f>
        <v/>
      </c>
      <c r="D20221">
        <f>VLOOKUP(B20221, Tabelas!A:C,3,FALSE())</f>
        <v/>
      </c>
      <c r="E20221">
        <f>VLOOKUP(B20221, Tabelas!A:C,2,FALSE())</f>
        <v/>
      </c>
    </row>
    <row r="20222">
      <c r="A20222" t="inlineStr">
        <is>
          <t>REVISTA CUADERNOS</t>
        </is>
      </c>
      <c r="B20222" t="inlineStr">
        <is>
          <t>C</t>
        </is>
      </c>
      <c r="C20222">
        <f>IF(B20222&lt;&gt;"NI",1,0)</f>
        <v/>
      </c>
      <c r="D20222">
        <f>VLOOKUP(B20222, Tabelas!A:C,3,FALSE())</f>
        <v/>
      </c>
      <c r="E20222">
        <f>VLOOKUP(B20222, Tabelas!A:C,2,FALSE())</f>
        <v/>
      </c>
    </row>
    <row r="20223">
      <c r="A20223" t="inlineStr">
        <is>
          <t>REVISTA CUADERNOS DE NUESTRA AMÉRICA</t>
        </is>
      </c>
      <c r="B20223" t="inlineStr">
        <is>
          <t>C</t>
        </is>
      </c>
      <c r="C20223">
        <f>IF(B20223&lt;&gt;"NI",1,0)</f>
        <v/>
      </c>
      <c r="D20223">
        <f>VLOOKUP(B20223, Tabelas!A:C,3,FALSE())</f>
        <v/>
      </c>
      <c r="E20223">
        <f>VLOOKUP(B20223, Tabelas!A:C,2,FALSE())</f>
        <v/>
      </c>
    </row>
    <row r="20224">
      <c r="A20224" t="inlineStr">
        <is>
          <t>REVISTA CUBANA DE QUÍMICA</t>
        </is>
      </c>
      <c r="B20224" t="inlineStr">
        <is>
          <t>C</t>
        </is>
      </c>
      <c r="C20224">
        <f>IF(B20224&lt;&gt;"NI",1,0)</f>
        <v/>
      </c>
      <c r="D20224">
        <f>VLOOKUP(B20224, Tabelas!A:C,3,FALSE())</f>
        <v/>
      </c>
      <c r="E20224">
        <f>VLOOKUP(B20224, Tabelas!A:C,2,FALSE())</f>
        <v/>
      </c>
    </row>
    <row r="20225">
      <c r="A20225" t="inlineStr">
        <is>
          <t>REVISTA CUBANA DE QUÍMICA (ONLINE)</t>
        </is>
      </c>
      <c r="B20225" t="inlineStr">
        <is>
          <t>C</t>
        </is>
      </c>
      <c r="C20225">
        <f>IF(B20225&lt;&gt;"NI",1,0)</f>
        <v/>
      </c>
      <c r="D20225">
        <f>VLOOKUP(B20225, Tabelas!A:C,3,FALSE())</f>
        <v/>
      </c>
      <c r="E20225">
        <f>VLOOKUP(B20225, Tabelas!A:C,2,FALSE())</f>
        <v/>
      </c>
    </row>
    <row r="20226">
      <c r="A20226" t="inlineStr">
        <is>
          <t>REVISTA CUIDADO EM ENFERMAGEM</t>
        </is>
      </c>
      <c r="B20226" t="inlineStr">
        <is>
          <t>C</t>
        </is>
      </c>
      <c r="C20226">
        <f>IF(B20226&lt;&gt;"NI",1,0)</f>
        <v/>
      </c>
      <c r="D20226">
        <f>VLOOKUP(B20226, Tabelas!A:C,3,FALSE())</f>
        <v/>
      </c>
      <c r="E20226">
        <f>VLOOKUP(B20226, Tabelas!A:C,2,FALSE())</f>
        <v/>
      </c>
    </row>
    <row r="20227">
      <c r="A20227" t="inlineStr">
        <is>
          <t>REVISTA CULT</t>
        </is>
      </c>
      <c r="B20227" t="inlineStr">
        <is>
          <t>C</t>
        </is>
      </c>
      <c r="C20227">
        <f>IF(B20227&lt;&gt;"NI",1,0)</f>
        <v/>
      </c>
      <c r="D20227">
        <f>VLOOKUP(B20227, Tabelas!A:C,3,FALSE())</f>
        <v/>
      </c>
      <c r="E20227">
        <f>VLOOKUP(B20227, Tabelas!A:C,2,FALSE())</f>
        <v/>
      </c>
    </row>
    <row r="20228">
      <c r="A20228" t="inlineStr">
        <is>
          <t>REVISTA CULTIVANDO O SABER</t>
        </is>
      </c>
      <c r="B20228" t="inlineStr">
        <is>
          <t>C</t>
        </is>
      </c>
      <c r="C20228">
        <f>IF(B20228&lt;&gt;"NI",1,0)</f>
        <v/>
      </c>
      <c r="D20228">
        <f>VLOOKUP(B20228, Tabelas!A:C,3,FALSE())</f>
        <v/>
      </c>
      <c r="E20228">
        <f>VLOOKUP(B20228, Tabelas!A:C,2,FALSE())</f>
        <v/>
      </c>
    </row>
    <row r="20229">
      <c r="A20229" t="inlineStr">
        <is>
          <t>REVISTA CULTURA AGRONÔMICA</t>
        </is>
      </c>
      <c r="B20229" t="inlineStr">
        <is>
          <t>C</t>
        </is>
      </c>
      <c r="C20229">
        <f>IF(B20229&lt;&gt;"NI",1,0)</f>
        <v/>
      </c>
      <c r="D20229">
        <f>VLOOKUP(B20229, Tabelas!A:C,3,FALSE())</f>
        <v/>
      </c>
      <c r="E20229">
        <f>VLOOKUP(B20229, Tabelas!A:C,2,FALSE())</f>
        <v/>
      </c>
    </row>
    <row r="20230">
      <c r="A20230" t="inlineStr">
        <is>
          <t>REVISTA D+</t>
        </is>
      </c>
      <c r="B20230" t="inlineStr">
        <is>
          <t>C</t>
        </is>
      </c>
      <c r="C20230">
        <f>IF(B20230&lt;&gt;"NI",1,0)</f>
        <v/>
      </c>
      <c r="D20230">
        <f>VLOOKUP(B20230, Tabelas!A:C,3,FALSE())</f>
        <v/>
      </c>
      <c r="E20230">
        <f>VLOOKUP(B20230, Tabelas!A:C,2,FALSE())</f>
        <v/>
      </c>
    </row>
    <row r="20231">
      <c r="A20231" t="inlineStr">
        <is>
          <t>REVISTA DA ACADEMIA BRASILEIRA DE DIREITO DO TRABALHO (PRINT)</t>
        </is>
      </c>
      <c r="B20231" t="inlineStr">
        <is>
          <t>C</t>
        </is>
      </c>
      <c r="C20231">
        <f>IF(B20231&lt;&gt;"NI",1,0)</f>
        <v/>
      </c>
      <c r="D20231">
        <f>VLOOKUP(B20231, Tabelas!A:C,3,FALSE())</f>
        <v/>
      </c>
      <c r="E20231">
        <f>VLOOKUP(B20231, Tabelas!A:C,2,FALSE())</f>
        <v/>
      </c>
    </row>
    <row r="20232">
      <c r="A20232" t="inlineStr">
        <is>
          <t>REVISTA DA ACADEMIA BRASILEIRA DE FILOLOGIA</t>
        </is>
      </c>
      <c r="B20232" t="inlineStr">
        <is>
          <t>C</t>
        </is>
      </c>
      <c r="C20232">
        <f>IF(B20232&lt;&gt;"NI",1,0)</f>
        <v/>
      </c>
      <c r="D20232">
        <f>VLOOKUP(B20232, Tabelas!A:C,3,FALSE())</f>
        <v/>
      </c>
      <c r="E20232">
        <f>VLOOKUP(B20232, Tabelas!A:C,2,FALSE())</f>
        <v/>
      </c>
    </row>
    <row r="20233">
      <c r="A20233" t="inlineStr">
        <is>
          <t>REVISTA DA ACADEMIA ESPÍRITO-SANTENSE DE LETRAS</t>
        </is>
      </c>
      <c r="B20233" t="inlineStr">
        <is>
          <t>C</t>
        </is>
      </c>
      <c r="C20233">
        <f>IF(B20233&lt;&gt;"NI",1,0)</f>
        <v/>
      </c>
      <c r="D20233">
        <f>VLOOKUP(B20233, Tabelas!A:C,3,FALSE())</f>
        <v/>
      </c>
      <c r="E20233">
        <f>VLOOKUP(B20233, Tabelas!A:C,2,FALSE())</f>
        <v/>
      </c>
    </row>
    <row r="20234">
      <c r="A20234" t="inlineStr">
        <is>
          <t>REVISTA DA ACADEMIA MINEIRA DE LETRAS</t>
        </is>
      </c>
      <c r="B20234" t="inlineStr">
        <is>
          <t>C</t>
        </is>
      </c>
      <c r="C20234">
        <f>IF(B20234&lt;&gt;"NI",1,0)</f>
        <v/>
      </c>
      <c r="D20234">
        <f>VLOOKUP(B20234, Tabelas!A:C,3,FALSE())</f>
        <v/>
      </c>
      <c r="E20234">
        <f>VLOOKUP(B20234, Tabelas!A:C,2,FALSE())</f>
        <v/>
      </c>
    </row>
    <row r="20235">
      <c r="A20235" t="inlineStr">
        <is>
          <t>REVISTA DA ACADEMIA NACIONAL DE DIREITO DO TRABALHO</t>
        </is>
      </c>
      <c r="B20235" t="inlineStr">
        <is>
          <t>C</t>
        </is>
      </c>
      <c r="C20235">
        <f>IF(B20235&lt;&gt;"NI",1,0)</f>
        <v/>
      </c>
      <c r="D20235">
        <f>VLOOKUP(B20235, Tabelas!A:C,3,FALSE())</f>
        <v/>
      </c>
      <c r="E20235">
        <f>VLOOKUP(B20235, Tabelas!A:C,2,FALSE())</f>
        <v/>
      </c>
    </row>
    <row r="20236">
      <c r="A20236" t="inlineStr">
        <is>
          <t>REVISTA DA ACADEMIA NACIONAL DE MUSICA</t>
        </is>
      </c>
      <c r="B20236" t="inlineStr">
        <is>
          <t>C</t>
        </is>
      </c>
      <c r="C20236">
        <f>IF(B20236&lt;&gt;"NI",1,0)</f>
        <v/>
      </c>
      <c r="D20236">
        <f>VLOOKUP(B20236, Tabelas!A:C,3,FALSE())</f>
        <v/>
      </c>
      <c r="E20236">
        <f>VLOOKUP(B20236, Tabelas!A:C,2,FALSE())</f>
        <v/>
      </c>
    </row>
    <row r="20237">
      <c r="A20237" t="inlineStr">
        <is>
          <t>REVISTA DA ACADEMIA PARANAENSE DE LETRAS JURÍDICAS</t>
        </is>
      </c>
      <c r="B20237" t="inlineStr">
        <is>
          <t>C</t>
        </is>
      </c>
      <c r="C20237">
        <f>IF(B20237&lt;&gt;"NI",1,0)</f>
        <v/>
      </c>
      <c r="D20237">
        <f>VLOOKUP(B20237, Tabelas!A:C,3,FALSE())</f>
        <v/>
      </c>
      <c r="E20237">
        <f>VLOOKUP(B20237, Tabelas!A:C,2,FALSE())</f>
        <v/>
      </c>
    </row>
    <row r="20238">
      <c r="A20238" t="inlineStr">
        <is>
          <t>REVISTA DA ACADEMIA PAULISTA DE DIREITO</t>
        </is>
      </c>
      <c r="B20238" t="inlineStr">
        <is>
          <t>C</t>
        </is>
      </c>
      <c r="C20238">
        <f>IF(B20238&lt;&gt;"NI",1,0)</f>
        <v/>
      </c>
      <c r="D20238">
        <f>VLOOKUP(B20238, Tabelas!A:C,3,FALSE())</f>
        <v/>
      </c>
      <c r="E20238">
        <f>VLOOKUP(B20238, Tabelas!A:C,2,FALSE())</f>
        <v/>
      </c>
    </row>
    <row r="20239">
      <c r="A20239" t="inlineStr">
        <is>
          <t>REVISTA DA AFLAG</t>
        </is>
      </c>
      <c r="B20239" t="inlineStr">
        <is>
          <t>C</t>
        </is>
      </c>
      <c r="C20239">
        <f>IF(B20239&lt;&gt;"NI",1,0)</f>
        <v/>
      </c>
      <c r="D20239">
        <f>VLOOKUP(B20239, Tabelas!A:C,3,FALSE())</f>
        <v/>
      </c>
      <c r="E20239">
        <f>VLOOKUP(B20239, Tabelas!A:C,2,FALSE())</f>
        <v/>
      </c>
    </row>
    <row r="20240">
      <c r="A20240" t="inlineStr">
        <is>
          <t>REVISTA DA AJUFERGS</t>
        </is>
      </c>
      <c r="B20240" t="inlineStr">
        <is>
          <t>C</t>
        </is>
      </c>
      <c r="C20240">
        <f>IF(B20240&lt;&gt;"NI",1,0)</f>
        <v/>
      </c>
      <c r="D20240">
        <f>VLOOKUP(B20240, Tabelas!A:C,3,FALSE())</f>
        <v/>
      </c>
      <c r="E20240">
        <f>VLOOKUP(B20240, Tabelas!A:C,2,FALSE())</f>
        <v/>
      </c>
    </row>
    <row r="20241">
      <c r="A20241" t="inlineStr">
        <is>
          <t>REVISTA DA ALESDE</t>
        </is>
      </c>
      <c r="B20241" t="inlineStr">
        <is>
          <t>C</t>
        </is>
      </c>
      <c r="C20241">
        <f>IF(B20241&lt;&gt;"NI",1,0)</f>
        <v/>
      </c>
      <c r="D20241">
        <f>VLOOKUP(B20241, Tabelas!A:C,3,FALSE())</f>
        <v/>
      </c>
      <c r="E20241">
        <f>VLOOKUP(B20241, Tabelas!A:C,2,FALSE())</f>
        <v/>
      </c>
    </row>
    <row r="20242">
      <c r="A20242" t="inlineStr">
        <is>
          <t>REVISTA DA APCD - ASSOCIAÇÃO PAULISTA DE CIRUGIÕES DENTISTAS</t>
        </is>
      </c>
      <c r="B20242" t="inlineStr">
        <is>
          <t>C</t>
        </is>
      </c>
      <c r="C20242">
        <f>IF(B20242&lt;&gt;"NI",1,0)</f>
        <v/>
      </c>
      <c r="D20242">
        <f>VLOOKUP(B20242, Tabelas!A:C,3,FALSE())</f>
        <v/>
      </c>
      <c r="E20242">
        <f>VLOOKUP(B20242, Tabelas!A:C,2,FALSE())</f>
        <v/>
      </c>
    </row>
    <row r="20243">
      <c r="A20243" t="inlineStr">
        <is>
          <t>REVISTA DA ASSOCIAÇÃO BRASILEIRA DE ADVOGADOS TRABALHISTAS - ABRAT</t>
        </is>
      </c>
      <c r="B20243" t="inlineStr">
        <is>
          <t>C</t>
        </is>
      </c>
      <c r="C20243">
        <f>IF(B20243&lt;&gt;"NI",1,0)</f>
        <v/>
      </c>
      <c r="D20243">
        <f>VLOOKUP(B20243, Tabelas!A:C,3,FALSE())</f>
        <v/>
      </c>
      <c r="E20243">
        <f>VLOOKUP(B20243, Tabelas!A:C,2,FALSE())</f>
        <v/>
      </c>
    </row>
    <row r="20244">
      <c r="A20244" t="inlineStr">
        <is>
          <t>REVISTA DA ASSOCIAÇÃO BRASILEIRA DE ATIVIDADE MOTORA ADAPTADA</t>
        </is>
      </c>
      <c r="B20244" t="inlineStr">
        <is>
          <t>C</t>
        </is>
      </c>
      <c r="C20244">
        <f>IF(B20244&lt;&gt;"NI",1,0)</f>
        <v/>
      </c>
      <c r="D20244">
        <f>VLOOKUP(B20244, Tabelas!A:C,3,FALSE())</f>
        <v/>
      </c>
      <c r="E20244">
        <f>VLOOKUP(B20244, Tabelas!A:C,2,FALSE())</f>
        <v/>
      </c>
    </row>
    <row r="20245">
      <c r="A20245" t="inlineStr">
        <is>
          <t>REVISTA DA ASSOCIAÇÃO BRASILEIRA DE NUTRIÇÃO</t>
        </is>
      </c>
      <c r="B20245" t="inlineStr">
        <is>
          <t>C</t>
        </is>
      </c>
      <c r="C20245">
        <f>IF(B20245&lt;&gt;"NI",1,0)</f>
        <v/>
      </c>
      <c r="D20245">
        <f>VLOOKUP(B20245, Tabelas!A:C,3,FALSE())</f>
        <v/>
      </c>
      <c r="E20245">
        <f>VLOOKUP(B20245, Tabelas!A:C,2,FALSE())</f>
        <v/>
      </c>
    </row>
    <row r="20246">
      <c r="A20246" t="inlineStr">
        <is>
          <t>REVISTA DA ASSOCIAÇÃO BRASILEIRA DE NUTRIÇÃO</t>
        </is>
      </c>
      <c r="B20246" t="inlineStr">
        <is>
          <t>C</t>
        </is>
      </c>
      <c r="C20246">
        <f>IF(B20246&lt;&gt;"NI",1,0)</f>
        <v/>
      </c>
      <c r="D20246">
        <f>VLOOKUP(B20246, Tabelas!A:C,3,FALSE())</f>
        <v/>
      </c>
      <c r="E20246">
        <f>VLOOKUP(B20246, Tabelas!A:C,2,FALSE())</f>
        <v/>
      </c>
    </row>
    <row r="20247">
      <c r="A20247" t="inlineStr">
        <is>
          <t>REVISTA DA ASSOCIAÇÃO DOS JUÍZES PARA A DEMOCRACIA</t>
        </is>
      </c>
      <c r="B20247" t="inlineStr">
        <is>
          <t>C</t>
        </is>
      </c>
      <c r="C20247">
        <f>IF(B20247&lt;&gt;"NI",1,0)</f>
        <v/>
      </c>
      <c r="D20247">
        <f>VLOOKUP(B20247, Tabelas!A:C,3,FALSE())</f>
        <v/>
      </c>
      <c r="E20247">
        <f>VLOOKUP(B20247, Tabelas!A:C,2,FALSE())</f>
        <v/>
      </c>
    </row>
    <row r="20248">
      <c r="A20248" t="inlineStr">
        <is>
          <t>REVISTA DA ASSOCIAÇÃO NACIONAL DO MINISTÉRIO PÚBLICO DO CONSUMIDOR</t>
        </is>
      </c>
      <c r="B20248" t="inlineStr">
        <is>
          <t>C</t>
        </is>
      </c>
      <c r="C20248">
        <f>IF(B20248&lt;&gt;"NI",1,0)</f>
        <v/>
      </c>
      <c r="D20248">
        <f>VLOOKUP(B20248, Tabelas!A:C,3,FALSE())</f>
        <v/>
      </c>
      <c r="E20248">
        <f>VLOOKUP(B20248, Tabelas!A:C,2,FALSE())</f>
        <v/>
      </c>
    </row>
    <row r="20249">
      <c r="A20249" t="inlineStr">
        <is>
          <t>REVISTA DA ASSOCIAÇÃO PORTUGUESA DE HORTICULTURA</t>
        </is>
      </c>
      <c r="B20249" t="inlineStr">
        <is>
          <t>C</t>
        </is>
      </c>
      <c r="C20249">
        <f>IF(B20249&lt;&gt;"NI",1,0)</f>
        <v/>
      </c>
      <c r="D20249">
        <f>VLOOKUP(B20249, Tabelas!A:C,3,FALSE())</f>
        <v/>
      </c>
      <c r="E20249">
        <f>VLOOKUP(B20249, Tabelas!A:C,2,FALSE())</f>
        <v/>
      </c>
    </row>
    <row r="20250">
      <c r="A20250" t="inlineStr">
        <is>
          <t>REVISTA DA ASSOCIAÇÃO PORTUGUESA DE LINGUÍSTICA</t>
        </is>
      </c>
      <c r="B20250" t="inlineStr">
        <is>
          <t>C</t>
        </is>
      </c>
      <c r="C20250">
        <f>IF(B20250&lt;&gt;"NI",1,0)</f>
        <v/>
      </c>
      <c r="D20250">
        <f>VLOOKUP(B20250, Tabelas!A:C,3,FALSE())</f>
        <v/>
      </c>
      <c r="E20250">
        <f>VLOOKUP(B20250, Tabelas!A:C,2,FALSE())</f>
        <v/>
      </c>
    </row>
    <row r="20251">
      <c r="A20251" t="inlineStr">
        <is>
          <t>REVISTA DA CATÓLICA</t>
        </is>
      </c>
      <c r="B20251" t="inlineStr">
        <is>
          <t>C</t>
        </is>
      </c>
      <c r="C20251">
        <f>IF(B20251&lt;&gt;"NI",1,0)</f>
        <v/>
      </c>
      <c r="D20251">
        <f>VLOOKUP(B20251, Tabelas!A:C,3,FALSE())</f>
        <v/>
      </c>
      <c r="E20251">
        <f>VLOOKUP(B20251, Tabelas!A:C,2,FALSE())</f>
        <v/>
      </c>
    </row>
    <row r="20252">
      <c r="A20252" t="inlineStr">
        <is>
          <t>REVISTA DA CIÊNCIA DA ADMINISTRAÇÃO (RECIFE)</t>
        </is>
      </c>
      <c r="B20252" t="inlineStr">
        <is>
          <t>C</t>
        </is>
      </c>
      <c r="C20252">
        <f>IF(B20252&lt;&gt;"NI",1,0)</f>
        <v/>
      </c>
      <c r="D20252">
        <f>VLOOKUP(B20252, Tabelas!A:C,3,FALSE())</f>
        <v/>
      </c>
      <c r="E20252">
        <f>VLOOKUP(B20252, Tabelas!A:C,2,FALSE())</f>
        <v/>
      </c>
    </row>
    <row r="20253">
      <c r="A20253" t="inlineStr">
        <is>
          <t>REVISTA DA DEFENSORIA PÚBLICA DA UNIÃO</t>
        </is>
      </c>
      <c r="B20253" t="inlineStr">
        <is>
          <t>C</t>
        </is>
      </c>
      <c r="C20253">
        <f>IF(B20253&lt;&gt;"NI",1,0)</f>
        <v/>
      </c>
      <c r="D20253">
        <f>VLOOKUP(B20253, Tabelas!A:C,3,FALSE())</f>
        <v/>
      </c>
      <c r="E20253">
        <f>VLOOKUP(B20253, Tabelas!A:C,2,FALSE())</f>
        <v/>
      </c>
    </row>
    <row r="20254">
      <c r="A20254" t="inlineStr">
        <is>
          <t>REVISTA DA DEFENSORIA PÚBLICA DO ESTADO DO RIO GRANDE DO SUL</t>
        </is>
      </c>
      <c r="B20254" t="inlineStr">
        <is>
          <t>C</t>
        </is>
      </c>
      <c r="C20254">
        <f>IF(B20254&lt;&gt;"NI",1,0)</f>
        <v/>
      </c>
      <c r="D20254">
        <f>VLOOKUP(B20254, Tabelas!A:C,3,FALSE())</f>
        <v/>
      </c>
      <c r="E20254">
        <f>VLOOKUP(B20254, Tabelas!A:C,2,FALSE())</f>
        <v/>
      </c>
    </row>
    <row r="20255">
      <c r="A20255" t="inlineStr">
        <is>
          <t>REVISTA DA EAP/APCD</t>
        </is>
      </c>
      <c r="B20255" t="inlineStr">
        <is>
          <t>C</t>
        </is>
      </c>
      <c r="C20255">
        <f>IF(B20255&lt;&gt;"NI",1,0)</f>
        <v/>
      </c>
      <c r="D20255">
        <f>VLOOKUP(B20255, Tabelas!A:C,3,FALSE())</f>
        <v/>
      </c>
      <c r="E20255">
        <f>VLOOKUP(B20255, Tabelas!A:C,2,FALSE())</f>
        <v/>
      </c>
    </row>
    <row r="20256">
      <c r="A20256" t="inlineStr">
        <is>
          <t>REVISTA DA EDUCAÇÃO FÍSICA (UEM. IMPRESSO)</t>
        </is>
      </c>
      <c r="B20256" t="inlineStr">
        <is>
          <t>C</t>
        </is>
      </c>
      <c r="C20256">
        <f>IF(B20256&lt;&gt;"NI",1,0)</f>
        <v/>
      </c>
      <c r="D20256">
        <f>VLOOKUP(B20256, Tabelas!A:C,3,FALSE())</f>
        <v/>
      </c>
      <c r="E20256">
        <f>VLOOKUP(B20256, Tabelas!A:C,2,FALSE())</f>
        <v/>
      </c>
    </row>
    <row r="20257">
      <c r="A20257" t="inlineStr">
        <is>
          <t>REVISTA DA EMERJ</t>
        </is>
      </c>
      <c r="B20257" t="inlineStr">
        <is>
          <t>C</t>
        </is>
      </c>
      <c r="C20257">
        <f>IF(B20257&lt;&gt;"NI",1,0)</f>
        <v/>
      </c>
      <c r="D20257">
        <f>VLOOKUP(B20257, Tabelas!A:C,3,FALSE())</f>
        <v/>
      </c>
      <c r="E20257">
        <f>VLOOKUP(B20257, Tabelas!A:C,2,FALSE())</f>
        <v/>
      </c>
    </row>
    <row r="20258">
      <c r="A20258" t="inlineStr">
        <is>
          <t>REVISTA DA ESCOLA DA MAGISTRATURA DO TRF DA 4ª REGIÃO</t>
        </is>
      </c>
      <c r="B20258" t="inlineStr">
        <is>
          <t>C</t>
        </is>
      </c>
      <c r="C20258">
        <f>IF(B20258&lt;&gt;"NI",1,0)</f>
        <v/>
      </c>
      <c r="D20258">
        <f>VLOOKUP(B20258, Tabelas!A:C,3,FALSE())</f>
        <v/>
      </c>
      <c r="E20258">
        <f>VLOOKUP(B20258, Tabelas!A:C,2,FALSE())</f>
        <v/>
      </c>
    </row>
    <row r="20259">
      <c r="A20259" t="inlineStr">
        <is>
          <t>REVISTA DA ESCOLA DA MAGISTRATURA DO TRF DA 4ª REGIÃO</t>
        </is>
      </c>
      <c r="B20259" t="inlineStr">
        <is>
          <t>C</t>
        </is>
      </c>
      <c r="C20259">
        <f>IF(B20259&lt;&gt;"NI",1,0)</f>
        <v/>
      </c>
      <c r="D20259">
        <f>VLOOKUP(B20259, Tabelas!A:C,3,FALSE())</f>
        <v/>
      </c>
      <c r="E20259">
        <f>VLOOKUP(B20259, Tabelas!A:C,2,FALSE())</f>
        <v/>
      </c>
    </row>
    <row r="20260">
      <c r="A20260" t="inlineStr">
        <is>
          <t>REVISTA DA ESCOLA DE MAGISTRATURA REGIONAL FEDERAL</t>
        </is>
      </c>
      <c r="B20260" t="inlineStr">
        <is>
          <t>C</t>
        </is>
      </c>
      <c r="C20260">
        <f>IF(B20260&lt;&gt;"NI",1,0)</f>
        <v/>
      </c>
      <c r="D20260">
        <f>VLOOKUP(B20260, Tabelas!A:C,3,FALSE())</f>
        <v/>
      </c>
      <c r="E20260">
        <f>VLOOKUP(B20260, Tabelas!A:C,2,FALSE())</f>
        <v/>
      </c>
    </row>
    <row r="20261">
      <c r="A20261" t="inlineStr">
        <is>
          <t>REVISTA DA ESDM</t>
        </is>
      </c>
      <c r="B20261" t="inlineStr">
        <is>
          <t>C</t>
        </is>
      </c>
      <c r="C20261">
        <f>IF(B20261&lt;&gt;"NI",1,0)</f>
        <v/>
      </c>
      <c r="D20261">
        <f>VLOOKUP(B20261, Tabelas!A:C,3,FALSE())</f>
        <v/>
      </c>
      <c r="E20261">
        <f>VLOOKUP(B20261, Tabelas!A:C,2,FALSE())</f>
        <v/>
      </c>
    </row>
    <row r="20262">
      <c r="A20262" t="inlineStr">
        <is>
          <t>REVISTA DA ESDM</t>
        </is>
      </c>
      <c r="B20262" t="inlineStr">
        <is>
          <t>C</t>
        </is>
      </c>
      <c r="C20262">
        <f>IF(B20262&lt;&gt;"NI",1,0)</f>
        <v/>
      </c>
      <c r="D20262">
        <f>VLOOKUP(B20262, Tabelas!A:C,3,FALSE())</f>
        <v/>
      </c>
      <c r="E20262">
        <f>VLOOKUP(B20262, Tabelas!A:C,2,FALSE())</f>
        <v/>
      </c>
    </row>
    <row r="20263">
      <c r="A20263" t="inlineStr">
        <is>
          <t>REVISTA DA ESMAL</t>
        </is>
      </c>
      <c r="B20263" t="inlineStr">
        <is>
          <t>C</t>
        </is>
      </c>
      <c r="C20263">
        <f>IF(B20263&lt;&gt;"NI",1,0)</f>
        <v/>
      </c>
      <c r="D20263">
        <f>VLOOKUP(B20263, Tabelas!A:C,3,FALSE())</f>
        <v/>
      </c>
      <c r="E20263">
        <f>VLOOKUP(B20263, Tabelas!A:C,2,FALSE())</f>
        <v/>
      </c>
    </row>
    <row r="20264">
      <c r="A20264" t="inlineStr">
        <is>
          <t>REVISTA DA ESMAM (ONLINE)</t>
        </is>
      </c>
      <c r="B20264" t="inlineStr">
        <is>
          <t>C</t>
        </is>
      </c>
      <c r="C20264">
        <f>IF(B20264&lt;&gt;"NI",1,0)</f>
        <v/>
      </c>
      <c r="D20264">
        <f>VLOOKUP(B20264, Tabelas!A:C,3,FALSE())</f>
        <v/>
      </c>
      <c r="E20264">
        <f>VLOOKUP(B20264, Tabelas!A:C,2,FALSE())</f>
        <v/>
      </c>
    </row>
    <row r="20265">
      <c r="A20265" t="inlineStr">
        <is>
          <t>REVISTA DA ESMA-PB</t>
        </is>
      </c>
      <c r="B20265" t="inlineStr">
        <is>
          <t>C</t>
        </is>
      </c>
      <c r="C20265">
        <f>IF(B20265&lt;&gt;"NI",1,0)</f>
        <v/>
      </c>
      <c r="D20265">
        <f>VLOOKUP(B20265, Tabelas!A:C,3,FALSE())</f>
        <v/>
      </c>
      <c r="E20265">
        <f>VLOOKUP(B20265, Tabelas!A:C,2,FALSE())</f>
        <v/>
      </c>
    </row>
    <row r="20266">
      <c r="A20266" t="inlineStr">
        <is>
          <t>REVISTA DA ESMAT 13</t>
        </is>
      </c>
      <c r="B20266" t="inlineStr">
        <is>
          <t>C</t>
        </is>
      </c>
      <c r="C20266">
        <f>IF(B20266&lt;&gt;"NI",1,0)</f>
        <v/>
      </c>
      <c r="D20266">
        <f>VLOOKUP(B20266, Tabelas!A:C,3,FALSE())</f>
        <v/>
      </c>
      <c r="E20266">
        <f>VLOOKUP(B20266, Tabelas!A:C,2,FALSE())</f>
        <v/>
      </c>
    </row>
    <row r="20267">
      <c r="A20267" t="inlineStr">
        <is>
          <t>REVISTA DA ESMESC</t>
        </is>
      </c>
      <c r="B20267" t="inlineStr">
        <is>
          <t>C</t>
        </is>
      </c>
      <c r="C20267">
        <f>IF(B20267&lt;&gt;"NI",1,0)</f>
        <v/>
      </c>
      <c r="D20267">
        <f>VLOOKUP(B20267, Tabelas!A:C,3,FALSE())</f>
        <v/>
      </c>
      <c r="E20267">
        <f>VLOOKUP(B20267, Tabelas!A:C,2,FALSE())</f>
        <v/>
      </c>
    </row>
    <row r="20268">
      <c r="A20268" t="inlineStr">
        <is>
          <t>REVISTA DA ESTATÍSTICA UFOP</t>
        </is>
      </c>
      <c r="B20268" t="inlineStr">
        <is>
          <t>C</t>
        </is>
      </c>
      <c r="C20268">
        <f>IF(B20268&lt;&gt;"NI",1,0)</f>
        <v/>
      </c>
      <c r="D20268">
        <f>VLOOKUP(B20268, Tabelas!A:C,3,FALSE())</f>
        <v/>
      </c>
      <c r="E20268">
        <f>VLOOKUP(B20268, Tabelas!A:C,2,FALSE())</f>
        <v/>
      </c>
    </row>
    <row r="20269">
      <c r="A20269" t="inlineStr">
        <is>
          <t>REVISTA DA ESTRUTURA DE AÇO</t>
        </is>
      </c>
      <c r="B20269" t="inlineStr">
        <is>
          <t>C</t>
        </is>
      </c>
      <c r="C20269">
        <f>IF(B20269&lt;&gt;"NI",1,0)</f>
        <v/>
      </c>
      <c r="D20269">
        <f>VLOOKUP(B20269, Tabelas!A:C,3,FALSE())</f>
        <v/>
      </c>
      <c r="E20269">
        <f>VLOOKUP(B20269, Tabelas!A:C,2,FALSE())</f>
        <v/>
      </c>
    </row>
    <row r="20270">
      <c r="A20270" t="inlineStr">
        <is>
          <t>REVISTA DA EXTENSÃO DA UFRGS</t>
        </is>
      </c>
      <c r="B20270" t="inlineStr">
        <is>
          <t>C</t>
        </is>
      </c>
      <c r="C20270">
        <f>IF(B20270&lt;&gt;"NI",1,0)</f>
        <v/>
      </c>
      <c r="D20270">
        <f>VLOOKUP(B20270, Tabelas!A:C,3,FALSE())</f>
        <v/>
      </c>
      <c r="E20270">
        <f>VLOOKUP(B20270, Tabelas!A:C,2,FALSE())</f>
        <v/>
      </c>
    </row>
    <row r="20271">
      <c r="A20271" t="inlineStr">
        <is>
          <t>REVISTA DA FACULDADE DE DIREITO ARNALDO JANSSEN</t>
        </is>
      </c>
      <c r="B20271" t="inlineStr">
        <is>
          <t>C</t>
        </is>
      </c>
      <c r="C20271">
        <f>IF(B20271&lt;&gt;"NI",1,0)</f>
        <v/>
      </c>
      <c r="D20271">
        <f>VLOOKUP(B20271, Tabelas!A:C,3,FALSE())</f>
        <v/>
      </c>
      <c r="E20271">
        <f>VLOOKUP(B20271, Tabelas!A:C,2,FALSE())</f>
        <v/>
      </c>
    </row>
    <row r="20272">
      <c r="A20272" t="inlineStr">
        <is>
          <t>REVISTA DA FACULDADE DE DIREITO DA FMP</t>
        </is>
      </c>
      <c r="B20272" t="inlineStr">
        <is>
          <t>C</t>
        </is>
      </c>
      <c r="C20272">
        <f>IF(B20272&lt;&gt;"NI",1,0)</f>
        <v/>
      </c>
      <c r="D20272">
        <f>VLOOKUP(B20272, Tabelas!A:C,3,FALSE())</f>
        <v/>
      </c>
      <c r="E20272">
        <f>VLOOKUP(B20272, Tabelas!A:C,2,FALSE())</f>
        <v/>
      </c>
    </row>
    <row r="20273">
      <c r="A20273" t="inlineStr">
        <is>
          <t>REVISTA DA FACULDADE DE DIREITO DA UNIVERSIDADE DE LISBOA</t>
        </is>
      </c>
      <c r="B20273" t="inlineStr">
        <is>
          <t>C</t>
        </is>
      </c>
      <c r="C20273">
        <f>IF(B20273&lt;&gt;"NI",1,0)</f>
        <v/>
      </c>
      <c r="D20273">
        <f>VLOOKUP(B20273, Tabelas!A:C,3,FALSE())</f>
        <v/>
      </c>
      <c r="E20273">
        <f>VLOOKUP(B20273, Tabelas!A:C,2,FALSE())</f>
        <v/>
      </c>
    </row>
    <row r="20274">
      <c r="A20274" t="inlineStr">
        <is>
          <t>REVISTA DA FACULDADE DE ILHÉUS</t>
        </is>
      </c>
      <c r="B20274" t="inlineStr">
        <is>
          <t>C</t>
        </is>
      </c>
      <c r="C20274">
        <f>IF(B20274&lt;&gt;"NI",1,0)</f>
        <v/>
      </c>
      <c r="D20274">
        <f>VLOOKUP(B20274, Tabelas!A:C,3,FALSE())</f>
        <v/>
      </c>
      <c r="E20274">
        <f>VLOOKUP(B20274, Tabelas!A:C,2,FALSE())</f>
        <v/>
      </c>
    </row>
    <row r="20275">
      <c r="A20275" t="inlineStr">
        <is>
          <t>REVISTA DA FACULDADE DE ODONTOLOGIA DA UNIVERSIDADE FEDERAL DA BAHIA</t>
        </is>
      </c>
      <c r="B20275" t="inlineStr">
        <is>
          <t>C</t>
        </is>
      </c>
      <c r="C20275">
        <f>IF(B20275&lt;&gt;"NI",1,0)</f>
        <v/>
      </c>
      <c r="D20275">
        <f>VLOOKUP(B20275, Tabelas!A:C,3,FALSE())</f>
        <v/>
      </c>
      <c r="E20275">
        <f>VLOOKUP(B20275, Tabelas!A:C,2,FALSE())</f>
        <v/>
      </c>
    </row>
    <row r="20276">
      <c r="A20276" t="inlineStr">
        <is>
          <t>REVISTA DA FACULDADE DE ODONTOLOGIA DE LINS</t>
        </is>
      </c>
      <c r="B20276" t="inlineStr">
        <is>
          <t>C</t>
        </is>
      </c>
      <c r="C20276">
        <f>IF(B20276&lt;&gt;"NI",1,0)</f>
        <v/>
      </c>
      <c r="D20276">
        <f>VLOOKUP(B20276, Tabelas!A:C,3,FALSE())</f>
        <v/>
      </c>
      <c r="E20276">
        <f>VLOOKUP(B20276, Tabelas!A:C,2,FALSE())</f>
        <v/>
      </c>
    </row>
    <row r="20277">
      <c r="A20277" t="inlineStr">
        <is>
          <t>REVISTA DA FACULDADE DE ODONTOLOGIA DE PORTO ALEGRE</t>
        </is>
      </c>
      <c r="B20277" t="inlineStr">
        <is>
          <t>C</t>
        </is>
      </c>
      <c r="C20277">
        <f>IF(B20277&lt;&gt;"NI",1,0)</f>
        <v/>
      </c>
      <c r="D20277">
        <f>VLOOKUP(B20277, Tabelas!A:C,3,FALSE())</f>
        <v/>
      </c>
      <c r="E20277">
        <f>VLOOKUP(B20277, Tabelas!A:C,2,FALSE())</f>
        <v/>
      </c>
    </row>
    <row r="20278">
      <c r="A20278" t="inlineStr">
        <is>
          <t>REVISTA DA FACULDADE DE ODONTOLOGIA. UNIVERSIDADE DE PASSO FUNDO</t>
        </is>
      </c>
      <c r="B20278" t="inlineStr">
        <is>
          <t>C</t>
        </is>
      </c>
      <c r="C20278">
        <f>IF(B20278&lt;&gt;"NI",1,0)</f>
        <v/>
      </c>
      <c r="D20278">
        <f>VLOOKUP(B20278, Tabelas!A:C,3,FALSE())</f>
        <v/>
      </c>
      <c r="E20278">
        <f>VLOOKUP(B20278, Tabelas!A:C,2,FALSE())</f>
        <v/>
      </c>
    </row>
    <row r="20279">
      <c r="A20279" t="inlineStr">
        <is>
          <t>REVISTA DA FADIVALE</t>
        </is>
      </c>
      <c r="B20279" t="inlineStr">
        <is>
          <t>C</t>
        </is>
      </c>
      <c r="C20279">
        <f>IF(B20279&lt;&gt;"NI",1,0)</f>
        <v/>
      </c>
      <c r="D20279">
        <f>VLOOKUP(B20279, Tabelas!A:C,3,FALSE())</f>
        <v/>
      </c>
      <c r="E20279">
        <f>VLOOKUP(B20279, Tabelas!A:C,2,FALSE())</f>
        <v/>
      </c>
    </row>
    <row r="20280">
      <c r="A20280" t="inlineStr">
        <is>
          <t>REVISTA DA FEDERAÇÃO NACIONAL DE MEDIAÇÃO DE CONFLITOS</t>
        </is>
      </c>
      <c r="B20280" t="inlineStr">
        <is>
          <t>C</t>
        </is>
      </c>
      <c r="C20280">
        <f>IF(B20280&lt;&gt;"NI",1,0)</f>
        <v/>
      </c>
      <c r="D20280">
        <f>VLOOKUP(B20280, Tabelas!A:C,3,FALSE())</f>
        <v/>
      </c>
      <c r="E20280">
        <f>VLOOKUP(B20280, Tabelas!A:C,2,FALSE())</f>
        <v/>
      </c>
    </row>
    <row r="20281">
      <c r="A20281" t="inlineStr">
        <is>
          <t>REVISTA DA FUNDAÇÃO ESCOLA SUPERIOR DO MINISTÉRIO PÚBLICO DO DISTRITO FEDERAL E TERRITÓRIOS</t>
        </is>
      </c>
      <c r="B20281" t="inlineStr">
        <is>
          <t>C</t>
        </is>
      </c>
      <c r="C20281">
        <f>IF(B20281&lt;&gt;"NI",1,0)</f>
        <v/>
      </c>
      <c r="D20281">
        <f>VLOOKUP(B20281, Tabelas!A:C,3,FALSE())</f>
        <v/>
      </c>
      <c r="E20281">
        <f>VLOOKUP(B20281, Tabelas!A:C,2,FALSE())</f>
        <v/>
      </c>
    </row>
    <row r="20282">
      <c r="A20282" t="inlineStr">
        <is>
          <t>REVISTA DA GAMA E SOUZA</t>
        </is>
      </c>
      <c r="B20282" t="inlineStr">
        <is>
          <t>C</t>
        </is>
      </c>
      <c r="C20282">
        <f>IF(B20282&lt;&gt;"NI",1,0)</f>
        <v/>
      </c>
      <c r="D20282">
        <f>VLOOKUP(B20282, Tabelas!A:C,3,FALSE())</f>
        <v/>
      </c>
      <c r="E20282">
        <f>VLOOKUP(B20282, Tabelas!A:C,2,FALSE())</f>
        <v/>
      </c>
    </row>
    <row r="20283">
      <c r="A20283" t="inlineStr">
        <is>
          <t>REVISTA DA GRADUAÇÃO (PUCRS)</t>
        </is>
      </c>
      <c r="B20283" t="inlineStr">
        <is>
          <t>C</t>
        </is>
      </c>
      <c r="C20283">
        <f>IF(B20283&lt;&gt;"NI",1,0)</f>
        <v/>
      </c>
      <c r="D20283">
        <f>VLOOKUP(B20283, Tabelas!A:C,3,FALSE())</f>
        <v/>
      </c>
      <c r="E20283">
        <f>VLOOKUP(B20283, Tabelas!A:C,2,FALSE())</f>
        <v/>
      </c>
    </row>
    <row r="20284">
      <c r="A20284" t="inlineStr">
        <is>
          <t>REVISTA DA MOSTRA DE TRABALHOS DE CONCLUSÃO DE CURSO - TCC - CONGREGA URCAMP</t>
        </is>
      </c>
      <c r="B20284" t="inlineStr">
        <is>
          <t>C</t>
        </is>
      </c>
      <c r="C20284">
        <f>IF(B20284&lt;&gt;"NI",1,0)</f>
        <v/>
      </c>
      <c r="D20284">
        <f>VLOOKUP(B20284, Tabelas!A:C,3,FALSE())</f>
        <v/>
      </c>
      <c r="E20284">
        <f>VLOOKUP(B20284, Tabelas!A:C,2,FALSE())</f>
        <v/>
      </c>
    </row>
    <row r="20285">
      <c r="A20285" t="inlineStr">
        <is>
          <t>REVISTA DA OAB SÃO PAULO</t>
        </is>
      </c>
      <c r="B20285" t="inlineStr">
        <is>
          <t>C</t>
        </is>
      </c>
      <c r="C20285">
        <f>IF(B20285&lt;&gt;"NI",1,0)</f>
        <v/>
      </c>
      <c r="D20285">
        <f>VLOOKUP(B20285, Tabelas!A:C,3,FALSE())</f>
        <v/>
      </c>
      <c r="E20285">
        <f>VLOOKUP(B20285, Tabelas!A:C,2,FALSE())</f>
        <v/>
      </c>
    </row>
    <row r="20286">
      <c r="A20286" t="inlineStr">
        <is>
          <t>REVISTA DA OLIMPÍADA</t>
        </is>
      </c>
      <c r="B20286" t="inlineStr">
        <is>
          <t>C</t>
        </is>
      </c>
      <c r="C20286">
        <f>IF(B20286&lt;&gt;"NI",1,0)</f>
        <v/>
      </c>
      <c r="D20286">
        <f>VLOOKUP(B20286, Tabelas!A:C,3,FALSE())</f>
        <v/>
      </c>
      <c r="E20286">
        <f>VLOOKUP(B20286, Tabelas!A:C,2,FALSE())</f>
        <v/>
      </c>
    </row>
    <row r="20287">
      <c r="A20287" t="inlineStr">
        <is>
          <t>REVISTA DA PROCURADORIA GERAL DO ESTADO DE SANTA CATARINA</t>
        </is>
      </c>
      <c r="B20287" t="inlineStr">
        <is>
          <t>C</t>
        </is>
      </c>
      <c r="C20287">
        <f>IF(B20287&lt;&gt;"NI",1,0)</f>
        <v/>
      </c>
      <c r="D20287">
        <f>VLOOKUP(B20287, Tabelas!A:C,3,FALSE())</f>
        <v/>
      </c>
      <c r="E20287">
        <f>VLOOKUP(B20287, Tabelas!A:C,2,FALSE())</f>
        <v/>
      </c>
    </row>
    <row r="20288">
      <c r="A20288" t="inlineStr">
        <is>
          <t>REVISTA DA PROCURADORIA GERAL DO ESTADO DE SÃO PAULO</t>
        </is>
      </c>
      <c r="B20288" t="inlineStr">
        <is>
          <t>C</t>
        </is>
      </c>
      <c r="C20288">
        <f>IF(B20288&lt;&gt;"NI",1,0)</f>
        <v/>
      </c>
      <c r="D20288">
        <f>VLOOKUP(B20288, Tabelas!A:C,3,FALSE())</f>
        <v/>
      </c>
      <c r="E20288">
        <f>VLOOKUP(B20288, Tabelas!A:C,2,FALSE())</f>
        <v/>
      </c>
    </row>
    <row r="20289">
      <c r="A20289" t="inlineStr">
        <is>
          <t>REVISTA DA PROCURADORIA GERAL DO ESTADO DO ESPÍRITO SANTO</t>
        </is>
      </c>
      <c r="B20289" t="inlineStr">
        <is>
          <t>C</t>
        </is>
      </c>
      <c r="C20289">
        <f>IF(B20289&lt;&gt;"NI",1,0)</f>
        <v/>
      </c>
      <c r="D20289">
        <f>VLOOKUP(B20289, Tabelas!A:C,3,FALSE())</f>
        <v/>
      </c>
      <c r="E20289">
        <f>VLOOKUP(B20289, Tabelas!A:C,2,FALSE())</f>
        <v/>
      </c>
    </row>
    <row r="20290">
      <c r="A20290" t="inlineStr">
        <is>
          <t>REVISTA DA PROCURADORIA GERAL DO ESTADO DO RIO GRANDE DO SUL</t>
        </is>
      </c>
      <c r="B20290" t="inlineStr">
        <is>
          <t>C</t>
        </is>
      </c>
      <c r="C20290">
        <f>IF(B20290&lt;&gt;"NI",1,0)</f>
        <v/>
      </c>
      <c r="D20290">
        <f>VLOOKUP(B20290, Tabelas!A:C,3,FALSE())</f>
        <v/>
      </c>
      <c r="E20290">
        <f>VLOOKUP(B20290, Tabelas!A:C,2,FALSE())</f>
        <v/>
      </c>
    </row>
    <row r="20291">
      <c r="A20291" t="inlineStr">
        <is>
          <t>REVISTA DA PROCURADORIA GERAL DO MUNICÍPIO DE CURITIBA</t>
        </is>
      </c>
      <c r="B20291" t="inlineStr">
        <is>
          <t>C</t>
        </is>
      </c>
      <c r="C20291">
        <f>IF(B20291&lt;&gt;"NI",1,0)</f>
        <v/>
      </c>
      <c r="D20291">
        <f>VLOOKUP(B20291, Tabelas!A:C,3,FALSE())</f>
        <v/>
      </c>
      <c r="E20291">
        <f>VLOOKUP(B20291, Tabelas!A:C,2,FALSE())</f>
        <v/>
      </c>
    </row>
    <row r="20292">
      <c r="A20292" t="inlineStr">
        <is>
          <t>REVISTA DA PROCURADORIA GERAL DO MUNICÍPIO DE FORTALEZA</t>
        </is>
      </c>
      <c r="B20292" t="inlineStr">
        <is>
          <t>C</t>
        </is>
      </c>
      <c r="C20292">
        <f>IF(B20292&lt;&gt;"NI",1,0)</f>
        <v/>
      </c>
      <c r="D20292">
        <f>VLOOKUP(B20292, Tabelas!A:C,3,FALSE())</f>
        <v/>
      </c>
      <c r="E20292">
        <f>VLOOKUP(B20292, Tabelas!A:C,2,FALSE())</f>
        <v/>
      </c>
    </row>
    <row r="20293">
      <c r="A20293" t="inlineStr">
        <is>
          <t>REVISTA DA PROCURADORIA-GERAL DO MUNICÍPIO DE JOÃO PESSOA</t>
        </is>
      </c>
      <c r="B20293" t="inlineStr">
        <is>
          <t>C</t>
        </is>
      </c>
      <c r="C20293">
        <f>IF(B20293&lt;&gt;"NI",1,0)</f>
        <v/>
      </c>
      <c r="D20293">
        <f>VLOOKUP(B20293, Tabelas!A:C,3,FALSE())</f>
        <v/>
      </c>
      <c r="E20293">
        <f>VLOOKUP(B20293, Tabelas!A:C,2,FALSE())</f>
        <v/>
      </c>
    </row>
    <row r="20294">
      <c r="A20294" t="inlineStr">
        <is>
          <t>REVISTA DA PRODUÇÃO INDUSTRIAL &amp; SERVIÇOS</t>
        </is>
      </c>
      <c r="B20294" t="inlineStr">
        <is>
          <t>C</t>
        </is>
      </c>
      <c r="C20294">
        <f>IF(B20294&lt;&gt;"NI",1,0)</f>
        <v/>
      </c>
      <c r="D20294">
        <f>VLOOKUP(B20294, Tabelas!A:C,3,FALSE())</f>
        <v/>
      </c>
      <c r="E20294">
        <f>VLOOKUP(B20294, Tabelas!A:C,2,FALSE())</f>
        <v/>
      </c>
    </row>
    <row r="20295">
      <c r="A20295" t="inlineStr">
        <is>
          <t>REVISTA DA PROPRIEDADE INDUSTRIAL</t>
        </is>
      </c>
      <c r="B20295" t="inlineStr">
        <is>
          <t>C</t>
        </is>
      </c>
      <c r="C20295">
        <f>IF(B20295&lt;&gt;"NI",1,0)</f>
        <v/>
      </c>
      <c r="D20295">
        <f>VLOOKUP(B20295, Tabelas!A:C,3,FALSE())</f>
        <v/>
      </c>
      <c r="E20295">
        <f>VLOOKUP(B20295, Tabelas!A:C,2,FALSE())</f>
        <v/>
      </c>
    </row>
    <row r="20296">
      <c r="A20296" t="inlineStr">
        <is>
          <t>REVISTA DA RECEITA FEDERAL - ESTUDOS TRIBUTÁRIOS E ADUANEIROS</t>
        </is>
      </c>
      <c r="B20296" t="inlineStr">
        <is>
          <t>C</t>
        </is>
      </c>
      <c r="C20296">
        <f>IF(B20296&lt;&gt;"NI",1,0)</f>
        <v/>
      </c>
      <c r="D20296">
        <f>VLOOKUP(B20296, Tabelas!A:C,3,FALSE())</f>
        <v/>
      </c>
      <c r="E20296">
        <f>VLOOKUP(B20296, Tabelas!A:C,2,FALSE())</f>
        <v/>
      </c>
    </row>
    <row r="20297">
      <c r="A20297" t="inlineStr">
        <is>
          <t>REVISTA DA SOCIEDADE BRASILEIRA DE ARBORIZAÇÃO URBANA</t>
        </is>
      </c>
      <c r="B20297" t="inlineStr">
        <is>
          <t>C</t>
        </is>
      </c>
      <c r="C20297">
        <f>IF(B20297&lt;&gt;"NI",1,0)</f>
        <v/>
      </c>
      <c r="D20297">
        <f>VLOOKUP(B20297, Tabelas!A:C,3,FALSE())</f>
        <v/>
      </c>
      <c r="E20297">
        <f>VLOOKUP(B20297, Tabelas!A:C,2,FALSE())</f>
        <v/>
      </c>
    </row>
    <row r="20298">
      <c r="A20298" t="inlineStr">
        <is>
          <t>REVISTA DA SOCIEDADE BRASILEIRA DE ATIVIDADE MOTORA ADAPTADA</t>
        </is>
      </c>
      <c r="B20298" t="inlineStr">
        <is>
          <t>C</t>
        </is>
      </c>
      <c r="C20298">
        <f>IF(B20298&lt;&gt;"NI",1,0)</f>
        <v/>
      </c>
      <c r="D20298">
        <f>VLOOKUP(B20298, Tabelas!A:C,3,FALSE())</f>
        <v/>
      </c>
      <c r="E20298">
        <f>VLOOKUP(B20298, Tabelas!A:C,2,FALSE())</f>
        <v/>
      </c>
    </row>
    <row r="20299">
      <c r="A20299" t="inlineStr">
        <is>
          <t>REVISTA DA SOCIEDADE BRASILEIRA DE CLÍNICA MÉDICA</t>
        </is>
      </c>
      <c r="B20299" t="inlineStr">
        <is>
          <t>C</t>
        </is>
      </c>
      <c r="C20299">
        <f>IF(B20299&lt;&gt;"NI",1,0)</f>
        <v/>
      </c>
      <c r="D20299">
        <f>VLOOKUP(B20299, Tabelas!A:C,3,FALSE())</f>
        <v/>
      </c>
      <c r="E20299">
        <f>VLOOKUP(B20299, Tabelas!A:C,2,FALSE())</f>
        <v/>
      </c>
    </row>
    <row r="20300">
      <c r="A20300" t="inlineStr">
        <is>
          <t>REVISTA DA SOCIEDADE CEARENSE DE CARDIOLOGIA</t>
        </is>
      </c>
      <c r="B20300" t="inlineStr">
        <is>
          <t>C</t>
        </is>
      </c>
      <c r="C20300">
        <f>IF(B20300&lt;&gt;"NI",1,0)</f>
        <v/>
      </c>
      <c r="D20300">
        <f>VLOOKUP(B20300, Tabelas!A:C,3,FALSE())</f>
        <v/>
      </c>
      <c r="E20300">
        <f>VLOOKUP(B20300, Tabelas!A:C,2,FALSE())</f>
        <v/>
      </c>
    </row>
    <row r="20301">
      <c r="A20301" t="inlineStr">
        <is>
          <t>REVISTA DA SOCIEDADE DE CARDIOLOGIA DO ESTADO DE SAO PAULO</t>
        </is>
      </c>
      <c r="B20301" t="inlineStr">
        <is>
          <t>C</t>
        </is>
      </c>
      <c r="C20301">
        <f>IF(B20301&lt;&gt;"NI",1,0)</f>
        <v/>
      </c>
      <c r="D20301">
        <f>VLOOKUP(B20301, Tabelas!A:C,3,FALSE())</f>
        <v/>
      </c>
      <c r="E20301">
        <f>VLOOKUP(B20301, Tabelas!A:C,2,FALSE())</f>
        <v/>
      </c>
    </row>
    <row r="20302">
      <c r="A20302" t="inlineStr">
        <is>
          <t>REVISTA DA SOCIEDADE PAULISTA DE ORTODONTIA (CESSOU EM 1968. CONT.0030-5944 ORTODONTIA)</t>
        </is>
      </c>
      <c r="B20302" t="inlineStr">
        <is>
          <t>C</t>
        </is>
      </c>
      <c r="C20302">
        <f>IF(B20302&lt;&gt;"NI",1,0)</f>
        <v/>
      </c>
      <c r="D20302">
        <f>VLOOKUP(B20302, Tabelas!A:C,3,FALSE())</f>
        <v/>
      </c>
      <c r="E20302">
        <f>VLOOKUP(B20302, Tabelas!A:C,2,FALSE())</f>
        <v/>
      </c>
    </row>
    <row r="20303">
      <c r="A20303" t="inlineStr">
        <is>
          <t>REVISTA DANÇA</t>
        </is>
      </c>
      <c r="B20303" t="inlineStr">
        <is>
          <t>C</t>
        </is>
      </c>
      <c r="C20303">
        <f>IF(B20303&lt;&gt;"NI",1,0)</f>
        <v/>
      </c>
      <c r="D20303">
        <f>VLOOKUP(B20303, Tabelas!A:C,3,FALSE())</f>
        <v/>
      </c>
      <c r="E20303">
        <f>VLOOKUP(B20303, Tabelas!A:C,2,FALSE())</f>
        <v/>
      </c>
    </row>
    <row r="20304">
      <c r="A20304" t="inlineStr">
        <is>
          <t>REVISTA DE ADMINISTRAÇÃO EM SAÚDE (ONLINE)</t>
        </is>
      </c>
      <c r="B20304" t="inlineStr">
        <is>
          <t>C</t>
        </is>
      </c>
      <c r="C20304">
        <f>IF(B20304&lt;&gt;"NI",1,0)</f>
        <v/>
      </c>
      <c r="D20304">
        <f>VLOOKUP(B20304, Tabelas!A:C,3,FALSE())</f>
        <v/>
      </c>
      <c r="E20304">
        <f>VLOOKUP(B20304, Tabelas!A:C,2,FALSE())</f>
        <v/>
      </c>
    </row>
    <row r="20305">
      <c r="A20305" t="inlineStr">
        <is>
          <t>REVISTA DE AGROECOLOGIA NO SEMIÁRIDO</t>
        </is>
      </c>
      <c r="B20305" t="inlineStr">
        <is>
          <t>C</t>
        </is>
      </c>
      <c r="C20305">
        <f>IF(B20305&lt;&gt;"NI",1,0)</f>
        <v/>
      </c>
      <c r="D20305">
        <f>VLOOKUP(B20305, Tabelas!A:C,3,FALSE())</f>
        <v/>
      </c>
      <c r="E20305">
        <f>VLOOKUP(B20305, Tabelas!A:C,2,FALSE())</f>
        <v/>
      </c>
    </row>
    <row r="20306">
      <c r="A20306" t="inlineStr">
        <is>
          <t>REVISTA DE AGROTECNOLOGIA</t>
        </is>
      </c>
      <c r="B20306" t="inlineStr">
        <is>
          <t>C</t>
        </is>
      </c>
      <c r="C20306">
        <f>IF(B20306&lt;&gt;"NI",1,0)</f>
        <v/>
      </c>
      <c r="D20306">
        <f>VLOOKUP(B20306, Tabelas!A:C,3,FALSE())</f>
        <v/>
      </c>
      <c r="E20306">
        <f>VLOOKUP(B20306, Tabelas!A:C,2,FALSE())</f>
        <v/>
      </c>
    </row>
    <row r="20307">
      <c r="A20307" t="inlineStr">
        <is>
          <t>REVISTA DE APARECIDA</t>
        </is>
      </c>
      <c r="B20307" t="inlineStr">
        <is>
          <t>C</t>
        </is>
      </c>
      <c r="C20307">
        <f>IF(B20307&lt;&gt;"NI",1,0)</f>
        <v/>
      </c>
      <c r="D20307">
        <f>VLOOKUP(B20307, Tabelas!A:C,3,FALSE())</f>
        <v/>
      </c>
      <c r="E20307">
        <f>VLOOKUP(B20307, Tabelas!A:C,2,FALSE())</f>
        <v/>
      </c>
    </row>
    <row r="20308">
      <c r="A20308" t="inlineStr">
        <is>
          <t>REVISTA DE ARGUMENTAÇÃO E HERMENÊUTICA JURÍDICA (ONLINE)</t>
        </is>
      </c>
      <c r="B20308" t="inlineStr">
        <is>
          <t>C</t>
        </is>
      </c>
      <c r="C20308">
        <f>IF(B20308&lt;&gt;"NI",1,0)</f>
        <v/>
      </c>
      <c r="D20308">
        <f>VLOOKUP(B20308, Tabelas!A:C,3,FALSE())</f>
        <v/>
      </c>
      <c r="E20308">
        <f>VLOOKUP(B20308, Tabelas!A:C,2,FALSE())</f>
        <v/>
      </c>
    </row>
    <row r="20309">
      <c r="A20309" t="inlineStr">
        <is>
          <t>REVISTA DE ARTETERAPIA DA AATESP</t>
        </is>
      </c>
      <c r="B20309" t="inlineStr">
        <is>
          <t>C</t>
        </is>
      </c>
      <c r="C20309">
        <f>IF(B20309&lt;&gt;"NI",1,0)</f>
        <v/>
      </c>
      <c r="D20309">
        <f>VLOOKUP(B20309, Tabelas!A:C,3,FALSE())</f>
        <v/>
      </c>
      <c r="E20309">
        <f>VLOOKUP(B20309, Tabelas!A:C,2,FALSE())</f>
        <v/>
      </c>
    </row>
    <row r="20310">
      <c r="A20310" t="inlineStr">
        <is>
          <t>REVISTA DE BIODIREITO E DIREITOS DOS ANIMAIS</t>
        </is>
      </c>
      <c r="B20310" t="inlineStr">
        <is>
          <t>C</t>
        </is>
      </c>
      <c r="C20310">
        <f>IF(B20310&lt;&gt;"NI",1,0)</f>
        <v/>
      </c>
      <c r="D20310">
        <f>VLOOKUP(B20310, Tabelas!A:C,3,FALSE())</f>
        <v/>
      </c>
      <c r="E20310">
        <f>VLOOKUP(B20310, Tabelas!A:C,2,FALSE())</f>
        <v/>
      </c>
    </row>
    <row r="20311">
      <c r="A20311" t="inlineStr">
        <is>
          <t>REVISTA DE BIOLOGIA E SAÚDE DA UNISEP</t>
        </is>
      </c>
      <c r="B20311" t="inlineStr">
        <is>
          <t>C</t>
        </is>
      </c>
      <c r="C20311">
        <f>IF(B20311&lt;&gt;"NI",1,0)</f>
        <v/>
      </c>
      <c r="D20311">
        <f>VLOOKUP(B20311, Tabelas!A:C,3,FALSE())</f>
        <v/>
      </c>
      <c r="E20311">
        <f>VLOOKUP(B20311, Tabelas!A:C,2,FALSE())</f>
        <v/>
      </c>
    </row>
    <row r="20312">
      <c r="A20312" t="inlineStr">
        <is>
          <t>REVISTA DE BIOLOGIA NEOTROPICAL</t>
        </is>
      </c>
      <c r="B20312" t="inlineStr">
        <is>
          <t>C</t>
        </is>
      </c>
      <c r="C20312">
        <f>IF(B20312&lt;&gt;"NI",1,0)</f>
        <v/>
      </c>
      <c r="D20312">
        <f>VLOOKUP(B20312, Tabelas!A:C,3,FALSE())</f>
        <v/>
      </c>
      <c r="E20312">
        <f>VLOOKUP(B20312, Tabelas!A:C,2,FALSE())</f>
        <v/>
      </c>
    </row>
    <row r="20313">
      <c r="A20313" t="inlineStr">
        <is>
          <t>REVISTA DE BIOTECNOLOGIA &amp; CIÊNCIAS</t>
        </is>
      </c>
      <c r="B20313" t="inlineStr">
        <is>
          <t>C</t>
        </is>
      </c>
      <c r="C20313">
        <f>IF(B20313&lt;&gt;"NI",1,0)</f>
        <v/>
      </c>
      <c r="D20313">
        <f>VLOOKUP(B20313, Tabelas!A:C,3,FALSE())</f>
        <v/>
      </c>
      <c r="E20313">
        <f>VLOOKUP(B20313, Tabelas!A:C,2,FALSE())</f>
        <v/>
      </c>
    </row>
    <row r="20314">
      <c r="A20314" t="inlineStr">
        <is>
          <t>REVISTA DE CIÊNCIA &amp; TECNOLOGIA</t>
        </is>
      </c>
      <c r="B20314" t="inlineStr">
        <is>
          <t>C</t>
        </is>
      </c>
      <c r="C20314">
        <f>IF(B20314&lt;&gt;"NI",1,0)</f>
        <v/>
      </c>
      <c r="D20314">
        <f>VLOOKUP(B20314, Tabelas!A:C,3,FALSE())</f>
        <v/>
      </c>
      <c r="E20314">
        <f>VLOOKUP(B20314, Tabelas!A:C,2,FALSE())</f>
        <v/>
      </c>
    </row>
    <row r="20315">
      <c r="A20315" t="inlineStr">
        <is>
          <t>REVISTA DE CIÊNCIA E INOVAÇÃO DO IF FARROUPILHA</t>
        </is>
      </c>
      <c r="B20315" t="inlineStr">
        <is>
          <t>C</t>
        </is>
      </c>
      <c r="C20315">
        <f>IF(B20315&lt;&gt;"NI",1,0)</f>
        <v/>
      </c>
      <c r="D20315">
        <f>VLOOKUP(B20315, Tabelas!A:C,3,FALSE())</f>
        <v/>
      </c>
      <c r="E20315">
        <f>VLOOKUP(B20315, Tabelas!A:C,2,FALSE())</f>
        <v/>
      </c>
    </row>
    <row r="20316">
      <c r="A20316" t="inlineStr">
        <is>
          <t>REVISTA DE CIÊNCIA E TECNOLOGIA</t>
        </is>
      </c>
      <c r="B20316" t="inlineStr">
        <is>
          <t>C</t>
        </is>
      </c>
      <c r="C20316">
        <f>IF(B20316&lt;&gt;"NI",1,0)</f>
        <v/>
      </c>
      <c r="D20316">
        <f>VLOOKUP(B20316, Tabelas!A:C,3,FALSE())</f>
        <v/>
      </c>
      <c r="E20316">
        <f>VLOOKUP(B20316, Tabelas!A:C,2,FALSE())</f>
        <v/>
      </c>
    </row>
    <row r="20317">
      <c r="A20317" t="inlineStr">
        <is>
          <t>REVISTA DE CIÊNCIA E TECNOLOGIA - FATEC LINS</t>
        </is>
      </c>
      <c r="B20317" t="inlineStr">
        <is>
          <t>C</t>
        </is>
      </c>
      <c r="C20317">
        <f>IF(B20317&lt;&gt;"NI",1,0)</f>
        <v/>
      </c>
      <c r="D20317">
        <f>VLOOKUP(B20317, Tabelas!A:C,3,FALSE())</f>
        <v/>
      </c>
      <c r="E20317">
        <f>VLOOKUP(B20317, Tabelas!A:C,2,FALSE())</f>
        <v/>
      </c>
    </row>
    <row r="20318">
      <c r="A20318" t="inlineStr">
        <is>
          <t>REVISTA DE CIENCIA Y TECNOLOGÍA</t>
        </is>
      </c>
      <c r="B20318" t="inlineStr">
        <is>
          <t>C</t>
        </is>
      </c>
      <c r="C20318">
        <f>IF(B20318&lt;&gt;"NI",1,0)</f>
        <v/>
      </c>
      <c r="D20318">
        <f>VLOOKUP(B20318, Tabelas!A:C,3,FALSE())</f>
        <v/>
      </c>
      <c r="E20318">
        <f>VLOOKUP(B20318, Tabelas!A:C,2,FALSE())</f>
        <v/>
      </c>
    </row>
    <row r="20319">
      <c r="A20319" t="inlineStr">
        <is>
          <t>REVISTA DE CIÊNCIA, TECNOLOGIA E INOVAÇÃO</t>
        </is>
      </c>
      <c r="B20319" t="inlineStr">
        <is>
          <t>C</t>
        </is>
      </c>
      <c r="C20319">
        <f>IF(B20319&lt;&gt;"NI",1,0)</f>
        <v/>
      </c>
      <c r="D20319">
        <f>VLOOKUP(B20319, Tabelas!A:C,3,FALSE())</f>
        <v/>
      </c>
      <c r="E20319">
        <f>VLOOKUP(B20319, Tabelas!A:C,2,FALSE())</f>
        <v/>
      </c>
    </row>
    <row r="20320">
      <c r="A20320" t="inlineStr">
        <is>
          <t>REVISTA DE CIENCIAS AGRARIAS</t>
        </is>
      </c>
      <c r="B20320" t="inlineStr">
        <is>
          <t>C</t>
        </is>
      </c>
      <c r="C20320">
        <f>IF(B20320&lt;&gt;"NI",1,0)</f>
        <v/>
      </c>
      <c r="D20320">
        <f>VLOOKUP(B20320, Tabelas!A:C,3,FALSE())</f>
        <v/>
      </c>
      <c r="E20320">
        <f>VLOOKUP(B20320, Tabelas!A:C,2,FALSE())</f>
        <v/>
      </c>
    </row>
    <row r="20321">
      <c r="A20321" t="inlineStr">
        <is>
          <t>REVISTA DE CIÊNCIAS AGRÁRIAS (LISBOA)</t>
        </is>
      </c>
      <c r="B20321" t="inlineStr">
        <is>
          <t>C</t>
        </is>
      </c>
      <c r="C20321">
        <f>IF(B20321&lt;&gt;"NI",1,0)</f>
        <v/>
      </c>
      <c r="D20321">
        <f>VLOOKUP(B20321, Tabelas!A:C,3,FALSE())</f>
        <v/>
      </c>
      <c r="E20321">
        <f>VLOOKUP(B20321, Tabelas!A:C,2,FALSE())</f>
        <v/>
      </c>
    </row>
    <row r="20322">
      <c r="A20322" t="inlineStr">
        <is>
          <t>REVISTA DE CIÊNCIAS AGRO-AMBIENTAIS (ONLINE)</t>
        </is>
      </c>
      <c r="B20322" t="inlineStr">
        <is>
          <t>C</t>
        </is>
      </c>
      <c r="C20322">
        <f>IF(B20322&lt;&gt;"NI",1,0)</f>
        <v/>
      </c>
      <c r="D20322">
        <f>VLOOKUP(B20322, Tabelas!A:C,3,FALSE())</f>
        <v/>
      </c>
      <c r="E20322">
        <f>VLOOKUP(B20322, Tabelas!A:C,2,FALSE())</f>
        <v/>
      </c>
    </row>
    <row r="20323">
      <c r="A20323" t="inlineStr">
        <is>
          <t>REVISTA DE CIÊNCIAS AGROVETERINÁRIAS (UDESC)</t>
        </is>
      </c>
      <c r="B20323" t="inlineStr">
        <is>
          <t>C</t>
        </is>
      </c>
      <c r="C20323">
        <f>IF(B20323&lt;&gt;"NI",1,0)</f>
        <v/>
      </c>
      <c r="D20323">
        <f>VLOOKUP(B20323, Tabelas!A:C,3,FALSE())</f>
        <v/>
      </c>
      <c r="E20323">
        <f>VLOOKUP(B20323, Tabelas!A:C,2,FALSE())</f>
        <v/>
      </c>
    </row>
    <row r="20324">
      <c r="A20324" t="inlineStr">
        <is>
          <t>REVISTA DE CIÊNCIAS DA SAÚDE NOVA ESPERANÇA</t>
        </is>
      </c>
      <c r="B20324" t="inlineStr">
        <is>
          <t>C</t>
        </is>
      </c>
      <c r="C20324">
        <f>IF(B20324&lt;&gt;"NI",1,0)</f>
        <v/>
      </c>
      <c r="D20324">
        <f>VLOOKUP(B20324, Tabelas!A:C,3,FALSE())</f>
        <v/>
      </c>
      <c r="E20324">
        <f>VLOOKUP(B20324, Tabelas!A:C,2,FALSE())</f>
        <v/>
      </c>
    </row>
    <row r="20325">
      <c r="A20325" t="inlineStr">
        <is>
          <t>REVISTA DE CIENCIAS DE LA ACTIVIDAD FÍSICA</t>
        </is>
      </c>
      <c r="B20325" t="inlineStr">
        <is>
          <t>C</t>
        </is>
      </c>
      <c r="C20325">
        <f>IF(B20325&lt;&gt;"NI",1,0)</f>
        <v/>
      </c>
      <c r="D20325">
        <f>VLOOKUP(B20325, Tabelas!A:C,3,FALSE())</f>
        <v/>
      </c>
      <c r="E20325">
        <f>VLOOKUP(B20325, Tabelas!A:C,2,FALSE())</f>
        <v/>
      </c>
    </row>
    <row r="20326">
      <c r="A20326" t="inlineStr">
        <is>
          <t>REVISTA DE CIENCIAS DEL DEPORTE</t>
        </is>
      </c>
      <c r="B20326" t="inlineStr">
        <is>
          <t>C</t>
        </is>
      </c>
      <c r="C20326">
        <f>IF(B20326&lt;&gt;"NI",1,0)</f>
        <v/>
      </c>
      <c r="D20326">
        <f>VLOOKUP(B20326, Tabelas!A:C,3,FALSE())</f>
        <v/>
      </c>
      <c r="E20326">
        <f>VLOOKUP(B20326, Tabelas!A:C,2,FALSE())</f>
        <v/>
      </c>
    </row>
    <row r="20327">
      <c r="A20327" t="inlineStr">
        <is>
          <t>REVISTA DE CIÊNCIAS EXATAS</t>
        </is>
      </c>
      <c r="B20327" t="inlineStr">
        <is>
          <t>C</t>
        </is>
      </c>
      <c r="C20327">
        <f>IF(B20327&lt;&gt;"NI",1,0)</f>
        <v/>
      </c>
      <c r="D20327">
        <f>VLOOKUP(B20327, Tabelas!A:C,3,FALSE())</f>
        <v/>
      </c>
      <c r="E20327">
        <f>VLOOKUP(B20327, Tabelas!A:C,2,FALSE())</f>
        <v/>
      </c>
    </row>
    <row r="20328">
      <c r="A20328" t="inlineStr">
        <is>
          <t>REVISTA DE CIÊNCIAS EXATAS E NATURAIS (UNICENTRO)</t>
        </is>
      </c>
      <c r="B20328" t="inlineStr">
        <is>
          <t>C</t>
        </is>
      </c>
      <c r="C20328">
        <f>IF(B20328&lt;&gt;"NI",1,0)</f>
        <v/>
      </c>
      <c r="D20328">
        <f>VLOOKUP(B20328, Tabelas!A:C,3,FALSE())</f>
        <v/>
      </c>
      <c r="E20328">
        <f>VLOOKUP(B20328, Tabelas!A:C,2,FALSE())</f>
        <v/>
      </c>
    </row>
    <row r="20329">
      <c r="A20329" t="inlineStr">
        <is>
          <t>REVISTA DE CIENCIAS JURÍDICAS</t>
        </is>
      </c>
      <c r="B20329" t="inlineStr">
        <is>
          <t>C</t>
        </is>
      </c>
      <c r="C20329">
        <f>IF(B20329&lt;&gt;"NI",1,0)</f>
        <v/>
      </c>
      <c r="D20329">
        <f>VLOOKUP(B20329, Tabelas!A:C,3,FALSE())</f>
        <v/>
      </c>
      <c r="E20329">
        <f>VLOOKUP(B20329, Tabelas!A:C,2,FALSE())</f>
        <v/>
      </c>
    </row>
    <row r="20330">
      <c r="A20330" t="inlineStr">
        <is>
          <t>REVISTA DE CIÊNCIAS POLICIAIS</t>
        </is>
      </c>
      <c r="B20330" t="inlineStr">
        <is>
          <t>C</t>
        </is>
      </c>
      <c r="C20330">
        <f>IF(B20330&lt;&gt;"NI",1,0)</f>
        <v/>
      </c>
      <c r="D20330">
        <f>VLOOKUP(B20330, Tabelas!A:C,3,FALSE())</f>
        <v/>
      </c>
      <c r="E20330">
        <f>VLOOKUP(B20330, Tabelas!A:C,2,FALSE())</f>
        <v/>
      </c>
    </row>
    <row r="20331">
      <c r="A20331" t="inlineStr">
        <is>
          <t>REVISTA DE CIRURGIA E TRAUMATOLOGIA BUCO-MAXILO-FACIAL (IMPRESSO)</t>
        </is>
      </c>
      <c r="B20331" t="inlineStr">
        <is>
          <t>C</t>
        </is>
      </c>
      <c r="C20331">
        <f>IF(B20331&lt;&gt;"NI",1,0)</f>
        <v/>
      </c>
      <c r="D20331">
        <f>VLOOKUP(B20331, Tabelas!A:C,3,FALSE())</f>
        <v/>
      </c>
      <c r="E20331">
        <f>VLOOKUP(B20331, Tabelas!A:C,2,FALSE())</f>
        <v/>
      </c>
    </row>
    <row r="20332">
      <c r="A20332" t="inlineStr">
        <is>
          <t>REVISTA DE CLÍNICA E PESQUISA ODONTOLÓGICA (IMPRESSO) / JOURNAL OF DENTAL CLINICAL AND RESEARCH</t>
        </is>
      </c>
      <c r="B20332" t="inlineStr">
        <is>
          <t>C</t>
        </is>
      </c>
      <c r="C20332">
        <f>IF(B20332&lt;&gt;"NI",1,0)</f>
        <v/>
      </c>
      <c r="D20332">
        <f>VLOOKUP(B20332, Tabelas!A:C,3,FALSE())</f>
        <v/>
      </c>
      <c r="E20332">
        <f>VLOOKUP(B20332, Tabelas!A:C,2,FALSE())</f>
        <v/>
      </c>
    </row>
    <row r="20333">
      <c r="A20333" t="inlineStr">
        <is>
          <t>REVISTA DE COMUNICAÇÃO CIENTÍFICA</t>
        </is>
      </c>
      <c r="B20333" t="inlineStr">
        <is>
          <t>C</t>
        </is>
      </c>
      <c r="C20333">
        <f>IF(B20333&lt;&gt;"NI",1,0)</f>
        <v/>
      </c>
      <c r="D20333">
        <f>VLOOKUP(B20333, Tabelas!A:C,3,FALSE())</f>
        <v/>
      </c>
      <c r="E20333">
        <f>VLOOKUP(B20333, Tabelas!A:C,2,FALSE())</f>
        <v/>
      </c>
    </row>
    <row r="20334">
      <c r="A20334" t="inlineStr">
        <is>
          <t>REVISTA DE CONCORRÊNCIA E REGULAÇÃO</t>
        </is>
      </c>
      <c r="B20334" t="inlineStr">
        <is>
          <t>C</t>
        </is>
      </c>
      <c r="C20334">
        <f>IF(B20334&lt;&gt;"NI",1,0)</f>
        <v/>
      </c>
      <c r="D20334">
        <f>VLOOKUP(B20334, Tabelas!A:C,3,FALSE())</f>
        <v/>
      </c>
      <c r="E20334">
        <f>VLOOKUP(B20334, Tabelas!A:C,2,FALSE())</f>
        <v/>
      </c>
    </row>
    <row r="20335">
      <c r="A20335" t="inlineStr">
        <is>
          <t>REVISTA DE CONSTITUCIONALIZAÇÃO DO DIREITO BRASILEIRO</t>
        </is>
      </c>
      <c r="B20335" t="inlineStr">
        <is>
          <t>C</t>
        </is>
      </c>
      <c r="C20335">
        <f>IF(B20335&lt;&gt;"NI",1,0)</f>
        <v/>
      </c>
      <c r="D20335">
        <f>VLOOKUP(B20335, Tabelas!A:C,3,FALSE())</f>
        <v/>
      </c>
      <c r="E20335">
        <f>VLOOKUP(B20335, Tabelas!A:C,2,FALSE())</f>
        <v/>
      </c>
    </row>
    <row r="20336">
      <c r="A20336" t="inlineStr">
        <is>
          <t>REVISTA DE CONTRATOS PÚBLICOS</t>
        </is>
      </c>
      <c r="B20336" t="inlineStr">
        <is>
          <t>C</t>
        </is>
      </c>
      <c r="C20336">
        <f>IF(B20336&lt;&gt;"NI",1,0)</f>
        <v/>
      </c>
      <c r="D20336">
        <f>VLOOKUP(B20336, Tabelas!A:C,3,FALSE())</f>
        <v/>
      </c>
      <c r="E20336">
        <f>VLOOKUP(B20336, Tabelas!A:C,2,FALSE())</f>
        <v/>
      </c>
    </row>
    <row r="20337">
      <c r="A20337" t="inlineStr">
        <is>
          <t>REVISTA DE CRIMINOLOGIAS E POLITICAS CRIMINAIS (ONLINE)</t>
        </is>
      </c>
      <c r="B20337" t="inlineStr">
        <is>
          <t>C</t>
        </is>
      </c>
      <c r="C20337">
        <f>IF(B20337&lt;&gt;"NI",1,0)</f>
        <v/>
      </c>
      <c r="D20337">
        <f>VLOOKUP(B20337, Tabelas!A:C,3,FALSE())</f>
        <v/>
      </c>
      <c r="E20337">
        <f>VLOOKUP(B20337, Tabelas!A:C,2,FALSE())</f>
        <v/>
      </c>
    </row>
    <row r="20338">
      <c r="A20338" t="inlineStr">
        <is>
          <t>REVISTA DE DERECHO - UNIVERSIDAD CATÓLICA DÁMASO A. LARRAÑAGA. FACULTAD DE DERECHO</t>
        </is>
      </c>
      <c r="B20338" t="inlineStr">
        <is>
          <t>C</t>
        </is>
      </c>
      <c r="C20338">
        <f>IF(B20338&lt;&gt;"NI",1,0)</f>
        <v/>
      </c>
      <c r="D20338">
        <f>VLOOKUP(B20338, Tabelas!A:C,3,FALSE())</f>
        <v/>
      </c>
      <c r="E20338">
        <f>VLOOKUP(B20338, Tabelas!A:C,2,FALSE())</f>
        <v/>
      </c>
    </row>
    <row r="20339">
      <c r="A20339" t="inlineStr">
        <is>
          <t>REVISTA DE DERECHO DEL CONSUMIDOR</t>
        </is>
      </c>
      <c r="B20339" t="inlineStr">
        <is>
          <t>C</t>
        </is>
      </c>
      <c r="C20339">
        <f>IF(B20339&lt;&gt;"NI",1,0)</f>
        <v/>
      </c>
      <c r="D20339">
        <f>VLOOKUP(B20339, Tabelas!A:C,3,FALSE())</f>
        <v/>
      </c>
      <c r="E20339">
        <f>VLOOKUP(B20339, Tabelas!A:C,2,FALSE())</f>
        <v/>
      </c>
    </row>
    <row r="20340">
      <c r="A20340" t="inlineStr">
        <is>
          <t>REVISTA DE DERECHO Y ECONOMÍA</t>
        </is>
      </c>
      <c r="B20340" t="inlineStr">
        <is>
          <t>C</t>
        </is>
      </c>
      <c r="C20340">
        <f>IF(B20340&lt;&gt;"NI",1,0)</f>
        <v/>
      </c>
      <c r="D20340">
        <f>VLOOKUP(B20340, Tabelas!A:C,3,FALSE())</f>
        <v/>
      </c>
      <c r="E20340">
        <f>VLOOKUP(B20340, Tabelas!A:C,2,FALSE())</f>
        <v/>
      </c>
    </row>
    <row r="20341">
      <c r="A20341" t="inlineStr">
        <is>
          <t>REVISTA DE DESIGN, TECNOLOGIA E SOCIEDADE</t>
        </is>
      </c>
      <c r="B20341" t="inlineStr">
        <is>
          <t>C</t>
        </is>
      </c>
      <c r="C20341">
        <f>IF(B20341&lt;&gt;"NI",1,0)</f>
        <v/>
      </c>
      <c r="D20341">
        <f>VLOOKUP(B20341, Tabelas!A:C,3,FALSE())</f>
        <v/>
      </c>
      <c r="E20341">
        <f>VLOOKUP(B20341, Tabelas!A:C,2,FALSE())</f>
        <v/>
      </c>
    </row>
    <row r="20342">
      <c r="A20342" t="inlineStr">
        <is>
          <t>REVISTA DE DIREITO (VIÇOSA)</t>
        </is>
      </c>
      <c r="B20342" t="inlineStr">
        <is>
          <t>C</t>
        </is>
      </c>
      <c r="C20342">
        <f>IF(B20342&lt;&gt;"NI",1,0)</f>
        <v/>
      </c>
      <c r="D20342">
        <f>VLOOKUP(B20342, Tabelas!A:C,3,FALSE())</f>
        <v/>
      </c>
      <c r="E20342">
        <f>VLOOKUP(B20342, Tabelas!A:C,2,FALSE())</f>
        <v/>
      </c>
    </row>
    <row r="20343">
      <c r="A20343" t="inlineStr">
        <is>
          <t>REVISTA DE DIREITO ADMINISTRATIVO CONTEMPORÂNEO</t>
        </is>
      </c>
      <c r="B20343" t="inlineStr">
        <is>
          <t>C</t>
        </is>
      </c>
      <c r="C20343">
        <f>IF(B20343&lt;&gt;"NI",1,0)</f>
        <v/>
      </c>
      <c r="D20343">
        <f>VLOOKUP(B20343, Tabelas!A:C,3,FALSE())</f>
        <v/>
      </c>
      <c r="E20343">
        <f>VLOOKUP(B20343, Tabelas!A:C,2,FALSE())</f>
        <v/>
      </c>
    </row>
    <row r="20344">
      <c r="A20344" t="inlineStr">
        <is>
          <t>REVISTA DE DIREITO ADMINISTRATIVO E GESTÃO PÚBLICA (ONLINE)</t>
        </is>
      </c>
      <c r="B20344" t="inlineStr">
        <is>
          <t>C</t>
        </is>
      </c>
      <c r="C20344">
        <f>IF(B20344&lt;&gt;"NI",1,0)</f>
        <v/>
      </c>
      <c r="D20344">
        <f>VLOOKUP(B20344, Tabelas!A:C,3,FALSE())</f>
        <v/>
      </c>
      <c r="E20344">
        <f>VLOOKUP(B20344, Tabelas!A:C,2,FALSE())</f>
        <v/>
      </c>
    </row>
    <row r="20345">
      <c r="A20345" t="inlineStr">
        <is>
          <t>REVISTA DE DIREITO ADMINISTRATIVO E INFRAESTRUTURA</t>
        </is>
      </c>
      <c r="B20345" t="inlineStr">
        <is>
          <t>C</t>
        </is>
      </c>
      <c r="C20345">
        <f>IF(B20345&lt;&gt;"NI",1,0)</f>
        <v/>
      </c>
      <c r="D20345">
        <f>VLOOKUP(B20345, Tabelas!A:C,3,FALSE())</f>
        <v/>
      </c>
      <c r="E20345">
        <f>VLOOKUP(B20345, Tabelas!A:C,2,FALSE())</f>
        <v/>
      </c>
    </row>
    <row r="20346">
      <c r="A20346" t="inlineStr">
        <is>
          <t>REVISTA DE DIREITO ADUANEIRO, MARÍTIMO E PORTUÁRIO</t>
        </is>
      </c>
      <c r="B20346" t="inlineStr">
        <is>
          <t>C</t>
        </is>
      </c>
      <c r="C20346">
        <f>IF(B20346&lt;&gt;"NI",1,0)</f>
        <v/>
      </c>
      <c r="D20346">
        <f>VLOOKUP(B20346, Tabelas!A:C,3,FALSE())</f>
        <v/>
      </c>
      <c r="E20346">
        <f>VLOOKUP(B20346, Tabelas!A:C,2,FALSE())</f>
        <v/>
      </c>
    </row>
    <row r="20347">
      <c r="A20347" t="inlineStr">
        <is>
          <t>REVISTA DE DIREITO AGRÁRIO</t>
        </is>
      </c>
      <c r="B20347" t="inlineStr">
        <is>
          <t>C</t>
        </is>
      </c>
      <c r="C20347">
        <f>IF(B20347&lt;&gt;"NI",1,0)</f>
        <v/>
      </c>
      <c r="D20347">
        <f>VLOOKUP(B20347, Tabelas!A:C,3,FALSE())</f>
        <v/>
      </c>
      <c r="E20347">
        <f>VLOOKUP(B20347, Tabelas!A:C,2,FALSE())</f>
        <v/>
      </c>
    </row>
    <row r="20348">
      <c r="A20348" t="inlineStr">
        <is>
          <t>REVISTA DE DIREITO AGRÁRIO E AGROAMBIENTAL (ONLINE)</t>
        </is>
      </c>
      <c r="B20348" t="inlineStr">
        <is>
          <t>C</t>
        </is>
      </c>
      <c r="C20348">
        <f>IF(B20348&lt;&gt;"NI",1,0)</f>
        <v/>
      </c>
      <c r="D20348">
        <f>VLOOKUP(B20348, Tabelas!A:C,3,FALSE())</f>
        <v/>
      </c>
      <c r="E20348">
        <f>VLOOKUP(B20348, Tabelas!A:C,2,FALSE())</f>
        <v/>
      </c>
    </row>
    <row r="20349">
      <c r="A20349" t="inlineStr">
        <is>
          <t>REVISTA DE DIREITO AMBIENTAL E SOCIOAMBIENTALISMO (ONLINE)</t>
        </is>
      </c>
      <c r="B20349" t="inlineStr">
        <is>
          <t>C</t>
        </is>
      </c>
      <c r="C20349">
        <f>IF(B20349&lt;&gt;"NI",1,0)</f>
        <v/>
      </c>
      <c r="D20349">
        <f>VLOOKUP(B20349, Tabelas!A:C,3,FALSE())</f>
        <v/>
      </c>
      <c r="E20349">
        <f>VLOOKUP(B20349, Tabelas!A:C,2,FALSE())</f>
        <v/>
      </c>
    </row>
    <row r="20350">
      <c r="A20350" t="inlineStr">
        <is>
          <t>REVISTA DE DIREITO CONSTITUCIONAL INTERNACIONAL E COMPARADO</t>
        </is>
      </c>
      <c r="B20350" t="inlineStr">
        <is>
          <t>C</t>
        </is>
      </c>
      <c r="C20350">
        <f>IF(B20350&lt;&gt;"NI",1,0)</f>
        <v/>
      </c>
      <c r="D20350">
        <f>VLOOKUP(B20350, Tabelas!A:C,3,FALSE())</f>
        <v/>
      </c>
      <c r="E20350">
        <f>VLOOKUP(B20350, Tabelas!A:C,2,FALSE())</f>
        <v/>
      </c>
    </row>
    <row r="20351">
      <c r="A20351" t="inlineStr">
        <is>
          <t>REVISTA DE DIREITO COSMOPOLITA</t>
        </is>
      </c>
      <c r="B20351" t="inlineStr">
        <is>
          <t>C</t>
        </is>
      </c>
      <c r="C20351">
        <f>IF(B20351&lt;&gt;"NI",1,0)</f>
        <v/>
      </c>
      <c r="D20351">
        <f>VLOOKUP(B20351, Tabelas!A:C,3,FALSE())</f>
        <v/>
      </c>
      <c r="E20351">
        <f>VLOOKUP(B20351, Tabelas!A:C,2,FALSE())</f>
        <v/>
      </c>
    </row>
    <row r="20352">
      <c r="A20352" t="inlineStr">
        <is>
          <t>REVISTA DE DIREITO DA ADVOCEF</t>
        </is>
      </c>
      <c r="B20352" t="inlineStr">
        <is>
          <t>C</t>
        </is>
      </c>
      <c r="C20352">
        <f>IF(B20352&lt;&gt;"NI",1,0)</f>
        <v/>
      </c>
      <c r="D20352">
        <f>VLOOKUP(B20352, Tabelas!A:C,3,FALSE())</f>
        <v/>
      </c>
      <c r="E20352">
        <f>VLOOKUP(B20352, Tabelas!A:C,2,FALSE())</f>
        <v/>
      </c>
    </row>
    <row r="20353">
      <c r="A20353" t="inlineStr">
        <is>
          <t>REVISTA DE DIREITO DA DEFENSORIA PÚBLICA</t>
        </is>
      </c>
      <c r="B20353" t="inlineStr">
        <is>
          <t>C</t>
        </is>
      </c>
      <c r="C20353">
        <f>IF(B20353&lt;&gt;"NI",1,0)</f>
        <v/>
      </c>
      <c r="D20353">
        <f>VLOOKUP(B20353, Tabelas!A:C,3,FALSE())</f>
        <v/>
      </c>
      <c r="E20353">
        <f>VLOOKUP(B20353, Tabelas!A:C,2,FALSE())</f>
        <v/>
      </c>
    </row>
    <row r="20354">
      <c r="A20354" t="inlineStr">
        <is>
          <t>REVISTA DE DIREITO DA EMPRESA E DOS NEGÓCIOS</t>
        </is>
      </c>
      <c r="B20354" t="inlineStr">
        <is>
          <t>C</t>
        </is>
      </c>
      <c r="C20354">
        <f>IF(B20354&lt;&gt;"NI",1,0)</f>
        <v/>
      </c>
      <c r="D20354">
        <f>VLOOKUP(B20354, Tabelas!A:C,3,FALSE())</f>
        <v/>
      </c>
      <c r="E20354">
        <f>VLOOKUP(B20354, Tabelas!A:C,2,FALSE())</f>
        <v/>
      </c>
    </row>
    <row r="20355">
      <c r="A20355" t="inlineStr">
        <is>
          <t>REVISTA DE DIREITO DA FACULDADE GUANAMBI</t>
        </is>
      </c>
      <c r="B20355" t="inlineStr">
        <is>
          <t>C</t>
        </is>
      </c>
      <c r="C20355">
        <f>IF(B20355&lt;&gt;"NI",1,0)</f>
        <v/>
      </c>
      <c r="D20355">
        <f>VLOOKUP(B20355, Tabelas!A:C,3,FALSE())</f>
        <v/>
      </c>
      <c r="E20355">
        <f>VLOOKUP(B20355, Tabelas!A:C,2,FALSE())</f>
        <v/>
      </c>
    </row>
    <row r="20356">
      <c r="A20356" t="inlineStr">
        <is>
          <t>REVISTA DE DIREITO DA PROCURADORIA GERAL DO ESTADO DO RIO DE JANEIRO</t>
        </is>
      </c>
      <c r="B20356" t="inlineStr">
        <is>
          <t>C</t>
        </is>
      </c>
      <c r="C20356">
        <f>IF(B20356&lt;&gt;"NI",1,0)</f>
        <v/>
      </c>
      <c r="D20356">
        <f>VLOOKUP(B20356, Tabelas!A:C,3,FALSE())</f>
        <v/>
      </c>
      <c r="E20356">
        <f>VLOOKUP(B20356, Tabelas!A:C,2,FALSE())</f>
        <v/>
      </c>
    </row>
    <row r="20357">
      <c r="A20357" t="inlineStr">
        <is>
          <t>REVISTA DE DIREITO DA UNIGRANRIO</t>
        </is>
      </c>
      <c r="B20357" t="inlineStr">
        <is>
          <t>C</t>
        </is>
      </c>
      <c r="C20357">
        <f>IF(B20357&lt;&gt;"NI",1,0)</f>
        <v/>
      </c>
      <c r="D20357">
        <f>VLOOKUP(B20357, Tabelas!A:C,3,FALSE())</f>
        <v/>
      </c>
      <c r="E20357">
        <f>VLOOKUP(B20357, Tabelas!A:C,2,FALSE())</f>
        <v/>
      </c>
    </row>
    <row r="20358">
      <c r="A20358" t="inlineStr">
        <is>
          <t>REVISTA DE DIREITO DAS NOVAS TECNOLOGIAS</t>
        </is>
      </c>
      <c r="B20358" t="inlineStr">
        <is>
          <t>C</t>
        </is>
      </c>
      <c r="C20358">
        <f>IF(B20358&lt;&gt;"NI",1,0)</f>
        <v/>
      </c>
      <c r="D20358">
        <f>VLOOKUP(B20358, Tabelas!A:C,3,FALSE())</f>
        <v/>
      </c>
      <c r="E20358">
        <f>VLOOKUP(B20358, Tabelas!A:C,2,FALSE())</f>
        <v/>
      </c>
    </row>
    <row r="20359">
      <c r="A20359" t="inlineStr">
        <is>
          <t>REVISTA DE DIREITO DAS SOCIEDADES E DOS VALORES MOBILIÁRIOS</t>
        </is>
      </c>
      <c r="B20359" t="inlineStr">
        <is>
          <t>C</t>
        </is>
      </c>
      <c r="C20359">
        <f>IF(B20359&lt;&gt;"NI",1,0)</f>
        <v/>
      </c>
      <c r="D20359">
        <f>VLOOKUP(B20359, Tabelas!A:C,3,FALSE())</f>
        <v/>
      </c>
      <c r="E20359">
        <f>VLOOKUP(B20359, Tabelas!A:C,2,FALSE())</f>
        <v/>
      </c>
    </row>
    <row r="20360">
      <c r="A20360" t="inlineStr">
        <is>
          <t>REVISTA DE DIREITO DE FAMÍLIA E DAS SUCESSÕES</t>
        </is>
      </c>
      <c r="B20360" t="inlineStr">
        <is>
          <t>C</t>
        </is>
      </c>
      <c r="C20360">
        <f>IF(B20360&lt;&gt;"NI",1,0)</f>
        <v/>
      </c>
      <c r="D20360">
        <f>VLOOKUP(B20360, Tabelas!A:C,3,FALSE())</f>
        <v/>
      </c>
      <c r="E20360">
        <f>VLOOKUP(B20360, Tabelas!A:C,2,FALSE())</f>
        <v/>
      </c>
    </row>
    <row r="20361">
      <c r="A20361" t="inlineStr">
        <is>
          <t>REVISTA DE DIREITO DE FAMÍLIA E SUCESSÃO (ONLINE)</t>
        </is>
      </c>
      <c r="B20361" t="inlineStr">
        <is>
          <t>C</t>
        </is>
      </c>
      <c r="C20361">
        <f>IF(B20361&lt;&gt;"NI",1,0)</f>
        <v/>
      </c>
      <c r="D20361">
        <f>VLOOKUP(B20361, Tabelas!A:C,3,FALSE())</f>
        <v/>
      </c>
      <c r="E20361">
        <f>VLOOKUP(B20361, Tabelas!A:C,2,FALSE())</f>
        <v/>
      </c>
    </row>
    <row r="20362">
      <c r="A20362" t="inlineStr">
        <is>
          <t>REVISTA DE DIREITO DE LÍNGUA PORTUGUESA</t>
        </is>
      </c>
      <c r="B20362" t="inlineStr">
        <is>
          <t>C</t>
        </is>
      </c>
      <c r="C20362">
        <f>IF(B20362&lt;&gt;"NI",1,0)</f>
        <v/>
      </c>
      <c r="D20362">
        <f>VLOOKUP(B20362, Tabelas!A:C,3,FALSE())</f>
        <v/>
      </c>
      <c r="E20362">
        <f>VLOOKUP(B20362, Tabelas!A:C,2,FALSE())</f>
        <v/>
      </c>
    </row>
    <row r="20363">
      <c r="A20363" t="inlineStr">
        <is>
          <t>REVISTA DE DIREITO DO IAP (ONLINE)</t>
        </is>
      </c>
      <c r="B20363" t="inlineStr">
        <is>
          <t>C</t>
        </is>
      </c>
      <c r="C20363">
        <f>IF(B20363&lt;&gt;"NI",1,0)</f>
        <v/>
      </c>
      <c r="D20363">
        <f>VLOOKUP(B20363, Tabelas!A:C,3,FALSE())</f>
        <v/>
      </c>
      <c r="E20363">
        <f>VLOOKUP(B20363, Tabelas!A:C,2,FALSE())</f>
        <v/>
      </c>
    </row>
    <row r="20364">
      <c r="A20364" t="inlineStr">
        <is>
          <t>REVISTA DE DIREITO DO TERCEIRO SETOR</t>
        </is>
      </c>
      <c r="B20364" t="inlineStr">
        <is>
          <t>C</t>
        </is>
      </c>
      <c r="C20364">
        <f>IF(B20364&lt;&gt;"NI",1,0)</f>
        <v/>
      </c>
      <c r="D20364">
        <f>VLOOKUP(B20364, Tabelas!A:C,3,FALSE())</f>
        <v/>
      </c>
      <c r="E20364">
        <f>VLOOKUP(B20364, Tabelas!A:C,2,FALSE())</f>
        <v/>
      </c>
    </row>
    <row r="20365">
      <c r="A20365" t="inlineStr">
        <is>
          <t>REVISTA DE DIREITO DOM ALBERTO</t>
        </is>
      </c>
      <c r="B20365" t="inlineStr">
        <is>
          <t>C</t>
        </is>
      </c>
      <c r="C20365">
        <f>IF(B20365&lt;&gt;"NI",1,0)</f>
        <v/>
      </c>
      <c r="D20365">
        <f>VLOOKUP(B20365, Tabelas!A:C,3,FALSE())</f>
        <v/>
      </c>
      <c r="E20365">
        <f>VLOOKUP(B20365, Tabelas!A:C,2,FALSE())</f>
        <v/>
      </c>
    </row>
    <row r="20366">
      <c r="A20366" t="inlineStr">
        <is>
          <t>REVISTA DE DIREITO E SUSTENTABILIDADE (ONLINE)</t>
        </is>
      </c>
      <c r="B20366" t="inlineStr">
        <is>
          <t>C</t>
        </is>
      </c>
      <c r="C20366">
        <f>IF(B20366&lt;&gt;"NI",1,0)</f>
        <v/>
      </c>
      <c r="D20366">
        <f>VLOOKUP(B20366, Tabelas!A:C,3,FALSE())</f>
        <v/>
      </c>
      <c r="E20366">
        <f>VLOOKUP(B20366, Tabelas!A:C,2,FALSE())</f>
        <v/>
      </c>
    </row>
    <row r="20367">
      <c r="A20367" t="inlineStr">
        <is>
          <t>REVISTA DE DIREITO EMPRESARIAL E RECUPERACIONAL</t>
        </is>
      </c>
      <c r="B20367" t="inlineStr">
        <is>
          <t>C</t>
        </is>
      </c>
      <c r="C20367">
        <f>IF(B20367&lt;&gt;"NI",1,0)</f>
        <v/>
      </c>
      <c r="D20367">
        <f>VLOOKUP(B20367, Tabelas!A:C,3,FALSE())</f>
        <v/>
      </c>
      <c r="E20367">
        <f>VLOOKUP(B20367, Tabelas!A:C,2,FALSE())</f>
        <v/>
      </c>
    </row>
    <row r="20368">
      <c r="A20368" t="inlineStr">
        <is>
          <t>REVISTA DE DIREITO FIBRA LEX</t>
        </is>
      </c>
      <c r="B20368" t="inlineStr">
        <is>
          <t>C</t>
        </is>
      </c>
      <c r="C20368">
        <f>IF(B20368&lt;&gt;"NI",1,0)</f>
        <v/>
      </c>
      <c r="D20368">
        <f>VLOOKUP(B20368, Tabelas!A:C,3,FALSE())</f>
        <v/>
      </c>
      <c r="E20368">
        <f>VLOOKUP(B20368, Tabelas!A:C,2,FALSE())</f>
        <v/>
      </c>
    </row>
    <row r="20369">
      <c r="A20369" t="inlineStr">
        <is>
          <t>REVISTA DE DIREITO INTERNACIONAL E GLOBALIZAÇÃO ECONÔMICA</t>
        </is>
      </c>
      <c r="B20369" t="inlineStr">
        <is>
          <t>C</t>
        </is>
      </c>
      <c r="C20369">
        <f>IF(B20369&lt;&gt;"NI",1,0)</f>
        <v/>
      </c>
      <c r="D20369">
        <f>VLOOKUP(B20369, Tabelas!A:C,3,FALSE())</f>
        <v/>
      </c>
      <c r="E20369">
        <f>VLOOKUP(B20369, Tabelas!A:C,2,FALSE())</f>
        <v/>
      </c>
    </row>
    <row r="20370">
      <c r="A20370" t="inlineStr">
        <is>
          <t>REVISTA DE DIREITO PENAL, PROCESSO PENAL E CONSTITUIÇÃO</t>
        </is>
      </c>
      <c r="B20370" t="inlineStr">
        <is>
          <t>C</t>
        </is>
      </c>
      <c r="C20370">
        <f>IF(B20370&lt;&gt;"NI",1,0)</f>
        <v/>
      </c>
      <c r="D20370">
        <f>VLOOKUP(B20370, Tabelas!A:C,3,FALSE())</f>
        <v/>
      </c>
      <c r="E20370">
        <f>VLOOKUP(B20370, Tabelas!A:C,2,FALSE())</f>
        <v/>
      </c>
    </row>
    <row r="20371">
      <c r="A20371" t="inlineStr">
        <is>
          <t>REVISTA DE DIREITO PÚBLICO (COIMBRA)</t>
        </is>
      </c>
      <c r="B20371" t="inlineStr">
        <is>
          <t>C</t>
        </is>
      </c>
      <c r="C20371">
        <f>IF(B20371&lt;&gt;"NI",1,0)</f>
        <v/>
      </c>
      <c r="D20371">
        <f>VLOOKUP(B20371, Tabelas!A:C,3,FALSE())</f>
        <v/>
      </c>
      <c r="E20371">
        <f>VLOOKUP(B20371, Tabelas!A:C,2,FALSE())</f>
        <v/>
      </c>
    </row>
    <row r="20372">
      <c r="A20372" t="inlineStr">
        <is>
          <t>REVISTA DE DIREITO PÚBLICO CONTEMPORÂNEO</t>
        </is>
      </c>
      <c r="B20372" t="inlineStr">
        <is>
          <t>C</t>
        </is>
      </c>
      <c r="C20372">
        <f>IF(B20372&lt;&gt;"NI",1,0)</f>
        <v/>
      </c>
      <c r="D20372">
        <f>VLOOKUP(B20372, Tabelas!A:C,3,FALSE())</f>
        <v/>
      </c>
      <c r="E20372">
        <f>VLOOKUP(B20372, Tabelas!A:C,2,FALSE())</f>
        <v/>
      </c>
    </row>
    <row r="20373">
      <c r="A20373" t="inlineStr">
        <is>
          <t>REVISTA DE DIREITO PÚBLICO DA ECONOMIA</t>
        </is>
      </c>
      <c r="B20373" t="inlineStr">
        <is>
          <t>C</t>
        </is>
      </c>
      <c r="C20373">
        <f>IF(B20373&lt;&gt;"NI",1,0)</f>
        <v/>
      </c>
      <c r="D20373">
        <f>VLOOKUP(B20373, Tabelas!A:C,3,FALSE())</f>
        <v/>
      </c>
      <c r="E20373">
        <f>VLOOKUP(B20373, Tabelas!A:C,2,FALSE())</f>
        <v/>
      </c>
    </row>
    <row r="20374">
      <c r="A20374" t="inlineStr">
        <is>
          <t>REVISTA DE DIREITO RECUPERACIONAL E EMPRESA</t>
        </is>
      </c>
      <c r="B20374" t="inlineStr">
        <is>
          <t>C</t>
        </is>
      </c>
      <c r="C20374">
        <f>IF(B20374&lt;&gt;"NI",1,0)</f>
        <v/>
      </c>
      <c r="D20374">
        <f>VLOOKUP(B20374, Tabelas!A:C,3,FALSE())</f>
        <v/>
      </c>
      <c r="E20374">
        <f>VLOOKUP(B20374, Tabelas!A:C,2,FALSE())</f>
        <v/>
      </c>
    </row>
    <row r="20375">
      <c r="A20375" t="inlineStr">
        <is>
          <t>REVISTA DE DIREITO SOCIAIS E POLÍTICAS PÚBLICAS (ONLINE)</t>
        </is>
      </c>
      <c r="B20375" t="inlineStr">
        <is>
          <t>C</t>
        </is>
      </c>
      <c r="C20375">
        <f>IF(B20375&lt;&gt;"NI",1,0)</f>
        <v/>
      </c>
      <c r="D20375">
        <f>VLOOKUP(B20375, Tabelas!A:C,3,FALSE())</f>
        <v/>
      </c>
      <c r="E20375">
        <f>VLOOKUP(B20375, Tabelas!A:C,2,FALSE())</f>
        <v/>
      </c>
    </row>
    <row r="20376">
      <c r="A20376" t="inlineStr">
        <is>
          <t>REVISTA DE DIREITO TJRJ</t>
        </is>
      </c>
      <c r="B20376" t="inlineStr">
        <is>
          <t>C</t>
        </is>
      </c>
      <c r="C20376">
        <f>IF(B20376&lt;&gt;"NI",1,0)</f>
        <v/>
      </c>
      <c r="D20376">
        <f>VLOOKUP(B20376, Tabelas!A:C,3,FALSE())</f>
        <v/>
      </c>
      <c r="E20376">
        <f>VLOOKUP(B20376, Tabelas!A:C,2,FALSE())</f>
        <v/>
      </c>
    </row>
    <row r="20377">
      <c r="A20377" t="inlineStr">
        <is>
          <t>REVISTA DE DIREITO TRIBUTÁRIO E FINANCEIRO</t>
        </is>
      </c>
      <c r="B20377" t="inlineStr">
        <is>
          <t>C</t>
        </is>
      </c>
      <c r="C20377">
        <f>IF(B20377&lt;&gt;"NI",1,0)</f>
        <v/>
      </c>
      <c r="D20377">
        <f>VLOOKUP(B20377, Tabelas!A:C,3,FALSE())</f>
        <v/>
      </c>
      <c r="E20377">
        <f>VLOOKUP(B20377, Tabelas!A:C,2,FALSE())</f>
        <v/>
      </c>
    </row>
    <row r="20378">
      <c r="A20378" t="inlineStr">
        <is>
          <t>REVISTA DE DIREITO URBANÍSTICO, CIDADE E ALTERIDADE (ONLINE)</t>
        </is>
      </c>
      <c r="B20378" t="inlineStr">
        <is>
          <t>C</t>
        </is>
      </c>
      <c r="C20378">
        <f>IF(B20378&lt;&gt;"NI",1,0)</f>
        <v/>
      </c>
      <c r="D20378">
        <f>VLOOKUP(B20378, Tabelas!A:C,3,FALSE())</f>
        <v/>
      </c>
      <c r="E20378">
        <f>VLOOKUP(B20378, Tabelas!A:C,2,FALSE())</f>
        <v/>
      </c>
    </row>
    <row r="20379">
      <c r="A20379" t="inlineStr">
        <is>
          <t>REVISTA DE DIREITO, ARTE E LITERATURA (ONLINE)</t>
        </is>
      </c>
      <c r="B20379" t="inlineStr">
        <is>
          <t>C</t>
        </is>
      </c>
      <c r="C20379">
        <f>IF(B20379&lt;&gt;"NI",1,0)</f>
        <v/>
      </c>
      <c r="D20379">
        <f>VLOOKUP(B20379, Tabelas!A:C,3,FALSE())</f>
        <v/>
      </c>
      <c r="E20379">
        <f>VLOOKUP(B20379, Tabelas!A:C,2,FALSE())</f>
        <v/>
      </c>
    </row>
    <row r="20380">
      <c r="A20380" t="inlineStr">
        <is>
          <t>REVISTA DE DIREITO, ECONOMIA E DESENVOLVIMENTO SUSTENTÁVEL (ONLINE)</t>
        </is>
      </c>
      <c r="B20380" t="inlineStr">
        <is>
          <t>C</t>
        </is>
      </c>
      <c r="C20380">
        <f>IF(B20380&lt;&gt;"NI",1,0)</f>
        <v/>
      </c>
      <c r="D20380">
        <f>VLOOKUP(B20380, Tabelas!A:C,3,FALSE())</f>
        <v/>
      </c>
      <c r="E20380">
        <f>VLOOKUP(B20380, Tabelas!A:C,2,FALSE())</f>
        <v/>
      </c>
    </row>
    <row r="20381">
      <c r="A20381" t="inlineStr">
        <is>
          <t>REVISTA DE DIREITO, GLOBALIZAÇÃO E RESPONSABILIDADE NAS RELAÇÕES DE CONSUMO (ONLINE)</t>
        </is>
      </c>
      <c r="B20381" t="inlineStr">
        <is>
          <t>C</t>
        </is>
      </c>
      <c r="C20381">
        <f>IF(B20381&lt;&gt;"NI",1,0)</f>
        <v/>
      </c>
      <c r="D20381">
        <f>VLOOKUP(B20381, Tabelas!A:C,3,FALSE())</f>
        <v/>
      </c>
      <c r="E20381">
        <f>VLOOKUP(B20381, Tabelas!A:C,2,FALSE())</f>
        <v/>
      </c>
    </row>
    <row r="20382">
      <c r="A20382" t="inlineStr">
        <is>
          <t>REVISTA DE DIREITO, GOVERNANÇA E NOVAS TECNOLOGIAS (ONLINE)</t>
        </is>
      </c>
      <c r="B20382" t="inlineStr">
        <is>
          <t>C</t>
        </is>
      </c>
      <c r="C20382">
        <f>IF(B20382&lt;&gt;"NI",1,0)</f>
        <v/>
      </c>
      <c r="D20382">
        <f>VLOOKUP(B20382, Tabelas!A:C,3,FALSE())</f>
        <v/>
      </c>
      <c r="E20382">
        <f>VLOOKUP(B20382, Tabelas!A:C,2,FALSE())</f>
        <v/>
      </c>
    </row>
    <row r="20383">
      <c r="A20383" t="inlineStr">
        <is>
          <t>REVISTA DE DIREITO, INOVAÇÃO, PROPRIEDADE INTELECTUAL E CONCORRÊNCIA</t>
        </is>
      </c>
      <c r="B20383" t="inlineStr">
        <is>
          <t>C</t>
        </is>
      </c>
      <c r="C20383">
        <f>IF(B20383&lt;&gt;"NI",1,0)</f>
        <v/>
      </c>
      <c r="D20383">
        <f>VLOOKUP(B20383, Tabelas!A:C,3,FALSE())</f>
        <v/>
      </c>
      <c r="E20383">
        <f>VLOOKUP(B20383, Tabelas!A:C,2,FALSE())</f>
        <v/>
      </c>
    </row>
    <row r="20384">
      <c r="A20384" t="inlineStr">
        <is>
          <t>REVISTA DE DIREITOS FUNDAMENTAIS NAS RELAÇÕES DO TRABALHO, SOCIAIS E EMPRESARIAIS</t>
        </is>
      </c>
      <c r="B20384" t="inlineStr">
        <is>
          <t>C</t>
        </is>
      </c>
      <c r="C20384">
        <f>IF(B20384&lt;&gt;"NI",1,0)</f>
        <v/>
      </c>
      <c r="D20384">
        <f>VLOOKUP(B20384, Tabelas!A:C,3,FALSE())</f>
        <v/>
      </c>
      <c r="E20384">
        <f>VLOOKUP(B20384, Tabelas!A:C,2,FALSE())</f>
        <v/>
      </c>
    </row>
    <row r="20385">
      <c r="A20385" t="inlineStr">
        <is>
          <t>REVISTA DE DIREITOS HUMANOS E EFETIVIDADE</t>
        </is>
      </c>
      <c r="B20385" t="inlineStr">
        <is>
          <t>C</t>
        </is>
      </c>
      <c r="C20385">
        <f>IF(B20385&lt;&gt;"NI",1,0)</f>
        <v/>
      </c>
      <c r="D20385">
        <f>VLOOKUP(B20385, Tabelas!A:C,3,FALSE())</f>
        <v/>
      </c>
      <c r="E20385">
        <f>VLOOKUP(B20385, Tabelas!A:C,2,FALSE())</f>
        <v/>
      </c>
    </row>
    <row r="20386">
      <c r="A20386" t="inlineStr">
        <is>
          <t>REVISTA DE DIREITOS HUMANOS EM PERSPECTIVA (ONLINE)</t>
        </is>
      </c>
      <c r="B20386" t="inlineStr">
        <is>
          <t>C</t>
        </is>
      </c>
      <c r="C20386">
        <f>IF(B20386&lt;&gt;"NI",1,0)</f>
        <v/>
      </c>
      <c r="D20386">
        <f>VLOOKUP(B20386, Tabelas!A:C,3,FALSE())</f>
        <v/>
      </c>
      <c r="E20386">
        <f>VLOOKUP(B20386, Tabelas!A:C,2,FALSE())</f>
        <v/>
      </c>
    </row>
    <row r="20387">
      <c r="A20387" t="inlineStr">
        <is>
          <t>REVISTA DE DIREITOS SOCIAIS, SEGURIDADE E PREVIDÊNCIA SOCIAL</t>
        </is>
      </c>
      <c r="B20387" t="inlineStr">
        <is>
          <t>C</t>
        </is>
      </c>
      <c r="C20387">
        <f>IF(B20387&lt;&gt;"NI",1,0)</f>
        <v/>
      </c>
      <c r="D20387">
        <f>VLOOKUP(B20387, Tabelas!A:C,3,FALSE())</f>
        <v/>
      </c>
      <c r="E20387">
        <f>VLOOKUP(B20387, Tabelas!A:C,2,FALSE())</f>
        <v/>
      </c>
    </row>
    <row r="20388">
      <c r="A20388" t="inlineStr">
        <is>
          <t>REVISTA DE DIVULGAÇÃO INTERDISCIPLINAR VIRTUAL</t>
        </is>
      </c>
      <c r="B20388" t="inlineStr">
        <is>
          <t>C</t>
        </is>
      </c>
      <c r="C20388">
        <f>IF(B20388&lt;&gt;"NI",1,0)</f>
        <v/>
      </c>
      <c r="D20388">
        <f>VLOOKUP(B20388, Tabelas!A:C,3,FALSE())</f>
        <v/>
      </c>
      <c r="E20388">
        <f>VLOOKUP(B20388, Tabelas!A:C,2,FALSE())</f>
        <v/>
      </c>
    </row>
    <row r="20389">
      <c r="A20389" t="inlineStr">
        <is>
          <t>REVISTA DE DOUTRINA 4. REGIÃO</t>
        </is>
      </c>
      <c r="B20389" t="inlineStr">
        <is>
          <t>C</t>
        </is>
      </c>
      <c r="C20389">
        <f>IF(B20389&lt;&gt;"NI",1,0)</f>
        <v/>
      </c>
      <c r="D20389">
        <f>VLOOKUP(B20389, Tabelas!A:C,3,FALSE())</f>
        <v/>
      </c>
      <c r="E20389">
        <f>VLOOKUP(B20389, Tabelas!A:C,2,FALSE())</f>
        <v/>
      </c>
    </row>
    <row r="20390">
      <c r="A20390" t="inlineStr">
        <is>
          <t>REVISTA DE DOUTRINA E JURISPRUDÊNCIA</t>
        </is>
      </c>
      <c r="B20390" t="inlineStr">
        <is>
          <t>C</t>
        </is>
      </c>
      <c r="C20390">
        <f>IF(B20390&lt;&gt;"NI",1,0)</f>
        <v/>
      </c>
      <c r="D20390">
        <f>VLOOKUP(B20390, Tabelas!A:C,3,FALSE())</f>
        <v/>
      </c>
      <c r="E20390">
        <f>VLOOKUP(B20390, Tabelas!A:C,2,FALSE())</f>
        <v/>
      </c>
    </row>
    <row r="20391">
      <c r="A20391" t="inlineStr">
        <is>
          <t>REVISTA DE ECOCARDIOGRAFÍA - PRÁTICA Y OTRAS TÉCNICAS DE IMAGEM CARDÍACA</t>
        </is>
      </c>
      <c r="B20391" t="inlineStr">
        <is>
          <t>C</t>
        </is>
      </c>
      <c r="C20391">
        <f>IF(B20391&lt;&gt;"NI",1,0)</f>
        <v/>
      </c>
      <c r="D20391">
        <f>VLOOKUP(B20391, Tabelas!A:C,3,FALSE())</f>
        <v/>
      </c>
      <c r="E20391">
        <f>VLOOKUP(B20391, Tabelas!A:C,2,FALSE())</f>
        <v/>
      </c>
    </row>
    <row r="20392">
      <c r="A20392" t="inlineStr">
        <is>
          <t>REVISTA DE ECONOMIA POLÍTICA E PENSAMENTO CRÍTICO</t>
        </is>
      </c>
      <c r="B20392" t="inlineStr">
        <is>
          <t>C</t>
        </is>
      </c>
      <c r="C20392">
        <f>IF(B20392&lt;&gt;"NI",1,0)</f>
        <v/>
      </c>
      <c r="D20392">
        <f>VLOOKUP(B20392, Tabelas!A:C,3,FALSE())</f>
        <v/>
      </c>
      <c r="E20392">
        <f>VLOOKUP(B20392, Tabelas!A:C,2,FALSE())</f>
        <v/>
      </c>
    </row>
    <row r="20393">
      <c r="A20393" t="inlineStr">
        <is>
          <t>REVISTA DE EDUCAÇÃO</t>
        </is>
      </c>
      <c r="B20393" t="inlineStr">
        <is>
          <t>C</t>
        </is>
      </c>
      <c r="C20393">
        <f>IF(B20393&lt;&gt;"NI",1,0)</f>
        <v/>
      </c>
      <c r="D20393">
        <f>VLOOKUP(B20393, Tabelas!A:C,3,FALSE())</f>
        <v/>
      </c>
      <c r="E20393">
        <f>VLOOKUP(B20393, Tabelas!A:C,2,FALSE())</f>
        <v/>
      </c>
    </row>
    <row r="20394">
      <c r="A20394" t="inlineStr">
        <is>
          <t>REVISTA DE EDUCAÇÃO ANEC</t>
        </is>
      </c>
      <c r="B20394" t="inlineStr">
        <is>
          <t>C</t>
        </is>
      </c>
      <c r="C20394">
        <f>IF(B20394&lt;&gt;"NI",1,0)</f>
        <v/>
      </c>
      <c r="D20394">
        <f>VLOOKUP(B20394, Tabelas!A:C,3,FALSE())</f>
        <v/>
      </c>
      <c r="E20394">
        <f>VLOOKUP(B20394, Tabelas!A:C,2,FALSE())</f>
        <v/>
      </c>
    </row>
    <row r="20395">
      <c r="A20395" t="inlineStr">
        <is>
          <t>REVISTA DE EDUCAÇÃO HISTÓRICA</t>
        </is>
      </c>
      <c r="B20395" t="inlineStr">
        <is>
          <t>C</t>
        </is>
      </c>
      <c r="C20395">
        <f>IF(B20395&lt;&gt;"NI",1,0)</f>
        <v/>
      </c>
      <c r="D20395">
        <f>VLOOKUP(B20395, Tabelas!A:C,3,FALSE())</f>
        <v/>
      </c>
      <c r="E20395">
        <f>VLOOKUP(B20395, Tabelas!A:C,2,FALSE())</f>
        <v/>
      </c>
    </row>
    <row r="20396">
      <c r="A20396" t="inlineStr">
        <is>
          <t>REVISTA DE EDUCACIÓN FÍSICA</t>
        </is>
      </c>
      <c r="B20396" t="inlineStr">
        <is>
          <t>C</t>
        </is>
      </c>
      <c r="C20396">
        <f>IF(B20396&lt;&gt;"NI",1,0)</f>
        <v/>
      </c>
      <c r="D20396">
        <f>VLOOKUP(B20396, Tabelas!A:C,3,FALSE())</f>
        <v/>
      </c>
      <c r="E20396">
        <f>VLOOKUP(B20396, Tabelas!A:C,2,FALSE())</f>
        <v/>
      </c>
    </row>
    <row r="20397">
      <c r="A20397" t="inlineStr">
        <is>
          <t>REVISTA DE ENFERMAGEM DA UFJF</t>
        </is>
      </c>
      <c r="B20397" t="inlineStr">
        <is>
          <t>C</t>
        </is>
      </c>
      <c r="C20397">
        <f>IF(B20397&lt;&gt;"NI",1,0)</f>
        <v/>
      </c>
      <c r="D20397">
        <f>VLOOKUP(B20397, Tabelas!A:C,3,FALSE())</f>
        <v/>
      </c>
      <c r="E20397">
        <f>VLOOKUP(B20397, Tabelas!A:C,2,FALSE())</f>
        <v/>
      </c>
    </row>
    <row r="20398">
      <c r="A20398" t="inlineStr">
        <is>
          <t>REVISTA DE ENGENHARIA CIVIL IMED</t>
        </is>
      </c>
      <c r="B20398" t="inlineStr">
        <is>
          <t>C</t>
        </is>
      </c>
      <c r="C20398">
        <f>IF(B20398&lt;&gt;"NI",1,0)</f>
        <v/>
      </c>
      <c r="D20398">
        <f>VLOOKUP(B20398, Tabelas!A:C,3,FALSE())</f>
        <v/>
      </c>
      <c r="E20398">
        <f>VLOOKUP(B20398, Tabelas!A:C,2,FALSE())</f>
        <v/>
      </c>
    </row>
    <row r="20399">
      <c r="A20399" t="inlineStr">
        <is>
          <t>REVISTA DE ENGENHARIA E TECNOLOGIA</t>
        </is>
      </c>
      <c r="B20399" t="inlineStr">
        <is>
          <t>C</t>
        </is>
      </c>
      <c r="C20399">
        <f>IF(B20399&lt;&gt;"NI",1,0)</f>
        <v/>
      </c>
      <c r="D20399">
        <f>VLOOKUP(B20399, Tabelas!A:C,3,FALSE())</f>
        <v/>
      </c>
      <c r="E20399">
        <f>VLOOKUP(B20399, Tabelas!A:C,2,FALSE())</f>
        <v/>
      </c>
    </row>
    <row r="20400">
      <c r="A20400" t="inlineStr">
        <is>
          <t>REVISTA DE ENSINO DE ENGENHARIA</t>
        </is>
      </c>
      <c r="B20400" t="inlineStr">
        <is>
          <t>C</t>
        </is>
      </c>
      <c r="C20400">
        <f>IF(B20400&lt;&gt;"NI",1,0)</f>
        <v/>
      </c>
      <c r="D20400">
        <f>VLOOKUP(B20400, Tabelas!A:C,3,FALSE())</f>
        <v/>
      </c>
      <c r="E20400">
        <f>VLOOKUP(B20400, Tabelas!A:C,2,FALSE())</f>
        <v/>
      </c>
    </row>
    <row r="20401">
      <c r="A20401" t="inlineStr">
        <is>
          <t>REVISTA DE ENSINO E CULTURA</t>
        </is>
      </c>
      <c r="B20401" t="inlineStr">
        <is>
          <t>C</t>
        </is>
      </c>
      <c r="C20401">
        <f>IF(B20401&lt;&gt;"NI",1,0)</f>
        <v/>
      </c>
      <c r="D20401">
        <f>VLOOKUP(B20401, Tabelas!A:C,3,FALSE())</f>
        <v/>
      </c>
      <c r="E20401">
        <f>VLOOKUP(B20401, Tabelas!A:C,2,FALSE())</f>
        <v/>
      </c>
    </row>
    <row r="20402">
      <c r="A20402" t="inlineStr">
        <is>
          <t>REVISTA DE ESTUDIOS MARÍTIMOS Y SOCIALES</t>
        </is>
      </c>
      <c r="B20402" t="inlineStr">
        <is>
          <t>C</t>
        </is>
      </c>
      <c r="C20402">
        <f>IF(B20402&lt;&gt;"NI",1,0)</f>
        <v/>
      </c>
      <c r="D20402">
        <f>VLOOKUP(B20402, Tabelas!A:C,3,FALSE())</f>
        <v/>
      </c>
      <c r="E20402">
        <f>VLOOKUP(B20402, Tabelas!A:C,2,FALSE())</f>
        <v/>
      </c>
    </row>
    <row r="20403">
      <c r="A20403" t="inlineStr">
        <is>
          <t>REVISTA DE ESTUDIOS SARAMAGUIANOS</t>
        </is>
      </c>
      <c r="B20403" t="inlineStr">
        <is>
          <t>C</t>
        </is>
      </c>
      <c r="C20403">
        <f>IF(B20403&lt;&gt;"NI",1,0)</f>
        <v/>
      </c>
      <c r="D20403">
        <f>VLOOKUP(B20403, Tabelas!A:C,3,FALSE())</f>
        <v/>
      </c>
      <c r="E20403">
        <f>VLOOKUP(B20403, Tabelas!A:C,2,FALSE())</f>
        <v/>
      </c>
    </row>
    <row r="20404">
      <c r="A20404" t="inlineStr">
        <is>
          <t>REVISTA DE ESTUDOS ANGLO-PORTUGUESES</t>
        </is>
      </c>
      <c r="B20404" t="inlineStr">
        <is>
          <t>C</t>
        </is>
      </c>
      <c r="C20404">
        <f>IF(B20404&lt;&gt;"NI",1,0)</f>
        <v/>
      </c>
      <c r="D20404">
        <f>VLOOKUP(B20404, Tabelas!A:C,3,FALSE())</f>
        <v/>
      </c>
      <c r="E20404">
        <f>VLOOKUP(B20404, Tabelas!A:C,2,FALSE())</f>
        <v/>
      </c>
    </row>
    <row r="20405">
      <c r="A20405" t="inlineStr">
        <is>
          <t>REVISTA DE ESTUDOS CABO-VERDIANOS</t>
        </is>
      </c>
      <c r="B20405" t="inlineStr">
        <is>
          <t>C</t>
        </is>
      </c>
      <c r="C20405">
        <f>IF(B20405&lt;&gt;"NI",1,0)</f>
        <v/>
      </c>
      <c r="D20405">
        <f>VLOOKUP(B20405, Tabelas!A:C,3,FALSE())</f>
        <v/>
      </c>
      <c r="E20405">
        <f>VLOOKUP(B20405, Tabelas!A:C,2,FALSE())</f>
        <v/>
      </c>
    </row>
    <row r="20406">
      <c r="A20406" t="inlineStr">
        <is>
          <t>REVISTA DE ESTUDOS E DEBATES</t>
        </is>
      </c>
      <c r="B20406" t="inlineStr">
        <is>
          <t>C</t>
        </is>
      </c>
      <c r="C20406">
        <f>IF(B20406&lt;&gt;"NI",1,0)</f>
        <v/>
      </c>
      <c r="D20406">
        <f>VLOOKUP(B20406, Tabelas!A:C,3,FALSE())</f>
        <v/>
      </c>
      <c r="E20406">
        <f>VLOOKUP(B20406, Tabelas!A:C,2,FALSE())</f>
        <v/>
      </c>
    </row>
    <row r="20407">
      <c r="A20407" t="inlineStr">
        <is>
          <t>REVISTA DE ESTUDOS JURÍDICOS E SOCIAIS</t>
        </is>
      </c>
      <c r="B20407" t="inlineStr">
        <is>
          <t>C</t>
        </is>
      </c>
      <c r="C20407">
        <f>IF(B20407&lt;&gt;"NI",1,0)</f>
        <v/>
      </c>
      <c r="D20407">
        <f>VLOOKUP(B20407, Tabelas!A:C,3,FALSE())</f>
        <v/>
      </c>
      <c r="E20407">
        <f>VLOOKUP(B20407, Tabelas!A:C,2,FALSE())</f>
        <v/>
      </c>
    </row>
    <row r="20408">
      <c r="A20408" t="inlineStr">
        <is>
          <t>REVISTA DE EXTENSÃO UENF</t>
        </is>
      </c>
      <c r="B20408" t="inlineStr">
        <is>
          <t>C</t>
        </is>
      </c>
      <c r="C20408">
        <f>IF(B20408&lt;&gt;"NI",1,0)</f>
        <v/>
      </c>
      <c r="D20408">
        <f>VLOOKUP(B20408, Tabelas!A:C,3,FALSE())</f>
        <v/>
      </c>
      <c r="E20408">
        <f>VLOOKUP(B20408, Tabelas!A:C,2,FALSE())</f>
        <v/>
      </c>
    </row>
    <row r="20409">
      <c r="A20409" t="inlineStr">
        <is>
          <t>REVISTA DE EXTENSION UNIVERSITARIA E+</t>
        </is>
      </c>
      <c r="B20409" t="inlineStr">
        <is>
          <t>C</t>
        </is>
      </c>
      <c r="C20409">
        <f>IF(B20409&lt;&gt;"NI",1,0)</f>
        <v/>
      </c>
      <c r="D20409">
        <f>VLOOKUP(B20409, Tabelas!A:C,3,FALSE())</f>
        <v/>
      </c>
      <c r="E20409">
        <f>VLOOKUP(B20409, Tabelas!A:C,2,FALSE())</f>
        <v/>
      </c>
    </row>
    <row r="20410">
      <c r="A20410" t="inlineStr">
        <is>
          <t>REVISTA DE FINANÇAS PÚBLICAS E DIREITO FISCAL</t>
        </is>
      </c>
      <c r="B20410" t="inlineStr">
        <is>
          <t>C</t>
        </is>
      </c>
      <c r="C20410">
        <f>IF(B20410&lt;&gt;"NI",1,0)</f>
        <v/>
      </c>
      <c r="D20410">
        <f>VLOOKUP(B20410, Tabelas!A:C,3,FALSE())</f>
        <v/>
      </c>
      <c r="E20410">
        <f>VLOOKUP(B20410, Tabelas!A:C,2,FALSE())</f>
        <v/>
      </c>
    </row>
    <row r="20411">
      <c r="A20411" t="inlineStr">
        <is>
          <t>REVISTA DE FORMAS CONSENSUAIS DE SOLUÇÃO DE CONFLITOS</t>
        </is>
      </c>
      <c r="B20411" t="inlineStr">
        <is>
          <t>C</t>
        </is>
      </c>
      <c r="C20411">
        <f>IF(B20411&lt;&gt;"NI",1,0)</f>
        <v/>
      </c>
      <c r="D20411">
        <f>VLOOKUP(B20411, Tabelas!A:C,3,FALSE())</f>
        <v/>
      </c>
      <c r="E20411">
        <f>VLOOKUP(B20411, Tabelas!A:C,2,FALSE())</f>
        <v/>
      </c>
    </row>
    <row r="20412">
      <c r="A20412" t="inlineStr">
        <is>
          <t>REVISTA DE GÊNERO, SEXUALIDADE E DIREITO (ONLINE)</t>
        </is>
      </c>
      <c r="B20412" t="inlineStr">
        <is>
          <t>C</t>
        </is>
      </c>
      <c r="C20412">
        <f>IF(B20412&lt;&gt;"NI",1,0)</f>
        <v/>
      </c>
      <c r="D20412">
        <f>VLOOKUP(B20412, Tabelas!A:C,3,FALSE())</f>
        <v/>
      </c>
      <c r="E20412">
        <f>VLOOKUP(B20412, Tabelas!A:C,2,FALSE())</f>
        <v/>
      </c>
    </row>
    <row r="20413">
      <c r="A20413" t="inlineStr">
        <is>
          <t>REVISTA DE GEOGRAFÍA AGRÍCOLA</t>
        </is>
      </c>
      <c r="B20413" t="inlineStr">
        <is>
          <t>C</t>
        </is>
      </c>
      <c r="C20413">
        <f>IF(B20413&lt;&gt;"NI",1,0)</f>
        <v/>
      </c>
      <c r="D20413">
        <f>VLOOKUP(B20413, Tabelas!A:C,3,FALSE())</f>
        <v/>
      </c>
      <c r="E20413">
        <f>VLOOKUP(B20413, Tabelas!A:C,2,FALSE())</f>
        <v/>
      </c>
    </row>
    <row r="20414">
      <c r="A20414" t="inlineStr">
        <is>
          <t>REVISTA DE GEOGRAFÌA ESPACIOS</t>
        </is>
      </c>
      <c r="B20414" t="inlineStr">
        <is>
          <t>C</t>
        </is>
      </c>
      <c r="C20414">
        <f>IF(B20414&lt;&gt;"NI",1,0)</f>
        <v/>
      </c>
      <c r="D20414">
        <f>VLOOKUP(B20414, Tabelas!A:C,3,FALSE())</f>
        <v/>
      </c>
      <c r="E20414">
        <f>VLOOKUP(B20414, Tabelas!A:C,2,FALSE())</f>
        <v/>
      </c>
    </row>
    <row r="20415">
      <c r="A20415" t="inlineStr">
        <is>
          <t>REVISTA DE GEOMORFOLOGIE</t>
        </is>
      </c>
      <c r="B20415" t="inlineStr">
        <is>
          <t>C</t>
        </is>
      </c>
      <c r="C20415">
        <f>IF(B20415&lt;&gt;"NI",1,0)</f>
        <v/>
      </c>
      <c r="D20415">
        <f>VLOOKUP(B20415, Tabelas!A:C,3,FALSE())</f>
        <v/>
      </c>
      <c r="E20415">
        <f>VLOOKUP(B20415, Tabelas!A:C,2,FALSE())</f>
        <v/>
      </c>
    </row>
    <row r="20416">
      <c r="A20416" t="inlineStr">
        <is>
          <t>REVISTA DE GESTÃO E NEGÓCIOS DO ESPORTE</t>
        </is>
      </c>
      <c r="B20416" t="inlineStr">
        <is>
          <t>C</t>
        </is>
      </c>
      <c r="C20416">
        <f>IF(B20416&lt;&gt;"NI",1,0)</f>
        <v/>
      </c>
      <c r="D20416">
        <f>VLOOKUP(B20416, Tabelas!A:C,3,FALSE())</f>
        <v/>
      </c>
      <c r="E20416">
        <f>VLOOKUP(B20416, Tabelas!A:C,2,FALSE())</f>
        <v/>
      </c>
    </row>
    <row r="20417">
      <c r="A20417" t="inlineStr">
        <is>
          <t>REVISTA DE GESTÃO E OPERAÇÕES PRODUTIVAS</t>
        </is>
      </c>
      <c r="B20417" t="inlineStr">
        <is>
          <t>C</t>
        </is>
      </c>
      <c r="C20417">
        <f>IF(B20417&lt;&gt;"NI",1,0)</f>
        <v/>
      </c>
      <c r="D20417">
        <f>VLOOKUP(B20417, Tabelas!A:C,3,FALSE())</f>
        <v/>
      </c>
      <c r="E20417">
        <f>VLOOKUP(B20417, Tabelas!A:C,2,FALSE())</f>
        <v/>
      </c>
    </row>
    <row r="20418">
      <c r="A20418" t="inlineStr">
        <is>
          <t>REVISTA DE GRADUAÇÃO DA USP</t>
        </is>
      </c>
      <c r="B20418" t="inlineStr">
        <is>
          <t>C</t>
        </is>
      </c>
      <c r="C20418">
        <f>IF(B20418&lt;&gt;"NI",1,0)</f>
        <v/>
      </c>
      <c r="D20418">
        <f>VLOOKUP(B20418, Tabelas!A:C,3,FALSE())</f>
        <v/>
      </c>
      <c r="E20418">
        <f>VLOOKUP(B20418, Tabelas!A:C,2,FALSE())</f>
        <v/>
      </c>
    </row>
    <row r="20419">
      <c r="A20419" t="inlineStr">
        <is>
          <t>REVISTA DE HISTÓRIA (SALVADOR)</t>
        </is>
      </c>
      <c r="B20419" t="inlineStr">
        <is>
          <t>C</t>
        </is>
      </c>
      <c r="C20419">
        <f>IF(B20419&lt;&gt;"NI",1,0)</f>
        <v/>
      </c>
      <c r="D20419">
        <f>VLOOKUP(B20419, Tabelas!A:C,3,FALSE())</f>
        <v/>
      </c>
      <c r="E20419">
        <f>VLOOKUP(B20419, Tabelas!A:C,2,FALSE())</f>
        <v/>
      </c>
    </row>
    <row r="20420">
      <c r="A20420" t="inlineStr">
        <is>
          <t>REVISTA DE HISTÓRIA DA ARTE E ARQUEOLOGIA</t>
        </is>
      </c>
      <c r="B20420" t="inlineStr">
        <is>
          <t>C</t>
        </is>
      </c>
      <c r="C20420">
        <f>IF(B20420&lt;&gt;"NI",1,0)</f>
        <v/>
      </c>
      <c r="D20420">
        <f>VLOOKUP(B20420, Tabelas!A:C,3,FALSE())</f>
        <v/>
      </c>
      <c r="E20420">
        <f>VLOOKUP(B20420, Tabelas!A:C,2,FALSE())</f>
        <v/>
      </c>
    </row>
    <row r="20421">
      <c r="A20421" t="inlineStr">
        <is>
          <t>REVISTA DE HISTÓRIA DAS IDEIAS</t>
        </is>
      </c>
      <c r="B20421" t="inlineStr">
        <is>
          <t>C</t>
        </is>
      </c>
      <c r="C20421">
        <f>IF(B20421&lt;&gt;"NI",1,0)</f>
        <v/>
      </c>
      <c r="D20421">
        <f>VLOOKUP(B20421, Tabelas!A:C,3,FALSE())</f>
        <v/>
      </c>
      <c r="E20421">
        <f>VLOOKUP(B20421, Tabelas!A:C,2,FALSE())</f>
        <v/>
      </c>
    </row>
    <row r="20422">
      <c r="A20422" t="inlineStr">
        <is>
          <t>REVISTA DE HUMANIDADES (SANTIAGO)</t>
        </is>
      </c>
      <c r="B20422" t="inlineStr">
        <is>
          <t>C</t>
        </is>
      </c>
      <c r="C20422">
        <f>IF(B20422&lt;&gt;"NI",1,0)</f>
        <v/>
      </c>
      <c r="D20422">
        <f>VLOOKUP(B20422, Tabelas!A:C,3,FALSE())</f>
        <v/>
      </c>
      <c r="E20422">
        <f>VLOOKUP(B20422, Tabelas!A:C,2,FALSE())</f>
        <v/>
      </c>
    </row>
    <row r="20423">
      <c r="A20423" t="inlineStr">
        <is>
          <t>REVISTA DE INFORMÁTICA APLICADA</t>
        </is>
      </c>
      <c r="B20423" t="inlineStr">
        <is>
          <t>C</t>
        </is>
      </c>
      <c r="C20423">
        <f>IF(B20423&lt;&gt;"NI",1,0)</f>
        <v/>
      </c>
      <c r="D20423">
        <f>VLOOKUP(B20423, Tabelas!A:C,3,FALSE())</f>
        <v/>
      </c>
      <c r="E20423">
        <f>VLOOKUP(B20423, Tabelas!A:C,2,FALSE())</f>
        <v/>
      </c>
    </row>
    <row r="20424">
      <c r="A20424" t="inlineStr">
        <is>
          <t>REVISTA DE INFORMÁTICA TEÓRICA E APLICADA: RITA</t>
        </is>
      </c>
      <c r="B20424" t="inlineStr">
        <is>
          <t>C</t>
        </is>
      </c>
      <c r="C20424">
        <f>IF(B20424&lt;&gt;"NI",1,0)</f>
        <v/>
      </c>
      <c r="D20424">
        <f>VLOOKUP(B20424, Tabelas!A:C,3,FALSE())</f>
        <v/>
      </c>
      <c r="E20424">
        <f>VLOOKUP(B20424, Tabelas!A:C,2,FALSE())</f>
        <v/>
      </c>
    </row>
    <row r="20425">
      <c r="A20425" t="inlineStr">
        <is>
          <t>REVISTA DE INICIAÇÃO CIENTÍFICA DO UNIFEG</t>
        </is>
      </c>
      <c r="B20425" t="inlineStr">
        <is>
          <t>C</t>
        </is>
      </c>
      <c r="C20425">
        <f>IF(B20425&lt;&gt;"NI",1,0)</f>
        <v/>
      </c>
      <c r="D20425">
        <f>VLOOKUP(B20425, Tabelas!A:C,3,FALSE())</f>
        <v/>
      </c>
      <c r="E20425">
        <f>VLOOKUP(B20425, Tabelas!A:C,2,FALSE())</f>
        <v/>
      </c>
    </row>
    <row r="20426">
      <c r="A20426" t="inlineStr">
        <is>
          <t>REVISTA DE INICIAÇÃO CIENTÍFICA EM ODONTOLOGIA</t>
        </is>
      </c>
      <c r="B20426" t="inlineStr">
        <is>
          <t>C</t>
        </is>
      </c>
      <c r="C20426">
        <f>IF(B20426&lt;&gt;"NI",1,0)</f>
        <v/>
      </c>
      <c r="D20426">
        <f>VLOOKUP(B20426, Tabelas!A:C,3,FALSE())</f>
        <v/>
      </c>
      <c r="E20426">
        <f>VLOOKUP(B20426, Tabelas!A:C,2,FALSE())</f>
        <v/>
      </c>
    </row>
    <row r="20427">
      <c r="A20427" t="inlineStr">
        <is>
          <t>REVISTA DE INTERÉS PÚBLICO</t>
        </is>
      </c>
      <c r="B20427" t="inlineStr">
        <is>
          <t>C</t>
        </is>
      </c>
      <c r="C20427">
        <f>IF(B20427&lt;&gt;"NI",1,0)</f>
        <v/>
      </c>
      <c r="D20427">
        <f>VLOOKUP(B20427, Tabelas!A:C,3,FALSE())</f>
        <v/>
      </c>
      <c r="E20427">
        <f>VLOOKUP(B20427, Tabelas!A:C,2,FALSE())</f>
        <v/>
      </c>
    </row>
    <row r="20428">
      <c r="A20428" t="inlineStr">
        <is>
          <t>REVISTA DE INVESTIGAÇÃO BIOMÉDICA</t>
        </is>
      </c>
      <c r="B20428" t="inlineStr">
        <is>
          <t>C</t>
        </is>
      </c>
      <c r="C20428">
        <f>IF(B20428&lt;&gt;"NI",1,0)</f>
        <v/>
      </c>
      <c r="D20428">
        <f>VLOOKUP(B20428, Tabelas!A:C,3,FALSE())</f>
        <v/>
      </c>
      <c r="E20428">
        <f>VLOOKUP(B20428, Tabelas!A:C,2,FALSE())</f>
        <v/>
      </c>
    </row>
    <row r="20429">
      <c r="A20429" t="inlineStr">
        <is>
          <t>REVISTA DE INVESTIGACIÓN DEL DEPARTAMENTO DE HUMANIDADES Y CIENCIAS SOCIALES</t>
        </is>
      </c>
      <c r="B20429" t="inlineStr">
        <is>
          <t>C</t>
        </is>
      </c>
      <c r="C20429">
        <f>IF(B20429&lt;&gt;"NI",1,0)</f>
        <v/>
      </c>
      <c r="D20429">
        <f>VLOOKUP(B20429, Tabelas!A:C,3,FALSE())</f>
        <v/>
      </c>
      <c r="E20429">
        <f>VLOOKUP(B20429, Tabelas!A:C,2,FALSE())</f>
        <v/>
      </c>
    </row>
    <row r="20430">
      <c r="A20430" t="inlineStr">
        <is>
          <t>REVISTA DE JURISPRUDÊNCIA DO TRIBUNAL REGIONAL FEDERAL DA 2. REGIÃO</t>
        </is>
      </c>
      <c r="B20430" t="inlineStr">
        <is>
          <t>C</t>
        </is>
      </c>
      <c r="C20430">
        <f>IF(B20430&lt;&gt;"NI",1,0)</f>
        <v/>
      </c>
      <c r="D20430">
        <f>VLOOKUP(B20430, Tabelas!A:C,3,FALSE())</f>
        <v/>
      </c>
      <c r="E20430">
        <f>VLOOKUP(B20430, Tabelas!A:C,2,FALSE())</f>
        <v/>
      </c>
    </row>
    <row r="20431">
      <c r="A20431" t="inlineStr">
        <is>
          <t>REVISTA DE LA ACADEMIA COLOMBIANA DE CIENCIAS EXACTAS, FÍSICAS Y NATURALES</t>
        </is>
      </c>
      <c r="B20431" t="inlineStr">
        <is>
          <t>C</t>
        </is>
      </c>
      <c r="C20431">
        <f>IF(B20431&lt;&gt;"NI",1,0)</f>
        <v/>
      </c>
      <c r="D20431">
        <f>VLOOKUP(B20431, Tabelas!A:C,3,FALSE())</f>
        <v/>
      </c>
      <c r="E20431">
        <f>VLOOKUP(B20431, Tabelas!A:C,2,FALSE())</f>
        <v/>
      </c>
    </row>
    <row r="20432">
      <c r="A20432" t="inlineStr">
        <is>
          <t>REVISTA DE LA ESCUELA JACOBEA DE POSGRADO</t>
        </is>
      </c>
      <c r="B20432" t="inlineStr">
        <is>
          <t>C</t>
        </is>
      </c>
      <c r="C20432">
        <f>IF(B20432&lt;&gt;"NI",1,0)</f>
        <v/>
      </c>
      <c r="D20432">
        <f>VLOOKUP(B20432, Tabelas!A:C,3,FALSE())</f>
        <v/>
      </c>
      <c r="E20432">
        <f>VLOOKUP(B20432, Tabelas!A:C,2,FALSE())</f>
        <v/>
      </c>
    </row>
    <row r="20433">
      <c r="A20433" t="inlineStr">
        <is>
          <t>REVISTA DE LA ESCUELA NACIONAL DE ENFERMERIA Y OBSTETRÍCIA DE LA UNAM</t>
        </is>
      </c>
      <c r="B20433" t="inlineStr">
        <is>
          <t>C</t>
        </is>
      </c>
      <c r="C20433">
        <f>IF(B20433&lt;&gt;"NI",1,0)</f>
        <v/>
      </c>
      <c r="D20433">
        <f>VLOOKUP(B20433, Tabelas!A:C,3,FALSE())</f>
        <v/>
      </c>
      <c r="E20433">
        <f>VLOOKUP(B20433, Tabelas!A:C,2,FALSE())</f>
        <v/>
      </c>
    </row>
    <row r="20434">
      <c r="A20434" t="inlineStr">
        <is>
          <t>REVISTA DE LA FACULTAD DE DERECHO DE MÉXICO</t>
        </is>
      </c>
      <c r="B20434" t="inlineStr">
        <is>
          <t>C</t>
        </is>
      </c>
      <c r="C20434">
        <f>IF(B20434&lt;&gt;"NI",1,0)</f>
        <v/>
      </c>
      <c r="D20434">
        <f>VLOOKUP(B20434, Tabelas!A:C,3,FALSE())</f>
        <v/>
      </c>
      <c r="E20434">
        <f>VLOOKUP(B20434, Tabelas!A:C,2,FALSE())</f>
        <v/>
      </c>
    </row>
    <row r="20435">
      <c r="A20435" t="inlineStr">
        <is>
          <t>REVISTA DE LA FACULTAD DE AGRONOMÍA (LA PLATA)</t>
        </is>
      </c>
      <c r="B20435" t="inlineStr">
        <is>
          <t>C</t>
        </is>
      </c>
      <c r="C20435">
        <f>IF(B20435&lt;&gt;"NI",1,0)</f>
        <v/>
      </c>
      <c r="D20435">
        <f>VLOOKUP(B20435, Tabelas!A:C,3,FALSE())</f>
        <v/>
      </c>
      <c r="E20435">
        <f>VLOOKUP(B20435, Tabelas!A:C,2,FALSE())</f>
        <v/>
      </c>
    </row>
    <row r="20436">
      <c r="A20436" t="inlineStr">
        <is>
          <t>REVISTA DE LA FACULTAD DE CIENCIAS MÉDICAS, UNIVERSIDAD CENTRAL DEL ECUADOR</t>
        </is>
      </c>
      <c r="B20436" t="inlineStr">
        <is>
          <t>C</t>
        </is>
      </c>
      <c r="C20436">
        <f>IF(B20436&lt;&gt;"NI",1,0)</f>
        <v/>
      </c>
      <c r="D20436">
        <f>VLOOKUP(B20436, Tabelas!A:C,3,FALSE())</f>
        <v/>
      </c>
      <c r="E20436">
        <f>VLOOKUP(B20436, Tabelas!A:C,2,FALSE())</f>
        <v/>
      </c>
    </row>
    <row r="20437">
      <c r="A20437" t="inlineStr">
        <is>
          <t>REVISTA DE LA FACULTAD DE DERECHO Y CIENCIAS SOCIALES. UNIVERSIDAD AUTÓNOMA DE NUEVO LEÓN</t>
        </is>
      </c>
      <c r="B20437" t="inlineStr">
        <is>
          <t>C</t>
        </is>
      </c>
      <c r="C20437">
        <f>IF(B20437&lt;&gt;"NI",1,0)</f>
        <v/>
      </c>
      <c r="D20437">
        <f>VLOOKUP(B20437, Tabelas!A:C,3,FALSE())</f>
        <v/>
      </c>
      <c r="E20437">
        <f>VLOOKUP(B20437, Tabelas!A:C,2,FALSE())</f>
        <v/>
      </c>
    </row>
    <row r="20438">
      <c r="A20438" t="inlineStr">
        <is>
          <t>REVISTA DE LA FACULTAD DE ODONTOLOGIA UNIVERSIDAD DE ANTIOQUI</t>
        </is>
      </c>
      <c r="B20438" t="inlineStr">
        <is>
          <t>NC</t>
        </is>
      </c>
      <c r="C20438">
        <f>IF(B20438&lt;&gt;"NI",1,0)</f>
        <v/>
      </c>
      <c r="D20438">
        <f>VLOOKUP(B20438, Tabelas!A:C,3,FALSE())</f>
        <v/>
      </c>
      <c r="E20438">
        <f>VLOOKUP(B20438, Tabelas!A:C,2,FALSE())</f>
        <v/>
      </c>
    </row>
    <row r="20439">
      <c r="A20439" t="inlineStr">
        <is>
          <t>REVISTA DE LEGISLACIÓN URUGUAYA: SISTEMATIZADA Y ANALIZADA</t>
        </is>
      </c>
      <c r="B20439" t="inlineStr">
        <is>
          <t>C</t>
        </is>
      </c>
      <c r="C20439">
        <f>IF(B20439&lt;&gt;"NI",1,0)</f>
        <v/>
      </c>
      <c r="D20439">
        <f>VLOOKUP(B20439, Tabelas!A:C,3,FALSE())</f>
        <v/>
      </c>
      <c r="E20439">
        <f>VLOOKUP(B20439, Tabelas!A:C,2,FALSE())</f>
        <v/>
      </c>
    </row>
    <row r="20440">
      <c r="A20440" t="inlineStr">
        <is>
          <t>REVISTA DE LETRA EM LETRA</t>
        </is>
      </c>
      <c r="B20440" t="inlineStr">
        <is>
          <t>C</t>
        </is>
      </c>
      <c r="C20440">
        <f>IF(B20440&lt;&gt;"NI",1,0)</f>
        <v/>
      </c>
      <c r="D20440">
        <f>VLOOKUP(B20440, Tabelas!A:C,3,FALSE())</f>
        <v/>
      </c>
      <c r="E20440">
        <f>VLOOKUP(B20440, Tabelas!A:C,2,FALSE())</f>
        <v/>
      </c>
    </row>
    <row r="20441">
      <c r="A20441" t="inlineStr">
        <is>
          <t>REVISTA DE LETRAS DOM ALBERTO</t>
        </is>
      </c>
      <c r="B20441" t="inlineStr">
        <is>
          <t>C</t>
        </is>
      </c>
      <c r="C20441">
        <f>IF(B20441&lt;&gt;"NI",1,0)</f>
        <v/>
      </c>
      <c r="D20441">
        <f>VLOOKUP(B20441, Tabelas!A:C,3,FALSE())</f>
        <v/>
      </c>
      <c r="E20441">
        <f>VLOOKUP(B20441, Tabelas!A:C,2,FALSE())</f>
        <v/>
      </c>
    </row>
    <row r="20442">
      <c r="A20442" t="inlineStr">
        <is>
          <t>REVISTA DE LÍNGUA E LITERATURA</t>
        </is>
      </c>
      <c r="B20442" t="inlineStr">
        <is>
          <t>C</t>
        </is>
      </c>
      <c r="C20442">
        <f>IF(B20442&lt;&gt;"NI",1,0)</f>
        <v/>
      </c>
      <c r="D20442">
        <f>VLOOKUP(B20442, Tabelas!A:C,3,FALSE())</f>
        <v/>
      </c>
      <c r="E20442">
        <f>VLOOKUP(B20442, Tabelas!A:C,2,FALSE())</f>
        <v/>
      </c>
    </row>
    <row r="20443">
      <c r="A20443" t="inlineStr">
        <is>
          <t>REVISTA DE MATEMÁTICA DA UNIVERSIDADE FEDERAL DE OURO PRETO</t>
        </is>
      </c>
      <c r="B20443" t="inlineStr">
        <is>
          <t>C</t>
        </is>
      </c>
      <c r="C20443">
        <f>IF(B20443&lt;&gt;"NI",1,0)</f>
        <v/>
      </c>
      <c r="D20443">
        <f>VLOOKUP(B20443, Tabelas!A:C,3,FALSE())</f>
        <v/>
      </c>
      <c r="E20443">
        <f>VLOOKUP(B20443, Tabelas!A:C,2,FALSE())</f>
        <v/>
      </c>
    </row>
    <row r="20444">
      <c r="A20444" t="inlineStr">
        <is>
          <t>REVISTA DE MEDICINA (USP)</t>
        </is>
      </c>
      <c r="B20444" t="inlineStr">
        <is>
          <t>C</t>
        </is>
      </c>
      <c r="C20444">
        <f>IF(B20444&lt;&gt;"NI",1,0)</f>
        <v/>
      </c>
      <c r="D20444">
        <f>VLOOKUP(B20444, Tabelas!A:C,3,FALSE())</f>
        <v/>
      </c>
      <c r="E20444">
        <f>VLOOKUP(B20444, Tabelas!A:C,2,FALSE())</f>
        <v/>
      </c>
    </row>
    <row r="20445">
      <c r="A20445" t="inlineStr">
        <is>
          <t>REVISTA DE MEDICINA DA UFC (ONLINE)</t>
        </is>
      </c>
      <c r="B20445" t="inlineStr">
        <is>
          <t>C</t>
        </is>
      </c>
      <c r="C20445">
        <f>IF(B20445&lt;&gt;"NI",1,0)</f>
        <v/>
      </c>
      <c r="D20445">
        <f>VLOOKUP(B20445, Tabelas!A:C,3,FALSE())</f>
        <v/>
      </c>
      <c r="E20445">
        <f>VLOOKUP(B20445, Tabelas!A:C,2,FALSE())</f>
        <v/>
      </c>
    </row>
    <row r="20446">
      <c r="A20446" t="inlineStr">
        <is>
          <t>REVISTA DE MEDICINA DA UNIVERSIDADE FEDERAL DO CEARÁ</t>
        </is>
      </c>
      <c r="B20446" t="inlineStr">
        <is>
          <t>C</t>
        </is>
      </c>
      <c r="C20446">
        <f>IF(B20446&lt;&gt;"NI",1,0)</f>
        <v/>
      </c>
      <c r="D20446">
        <f>VLOOKUP(B20446, Tabelas!A:C,3,FALSE())</f>
        <v/>
      </c>
      <c r="E20446">
        <f>VLOOKUP(B20446, Tabelas!A:C,2,FALSE())</f>
        <v/>
      </c>
    </row>
    <row r="20447">
      <c r="A20447" t="inlineStr">
        <is>
          <t>REVISTA DE MEDICINA VETERINARIA (BOGOTÁ)</t>
        </is>
      </c>
      <c r="B20447" t="inlineStr">
        <is>
          <t>C</t>
        </is>
      </c>
      <c r="C20447">
        <f>IF(B20447&lt;&gt;"NI",1,0)</f>
        <v/>
      </c>
      <c r="D20447">
        <f>VLOOKUP(B20447, Tabelas!A:C,3,FALSE())</f>
        <v/>
      </c>
      <c r="E20447">
        <f>VLOOKUP(B20447, Tabelas!A:C,2,FALSE())</f>
        <v/>
      </c>
    </row>
    <row r="20448">
      <c r="A20448" t="inlineStr">
        <is>
          <t>REVISTA DE MEDICINA VETERINARIA ED: UNIVERSIDAD DE LA SALLE</t>
        </is>
      </c>
      <c r="B20448" t="inlineStr">
        <is>
          <t>C</t>
        </is>
      </c>
      <c r="C20448">
        <f>IF(B20448&lt;&gt;"NI",1,0)</f>
        <v/>
      </c>
      <c r="D20448">
        <f>VLOOKUP(B20448, Tabelas!A:C,3,FALSE())</f>
        <v/>
      </c>
      <c r="E20448">
        <f>VLOOKUP(B20448, Tabelas!A:C,2,FALSE())</f>
        <v/>
      </c>
    </row>
    <row r="20449">
      <c r="A20449" t="inlineStr">
        <is>
          <t>REVISTA DE MEDICINA Y CINE</t>
        </is>
      </c>
      <c r="B20449" t="inlineStr">
        <is>
          <t>C</t>
        </is>
      </c>
      <c r="C20449">
        <f>IF(B20449&lt;&gt;"NI",1,0)</f>
        <v/>
      </c>
      <c r="D20449">
        <f>VLOOKUP(B20449, Tabelas!A:C,3,FALSE())</f>
        <v/>
      </c>
      <c r="E20449">
        <f>VLOOKUP(B20449, Tabelas!A:C,2,FALSE())</f>
        <v/>
      </c>
    </row>
    <row r="20450">
      <c r="A20450" t="inlineStr">
        <is>
          <t>REVISTA DE MEDIO AMBIENTE MINERO Y MINERÍA</t>
        </is>
      </c>
      <c r="B20450" t="inlineStr">
        <is>
          <t>C</t>
        </is>
      </c>
      <c r="C20450">
        <f>IF(B20450&lt;&gt;"NI",1,0)</f>
        <v/>
      </c>
      <c r="D20450">
        <f>VLOOKUP(B20450, Tabelas!A:C,3,FALSE())</f>
        <v/>
      </c>
      <c r="E20450">
        <f>VLOOKUP(B20450, Tabelas!A:C,2,FALSE())</f>
        <v/>
      </c>
    </row>
    <row r="20451">
      <c r="A20451" t="inlineStr">
        <is>
          <t>REVISTA DE MOVIMENTOS SOCIAIS E CONFLITOS (ONLINE)</t>
        </is>
      </c>
      <c r="B20451" t="inlineStr">
        <is>
          <t>C</t>
        </is>
      </c>
      <c r="C20451">
        <f>IF(B20451&lt;&gt;"NI",1,0)</f>
        <v/>
      </c>
      <c r="D20451">
        <f>VLOOKUP(B20451, Tabelas!A:C,3,FALSE())</f>
        <v/>
      </c>
      <c r="E20451">
        <f>VLOOKUP(B20451, Tabelas!A:C,2,FALSE())</f>
        <v/>
      </c>
    </row>
    <row r="20452">
      <c r="A20452" t="inlineStr">
        <is>
          <t>REVISTA DE MÚSICA LATINOAMERICANA (PRINT)</t>
        </is>
      </c>
      <c r="B20452" t="inlineStr">
        <is>
          <t>C</t>
        </is>
      </c>
      <c r="C20452">
        <f>IF(B20452&lt;&gt;"NI",1,0)</f>
        <v/>
      </c>
      <c r="D20452">
        <f>VLOOKUP(B20452, Tabelas!A:C,3,FALSE())</f>
        <v/>
      </c>
      <c r="E20452">
        <f>VLOOKUP(B20452, Tabelas!A:C,2,FALSE())</f>
        <v/>
      </c>
    </row>
    <row r="20453">
      <c r="A20453" t="inlineStr">
        <is>
          <t>REVISTA DE NUTRIÇÃO E VIGILÂNCIA EM SAÚDE / JOURNAL OF NUTRITION AND HEALTH SURVEILLANCE</t>
        </is>
      </c>
      <c r="B20453" t="inlineStr">
        <is>
          <t>C</t>
        </is>
      </c>
      <c r="C20453">
        <f>IF(B20453&lt;&gt;"NI",1,0)</f>
        <v/>
      </c>
      <c r="D20453">
        <f>VLOOKUP(B20453, Tabelas!A:C,3,FALSE())</f>
        <v/>
      </c>
      <c r="E20453">
        <f>VLOOKUP(B20453, Tabelas!A:C,2,FALSE())</f>
        <v/>
      </c>
    </row>
    <row r="20454">
      <c r="A20454" t="inlineStr">
        <is>
          <t>REVISTA DE ODONTOLOGIA (SÃO PAULO. IMPRESSO)</t>
        </is>
      </c>
      <c r="B20454" t="inlineStr">
        <is>
          <t>C</t>
        </is>
      </c>
      <c r="C20454">
        <f>IF(B20454&lt;&gt;"NI",1,0)</f>
        <v/>
      </c>
      <c r="D20454">
        <f>VLOOKUP(B20454, Tabelas!A:C,3,FALSE())</f>
        <v/>
      </c>
      <c r="E20454">
        <f>VLOOKUP(B20454, Tabelas!A:C,2,FALSE())</f>
        <v/>
      </c>
    </row>
    <row r="20455">
      <c r="A20455" t="inlineStr">
        <is>
          <t>REVISTA DE ODONTOLOGIA DA UNESP (ONLINE)</t>
        </is>
      </c>
      <c r="B20455" t="inlineStr">
        <is>
          <t>C</t>
        </is>
      </c>
      <c r="C20455">
        <f>IF(B20455&lt;&gt;"NI",1,0)</f>
        <v/>
      </c>
      <c r="D20455">
        <f>VLOOKUP(B20455, Tabelas!A:C,3,FALSE())</f>
        <v/>
      </c>
      <c r="E20455">
        <f>VLOOKUP(B20455, Tabelas!A:C,2,FALSE())</f>
        <v/>
      </c>
    </row>
    <row r="20456">
      <c r="A20456" t="inlineStr">
        <is>
          <t>REVISTA DE ODONTOLOGIA DA UNICID - UNIVERSIDADE CIDADE DE SÃO PAULO (ONLINE)</t>
        </is>
      </c>
      <c r="B20456" t="inlineStr">
        <is>
          <t>C</t>
        </is>
      </c>
      <c r="C20456">
        <f>IF(B20456&lt;&gt;"NI",1,0)</f>
        <v/>
      </c>
      <c r="D20456">
        <f>VLOOKUP(B20456, Tabelas!A:C,3,FALSE())</f>
        <v/>
      </c>
      <c r="E20456">
        <f>VLOOKUP(B20456, Tabelas!A:C,2,FALSE())</f>
        <v/>
      </c>
    </row>
    <row r="20457">
      <c r="A20457" t="inlineStr">
        <is>
          <t>REVISTA DE ODONTOPEDIATRIA LATINOAMERICANA</t>
        </is>
      </c>
      <c r="B20457" t="inlineStr">
        <is>
          <t>C</t>
        </is>
      </c>
      <c r="C20457">
        <f>IF(B20457&lt;&gt;"NI",1,0)</f>
        <v/>
      </c>
      <c r="D20457">
        <f>VLOOKUP(B20457, Tabelas!A:C,3,FALSE())</f>
        <v/>
      </c>
      <c r="E20457">
        <f>VLOOKUP(B20457, Tabelas!A:C,2,FALSE())</f>
        <v/>
      </c>
    </row>
    <row r="20458">
      <c r="A20458" t="inlineStr">
        <is>
          <t>REVISTA DE OPERATORIA DENTAL Y BIOMATERIALES</t>
        </is>
      </c>
      <c r="B20458" t="inlineStr">
        <is>
          <t>C</t>
        </is>
      </c>
      <c r="C20458">
        <f>IF(B20458&lt;&gt;"NI",1,0)</f>
        <v/>
      </c>
      <c r="D20458">
        <f>VLOOKUP(B20458, Tabelas!A:C,3,FALSE())</f>
        <v/>
      </c>
      <c r="E20458">
        <f>VLOOKUP(B20458, Tabelas!A:C,2,FALSE())</f>
        <v/>
      </c>
    </row>
    <row r="20459">
      <c r="A20459" t="inlineStr">
        <is>
          <t>REVISTA DE PATOLOGIA TROPICAL (IMPRESSO)</t>
        </is>
      </c>
      <c r="B20459" t="inlineStr">
        <is>
          <t>C</t>
        </is>
      </c>
      <c r="C20459">
        <f>IF(B20459&lt;&gt;"NI",1,0)</f>
        <v/>
      </c>
      <c r="D20459">
        <f>VLOOKUP(B20459, Tabelas!A:C,3,FALSE())</f>
        <v/>
      </c>
      <c r="E20459">
        <f>VLOOKUP(B20459, Tabelas!A:C,2,FALSE())</f>
        <v/>
      </c>
    </row>
    <row r="20460">
      <c r="A20460" t="inlineStr">
        <is>
          <t>REVISTA DE PATOLOGIA TROPICAL (ONLINE)</t>
        </is>
      </c>
      <c r="B20460" t="inlineStr">
        <is>
          <t>C</t>
        </is>
      </c>
      <c r="C20460">
        <f>IF(B20460&lt;&gt;"NI",1,0)</f>
        <v/>
      </c>
      <c r="D20460">
        <f>VLOOKUP(B20460, Tabelas!A:C,3,FALSE())</f>
        <v/>
      </c>
      <c r="E20460">
        <f>VLOOKUP(B20460, Tabelas!A:C,2,FALSE())</f>
        <v/>
      </c>
    </row>
    <row r="20461">
      <c r="A20461" t="inlineStr">
        <is>
          <t>REVISTA DE PEDIATRIA DA SOPERJ (ON-LINE)</t>
        </is>
      </c>
      <c r="B20461" t="inlineStr">
        <is>
          <t>C</t>
        </is>
      </c>
      <c r="C20461">
        <f>IF(B20461&lt;&gt;"NI",1,0)</f>
        <v/>
      </c>
      <c r="D20461">
        <f>VLOOKUP(B20461, Tabelas!A:C,3,FALSE())</f>
        <v/>
      </c>
      <c r="E20461">
        <f>VLOOKUP(B20461, Tabelas!A:C,2,FALSE())</f>
        <v/>
      </c>
    </row>
    <row r="20462">
      <c r="A20462" t="inlineStr">
        <is>
          <t>REVISTA DE PEDIATRIA SOPERJ</t>
        </is>
      </c>
      <c r="B20462" t="inlineStr">
        <is>
          <t>C</t>
        </is>
      </c>
      <c r="C20462">
        <f>IF(B20462&lt;&gt;"NI",1,0)</f>
        <v/>
      </c>
      <c r="D20462">
        <f>VLOOKUP(B20462, Tabelas!A:C,3,FALSE())</f>
        <v/>
      </c>
      <c r="E20462">
        <f>VLOOKUP(B20462, Tabelas!A:C,2,FALSE())</f>
        <v/>
      </c>
    </row>
    <row r="20463">
      <c r="A20463" t="inlineStr">
        <is>
          <t>REVISTA DE PESQUISA E EDUCAÇÃO JURÍDICA</t>
        </is>
      </c>
      <c r="B20463" t="inlineStr">
        <is>
          <t>C</t>
        </is>
      </c>
      <c r="C20463">
        <f>IF(B20463&lt;&gt;"NI",1,0)</f>
        <v/>
      </c>
      <c r="D20463">
        <f>VLOOKUP(B20463, Tabelas!A:C,3,FALSE())</f>
        <v/>
      </c>
      <c r="E20463">
        <f>VLOOKUP(B20463, Tabelas!A:C,2,FALSE())</f>
        <v/>
      </c>
    </row>
    <row r="20464">
      <c r="A20464" t="inlineStr">
        <is>
          <t>REVISTA DE POLÍTICA JUDICIÁRIA, GESTÃO E ADMINISTRAÇÃO DA JUSTIÇA</t>
        </is>
      </c>
      <c r="B20464" t="inlineStr">
        <is>
          <t>C</t>
        </is>
      </c>
      <c r="C20464">
        <f>IF(B20464&lt;&gt;"NI",1,0)</f>
        <v/>
      </c>
      <c r="D20464">
        <f>VLOOKUP(B20464, Tabelas!A:C,3,FALSE())</f>
        <v/>
      </c>
      <c r="E20464">
        <f>VLOOKUP(B20464, Tabelas!A:C,2,FALSE())</f>
        <v/>
      </c>
    </row>
    <row r="20465">
      <c r="A20465" t="inlineStr">
        <is>
          <t>REVISTA DE POLÍTICAS PÚBLICAS E SEGURANÇA SOCIAL</t>
        </is>
      </c>
      <c r="B20465" t="inlineStr">
        <is>
          <t>C</t>
        </is>
      </c>
      <c r="C20465">
        <f>IF(B20465&lt;&gt;"NI",1,0)</f>
        <v/>
      </c>
      <c r="D20465">
        <f>VLOOKUP(B20465, Tabelas!A:C,3,FALSE())</f>
        <v/>
      </c>
      <c r="E20465">
        <f>VLOOKUP(B20465, Tabelas!A:C,2,FALSE())</f>
        <v/>
      </c>
    </row>
    <row r="20466">
      <c r="A20466" t="inlineStr">
        <is>
          <t>REVISTA DE PÓS-GRADUAÇÃO DA FACULDADE CIDADE VERDE</t>
        </is>
      </c>
      <c r="B20466" t="inlineStr">
        <is>
          <t>C</t>
        </is>
      </c>
      <c r="C20466">
        <f>IF(B20466&lt;&gt;"NI",1,0)</f>
        <v/>
      </c>
      <c r="D20466">
        <f>VLOOKUP(B20466, Tabelas!A:C,3,FALSE())</f>
        <v/>
      </c>
      <c r="E20466">
        <f>VLOOKUP(B20466, Tabelas!A:C,2,FALSE())</f>
        <v/>
      </c>
    </row>
    <row r="20467">
      <c r="A20467" t="inlineStr">
        <is>
          <t>REVISTA DE PREVIDÊNCIA SOCIAL</t>
        </is>
      </c>
      <c r="B20467" t="inlineStr">
        <is>
          <t>C</t>
        </is>
      </c>
      <c r="C20467">
        <f>IF(B20467&lt;&gt;"NI",1,0)</f>
        <v/>
      </c>
      <c r="D20467">
        <f>VLOOKUP(B20467, Tabelas!A:C,3,FALSE())</f>
        <v/>
      </c>
      <c r="E20467">
        <f>VLOOKUP(B20467, Tabelas!A:C,2,FALSE())</f>
        <v/>
      </c>
    </row>
    <row r="20468">
      <c r="A20468" t="inlineStr">
        <is>
          <t>REVISTA DE PROCESSO COMPARADO</t>
        </is>
      </c>
      <c r="B20468" t="inlineStr">
        <is>
          <t>C</t>
        </is>
      </c>
      <c r="C20468">
        <f>IF(B20468&lt;&gt;"NI",1,0)</f>
        <v/>
      </c>
      <c r="D20468">
        <f>VLOOKUP(B20468, Tabelas!A:C,3,FALSE())</f>
        <v/>
      </c>
      <c r="E20468">
        <f>VLOOKUP(B20468, Tabelas!A:C,2,FALSE())</f>
        <v/>
      </c>
    </row>
    <row r="20469">
      <c r="A20469" t="inlineStr">
        <is>
          <t>REVISTA DE PROCESSO, JURISDIÇÃO E EFETIVIDADE DA JUSTIÇA (ONLINE)</t>
        </is>
      </c>
      <c r="B20469" t="inlineStr">
        <is>
          <t>C</t>
        </is>
      </c>
      <c r="C20469">
        <f>IF(B20469&lt;&gt;"NI",1,0)</f>
        <v/>
      </c>
      <c r="D20469">
        <f>VLOOKUP(B20469, Tabelas!A:C,3,FALSE())</f>
        <v/>
      </c>
      <c r="E20469">
        <f>VLOOKUP(B20469, Tabelas!A:C,2,FALSE())</f>
        <v/>
      </c>
    </row>
    <row r="20470">
      <c r="A20470" t="inlineStr">
        <is>
          <t>REVISTA DE PRODUCCIÓN ANIMAL (EN LÍNEA)</t>
        </is>
      </c>
      <c r="B20470" t="inlineStr">
        <is>
          <t>C</t>
        </is>
      </c>
      <c r="C20470">
        <f>IF(B20470&lt;&gt;"NI",1,0)</f>
        <v/>
      </c>
      <c r="D20470">
        <f>VLOOKUP(B20470, Tabelas!A:C,3,FALSE())</f>
        <v/>
      </c>
      <c r="E20470">
        <f>VLOOKUP(B20470, Tabelas!A:C,2,FALSE())</f>
        <v/>
      </c>
    </row>
    <row r="20471">
      <c r="A20471" t="inlineStr">
        <is>
          <t>REVISTA DE PSICOLOGÍA UNIVERSIDAD DE ANTIOQUIA</t>
        </is>
      </c>
      <c r="B20471" t="inlineStr">
        <is>
          <t>C</t>
        </is>
      </c>
      <c r="C20471">
        <f>IF(B20471&lt;&gt;"NI",1,0)</f>
        <v/>
      </c>
      <c r="D20471">
        <f>VLOOKUP(B20471, Tabelas!A:C,3,FALSE())</f>
        <v/>
      </c>
      <c r="E20471">
        <f>VLOOKUP(B20471, Tabelas!A:C,2,FALSE())</f>
        <v/>
      </c>
    </row>
    <row r="20472">
      <c r="A20472" t="inlineStr">
        <is>
          <t>REVISTA DE PSICOPEDAGOGÍA</t>
        </is>
      </c>
      <c r="B20472" t="inlineStr">
        <is>
          <t>C</t>
        </is>
      </c>
      <c r="C20472">
        <f>IF(B20472&lt;&gt;"NI",1,0)</f>
        <v/>
      </c>
      <c r="D20472">
        <f>VLOOKUP(B20472, Tabelas!A:C,3,FALSE())</f>
        <v/>
      </c>
      <c r="E20472">
        <f>VLOOKUP(B20472, Tabelas!A:C,2,FALSE())</f>
        <v/>
      </c>
    </row>
    <row r="20473">
      <c r="A20473" t="inlineStr">
        <is>
          <t>REVISTA DE SAÚDE</t>
        </is>
      </c>
      <c r="B20473" t="inlineStr">
        <is>
          <t>C</t>
        </is>
      </c>
      <c r="C20473">
        <f>IF(B20473&lt;&gt;"NI",1,0)</f>
        <v/>
      </c>
      <c r="D20473">
        <f>VLOOKUP(B20473, Tabelas!A:C,3,FALSE())</f>
        <v/>
      </c>
      <c r="E20473">
        <f>VLOOKUP(B20473, Tabelas!A:C,2,FALSE())</f>
        <v/>
      </c>
    </row>
    <row r="20474">
      <c r="A20474" t="inlineStr">
        <is>
          <t>REVISTA DE SAÚDE DO HOSPITAL SANTA IZABEL</t>
        </is>
      </c>
      <c r="B20474" t="inlineStr">
        <is>
          <t>C</t>
        </is>
      </c>
      <c r="C20474">
        <f>IF(B20474&lt;&gt;"NI",1,0)</f>
        <v/>
      </c>
      <c r="D20474">
        <f>VLOOKUP(B20474, Tabelas!A:C,3,FALSE())</f>
        <v/>
      </c>
      <c r="E20474">
        <f>VLOOKUP(B20474, Tabelas!A:C,2,FALSE())</f>
        <v/>
      </c>
    </row>
    <row r="20475">
      <c r="A20475" t="inlineStr">
        <is>
          <t>REVISTA DE SAÚDE PÚBLICA DE MATO GROSSO DO SUL</t>
        </is>
      </c>
      <c r="B20475" t="inlineStr">
        <is>
          <t>C</t>
        </is>
      </c>
      <c r="C20475">
        <f>IF(B20475&lt;&gt;"NI",1,0)</f>
        <v/>
      </c>
      <c r="D20475">
        <f>VLOOKUP(B20475, Tabelas!A:C,3,FALSE())</f>
        <v/>
      </c>
      <c r="E20475">
        <f>VLOOKUP(B20475, Tabelas!A:C,2,FALSE())</f>
        <v/>
      </c>
    </row>
    <row r="20476">
      <c r="A20476" t="inlineStr">
        <is>
          <t>REVISTA DE SAÚDE PÚBLICA DE SANTA CATARINA</t>
        </is>
      </c>
      <c r="B20476" t="inlineStr">
        <is>
          <t>C</t>
        </is>
      </c>
      <c r="C20476">
        <f>IF(B20476&lt;&gt;"NI",1,0)</f>
        <v/>
      </c>
      <c r="D20476">
        <f>VLOOKUP(B20476, Tabelas!A:C,3,FALSE())</f>
        <v/>
      </c>
      <c r="E20476">
        <f>VLOOKUP(B20476, Tabelas!A:C,2,FALSE())</f>
        <v/>
      </c>
    </row>
    <row r="20477">
      <c r="A20477" t="inlineStr">
        <is>
          <t>REVISTA DE SAÚDE PÚBLICA DO PARANÁ</t>
        </is>
      </c>
      <c r="B20477" t="inlineStr">
        <is>
          <t>C</t>
        </is>
      </c>
      <c r="C20477">
        <f>IF(B20477&lt;&gt;"NI",1,0)</f>
        <v/>
      </c>
      <c r="D20477">
        <f>VLOOKUP(B20477, Tabelas!A:C,3,FALSE())</f>
        <v/>
      </c>
      <c r="E20477">
        <f>VLOOKUP(B20477, Tabelas!A:C,2,FALSE())</f>
        <v/>
      </c>
    </row>
    <row r="20478">
      <c r="A20478" t="inlineStr">
        <is>
          <t>REVISTA DE SISTEMA DE INFORMAÇÃO DA FSMA</t>
        </is>
      </c>
      <c r="B20478" t="inlineStr">
        <is>
          <t>C</t>
        </is>
      </c>
      <c r="C20478">
        <f>IF(B20478&lt;&gt;"NI",1,0)</f>
        <v/>
      </c>
      <c r="D20478">
        <f>VLOOKUP(B20478, Tabelas!A:C,3,FALSE())</f>
        <v/>
      </c>
      <c r="E20478">
        <f>VLOOKUP(B20478, Tabelas!A:C,2,FALSE())</f>
        <v/>
      </c>
    </row>
    <row r="20479">
      <c r="A20479" t="inlineStr">
        <is>
          <t>REVISTA DE SISTEMAS E COMPUTAÇÃO - RSC</t>
        </is>
      </c>
      <c r="B20479" t="inlineStr">
        <is>
          <t>C</t>
        </is>
      </c>
      <c r="C20479">
        <f>IF(B20479&lt;&gt;"NI",1,0)</f>
        <v/>
      </c>
      <c r="D20479">
        <f>VLOOKUP(B20479, Tabelas!A:C,3,FALSE())</f>
        <v/>
      </c>
      <c r="E20479">
        <f>VLOOKUP(B20479, Tabelas!A:C,2,FALSE())</f>
        <v/>
      </c>
    </row>
    <row r="20480">
      <c r="A20480" t="inlineStr">
        <is>
          <t>REVISTA DE SOCIOLOGIA, ANTROPOLOGIA E CULTURA JURÍDICA</t>
        </is>
      </c>
      <c r="B20480" t="inlineStr">
        <is>
          <t>C</t>
        </is>
      </c>
      <c r="C20480">
        <f>IF(B20480&lt;&gt;"NI",1,0)</f>
        <v/>
      </c>
      <c r="D20480">
        <f>VLOOKUP(B20480, Tabelas!A:C,3,FALSE())</f>
        <v/>
      </c>
      <c r="E20480">
        <f>VLOOKUP(B20480, Tabelas!A:C,2,FALSE())</f>
        <v/>
      </c>
    </row>
    <row r="20481">
      <c r="A20481" t="inlineStr">
        <is>
          <t>REVISTA DE TELEMEDICINA E SAÚDE ELETRÔNICA</t>
        </is>
      </c>
      <c r="B20481" t="inlineStr">
        <is>
          <t>C</t>
        </is>
      </c>
      <c r="C20481">
        <f>IF(B20481&lt;&gt;"NI",1,0)</f>
        <v/>
      </c>
      <c r="D20481">
        <f>VLOOKUP(B20481, Tabelas!A:C,3,FALSE())</f>
        <v/>
      </c>
      <c r="E20481">
        <f>VLOOKUP(B20481, Tabelas!A:C,2,FALSE())</f>
        <v/>
      </c>
    </row>
    <row r="20482">
      <c r="A20482" t="inlineStr">
        <is>
          <t>REVISTA DE TEOLOGIA DA FACULDADE FAIFA</t>
        </is>
      </c>
      <c r="B20482" t="inlineStr">
        <is>
          <t>C</t>
        </is>
      </c>
      <c r="C20482">
        <f>IF(B20482&lt;&gt;"NI",1,0)</f>
        <v/>
      </c>
      <c r="D20482">
        <f>VLOOKUP(B20482, Tabelas!A:C,3,FALSE())</f>
        <v/>
      </c>
      <c r="E20482">
        <f>VLOOKUP(B20482, Tabelas!A:C,2,FALSE())</f>
        <v/>
      </c>
    </row>
    <row r="20483">
      <c r="A20483" t="inlineStr">
        <is>
          <t>REVISTA DE TEORIAS DA DEMOCRACIA E DIREITOS POLÍTICOS</t>
        </is>
      </c>
      <c r="B20483" t="inlineStr">
        <is>
          <t>C</t>
        </is>
      </c>
      <c r="C20483">
        <f>IF(B20483&lt;&gt;"NI",1,0)</f>
        <v/>
      </c>
      <c r="D20483">
        <f>VLOOKUP(B20483, Tabelas!A:C,3,FALSE())</f>
        <v/>
      </c>
      <c r="E20483">
        <f>VLOOKUP(B20483, Tabelas!A:C,2,FALSE())</f>
        <v/>
      </c>
    </row>
    <row r="20484">
      <c r="A20484" t="inlineStr">
        <is>
          <t>REVISTA DE TEORIAS DA JUSTIÇA, DA DECISÃO E DA ARGUMENTAÇÃO JURÍDICA (ONLINE)</t>
        </is>
      </c>
      <c r="B20484" t="inlineStr">
        <is>
          <t>C</t>
        </is>
      </c>
      <c r="C20484">
        <f>IF(B20484&lt;&gt;"NI",1,0)</f>
        <v/>
      </c>
      <c r="D20484">
        <f>VLOOKUP(B20484, Tabelas!A:C,3,FALSE())</f>
        <v/>
      </c>
      <c r="E20484">
        <f>VLOOKUP(B20484, Tabelas!A:C,2,FALSE())</f>
        <v/>
      </c>
    </row>
    <row r="20485">
      <c r="A20485" t="inlineStr">
        <is>
          <t>REVISTA DE TEORIAS E FILOSOFIAS DO ESTADO</t>
        </is>
      </c>
      <c r="B20485" t="inlineStr">
        <is>
          <t>C</t>
        </is>
      </c>
      <c r="C20485">
        <f>IF(B20485&lt;&gt;"NI",1,0)</f>
        <v/>
      </c>
      <c r="D20485">
        <f>VLOOKUP(B20485, Tabelas!A:C,3,FALSE())</f>
        <v/>
      </c>
      <c r="E20485">
        <f>VLOOKUP(B20485, Tabelas!A:C,2,FALSE())</f>
        <v/>
      </c>
    </row>
    <row r="20486">
      <c r="A20486" t="inlineStr">
        <is>
          <t>REVISTA DE TEORIAS E PRÁTICAS EDUCACIONAIS</t>
        </is>
      </c>
      <c r="B20486" t="inlineStr">
        <is>
          <t>C</t>
        </is>
      </c>
      <c r="C20486">
        <f>IF(B20486&lt;&gt;"NI",1,0)</f>
        <v/>
      </c>
      <c r="D20486">
        <f>VLOOKUP(B20486, Tabelas!A:C,3,FALSE())</f>
        <v/>
      </c>
      <c r="E20486">
        <f>VLOOKUP(B20486, Tabelas!A:C,2,FALSE())</f>
        <v/>
      </c>
    </row>
    <row r="20487">
      <c r="A20487" t="inlineStr">
        <is>
          <t>REVISTA DE TRABALHOS ACADÊMICOS LUSOFONA</t>
        </is>
      </c>
      <c r="B20487" t="inlineStr">
        <is>
          <t>C</t>
        </is>
      </c>
      <c r="C20487">
        <f>IF(B20487&lt;&gt;"NI",1,0)</f>
        <v/>
      </c>
      <c r="D20487">
        <f>VLOOKUP(B20487, Tabelas!A:C,3,FALSE())</f>
        <v/>
      </c>
      <c r="E20487">
        <f>VLOOKUP(B20487, Tabelas!A:C,2,FALSE())</f>
        <v/>
      </c>
    </row>
    <row r="20488">
      <c r="A20488" t="inlineStr">
        <is>
          <t>REVISTA DE VICTIMOLOGÍA / JOURNAL OF VICTIMOLOGY</t>
        </is>
      </c>
      <c r="B20488" t="inlineStr">
        <is>
          <t>C</t>
        </is>
      </c>
      <c r="C20488">
        <f>IF(B20488&lt;&gt;"NI",1,0)</f>
        <v/>
      </c>
      <c r="D20488">
        <f>VLOOKUP(B20488, Tabelas!A:C,3,FALSE())</f>
        <v/>
      </c>
      <c r="E20488">
        <f>VLOOKUP(B20488, Tabelas!A:C,2,FALSE())</f>
        <v/>
      </c>
    </row>
    <row r="20489">
      <c r="A20489" t="inlineStr">
        <is>
          <t>REVISTA DEBATE ECONÔMICO</t>
        </is>
      </c>
      <c r="B20489" t="inlineStr">
        <is>
          <t>C</t>
        </is>
      </c>
      <c r="C20489">
        <f>IF(B20489&lt;&gt;"NI",1,0)</f>
        <v/>
      </c>
      <c r="D20489">
        <f>VLOOKUP(B20489, Tabelas!A:C,3,FALSE())</f>
        <v/>
      </c>
      <c r="E20489">
        <f>VLOOKUP(B20489, Tabelas!A:C,2,FALSE())</f>
        <v/>
      </c>
    </row>
    <row r="20490">
      <c r="A20490" t="inlineStr">
        <is>
          <t>REVISTA DEBATES EM PSIQUIATRIA</t>
        </is>
      </c>
      <c r="B20490" t="inlineStr">
        <is>
          <t>C</t>
        </is>
      </c>
      <c r="C20490">
        <f>IF(B20490&lt;&gt;"NI",1,0)</f>
        <v/>
      </c>
      <c r="D20490">
        <f>VLOOKUP(B20490, Tabelas!A:C,3,FALSE())</f>
        <v/>
      </c>
      <c r="E20490">
        <f>VLOOKUP(B20490, Tabelas!A:C,2,FALSE())</f>
        <v/>
      </c>
    </row>
    <row r="20491">
      <c r="A20491" t="inlineStr">
        <is>
          <t>REVISTA DEL CONGRÉS INTERNACIONAL DE DOCÈNCIA</t>
        </is>
      </c>
      <c r="B20491" t="inlineStr">
        <is>
          <t>C</t>
        </is>
      </c>
      <c r="C20491">
        <f>IF(B20491&lt;&gt;"NI",1,0)</f>
        <v/>
      </c>
      <c r="D20491">
        <f>VLOOKUP(B20491, Tabelas!A:C,3,FALSE())</f>
        <v/>
      </c>
      <c r="E20491">
        <f>VLOOKUP(B20491, Tabelas!A:C,2,FALSE())</f>
        <v/>
      </c>
    </row>
    <row r="20492">
      <c r="A20492" t="inlineStr">
        <is>
          <t>REVISTA DEL INSTITUTO COLOMBIANO DE DERECHO PROCESAL</t>
        </is>
      </c>
      <c r="B20492" t="inlineStr">
        <is>
          <t>C</t>
        </is>
      </c>
      <c r="C20492">
        <f>IF(B20492&lt;&gt;"NI",1,0)</f>
        <v/>
      </c>
      <c r="D20492">
        <f>VLOOKUP(B20492, Tabelas!A:C,3,FALSE())</f>
        <v/>
      </c>
      <c r="E20492">
        <f>VLOOKUP(B20492, Tabelas!A:C,2,FALSE())</f>
        <v/>
      </c>
    </row>
    <row r="20493">
      <c r="A20493" t="inlineStr">
        <is>
          <t>REVISTA DEL INSTITUTO DE MEDICINA TROPICAL</t>
        </is>
      </c>
      <c r="B20493" t="inlineStr">
        <is>
          <t>C</t>
        </is>
      </c>
      <c r="C20493">
        <f>IF(B20493&lt;&gt;"NI",1,0)</f>
        <v/>
      </c>
      <c r="D20493">
        <f>VLOOKUP(B20493, Tabelas!A:C,3,FALSE())</f>
        <v/>
      </c>
      <c r="E20493">
        <f>VLOOKUP(B20493, Tabelas!A:C,2,FALSE())</f>
        <v/>
      </c>
    </row>
    <row r="20494">
      <c r="A20494" t="inlineStr">
        <is>
          <t>REVISTA DEMOCRÁTICA</t>
        </is>
      </c>
      <c r="B20494" t="inlineStr">
        <is>
          <t>C</t>
        </is>
      </c>
      <c r="C20494">
        <f>IF(B20494&lt;&gt;"NI",1,0)</f>
        <v/>
      </c>
      <c r="D20494">
        <f>VLOOKUP(B20494, Tabelas!A:C,3,FALSE())</f>
        <v/>
      </c>
      <c r="E20494">
        <f>VLOOKUP(B20494, Tabelas!A:C,2,FALSE())</f>
        <v/>
      </c>
    </row>
    <row r="20495">
      <c r="A20495" t="inlineStr">
        <is>
          <t>REVISTA DENTAL PRESS DE ESTÉTICA (MARINGÁ)</t>
        </is>
      </c>
      <c r="B20495" t="inlineStr">
        <is>
          <t>C</t>
        </is>
      </c>
      <c r="C20495">
        <f>IF(B20495&lt;&gt;"NI",1,0)</f>
        <v/>
      </c>
      <c r="D20495">
        <f>VLOOKUP(B20495, Tabelas!A:C,3,FALSE())</f>
        <v/>
      </c>
      <c r="E20495">
        <f>VLOOKUP(B20495, Tabelas!A:C,2,FALSE())</f>
        <v/>
      </c>
    </row>
    <row r="20496">
      <c r="A20496" t="inlineStr">
        <is>
          <t>REVISTA DESLIMITES</t>
        </is>
      </c>
      <c r="B20496" t="inlineStr">
        <is>
          <t>C</t>
        </is>
      </c>
      <c r="C20496">
        <f>IF(B20496&lt;&gt;"NI",1,0)</f>
        <v/>
      </c>
      <c r="D20496">
        <f>VLOOKUP(B20496, Tabelas!A:C,3,FALSE())</f>
        <v/>
      </c>
      <c r="E20496">
        <f>VLOOKUP(B20496, Tabelas!A:C,2,FALSE())</f>
        <v/>
      </c>
    </row>
    <row r="20497">
      <c r="A20497" t="inlineStr">
        <is>
          <t>REVISTA DEVIR</t>
        </is>
      </c>
      <c r="B20497" t="inlineStr">
        <is>
          <t>C</t>
        </is>
      </c>
      <c r="C20497">
        <f>IF(B20497&lt;&gt;"NI",1,0)</f>
        <v/>
      </c>
      <c r="D20497">
        <f>VLOOKUP(B20497, Tabelas!A:C,3,FALSE())</f>
        <v/>
      </c>
      <c r="E20497">
        <f>VLOOKUP(B20497, Tabelas!A:C,2,FALSE())</f>
        <v/>
      </c>
    </row>
    <row r="20498">
      <c r="A20498" t="inlineStr">
        <is>
          <t>REVISTA DI</t>
        </is>
      </c>
      <c r="B20498" t="inlineStr">
        <is>
          <t>C</t>
        </is>
      </c>
      <c r="C20498">
        <f>IF(B20498&lt;&gt;"NI",1,0)</f>
        <v/>
      </c>
      <c r="D20498">
        <f>VLOOKUP(B20498, Tabelas!A:C,3,FALSE())</f>
        <v/>
      </c>
      <c r="E20498">
        <f>VLOOKUP(B20498, Tabelas!A:C,2,FALSE())</f>
        <v/>
      </c>
    </row>
    <row r="20499">
      <c r="A20499" t="inlineStr">
        <is>
          <t>REVISTA DIALÉTICA DE DIREITO TRIBUTÁRIO</t>
        </is>
      </c>
      <c r="B20499" t="inlineStr">
        <is>
          <t>C</t>
        </is>
      </c>
      <c r="C20499">
        <f>IF(B20499&lt;&gt;"NI",1,0)</f>
        <v/>
      </c>
      <c r="D20499">
        <f>VLOOKUP(B20499, Tabelas!A:C,3,FALSE())</f>
        <v/>
      </c>
      <c r="E20499">
        <f>VLOOKUP(B20499, Tabelas!A:C,2,FALSE())</f>
        <v/>
      </c>
    </row>
    <row r="20500">
      <c r="A20500" t="inlineStr">
        <is>
          <t>REVISTA DIÁLOGOS ACADÊMICOS</t>
        </is>
      </c>
      <c r="B20500" t="inlineStr">
        <is>
          <t>C</t>
        </is>
      </c>
      <c r="C20500">
        <f>IF(B20500&lt;&gt;"NI",1,0)</f>
        <v/>
      </c>
      <c r="D20500">
        <f>VLOOKUP(B20500, Tabelas!A:C,3,FALSE())</f>
        <v/>
      </c>
      <c r="E20500">
        <f>VLOOKUP(B20500, Tabelas!A:C,2,FALSE())</f>
        <v/>
      </c>
    </row>
    <row r="20501">
      <c r="A20501" t="inlineStr">
        <is>
          <t>REVISTA DIÁLOGOS ACADÊMICOS</t>
        </is>
      </c>
      <c r="B20501" t="inlineStr">
        <is>
          <t>C</t>
        </is>
      </c>
      <c r="C20501">
        <f>IF(B20501&lt;&gt;"NI",1,0)</f>
        <v/>
      </c>
      <c r="D20501">
        <f>VLOOKUP(B20501, Tabelas!A:C,3,FALSE())</f>
        <v/>
      </c>
      <c r="E20501">
        <f>VLOOKUP(B20501, Tabelas!A:C,2,FALSE())</f>
        <v/>
      </c>
    </row>
    <row r="20502">
      <c r="A20502" t="inlineStr">
        <is>
          <t>REVISTA DIÁLOGOS EN MERCOSUR</t>
        </is>
      </c>
      <c r="B20502" t="inlineStr">
        <is>
          <t>C</t>
        </is>
      </c>
      <c r="C20502">
        <f>IF(B20502&lt;&gt;"NI",1,0)</f>
        <v/>
      </c>
      <c r="D20502">
        <f>VLOOKUP(B20502, Tabelas!A:C,3,FALSE())</f>
        <v/>
      </c>
      <c r="E20502">
        <f>VLOOKUP(B20502, Tabelas!A:C,2,FALSE())</f>
        <v/>
      </c>
    </row>
    <row r="20503">
      <c r="A20503" t="inlineStr">
        <is>
          <t>REVISTA DIÁLOGOS ESTRATÉGICOS</t>
        </is>
      </c>
      <c r="B20503" t="inlineStr">
        <is>
          <t>C</t>
        </is>
      </c>
      <c r="C20503">
        <f>IF(B20503&lt;&gt;"NI",1,0)</f>
        <v/>
      </c>
      <c r="D20503">
        <f>VLOOKUP(B20503, Tabelas!A:C,3,FALSE())</f>
        <v/>
      </c>
      <c r="E20503">
        <f>VLOOKUP(B20503, Tabelas!A:C,2,FALSE())</f>
        <v/>
      </c>
    </row>
    <row r="20504">
      <c r="A20504" t="inlineStr">
        <is>
          <t>REVISTA DIGITAL ART&amp;</t>
        </is>
      </c>
      <c r="B20504" t="inlineStr">
        <is>
          <t>C</t>
        </is>
      </c>
      <c r="C20504">
        <f>IF(B20504&lt;&gt;"NI",1,0)</f>
        <v/>
      </c>
      <c r="D20504">
        <f>VLOOKUP(B20504, Tabelas!A:C,3,FALSE())</f>
        <v/>
      </c>
      <c r="E20504">
        <f>VLOOKUP(B20504, Tabelas!A:C,2,FALSE())</f>
        <v/>
      </c>
    </row>
    <row r="20505">
      <c r="A20505" t="inlineStr">
        <is>
          <t>REVISTA DIGITAL DA ACADEMIA PARAENSE DE ODONTOLOGIA</t>
        </is>
      </c>
      <c r="B20505" t="inlineStr">
        <is>
          <t>C</t>
        </is>
      </c>
      <c r="C20505">
        <f>IF(B20505&lt;&gt;"NI",1,0)</f>
        <v/>
      </c>
      <c r="D20505">
        <f>VLOOKUP(B20505, Tabelas!A:C,3,FALSE())</f>
        <v/>
      </c>
      <c r="E20505">
        <f>VLOOKUP(B20505, Tabelas!A:C,2,FALSE())</f>
        <v/>
      </c>
    </row>
    <row r="20506">
      <c r="A20506" t="inlineStr">
        <is>
          <t>REVISTA DIGITAL DE POLITICAS LINGUISTICAS</t>
        </is>
      </c>
      <c r="B20506" t="inlineStr">
        <is>
          <t>C</t>
        </is>
      </c>
      <c r="C20506">
        <f>IF(B20506&lt;&gt;"NI",1,0)</f>
        <v/>
      </c>
      <c r="D20506">
        <f>VLOOKUP(B20506, Tabelas!A:C,3,FALSE())</f>
        <v/>
      </c>
      <c r="E20506">
        <f>VLOOKUP(B20506, Tabelas!A:C,2,FALSE())</f>
        <v/>
      </c>
    </row>
    <row r="20507">
      <c r="A20507" t="inlineStr">
        <is>
          <t>REVISTA DIGITAL INTERNACIONAL DE LEXICOLOGÍA, LEXICOGRAFÍA Y TERMINOLOGÍA</t>
        </is>
      </c>
      <c r="B20507" t="inlineStr">
        <is>
          <t>C</t>
        </is>
      </c>
      <c r="C20507">
        <f>IF(B20507&lt;&gt;"NI",1,0)</f>
        <v/>
      </c>
      <c r="D20507">
        <f>VLOOKUP(B20507, Tabelas!A:C,3,FALSE())</f>
        <v/>
      </c>
      <c r="E20507">
        <f>VLOOKUP(B20507, Tabelas!A:C,2,FALSE())</f>
        <v/>
      </c>
    </row>
    <row r="20508">
      <c r="A20508" t="inlineStr">
        <is>
          <t>REVISTA DIGITAL SIMONSEN</t>
        </is>
      </c>
      <c r="B20508" t="inlineStr">
        <is>
          <t>C</t>
        </is>
      </c>
      <c r="C20508">
        <f>IF(B20508&lt;&gt;"NI",1,0)</f>
        <v/>
      </c>
      <c r="D20508">
        <f>VLOOKUP(B20508, Tabelas!A:C,3,FALSE())</f>
        <v/>
      </c>
      <c r="E20508">
        <f>VLOOKUP(B20508, Tabelas!A:C,2,FALSE())</f>
        <v/>
      </c>
    </row>
    <row r="20509">
      <c r="A20509" t="inlineStr">
        <is>
          <t>REVISTA DIORITO</t>
        </is>
      </c>
      <c r="B20509" t="inlineStr">
        <is>
          <t>C</t>
        </is>
      </c>
      <c r="C20509">
        <f>IF(B20509&lt;&gt;"NI",1,0)</f>
        <v/>
      </c>
      <c r="D20509">
        <f>VLOOKUP(B20509, Tabelas!A:C,3,FALSE())</f>
        <v/>
      </c>
      <c r="E20509">
        <f>VLOOKUP(B20509, Tabelas!A:C,2,FALSE())</f>
        <v/>
      </c>
    </row>
    <row r="20510">
      <c r="A20510" t="inlineStr">
        <is>
          <t>REVISTA DIPLOMATIZE</t>
        </is>
      </c>
      <c r="B20510" t="inlineStr">
        <is>
          <t>C</t>
        </is>
      </c>
      <c r="C20510">
        <f>IF(B20510&lt;&gt;"NI",1,0)</f>
        <v/>
      </c>
      <c r="D20510">
        <f>VLOOKUP(B20510, Tabelas!A:C,3,FALSE())</f>
        <v/>
      </c>
      <c r="E20510">
        <f>VLOOKUP(B20510, Tabelas!A:C,2,FALSE())</f>
        <v/>
      </c>
    </row>
    <row r="20511">
      <c r="A20511" t="inlineStr">
        <is>
          <t>REVISTA DIRECHO PENAL</t>
        </is>
      </c>
      <c r="B20511" t="inlineStr">
        <is>
          <t>C</t>
        </is>
      </c>
      <c r="C20511">
        <f>IF(B20511&lt;&gt;"NI",1,0)</f>
        <v/>
      </c>
      <c r="D20511">
        <f>VLOOKUP(B20511, Tabelas!A:C,3,FALSE())</f>
        <v/>
      </c>
      <c r="E20511">
        <f>VLOOKUP(B20511, Tabelas!A:C,2,FALSE())</f>
        <v/>
      </c>
    </row>
    <row r="20512">
      <c r="A20512" t="inlineStr">
        <is>
          <t>REVISTA DIREITO (S)EM FRONTEIRAS</t>
        </is>
      </c>
      <c r="B20512" t="inlineStr">
        <is>
          <t>C</t>
        </is>
      </c>
      <c r="C20512">
        <f>IF(B20512&lt;&gt;"NI",1,0)</f>
        <v/>
      </c>
      <c r="D20512">
        <f>VLOOKUP(B20512, Tabelas!A:C,3,FALSE())</f>
        <v/>
      </c>
      <c r="E20512">
        <f>VLOOKUP(B20512, Tabelas!A:C,2,FALSE())</f>
        <v/>
      </c>
    </row>
    <row r="20513">
      <c r="A20513" t="inlineStr">
        <is>
          <t>REVISTA DIREITO DAS RELAÇÕES SOCIAIS E TRABALHISTAS</t>
        </is>
      </c>
      <c r="B20513" t="inlineStr">
        <is>
          <t>C</t>
        </is>
      </c>
      <c r="C20513">
        <f>IF(B20513&lt;&gt;"NI",1,0)</f>
        <v/>
      </c>
      <c r="D20513">
        <f>VLOOKUP(B20513, Tabelas!A:C,3,FALSE())</f>
        <v/>
      </c>
      <c r="E20513">
        <f>VLOOKUP(B20513, Tabelas!A:C,2,FALSE())</f>
        <v/>
      </c>
    </row>
    <row r="20514">
      <c r="A20514" t="inlineStr">
        <is>
          <t>REVISTA DIREITO DO ESTADO - COLUNISTAS</t>
        </is>
      </c>
      <c r="B20514" t="inlineStr">
        <is>
          <t>C</t>
        </is>
      </c>
      <c r="C20514">
        <f>IF(B20514&lt;&gt;"NI",1,0)</f>
        <v/>
      </c>
      <c r="D20514">
        <f>VLOOKUP(B20514, Tabelas!A:C,3,FALSE())</f>
        <v/>
      </c>
      <c r="E20514">
        <f>VLOOKUP(B20514, Tabelas!A:C,2,FALSE())</f>
        <v/>
      </c>
    </row>
    <row r="20515">
      <c r="A20515" t="inlineStr">
        <is>
          <t>REVISTA DIREITO E CIDADANIA</t>
        </is>
      </c>
      <c r="B20515" t="inlineStr">
        <is>
          <t>C</t>
        </is>
      </c>
      <c r="C20515">
        <f>IF(B20515&lt;&gt;"NI",1,0)</f>
        <v/>
      </c>
      <c r="D20515">
        <f>VLOOKUP(B20515, Tabelas!A:C,3,FALSE())</f>
        <v/>
      </c>
      <c r="E20515">
        <f>VLOOKUP(B20515, Tabelas!A:C,2,FALSE())</f>
        <v/>
      </c>
    </row>
    <row r="20516">
      <c r="A20516" t="inlineStr">
        <is>
          <t>REVISTA DIREITO E CIDADANIA (ROLÂNDIA)</t>
        </is>
      </c>
      <c r="B20516" t="inlineStr">
        <is>
          <t>C</t>
        </is>
      </c>
      <c r="C20516">
        <f>IF(B20516&lt;&gt;"NI",1,0)</f>
        <v/>
      </c>
      <c r="D20516">
        <f>VLOOKUP(B20516, Tabelas!A:C,3,FALSE())</f>
        <v/>
      </c>
      <c r="E20516">
        <f>VLOOKUP(B20516, Tabelas!A:C,2,FALSE())</f>
        <v/>
      </c>
    </row>
    <row r="20517">
      <c r="A20517" t="inlineStr">
        <is>
          <t>REVISTA DIREITO E DEMOCRACIA</t>
        </is>
      </c>
      <c r="B20517" t="inlineStr">
        <is>
          <t>C</t>
        </is>
      </c>
      <c r="C20517">
        <f>IF(B20517&lt;&gt;"NI",1,0)</f>
        <v/>
      </c>
      <c r="D20517">
        <f>VLOOKUP(B20517, Tabelas!A:C,3,FALSE())</f>
        <v/>
      </c>
      <c r="E20517">
        <f>VLOOKUP(B20517, Tabelas!A:C,2,FALSE())</f>
        <v/>
      </c>
    </row>
    <row r="20518">
      <c r="A20518" t="inlineStr">
        <is>
          <t>REVISTA DIREITO E SOCIEDADE: REFLEXÕES CONTEMPORÂNEAS</t>
        </is>
      </c>
      <c r="B20518" t="inlineStr">
        <is>
          <t>C</t>
        </is>
      </c>
      <c r="C20518">
        <f>IF(B20518&lt;&gt;"NI",1,0)</f>
        <v/>
      </c>
      <c r="D20518">
        <f>VLOOKUP(B20518, Tabelas!A:C,3,FALSE())</f>
        <v/>
      </c>
      <c r="E20518">
        <f>VLOOKUP(B20518, Tabelas!A:C,2,FALSE())</f>
        <v/>
      </c>
    </row>
    <row r="20519">
      <c r="A20519" t="inlineStr">
        <is>
          <t>REVISTA DIREITO EM MOVIMENTO</t>
        </is>
      </c>
      <c r="B20519" t="inlineStr">
        <is>
          <t>C</t>
        </is>
      </c>
      <c r="C20519">
        <f>IF(B20519&lt;&gt;"NI",1,0)</f>
        <v/>
      </c>
      <c r="D20519">
        <f>VLOOKUP(B20519, Tabelas!A:C,3,FALSE())</f>
        <v/>
      </c>
      <c r="E20519">
        <f>VLOOKUP(B20519, Tabelas!A:C,2,FALSE())</f>
        <v/>
      </c>
    </row>
    <row r="20520">
      <c r="A20520" t="inlineStr">
        <is>
          <t>REVISTA DIREITO HOJE</t>
        </is>
      </c>
      <c r="B20520" t="inlineStr">
        <is>
          <t>C</t>
        </is>
      </c>
      <c r="C20520">
        <f>IF(B20520&lt;&gt;"NI",1,0)</f>
        <v/>
      </c>
      <c r="D20520">
        <f>VLOOKUP(B20520, Tabelas!A:C,3,FALSE())</f>
        <v/>
      </c>
      <c r="E20520">
        <f>VLOOKUP(B20520, Tabelas!A:C,2,FALSE())</f>
        <v/>
      </c>
    </row>
    <row r="20521">
      <c r="A20521" t="inlineStr">
        <is>
          <t>REVISTA DIREITO IZABELA HENDRIX</t>
        </is>
      </c>
      <c r="B20521" t="inlineStr">
        <is>
          <t>C</t>
        </is>
      </c>
      <c r="C20521">
        <f>IF(B20521&lt;&gt;"NI",1,0)</f>
        <v/>
      </c>
      <c r="D20521">
        <f>VLOOKUP(B20521, Tabelas!A:C,3,FALSE())</f>
        <v/>
      </c>
      <c r="E20521">
        <f>VLOOKUP(B20521, Tabelas!A:C,2,FALSE())</f>
        <v/>
      </c>
    </row>
    <row r="20522">
      <c r="A20522" t="inlineStr">
        <is>
          <t>REVISTA DIREITO SEM FRONTEIRAS - ONLINE</t>
        </is>
      </c>
      <c r="B20522" t="inlineStr">
        <is>
          <t>C</t>
        </is>
      </c>
      <c r="C20522">
        <f>IF(B20522&lt;&gt;"NI",1,0)</f>
        <v/>
      </c>
      <c r="D20522">
        <f>VLOOKUP(B20522, Tabelas!A:C,3,FALSE())</f>
        <v/>
      </c>
      <c r="E20522">
        <f>VLOOKUP(B20522, Tabelas!A:C,2,FALSE())</f>
        <v/>
      </c>
    </row>
    <row r="20523">
      <c r="A20523" t="inlineStr">
        <is>
          <t>REVISTA DIREITO TRIBUTÁRIO INTERNACIONAL ATUAL</t>
        </is>
      </c>
      <c r="B20523" t="inlineStr">
        <is>
          <t>C</t>
        </is>
      </c>
      <c r="C20523">
        <f>IF(B20523&lt;&gt;"NI",1,0)</f>
        <v/>
      </c>
      <c r="D20523">
        <f>VLOOKUP(B20523, Tabelas!A:C,3,FALSE())</f>
        <v/>
      </c>
      <c r="E20523">
        <f>VLOOKUP(B20523, Tabelas!A:C,2,FALSE())</f>
        <v/>
      </c>
    </row>
    <row r="20524">
      <c r="A20524" t="inlineStr">
        <is>
          <t>REVISTA DIREITOS EMERGENTES NA SOCIEDADE GLOBAL</t>
        </is>
      </c>
      <c r="B20524" t="inlineStr">
        <is>
          <t>C</t>
        </is>
      </c>
      <c r="C20524">
        <f>IF(B20524&lt;&gt;"NI",1,0)</f>
        <v/>
      </c>
      <c r="D20524">
        <f>VLOOKUP(B20524, Tabelas!A:C,3,FALSE())</f>
        <v/>
      </c>
      <c r="E20524">
        <f>VLOOKUP(B20524, Tabelas!A:C,2,FALSE())</f>
        <v/>
      </c>
    </row>
    <row r="20525">
      <c r="A20525" t="inlineStr">
        <is>
          <t>REVISTA DIREITOS HUMANOS E SOCIEDADE</t>
        </is>
      </c>
      <c r="B20525" t="inlineStr">
        <is>
          <t>C</t>
        </is>
      </c>
      <c r="C20525">
        <f>IF(B20525&lt;&gt;"NI",1,0)</f>
        <v/>
      </c>
      <c r="D20525">
        <f>VLOOKUP(B20525, Tabelas!A:C,3,FALSE())</f>
        <v/>
      </c>
      <c r="E20525">
        <f>VLOOKUP(B20525, Tabelas!A:C,2,FALSE())</f>
        <v/>
      </c>
    </row>
    <row r="20526">
      <c r="A20526" t="inlineStr">
        <is>
          <t>REVISTA DISCURSO &amp; IMAGEM VISUAL EM EDUCAÇÃO</t>
        </is>
      </c>
      <c r="B20526" t="inlineStr">
        <is>
          <t>C</t>
        </is>
      </c>
      <c r="C20526">
        <f>IF(B20526&lt;&gt;"NI",1,0)</f>
        <v/>
      </c>
      <c r="D20526">
        <f>VLOOKUP(B20526, Tabelas!A:C,3,FALSE())</f>
        <v/>
      </c>
      <c r="E20526">
        <f>VLOOKUP(B20526, Tabelas!A:C,2,FALSE())</f>
        <v/>
      </c>
    </row>
    <row r="20527">
      <c r="A20527" t="inlineStr">
        <is>
          <t>REVISTA DIVERSITAS</t>
        </is>
      </c>
      <c r="B20527" t="inlineStr">
        <is>
          <t>C</t>
        </is>
      </c>
      <c r="C20527">
        <f>IF(B20527&lt;&gt;"NI",1,0)</f>
        <v/>
      </c>
      <c r="D20527">
        <f>VLOOKUP(B20527, Tabelas!A:C,3,FALSE())</f>
        <v/>
      </c>
      <c r="E20527">
        <f>VLOOKUP(B20527, Tabelas!A:C,2,FALSE())</f>
        <v/>
      </c>
    </row>
    <row r="20528">
      <c r="A20528" t="inlineStr">
        <is>
          <t>REVISTA DIZER</t>
        </is>
      </c>
      <c r="B20528" t="inlineStr">
        <is>
          <t>C</t>
        </is>
      </c>
      <c r="C20528">
        <f>IF(B20528&lt;&gt;"NI",1,0)</f>
        <v/>
      </c>
      <c r="D20528">
        <f>VLOOKUP(B20528, Tabelas!A:C,3,FALSE())</f>
        <v/>
      </c>
      <c r="E20528">
        <f>VLOOKUP(B20528, Tabelas!A:C,2,FALSE())</f>
        <v/>
      </c>
    </row>
    <row r="20529">
      <c r="A20529" t="inlineStr">
        <is>
          <t>REVISTA DO AMBIENTE DE NITERÓI</t>
        </is>
      </c>
      <c r="B20529" t="inlineStr">
        <is>
          <t>C</t>
        </is>
      </c>
      <c r="C20529">
        <f>IF(B20529&lt;&gt;"NI",1,0)</f>
        <v/>
      </c>
      <c r="D20529">
        <f>VLOOKUP(B20529, Tabelas!A:C,3,FALSE())</f>
        <v/>
      </c>
      <c r="E20529">
        <f>VLOOKUP(B20529, Tabelas!A:C,2,FALSE())</f>
        <v/>
      </c>
    </row>
    <row r="20530">
      <c r="A20530" t="inlineStr">
        <is>
          <t>REVISTA DO BNDES</t>
        </is>
      </c>
      <c r="B20530" t="inlineStr">
        <is>
          <t>C</t>
        </is>
      </c>
      <c r="C20530">
        <f>IF(B20530&lt;&gt;"NI",1,0)</f>
        <v/>
      </c>
      <c r="D20530">
        <f>VLOOKUP(B20530, Tabelas!A:C,3,FALSE())</f>
        <v/>
      </c>
      <c r="E20530">
        <f>VLOOKUP(B20530, Tabelas!A:C,2,FALSE())</f>
        <v/>
      </c>
    </row>
    <row r="20531">
      <c r="A20531" t="inlineStr">
        <is>
          <t>REVISTA DO CEAM</t>
        </is>
      </c>
      <c r="B20531" t="inlineStr">
        <is>
          <t>C</t>
        </is>
      </c>
      <c r="C20531">
        <f>IF(B20531&lt;&gt;"NI",1,0)</f>
        <v/>
      </c>
      <c r="D20531">
        <f>VLOOKUP(B20531, Tabelas!A:C,3,FALSE())</f>
        <v/>
      </c>
      <c r="E20531">
        <f>VLOOKUP(B20531, Tabelas!A:C,2,FALSE())</f>
        <v/>
      </c>
    </row>
    <row r="20532">
      <c r="A20532" t="inlineStr">
        <is>
          <t>REVISTA DO CEJUR/TJSC</t>
        </is>
      </c>
      <c r="B20532" t="inlineStr">
        <is>
          <t>C</t>
        </is>
      </c>
      <c r="C20532">
        <f>IF(B20532&lt;&gt;"NI",1,0)</f>
        <v/>
      </c>
      <c r="D20532">
        <f>VLOOKUP(B20532, Tabelas!A:C,3,FALSE())</f>
        <v/>
      </c>
      <c r="E20532">
        <f>VLOOKUP(B20532, Tabelas!A:C,2,FALSE())</f>
        <v/>
      </c>
    </row>
    <row r="20533">
      <c r="A20533" t="inlineStr">
        <is>
          <t>REVISTA DO CEP-PA</t>
        </is>
      </c>
      <c r="B20533" t="inlineStr">
        <is>
          <t>C</t>
        </is>
      </c>
      <c r="C20533">
        <f>IF(B20533&lt;&gt;"NI",1,0)</f>
        <v/>
      </c>
      <c r="D20533">
        <f>VLOOKUP(B20533, Tabelas!A:C,3,FALSE())</f>
        <v/>
      </c>
      <c r="E20533">
        <f>VLOOKUP(B20533, Tabelas!A:C,2,FALSE())</f>
        <v/>
      </c>
    </row>
    <row r="20534">
      <c r="A20534" t="inlineStr">
        <is>
          <t>REVISTA DO CFCH (CENTRO DE FILOSOFIA E CIÊNCIAS HUMANAS DA UFRJ)</t>
        </is>
      </c>
      <c r="B20534" t="inlineStr">
        <is>
          <t>C</t>
        </is>
      </c>
      <c r="C20534">
        <f>IF(B20534&lt;&gt;"NI",1,0)</f>
        <v/>
      </c>
      <c r="D20534">
        <f>VLOOKUP(B20534, Tabelas!A:C,3,FALSE())</f>
        <v/>
      </c>
      <c r="E20534">
        <f>VLOOKUP(B20534, Tabelas!A:C,2,FALSE())</f>
        <v/>
      </c>
    </row>
    <row r="20535">
      <c r="A20535" t="inlineStr">
        <is>
          <t>REVISTA DO COLETIVO SECONBA</t>
        </is>
      </c>
      <c r="B20535" t="inlineStr">
        <is>
          <t>C</t>
        </is>
      </c>
      <c r="C20535">
        <f>IF(B20535&lt;&gt;"NI",1,0)</f>
        <v/>
      </c>
      <c r="D20535">
        <f>VLOOKUP(B20535, Tabelas!A:C,3,FALSE())</f>
        <v/>
      </c>
      <c r="E20535">
        <f>VLOOKUP(B20535, Tabelas!A:C,2,FALSE())</f>
        <v/>
      </c>
    </row>
    <row r="20536">
      <c r="A20536" t="inlineStr">
        <is>
          <t>REVISTA DO CONGRESSO MINEIRO DE DIREITO TRIBUTÁRIO E DIREITO FINANCEIRO</t>
        </is>
      </c>
      <c r="B20536" t="inlineStr">
        <is>
          <t>C</t>
        </is>
      </c>
      <c r="C20536">
        <f>IF(B20536&lt;&gt;"NI",1,0)</f>
        <v/>
      </c>
      <c r="D20536">
        <f>VLOOKUP(B20536, Tabelas!A:C,3,FALSE())</f>
        <v/>
      </c>
      <c r="E20536">
        <f>VLOOKUP(B20536, Tabelas!A:C,2,FALSE())</f>
        <v/>
      </c>
    </row>
    <row r="20537">
      <c r="A20537" t="inlineStr">
        <is>
          <t>REVISTA DO CONSELHO NACIONAL DO MINISTÉRIO PÚBLICO</t>
        </is>
      </c>
      <c r="B20537" t="inlineStr">
        <is>
          <t>C</t>
        </is>
      </c>
      <c r="C20537">
        <f>IF(B20537&lt;&gt;"NI",1,0)</f>
        <v/>
      </c>
      <c r="D20537">
        <f>VLOOKUP(B20537, Tabelas!A:C,3,FALSE())</f>
        <v/>
      </c>
      <c r="E20537">
        <f>VLOOKUP(B20537, Tabelas!A:C,2,FALSE())</f>
        <v/>
      </c>
    </row>
    <row r="20538">
      <c r="A20538" t="inlineStr">
        <is>
          <t>REVISTA DO CURSO DE DIREITO (SÃO BERNARDO DO CAMPO. ONLINE)</t>
        </is>
      </c>
      <c r="B20538" t="inlineStr">
        <is>
          <t>C</t>
        </is>
      </c>
      <c r="C20538">
        <f>IF(B20538&lt;&gt;"NI",1,0)</f>
        <v/>
      </c>
      <c r="D20538">
        <f>VLOOKUP(B20538, Tabelas!A:C,3,FALSE())</f>
        <v/>
      </c>
      <c r="E20538">
        <f>VLOOKUP(B20538, Tabelas!A:C,2,FALSE())</f>
        <v/>
      </c>
    </row>
    <row r="20539">
      <c r="A20539" t="inlineStr">
        <is>
          <t>REVISTA DO CURSO DE DIREITO DA FSG</t>
        </is>
      </c>
      <c r="B20539" t="inlineStr">
        <is>
          <t>C</t>
        </is>
      </c>
      <c r="C20539">
        <f>IF(B20539&lt;&gt;"NI",1,0)</f>
        <v/>
      </c>
      <c r="D20539">
        <f>VLOOKUP(B20539, Tabelas!A:C,3,FALSE())</f>
        <v/>
      </c>
      <c r="E20539">
        <f>VLOOKUP(B20539, Tabelas!A:C,2,FALSE())</f>
        <v/>
      </c>
    </row>
    <row r="20540">
      <c r="A20540" t="inlineStr">
        <is>
          <t>REVISTA DO CURSO DE DIREITO DA UNIVERSIDADE ESTADUAL DE MONTES CLAROS</t>
        </is>
      </c>
      <c r="B20540" t="inlineStr">
        <is>
          <t>C</t>
        </is>
      </c>
      <c r="C20540">
        <f>IF(B20540&lt;&gt;"NI",1,0)</f>
        <v/>
      </c>
      <c r="D20540">
        <f>VLOOKUP(B20540, Tabelas!A:C,3,FALSE())</f>
        <v/>
      </c>
      <c r="E20540">
        <f>VLOOKUP(B20540, Tabelas!A:C,2,FALSE())</f>
        <v/>
      </c>
    </row>
    <row r="20541">
      <c r="A20541" t="inlineStr">
        <is>
          <t>REVISTA DO CURSO DE LETRAS</t>
        </is>
      </c>
      <c r="B20541" t="inlineStr">
        <is>
          <t>C</t>
        </is>
      </c>
      <c r="C20541">
        <f>IF(B20541&lt;&gt;"NI",1,0)</f>
        <v/>
      </c>
      <c r="D20541">
        <f>VLOOKUP(B20541, Tabelas!A:C,3,FALSE())</f>
        <v/>
      </c>
      <c r="E20541">
        <f>VLOOKUP(B20541, Tabelas!A:C,2,FALSE())</f>
        <v/>
      </c>
    </row>
    <row r="20542">
      <c r="A20542" t="inlineStr">
        <is>
          <t>REVISTA DO DEPARTAMENTO DE DIREITO DO TRABALHO E DA SEGURIDADE SOCIAL</t>
        </is>
      </c>
      <c r="B20542" t="inlineStr">
        <is>
          <t>C</t>
        </is>
      </c>
      <c r="C20542">
        <f>IF(B20542&lt;&gt;"NI",1,0)</f>
        <v/>
      </c>
      <c r="D20542">
        <f>VLOOKUP(B20542, Tabelas!A:C,3,FALSE())</f>
        <v/>
      </c>
      <c r="E20542">
        <f>VLOOKUP(B20542, Tabelas!A:C,2,FALSE())</f>
        <v/>
      </c>
    </row>
    <row r="20543">
      <c r="A20543" t="inlineStr">
        <is>
          <t>REVISTA DO DEPARTAMENTO DE DIREITO PÚBLICO</t>
        </is>
      </c>
      <c r="B20543" t="inlineStr">
        <is>
          <t>C</t>
        </is>
      </c>
      <c r="C20543">
        <f>IF(B20543&lt;&gt;"NI",1,0)</f>
        <v/>
      </c>
      <c r="D20543">
        <f>VLOOKUP(B20543, Tabelas!A:C,3,FALSE())</f>
        <v/>
      </c>
      <c r="E20543">
        <f>VLOOKUP(B20543, Tabelas!A:C,2,FALSE())</f>
        <v/>
      </c>
    </row>
    <row r="20544">
      <c r="A20544" t="inlineStr">
        <is>
          <t>REVISTA DO DERC</t>
        </is>
      </c>
      <c r="B20544" t="inlineStr">
        <is>
          <t>C</t>
        </is>
      </c>
      <c r="C20544">
        <f>IF(B20544&lt;&gt;"NI",1,0)</f>
        <v/>
      </c>
      <c r="D20544">
        <f>VLOOKUP(B20544, Tabelas!A:C,3,FALSE())</f>
        <v/>
      </c>
      <c r="E20544">
        <f>VLOOKUP(B20544, Tabelas!A:C,2,FALSE())</f>
        <v/>
      </c>
    </row>
    <row r="20545">
      <c r="A20545" t="inlineStr">
        <is>
          <t>REVISTA DO DIREITO DA ENERGIA</t>
        </is>
      </c>
      <c r="B20545" t="inlineStr">
        <is>
          <t>C</t>
        </is>
      </c>
      <c r="C20545">
        <f>IF(B20545&lt;&gt;"NI",1,0)</f>
        <v/>
      </c>
      <c r="D20545">
        <f>VLOOKUP(B20545, Tabelas!A:C,3,FALSE())</f>
        <v/>
      </c>
      <c r="E20545">
        <f>VLOOKUP(B20545, Tabelas!A:C,2,FALSE())</f>
        <v/>
      </c>
    </row>
    <row r="20546">
      <c r="A20546" t="inlineStr">
        <is>
          <t>REVISTA DO DIREITO DE LÍNGUA PORTUGUESA</t>
        </is>
      </c>
      <c r="B20546" t="inlineStr">
        <is>
          <t>C</t>
        </is>
      </c>
      <c r="C20546">
        <f>IF(B20546&lt;&gt;"NI",1,0)</f>
        <v/>
      </c>
      <c r="D20546">
        <f>VLOOKUP(B20546, Tabelas!A:C,3,FALSE())</f>
        <v/>
      </c>
      <c r="E20546">
        <f>VLOOKUP(B20546, Tabelas!A:C,2,FALSE())</f>
        <v/>
      </c>
    </row>
    <row r="20547">
      <c r="A20547" t="inlineStr">
        <is>
          <t>REVISTA DO DIREITO DO TRABALHO E MEIO AMBIENTE DO TRABALHO</t>
        </is>
      </c>
      <c r="B20547" t="inlineStr">
        <is>
          <t>C</t>
        </is>
      </c>
      <c r="C20547">
        <f>IF(B20547&lt;&gt;"NI",1,0)</f>
        <v/>
      </c>
      <c r="D20547">
        <f>VLOOKUP(B20547, Tabelas!A:C,3,FALSE())</f>
        <v/>
      </c>
      <c r="E20547">
        <f>VLOOKUP(B20547, Tabelas!A:C,2,FALSE())</f>
        <v/>
      </c>
    </row>
    <row r="20548">
      <c r="A20548" t="inlineStr">
        <is>
          <t>REVISTA DO DIREITO IMOBILIÁRIO</t>
        </is>
      </c>
      <c r="B20548" t="inlineStr">
        <is>
          <t>C</t>
        </is>
      </c>
      <c r="C20548">
        <f>IF(B20548&lt;&gt;"NI",1,0)</f>
        <v/>
      </c>
      <c r="D20548">
        <f>VLOOKUP(B20548, Tabelas!A:C,3,FALSE())</f>
        <v/>
      </c>
      <c r="E20548">
        <f>VLOOKUP(B20548, Tabelas!A:C,2,FALSE())</f>
        <v/>
      </c>
    </row>
    <row r="20549">
      <c r="A20549" t="inlineStr">
        <is>
          <t>REVISTA DO DIREITO UNIDAVI</t>
        </is>
      </c>
      <c r="B20549" t="inlineStr">
        <is>
          <t>C</t>
        </is>
      </c>
      <c r="C20549">
        <f>IF(B20549&lt;&gt;"NI",1,0)</f>
        <v/>
      </c>
      <c r="D20549">
        <f>VLOOKUP(B20549, Tabelas!A:C,3,FALSE())</f>
        <v/>
      </c>
      <c r="E20549">
        <f>VLOOKUP(B20549, Tabelas!A:C,2,FALSE())</f>
        <v/>
      </c>
    </row>
    <row r="20550">
      <c r="A20550" t="inlineStr">
        <is>
          <t>REVISTA DO FÓRUM INTERNACIONAL DE IDEIAS</t>
        </is>
      </c>
      <c r="B20550" t="inlineStr">
        <is>
          <t>C</t>
        </is>
      </c>
      <c r="C20550">
        <f>IF(B20550&lt;&gt;"NI",1,0)</f>
        <v/>
      </c>
      <c r="D20550">
        <f>VLOOKUP(B20550, Tabelas!A:C,3,FALSE())</f>
        <v/>
      </c>
      <c r="E20550">
        <f>VLOOKUP(B20550, Tabelas!A:C,2,FALSE())</f>
        <v/>
      </c>
    </row>
    <row r="20551">
      <c r="A20551" t="inlineStr">
        <is>
          <t>REVISTA DO INSTITUTO DE CIÊNCIAS HUMANAS</t>
        </is>
      </c>
      <c r="B20551" t="inlineStr">
        <is>
          <t>C</t>
        </is>
      </c>
      <c r="C20551">
        <f>IF(B20551&lt;&gt;"NI",1,0)</f>
        <v/>
      </c>
      <c r="D20551">
        <f>VLOOKUP(B20551, Tabelas!A:C,3,FALSE())</f>
        <v/>
      </c>
      <c r="E20551">
        <f>VLOOKUP(B20551, Tabelas!A:C,2,FALSE())</f>
        <v/>
      </c>
    </row>
    <row r="20552">
      <c r="A20552" t="inlineStr">
        <is>
          <t>REVISTA DO INSTITUTO DE CIÊNCIAS HUMANAS</t>
        </is>
      </c>
      <c r="B20552" t="inlineStr">
        <is>
          <t>C</t>
        </is>
      </c>
      <c r="C20552">
        <f>IF(B20552&lt;&gt;"NI",1,0)</f>
        <v/>
      </c>
      <c r="D20552">
        <f>VLOOKUP(B20552, Tabelas!A:C,3,FALSE())</f>
        <v/>
      </c>
      <c r="E20552">
        <f>VLOOKUP(B20552, Tabelas!A:C,2,FALSE())</f>
        <v/>
      </c>
    </row>
    <row r="20553">
      <c r="A20553" t="inlineStr">
        <is>
          <t>REVISTA DO INSTITUTO DE DIREITO CONSTITUCIONAL E CIDADANIA</t>
        </is>
      </c>
      <c r="B20553" t="inlineStr">
        <is>
          <t>C</t>
        </is>
      </c>
      <c r="C20553">
        <f>IF(B20553&lt;&gt;"NI",1,0)</f>
        <v/>
      </c>
      <c r="D20553">
        <f>VLOOKUP(B20553, Tabelas!A:C,3,FALSE())</f>
        <v/>
      </c>
      <c r="E20553">
        <f>VLOOKUP(B20553, Tabelas!A:C,2,FALSE())</f>
        <v/>
      </c>
    </row>
    <row r="20554">
      <c r="A20554" t="inlineStr">
        <is>
          <t>REVISTA DO INSTITUTO DE GEOGRAFIA E HISTORIA MILITAR DO BRASIL</t>
        </is>
      </c>
      <c r="B20554" t="inlineStr">
        <is>
          <t>C</t>
        </is>
      </c>
      <c r="C20554">
        <f>IF(B20554&lt;&gt;"NI",1,0)</f>
        <v/>
      </c>
      <c r="D20554">
        <f>VLOOKUP(B20554, Tabelas!A:C,3,FALSE())</f>
        <v/>
      </c>
      <c r="E20554">
        <f>VLOOKUP(B20554, Tabelas!A:C,2,FALSE())</f>
        <v/>
      </c>
    </row>
    <row r="20555">
      <c r="A20555" t="inlineStr">
        <is>
          <t>REVISTA DO INSTITUTO DE LATICÍNIOS CÂNDIDO TOSTES</t>
        </is>
      </c>
      <c r="B20555" t="inlineStr">
        <is>
          <t>C</t>
        </is>
      </c>
      <c r="C20555">
        <f>IF(B20555&lt;&gt;"NI",1,0)</f>
        <v/>
      </c>
      <c r="D20555">
        <f>VLOOKUP(B20555, Tabelas!A:C,3,FALSE())</f>
        <v/>
      </c>
      <c r="E20555">
        <f>VLOOKUP(B20555, Tabelas!A:C,2,FALSE())</f>
        <v/>
      </c>
    </row>
    <row r="20556">
      <c r="A20556" t="inlineStr">
        <is>
          <t>REVISTA DO INSTITUTO DOS ADVOGADOS DO PARANA</t>
        </is>
      </c>
      <c r="B20556" t="inlineStr">
        <is>
          <t>C</t>
        </is>
      </c>
      <c r="C20556">
        <f>IF(B20556&lt;&gt;"NI",1,0)</f>
        <v/>
      </c>
      <c r="D20556">
        <f>VLOOKUP(B20556, Tabelas!A:C,3,FALSE())</f>
        <v/>
      </c>
      <c r="E20556">
        <f>VLOOKUP(B20556, Tabelas!A:C,2,FALSE())</f>
        <v/>
      </c>
    </row>
    <row r="20557">
      <c r="A20557" t="inlineStr">
        <is>
          <t>REVISTA DO INSTITUTO FLORESTAL</t>
        </is>
      </c>
      <c r="B20557" t="inlineStr">
        <is>
          <t>C</t>
        </is>
      </c>
      <c r="C20557">
        <f>IF(B20557&lt;&gt;"NI",1,0)</f>
        <v/>
      </c>
      <c r="D20557">
        <f>VLOOKUP(B20557, Tabelas!A:C,3,FALSE())</f>
        <v/>
      </c>
      <c r="E20557">
        <f>VLOOKUP(B20557, Tabelas!A:C,2,FALSE())</f>
        <v/>
      </c>
    </row>
    <row r="20558">
      <c r="A20558" t="inlineStr">
        <is>
          <t>REVISTA DO INSTITUTO HISTÓRICO E GEOGRÁFICO DO ESPÍRITO SANTO</t>
        </is>
      </c>
      <c r="B20558" t="inlineStr">
        <is>
          <t>C</t>
        </is>
      </c>
      <c r="C20558">
        <f>IF(B20558&lt;&gt;"NI",1,0)</f>
        <v/>
      </c>
      <c r="D20558">
        <f>VLOOKUP(B20558, Tabelas!A:C,3,FALSE())</f>
        <v/>
      </c>
      <c r="E20558">
        <f>VLOOKUP(B20558, Tabelas!A:C,2,FALSE())</f>
        <v/>
      </c>
    </row>
    <row r="20559">
      <c r="A20559" t="inlineStr">
        <is>
          <t>REVISTA DO INSTITUTO HISTÓRICO E GEOGRÁFICO DO MARANHÃO</t>
        </is>
      </c>
      <c r="B20559" t="inlineStr">
        <is>
          <t>C</t>
        </is>
      </c>
      <c r="C20559">
        <f>IF(B20559&lt;&gt;"NI",1,0)</f>
        <v/>
      </c>
      <c r="D20559">
        <f>VLOOKUP(B20559, Tabelas!A:C,3,FALSE())</f>
        <v/>
      </c>
      <c r="E20559">
        <f>VLOOKUP(B20559, Tabelas!A:C,2,FALSE())</f>
        <v/>
      </c>
    </row>
    <row r="20560">
      <c r="A20560" t="inlineStr">
        <is>
          <t>REVISTA DO INSTITUTO HISTÓRICO E GEOGRÁFICO DO RIO GRANDE DO NORTE</t>
        </is>
      </c>
      <c r="B20560" t="inlineStr">
        <is>
          <t>C</t>
        </is>
      </c>
      <c r="C20560">
        <f>IF(B20560&lt;&gt;"NI",1,0)</f>
        <v/>
      </c>
      <c r="D20560">
        <f>VLOOKUP(B20560, Tabelas!A:C,3,FALSE())</f>
        <v/>
      </c>
      <c r="E20560">
        <f>VLOOKUP(B20560, Tabelas!A:C,2,FALSE())</f>
        <v/>
      </c>
    </row>
    <row r="20561">
      <c r="A20561" t="inlineStr">
        <is>
          <t>REVISTA DO INSTITUTO HUMANITAS UNISINOS (ONLINE)</t>
        </is>
      </c>
      <c r="B20561" t="inlineStr">
        <is>
          <t>C</t>
        </is>
      </c>
      <c r="C20561">
        <f>IF(B20561&lt;&gt;"NI",1,0)</f>
        <v/>
      </c>
      <c r="D20561">
        <f>VLOOKUP(B20561, Tabelas!A:C,3,FALSE())</f>
        <v/>
      </c>
      <c r="E20561">
        <f>VLOOKUP(B20561, Tabelas!A:C,2,FALSE())</f>
        <v/>
      </c>
    </row>
    <row r="20562">
      <c r="A20562" t="inlineStr">
        <is>
          <t>REVISTA DO MESTRADO EM DIREITO DA UNIVERSIDADE FEDERAL DE ALAGOAS</t>
        </is>
      </c>
      <c r="B20562" t="inlineStr">
        <is>
          <t>C</t>
        </is>
      </c>
      <c r="C20562">
        <f>IF(B20562&lt;&gt;"NI",1,0)</f>
        <v/>
      </c>
      <c r="D20562">
        <f>VLOOKUP(B20562, Tabelas!A:C,3,FALSE())</f>
        <v/>
      </c>
      <c r="E20562">
        <f>VLOOKUP(B20562, Tabelas!A:C,2,FALSE())</f>
        <v/>
      </c>
    </row>
    <row r="20563">
      <c r="A20563" t="inlineStr">
        <is>
          <t>REVISTA DO MINISTÉRIO PÚBLICO</t>
        </is>
      </c>
      <c r="B20563" t="inlineStr">
        <is>
          <t>C</t>
        </is>
      </c>
      <c r="C20563">
        <f>IF(B20563&lt;&gt;"NI",1,0)</f>
        <v/>
      </c>
      <c r="D20563">
        <f>VLOOKUP(B20563, Tabelas!A:C,3,FALSE())</f>
        <v/>
      </c>
      <c r="E20563">
        <f>VLOOKUP(B20563, Tabelas!A:C,2,FALSE())</f>
        <v/>
      </c>
    </row>
    <row r="20564">
      <c r="A20564" t="inlineStr">
        <is>
          <t>REVISTA DO MINISTÉRIO PÚBLICO (RIO DE JANEIRO)</t>
        </is>
      </c>
      <c r="B20564" t="inlineStr">
        <is>
          <t>C</t>
        </is>
      </c>
      <c r="C20564">
        <f>IF(B20564&lt;&gt;"NI",1,0)</f>
        <v/>
      </c>
      <c r="D20564">
        <f>VLOOKUP(B20564, Tabelas!A:C,3,FALSE())</f>
        <v/>
      </c>
      <c r="E20564">
        <f>VLOOKUP(B20564, Tabelas!A:C,2,FALSE())</f>
        <v/>
      </c>
    </row>
    <row r="20565">
      <c r="A20565" t="inlineStr">
        <is>
          <t>REVISTA DO MINISTÉRIO PÚBLICO DE CONTAS DO ESTADO DO PARANÁ</t>
        </is>
      </c>
      <c r="B20565" t="inlineStr">
        <is>
          <t>C</t>
        </is>
      </c>
      <c r="C20565">
        <f>IF(B20565&lt;&gt;"NI",1,0)</f>
        <v/>
      </c>
      <c r="D20565">
        <f>VLOOKUP(B20565, Tabelas!A:C,3,FALSE())</f>
        <v/>
      </c>
      <c r="E20565">
        <f>VLOOKUP(B20565, Tabelas!A:C,2,FALSE())</f>
        <v/>
      </c>
    </row>
    <row r="20566">
      <c r="A20566" t="inlineStr">
        <is>
          <t>REVISTA DO MINISTÉRIO PÚBLICO DO ESTADO DE GOIÁS</t>
        </is>
      </c>
      <c r="B20566" t="inlineStr">
        <is>
          <t>C</t>
        </is>
      </c>
      <c r="C20566">
        <f>IF(B20566&lt;&gt;"NI",1,0)</f>
        <v/>
      </c>
      <c r="D20566">
        <f>VLOOKUP(B20566, Tabelas!A:C,3,FALSE())</f>
        <v/>
      </c>
      <c r="E20566">
        <f>VLOOKUP(B20566, Tabelas!A:C,2,FALSE())</f>
        <v/>
      </c>
    </row>
    <row r="20567">
      <c r="A20567" t="inlineStr">
        <is>
          <t>REVISTA DO MINISTÉRIO PÚBLICO DO ESTADO DE SERGIPE</t>
        </is>
      </c>
      <c r="B20567" t="inlineStr">
        <is>
          <t>C</t>
        </is>
      </c>
      <c r="C20567">
        <f>IF(B20567&lt;&gt;"NI",1,0)</f>
        <v/>
      </c>
      <c r="D20567">
        <f>VLOOKUP(B20567, Tabelas!A:C,3,FALSE())</f>
        <v/>
      </c>
      <c r="E20567">
        <f>VLOOKUP(B20567, Tabelas!A:C,2,FALSE())</f>
        <v/>
      </c>
    </row>
    <row r="20568">
      <c r="A20568" t="inlineStr">
        <is>
          <t>REVISTA DO MINISTÉRIO PÚBLICO DO ESTADO DO PARÁ</t>
        </is>
      </c>
      <c r="B20568" t="inlineStr">
        <is>
          <t>C</t>
        </is>
      </c>
      <c r="C20568">
        <f>IF(B20568&lt;&gt;"NI",1,0)</f>
        <v/>
      </c>
      <c r="D20568">
        <f>VLOOKUP(B20568, Tabelas!A:C,3,FALSE())</f>
        <v/>
      </c>
      <c r="E20568">
        <f>VLOOKUP(B20568, Tabelas!A:C,2,FALSE())</f>
        <v/>
      </c>
    </row>
    <row r="20569">
      <c r="A20569" t="inlineStr">
        <is>
          <t>REVISTA DO MINISTÉRIO PÚBLICO DO TRABALHO</t>
        </is>
      </c>
      <c r="B20569" t="inlineStr">
        <is>
          <t>C</t>
        </is>
      </c>
      <c r="C20569">
        <f>IF(B20569&lt;&gt;"NI",1,0)</f>
        <v/>
      </c>
      <c r="D20569">
        <f>VLOOKUP(B20569, Tabelas!A:C,3,FALSE())</f>
        <v/>
      </c>
      <c r="E20569">
        <f>VLOOKUP(B20569, Tabelas!A:C,2,FALSE())</f>
        <v/>
      </c>
    </row>
    <row r="20570">
      <c r="A20570" t="inlineStr">
        <is>
          <t>REVISTA DO MINISTÉRIO PÚBLICO DO TRABALHO DO MATO GROSSO DO SU</t>
        </is>
      </c>
      <c r="B20570" t="inlineStr">
        <is>
          <t>C</t>
        </is>
      </c>
      <c r="C20570">
        <f>IF(B20570&lt;&gt;"NI",1,0)</f>
        <v/>
      </c>
      <c r="D20570">
        <f>VLOOKUP(B20570, Tabelas!A:C,3,FALSE())</f>
        <v/>
      </c>
      <c r="E20570">
        <f>VLOOKUP(B20570, Tabelas!A:C,2,FALSE())</f>
        <v/>
      </c>
    </row>
    <row r="20571">
      <c r="A20571" t="inlineStr">
        <is>
          <t>REVISTA DO MINISTERIO PUBLICO MILITAR</t>
        </is>
      </c>
      <c r="B20571" t="inlineStr">
        <is>
          <t>C</t>
        </is>
      </c>
      <c r="C20571">
        <f>IF(B20571&lt;&gt;"NI",1,0)</f>
        <v/>
      </c>
      <c r="D20571">
        <f>VLOOKUP(B20571, Tabelas!A:C,3,FALSE())</f>
        <v/>
      </c>
      <c r="E20571">
        <f>VLOOKUP(B20571, Tabelas!A:C,2,FALSE())</f>
        <v/>
      </c>
    </row>
    <row r="20572">
      <c r="A20572" t="inlineStr">
        <is>
          <t>REVISTA DO NÚCLEO DE ESTUDOS DE ECONOMIA CATARINENSE</t>
        </is>
      </c>
      <c r="B20572" t="inlineStr">
        <is>
          <t>C</t>
        </is>
      </c>
      <c r="C20572">
        <f>IF(B20572&lt;&gt;"NI",1,0)</f>
        <v/>
      </c>
      <c r="D20572">
        <f>VLOOKUP(B20572, Tabelas!A:C,3,FALSE())</f>
        <v/>
      </c>
      <c r="E20572">
        <f>VLOOKUP(B20572, Tabelas!A:C,2,FALSE())</f>
        <v/>
      </c>
    </row>
    <row r="20573">
      <c r="A20573" t="inlineStr">
        <is>
          <t>REVISTA DO PORTAL JURÍDICO INVESTIDURA</t>
        </is>
      </c>
      <c r="B20573" t="inlineStr">
        <is>
          <t>C</t>
        </is>
      </c>
      <c r="C20573">
        <f>IF(B20573&lt;&gt;"NI",1,0)</f>
        <v/>
      </c>
      <c r="D20573">
        <f>VLOOKUP(B20573, Tabelas!A:C,3,FALSE())</f>
        <v/>
      </c>
      <c r="E20573">
        <f>VLOOKUP(B20573, Tabelas!A:C,2,FALSE())</f>
        <v/>
      </c>
    </row>
    <row r="20574">
      <c r="A20574" t="inlineStr">
        <is>
          <t>REVISTA DO PROFESSOR DE FÍSICA (ONLINE)</t>
        </is>
      </c>
      <c r="B20574" t="inlineStr">
        <is>
          <t>C</t>
        </is>
      </c>
      <c r="C20574">
        <f>IF(B20574&lt;&gt;"NI",1,0)</f>
        <v/>
      </c>
      <c r="D20574">
        <f>VLOOKUP(B20574, Tabelas!A:C,3,FALSE())</f>
        <v/>
      </c>
      <c r="E20574">
        <f>VLOOKUP(B20574, Tabelas!A:C,2,FALSE())</f>
        <v/>
      </c>
    </row>
    <row r="20575">
      <c r="A20575" t="inlineStr">
        <is>
          <t>REVISTA DO TCE - PI</t>
        </is>
      </c>
      <c r="B20575" t="inlineStr">
        <is>
          <t>C</t>
        </is>
      </c>
      <c r="C20575">
        <f>IF(B20575&lt;&gt;"NI",1,0)</f>
        <v/>
      </c>
      <c r="D20575">
        <f>VLOOKUP(B20575, Tabelas!A:C,3,FALSE())</f>
        <v/>
      </c>
      <c r="E20575">
        <f>VLOOKUP(B20575, Tabelas!A:C,2,FALSE())</f>
        <v/>
      </c>
    </row>
    <row r="20576">
      <c r="A20576" t="inlineStr">
        <is>
          <t>REVISTA DO TCMRJ</t>
        </is>
      </c>
      <c r="B20576" t="inlineStr">
        <is>
          <t>C</t>
        </is>
      </c>
      <c r="C20576">
        <f>IF(B20576&lt;&gt;"NI",1,0)</f>
        <v/>
      </c>
      <c r="D20576">
        <f>VLOOKUP(B20576, Tabelas!A:C,3,FALSE())</f>
        <v/>
      </c>
      <c r="E20576">
        <f>VLOOKUP(B20576, Tabelas!A:C,2,FALSE())</f>
        <v/>
      </c>
    </row>
    <row r="20577">
      <c r="A20577" t="inlineStr">
        <is>
          <t>REVISTA DO TRIBUNAL REGIONAL DO TRABALHO 3. REGIAO</t>
        </is>
      </c>
      <c r="B20577" t="inlineStr">
        <is>
          <t>C</t>
        </is>
      </c>
      <c r="C20577">
        <f>IF(B20577&lt;&gt;"NI",1,0)</f>
        <v/>
      </c>
      <c r="D20577">
        <f>VLOOKUP(B20577, Tabelas!A:C,3,FALSE())</f>
        <v/>
      </c>
      <c r="E20577">
        <f>VLOOKUP(B20577, Tabelas!A:C,2,FALSE())</f>
        <v/>
      </c>
    </row>
    <row r="20578">
      <c r="A20578" t="inlineStr">
        <is>
          <t>REVISTA DO TRIBUNAL REGIONAL DO TRABALHO DA 10ª REGIÃO</t>
        </is>
      </c>
      <c r="B20578" t="inlineStr">
        <is>
          <t>C</t>
        </is>
      </c>
      <c r="C20578">
        <f>IF(B20578&lt;&gt;"NI",1,0)</f>
        <v/>
      </c>
      <c r="D20578">
        <f>VLOOKUP(B20578, Tabelas!A:C,3,FALSE())</f>
        <v/>
      </c>
      <c r="E20578">
        <f>VLOOKUP(B20578, Tabelas!A:C,2,FALSE())</f>
        <v/>
      </c>
    </row>
    <row r="20579">
      <c r="A20579" t="inlineStr">
        <is>
          <t>REVISTA DO TRIBUNAL REGIONAL DO TRABALHO DA 15. REGIÃO</t>
        </is>
      </c>
      <c r="B20579" t="inlineStr">
        <is>
          <t>C</t>
        </is>
      </c>
      <c r="C20579">
        <f>IF(B20579&lt;&gt;"NI",1,0)</f>
        <v/>
      </c>
      <c r="D20579">
        <f>VLOOKUP(B20579, Tabelas!A:C,3,FALSE())</f>
        <v/>
      </c>
      <c r="E20579">
        <f>VLOOKUP(B20579, Tabelas!A:C,2,FALSE())</f>
        <v/>
      </c>
    </row>
    <row r="20580">
      <c r="A20580" t="inlineStr">
        <is>
          <t>REVISTA DO TRIBUNAL REGIONAL DO TRABALHO DA 7ª REGIÃO</t>
        </is>
      </c>
      <c r="B20580" t="inlineStr">
        <is>
          <t>C</t>
        </is>
      </c>
      <c r="C20580">
        <f>IF(B20580&lt;&gt;"NI",1,0)</f>
        <v/>
      </c>
      <c r="D20580">
        <f>VLOOKUP(B20580, Tabelas!A:C,3,FALSE())</f>
        <v/>
      </c>
      <c r="E20580">
        <f>VLOOKUP(B20580, Tabelas!A:C,2,FALSE())</f>
        <v/>
      </c>
    </row>
    <row r="20581">
      <c r="A20581" t="inlineStr">
        <is>
          <t>REVISTA DO TRIBUNAL REGIONAL DO TRABALHO DA 8A. REGIÃO</t>
        </is>
      </c>
      <c r="B20581" t="inlineStr">
        <is>
          <t>C</t>
        </is>
      </c>
      <c r="C20581">
        <f>IF(B20581&lt;&gt;"NI",1,0)</f>
        <v/>
      </c>
      <c r="D20581">
        <f>VLOOKUP(B20581, Tabelas!A:C,3,FALSE())</f>
        <v/>
      </c>
      <c r="E20581">
        <f>VLOOKUP(B20581, Tabelas!A:C,2,FALSE())</f>
        <v/>
      </c>
    </row>
    <row r="20582">
      <c r="A20582" t="inlineStr">
        <is>
          <t>REVISTA DO TRIBUNAL REGIONAL DO TRABALHO DA 9. REGIAO</t>
        </is>
      </c>
      <c r="B20582" t="inlineStr">
        <is>
          <t>C</t>
        </is>
      </c>
      <c r="C20582">
        <f>IF(B20582&lt;&gt;"NI",1,0)</f>
        <v/>
      </c>
      <c r="D20582">
        <f>VLOOKUP(B20582, Tabelas!A:C,3,FALSE())</f>
        <v/>
      </c>
      <c r="E20582">
        <f>VLOOKUP(B20582, Tabelas!A:C,2,FALSE())</f>
        <v/>
      </c>
    </row>
    <row r="20583">
      <c r="A20583" t="inlineStr">
        <is>
          <t>REVISTA DO TRIBUNAL REGIONAL DO TRABALHO DA DÉCIMA SEGUNDA REGIÃO (IMPRESSO)</t>
        </is>
      </c>
      <c r="B20583" t="inlineStr">
        <is>
          <t>C</t>
        </is>
      </c>
      <c r="C20583">
        <f>IF(B20583&lt;&gt;"NI",1,0)</f>
        <v/>
      </c>
      <c r="D20583">
        <f>VLOOKUP(B20583, Tabelas!A:C,3,FALSE())</f>
        <v/>
      </c>
      <c r="E20583">
        <f>VLOOKUP(B20583, Tabelas!A:C,2,FALSE())</f>
        <v/>
      </c>
    </row>
    <row r="20584">
      <c r="A20584" t="inlineStr">
        <is>
          <t>REVISTA DO TRIBUNAL REGIONAL DO TRABALHO DA VIGÉSIMA PRIMEIRA REGIÃO (IMPRESSO)</t>
        </is>
      </c>
      <c r="B20584" t="inlineStr">
        <is>
          <t>C</t>
        </is>
      </c>
      <c r="C20584">
        <f>IF(B20584&lt;&gt;"NI",1,0)</f>
        <v/>
      </c>
      <c r="D20584">
        <f>VLOOKUP(B20584, Tabelas!A:C,3,FALSE())</f>
        <v/>
      </c>
      <c r="E20584">
        <f>VLOOKUP(B20584, Tabelas!A:C,2,FALSE())</f>
        <v/>
      </c>
    </row>
    <row r="20585">
      <c r="A20585" t="inlineStr">
        <is>
          <t>REVISTA DO TRIBUNAL REGIONAL FEDERAL 1. REGIAO</t>
        </is>
      </c>
      <c r="B20585" t="inlineStr">
        <is>
          <t>C</t>
        </is>
      </c>
      <c r="C20585">
        <f>IF(B20585&lt;&gt;"NI",1,0)</f>
        <v/>
      </c>
      <c r="D20585">
        <f>VLOOKUP(B20585, Tabelas!A:C,3,FALSE())</f>
        <v/>
      </c>
      <c r="E20585">
        <f>VLOOKUP(B20585, Tabelas!A:C,2,FALSE())</f>
        <v/>
      </c>
    </row>
    <row r="20586">
      <c r="A20586" t="inlineStr">
        <is>
          <t>REVISTA DO TRIBUNAL REGIONAL FEDERAL DA TERCEIRA REGIÃO</t>
        </is>
      </c>
      <c r="B20586" t="inlineStr">
        <is>
          <t>C</t>
        </is>
      </c>
      <c r="C20586">
        <f>IF(B20586&lt;&gt;"NI",1,0)</f>
        <v/>
      </c>
      <c r="D20586">
        <f>VLOOKUP(B20586, Tabelas!A:C,3,FALSE())</f>
        <v/>
      </c>
      <c r="E20586">
        <f>VLOOKUP(B20586, Tabelas!A:C,2,FALSE())</f>
        <v/>
      </c>
    </row>
    <row r="20587">
      <c r="A20587" t="inlineStr">
        <is>
          <t>REVISTA DOS ESTUDANTES DE DIREITO DA UNIVERSIDADE DE BRASÍLIA</t>
        </is>
      </c>
      <c r="B20587" t="inlineStr">
        <is>
          <t>C</t>
        </is>
      </c>
      <c r="C20587">
        <f>IF(B20587&lt;&gt;"NI",1,0)</f>
        <v/>
      </c>
      <c r="D20587">
        <f>VLOOKUP(B20587, Tabelas!A:C,3,FALSE())</f>
        <v/>
      </c>
      <c r="E20587">
        <f>VLOOKUP(B20587, Tabelas!A:C,2,FALSE())</f>
        <v/>
      </c>
    </row>
    <row r="20588">
      <c r="A20588" t="inlineStr">
        <is>
          <t>REVISTA DOS TRIBUNAIS SUL</t>
        </is>
      </c>
      <c r="B20588" t="inlineStr">
        <is>
          <t>C</t>
        </is>
      </c>
      <c r="C20588">
        <f>IF(B20588&lt;&gt;"NI",1,0)</f>
        <v/>
      </c>
      <c r="D20588">
        <f>VLOOKUP(B20588, Tabelas!A:C,3,FALSE())</f>
        <v/>
      </c>
      <c r="E20588">
        <f>VLOOKUP(B20588, Tabelas!A:C,2,FALSE())</f>
        <v/>
      </c>
    </row>
    <row r="20589">
      <c r="A20589" t="inlineStr">
        <is>
          <t>REVISTA EDUCAÇÃO A DISTÂNCIA</t>
        </is>
      </c>
      <c r="B20589" t="inlineStr">
        <is>
          <t>C</t>
        </is>
      </c>
      <c r="C20589">
        <f>IF(B20589&lt;&gt;"NI",1,0)</f>
        <v/>
      </c>
      <c r="D20589">
        <f>VLOOKUP(B20589, Tabelas!A:C,3,FALSE())</f>
        <v/>
      </c>
      <c r="E20589">
        <f>VLOOKUP(B20589, Tabelas!A:C,2,FALSE())</f>
        <v/>
      </c>
    </row>
    <row r="20590">
      <c r="A20590" t="inlineStr">
        <is>
          <t>REVISTA EDUCAÇÃO E CIDADANIA</t>
        </is>
      </c>
      <c r="B20590" t="inlineStr">
        <is>
          <t>C</t>
        </is>
      </c>
      <c r="C20590">
        <f>IF(B20590&lt;&gt;"NI",1,0)</f>
        <v/>
      </c>
      <c r="D20590">
        <f>VLOOKUP(B20590, Tabelas!A:C,3,FALSE())</f>
        <v/>
      </c>
      <c r="E20590">
        <f>VLOOKUP(B20590, Tabelas!A:C,2,FALSE())</f>
        <v/>
      </c>
    </row>
    <row r="20591">
      <c r="A20591" t="inlineStr">
        <is>
          <t>REVISTA EDUCAÇÃO E CIÊNCIAS SOCIAIS</t>
        </is>
      </c>
      <c r="B20591" t="inlineStr">
        <is>
          <t>C</t>
        </is>
      </c>
      <c r="C20591">
        <f>IF(B20591&lt;&gt;"NI",1,0)</f>
        <v/>
      </c>
      <c r="D20591">
        <f>VLOOKUP(B20591, Tabelas!A:C,3,FALSE())</f>
        <v/>
      </c>
      <c r="E20591">
        <f>VLOOKUP(B20591, Tabelas!A:C,2,FALSE())</f>
        <v/>
      </c>
    </row>
    <row r="20592">
      <c r="A20592" t="inlineStr">
        <is>
          <t>REVISTA EDUCAÇÃO E LINGUAGEM (ONLINE)</t>
        </is>
      </c>
      <c r="B20592" t="inlineStr">
        <is>
          <t>C</t>
        </is>
      </c>
      <c r="C20592">
        <f>IF(B20592&lt;&gt;"NI",1,0)</f>
        <v/>
      </c>
      <c r="D20592">
        <f>VLOOKUP(B20592, Tabelas!A:C,3,FALSE())</f>
        <v/>
      </c>
      <c r="E20592">
        <f>VLOOKUP(B20592, Tabelas!A:C,2,FALSE())</f>
        <v/>
      </c>
    </row>
    <row r="20593">
      <c r="A20593" t="inlineStr">
        <is>
          <t>REVISTA EDUCAÇÃO EM REDE: FORMAÇÃO E PRÁTICA DOCENTE</t>
        </is>
      </c>
      <c r="B20593" t="inlineStr">
        <is>
          <t>C</t>
        </is>
      </c>
      <c r="C20593">
        <f>IF(B20593&lt;&gt;"NI",1,0)</f>
        <v/>
      </c>
      <c r="D20593">
        <f>VLOOKUP(B20593, Tabelas!A:C,3,FALSE())</f>
        <v/>
      </c>
      <c r="E20593">
        <f>VLOOKUP(B20593, Tabelas!A:C,2,FALSE())</f>
        <v/>
      </c>
    </row>
    <row r="20594">
      <c r="A20594" t="inlineStr">
        <is>
          <t>REVISTA EDUCAÇÃO EM SAÚDE</t>
        </is>
      </c>
      <c r="B20594" t="inlineStr">
        <is>
          <t>C</t>
        </is>
      </c>
      <c r="C20594">
        <f>IF(B20594&lt;&gt;"NI",1,0)</f>
        <v/>
      </c>
      <c r="D20594">
        <f>VLOOKUP(B20594, Tabelas!A:C,3,FALSE())</f>
        <v/>
      </c>
      <c r="E20594">
        <f>VLOOKUP(B20594, Tabelas!A:C,2,FALSE())</f>
        <v/>
      </c>
    </row>
    <row r="20595">
      <c r="A20595" t="inlineStr">
        <is>
          <t>REVISTA EDUCAÇÃO FÍSICA UNIFAFIBE</t>
        </is>
      </c>
      <c r="B20595" t="inlineStr">
        <is>
          <t>C</t>
        </is>
      </c>
      <c r="C20595">
        <f>IF(B20595&lt;&gt;"NI",1,0)</f>
        <v/>
      </c>
      <c r="D20595">
        <f>VLOOKUP(B20595, Tabelas!A:C,3,FALSE())</f>
        <v/>
      </c>
      <c r="E20595">
        <f>VLOOKUP(B20595, Tabelas!A:C,2,FALSE())</f>
        <v/>
      </c>
    </row>
    <row r="20596">
      <c r="A20596" t="inlineStr">
        <is>
          <t>REVISTA EDUCARE (ONLINE)</t>
        </is>
      </c>
      <c r="B20596" t="inlineStr">
        <is>
          <t>C</t>
        </is>
      </c>
      <c r="C20596">
        <f>IF(B20596&lt;&gt;"NI",1,0)</f>
        <v/>
      </c>
      <c r="D20596">
        <f>VLOOKUP(B20596, Tabelas!A:C,3,FALSE())</f>
        <v/>
      </c>
      <c r="E20596">
        <f>VLOOKUP(B20596, Tabelas!A:C,2,FALSE())</f>
        <v/>
      </c>
    </row>
    <row r="20597">
      <c r="A20597" t="inlineStr">
        <is>
          <t>REVISTA ELECTRÓNICA ACTIVIDAD FÍSICA Y CIENCIAS</t>
        </is>
      </c>
      <c r="B20597" t="inlineStr">
        <is>
          <t>C</t>
        </is>
      </c>
      <c r="C20597">
        <f>IF(B20597&lt;&gt;"NI",1,0)</f>
        <v/>
      </c>
      <c r="D20597">
        <f>VLOOKUP(B20597, Tabelas!A:C,3,FALSE())</f>
        <v/>
      </c>
      <c r="E20597">
        <f>VLOOKUP(B20597, Tabelas!A:C,2,FALSE())</f>
        <v/>
      </c>
    </row>
    <row r="20598">
      <c r="A20598" t="inlineStr">
        <is>
          <t>REVISTA ELECTRÓNICA DE EDUCACIÓN ESPECIAL Y FAMILIA</t>
        </is>
      </c>
      <c r="B20598" t="inlineStr">
        <is>
          <t>C</t>
        </is>
      </c>
      <c r="C20598">
        <f>IF(B20598&lt;&gt;"NI",1,0)</f>
        <v/>
      </c>
      <c r="D20598">
        <f>VLOOKUP(B20598, Tabelas!A:C,3,FALSE())</f>
        <v/>
      </c>
      <c r="E20598">
        <f>VLOOKUP(B20598, Tabelas!A:C,2,FALSE())</f>
        <v/>
      </c>
    </row>
    <row r="20599">
      <c r="A20599" t="inlineStr">
        <is>
          <t>REVISTA ELECTRÓNICA DE ESTUDIOS PENALES Y DE LA SEGURIDAD</t>
        </is>
      </c>
      <c r="B20599" t="inlineStr">
        <is>
          <t>C</t>
        </is>
      </c>
      <c r="C20599">
        <f>IF(B20599&lt;&gt;"NI",1,0)</f>
        <v/>
      </c>
      <c r="D20599">
        <f>VLOOKUP(B20599, Tabelas!A:C,3,FALSE())</f>
        <v/>
      </c>
      <c r="E20599">
        <f>VLOOKUP(B20599, Tabelas!A:C,2,FALSE())</f>
        <v/>
      </c>
    </row>
    <row r="20600">
      <c r="A20600" t="inlineStr">
        <is>
          <t>REVISTA ELETÔNICA JURÍDICA FACECLA</t>
        </is>
      </c>
      <c r="B20600" t="inlineStr">
        <is>
          <t>C</t>
        </is>
      </c>
      <c r="C20600">
        <f>IF(B20600&lt;&gt;"NI",1,0)</f>
        <v/>
      </c>
      <c r="D20600">
        <f>VLOOKUP(B20600, Tabelas!A:C,3,FALSE())</f>
        <v/>
      </c>
      <c r="E20600">
        <f>VLOOKUP(B20600, Tabelas!A:C,2,FALSE())</f>
        <v/>
      </c>
    </row>
    <row r="20601">
      <c r="A20601" t="inlineStr">
        <is>
          <t>REVISTA ELETRÔNICA AD JUDICIA</t>
        </is>
      </c>
      <c r="B20601" t="inlineStr">
        <is>
          <t>C</t>
        </is>
      </c>
      <c r="C20601">
        <f>IF(B20601&lt;&gt;"NI",1,0)</f>
        <v/>
      </c>
      <c r="D20601">
        <f>VLOOKUP(B20601, Tabelas!A:C,3,FALSE())</f>
        <v/>
      </c>
      <c r="E20601">
        <f>VLOOKUP(B20601, Tabelas!A:C,2,FALSE())</f>
        <v/>
      </c>
    </row>
    <row r="20602">
      <c r="A20602" t="inlineStr">
        <is>
          <t>REVISTA ELETRÔNICA ARGENTINA-BRASIL DE TECNOLOGIAS DA INFORMAÇÃO E DA COMUNICAÇÃO</t>
        </is>
      </c>
      <c r="B20602" t="inlineStr">
        <is>
          <t>C</t>
        </is>
      </c>
      <c r="C20602">
        <f>IF(B20602&lt;&gt;"NI",1,0)</f>
        <v/>
      </c>
      <c r="D20602">
        <f>VLOOKUP(B20602, Tabelas!A:C,3,FALSE())</f>
        <v/>
      </c>
      <c r="E20602">
        <f>VLOOKUP(B20602, Tabelas!A:C,2,FALSE())</f>
        <v/>
      </c>
    </row>
    <row r="20603">
      <c r="A20603" t="inlineStr">
        <is>
          <t>REVISTA ELETRÔNICA ARTIGOS JURÍDICOS E DIREITO EM DEBATE (REJDD)</t>
        </is>
      </c>
      <c r="B20603" t="inlineStr">
        <is>
          <t>C</t>
        </is>
      </c>
      <c r="C20603">
        <f>IF(B20603&lt;&gt;"NI",1,0)</f>
        <v/>
      </c>
      <c r="D20603">
        <f>VLOOKUP(B20603, Tabelas!A:C,3,FALSE())</f>
        <v/>
      </c>
      <c r="E20603">
        <f>VLOOKUP(B20603, Tabelas!A:C,2,FALSE())</f>
        <v/>
      </c>
    </row>
    <row r="20604">
      <c r="A20604" t="inlineStr">
        <is>
          <t>REVISTA ELETRÔNICA CIENTÍFICA INOVAÇÃO E TECNOLOGIA</t>
        </is>
      </c>
      <c r="B20604" t="inlineStr">
        <is>
          <t>C</t>
        </is>
      </c>
      <c r="C20604">
        <f>IF(B20604&lt;&gt;"NI",1,0)</f>
        <v/>
      </c>
      <c r="D20604">
        <f>VLOOKUP(B20604, Tabelas!A:C,3,FALSE())</f>
        <v/>
      </c>
      <c r="E20604">
        <f>VLOOKUP(B20604, Tabelas!A:C,2,FALSE())</f>
        <v/>
      </c>
    </row>
    <row r="20605">
      <c r="A20605" t="inlineStr">
        <is>
          <t>REVISTA ELETRÔNICA DA EJUD DA 17ª REGIÃO</t>
        </is>
      </c>
      <c r="B20605" t="inlineStr">
        <is>
          <t>C</t>
        </is>
      </c>
      <c r="C20605">
        <f>IF(B20605&lt;&gt;"NI",1,0)</f>
        <v/>
      </c>
      <c r="D20605">
        <f>VLOOKUP(B20605, Tabelas!A:C,3,FALSE())</f>
        <v/>
      </c>
      <c r="E20605">
        <f>VLOOKUP(B20605, Tabelas!A:C,2,FALSE())</f>
        <v/>
      </c>
    </row>
    <row r="20606">
      <c r="A20606" t="inlineStr">
        <is>
          <t>REVISTA ELETRÔNICA DA ESMPA</t>
        </is>
      </c>
      <c r="B20606" t="inlineStr">
        <is>
          <t>C</t>
        </is>
      </c>
      <c r="C20606">
        <f>IF(B20606&lt;&gt;"NI",1,0)</f>
        <v/>
      </c>
      <c r="D20606">
        <f>VLOOKUP(B20606, Tabelas!A:C,3,FALSE())</f>
        <v/>
      </c>
      <c r="E20606">
        <f>VLOOKUP(B20606, Tabelas!A:C,2,FALSE())</f>
        <v/>
      </c>
    </row>
    <row r="20607">
      <c r="A20607" t="inlineStr">
        <is>
          <t>REVISTA ELETRÔNICA DA FACULDADE DE DIREITO DE CAMPOS</t>
        </is>
      </c>
      <c r="B20607" t="inlineStr">
        <is>
          <t>C</t>
        </is>
      </c>
      <c r="C20607">
        <f>IF(B20607&lt;&gt;"NI",1,0)</f>
        <v/>
      </c>
      <c r="D20607">
        <f>VLOOKUP(B20607, Tabelas!A:C,3,FALSE())</f>
        <v/>
      </c>
      <c r="E20607">
        <f>VLOOKUP(B20607, Tabelas!A:C,2,FALSE())</f>
        <v/>
      </c>
    </row>
    <row r="20608">
      <c r="A20608" t="inlineStr">
        <is>
          <t>REVISTA ELETRÔNICA DA FACULDADE DE DIREITO DE PELOTAS</t>
        </is>
      </c>
      <c r="B20608" t="inlineStr">
        <is>
          <t>C</t>
        </is>
      </c>
      <c r="C20608">
        <f>IF(B20608&lt;&gt;"NI",1,0)</f>
        <v/>
      </c>
      <c r="D20608">
        <f>VLOOKUP(B20608, Tabelas!A:C,3,FALSE())</f>
        <v/>
      </c>
      <c r="E20608">
        <f>VLOOKUP(B20608, Tabelas!A:C,2,FALSE())</f>
        <v/>
      </c>
    </row>
    <row r="20609">
      <c r="A20609" t="inlineStr">
        <is>
          <t>REVISTA ELETRÔNICA DA FACULDADE INVEST DE CIÊNCIAS E TECNOLOGIA</t>
        </is>
      </c>
      <c r="B20609" t="inlineStr">
        <is>
          <t>C</t>
        </is>
      </c>
      <c r="C20609">
        <f>IF(B20609&lt;&gt;"NI",1,0)</f>
        <v/>
      </c>
      <c r="D20609">
        <f>VLOOKUP(B20609, Tabelas!A:C,3,FALSE())</f>
        <v/>
      </c>
      <c r="E20609">
        <f>VLOOKUP(B20609, Tabelas!A:C,2,FALSE())</f>
        <v/>
      </c>
    </row>
    <row r="20610">
      <c r="A20610" t="inlineStr">
        <is>
          <t>REVISTA ELETRÔNICA DA FEATI</t>
        </is>
      </c>
      <c r="B20610" t="inlineStr">
        <is>
          <t>C</t>
        </is>
      </c>
      <c r="C20610">
        <f>IF(B20610&lt;&gt;"NI",1,0)</f>
        <v/>
      </c>
      <c r="D20610">
        <f>VLOOKUP(B20610, Tabelas!A:C,3,FALSE())</f>
        <v/>
      </c>
      <c r="E20610">
        <f>VLOOKUP(B20610, Tabelas!A:C,2,FALSE())</f>
        <v/>
      </c>
    </row>
    <row r="20611">
      <c r="A20611" t="inlineStr">
        <is>
          <t>REVISTA ELETRÔNICA DE CIÊNCIAS HUMANAS</t>
        </is>
      </c>
      <c r="B20611" t="inlineStr">
        <is>
          <t>C</t>
        </is>
      </c>
      <c r="C20611">
        <f>IF(B20611&lt;&gt;"NI",1,0)</f>
        <v/>
      </c>
      <c r="D20611">
        <f>VLOOKUP(B20611, Tabelas!A:C,3,FALSE())</f>
        <v/>
      </c>
      <c r="E20611">
        <f>VLOOKUP(B20611, Tabelas!A:C,2,FALSE())</f>
        <v/>
      </c>
    </row>
    <row r="20612">
      <c r="A20612" t="inlineStr">
        <is>
          <t>REVISTA ELETRÔNICA DE CULTURAS E EDUCAÇÃO</t>
        </is>
      </c>
      <c r="B20612" t="inlineStr">
        <is>
          <t>C</t>
        </is>
      </c>
      <c r="C20612">
        <f>IF(B20612&lt;&gt;"NI",1,0)</f>
        <v/>
      </c>
      <c r="D20612">
        <f>VLOOKUP(B20612, Tabelas!A:C,3,FALSE())</f>
        <v/>
      </c>
      <c r="E20612">
        <f>VLOOKUP(B20612, Tabelas!A:C,2,FALSE())</f>
        <v/>
      </c>
    </row>
    <row r="20613">
      <c r="A20613" t="inlineStr">
        <is>
          <t>REVISTA ELETRÔNICA DE DIREITO INTERNACIONAL</t>
        </is>
      </c>
      <c r="B20613" t="inlineStr">
        <is>
          <t>C</t>
        </is>
      </c>
      <c r="C20613">
        <f>IF(B20613&lt;&gt;"NI",1,0)</f>
        <v/>
      </c>
      <c r="D20613">
        <f>VLOOKUP(B20613, Tabelas!A:C,3,FALSE())</f>
        <v/>
      </c>
      <c r="E20613">
        <f>VLOOKUP(B20613, Tabelas!A:C,2,FALSE())</f>
        <v/>
      </c>
    </row>
    <row r="20614">
      <c r="A20614" t="inlineStr">
        <is>
          <t>REVISTA ELETRÔNICA DE DIREITO PENAL</t>
        </is>
      </c>
      <c r="B20614" t="inlineStr">
        <is>
          <t>C</t>
        </is>
      </c>
      <c r="C20614">
        <f>IF(B20614&lt;&gt;"NI",1,0)</f>
        <v/>
      </c>
      <c r="D20614">
        <f>VLOOKUP(B20614, Tabelas!A:C,3,FALSE())</f>
        <v/>
      </c>
      <c r="E20614">
        <f>VLOOKUP(B20614, Tabelas!A:C,2,FALSE())</f>
        <v/>
      </c>
    </row>
    <row r="20615">
      <c r="A20615" t="inlineStr">
        <is>
          <t>REVISTA ELETRÔNICA DE DIREITO TRIBUTÁRIO DA ABDF</t>
        </is>
      </c>
      <c r="B20615" t="inlineStr">
        <is>
          <t>C</t>
        </is>
      </c>
      <c r="C20615">
        <f>IF(B20615&lt;&gt;"NI",1,0)</f>
        <v/>
      </c>
      <c r="D20615">
        <f>VLOOKUP(B20615, Tabelas!A:C,3,FALSE())</f>
        <v/>
      </c>
      <c r="E20615">
        <f>VLOOKUP(B20615, Tabelas!A:C,2,FALSE())</f>
        <v/>
      </c>
    </row>
    <row r="20616">
      <c r="A20616" t="inlineStr">
        <is>
          <t>REVISTA ELETRÔNICA DE DIREITO, DEMOCRACIA E SOCIEDADE</t>
        </is>
      </c>
      <c r="B20616" t="inlineStr">
        <is>
          <t>C</t>
        </is>
      </c>
      <c r="C20616">
        <f>IF(B20616&lt;&gt;"NI",1,0)</f>
        <v/>
      </c>
      <c r="D20616">
        <f>VLOOKUP(B20616, Tabelas!A:C,3,FALSE())</f>
        <v/>
      </c>
      <c r="E20616">
        <f>VLOOKUP(B20616, Tabelas!A:C,2,FALSE())</f>
        <v/>
      </c>
    </row>
    <row r="20617">
      <c r="A20617" t="inlineStr">
        <is>
          <t>REVISTA ELETRÔNICA DE EDUCAÇÃO DE ALAGOAS ¿ REDUC</t>
        </is>
      </c>
      <c r="B20617" t="inlineStr">
        <is>
          <t>C</t>
        </is>
      </c>
      <c r="C20617">
        <f>IF(B20617&lt;&gt;"NI",1,0)</f>
        <v/>
      </c>
      <c r="D20617">
        <f>VLOOKUP(B20617, Tabelas!A:C,3,FALSE())</f>
        <v/>
      </c>
      <c r="E20617">
        <f>VLOOKUP(B20617, Tabelas!A:C,2,FALSE())</f>
        <v/>
      </c>
    </row>
    <row r="20618">
      <c r="A20618" t="inlineStr">
        <is>
          <t>REVISTA ELETRÔNICA DE EDUCAÇÃO E CIÊNCIA</t>
        </is>
      </c>
      <c r="B20618" t="inlineStr">
        <is>
          <t>C</t>
        </is>
      </c>
      <c r="C20618">
        <f>IF(B20618&lt;&gt;"NI",1,0)</f>
        <v/>
      </c>
      <c r="D20618">
        <f>VLOOKUP(B20618, Tabelas!A:C,3,FALSE())</f>
        <v/>
      </c>
      <c r="E20618">
        <f>VLOOKUP(B20618, Tabelas!A:C,2,FALSE())</f>
        <v/>
      </c>
    </row>
    <row r="20619">
      <c r="A20619" t="inlineStr">
        <is>
          <t>REVISTA ELETRÔNICA DE FARMÁCIA</t>
        </is>
      </c>
      <c r="B20619" t="inlineStr">
        <is>
          <t>C</t>
        </is>
      </c>
      <c r="C20619">
        <f>IF(B20619&lt;&gt;"NI",1,0)</f>
        <v/>
      </c>
      <c r="D20619">
        <f>VLOOKUP(B20619, Tabelas!A:C,3,FALSE())</f>
        <v/>
      </c>
      <c r="E20619">
        <f>VLOOKUP(B20619, Tabelas!A:C,2,FALSE())</f>
        <v/>
      </c>
    </row>
    <row r="20620">
      <c r="A20620" t="inlineStr">
        <is>
          <t>REVISTA ELETRÔNICA DE INICIAÇÃO CIENTÍFICA</t>
        </is>
      </c>
      <c r="B20620" t="inlineStr">
        <is>
          <t>C</t>
        </is>
      </c>
      <c r="C20620">
        <f>IF(B20620&lt;&gt;"NI",1,0)</f>
        <v/>
      </c>
      <c r="D20620">
        <f>VLOOKUP(B20620, Tabelas!A:C,3,FALSE())</f>
        <v/>
      </c>
      <c r="E20620">
        <f>VLOOKUP(B20620, Tabelas!A:C,2,FALSE())</f>
        <v/>
      </c>
    </row>
    <row r="20621">
      <c r="A20621" t="inlineStr">
        <is>
          <t>REVISTA ELETRÔNICA DE INICIAÇÃO CIENTÍFICA DO CEJURPS RICC</t>
        </is>
      </c>
      <c r="B20621" t="inlineStr">
        <is>
          <t>C</t>
        </is>
      </c>
      <c r="C20621">
        <f>IF(B20621&lt;&gt;"NI",1,0)</f>
        <v/>
      </c>
      <c r="D20621">
        <f>VLOOKUP(B20621, Tabelas!A:C,3,FALSE())</f>
        <v/>
      </c>
      <c r="E20621">
        <f>VLOOKUP(B20621, Tabelas!A:C,2,FALSE())</f>
        <v/>
      </c>
    </row>
    <row r="20622">
      <c r="A20622" t="inlineStr">
        <is>
          <t>REVISTA ELETRÔNICA DE ODONTOLOGIA E CLINICA INTEGRADA DA UNIRP</t>
        </is>
      </c>
      <c r="B20622" t="inlineStr">
        <is>
          <t>C</t>
        </is>
      </c>
      <c r="C20622">
        <f>IF(B20622&lt;&gt;"NI",1,0)</f>
        <v/>
      </c>
      <c r="D20622">
        <f>VLOOKUP(B20622, Tabelas!A:C,3,FALSE())</f>
        <v/>
      </c>
      <c r="E20622">
        <f>VLOOKUP(B20622, Tabelas!A:C,2,FALSE())</f>
        <v/>
      </c>
    </row>
    <row r="20623">
      <c r="A20623" t="inlineStr">
        <is>
          <t>REVISTA ELETRÔNICA DE TECNOLOGIA E CUTURA</t>
        </is>
      </c>
      <c r="B20623" t="inlineStr">
        <is>
          <t>C</t>
        </is>
      </c>
      <c r="C20623">
        <f>IF(B20623&lt;&gt;"NI",1,0)</f>
        <v/>
      </c>
      <c r="D20623">
        <f>VLOOKUP(B20623, Tabelas!A:C,3,FALSE())</f>
        <v/>
      </c>
      <c r="E20623">
        <f>VLOOKUP(B20623, Tabelas!A:C,2,FALSE())</f>
        <v/>
      </c>
    </row>
    <row r="20624">
      <c r="A20624" t="inlineStr">
        <is>
          <t>REVISTA ELETRÔNICA DIADORIM CULTURAL</t>
        </is>
      </c>
      <c r="B20624" t="inlineStr">
        <is>
          <t>C</t>
        </is>
      </c>
      <c r="C20624">
        <f>IF(B20624&lt;&gt;"NI",1,0)</f>
        <v/>
      </c>
      <c r="D20624">
        <f>VLOOKUP(B20624, Tabelas!A:C,3,FALSE())</f>
        <v/>
      </c>
      <c r="E20624">
        <f>VLOOKUP(B20624, Tabelas!A:C,2,FALSE())</f>
        <v/>
      </c>
    </row>
    <row r="20625">
      <c r="A20625" t="inlineStr">
        <is>
          <t>REVISTA ELETRÔNICA DIREITO E CONHECIMENTO</t>
        </is>
      </c>
      <c r="B20625" t="inlineStr">
        <is>
          <t>C</t>
        </is>
      </c>
      <c r="C20625">
        <f>IF(B20625&lt;&gt;"NI",1,0)</f>
        <v/>
      </c>
      <c r="D20625">
        <f>VLOOKUP(B20625, Tabelas!A:C,3,FALSE())</f>
        <v/>
      </c>
      <c r="E20625">
        <f>VLOOKUP(B20625, Tabelas!A:C,2,FALSE())</f>
        <v/>
      </c>
    </row>
    <row r="20626">
      <c r="A20626" t="inlineStr">
        <is>
          <t>REVISTA ELETRÔNICA DO CEJUR</t>
        </is>
      </c>
      <c r="B20626" t="inlineStr">
        <is>
          <t>C</t>
        </is>
      </c>
      <c r="C20626">
        <f>IF(B20626&lt;&gt;"NI",1,0)</f>
        <v/>
      </c>
      <c r="D20626">
        <f>VLOOKUP(B20626, Tabelas!A:C,3,FALSE())</f>
        <v/>
      </c>
      <c r="E20626">
        <f>VLOOKUP(B20626, Tabelas!A:C,2,FALSE())</f>
        <v/>
      </c>
    </row>
    <row r="20627">
      <c r="A20627" t="inlineStr">
        <is>
          <t>REVISTA ELETRÔNICA DO CURSO DE DIREITO (PUC MINAS SERRO)</t>
        </is>
      </c>
      <c r="B20627" t="inlineStr">
        <is>
          <t>C</t>
        </is>
      </c>
      <c r="C20627">
        <f>IF(B20627&lt;&gt;"NI",1,0)</f>
        <v/>
      </c>
      <c r="D20627">
        <f>VLOOKUP(B20627, Tabelas!A:C,3,FALSE())</f>
        <v/>
      </c>
      <c r="E20627">
        <f>VLOOKUP(B20627, Tabelas!A:C,2,FALSE())</f>
        <v/>
      </c>
    </row>
    <row r="20628">
      <c r="A20628" t="inlineStr">
        <is>
          <t>REVISTA ELETRONICA DO TRIBUNAL REGIONAL DO TRABALHO 1A. REGIÃO</t>
        </is>
      </c>
      <c r="B20628" t="inlineStr">
        <is>
          <t>C</t>
        </is>
      </c>
      <c r="C20628">
        <f>IF(B20628&lt;&gt;"NI",1,0)</f>
        <v/>
      </c>
      <c r="D20628">
        <f>VLOOKUP(B20628, Tabelas!A:C,3,FALSE())</f>
        <v/>
      </c>
      <c r="E20628">
        <f>VLOOKUP(B20628, Tabelas!A:C,2,FALSE())</f>
        <v/>
      </c>
    </row>
    <row r="20629">
      <c r="A20629" t="inlineStr">
        <is>
          <t>REVISTA ELETRÔNICA DO TRIBUNAL REGIONAL DO TRABALHO DO PARAN</t>
        </is>
      </c>
      <c r="B20629" t="inlineStr">
        <is>
          <t>NC</t>
        </is>
      </c>
      <c r="C20629">
        <f>IF(B20629&lt;&gt;"NI",1,0)</f>
        <v/>
      </c>
      <c r="D20629">
        <f>VLOOKUP(B20629, Tabelas!A:C,3,FALSE())</f>
        <v/>
      </c>
      <c r="E20629">
        <f>VLOOKUP(B20629, Tabelas!A:C,2,FALSE())</f>
        <v/>
      </c>
    </row>
    <row r="20630">
      <c r="A20630" t="inlineStr">
        <is>
          <t>REVISTA ELETRÔNICA DO VESTIBULAR</t>
        </is>
      </c>
      <c r="B20630" t="inlineStr">
        <is>
          <t>C</t>
        </is>
      </c>
      <c r="C20630">
        <f>IF(B20630&lt;&gt;"NI",1,0)</f>
        <v/>
      </c>
      <c r="D20630">
        <f>VLOOKUP(B20630, Tabelas!A:C,3,FALSE())</f>
        <v/>
      </c>
      <c r="E20630">
        <f>VLOOKUP(B20630, Tabelas!A:C,2,FALSE())</f>
        <v/>
      </c>
    </row>
    <row r="20631">
      <c r="A20631" t="inlineStr">
        <is>
          <t>REVISTA ELETRÔNICA DON DOMÊNICO</t>
        </is>
      </c>
      <c r="B20631" t="inlineStr">
        <is>
          <t>C</t>
        </is>
      </c>
      <c r="C20631">
        <f>IF(B20631&lt;&gt;"NI",1,0)</f>
        <v/>
      </c>
      <c r="D20631">
        <f>VLOOKUP(B20631, Tabelas!A:C,3,FALSE())</f>
        <v/>
      </c>
      <c r="E20631">
        <f>VLOOKUP(B20631, Tabelas!A:C,2,FALSE())</f>
        <v/>
      </c>
    </row>
    <row r="20632">
      <c r="A20632" t="inlineStr">
        <is>
          <t>REVISTA ELETRÔNICA LABVERDE</t>
        </is>
      </c>
      <c r="B20632" t="inlineStr">
        <is>
          <t>C</t>
        </is>
      </c>
      <c r="C20632">
        <f>IF(B20632&lt;&gt;"NI",1,0)</f>
        <v/>
      </c>
      <c r="D20632">
        <f>VLOOKUP(B20632, Tabelas!A:C,3,FALSE())</f>
        <v/>
      </c>
      <c r="E20632">
        <f>VLOOKUP(B20632, Tabelas!A:C,2,FALSE())</f>
        <v/>
      </c>
    </row>
    <row r="20633">
      <c r="A20633" t="inlineStr">
        <is>
          <t>REVISTA ELETRÔNICA MUSIFAL</t>
        </is>
      </c>
      <c r="B20633" t="inlineStr">
        <is>
          <t>C</t>
        </is>
      </c>
      <c r="C20633">
        <f>IF(B20633&lt;&gt;"NI",1,0)</f>
        <v/>
      </c>
      <c r="D20633">
        <f>VLOOKUP(B20633, Tabelas!A:C,3,FALSE())</f>
        <v/>
      </c>
      <c r="E20633">
        <f>VLOOKUP(B20633, Tabelas!A:C,2,FALSE())</f>
        <v/>
      </c>
    </row>
    <row r="20634">
      <c r="A20634" t="inlineStr">
        <is>
          <t>REVISTA ELETRÔNICA NUTRITIME</t>
        </is>
      </c>
      <c r="B20634" t="inlineStr">
        <is>
          <t>C</t>
        </is>
      </c>
      <c r="C20634">
        <f>IF(B20634&lt;&gt;"NI",1,0)</f>
        <v/>
      </c>
      <c r="D20634">
        <f>VLOOKUP(B20634, Tabelas!A:C,3,FALSE())</f>
        <v/>
      </c>
      <c r="E20634">
        <f>VLOOKUP(B20634, Tabelas!A:C,2,FALSE())</f>
        <v/>
      </c>
    </row>
    <row r="20635">
      <c r="A20635" t="inlineStr">
        <is>
          <t>REVISTA ELETRÔNICA OAB/RJ</t>
        </is>
      </c>
      <c r="B20635" t="inlineStr">
        <is>
          <t>C</t>
        </is>
      </c>
      <c r="C20635">
        <f>IF(B20635&lt;&gt;"NI",1,0)</f>
        <v/>
      </c>
      <c r="D20635">
        <f>VLOOKUP(B20635, Tabelas!A:C,3,FALSE())</f>
        <v/>
      </c>
      <c r="E20635">
        <f>VLOOKUP(B20635, Tabelas!A:C,2,FALSE())</f>
        <v/>
      </c>
    </row>
    <row r="20636">
      <c r="A20636" t="inlineStr">
        <is>
          <t>REVISTA ELETRÔNICA PAULISTA DE MATEMÁTICA</t>
        </is>
      </c>
      <c r="B20636" t="inlineStr">
        <is>
          <t>C</t>
        </is>
      </c>
      <c r="C20636">
        <f>IF(B20636&lt;&gt;"NI",1,0)</f>
        <v/>
      </c>
      <c r="D20636">
        <f>VLOOKUP(B20636, Tabelas!A:C,3,FALSE())</f>
        <v/>
      </c>
      <c r="E20636">
        <f>VLOOKUP(B20636, Tabelas!A:C,2,FALSE())</f>
        <v/>
      </c>
    </row>
    <row r="20637">
      <c r="A20637" t="inlineStr">
        <is>
          <t>REVISTA ELETRÔNICA PRODUÇÃO &amp; ENGENHARIA</t>
        </is>
      </c>
      <c r="B20637" t="inlineStr">
        <is>
          <t>C</t>
        </is>
      </c>
      <c r="C20637">
        <f>IF(B20637&lt;&gt;"NI",1,0)</f>
        <v/>
      </c>
      <c r="D20637">
        <f>VLOOKUP(B20637, Tabelas!A:C,3,FALSE())</f>
        <v/>
      </c>
      <c r="E20637">
        <f>VLOOKUP(B20637, Tabelas!A:C,2,FALSE())</f>
        <v/>
      </c>
    </row>
    <row r="20638">
      <c r="A20638" t="inlineStr">
        <is>
          <t>REVISTA ELETRÔNICA S@ABER</t>
        </is>
      </c>
      <c r="B20638" t="inlineStr">
        <is>
          <t>C</t>
        </is>
      </c>
      <c r="C20638">
        <f>IF(B20638&lt;&gt;"NI",1,0)</f>
        <v/>
      </c>
      <c r="D20638">
        <f>VLOOKUP(B20638, Tabelas!A:C,3,FALSE())</f>
        <v/>
      </c>
      <c r="E20638">
        <f>VLOOKUP(B20638, Tabelas!A:C,2,FALSE())</f>
        <v/>
      </c>
    </row>
    <row r="20639">
      <c r="A20639" t="inlineStr">
        <is>
          <t>REVISTA ELETRÔNICA SABERES MÚLTIPLOS</t>
        </is>
      </c>
      <c r="B20639" t="inlineStr">
        <is>
          <t>C</t>
        </is>
      </c>
      <c r="C20639">
        <f>IF(B20639&lt;&gt;"NI",1,0)</f>
        <v/>
      </c>
      <c r="D20639">
        <f>VLOOKUP(B20639, Tabelas!A:C,3,FALSE())</f>
        <v/>
      </c>
      <c r="E20639">
        <f>VLOOKUP(B20639, Tabelas!A:C,2,FALSE())</f>
        <v/>
      </c>
    </row>
    <row r="20640">
      <c r="A20640" t="inlineStr">
        <is>
          <t>REVISTA ELETRÔNICA SAPERE AUDE</t>
        </is>
      </c>
      <c r="B20640" t="inlineStr">
        <is>
          <t>C</t>
        </is>
      </c>
      <c r="C20640">
        <f>IF(B20640&lt;&gt;"NI",1,0)</f>
        <v/>
      </c>
      <c r="D20640">
        <f>VLOOKUP(B20640, Tabelas!A:C,3,FALSE())</f>
        <v/>
      </c>
      <c r="E20640">
        <f>VLOOKUP(B20640, Tabelas!A:C,2,FALSE())</f>
        <v/>
      </c>
    </row>
    <row r="20641">
      <c r="A20641" t="inlineStr">
        <is>
          <t>REVISTA ELETRÔNICA SAÚDE E CIÊNCIA</t>
        </is>
      </c>
      <c r="B20641" t="inlineStr">
        <is>
          <t>C</t>
        </is>
      </c>
      <c r="C20641">
        <f>IF(B20641&lt;&gt;"NI",1,0)</f>
        <v/>
      </c>
      <c r="D20641">
        <f>VLOOKUP(B20641, Tabelas!A:C,3,FALSE())</f>
        <v/>
      </c>
      <c r="E20641">
        <f>VLOOKUP(B20641, Tabelas!A:C,2,FALSE())</f>
        <v/>
      </c>
    </row>
    <row r="20642">
      <c r="A20642" t="inlineStr">
        <is>
          <t>REVISTA ELETRÔNICA TECCEN</t>
        </is>
      </c>
      <c r="B20642" t="inlineStr">
        <is>
          <t>C</t>
        </is>
      </c>
      <c r="C20642">
        <f>IF(B20642&lt;&gt;"NI",1,0)</f>
        <v/>
      </c>
      <c r="D20642">
        <f>VLOOKUP(B20642, Tabelas!A:C,3,FALSE())</f>
        <v/>
      </c>
      <c r="E20642">
        <f>VLOOKUP(B20642, Tabelas!A:C,2,FALSE())</f>
        <v/>
      </c>
    </row>
    <row r="20643">
      <c r="A20643" t="inlineStr">
        <is>
          <t>REVISTA ELO - DIÁLOGOS EM EXTENSÃO</t>
        </is>
      </c>
      <c r="B20643" t="inlineStr">
        <is>
          <t>C</t>
        </is>
      </c>
      <c r="C20643">
        <f>IF(B20643&lt;&gt;"NI",1,0)</f>
        <v/>
      </c>
      <c r="D20643">
        <f>VLOOKUP(B20643, Tabelas!A:C,3,FALSE())</f>
        <v/>
      </c>
      <c r="E20643">
        <f>VLOOKUP(B20643, Tabelas!A:C,2,FALSE())</f>
        <v/>
      </c>
    </row>
    <row r="20644">
      <c r="A20644" t="inlineStr">
        <is>
          <t>REVISTA EMERGÊNCIA (NOVO HAMBURGO)</t>
        </is>
      </c>
      <c r="B20644" t="inlineStr">
        <is>
          <t>C</t>
        </is>
      </c>
      <c r="C20644">
        <f>IF(B20644&lt;&gt;"NI",1,0)</f>
        <v/>
      </c>
      <c r="D20644">
        <f>VLOOKUP(B20644, Tabelas!A:C,3,FALSE())</f>
        <v/>
      </c>
      <c r="E20644">
        <f>VLOOKUP(B20644, Tabelas!A:C,2,FALSE())</f>
        <v/>
      </c>
    </row>
    <row r="20645">
      <c r="A20645" t="inlineStr">
        <is>
          <t>REVISTA ENCICLOPÉDIA BIOSFERA</t>
        </is>
      </c>
      <c r="B20645" t="inlineStr">
        <is>
          <t>C</t>
        </is>
      </c>
      <c r="C20645">
        <f>IF(B20645&lt;&gt;"NI",1,0)</f>
        <v/>
      </c>
      <c r="D20645">
        <f>VLOOKUP(B20645, Tabelas!A:C,3,FALSE())</f>
        <v/>
      </c>
      <c r="E20645">
        <f>VLOOKUP(B20645, Tabelas!A:C,2,FALSE())</f>
        <v/>
      </c>
    </row>
    <row r="20646">
      <c r="A20646" t="inlineStr">
        <is>
          <t>REVISTA ENGENHARIA E CONSTRUÇÃO CIVIL</t>
        </is>
      </c>
      <c r="B20646" t="inlineStr">
        <is>
          <t>C</t>
        </is>
      </c>
      <c r="C20646">
        <f>IF(B20646&lt;&gt;"NI",1,0)</f>
        <v/>
      </c>
      <c r="D20646">
        <f>VLOOKUP(B20646, Tabelas!A:C,3,FALSE())</f>
        <v/>
      </c>
      <c r="E20646">
        <f>VLOOKUP(B20646, Tabelas!A:C,2,FALSE())</f>
        <v/>
      </c>
    </row>
    <row r="20647">
      <c r="A20647" t="inlineStr">
        <is>
          <t>REVISTA ENSAIOS</t>
        </is>
      </c>
      <c r="B20647" t="inlineStr">
        <is>
          <t>C</t>
        </is>
      </c>
      <c r="C20647">
        <f>IF(B20647&lt;&gt;"NI",1,0)</f>
        <v/>
      </c>
      <c r="D20647">
        <f>VLOOKUP(B20647, Tabelas!A:C,3,FALSE())</f>
        <v/>
      </c>
      <c r="E20647">
        <f>VLOOKUP(B20647, Tabelas!A:C,2,FALSE())</f>
        <v/>
      </c>
    </row>
    <row r="20648">
      <c r="A20648" t="inlineStr">
        <is>
          <t>REVISTA ENSAIOS E DIÁLOGOS</t>
        </is>
      </c>
      <c r="B20648" t="inlineStr">
        <is>
          <t>C</t>
        </is>
      </c>
      <c r="C20648">
        <f>IF(B20648&lt;&gt;"NI",1,0)</f>
        <v/>
      </c>
      <c r="D20648">
        <f>VLOOKUP(B20648, Tabelas!A:C,3,FALSE())</f>
        <v/>
      </c>
      <c r="E20648">
        <f>VLOOKUP(B20648, Tabelas!A:C,2,FALSE())</f>
        <v/>
      </c>
    </row>
    <row r="20649">
      <c r="A20649" t="inlineStr">
        <is>
          <t>REVISTA ENSAIOS TEOLÓGICOS</t>
        </is>
      </c>
      <c r="B20649" t="inlineStr">
        <is>
          <t>C</t>
        </is>
      </c>
      <c r="C20649">
        <f>IF(B20649&lt;&gt;"NI",1,0)</f>
        <v/>
      </c>
      <c r="D20649">
        <f>VLOOKUP(B20649, Tabelas!A:C,3,FALSE())</f>
        <v/>
      </c>
      <c r="E20649">
        <f>VLOOKUP(B20649, Tabelas!A:C,2,FALSE())</f>
        <v/>
      </c>
    </row>
    <row r="20650">
      <c r="A20650" t="inlineStr">
        <is>
          <t>REVISTA ENSINO DE CIÊNCIAS E HUMANIDADES</t>
        </is>
      </c>
      <c r="B20650" t="inlineStr">
        <is>
          <t>C</t>
        </is>
      </c>
      <c r="C20650">
        <f>IF(B20650&lt;&gt;"NI",1,0)</f>
        <v/>
      </c>
      <c r="D20650">
        <f>VLOOKUP(B20650, Tabelas!A:C,3,FALSE())</f>
        <v/>
      </c>
      <c r="E20650">
        <f>VLOOKUP(B20650, Tabelas!A:C,2,FALSE())</f>
        <v/>
      </c>
    </row>
    <row r="20651">
      <c r="A20651" t="inlineStr">
        <is>
          <t>REVISTA EQUILÍBRIO CORPORAL E SAÚDE</t>
        </is>
      </c>
      <c r="B20651" t="inlineStr">
        <is>
          <t>C</t>
        </is>
      </c>
      <c r="C20651">
        <f>IF(B20651&lt;&gt;"NI",1,0)</f>
        <v/>
      </c>
      <c r="D20651">
        <f>VLOOKUP(B20651, Tabelas!A:C,3,FALSE())</f>
        <v/>
      </c>
      <c r="E20651">
        <f>VLOOKUP(B20651, Tabelas!A:C,2,FALSE())</f>
        <v/>
      </c>
    </row>
    <row r="20652">
      <c r="A20652" t="inlineStr">
        <is>
          <t>REVISTA ESASP: REVISTA CIENTÍFICA VIRTUAL DA ESCOLA SUPERIOR DE ADVOCACIA DA OAB-SP (CD-ROM)</t>
        </is>
      </c>
      <c r="B20652" t="inlineStr">
        <is>
          <t>C</t>
        </is>
      </c>
      <c r="C20652">
        <f>IF(B20652&lt;&gt;"NI",1,0)</f>
        <v/>
      </c>
      <c r="D20652">
        <f>VLOOKUP(B20652, Tabelas!A:C,3,FALSE())</f>
        <v/>
      </c>
      <c r="E20652">
        <f>VLOOKUP(B20652, Tabelas!A:C,2,FALSE())</f>
        <v/>
      </c>
    </row>
    <row r="20653">
      <c r="A20653" t="inlineStr">
        <is>
          <t>REVISTA ESMAFE</t>
        </is>
      </c>
      <c r="B20653" t="inlineStr">
        <is>
          <t>C</t>
        </is>
      </c>
      <c r="C20653">
        <f>IF(B20653&lt;&gt;"NI",1,0)</f>
        <v/>
      </c>
      <c r="D20653">
        <f>VLOOKUP(B20653, Tabelas!A:C,3,FALSE())</f>
        <v/>
      </c>
      <c r="E20653">
        <f>VLOOKUP(B20653, Tabelas!A:C,2,FALSE())</f>
        <v/>
      </c>
    </row>
    <row r="20654">
      <c r="A20654" t="inlineStr">
        <is>
          <t>REVISTA ESPACIO Y SOCIEDAD</t>
        </is>
      </c>
      <c r="B20654" t="inlineStr">
        <is>
          <t>C</t>
        </is>
      </c>
      <c r="C20654">
        <f>IF(B20654&lt;&gt;"NI",1,0)</f>
        <v/>
      </c>
      <c r="D20654">
        <f>VLOOKUP(B20654, Tabelas!A:C,3,FALSE())</f>
        <v/>
      </c>
      <c r="E20654">
        <f>VLOOKUP(B20654, Tabelas!A:C,2,FALSE())</f>
        <v/>
      </c>
    </row>
    <row r="20655">
      <c r="A20655" t="inlineStr">
        <is>
          <t>REVISTA ESQUERDA PETISTA</t>
        </is>
      </c>
      <c r="B20655" t="inlineStr">
        <is>
          <t>C</t>
        </is>
      </c>
      <c r="C20655">
        <f>IF(B20655&lt;&gt;"NI",1,0)</f>
        <v/>
      </c>
      <c r="D20655">
        <f>VLOOKUP(B20655, Tabelas!A:C,3,FALSE())</f>
        <v/>
      </c>
      <c r="E20655">
        <f>VLOOKUP(B20655, Tabelas!A:C,2,FALSE())</f>
        <v/>
      </c>
    </row>
    <row r="20656">
      <c r="A20656" t="inlineStr">
        <is>
          <t>REVISTA ESTAÇÃO DA LEITURA</t>
        </is>
      </c>
      <c r="B20656" t="inlineStr">
        <is>
          <t>C</t>
        </is>
      </c>
      <c r="C20656">
        <f>IF(B20656&lt;&gt;"NI",1,0)</f>
        <v/>
      </c>
      <c r="D20656">
        <f>VLOOKUP(B20656, Tabelas!A:C,3,FALSE())</f>
        <v/>
      </c>
      <c r="E20656">
        <f>VLOOKUP(B20656, Tabelas!A:C,2,FALSE())</f>
        <v/>
      </c>
    </row>
    <row r="20657">
      <c r="A20657" t="inlineStr">
        <is>
          <t>REVISTA ESTRADAS (PORTO ALEGRE)</t>
        </is>
      </c>
      <c r="B20657" t="inlineStr">
        <is>
          <t>C</t>
        </is>
      </c>
      <c r="C20657">
        <f>IF(B20657&lt;&gt;"NI",1,0)</f>
        <v/>
      </c>
      <c r="D20657">
        <f>VLOOKUP(B20657, Tabelas!A:C,3,FALSE())</f>
        <v/>
      </c>
      <c r="E20657">
        <f>VLOOKUP(B20657, Tabelas!A:C,2,FALSE())</f>
        <v/>
      </c>
    </row>
    <row r="20658">
      <c r="A20658" t="inlineStr">
        <is>
          <t>REVISTA ESTREIA DIÁLOGOS</t>
        </is>
      </c>
      <c r="B20658" t="inlineStr">
        <is>
          <t>C</t>
        </is>
      </c>
      <c r="C20658">
        <f>IF(B20658&lt;&gt;"NI",1,0)</f>
        <v/>
      </c>
      <c r="D20658">
        <f>VLOOKUP(B20658, Tabelas!A:C,3,FALSE())</f>
        <v/>
      </c>
      <c r="E20658">
        <f>VLOOKUP(B20658, Tabelas!A:C,2,FALSE())</f>
        <v/>
      </c>
    </row>
    <row r="20659">
      <c r="A20659" t="inlineStr">
        <is>
          <t>REVISTA ESTUDIOS (EN LÍNEA)</t>
        </is>
      </c>
      <c r="B20659" t="inlineStr">
        <is>
          <t>C</t>
        </is>
      </c>
      <c r="C20659">
        <f>IF(B20659&lt;&gt;"NI",1,0)</f>
        <v/>
      </c>
      <c r="D20659">
        <f>VLOOKUP(B20659, Tabelas!A:C,3,FALSE())</f>
        <v/>
      </c>
      <c r="E20659">
        <f>VLOOKUP(B20659, Tabelas!A:C,2,FALSE())</f>
        <v/>
      </c>
    </row>
    <row r="20660">
      <c r="A20660" t="inlineStr">
        <is>
          <t>REVISTA ESTUDOS DE POLÍTICA</t>
        </is>
      </c>
      <c r="B20660" t="inlineStr">
        <is>
          <t>C</t>
        </is>
      </c>
      <c r="C20660">
        <f>IF(B20660&lt;&gt;"NI",1,0)</f>
        <v/>
      </c>
      <c r="D20660">
        <f>VLOOKUP(B20660, Tabelas!A:C,3,FALSE())</f>
        <v/>
      </c>
      <c r="E20660">
        <f>VLOOKUP(B20660, Tabelas!A:C,2,FALSE())</f>
        <v/>
      </c>
    </row>
    <row r="20661">
      <c r="A20661" t="inlineStr">
        <is>
          <t>REVISTA ESTUDOS LEGISLATIVOS</t>
        </is>
      </c>
      <c r="B20661" t="inlineStr">
        <is>
          <t>C</t>
        </is>
      </c>
      <c r="C20661">
        <f>IF(B20661&lt;&gt;"NI",1,0)</f>
        <v/>
      </c>
      <c r="D20661">
        <f>VLOOKUP(B20661, Tabelas!A:C,3,FALSE())</f>
        <v/>
      </c>
      <c r="E20661">
        <f>VLOOKUP(B20661, Tabelas!A:C,2,FALSE())</f>
        <v/>
      </c>
    </row>
    <row r="20662">
      <c r="A20662" t="inlineStr">
        <is>
          <t>REVISTA EUROPA DEL ESTE UNIDA</t>
        </is>
      </c>
      <c r="B20662" t="inlineStr">
        <is>
          <t>C</t>
        </is>
      </c>
      <c r="C20662">
        <f>IF(B20662&lt;&gt;"NI",1,0)</f>
        <v/>
      </c>
      <c r="D20662">
        <f>VLOOKUP(B20662, Tabelas!A:C,3,FALSE())</f>
        <v/>
      </c>
      <c r="E20662">
        <f>VLOOKUP(B20662, Tabelas!A:C,2,FALSE())</f>
        <v/>
      </c>
    </row>
    <row r="20663">
      <c r="A20663" t="inlineStr">
        <is>
          <t>REVISTA EXPRESSÃO CATÓLICA SAÚDE</t>
        </is>
      </c>
      <c r="B20663" t="inlineStr">
        <is>
          <t>C</t>
        </is>
      </c>
      <c r="C20663">
        <f>IF(B20663&lt;&gt;"NI",1,0)</f>
        <v/>
      </c>
      <c r="D20663">
        <f>VLOOKUP(B20663, Tabelas!A:C,3,FALSE())</f>
        <v/>
      </c>
      <c r="E20663">
        <f>VLOOKUP(B20663, Tabelas!A:C,2,FALSE())</f>
        <v/>
      </c>
    </row>
    <row r="20664">
      <c r="A20664" t="inlineStr">
        <is>
          <t>REVISTA EXPRESSÃO: CULTURA UNIBRASIL</t>
        </is>
      </c>
      <c r="B20664" t="inlineStr">
        <is>
          <t>C</t>
        </is>
      </c>
      <c r="C20664">
        <f>IF(B20664&lt;&gt;"NI",1,0)</f>
        <v/>
      </c>
      <c r="D20664">
        <f>VLOOKUP(B20664, Tabelas!A:C,3,FALSE())</f>
        <v/>
      </c>
      <c r="E20664">
        <f>VLOOKUP(B20664, Tabelas!A:C,2,FALSE())</f>
        <v/>
      </c>
    </row>
    <row r="20665">
      <c r="A20665" t="inlineStr">
        <is>
          <t>REVISTA EXTENSÃO EM DEBATE</t>
        </is>
      </c>
      <c r="B20665" t="inlineStr">
        <is>
          <t>C</t>
        </is>
      </c>
      <c r="C20665">
        <f>IF(B20665&lt;&gt;"NI",1,0)</f>
        <v/>
      </c>
      <c r="D20665">
        <f>VLOOKUP(B20665, Tabelas!A:C,3,FALSE())</f>
        <v/>
      </c>
      <c r="E20665">
        <f>VLOOKUP(B20665, Tabelas!A:C,2,FALSE())</f>
        <v/>
      </c>
    </row>
    <row r="20666">
      <c r="A20666" t="inlineStr">
        <is>
          <t>REVISTA EXTENSIVA</t>
        </is>
      </c>
      <c r="B20666" t="inlineStr">
        <is>
          <t>C</t>
        </is>
      </c>
      <c r="C20666">
        <f>IF(B20666&lt;&gt;"NI",1,0)</f>
        <v/>
      </c>
      <c r="D20666">
        <f>VLOOKUP(B20666, Tabelas!A:C,3,FALSE())</f>
        <v/>
      </c>
      <c r="E20666">
        <f>VLOOKUP(B20666, Tabelas!A:C,2,FALSE())</f>
        <v/>
      </c>
    </row>
    <row r="20667">
      <c r="A20667" t="inlineStr">
        <is>
          <t>REVISTA FAATUAL</t>
        </is>
      </c>
      <c r="B20667" t="inlineStr">
        <is>
          <t>C</t>
        </is>
      </c>
      <c r="C20667">
        <f>IF(B20667&lt;&gt;"NI",1,0)</f>
        <v/>
      </c>
      <c r="D20667">
        <f>VLOOKUP(B20667, Tabelas!A:C,3,FALSE())</f>
        <v/>
      </c>
      <c r="E20667">
        <f>VLOOKUP(B20667, Tabelas!A:C,2,FALSE())</f>
        <v/>
      </c>
    </row>
    <row r="20668">
      <c r="A20668" t="inlineStr">
        <is>
          <t>REVISTA FACTUS (IMPRESSO)</t>
        </is>
      </c>
      <c r="B20668" t="inlineStr">
        <is>
          <t>C</t>
        </is>
      </c>
      <c r="C20668">
        <f>IF(B20668&lt;&gt;"NI",1,0)</f>
        <v/>
      </c>
      <c r="D20668">
        <f>VLOOKUP(B20668, Tabelas!A:C,3,FALSE())</f>
        <v/>
      </c>
      <c r="E20668">
        <f>VLOOKUP(B20668, Tabelas!A:C,2,FALSE())</f>
        <v/>
      </c>
    </row>
    <row r="20669">
      <c r="A20669" t="inlineStr">
        <is>
          <t>REVISTA FAFIRE (IMPRESSO)</t>
        </is>
      </c>
      <c r="B20669" t="inlineStr">
        <is>
          <t>C</t>
        </is>
      </c>
      <c r="C20669">
        <f>IF(B20669&lt;&gt;"NI",1,0)</f>
        <v/>
      </c>
      <c r="D20669">
        <f>VLOOKUP(B20669, Tabelas!A:C,3,FALSE())</f>
        <v/>
      </c>
      <c r="E20669">
        <f>VLOOKUP(B20669, Tabelas!A:C,2,FALSE())</f>
        <v/>
      </c>
    </row>
    <row r="20670">
      <c r="A20670" t="inlineStr">
        <is>
          <t>REVISTA FAIPE</t>
        </is>
      </c>
      <c r="B20670" t="inlineStr">
        <is>
          <t>C</t>
        </is>
      </c>
      <c r="C20670">
        <f>IF(B20670&lt;&gt;"NI",1,0)</f>
        <v/>
      </c>
      <c r="D20670">
        <f>VLOOKUP(B20670, Tabelas!A:C,3,FALSE())</f>
        <v/>
      </c>
      <c r="E20670">
        <f>VLOOKUP(B20670, Tabelas!A:C,2,FALSE())</f>
        <v/>
      </c>
    </row>
    <row r="20671">
      <c r="A20671" t="inlineStr">
        <is>
          <t>REVISTA FATEC GUARULHOS</t>
        </is>
      </c>
      <c r="B20671" t="inlineStr">
        <is>
          <t>C</t>
        </is>
      </c>
      <c r="C20671">
        <f>IF(B20671&lt;&gt;"NI",1,0)</f>
        <v/>
      </c>
      <c r="D20671">
        <f>VLOOKUP(B20671, Tabelas!A:C,3,FALSE())</f>
        <v/>
      </c>
      <c r="E20671">
        <f>VLOOKUP(B20671, Tabelas!A:C,2,FALSE())</f>
        <v/>
      </c>
    </row>
    <row r="20672">
      <c r="A20672" t="inlineStr">
        <is>
          <t>REVISTA FERIDAS, OSTOMIAS &amp; CIA...</t>
        </is>
      </c>
      <c r="B20672" t="inlineStr">
        <is>
          <t>C</t>
        </is>
      </c>
      <c r="C20672">
        <f>IF(B20672&lt;&gt;"NI",1,0)</f>
        <v/>
      </c>
      <c r="D20672">
        <f>VLOOKUP(B20672, Tabelas!A:C,3,FALSE())</f>
        <v/>
      </c>
      <c r="E20672">
        <f>VLOOKUP(B20672, Tabelas!A:C,2,FALSE())</f>
        <v/>
      </c>
    </row>
    <row r="20673">
      <c r="A20673" t="inlineStr">
        <is>
          <t>REVISTA FISIOTERAPIA &amp; REABILITAÇÃO</t>
        </is>
      </c>
      <c r="B20673" t="inlineStr">
        <is>
          <t>C</t>
        </is>
      </c>
      <c r="C20673">
        <f>IF(B20673&lt;&gt;"NI",1,0)</f>
        <v/>
      </c>
      <c r="D20673">
        <f>VLOOKUP(B20673, Tabelas!A:C,3,FALSE())</f>
        <v/>
      </c>
      <c r="E20673">
        <f>VLOOKUP(B20673, Tabelas!A:C,2,FALSE())</f>
        <v/>
      </c>
    </row>
    <row r="20674">
      <c r="A20674" t="inlineStr">
        <is>
          <t>REVISTA FITOS (ALANAC)</t>
        </is>
      </c>
      <c r="B20674" t="inlineStr">
        <is>
          <t>C</t>
        </is>
      </c>
      <c r="C20674">
        <f>IF(B20674&lt;&gt;"NI",1,0)</f>
        <v/>
      </c>
      <c r="D20674">
        <f>VLOOKUP(B20674, Tabelas!A:C,3,FALSE())</f>
        <v/>
      </c>
      <c r="E20674">
        <f>VLOOKUP(B20674, Tabelas!A:C,2,FALSE())</f>
        <v/>
      </c>
    </row>
    <row r="20675">
      <c r="A20675" t="inlineStr">
        <is>
          <t>REVISTA FLAMMAE</t>
        </is>
      </c>
      <c r="B20675" t="inlineStr">
        <is>
          <t>C</t>
        </is>
      </c>
      <c r="C20675">
        <f>IF(B20675&lt;&gt;"NI",1,0)</f>
        <v/>
      </c>
      <c r="D20675">
        <f>VLOOKUP(B20675, Tabelas!A:C,3,FALSE())</f>
        <v/>
      </c>
      <c r="E20675">
        <f>VLOOKUP(B20675, Tabelas!A:C,2,FALSE())</f>
        <v/>
      </c>
    </row>
    <row r="20676">
      <c r="A20676" t="inlineStr">
        <is>
          <t>REVISTA FLORESTAL DEL PERÚ</t>
        </is>
      </c>
      <c r="B20676" t="inlineStr">
        <is>
          <t>C</t>
        </is>
      </c>
      <c r="C20676">
        <f>IF(B20676&lt;&gt;"NI",1,0)</f>
        <v/>
      </c>
      <c r="D20676">
        <f>VLOOKUP(B20676, Tabelas!A:C,3,FALSE())</f>
        <v/>
      </c>
      <c r="E20676">
        <f>VLOOKUP(B20676, Tabelas!A:C,2,FALSE())</f>
        <v/>
      </c>
    </row>
    <row r="20677">
      <c r="A20677" t="inlineStr">
        <is>
          <t>REVISTA FLORESTAN</t>
        </is>
      </c>
      <c r="B20677" t="inlineStr">
        <is>
          <t>C</t>
        </is>
      </c>
      <c r="C20677">
        <f>IF(B20677&lt;&gt;"NI",1,0)</f>
        <v/>
      </c>
      <c r="D20677">
        <f>VLOOKUP(B20677, Tabelas!A:C,3,FALSE())</f>
        <v/>
      </c>
      <c r="E20677">
        <f>VLOOKUP(B20677, Tabelas!A:C,2,FALSE())</f>
        <v/>
      </c>
    </row>
    <row r="20678">
      <c r="A20678" t="inlineStr">
        <is>
          <t>REVISTA FLUMINENSE DE EXTENSÃO UNIVERSITÁRIA</t>
        </is>
      </c>
      <c r="B20678" t="inlineStr">
        <is>
          <t>C</t>
        </is>
      </c>
      <c r="C20678">
        <f>IF(B20678&lt;&gt;"NI",1,0)</f>
        <v/>
      </c>
      <c r="D20678">
        <f>VLOOKUP(B20678, Tabelas!A:C,3,FALSE())</f>
        <v/>
      </c>
      <c r="E20678">
        <f>VLOOKUP(B20678, Tabelas!A:C,2,FALSE())</f>
        <v/>
      </c>
    </row>
    <row r="20679">
      <c r="A20679" t="inlineStr">
        <is>
          <t>REVISTA FLUMINENSE DE ODONTOLOGIA</t>
        </is>
      </c>
      <c r="B20679" t="inlineStr">
        <is>
          <t>C</t>
        </is>
      </c>
      <c r="C20679">
        <f>IF(B20679&lt;&gt;"NI",1,0)</f>
        <v/>
      </c>
      <c r="D20679">
        <f>VLOOKUP(B20679, Tabelas!A:C,3,FALSE())</f>
        <v/>
      </c>
      <c r="E20679">
        <f>VLOOKUP(B20679, Tabelas!A:C,2,FALSE())</f>
        <v/>
      </c>
    </row>
    <row r="20680">
      <c r="A20680" t="inlineStr">
        <is>
          <t>REVISTA FORGES</t>
        </is>
      </c>
      <c r="B20680" t="inlineStr">
        <is>
          <t>C</t>
        </is>
      </c>
      <c r="C20680">
        <f>IF(B20680&lt;&gt;"NI",1,0)</f>
        <v/>
      </c>
      <c r="D20680">
        <f>VLOOKUP(B20680, Tabelas!A:C,3,FALSE())</f>
        <v/>
      </c>
      <c r="E20680">
        <f>VLOOKUP(B20680, Tabelas!A:C,2,FALSE())</f>
        <v/>
      </c>
    </row>
    <row r="20681">
      <c r="A20681" t="inlineStr">
        <is>
          <t>REVISTA FORO</t>
        </is>
      </c>
      <c r="B20681" t="inlineStr">
        <is>
          <t>C</t>
        </is>
      </c>
      <c r="C20681">
        <f>IF(B20681&lt;&gt;"NI",1,0)</f>
        <v/>
      </c>
      <c r="D20681">
        <f>VLOOKUP(B20681, Tabelas!A:C,3,FALSE())</f>
        <v/>
      </c>
      <c r="E20681">
        <f>VLOOKUP(B20681, Tabelas!A:C,2,FALSE())</f>
        <v/>
      </c>
    </row>
    <row r="20682">
      <c r="A20682" t="inlineStr">
        <is>
          <t>REVISTA FÓRUM</t>
        </is>
      </c>
      <c r="B20682" t="inlineStr">
        <is>
          <t>C</t>
        </is>
      </c>
      <c r="C20682">
        <f>IF(B20682&lt;&gt;"NI",1,0)</f>
        <v/>
      </c>
      <c r="D20682">
        <f>VLOOKUP(B20682, Tabelas!A:C,3,FALSE())</f>
        <v/>
      </c>
      <c r="E20682">
        <f>VLOOKUP(B20682, Tabelas!A:C,2,FALSE())</f>
        <v/>
      </c>
    </row>
    <row r="20683">
      <c r="A20683" t="inlineStr">
        <is>
          <t>REVISTA FORUM DE DIREITO CIVIL</t>
        </is>
      </c>
      <c r="B20683" t="inlineStr">
        <is>
          <t>C</t>
        </is>
      </c>
      <c r="C20683">
        <f>IF(B20683&lt;&gt;"NI",1,0)</f>
        <v/>
      </c>
      <c r="D20683">
        <f>VLOOKUP(B20683, Tabelas!A:C,3,FALSE())</f>
        <v/>
      </c>
      <c r="E20683">
        <f>VLOOKUP(B20683, Tabelas!A:C,2,FALSE())</f>
        <v/>
      </c>
    </row>
    <row r="20684">
      <c r="A20684" t="inlineStr">
        <is>
          <t>REVISTA FÓRUM DE DIREITO ECONÔMICO E FINANCEIRO</t>
        </is>
      </c>
      <c r="B20684" t="inlineStr">
        <is>
          <t>C</t>
        </is>
      </c>
      <c r="C20684">
        <f>IF(B20684&lt;&gt;"NI",1,0)</f>
        <v/>
      </c>
      <c r="D20684">
        <f>VLOOKUP(B20684, Tabelas!A:C,3,FALSE())</f>
        <v/>
      </c>
      <c r="E20684">
        <f>VLOOKUP(B20684, Tabelas!A:C,2,FALSE())</f>
        <v/>
      </c>
    </row>
    <row r="20685">
      <c r="A20685" t="inlineStr">
        <is>
          <t>REVISTA FÓRUM TRABALHISTA</t>
        </is>
      </c>
      <c r="B20685" t="inlineStr">
        <is>
          <t>C</t>
        </is>
      </c>
      <c r="C20685">
        <f>IF(B20685&lt;&gt;"NI",1,0)</f>
        <v/>
      </c>
      <c r="D20685">
        <f>VLOOKUP(B20685, Tabelas!A:C,3,FALSE())</f>
        <v/>
      </c>
      <c r="E20685">
        <f>VLOOKUP(B20685, Tabelas!A:C,2,FALSE())</f>
        <v/>
      </c>
    </row>
    <row r="20686">
      <c r="A20686" t="inlineStr">
        <is>
          <t>REVISTA FRONTEIRAS EM PSICOLOGIA</t>
        </is>
      </c>
      <c r="B20686" t="inlineStr">
        <is>
          <t>C</t>
        </is>
      </c>
      <c r="C20686">
        <f>IF(B20686&lt;&gt;"NI",1,0)</f>
        <v/>
      </c>
      <c r="D20686">
        <f>VLOOKUP(B20686, Tabelas!A:C,3,FALSE())</f>
        <v/>
      </c>
      <c r="E20686">
        <f>VLOOKUP(B20686, Tabelas!A:C,2,FALSE())</f>
        <v/>
      </c>
    </row>
    <row r="20687">
      <c r="A20687" t="inlineStr">
        <is>
          <t>REVISTA FUENTES EL REVENTÓN ENERGÉTICO</t>
        </is>
      </c>
      <c r="B20687" t="inlineStr">
        <is>
          <t>C</t>
        </is>
      </c>
      <c r="C20687">
        <f>IF(B20687&lt;&gt;"NI",1,0)</f>
        <v/>
      </c>
      <c r="D20687">
        <f>VLOOKUP(B20687, Tabelas!A:C,3,FALSE())</f>
        <v/>
      </c>
      <c r="E20687">
        <f>VLOOKUP(B20687, Tabelas!A:C,2,FALSE())</f>
        <v/>
      </c>
    </row>
    <row r="20688">
      <c r="A20688" t="inlineStr">
        <is>
          <t>REVISTA FUENTES EL REVENTÓN ENERGÉTICO</t>
        </is>
      </c>
      <c r="B20688" t="inlineStr">
        <is>
          <t>C</t>
        </is>
      </c>
      <c r="C20688">
        <f>IF(B20688&lt;&gt;"NI",1,0)</f>
        <v/>
      </c>
      <c r="D20688">
        <f>VLOOKUP(B20688, Tabelas!A:C,3,FALSE())</f>
        <v/>
      </c>
      <c r="E20688">
        <f>VLOOKUP(B20688, Tabelas!A:C,2,FALSE())</f>
        <v/>
      </c>
    </row>
    <row r="20689">
      <c r="A20689" t="inlineStr">
        <is>
          <t>REVISTA FUNDACOES &amp; OBRAS GEOTECNICAS</t>
        </is>
      </c>
      <c r="B20689" t="inlineStr">
        <is>
          <t>C</t>
        </is>
      </c>
      <c r="C20689">
        <f>IF(B20689&lt;&gt;"NI",1,0)</f>
        <v/>
      </c>
      <c r="D20689">
        <f>VLOOKUP(B20689, Tabelas!A:C,3,FALSE())</f>
        <v/>
      </c>
      <c r="E20689">
        <f>VLOOKUP(B20689, Tabelas!A:C,2,FALSE())</f>
        <v/>
      </c>
    </row>
    <row r="20690">
      <c r="A20690" t="inlineStr">
        <is>
          <t>REVISTA FUNDAMENTOS</t>
        </is>
      </c>
      <c r="B20690" t="inlineStr">
        <is>
          <t>C</t>
        </is>
      </c>
      <c r="C20690">
        <f>IF(B20690&lt;&gt;"NI",1,0)</f>
        <v/>
      </c>
      <c r="D20690">
        <f>VLOOKUP(B20690, Tabelas!A:C,3,FALSE())</f>
        <v/>
      </c>
      <c r="E20690">
        <f>VLOOKUP(B20690, Tabelas!A:C,2,FALSE())</f>
        <v/>
      </c>
    </row>
    <row r="20691">
      <c r="A20691" t="inlineStr">
        <is>
          <t>REVISTA FUNEC CIENTÍFICA - ODONTOLOGIA</t>
        </is>
      </c>
      <c r="B20691" t="inlineStr">
        <is>
          <t>C</t>
        </is>
      </c>
      <c r="C20691">
        <f>IF(B20691&lt;&gt;"NI",1,0)</f>
        <v/>
      </c>
      <c r="D20691">
        <f>VLOOKUP(B20691, Tabelas!A:C,3,FALSE())</f>
        <v/>
      </c>
      <c r="E20691">
        <f>VLOOKUP(B20691, Tabelas!A:C,2,FALSE())</f>
        <v/>
      </c>
    </row>
    <row r="20692">
      <c r="A20692" t="inlineStr">
        <is>
          <t>REVISTA GALEGO-PORTUGUESA DE PSICOLOXÍA E EDUCACIÓN</t>
        </is>
      </c>
      <c r="B20692" t="inlineStr">
        <is>
          <t>C</t>
        </is>
      </c>
      <c r="C20692">
        <f>IF(B20692&lt;&gt;"NI",1,0)</f>
        <v/>
      </c>
      <c r="D20692">
        <f>VLOOKUP(B20692, Tabelas!A:C,3,FALSE())</f>
        <v/>
      </c>
      <c r="E20692">
        <f>VLOOKUP(B20692, Tabelas!A:C,2,FALSE())</f>
        <v/>
      </c>
    </row>
    <row r="20693">
      <c r="A20693" t="inlineStr">
        <is>
          <t>REVISTA GÉFYRA</t>
        </is>
      </c>
      <c r="B20693" t="inlineStr">
        <is>
          <t>C</t>
        </is>
      </c>
      <c r="C20693">
        <f>IF(B20693&lt;&gt;"NI",1,0)</f>
        <v/>
      </c>
      <c r="D20693">
        <f>VLOOKUP(B20693, Tabelas!A:C,3,FALSE())</f>
        <v/>
      </c>
      <c r="E20693">
        <f>VLOOKUP(B20693, Tabelas!A:C,2,FALSE())</f>
        <v/>
      </c>
    </row>
    <row r="20694">
      <c r="A20694" t="inlineStr">
        <is>
          <t>REVISTA GEOGRAFICA DE AMERICA CENTRAL (IMPRESSO)</t>
        </is>
      </c>
      <c r="B20694" t="inlineStr">
        <is>
          <t>C</t>
        </is>
      </c>
      <c r="C20694">
        <f>IF(B20694&lt;&gt;"NI",1,0)</f>
        <v/>
      </c>
      <c r="D20694">
        <f>VLOOKUP(B20694, Tabelas!A:C,3,FALSE())</f>
        <v/>
      </c>
      <c r="E20694">
        <f>VLOOKUP(B20694, Tabelas!A:C,2,FALSE())</f>
        <v/>
      </c>
    </row>
    <row r="20695">
      <c r="A20695" t="inlineStr">
        <is>
          <t>REVISTA GEOGRAFICA DE AMERICA CENTRAL (ONLINE)</t>
        </is>
      </c>
      <c r="B20695" t="inlineStr">
        <is>
          <t>C</t>
        </is>
      </c>
      <c r="C20695">
        <f>IF(B20695&lt;&gt;"NI",1,0)</f>
        <v/>
      </c>
      <c r="D20695">
        <f>VLOOKUP(B20695, Tabelas!A:C,3,FALSE())</f>
        <v/>
      </c>
      <c r="E20695">
        <f>VLOOKUP(B20695, Tabelas!A:C,2,FALSE())</f>
        <v/>
      </c>
    </row>
    <row r="20696">
      <c r="A20696" t="inlineStr">
        <is>
          <t>REVISTA GEPESVIDA</t>
        </is>
      </c>
      <c r="B20696" t="inlineStr">
        <is>
          <t>C</t>
        </is>
      </c>
      <c r="C20696">
        <f>IF(B20696&lt;&gt;"NI",1,0)</f>
        <v/>
      </c>
      <c r="D20696">
        <f>VLOOKUP(B20696, Tabelas!A:C,3,FALSE())</f>
        <v/>
      </c>
      <c r="E20696">
        <f>VLOOKUP(B20696, Tabelas!A:C,2,FALSE())</f>
        <v/>
      </c>
    </row>
    <row r="20697">
      <c r="A20697" t="inlineStr">
        <is>
          <t>REVISTA GERENCIAIS (UNINOVE. IMPRESSO)</t>
        </is>
      </c>
      <c r="B20697" t="inlineStr">
        <is>
          <t>C</t>
        </is>
      </c>
      <c r="C20697">
        <f>IF(B20697&lt;&gt;"NI",1,0)</f>
        <v/>
      </c>
      <c r="D20697">
        <f>VLOOKUP(B20697, Tabelas!A:C,3,FALSE())</f>
        <v/>
      </c>
      <c r="E20697">
        <f>VLOOKUP(B20697, Tabelas!A:C,2,FALSE())</f>
        <v/>
      </c>
    </row>
    <row r="20698">
      <c r="A20698" t="inlineStr">
        <is>
          <t>REVISTA GESTÃO &amp; SAÚDE (CURITIBA)</t>
        </is>
      </c>
      <c r="B20698" t="inlineStr">
        <is>
          <t>C</t>
        </is>
      </c>
      <c r="C20698">
        <f>IF(B20698&lt;&gt;"NI",1,0)</f>
        <v/>
      </c>
      <c r="D20698">
        <f>VLOOKUP(B20698, Tabelas!A:C,3,FALSE())</f>
        <v/>
      </c>
      <c r="E20698">
        <f>VLOOKUP(B20698, Tabelas!A:C,2,FALSE())</f>
        <v/>
      </c>
    </row>
    <row r="20699">
      <c r="A20699" t="inlineStr">
        <is>
          <t>REVISTA GESTÃO EM ENGENHARIA</t>
        </is>
      </c>
      <c r="B20699" t="inlineStr">
        <is>
          <t>C</t>
        </is>
      </c>
      <c r="C20699">
        <f>IF(B20699&lt;&gt;"NI",1,0)</f>
        <v/>
      </c>
      <c r="D20699">
        <f>VLOOKUP(B20699, Tabelas!A:C,3,FALSE())</f>
        <v/>
      </c>
      <c r="E20699">
        <f>VLOOKUP(B20699, Tabelas!A:C,2,FALSE())</f>
        <v/>
      </c>
    </row>
    <row r="20700">
      <c r="A20700" t="inlineStr">
        <is>
          <t>REVISTA GESTÃO INDUSTRIAL (ONLINE)</t>
        </is>
      </c>
      <c r="B20700" t="inlineStr">
        <is>
          <t>C</t>
        </is>
      </c>
      <c r="C20700">
        <f>IF(B20700&lt;&gt;"NI",1,0)</f>
        <v/>
      </c>
      <c r="D20700">
        <f>VLOOKUP(B20700, Tabelas!A:C,3,FALSE())</f>
        <v/>
      </c>
      <c r="E20700">
        <f>VLOOKUP(B20700, Tabelas!A:C,2,FALSE())</f>
        <v/>
      </c>
    </row>
    <row r="20701">
      <c r="A20701" t="inlineStr">
        <is>
          <t>REVISTA GESTÃO PÚBLICA EM CURITIBA</t>
        </is>
      </c>
      <c r="B20701" t="inlineStr">
        <is>
          <t>C</t>
        </is>
      </c>
      <c r="C20701">
        <f>IF(B20701&lt;&gt;"NI",1,0)</f>
        <v/>
      </c>
      <c r="D20701">
        <f>VLOOKUP(B20701, Tabelas!A:C,3,FALSE())</f>
        <v/>
      </c>
      <c r="E20701">
        <f>VLOOKUP(B20701, Tabelas!A:C,2,FALSE())</f>
        <v/>
      </c>
    </row>
    <row r="20702">
      <c r="A20702" t="inlineStr">
        <is>
          <t>REVISTA GESTÃO, INOVAÇÃO E NEGÓCIOS</t>
        </is>
      </c>
      <c r="B20702" t="inlineStr">
        <is>
          <t>C</t>
        </is>
      </c>
      <c r="C20702">
        <f>IF(B20702&lt;&gt;"NI",1,0)</f>
        <v/>
      </c>
      <c r="D20702">
        <f>VLOOKUP(B20702, Tabelas!A:C,3,FALSE())</f>
        <v/>
      </c>
      <c r="E20702">
        <f>VLOOKUP(B20702, Tabelas!A:C,2,FALSE())</f>
        <v/>
      </c>
    </row>
    <row r="20703">
      <c r="A20703" t="inlineStr">
        <is>
          <t>REVISTA GETEC</t>
        </is>
      </c>
      <c r="B20703" t="inlineStr">
        <is>
          <t>C</t>
        </is>
      </c>
      <c r="C20703">
        <f>IF(B20703&lt;&gt;"NI",1,0)</f>
        <v/>
      </c>
      <c r="D20703">
        <f>VLOOKUP(B20703, Tabelas!A:C,3,FALSE())</f>
        <v/>
      </c>
      <c r="E20703">
        <f>VLOOKUP(B20703, Tabelas!A:C,2,FALSE())</f>
        <v/>
      </c>
    </row>
    <row r="20704">
      <c r="A20704" t="inlineStr">
        <is>
          <t>REVISTA GOIANA DE MEDICINA</t>
        </is>
      </c>
      <c r="B20704" t="inlineStr">
        <is>
          <t>C</t>
        </is>
      </c>
      <c r="C20704">
        <f>IF(B20704&lt;&gt;"NI",1,0)</f>
        <v/>
      </c>
      <c r="D20704">
        <f>VLOOKUP(B20704, Tabelas!A:C,3,FALSE())</f>
        <v/>
      </c>
      <c r="E20704">
        <f>VLOOKUP(B20704, Tabelas!A:C,2,FALSE())</f>
        <v/>
      </c>
    </row>
    <row r="20705">
      <c r="A20705" t="inlineStr">
        <is>
          <t>REVISTA GRÁFIA</t>
        </is>
      </c>
      <c r="B20705" t="inlineStr">
        <is>
          <t>C</t>
        </is>
      </c>
      <c r="C20705">
        <f>IF(B20705&lt;&gt;"NI",1,0)</f>
        <v/>
      </c>
      <c r="D20705">
        <f>VLOOKUP(B20705, Tabelas!A:C,3,FALSE())</f>
        <v/>
      </c>
      <c r="E20705">
        <f>VLOOKUP(B20705, Tabelas!A:C,2,FALSE())</f>
        <v/>
      </c>
    </row>
    <row r="20706">
      <c r="A20706" t="inlineStr">
        <is>
          <t>REVISTA GUARÁ</t>
        </is>
      </c>
      <c r="B20706" t="inlineStr">
        <is>
          <t>C</t>
        </is>
      </c>
      <c r="C20706">
        <f>IF(B20706&lt;&gt;"NI",1,0)</f>
        <v/>
      </c>
      <c r="D20706">
        <f>VLOOKUP(B20706, Tabelas!A:C,3,FALSE())</f>
        <v/>
      </c>
      <c r="E20706">
        <f>VLOOKUP(B20706, Tabelas!A:C,2,FALSE())</f>
        <v/>
      </c>
    </row>
    <row r="20707">
      <c r="A20707" t="inlineStr">
        <is>
          <t>REVISTA GUARÁ</t>
        </is>
      </c>
      <c r="B20707" t="inlineStr">
        <is>
          <t>C</t>
        </is>
      </c>
      <c r="C20707">
        <f>IF(B20707&lt;&gt;"NI",1,0)</f>
        <v/>
      </c>
      <c r="D20707">
        <f>VLOOKUP(B20707, Tabelas!A:C,3,FALSE())</f>
        <v/>
      </c>
      <c r="E20707">
        <f>VLOOKUP(B20707, Tabelas!A:C,2,FALSE())</f>
        <v/>
      </c>
    </row>
    <row r="20708">
      <c r="A20708" t="inlineStr">
        <is>
          <t>REVISTA GYMNASIUM</t>
        </is>
      </c>
      <c r="B20708" t="inlineStr">
        <is>
          <t>C</t>
        </is>
      </c>
      <c r="C20708">
        <f>IF(B20708&lt;&gt;"NI",1,0)</f>
        <v/>
      </c>
      <c r="D20708">
        <f>VLOOKUP(B20708, Tabelas!A:C,3,FALSE())</f>
        <v/>
      </c>
      <c r="E20708">
        <f>VLOOKUP(B20708, Tabelas!A:C,2,FALSE())</f>
        <v/>
      </c>
    </row>
    <row r="20709">
      <c r="A20709" t="inlineStr">
        <is>
          <t>REVISTA HISTÓRIA (RIO DE JANEIRO)</t>
        </is>
      </c>
      <c r="B20709" t="inlineStr">
        <is>
          <t>C</t>
        </is>
      </c>
      <c r="C20709">
        <f>IF(B20709&lt;&gt;"NI",1,0)</f>
        <v/>
      </c>
      <c r="D20709">
        <f>VLOOKUP(B20709, Tabelas!A:C,3,FALSE())</f>
        <v/>
      </c>
      <c r="E20709">
        <f>VLOOKUP(B20709, Tabelas!A:C,2,FALSE())</f>
        <v/>
      </c>
    </row>
    <row r="20710">
      <c r="A20710" t="inlineStr">
        <is>
          <t>REVISTA HISTÓRIA CATARINA</t>
        </is>
      </c>
      <c r="B20710" t="inlineStr">
        <is>
          <t>C</t>
        </is>
      </c>
      <c r="C20710">
        <f>IF(B20710&lt;&gt;"NI",1,0)</f>
        <v/>
      </c>
      <c r="D20710">
        <f>VLOOKUP(B20710, Tabelas!A:C,3,FALSE())</f>
        <v/>
      </c>
      <c r="E20710">
        <f>VLOOKUP(B20710, Tabelas!A:C,2,FALSE())</f>
        <v/>
      </c>
    </row>
    <row r="20711">
      <c r="A20711" t="inlineStr">
        <is>
          <t>REVISTA HISTORIA Y DOCENCIA</t>
        </is>
      </c>
      <c r="B20711" t="inlineStr">
        <is>
          <t>C</t>
        </is>
      </c>
      <c r="C20711">
        <f>IF(B20711&lt;&gt;"NI",1,0)</f>
        <v/>
      </c>
      <c r="D20711">
        <f>VLOOKUP(B20711, Tabelas!A:C,3,FALSE())</f>
        <v/>
      </c>
      <c r="E20711">
        <f>VLOOKUP(B20711, Tabelas!A:C,2,FALSE())</f>
        <v/>
      </c>
    </row>
    <row r="20712">
      <c r="A20712" t="inlineStr">
        <is>
          <t>REVISTA HISTORIAR</t>
        </is>
      </c>
      <c r="B20712" t="inlineStr">
        <is>
          <t>C</t>
        </is>
      </c>
      <c r="C20712">
        <f>IF(B20712&lt;&gt;"NI",1,0)</f>
        <v/>
      </c>
      <c r="D20712">
        <f>VLOOKUP(B20712, Tabelas!A:C,3,FALSE())</f>
        <v/>
      </c>
      <c r="E20712">
        <f>VLOOKUP(B20712, Tabelas!A:C,2,FALSE())</f>
        <v/>
      </c>
    </row>
    <row r="20713">
      <c r="A20713" t="inlineStr">
        <is>
          <t>REVISTA HOMEOPATIA BRASILEIRA</t>
        </is>
      </c>
      <c r="B20713" t="inlineStr">
        <is>
          <t>C</t>
        </is>
      </c>
      <c r="C20713">
        <f>IF(B20713&lt;&gt;"NI",1,0)</f>
        <v/>
      </c>
      <c r="D20713">
        <f>VLOOKUP(B20713, Tabelas!A:C,3,FALSE())</f>
        <v/>
      </c>
      <c r="E20713">
        <f>VLOOKUP(B20713, Tabelas!A:C,2,FALSE())</f>
        <v/>
      </c>
    </row>
    <row r="20714">
      <c r="A20714" t="inlineStr">
        <is>
          <t>REVISTA HOMINUM</t>
        </is>
      </c>
      <c r="B20714" t="inlineStr">
        <is>
          <t>C</t>
        </is>
      </c>
      <c r="C20714">
        <f>IF(B20714&lt;&gt;"NI",1,0)</f>
        <v/>
      </c>
      <c r="D20714">
        <f>VLOOKUP(B20714, Tabelas!A:C,3,FALSE())</f>
        <v/>
      </c>
      <c r="E20714">
        <f>VLOOKUP(B20714, Tabelas!A:C,2,FALSE())</f>
        <v/>
      </c>
    </row>
    <row r="20715">
      <c r="A20715" t="inlineStr">
        <is>
          <t>REVISTA HORIZONTE TEOLÓGICO</t>
        </is>
      </c>
      <c r="B20715" t="inlineStr">
        <is>
          <t>C</t>
        </is>
      </c>
      <c r="C20715">
        <f>IF(B20715&lt;&gt;"NI",1,0)</f>
        <v/>
      </c>
      <c r="D20715">
        <f>VLOOKUP(B20715, Tabelas!A:C,3,FALSE())</f>
        <v/>
      </c>
      <c r="E20715">
        <f>VLOOKUP(B20715, Tabelas!A:C,2,FALSE())</f>
        <v/>
      </c>
    </row>
    <row r="20716">
      <c r="A20716" t="inlineStr">
        <is>
          <t>REVISTA HOSPITAL UNIVERSITÁRIO PEDRO ERNESTO (IMPRESSO)</t>
        </is>
      </c>
      <c r="B20716" t="inlineStr">
        <is>
          <t>C</t>
        </is>
      </c>
      <c r="C20716">
        <f>IF(B20716&lt;&gt;"NI",1,0)</f>
        <v/>
      </c>
      <c r="D20716">
        <f>VLOOKUP(B20716, Tabelas!A:C,3,FALSE())</f>
        <v/>
      </c>
      <c r="E20716">
        <f>VLOOKUP(B20716, Tabelas!A:C,2,FALSE())</f>
        <v/>
      </c>
    </row>
    <row r="20717">
      <c r="A20717" t="inlineStr">
        <is>
          <t>REVISTA HUMANIDADES EM DIÁLOGO</t>
        </is>
      </c>
      <c r="B20717" t="inlineStr">
        <is>
          <t>C</t>
        </is>
      </c>
      <c r="C20717">
        <f>IF(B20717&lt;&gt;"NI",1,0)</f>
        <v/>
      </c>
      <c r="D20717">
        <f>VLOOKUP(B20717, Tabelas!A:C,3,FALSE())</f>
        <v/>
      </c>
      <c r="E20717">
        <f>VLOOKUP(B20717, Tabelas!A:C,2,FALSE())</f>
        <v/>
      </c>
    </row>
    <row r="20718">
      <c r="A20718" t="inlineStr">
        <is>
          <t>REVISTA IBDFAM</t>
        </is>
      </c>
      <c r="B20718" t="inlineStr">
        <is>
          <t>C</t>
        </is>
      </c>
      <c r="C20718">
        <f>IF(B20718&lt;&gt;"NI",1,0)</f>
        <v/>
      </c>
      <c r="D20718">
        <f>VLOOKUP(B20718, Tabelas!A:C,3,FALSE())</f>
        <v/>
      </c>
      <c r="E20718">
        <f>VLOOKUP(B20718, Tabelas!A:C,2,FALSE())</f>
        <v/>
      </c>
    </row>
    <row r="20719">
      <c r="A20719" t="inlineStr">
        <is>
          <t>REVISTA IBEROAMERICANA DE BIOÉTICA</t>
        </is>
      </c>
      <c r="B20719" t="inlineStr">
        <is>
          <t>C</t>
        </is>
      </c>
      <c r="C20719">
        <f>IF(B20719&lt;&gt;"NI",1,0)</f>
        <v/>
      </c>
      <c r="D20719">
        <f>VLOOKUP(B20719, Tabelas!A:C,3,FALSE())</f>
        <v/>
      </c>
      <c r="E20719">
        <f>VLOOKUP(B20719, Tabelas!A:C,2,FALSE())</f>
        <v/>
      </c>
    </row>
    <row r="20720">
      <c r="A20720" t="inlineStr">
        <is>
          <t>REVISTA IBEROAMERICANA DE ESTUDOS LEGISLATIVOS</t>
        </is>
      </c>
      <c r="B20720" t="inlineStr">
        <is>
          <t>C</t>
        </is>
      </c>
      <c r="C20720">
        <f>IF(B20720&lt;&gt;"NI",1,0)</f>
        <v/>
      </c>
      <c r="D20720">
        <f>VLOOKUP(B20720, Tabelas!A:C,3,FALSE())</f>
        <v/>
      </c>
      <c r="E20720">
        <f>VLOOKUP(B20720, Tabelas!A:C,2,FALSE())</f>
        <v/>
      </c>
    </row>
    <row r="20721">
      <c r="A20721" t="inlineStr">
        <is>
          <t>REVISTA IBEROAMERICANA DE INGENIERÍA MECÁNICA</t>
        </is>
      </c>
      <c r="B20721" t="inlineStr">
        <is>
          <t>C</t>
        </is>
      </c>
      <c r="C20721">
        <f>IF(B20721&lt;&gt;"NI",1,0)</f>
        <v/>
      </c>
      <c r="D20721">
        <f>VLOOKUP(B20721, Tabelas!A:C,3,FALSE())</f>
        <v/>
      </c>
      <c r="E20721">
        <f>VLOOKUP(B20721, Tabelas!A:C,2,FALSE())</f>
        <v/>
      </c>
    </row>
    <row r="20722">
      <c r="A20722" t="inlineStr">
        <is>
          <t>REVISTA IBEROAMERICANA DE POLIMEROS</t>
        </is>
      </c>
      <c r="B20722" t="inlineStr">
        <is>
          <t>C</t>
        </is>
      </c>
      <c r="C20722">
        <f>IF(B20722&lt;&gt;"NI",1,0)</f>
        <v/>
      </c>
      <c r="D20722">
        <f>VLOOKUP(B20722, Tabelas!A:C,3,FALSE())</f>
        <v/>
      </c>
      <c r="E20722">
        <f>VLOOKUP(B20722, Tabelas!A:C,2,FALSE())</f>
        <v/>
      </c>
    </row>
    <row r="20723">
      <c r="A20723" t="inlineStr">
        <is>
          <t>REVISTA IBEROAMERICANA DE POLÍMEROS (INTERNET)</t>
        </is>
      </c>
      <c r="B20723" t="inlineStr">
        <is>
          <t>C</t>
        </is>
      </c>
      <c r="C20723">
        <f>IF(B20723&lt;&gt;"NI",1,0)</f>
        <v/>
      </c>
      <c r="D20723">
        <f>VLOOKUP(B20723, Tabelas!A:C,3,FALSE())</f>
        <v/>
      </c>
      <c r="E20723">
        <f>VLOOKUP(B20723, Tabelas!A:C,2,FALSE())</f>
        <v/>
      </c>
    </row>
    <row r="20724">
      <c r="A20724" t="inlineStr">
        <is>
          <t>REVISTA IBERO-AMERICANA DE SAÚDE E ENVELHECIMENTO</t>
        </is>
      </c>
      <c r="B20724" t="inlineStr">
        <is>
          <t>C</t>
        </is>
      </c>
      <c r="C20724">
        <f>IF(B20724&lt;&gt;"NI",1,0)</f>
        <v/>
      </c>
      <c r="D20724">
        <f>VLOOKUP(B20724, Tabelas!A:C,3,FALSE())</f>
        <v/>
      </c>
      <c r="E20724">
        <f>VLOOKUP(B20724, Tabelas!A:C,2,FALSE())</f>
        <v/>
      </c>
    </row>
    <row r="20725">
      <c r="A20725" t="inlineStr">
        <is>
          <t>REVISTA IBEROAMERICANA DE VITICULTURA, AGROINDUSTRIA Y RURALIDA</t>
        </is>
      </c>
      <c r="B20725" t="inlineStr">
        <is>
          <t>NC</t>
        </is>
      </c>
      <c r="C20725">
        <f>IF(B20725&lt;&gt;"NI",1,0)</f>
        <v/>
      </c>
      <c r="D20725">
        <f>VLOOKUP(B20725, Tabelas!A:C,3,FALSE())</f>
        <v/>
      </c>
      <c r="E20725">
        <f>VLOOKUP(B20725, Tabelas!A:C,2,FALSE())</f>
        <v/>
      </c>
    </row>
    <row r="20726">
      <c r="A20726" t="inlineStr">
        <is>
          <t>REVISTA IBRACON</t>
        </is>
      </c>
      <c r="B20726" t="inlineStr">
        <is>
          <t>C</t>
        </is>
      </c>
      <c r="C20726">
        <f>IF(B20726&lt;&gt;"NI",1,0)</f>
        <v/>
      </c>
      <c r="D20726">
        <f>VLOOKUP(B20726, Tabelas!A:C,3,FALSE())</f>
        <v/>
      </c>
      <c r="E20726">
        <f>VLOOKUP(B20726, Tabelas!A:C,2,FALSE())</f>
        <v/>
      </c>
    </row>
    <row r="20727">
      <c r="A20727" t="inlineStr">
        <is>
          <t>REVISTA IDEAS</t>
        </is>
      </c>
      <c r="B20727" t="inlineStr">
        <is>
          <t>C</t>
        </is>
      </c>
      <c r="C20727">
        <f>IF(B20727&lt;&gt;"NI",1,0)</f>
        <v/>
      </c>
      <c r="D20727">
        <f>VLOOKUP(B20727, Tabelas!A:C,3,FALSE())</f>
        <v/>
      </c>
      <c r="E20727">
        <f>VLOOKUP(B20727, Tabelas!A:C,2,FALSE())</f>
        <v/>
      </c>
    </row>
    <row r="20728">
      <c r="A20728" t="inlineStr">
        <is>
          <t>REVISTA IFES CIÊNCIA</t>
        </is>
      </c>
      <c r="B20728" t="inlineStr">
        <is>
          <t>C</t>
        </is>
      </c>
      <c r="C20728">
        <f>IF(B20728&lt;&gt;"NI",1,0)</f>
        <v/>
      </c>
      <c r="D20728">
        <f>VLOOKUP(B20728, Tabelas!A:C,3,FALSE())</f>
        <v/>
      </c>
      <c r="E20728">
        <f>VLOOKUP(B20728, Tabelas!A:C,2,FALSE())</f>
        <v/>
      </c>
    </row>
    <row r="20729">
      <c r="A20729" t="inlineStr">
        <is>
          <t>REVISTA INCOMUNIDADE</t>
        </is>
      </c>
      <c r="B20729" t="inlineStr">
        <is>
          <t>C</t>
        </is>
      </c>
      <c r="C20729">
        <f>IF(B20729&lt;&gt;"NI",1,0)</f>
        <v/>
      </c>
      <c r="D20729">
        <f>VLOOKUP(B20729, Tabelas!A:C,3,FALSE())</f>
        <v/>
      </c>
      <c r="E20729">
        <f>VLOOKUP(B20729, Tabelas!A:C,2,FALSE())</f>
        <v/>
      </c>
    </row>
    <row r="20730">
      <c r="A20730" t="inlineStr">
        <is>
          <t>REVISTA INEANA (REVISTA TÉCNICA DO INSTITUTO ESTADUAL DO AMBIENTE, RJ)</t>
        </is>
      </c>
      <c r="B20730" t="inlineStr">
        <is>
          <t>C</t>
        </is>
      </c>
      <c r="C20730">
        <f>IF(B20730&lt;&gt;"NI",1,0)</f>
        <v/>
      </c>
      <c r="D20730">
        <f>VLOOKUP(B20730, Tabelas!A:C,3,FALSE())</f>
        <v/>
      </c>
      <c r="E20730">
        <f>VLOOKUP(B20730, Tabelas!A:C,2,FALSE())</f>
        <v/>
      </c>
    </row>
    <row r="20731">
      <c r="A20731" t="inlineStr">
        <is>
          <t>REVISTA INGENIERIA INDUSTRIAL</t>
        </is>
      </c>
      <c r="B20731" t="inlineStr">
        <is>
          <t>C</t>
        </is>
      </c>
      <c r="C20731">
        <f>IF(B20731&lt;&gt;"NI",1,0)</f>
        <v/>
      </c>
      <c r="D20731">
        <f>VLOOKUP(B20731, Tabelas!A:C,3,FALSE())</f>
        <v/>
      </c>
      <c r="E20731">
        <f>VLOOKUP(B20731, Tabelas!A:C,2,FALSE())</f>
        <v/>
      </c>
    </row>
    <row r="20732">
      <c r="A20732" t="inlineStr">
        <is>
          <t>REVISTA INICIATIVA ECONÔMICA</t>
        </is>
      </c>
      <c r="B20732" t="inlineStr">
        <is>
          <t>C</t>
        </is>
      </c>
      <c r="C20732">
        <f>IF(B20732&lt;&gt;"NI",1,0)</f>
        <v/>
      </c>
      <c r="D20732">
        <f>VLOOKUP(B20732, Tabelas!A:C,3,FALSE())</f>
        <v/>
      </c>
      <c r="E20732">
        <f>VLOOKUP(B20732, Tabelas!A:C,2,FALSE())</f>
        <v/>
      </c>
    </row>
    <row r="20733">
      <c r="A20733" t="inlineStr">
        <is>
          <t>REVISTA INSPIRAR</t>
        </is>
      </c>
      <c r="B20733" t="inlineStr">
        <is>
          <t>C</t>
        </is>
      </c>
      <c r="C20733">
        <f>IF(B20733&lt;&gt;"NI",1,0)</f>
        <v/>
      </c>
      <c r="D20733">
        <f>VLOOKUP(B20733, Tabelas!A:C,3,FALSE())</f>
        <v/>
      </c>
      <c r="E20733">
        <f>VLOOKUP(B20733, Tabelas!A:C,2,FALSE())</f>
        <v/>
      </c>
    </row>
    <row r="20734">
      <c r="A20734" t="inlineStr">
        <is>
          <t>REVISTA INTEGRACIÓN</t>
        </is>
      </c>
      <c r="B20734" t="inlineStr">
        <is>
          <t>C</t>
        </is>
      </c>
      <c r="C20734">
        <f>IF(B20734&lt;&gt;"NI",1,0)</f>
        <v/>
      </c>
      <c r="D20734">
        <f>VLOOKUP(B20734, Tabelas!A:C,3,FALSE())</f>
        <v/>
      </c>
      <c r="E20734">
        <f>VLOOKUP(B20734, Tabelas!A:C,2,FALSE())</f>
        <v/>
      </c>
    </row>
    <row r="20735">
      <c r="A20735" t="inlineStr">
        <is>
          <t>REVISTA INTEGRALIZAÇÃO UNIVERSITÁRIA</t>
        </is>
      </c>
      <c r="B20735" t="inlineStr">
        <is>
          <t>C</t>
        </is>
      </c>
      <c r="C20735">
        <f>IF(B20735&lt;&gt;"NI",1,0)</f>
        <v/>
      </c>
      <c r="D20735">
        <f>VLOOKUP(B20735, Tabelas!A:C,3,FALSE())</f>
        <v/>
      </c>
      <c r="E20735">
        <f>VLOOKUP(B20735, Tabelas!A:C,2,FALSE())</f>
        <v/>
      </c>
    </row>
    <row r="20736">
      <c r="A20736" t="inlineStr">
        <is>
          <t>REVISTA INTERCIÊNCIA</t>
        </is>
      </c>
      <c r="B20736" t="inlineStr">
        <is>
          <t>C</t>
        </is>
      </c>
      <c r="C20736">
        <f>IF(B20736&lt;&gt;"NI",1,0)</f>
        <v/>
      </c>
      <c r="D20736">
        <f>VLOOKUP(B20736, Tabelas!A:C,3,FALSE())</f>
        <v/>
      </c>
      <c r="E20736">
        <f>VLOOKUP(B20736, Tabelas!A:C,2,FALSE())</f>
        <v/>
      </c>
    </row>
    <row r="20737">
      <c r="A20737" t="inlineStr">
        <is>
          <t>REVISTA INTERCIENTE</t>
        </is>
      </c>
      <c r="B20737" t="inlineStr">
        <is>
          <t>C</t>
        </is>
      </c>
      <c r="C20737">
        <f>IF(B20737&lt;&gt;"NI",1,0)</f>
        <v/>
      </c>
      <c r="D20737">
        <f>VLOOKUP(B20737, Tabelas!A:C,3,FALSE())</f>
        <v/>
      </c>
      <c r="E20737">
        <f>VLOOKUP(B20737, Tabelas!A:C,2,FALSE())</f>
        <v/>
      </c>
    </row>
    <row r="20738">
      <c r="A20738" t="inlineStr">
        <is>
          <t>REVISTA INTERDISCIPLINAR CIÊNCIAS E SAÚDE (ONLINE)</t>
        </is>
      </c>
      <c r="B20738" t="inlineStr">
        <is>
          <t>C</t>
        </is>
      </c>
      <c r="C20738">
        <f>IF(B20738&lt;&gt;"NI",1,0)</f>
        <v/>
      </c>
      <c r="D20738">
        <f>VLOOKUP(B20738, Tabelas!A:C,3,FALSE())</f>
        <v/>
      </c>
      <c r="E20738">
        <f>VLOOKUP(B20738, Tabelas!A:C,2,FALSE())</f>
        <v/>
      </c>
    </row>
    <row r="20739">
      <c r="A20739" t="inlineStr">
        <is>
          <t>REVISTA INTERDISCIPLINAR DE CIÊNCIA APLICADA</t>
        </is>
      </c>
      <c r="B20739" t="inlineStr">
        <is>
          <t>C</t>
        </is>
      </c>
      <c r="C20739">
        <f>IF(B20739&lt;&gt;"NI",1,0)</f>
        <v/>
      </c>
      <c r="D20739">
        <f>VLOOKUP(B20739, Tabelas!A:C,3,FALSE())</f>
        <v/>
      </c>
      <c r="E20739">
        <f>VLOOKUP(B20739, Tabelas!A:C,2,FALSE())</f>
        <v/>
      </c>
    </row>
    <row r="20740">
      <c r="A20740" t="inlineStr">
        <is>
          <t>REVISTA INTERDISCIPLINAR DE ESTUDOS EXPERIMENTAIS - ANIMAIS E HUMANOS INTERDISCIPLINARY JOURNAL OF EXPERIMENTAL STUDIES</t>
        </is>
      </c>
      <c r="B20740" t="inlineStr">
        <is>
          <t>C</t>
        </is>
      </c>
      <c r="C20740">
        <f>IF(B20740&lt;&gt;"NI",1,0)</f>
        <v/>
      </c>
      <c r="D20740">
        <f>VLOOKUP(B20740, Tabelas!A:C,3,FALSE())</f>
        <v/>
      </c>
      <c r="E20740">
        <f>VLOOKUP(B20740, Tabelas!A:C,2,FALSE())</f>
        <v/>
      </c>
    </row>
    <row r="20741">
      <c r="A20741" t="inlineStr">
        <is>
          <t>REVISTA INTERDISCIPLINAR DE PESQUISA EM ENGENHARIA</t>
        </is>
      </c>
      <c r="B20741" t="inlineStr">
        <is>
          <t>C</t>
        </is>
      </c>
      <c r="C20741">
        <f>IF(B20741&lt;&gt;"NI",1,0)</f>
        <v/>
      </c>
      <c r="D20741">
        <f>VLOOKUP(B20741, Tabelas!A:C,3,FALSE())</f>
        <v/>
      </c>
      <c r="E20741">
        <f>VLOOKUP(B20741, Tabelas!A:C,2,FALSE())</f>
        <v/>
      </c>
    </row>
    <row r="20742">
      <c r="A20742" t="inlineStr">
        <is>
          <t>REVISTA INTERDISCIPLINAR DE PROMOÇÃO DA SAÚDE</t>
        </is>
      </c>
      <c r="B20742" t="inlineStr">
        <is>
          <t>C</t>
        </is>
      </c>
      <c r="C20742">
        <f>IF(B20742&lt;&gt;"NI",1,0)</f>
        <v/>
      </c>
      <c r="D20742">
        <f>VLOOKUP(B20742, Tabelas!A:C,3,FALSE())</f>
        <v/>
      </c>
      <c r="E20742">
        <f>VLOOKUP(B20742, Tabelas!A:C,2,FALSE())</f>
        <v/>
      </c>
    </row>
    <row r="20743">
      <c r="A20743" t="inlineStr">
        <is>
          <t>REVISTA INTERDISCIPLINAR FMB</t>
        </is>
      </c>
      <c r="B20743" t="inlineStr">
        <is>
          <t>C</t>
        </is>
      </c>
      <c r="C20743">
        <f>IF(B20743&lt;&gt;"NI",1,0)</f>
        <v/>
      </c>
      <c r="D20743">
        <f>VLOOKUP(B20743, Tabelas!A:C,3,FALSE())</f>
        <v/>
      </c>
      <c r="E20743">
        <f>VLOOKUP(B20743, Tabelas!A:C,2,FALSE())</f>
        <v/>
      </c>
    </row>
    <row r="20744">
      <c r="A20744" t="inlineStr">
        <is>
          <t>REVISTA INTERINSTITUCIONAL BRASILEIRA DE TERAPIA OCUPACIONAL</t>
        </is>
      </c>
      <c r="B20744" t="inlineStr">
        <is>
          <t>C</t>
        </is>
      </c>
      <c r="C20744">
        <f>IF(B20744&lt;&gt;"NI",1,0)</f>
        <v/>
      </c>
      <c r="D20744">
        <f>VLOOKUP(B20744, Tabelas!A:C,3,FALSE())</f>
        <v/>
      </c>
      <c r="E20744">
        <f>VLOOKUP(B20744, Tabelas!A:C,2,FALSE())</f>
        <v/>
      </c>
    </row>
    <row r="20745">
      <c r="A20745" t="inlineStr">
        <is>
          <t>REVISTA INTERLÚDIO</t>
        </is>
      </c>
      <c r="B20745" t="inlineStr">
        <is>
          <t>C</t>
        </is>
      </c>
      <c r="C20745">
        <f>IF(B20745&lt;&gt;"NI",1,0)</f>
        <v/>
      </c>
      <c r="D20745">
        <f>VLOOKUP(B20745, Tabelas!A:C,3,FALSE())</f>
        <v/>
      </c>
      <c r="E20745">
        <f>VLOOKUP(B20745, Tabelas!A:C,2,FALSE())</f>
        <v/>
      </c>
    </row>
    <row r="20746">
      <c r="A20746" t="inlineStr">
        <is>
          <t>REVISTA INTERNACIONAL DE CIENCIA Y SOCIEDAD</t>
        </is>
      </c>
      <c r="B20746" t="inlineStr">
        <is>
          <t>C</t>
        </is>
      </c>
      <c r="C20746">
        <f>IF(B20746&lt;&gt;"NI",1,0)</f>
        <v/>
      </c>
      <c r="D20746">
        <f>VLOOKUP(B20746, Tabelas!A:C,3,FALSE())</f>
        <v/>
      </c>
      <c r="E20746">
        <f>VLOOKUP(B20746, Tabelas!A:C,2,FALSE())</f>
        <v/>
      </c>
    </row>
    <row r="20747">
      <c r="A20747" t="inlineStr">
        <is>
          <t>REVISTA INTERNACIONAL DE CIÊNCIAS</t>
        </is>
      </c>
      <c r="B20747" t="inlineStr">
        <is>
          <t>C</t>
        </is>
      </c>
      <c r="C20747">
        <f>IF(B20747&lt;&gt;"NI",1,0)</f>
        <v/>
      </c>
      <c r="D20747">
        <f>VLOOKUP(B20747, Tabelas!A:C,3,FALSE())</f>
        <v/>
      </c>
      <c r="E20747">
        <f>VLOOKUP(B20747, Tabelas!A:C,2,FALSE())</f>
        <v/>
      </c>
    </row>
    <row r="20748">
      <c r="A20748" t="inlineStr">
        <is>
          <t>REVISTA INTERNACIONAL DE DESASTRES NATURALES, ACCIDENTES E INFRAESTRUCTURA CIVIL</t>
        </is>
      </c>
      <c r="B20748" t="inlineStr">
        <is>
          <t>C</t>
        </is>
      </c>
      <c r="C20748">
        <f>IF(B20748&lt;&gt;"NI",1,0)</f>
        <v/>
      </c>
      <c r="D20748">
        <f>VLOOKUP(B20748, Tabelas!A:C,3,FALSE())</f>
        <v/>
      </c>
      <c r="E20748">
        <f>VLOOKUP(B20748, Tabelas!A:C,2,FALSE())</f>
        <v/>
      </c>
    </row>
    <row r="20749">
      <c r="A20749" t="inlineStr">
        <is>
          <t>REVISTA INTERNACIONAL DE DIREITO PÚBLICO</t>
        </is>
      </c>
      <c r="B20749" t="inlineStr">
        <is>
          <t>C</t>
        </is>
      </c>
      <c r="C20749">
        <f>IF(B20749&lt;&gt;"NI",1,0)</f>
        <v/>
      </c>
      <c r="D20749">
        <f>VLOOKUP(B20749, Tabelas!A:C,3,FALSE())</f>
        <v/>
      </c>
      <c r="E20749">
        <f>VLOOKUP(B20749, Tabelas!A:C,2,FALSE())</f>
        <v/>
      </c>
    </row>
    <row r="20750">
      <c r="A20750" t="inlineStr">
        <is>
          <t>REVISTA INTERNACIONAL DE EDUCAÇÃO E SAÚDE</t>
        </is>
      </c>
      <c r="B20750" t="inlineStr">
        <is>
          <t>C</t>
        </is>
      </c>
      <c r="C20750">
        <f>IF(B20750&lt;&gt;"NI",1,0)</f>
        <v/>
      </c>
      <c r="D20750">
        <f>VLOOKUP(B20750, Tabelas!A:C,3,FALSE())</f>
        <v/>
      </c>
      <c r="E20750">
        <f>VLOOKUP(B20750, Tabelas!A:C,2,FALSE())</f>
        <v/>
      </c>
    </row>
    <row r="20751">
      <c r="A20751" t="inlineStr">
        <is>
          <t>REVISTA INTERNACIONAL DE EDUCACIÓN MUSICAL</t>
        </is>
      </c>
      <c r="B20751" t="inlineStr">
        <is>
          <t>C</t>
        </is>
      </c>
      <c r="C20751">
        <f>IF(B20751&lt;&gt;"NI",1,0)</f>
        <v/>
      </c>
      <c r="D20751">
        <f>VLOOKUP(B20751, Tabelas!A:C,3,FALSE())</f>
        <v/>
      </c>
      <c r="E20751">
        <f>VLOOKUP(B20751, Tabelas!A:C,2,FALSE())</f>
        <v/>
      </c>
    </row>
    <row r="20752">
      <c r="A20752" t="inlineStr">
        <is>
          <t>REVISTA INTERNACIONAL DE HUMANIDADES MÉDICAS</t>
        </is>
      </c>
      <c r="B20752" t="inlineStr">
        <is>
          <t>C</t>
        </is>
      </c>
      <c r="C20752">
        <f>IF(B20752&lt;&gt;"NI",1,0)</f>
        <v/>
      </c>
      <c r="D20752">
        <f>VLOOKUP(B20752, Tabelas!A:C,3,FALSE())</f>
        <v/>
      </c>
      <c r="E20752">
        <f>VLOOKUP(B20752, Tabelas!A:C,2,FALSE())</f>
        <v/>
      </c>
    </row>
    <row r="20753">
      <c r="A20753" t="inlineStr">
        <is>
          <t>REVISTA INTERNACIONAL DE INVESTIGACIÓN Y DOCENCIA</t>
        </is>
      </c>
      <c r="B20753" t="inlineStr">
        <is>
          <t>C</t>
        </is>
      </c>
      <c r="C20753">
        <f>IF(B20753&lt;&gt;"NI",1,0)</f>
        <v/>
      </c>
      <c r="D20753">
        <f>VLOOKUP(B20753, Tabelas!A:C,3,FALSE())</f>
        <v/>
      </c>
      <c r="E20753">
        <f>VLOOKUP(B20753, Tabelas!A:C,2,FALSE())</f>
        <v/>
      </c>
    </row>
    <row r="20754">
      <c r="A20754" t="inlineStr">
        <is>
          <t>REVISTA INTERNACIONAL DE SALUD, BIENESTAR Y SOCIEDAD</t>
        </is>
      </c>
      <c r="B20754" t="inlineStr">
        <is>
          <t>C</t>
        </is>
      </c>
      <c r="C20754">
        <f>IF(B20754&lt;&gt;"NI",1,0)</f>
        <v/>
      </c>
      <c r="D20754">
        <f>VLOOKUP(B20754, Tabelas!A:C,3,FALSE())</f>
        <v/>
      </c>
      <c r="E20754">
        <f>VLOOKUP(B20754, Tabelas!A:C,2,FALSE())</f>
        <v/>
      </c>
    </row>
    <row r="20755">
      <c r="A20755" t="inlineStr">
        <is>
          <t>REVISTA INTERNACIONAL DE TECNOLOGIA, CIENCIA Y SOCIEDAD</t>
        </is>
      </c>
      <c r="B20755" t="inlineStr">
        <is>
          <t>C</t>
        </is>
      </c>
      <c r="C20755">
        <f>IF(B20755&lt;&gt;"NI",1,0)</f>
        <v/>
      </c>
      <c r="D20755">
        <f>VLOOKUP(B20755, Tabelas!A:C,3,FALSE())</f>
        <v/>
      </c>
      <c r="E20755">
        <f>VLOOKUP(B20755, Tabelas!A:C,2,FALSE())</f>
        <v/>
      </c>
    </row>
    <row r="20756">
      <c r="A20756" t="inlineStr">
        <is>
          <t>REVISTA INVESTIGACIONES GEOGRAFICAS UNIVERSIDAD DE CHILE</t>
        </is>
      </c>
      <c r="B20756" t="inlineStr">
        <is>
          <t>C</t>
        </is>
      </c>
      <c r="C20756">
        <f>IF(B20756&lt;&gt;"NI",1,0)</f>
        <v/>
      </c>
      <c r="D20756">
        <f>VLOOKUP(B20756, Tabelas!A:C,3,FALSE())</f>
        <v/>
      </c>
      <c r="E20756">
        <f>VLOOKUP(B20756, Tabelas!A:C,2,FALSE())</f>
        <v/>
      </c>
    </row>
    <row r="20757">
      <c r="A20757" t="inlineStr">
        <is>
          <t>REVISTA IPT</t>
        </is>
      </c>
      <c r="B20757" t="inlineStr">
        <is>
          <t>C</t>
        </is>
      </c>
      <c r="C20757">
        <f>IF(B20757&lt;&gt;"NI",1,0)</f>
        <v/>
      </c>
      <c r="D20757">
        <f>VLOOKUP(B20757, Tabelas!A:C,3,FALSE())</f>
        <v/>
      </c>
      <c r="E20757">
        <f>VLOOKUP(B20757, Tabelas!A:C,2,FALSE())</f>
        <v/>
      </c>
    </row>
    <row r="20758">
      <c r="A20758" t="inlineStr">
        <is>
          <t>REVISTA JAVERIANA</t>
        </is>
      </c>
      <c r="B20758" t="inlineStr">
        <is>
          <t>C</t>
        </is>
      </c>
      <c r="C20758">
        <f>IF(B20758&lt;&gt;"NI",1,0)</f>
        <v/>
      </c>
      <c r="D20758">
        <f>VLOOKUP(B20758, Tabelas!A:C,3,FALSE())</f>
        <v/>
      </c>
      <c r="E20758">
        <f>VLOOKUP(B20758, Tabelas!A:C,2,FALSE())</f>
        <v/>
      </c>
    </row>
    <row r="20759">
      <c r="A20759" t="inlineStr">
        <is>
          <t>REVISTA JRG DE ESTUDOS ACADÊMICOS</t>
        </is>
      </c>
      <c r="B20759" t="inlineStr">
        <is>
          <t>C</t>
        </is>
      </c>
      <c r="C20759">
        <f>IF(B20759&lt;&gt;"NI",1,0)</f>
        <v/>
      </c>
      <c r="D20759">
        <f>VLOOKUP(B20759, Tabelas!A:C,3,FALSE())</f>
        <v/>
      </c>
      <c r="E20759">
        <f>VLOOKUP(B20759, Tabelas!A:C,2,FALSE())</f>
        <v/>
      </c>
    </row>
    <row r="20760">
      <c r="A20760" t="inlineStr">
        <is>
          <t>REVISTA JUDICIÁRIA DO PARANÁ</t>
        </is>
      </c>
      <c r="B20760" t="inlineStr">
        <is>
          <t>C</t>
        </is>
      </c>
      <c r="C20760">
        <f>IF(B20760&lt;&gt;"NI",1,0)</f>
        <v/>
      </c>
      <c r="D20760">
        <f>VLOOKUP(B20760, Tabelas!A:C,3,FALSE())</f>
        <v/>
      </c>
      <c r="E20760">
        <f>VLOOKUP(B20760, Tabelas!A:C,2,FALSE())</f>
        <v/>
      </c>
    </row>
    <row r="20761">
      <c r="A20761" t="inlineStr">
        <is>
          <t>REVISTA JUNIOR DE INICIAÇÃO CIENTÍFICA EM CIÊNCIAS EXATAS E ENGENHARIA</t>
        </is>
      </c>
      <c r="B20761" t="inlineStr">
        <is>
          <t>C</t>
        </is>
      </c>
      <c r="C20761">
        <f>IF(B20761&lt;&gt;"NI",1,0)</f>
        <v/>
      </c>
      <c r="D20761">
        <f>VLOOKUP(B20761, Tabelas!A:C,3,FALSE())</f>
        <v/>
      </c>
      <c r="E20761">
        <f>VLOOKUP(B20761, Tabelas!A:C,2,FALSE())</f>
        <v/>
      </c>
    </row>
    <row r="20762">
      <c r="A20762" t="inlineStr">
        <is>
          <t>REVISTA JURÍDICA</t>
        </is>
      </c>
      <c r="B20762" t="inlineStr">
        <is>
          <t>C</t>
        </is>
      </c>
      <c r="C20762">
        <f>IF(B20762&lt;&gt;"NI",1,0)</f>
        <v/>
      </c>
      <c r="D20762">
        <f>VLOOKUP(B20762, Tabelas!A:C,3,FALSE())</f>
        <v/>
      </c>
      <c r="E20762">
        <f>VLOOKUP(B20762, Tabelas!A:C,2,FALSE())</f>
        <v/>
      </c>
    </row>
    <row r="20763">
      <c r="A20763" t="inlineStr">
        <is>
          <t>REVISTA JURÍDICA (ANÁPOLIS)</t>
        </is>
      </c>
      <c r="B20763" t="inlineStr">
        <is>
          <t>C</t>
        </is>
      </c>
      <c r="C20763">
        <f>IF(B20763&lt;&gt;"NI",1,0)</f>
        <v/>
      </c>
      <c r="D20763">
        <f>VLOOKUP(B20763, Tabelas!A:C,3,FALSE())</f>
        <v/>
      </c>
      <c r="E20763">
        <f>VLOOKUP(B20763, Tabelas!A:C,2,FALSE())</f>
        <v/>
      </c>
    </row>
    <row r="20764">
      <c r="A20764" t="inlineStr">
        <is>
          <t>REVISTA JURÍDICA (FIP)</t>
        </is>
      </c>
      <c r="B20764" t="inlineStr">
        <is>
          <t>C</t>
        </is>
      </c>
      <c r="C20764">
        <f>IF(B20764&lt;&gt;"NI",1,0)</f>
        <v/>
      </c>
      <c r="D20764">
        <f>VLOOKUP(B20764, Tabelas!A:C,3,FALSE())</f>
        <v/>
      </c>
      <c r="E20764">
        <f>VLOOKUP(B20764, Tabelas!A:C,2,FALSE())</f>
        <v/>
      </c>
    </row>
    <row r="20765">
      <c r="A20765" t="inlineStr">
        <is>
          <t>REVISTA JURÍDICA CORREGEDORIA NACIONAL</t>
        </is>
      </c>
      <c r="B20765" t="inlineStr">
        <is>
          <t>C</t>
        </is>
      </c>
      <c r="C20765">
        <f>IF(B20765&lt;&gt;"NI",1,0)</f>
        <v/>
      </c>
      <c r="D20765">
        <f>VLOOKUP(B20765, Tabelas!A:C,3,FALSE())</f>
        <v/>
      </c>
      <c r="E20765">
        <f>VLOOKUP(B20765, Tabelas!A:C,2,FALSE())</f>
        <v/>
      </c>
    </row>
    <row r="20766">
      <c r="A20766" t="inlineStr">
        <is>
          <t>REVISTA JURÍDICA DA AMPPE</t>
        </is>
      </c>
      <c r="B20766" t="inlineStr">
        <is>
          <t>C</t>
        </is>
      </c>
      <c r="C20766">
        <f>IF(B20766&lt;&gt;"NI",1,0)</f>
        <v/>
      </c>
      <c r="D20766">
        <f>VLOOKUP(B20766, Tabelas!A:C,3,FALSE())</f>
        <v/>
      </c>
      <c r="E20766">
        <f>VLOOKUP(B20766, Tabelas!A:C,2,FALSE())</f>
        <v/>
      </c>
    </row>
    <row r="20767">
      <c r="A20767" t="inlineStr">
        <is>
          <t>REVISTA JURÍDICA DA CNM</t>
        </is>
      </c>
      <c r="B20767" t="inlineStr">
        <is>
          <t>C</t>
        </is>
      </c>
      <c r="C20767">
        <f>IF(B20767&lt;&gt;"NI",1,0)</f>
        <v/>
      </c>
      <c r="D20767">
        <f>VLOOKUP(B20767, Tabelas!A:C,3,FALSE())</f>
        <v/>
      </c>
      <c r="E20767">
        <f>VLOOKUP(B20767, Tabelas!A:C,2,FALSE())</f>
        <v/>
      </c>
    </row>
    <row r="20768">
      <c r="A20768" t="inlineStr">
        <is>
          <t>REVISTA JURÍDICA DA ESCOLA DA ASSOCIAÇÃO DOS MAGISTRADOS DA JUSTIÇA DO TRABALHO DA 2ª REGIÃO</t>
        </is>
      </c>
      <c r="B20768" t="inlineStr">
        <is>
          <t>C</t>
        </is>
      </c>
      <c r="C20768">
        <f>IF(B20768&lt;&gt;"NI",1,0)</f>
        <v/>
      </c>
      <c r="D20768">
        <f>VLOOKUP(B20768, Tabelas!A:C,3,FALSE())</f>
        <v/>
      </c>
      <c r="E20768">
        <f>VLOOKUP(B20768, Tabelas!A:C,2,FALSE())</f>
        <v/>
      </c>
    </row>
    <row r="20769">
      <c r="A20769" t="inlineStr">
        <is>
          <t>REVISTA JURÍDICA DA ESCOLA SUPERIOR DE ADVOCACIA DA OAB-PR (PRINT</t>
        </is>
      </c>
      <c r="B20769" t="inlineStr">
        <is>
          <t>NC</t>
        </is>
      </c>
      <c r="C20769">
        <f>IF(B20769&lt;&gt;"NI",1,0)</f>
        <v/>
      </c>
      <c r="D20769">
        <f>VLOOKUP(B20769, Tabelas!A:C,3,FALSE())</f>
        <v/>
      </c>
      <c r="E20769">
        <f>VLOOKUP(B20769, Tabelas!A:C,2,FALSE())</f>
        <v/>
      </c>
    </row>
    <row r="20770">
      <c r="A20770" t="inlineStr">
        <is>
          <t>REVISTA JURÍDICA DA FADISMA (IMPRESSO)</t>
        </is>
      </c>
      <c r="B20770" t="inlineStr">
        <is>
          <t>C</t>
        </is>
      </c>
      <c r="C20770">
        <f>IF(B20770&lt;&gt;"NI",1,0)</f>
        <v/>
      </c>
      <c r="D20770">
        <f>VLOOKUP(B20770, Tabelas!A:C,3,FALSE())</f>
        <v/>
      </c>
      <c r="E20770">
        <f>VLOOKUP(B20770, Tabelas!A:C,2,FALSE())</f>
        <v/>
      </c>
    </row>
    <row r="20771">
      <c r="A20771" t="inlineStr">
        <is>
          <t>REVISTA JURÍDICA DA FADISMA (ONLINE)</t>
        </is>
      </c>
      <c r="B20771" t="inlineStr">
        <is>
          <t>C</t>
        </is>
      </c>
      <c r="C20771">
        <f>IF(B20771&lt;&gt;"NI",1,0)</f>
        <v/>
      </c>
      <c r="D20771">
        <f>VLOOKUP(B20771, Tabelas!A:C,3,FALSE())</f>
        <v/>
      </c>
      <c r="E20771">
        <f>VLOOKUP(B20771, Tabelas!A:C,2,FALSE())</f>
        <v/>
      </c>
    </row>
    <row r="20772">
      <c r="A20772" t="inlineStr">
        <is>
          <t>REVISTA JURÍDICA DA JUSTIÇA FEDERAL DA BAHIA</t>
        </is>
      </c>
      <c r="B20772" t="inlineStr">
        <is>
          <t>C</t>
        </is>
      </c>
      <c r="C20772">
        <f>IF(B20772&lt;&gt;"NI",1,0)</f>
        <v/>
      </c>
      <c r="D20772">
        <f>VLOOKUP(B20772, Tabelas!A:C,3,FALSE())</f>
        <v/>
      </c>
      <c r="E20772">
        <f>VLOOKUP(B20772, Tabelas!A:C,2,FALSE())</f>
        <v/>
      </c>
    </row>
    <row r="20773">
      <c r="A20773" t="inlineStr">
        <is>
          <t>REVISTA JURÍDICA DA UFERSA</t>
        </is>
      </c>
      <c r="B20773" t="inlineStr">
        <is>
          <t>C</t>
        </is>
      </c>
      <c r="C20773">
        <f>IF(B20773&lt;&gt;"NI",1,0)</f>
        <v/>
      </c>
      <c r="D20773">
        <f>VLOOKUP(B20773, Tabelas!A:C,3,FALSE())</f>
        <v/>
      </c>
      <c r="E20773">
        <f>VLOOKUP(B20773, Tabelas!A:C,2,FALSE())</f>
        <v/>
      </c>
    </row>
    <row r="20774">
      <c r="A20774" t="inlineStr">
        <is>
          <t>REVISTA JURÍDICA DA UNIFIL</t>
        </is>
      </c>
      <c r="B20774" t="inlineStr">
        <is>
          <t>C</t>
        </is>
      </c>
      <c r="C20774">
        <f>IF(B20774&lt;&gt;"NI",1,0)</f>
        <v/>
      </c>
      <c r="D20774">
        <f>VLOOKUP(B20774, Tabelas!A:C,3,FALSE())</f>
        <v/>
      </c>
      <c r="E20774">
        <f>VLOOKUP(B20774, Tabelas!A:C,2,FALSE())</f>
        <v/>
      </c>
    </row>
    <row r="20775">
      <c r="A20775" t="inlineStr">
        <is>
          <t>REVISTA JURÍDICA DE BUENOS AIRES (1985)</t>
        </is>
      </c>
      <c r="B20775" t="inlineStr">
        <is>
          <t>C</t>
        </is>
      </c>
      <c r="C20775">
        <f>IF(B20775&lt;&gt;"NI",1,0)</f>
        <v/>
      </c>
      <c r="D20775">
        <f>VLOOKUP(B20775, Tabelas!A:C,3,FALSE())</f>
        <v/>
      </c>
      <c r="E20775">
        <f>VLOOKUP(B20775, Tabelas!A:C,2,FALSE())</f>
        <v/>
      </c>
    </row>
    <row r="20776">
      <c r="A20776" t="inlineStr">
        <is>
          <t>REVISTA JURÍDICA DE SEGUROS</t>
        </is>
      </c>
      <c r="B20776" t="inlineStr">
        <is>
          <t>C</t>
        </is>
      </c>
      <c r="C20776">
        <f>IF(B20776&lt;&gt;"NI",1,0)</f>
        <v/>
      </c>
      <c r="D20776">
        <f>VLOOKUP(B20776, Tabelas!A:C,3,FALSE())</f>
        <v/>
      </c>
      <c r="E20776">
        <f>VLOOKUP(B20776, Tabelas!A:C,2,FALSE())</f>
        <v/>
      </c>
    </row>
    <row r="20777">
      <c r="A20777" t="inlineStr">
        <is>
          <t>REVISTA JURÍDICA DIREITO &amp; REALIDADE</t>
        </is>
      </c>
      <c r="B20777" t="inlineStr">
        <is>
          <t>C</t>
        </is>
      </c>
      <c r="C20777">
        <f>IF(B20777&lt;&gt;"NI",1,0)</f>
        <v/>
      </c>
      <c r="D20777">
        <f>VLOOKUP(B20777, Tabelas!A:C,3,FALSE())</f>
        <v/>
      </c>
      <c r="E20777">
        <f>VLOOKUP(B20777, Tabelas!A:C,2,FALSE())</f>
        <v/>
      </c>
    </row>
    <row r="20778">
      <c r="A20778" t="inlineStr">
        <is>
          <t>REVISTA JURÍDICA DIREITO E CIDADANIA NA SOCIEDADE CONTEMPORÂNE</t>
        </is>
      </c>
      <c r="B20778" t="inlineStr">
        <is>
          <t>NC</t>
        </is>
      </c>
      <c r="C20778">
        <f>IF(B20778&lt;&gt;"NI",1,0)</f>
        <v/>
      </c>
      <c r="D20778">
        <f>VLOOKUP(B20778, Tabelas!A:C,3,FALSE())</f>
        <v/>
      </c>
      <c r="E20778">
        <f>VLOOKUP(B20778, Tabelas!A:C,2,FALSE())</f>
        <v/>
      </c>
    </row>
    <row r="20779">
      <c r="A20779" t="inlineStr">
        <is>
          <t>REVISTA JURÍDICA DO CURSO DE DIREITO DA FAAP (PRINT)</t>
        </is>
      </c>
      <c r="B20779" t="inlineStr">
        <is>
          <t>C</t>
        </is>
      </c>
      <c r="C20779">
        <f>IF(B20779&lt;&gt;"NI",1,0)</f>
        <v/>
      </c>
      <c r="D20779">
        <f>VLOOKUP(B20779, Tabelas!A:C,3,FALSE())</f>
        <v/>
      </c>
      <c r="E20779">
        <f>VLOOKUP(B20779, Tabelas!A:C,2,FALSE())</f>
        <v/>
      </c>
    </row>
    <row r="20780">
      <c r="A20780" t="inlineStr">
        <is>
          <t>REVISTA JURÍDICA DO MINISTÉRIO PÚBLICO (JOÃO PESSOA. IMPRESSO)</t>
        </is>
      </c>
      <c r="B20780" t="inlineStr">
        <is>
          <t>C</t>
        </is>
      </c>
      <c r="C20780">
        <f>IF(B20780&lt;&gt;"NI",1,0)</f>
        <v/>
      </c>
      <c r="D20780">
        <f>VLOOKUP(B20780, Tabelas!A:C,3,FALSE())</f>
        <v/>
      </c>
      <c r="E20780">
        <f>VLOOKUP(B20780, Tabelas!A:C,2,FALSE())</f>
        <v/>
      </c>
    </row>
    <row r="20781">
      <c r="A20781" t="inlineStr">
        <is>
          <t>REVISTA JURÍDICA DO MINISTÉRIO PÚBLICO CATARINENSE</t>
        </is>
      </c>
      <c r="B20781" t="inlineStr">
        <is>
          <t>C</t>
        </is>
      </c>
      <c r="C20781">
        <f>IF(B20781&lt;&gt;"NI",1,0)</f>
        <v/>
      </c>
      <c r="D20781">
        <f>VLOOKUP(B20781, Tabelas!A:C,3,FALSE())</f>
        <v/>
      </c>
      <c r="E20781">
        <f>VLOOKUP(B20781, Tabelas!A:C,2,FALSE())</f>
        <v/>
      </c>
    </row>
    <row r="20782">
      <c r="A20782" t="inlineStr">
        <is>
          <t>REVISTA JURÍDICA DO MINISTÉRIO PÚBLICO DO ESTADO DO PARANÁ</t>
        </is>
      </c>
      <c r="B20782" t="inlineStr">
        <is>
          <t>C</t>
        </is>
      </c>
      <c r="C20782">
        <f>IF(B20782&lt;&gt;"NI",1,0)</f>
        <v/>
      </c>
      <c r="D20782">
        <f>VLOOKUP(B20782, Tabelas!A:C,3,FALSE())</f>
        <v/>
      </c>
      <c r="E20782">
        <f>VLOOKUP(B20782, Tabelas!A:C,2,FALSE())</f>
        <v/>
      </c>
    </row>
    <row r="20783">
      <c r="A20783" t="inlineStr">
        <is>
          <t>REVISTA JURÍDICA DO UNIARAXÁ</t>
        </is>
      </c>
      <c r="B20783" t="inlineStr">
        <is>
          <t>C</t>
        </is>
      </c>
      <c r="C20783">
        <f>IF(B20783&lt;&gt;"NI",1,0)</f>
        <v/>
      </c>
      <c r="D20783">
        <f>VLOOKUP(B20783, Tabelas!A:C,3,FALSE())</f>
        <v/>
      </c>
      <c r="E20783">
        <f>VLOOKUP(B20783, Tabelas!A:C,2,FALSE())</f>
        <v/>
      </c>
    </row>
    <row r="20784">
      <c r="A20784" t="inlineStr">
        <is>
          <t>REVISTA JURÍDICA ELETRÔNICA</t>
        </is>
      </c>
      <c r="B20784" t="inlineStr">
        <is>
          <t>C</t>
        </is>
      </c>
      <c r="C20784">
        <f>IF(B20784&lt;&gt;"NI",1,0)</f>
        <v/>
      </c>
      <c r="D20784">
        <f>VLOOKUP(B20784, Tabelas!A:C,3,FALSE())</f>
        <v/>
      </c>
      <c r="E20784">
        <f>VLOOKUP(B20784, Tabelas!A:C,2,FALSE())</f>
        <v/>
      </c>
    </row>
    <row r="20785">
      <c r="A20785" t="inlineStr">
        <is>
          <t>REVISTA JURÍDICA ELETRÔNICA DIREITO, SOCIEDADE E DESENVOLVIMENT</t>
        </is>
      </c>
      <c r="B20785" t="inlineStr">
        <is>
          <t>C</t>
        </is>
      </c>
      <c r="C20785">
        <f>IF(B20785&lt;&gt;"NI",1,0)</f>
        <v/>
      </c>
      <c r="D20785">
        <f>VLOOKUP(B20785, Tabelas!A:C,3,FALSE())</f>
        <v/>
      </c>
      <c r="E20785">
        <f>VLOOKUP(B20785, Tabelas!A:C,2,FALSE())</f>
        <v/>
      </c>
    </row>
    <row r="20786">
      <c r="A20786" t="inlineStr">
        <is>
          <t>REVISTA JURIDICA IN VERBIS (UFRN)</t>
        </is>
      </c>
      <c r="B20786" t="inlineStr">
        <is>
          <t>C</t>
        </is>
      </c>
      <c r="C20786">
        <f>IF(B20786&lt;&gt;"NI",1,0)</f>
        <v/>
      </c>
      <c r="D20786">
        <f>VLOOKUP(B20786, Tabelas!A:C,3,FALSE())</f>
        <v/>
      </c>
      <c r="E20786">
        <f>VLOOKUP(B20786, Tabelas!A:C,2,FALSE())</f>
        <v/>
      </c>
    </row>
    <row r="20787">
      <c r="A20787" t="inlineStr">
        <is>
          <t>REVISTA JURÍDICA LOGOS</t>
        </is>
      </c>
      <c r="B20787" t="inlineStr">
        <is>
          <t>C</t>
        </is>
      </c>
      <c r="C20787">
        <f>IF(B20787&lt;&gt;"NI",1,0)</f>
        <v/>
      </c>
      <c r="D20787">
        <f>VLOOKUP(B20787, Tabelas!A:C,3,FALSE())</f>
        <v/>
      </c>
      <c r="E20787">
        <f>VLOOKUP(B20787, Tabelas!A:C,2,FALSE())</f>
        <v/>
      </c>
    </row>
    <row r="20788">
      <c r="A20788" t="inlineStr">
        <is>
          <t>REVISTA JURÍDICA O SABER COMPLETANTE</t>
        </is>
      </c>
      <c r="B20788" t="inlineStr">
        <is>
          <t>C</t>
        </is>
      </c>
      <c r="C20788">
        <f>IF(B20788&lt;&gt;"NI",1,0)</f>
        <v/>
      </c>
      <c r="D20788">
        <f>VLOOKUP(B20788, Tabelas!A:C,3,FALSE())</f>
        <v/>
      </c>
      <c r="E20788">
        <f>VLOOKUP(B20788, Tabelas!A:C,2,FALSE())</f>
        <v/>
      </c>
    </row>
    <row r="20789">
      <c r="A20789" t="inlineStr">
        <is>
          <t>REVISTA JURÍDICA PORTUCALENSE - PORTUCALENSE LAW JOURNAL (ONLINE)</t>
        </is>
      </c>
      <c r="B20789" t="inlineStr">
        <is>
          <t>C</t>
        </is>
      </c>
      <c r="C20789">
        <f>IF(B20789&lt;&gt;"NI",1,0)</f>
        <v/>
      </c>
      <c r="D20789">
        <f>VLOOKUP(B20789, Tabelas!A:C,3,FALSE())</f>
        <v/>
      </c>
      <c r="E20789">
        <f>VLOOKUP(B20789, Tabelas!A:C,2,FALSE())</f>
        <v/>
      </c>
    </row>
    <row r="20790">
      <c r="A20790" t="inlineStr">
        <is>
          <t>REVISTA JURÍDICA THEMIS</t>
        </is>
      </c>
      <c r="B20790" t="inlineStr">
        <is>
          <t>C</t>
        </is>
      </c>
      <c r="C20790">
        <f>IF(B20790&lt;&gt;"NI",1,0)</f>
        <v/>
      </c>
      <c r="D20790">
        <f>VLOOKUP(B20790, Tabelas!A:C,3,FALSE())</f>
        <v/>
      </c>
      <c r="E20790">
        <f>VLOOKUP(B20790, Tabelas!A:C,2,FALSE())</f>
        <v/>
      </c>
    </row>
    <row r="20791">
      <c r="A20791" t="inlineStr">
        <is>
          <t>REVISTA JURÍDICA TRABALHO E DESENVOLVIMENTO HUMANO</t>
        </is>
      </c>
      <c r="B20791" t="inlineStr">
        <is>
          <t>C</t>
        </is>
      </c>
      <c r="C20791">
        <f>IF(B20791&lt;&gt;"NI",1,0)</f>
        <v/>
      </c>
      <c r="D20791">
        <f>VLOOKUP(B20791, Tabelas!A:C,3,FALSE())</f>
        <v/>
      </c>
      <c r="E20791">
        <f>VLOOKUP(B20791, Tabelas!A:C,2,FALSE())</f>
        <v/>
      </c>
    </row>
    <row r="20792">
      <c r="A20792" t="inlineStr">
        <is>
          <t>REVISTA JURÍDICA UNIANDRADE</t>
        </is>
      </c>
      <c r="B20792" t="inlineStr">
        <is>
          <t>C</t>
        </is>
      </c>
      <c r="C20792">
        <f>IF(B20792&lt;&gt;"NI",1,0)</f>
        <v/>
      </c>
      <c r="D20792">
        <f>VLOOKUP(B20792, Tabelas!A:C,3,FALSE())</f>
        <v/>
      </c>
      <c r="E20792">
        <f>VLOOKUP(B20792, Tabelas!A:C,2,FALSE())</f>
        <v/>
      </c>
    </row>
    <row r="20793">
      <c r="A20793" t="inlineStr">
        <is>
          <t>REVISTA JURÍDICA UNIGRAN</t>
        </is>
      </c>
      <c r="B20793" t="inlineStr">
        <is>
          <t>C</t>
        </is>
      </c>
      <c r="C20793">
        <f>IF(B20793&lt;&gt;"NI",1,0)</f>
        <v/>
      </c>
      <c r="D20793">
        <f>VLOOKUP(B20793, Tabelas!A:C,3,FALSE())</f>
        <v/>
      </c>
      <c r="E20793">
        <f>VLOOKUP(B20793, Tabelas!A:C,2,FALSE())</f>
        <v/>
      </c>
    </row>
    <row r="20794">
      <c r="A20794" t="inlineStr">
        <is>
          <t>REVISTA JURIS UNITOLEDO</t>
        </is>
      </c>
      <c r="B20794" t="inlineStr">
        <is>
          <t>C</t>
        </is>
      </c>
      <c r="C20794">
        <f>IF(B20794&lt;&gt;"NI",1,0)</f>
        <v/>
      </c>
      <c r="D20794">
        <f>VLOOKUP(B20794, Tabelas!A:C,3,FALSE())</f>
        <v/>
      </c>
      <c r="E20794">
        <f>VLOOKUP(B20794, Tabelas!A:C,2,FALSE())</f>
        <v/>
      </c>
    </row>
    <row r="20795">
      <c r="A20795" t="inlineStr">
        <is>
          <t>REVISTA JUSTIÇA &amp; CIDADANIA</t>
        </is>
      </c>
      <c r="B20795" t="inlineStr">
        <is>
          <t>C</t>
        </is>
      </c>
      <c r="C20795">
        <f>IF(B20795&lt;&gt;"NI",1,0)</f>
        <v/>
      </c>
      <c r="D20795">
        <f>VLOOKUP(B20795, Tabelas!A:C,3,FALSE())</f>
        <v/>
      </c>
      <c r="E20795">
        <f>VLOOKUP(B20795, Tabelas!A:C,2,FALSE())</f>
        <v/>
      </c>
    </row>
    <row r="20796">
      <c r="A20796" t="inlineStr">
        <is>
          <t>REVISTA JUVENTUDE E POLÍTICAS PÚBLICAS</t>
        </is>
      </c>
      <c r="B20796" t="inlineStr">
        <is>
          <t>C</t>
        </is>
      </c>
      <c r="C20796">
        <f>IF(B20796&lt;&gt;"NI",1,0)</f>
        <v/>
      </c>
      <c r="D20796">
        <f>VLOOKUP(B20796, Tabelas!A:C,3,FALSE())</f>
        <v/>
      </c>
      <c r="E20796">
        <f>VLOOKUP(B20796, Tabelas!A:C,2,FALSE())</f>
        <v/>
      </c>
    </row>
    <row r="20797">
      <c r="A20797" t="inlineStr">
        <is>
          <t>REVISTA LACANIANA DE PSICOANÁLISIS</t>
        </is>
      </c>
      <c r="B20797" t="inlineStr">
        <is>
          <t>C</t>
        </is>
      </c>
      <c r="C20797">
        <f>IF(B20797&lt;&gt;"NI",1,0)</f>
        <v/>
      </c>
      <c r="D20797">
        <f>VLOOKUP(B20797, Tabelas!A:C,3,FALSE())</f>
        <v/>
      </c>
      <c r="E20797">
        <f>VLOOKUP(B20797, Tabelas!A:C,2,FALSE())</f>
        <v/>
      </c>
    </row>
    <row r="20798">
      <c r="A20798" t="inlineStr">
        <is>
          <t>REVISTA LATINOAMERICANA AMBIENTE E SAÚDE - RLAS</t>
        </is>
      </c>
      <c r="B20798" t="inlineStr">
        <is>
          <t>C</t>
        </is>
      </c>
      <c r="C20798">
        <f>IF(B20798&lt;&gt;"NI",1,0)</f>
        <v/>
      </c>
      <c r="D20798">
        <f>VLOOKUP(B20798, Tabelas!A:C,3,FALSE())</f>
        <v/>
      </c>
      <c r="E20798">
        <f>VLOOKUP(B20798, Tabelas!A:C,2,FALSE())</f>
        <v/>
      </c>
    </row>
    <row r="20799">
      <c r="A20799" t="inlineStr">
        <is>
          <t>REVISTA LATINO-AMERICANA DE CERVEJA</t>
        </is>
      </c>
      <c r="B20799" t="inlineStr">
        <is>
          <t>C</t>
        </is>
      </c>
      <c r="C20799">
        <f>IF(B20799&lt;&gt;"NI",1,0)</f>
        <v/>
      </c>
      <c r="D20799">
        <f>VLOOKUP(B20799, Tabelas!A:C,3,FALSE())</f>
        <v/>
      </c>
      <c r="E20799">
        <f>VLOOKUP(B20799, Tabelas!A:C,2,FALSE())</f>
        <v/>
      </c>
    </row>
    <row r="20800">
      <c r="A20800" t="inlineStr">
        <is>
          <t>REVISTA LATINOAMERICANA DE DERECHOS HUMANOS</t>
        </is>
      </c>
      <c r="B20800" t="inlineStr">
        <is>
          <t>C</t>
        </is>
      </c>
      <c r="C20800">
        <f>IF(B20800&lt;&gt;"NI",1,0)</f>
        <v/>
      </c>
      <c r="D20800">
        <f>VLOOKUP(B20800, Tabelas!A:C,3,FALSE())</f>
        <v/>
      </c>
      <c r="E20800">
        <f>VLOOKUP(B20800, Tabelas!A:C,2,FALSE())</f>
        <v/>
      </c>
    </row>
    <row r="20801">
      <c r="A20801" t="inlineStr">
        <is>
          <t>REVISTA LATINOAMERICANA DE ESTUDIANTES DE GEOGRAFÍA</t>
        </is>
      </c>
      <c r="B20801" t="inlineStr">
        <is>
          <t>C</t>
        </is>
      </c>
      <c r="C20801">
        <f>IF(B20801&lt;&gt;"NI",1,0)</f>
        <v/>
      </c>
      <c r="D20801">
        <f>VLOOKUP(B20801, Tabelas!A:C,3,FALSE())</f>
        <v/>
      </c>
      <c r="E20801">
        <f>VLOOKUP(B20801, Tabelas!A:C,2,FALSE())</f>
        <v/>
      </c>
    </row>
    <row r="20802">
      <c r="A20802" t="inlineStr">
        <is>
          <t>REVISTA LATINOAMERICANA DE ESTUDIOS CRÍTICOS ANIMALES</t>
        </is>
      </c>
      <c r="B20802" t="inlineStr">
        <is>
          <t>C</t>
        </is>
      </c>
      <c r="C20802">
        <f>IF(B20802&lt;&gt;"NI",1,0)</f>
        <v/>
      </c>
      <c r="D20802">
        <f>VLOOKUP(B20802, Tabelas!A:C,3,FALSE())</f>
        <v/>
      </c>
      <c r="E20802">
        <f>VLOOKUP(B20802, Tabelas!A:C,2,FALSE())</f>
        <v/>
      </c>
    </row>
    <row r="20803">
      <c r="A20803" t="inlineStr">
        <is>
          <t>REVISTA LATINO-AMERICANA DE ESTUDOS CONSTITUCIONAIS</t>
        </is>
      </c>
      <c r="B20803" t="inlineStr">
        <is>
          <t>C</t>
        </is>
      </c>
      <c r="C20803">
        <f>IF(B20803&lt;&gt;"NI",1,0)</f>
        <v/>
      </c>
      <c r="D20803">
        <f>VLOOKUP(B20803, Tabelas!A:C,3,FALSE())</f>
        <v/>
      </c>
      <c r="E20803">
        <f>VLOOKUP(B20803, Tabelas!A:C,2,FALSE())</f>
        <v/>
      </c>
    </row>
    <row r="20804">
      <c r="A20804" t="inlineStr">
        <is>
          <t>REVISTA LATINO-AMERICANA DE INOVAÇÃO E ENGENHARIA DE PRODUÇÃ</t>
        </is>
      </c>
      <c r="B20804" t="inlineStr">
        <is>
          <t>C</t>
        </is>
      </c>
      <c r="C20804">
        <f>IF(B20804&lt;&gt;"NI",1,0)</f>
        <v/>
      </c>
      <c r="D20804">
        <f>VLOOKUP(B20804, Tabelas!A:C,3,FALSE())</f>
        <v/>
      </c>
      <c r="E20804">
        <f>VLOOKUP(B20804, Tabelas!A:C,2,FALSE())</f>
        <v/>
      </c>
    </row>
    <row r="20805">
      <c r="A20805" t="inlineStr">
        <is>
          <t>REVISTA LATINO-AMERICANA DE INOVAÇÃO E ENGENHARIA DE PRODUÇÃ</t>
        </is>
      </c>
      <c r="B20805" t="inlineStr">
        <is>
          <t>C</t>
        </is>
      </c>
      <c r="C20805">
        <f>IF(B20805&lt;&gt;"NI",1,0)</f>
        <v/>
      </c>
      <c r="D20805">
        <f>VLOOKUP(B20805, Tabelas!A:C,3,FALSE())</f>
        <v/>
      </c>
      <c r="E20805">
        <f>VLOOKUP(B20805, Tabelas!A:C,2,FALSE())</f>
        <v/>
      </c>
    </row>
    <row r="20806">
      <c r="A20806" t="inlineStr">
        <is>
          <t>REVISTA LATINO-AMERICANA DE OPINIÓN PÚBLICA</t>
        </is>
      </c>
      <c r="B20806" t="inlineStr">
        <is>
          <t>C</t>
        </is>
      </c>
      <c r="C20806">
        <f>IF(B20806&lt;&gt;"NI",1,0)</f>
        <v/>
      </c>
      <c r="D20806">
        <f>VLOOKUP(B20806, Tabelas!A:C,3,FALSE())</f>
        <v/>
      </c>
      <c r="E20806">
        <f>VLOOKUP(B20806, Tabelas!A:C,2,FALSE())</f>
        <v/>
      </c>
    </row>
    <row r="20807">
      <c r="A20807" t="inlineStr">
        <is>
          <t>REVISTA LATINOAMERICANA DE QUÍMICA</t>
        </is>
      </c>
      <c r="B20807" t="inlineStr">
        <is>
          <t>C</t>
        </is>
      </c>
      <c r="C20807">
        <f>IF(B20807&lt;&gt;"NI",1,0)</f>
        <v/>
      </c>
      <c r="D20807">
        <f>VLOOKUP(B20807, Tabelas!A:C,3,FALSE())</f>
        <v/>
      </c>
      <c r="E20807">
        <f>VLOOKUP(B20807, Tabelas!A:C,2,FALSE())</f>
        <v/>
      </c>
    </row>
    <row r="20808">
      <c r="A20808" t="inlineStr">
        <is>
          <t>REVISTA LIBERATO (NOVO HAMBURGO)</t>
        </is>
      </c>
      <c r="B20808" t="inlineStr">
        <is>
          <t>C</t>
        </is>
      </c>
      <c r="C20808">
        <f>IF(B20808&lt;&gt;"NI",1,0)</f>
        <v/>
      </c>
      <c r="D20808">
        <f>VLOOKUP(B20808, Tabelas!A:C,3,FALSE())</f>
        <v/>
      </c>
      <c r="E20808">
        <f>VLOOKUP(B20808, Tabelas!A:C,2,FALSE())</f>
        <v/>
      </c>
    </row>
    <row r="20809">
      <c r="A20809" t="inlineStr">
        <is>
          <t>REVISTA LINDES: ESTUDIOS SOCIALES DEL ARTE Y LA CULTURA</t>
        </is>
      </c>
      <c r="B20809" t="inlineStr">
        <is>
          <t>C</t>
        </is>
      </c>
      <c r="C20809">
        <f>IF(B20809&lt;&gt;"NI",1,0)</f>
        <v/>
      </c>
      <c r="D20809">
        <f>VLOOKUP(B20809, Tabelas!A:C,3,FALSE())</f>
        <v/>
      </c>
      <c r="E20809">
        <f>VLOOKUP(B20809, Tabelas!A:C,2,FALSE())</f>
        <v/>
      </c>
    </row>
    <row r="20810">
      <c r="A20810" t="inlineStr">
        <is>
          <t>REVISTA LINGUAGEM, ENSINO E EDUCAÇÃO - LENDU</t>
        </is>
      </c>
      <c r="B20810" t="inlineStr">
        <is>
          <t>C</t>
        </is>
      </c>
      <c r="C20810">
        <f>IF(B20810&lt;&gt;"NI",1,0)</f>
        <v/>
      </c>
      <c r="D20810">
        <f>VLOOKUP(B20810, Tabelas!A:C,3,FALSE())</f>
        <v/>
      </c>
      <c r="E20810">
        <f>VLOOKUP(B20810, Tabelas!A:C,2,FALSE())</f>
        <v/>
      </c>
    </row>
    <row r="20811">
      <c r="A20811" t="inlineStr">
        <is>
          <t>REVISTA LITERÁRIA CAFÉ-COM-LETRAS</t>
        </is>
      </c>
      <c r="B20811" t="inlineStr">
        <is>
          <t>C</t>
        </is>
      </c>
      <c r="C20811">
        <f>IF(B20811&lt;&gt;"NI",1,0)</f>
        <v/>
      </c>
      <c r="D20811">
        <f>VLOOKUP(B20811, Tabelas!A:C,3,FALSE())</f>
        <v/>
      </c>
      <c r="E20811">
        <f>VLOOKUP(B20811, Tabelas!A:C,2,FALSE())</f>
        <v/>
      </c>
    </row>
    <row r="20812">
      <c r="A20812" t="inlineStr">
        <is>
          <t>REVISTA LITERATURA E CULTURA (RIO DE JANEIRO)</t>
        </is>
      </c>
      <c r="B20812" t="inlineStr">
        <is>
          <t>C</t>
        </is>
      </c>
      <c r="C20812">
        <f>IF(B20812&lt;&gt;"NI",1,0)</f>
        <v/>
      </c>
      <c r="D20812">
        <f>VLOOKUP(B20812, Tabelas!A:C,3,FALSE())</f>
        <v/>
      </c>
      <c r="E20812">
        <f>VLOOKUP(B20812, Tabelas!A:C,2,FALSE())</f>
        <v/>
      </c>
    </row>
    <row r="20813">
      <c r="A20813" t="inlineStr">
        <is>
          <t>REVISTA LTR</t>
        </is>
      </c>
      <c r="B20813" t="inlineStr">
        <is>
          <t>C</t>
        </is>
      </c>
      <c r="C20813">
        <f>IF(B20813&lt;&gt;"NI",1,0)</f>
        <v/>
      </c>
      <c r="D20813">
        <f>VLOOKUP(B20813, Tabelas!A:C,3,FALSE())</f>
        <v/>
      </c>
      <c r="E20813">
        <f>VLOOKUP(B20813, Tabelas!A:C,2,FALSE())</f>
        <v/>
      </c>
    </row>
    <row r="20814">
      <c r="A20814" t="inlineStr">
        <is>
          <t>REVISTA LTR. LEGISLAÇÃO DO TRABALHO</t>
        </is>
      </c>
      <c r="B20814" t="inlineStr">
        <is>
          <t>C</t>
        </is>
      </c>
      <c r="C20814">
        <f>IF(B20814&lt;&gt;"NI",1,0)</f>
        <v/>
      </c>
      <c r="D20814">
        <f>VLOOKUP(B20814, Tabelas!A:C,3,FALSE())</f>
        <v/>
      </c>
      <c r="E20814">
        <f>VLOOKUP(B20814, Tabelas!A:C,2,FALSE())</f>
        <v/>
      </c>
    </row>
    <row r="20815">
      <c r="A20815" t="inlineStr">
        <is>
          <t>REVISTA LUDERE</t>
        </is>
      </c>
      <c r="B20815" t="inlineStr">
        <is>
          <t>C</t>
        </is>
      </c>
      <c r="C20815">
        <f>IF(B20815&lt;&gt;"NI",1,0)</f>
        <v/>
      </c>
      <c r="D20815">
        <f>VLOOKUP(B20815, Tabelas!A:C,3,FALSE())</f>
        <v/>
      </c>
      <c r="E20815">
        <f>VLOOKUP(B20815, Tabelas!A:C,2,FALSE())</f>
        <v/>
      </c>
    </row>
    <row r="20816">
      <c r="A20816" t="inlineStr">
        <is>
          <t>REVISTA LUGARES DE EDUCAÇÃO</t>
        </is>
      </c>
      <c r="B20816" t="inlineStr">
        <is>
          <t>C</t>
        </is>
      </c>
      <c r="C20816">
        <f>IF(B20816&lt;&gt;"NI",1,0)</f>
        <v/>
      </c>
      <c r="D20816">
        <f>VLOOKUP(B20816, Tabelas!A:C,3,FALSE())</f>
        <v/>
      </c>
      <c r="E20816">
        <f>VLOOKUP(B20816, Tabelas!A:C,2,FALSE())</f>
        <v/>
      </c>
    </row>
    <row r="20817">
      <c r="A20817" t="inlineStr">
        <is>
          <t>REVISTA LUSO-BRASILEIRA DE DIREITO DO CONSUMO</t>
        </is>
      </c>
      <c r="B20817" t="inlineStr">
        <is>
          <t>C</t>
        </is>
      </c>
      <c r="C20817">
        <f>IF(B20817&lt;&gt;"NI",1,0)</f>
        <v/>
      </c>
      <c r="D20817">
        <f>VLOOKUP(B20817, Tabelas!A:C,3,FALSE())</f>
        <v/>
      </c>
      <c r="E20817">
        <f>VLOOKUP(B20817, Tabelas!A:C,2,FALSE())</f>
        <v/>
      </c>
    </row>
    <row r="20818">
      <c r="A20818" t="inlineStr">
        <is>
          <t>REVISTA LUSÓFONA DE CIÊNCIAS DAS RELIGIÕES</t>
        </is>
      </c>
      <c r="B20818" t="inlineStr">
        <is>
          <t>C</t>
        </is>
      </c>
      <c r="C20818">
        <f>IF(B20818&lt;&gt;"NI",1,0)</f>
        <v/>
      </c>
      <c r="D20818">
        <f>VLOOKUP(B20818, Tabelas!A:C,3,FALSE())</f>
        <v/>
      </c>
      <c r="E20818">
        <f>VLOOKUP(B20818, Tabelas!A:C,2,FALSE())</f>
        <v/>
      </c>
    </row>
    <row r="20819">
      <c r="A20819" t="inlineStr">
        <is>
          <t>REVISTA MACKENZIE DE ENGENHARIA E COMPUTAÇÃO (IMPRESSO)</t>
        </is>
      </c>
      <c r="B20819" t="inlineStr">
        <is>
          <t>C</t>
        </is>
      </c>
      <c r="C20819">
        <f>IF(B20819&lt;&gt;"NI",1,0)</f>
        <v/>
      </c>
      <c r="D20819">
        <f>VLOOKUP(B20819, Tabelas!A:C,3,FALSE())</f>
        <v/>
      </c>
      <c r="E20819">
        <f>VLOOKUP(B20819, Tabelas!A:C,2,FALSE())</f>
        <v/>
      </c>
    </row>
    <row r="20820">
      <c r="A20820" t="inlineStr">
        <is>
          <t>REVISTA MAGSUL DE EDUCAÇÃO FÍSICA NA FRONTEIRA</t>
        </is>
      </c>
      <c r="B20820" t="inlineStr">
        <is>
          <t>C</t>
        </is>
      </c>
      <c r="C20820">
        <f>IF(B20820&lt;&gt;"NI",1,0)</f>
        <v/>
      </c>
      <c r="D20820">
        <f>VLOOKUP(B20820, Tabelas!A:C,3,FALSE())</f>
        <v/>
      </c>
      <c r="E20820">
        <f>VLOOKUP(B20820, Tabelas!A:C,2,FALSE())</f>
        <v/>
      </c>
    </row>
    <row r="20821">
      <c r="A20821" t="inlineStr">
        <is>
          <t>REVISTA MARGENS INTERDISCIPLINAR</t>
        </is>
      </c>
      <c r="B20821" t="inlineStr">
        <is>
          <t>C</t>
        </is>
      </c>
      <c r="C20821">
        <f>IF(B20821&lt;&gt;"NI",1,0)</f>
        <v/>
      </c>
      <c r="D20821">
        <f>VLOOKUP(B20821, Tabelas!A:C,3,FALSE())</f>
        <v/>
      </c>
      <c r="E20821">
        <f>VLOOKUP(B20821, Tabelas!A:C,2,FALSE())</f>
        <v/>
      </c>
    </row>
    <row r="20822">
      <c r="A20822" t="inlineStr">
        <is>
          <t>REVISTA MARRAIO</t>
        </is>
      </c>
      <c r="B20822" t="inlineStr">
        <is>
          <t>C</t>
        </is>
      </c>
      <c r="C20822">
        <f>IF(B20822&lt;&gt;"NI",1,0)</f>
        <v/>
      </c>
      <c r="D20822">
        <f>VLOOKUP(B20822, Tabelas!A:C,3,FALSE())</f>
        <v/>
      </c>
      <c r="E20822">
        <f>VLOOKUP(B20822, Tabelas!A:C,2,FALSE())</f>
        <v/>
      </c>
    </row>
    <row r="20823">
      <c r="A20823" t="inlineStr">
        <is>
          <t>REVISTA MATIZ ONLINE</t>
        </is>
      </c>
      <c r="B20823" t="inlineStr">
        <is>
          <t>C</t>
        </is>
      </c>
      <c r="C20823">
        <f>IF(B20823&lt;&gt;"NI",1,0)</f>
        <v/>
      </c>
      <c r="D20823">
        <f>VLOOKUP(B20823, Tabelas!A:C,3,FALSE())</f>
        <v/>
      </c>
      <c r="E20823">
        <f>VLOOKUP(B20823, Tabelas!A:C,2,FALSE())</f>
        <v/>
      </c>
    </row>
    <row r="20824">
      <c r="A20824" t="inlineStr">
        <is>
          <t>REVISTA MATRIZ (IMMES)</t>
        </is>
      </c>
      <c r="B20824" t="inlineStr">
        <is>
          <t>C</t>
        </is>
      </c>
      <c r="C20824">
        <f>IF(B20824&lt;&gt;"NI",1,0)</f>
        <v/>
      </c>
      <c r="D20824">
        <f>VLOOKUP(B20824, Tabelas!A:C,3,FALSE())</f>
        <v/>
      </c>
      <c r="E20824">
        <f>VLOOKUP(B20824, Tabelas!A:C,2,FALSE())</f>
        <v/>
      </c>
    </row>
    <row r="20825">
      <c r="A20825" t="inlineStr">
        <is>
          <t>REVISTA MÉDICA DE LA UNIVERSIDAD VERACRUZANA</t>
        </is>
      </c>
      <c r="B20825" t="inlineStr">
        <is>
          <t>C</t>
        </is>
      </c>
      <c r="C20825">
        <f>IF(B20825&lt;&gt;"NI",1,0)</f>
        <v/>
      </c>
      <c r="D20825">
        <f>VLOOKUP(B20825, Tabelas!A:C,3,FALSE())</f>
        <v/>
      </c>
      <c r="E20825">
        <f>VLOOKUP(B20825, Tabelas!A:C,2,FALSE())</f>
        <v/>
      </c>
    </row>
    <row r="20826">
      <c r="A20826" t="inlineStr">
        <is>
          <t>REVISTA MÉDICA DE MINAS GERAIS</t>
        </is>
      </c>
      <c r="B20826" t="inlineStr">
        <is>
          <t>C</t>
        </is>
      </c>
      <c r="C20826">
        <f>IF(B20826&lt;&gt;"NI",1,0)</f>
        <v/>
      </c>
      <c r="D20826">
        <f>VLOOKUP(B20826, Tabelas!A:C,3,FALSE())</f>
        <v/>
      </c>
      <c r="E20826">
        <f>VLOOKUP(B20826, Tabelas!A:C,2,FALSE())</f>
        <v/>
      </c>
    </row>
    <row r="20827">
      <c r="A20827" t="inlineStr">
        <is>
          <t>REVISTA MÉDICA DE MINAS GERAIS (BELO HORIZONTE)</t>
        </is>
      </c>
      <c r="B20827" t="inlineStr">
        <is>
          <t>C</t>
        </is>
      </c>
      <c r="C20827">
        <f>IF(B20827&lt;&gt;"NI",1,0)</f>
        <v/>
      </c>
      <c r="D20827">
        <f>VLOOKUP(B20827, Tabelas!A:C,3,FALSE())</f>
        <v/>
      </c>
      <c r="E20827">
        <f>VLOOKUP(B20827, Tabelas!A:C,2,FALSE())</f>
        <v/>
      </c>
    </row>
    <row r="20828">
      <c r="A20828" t="inlineStr">
        <is>
          <t>REVISTA MÉDICA DO PARANÁ</t>
        </is>
      </c>
      <c r="B20828" t="inlineStr">
        <is>
          <t>C</t>
        </is>
      </c>
      <c r="C20828">
        <f>IF(B20828&lt;&gt;"NI",1,0)</f>
        <v/>
      </c>
      <c r="D20828">
        <f>VLOOKUP(B20828, Tabelas!A:C,3,FALSE())</f>
        <v/>
      </c>
      <c r="E20828">
        <f>VLOOKUP(B20828, Tabelas!A:C,2,FALSE())</f>
        <v/>
      </c>
    </row>
    <row r="20829">
      <c r="A20829" t="inlineStr">
        <is>
          <t>REVISTA MEXICANA DE FITOPATOLOGÍA</t>
        </is>
      </c>
      <c r="B20829" t="inlineStr">
        <is>
          <t>C</t>
        </is>
      </c>
      <c r="C20829">
        <f>IF(B20829&lt;&gt;"NI",1,0)</f>
        <v/>
      </c>
      <c r="D20829">
        <f>VLOOKUP(B20829, Tabelas!A:C,3,FALSE())</f>
        <v/>
      </c>
      <c r="E20829">
        <f>VLOOKUP(B20829, Tabelas!A:C,2,FALSE())</f>
        <v/>
      </c>
    </row>
    <row r="20830">
      <c r="A20830" t="inlineStr">
        <is>
          <t>REVISTA MEXICANA DE INGENIERÍA QUÍMICA</t>
        </is>
      </c>
      <c r="B20830" t="inlineStr">
        <is>
          <t>C</t>
        </is>
      </c>
      <c r="C20830">
        <f>IF(B20830&lt;&gt;"NI",1,0)</f>
        <v/>
      </c>
      <c r="D20830">
        <f>VLOOKUP(B20830, Tabelas!A:C,3,FALSE())</f>
        <v/>
      </c>
      <c r="E20830">
        <f>VLOOKUP(B20830, Tabelas!A:C,2,FALSE())</f>
        <v/>
      </c>
    </row>
    <row r="20831">
      <c r="A20831" t="inlineStr">
        <is>
          <t>REVISTA MEXICANA DE NEUROCIENCIA. ORGANO OFICIAL DE DIFUCION CIENTIFICA DE LA ACADEMIA MEXICANA DE NEUROLOGIA. A.C.</t>
        </is>
      </c>
      <c r="B20831" t="inlineStr">
        <is>
          <t>C</t>
        </is>
      </c>
      <c r="C20831">
        <f>IF(B20831&lt;&gt;"NI",1,0)</f>
        <v/>
      </c>
      <c r="D20831">
        <f>VLOOKUP(B20831, Tabelas!A:C,3,FALSE())</f>
        <v/>
      </c>
      <c r="E20831">
        <f>VLOOKUP(B20831, Tabelas!A:C,2,FALSE())</f>
        <v/>
      </c>
    </row>
    <row r="20832">
      <c r="A20832" t="inlineStr">
        <is>
          <t>REVISTA MIGRAÇÕES</t>
        </is>
      </c>
      <c r="B20832" t="inlineStr">
        <is>
          <t>C</t>
        </is>
      </c>
      <c r="C20832">
        <f>IF(B20832&lt;&gt;"NI",1,0)</f>
        <v/>
      </c>
      <c r="D20832">
        <f>VLOOKUP(B20832, Tabelas!A:C,3,FALSE())</f>
        <v/>
      </c>
      <c r="E20832">
        <f>VLOOKUP(B20832, Tabelas!A:C,2,FALSE())</f>
        <v/>
      </c>
    </row>
    <row r="20833">
      <c r="A20833" t="inlineStr">
        <is>
          <t>REVISTA MILITAR BRASILEIRA DE CIÊNCIAS</t>
        </is>
      </c>
      <c r="B20833" t="inlineStr">
        <is>
          <t>C</t>
        </is>
      </c>
      <c r="C20833">
        <f>IF(B20833&lt;&gt;"NI",1,0)</f>
        <v/>
      </c>
      <c r="D20833">
        <f>VLOOKUP(B20833, Tabelas!A:C,3,FALSE())</f>
        <v/>
      </c>
      <c r="E20833">
        <f>VLOOKUP(B20833, Tabelas!A:C,2,FALSE())</f>
        <v/>
      </c>
    </row>
    <row r="20834">
      <c r="A20834" t="inlineStr">
        <is>
          <t>REVISTA MIRANTE</t>
        </is>
      </c>
      <c r="B20834" t="inlineStr">
        <is>
          <t>C</t>
        </is>
      </c>
      <c r="C20834">
        <f>IF(B20834&lt;&gt;"NI",1,0)</f>
        <v/>
      </c>
      <c r="D20834">
        <f>VLOOKUP(B20834, Tabelas!A:C,3,FALSE())</f>
        <v/>
      </c>
      <c r="E20834">
        <f>VLOOKUP(B20834, Tabelas!A:C,2,FALSE())</f>
        <v/>
      </c>
    </row>
    <row r="20835">
      <c r="A20835" t="inlineStr">
        <is>
          <t>REVISTA MIRANTE (ONLINE)</t>
        </is>
      </c>
      <c r="B20835" t="inlineStr">
        <is>
          <t>C</t>
        </is>
      </c>
      <c r="C20835">
        <f>IF(B20835&lt;&gt;"NI",1,0)</f>
        <v/>
      </c>
      <c r="D20835">
        <f>VLOOKUP(B20835, Tabelas!A:C,3,FALSE())</f>
        <v/>
      </c>
      <c r="E20835">
        <f>VLOOKUP(B20835, Tabelas!A:C,2,FALSE())</f>
        <v/>
      </c>
    </row>
    <row r="20836">
      <c r="A20836" t="inlineStr">
        <is>
          <t>REVISTA MULHERES E LITERATURA</t>
        </is>
      </c>
      <c r="B20836" t="inlineStr">
        <is>
          <t>C</t>
        </is>
      </c>
      <c r="C20836">
        <f>IF(B20836&lt;&gt;"NI",1,0)</f>
        <v/>
      </c>
      <c r="D20836">
        <f>VLOOKUP(B20836, Tabelas!A:C,3,FALSE())</f>
        <v/>
      </c>
      <c r="E20836">
        <f>VLOOKUP(B20836, Tabelas!A:C,2,FALSE())</f>
        <v/>
      </c>
    </row>
    <row r="20837">
      <c r="A20837" t="inlineStr">
        <is>
          <t>REVISTA MÚLTIPLA (UPIS)</t>
        </is>
      </c>
      <c r="B20837" t="inlineStr">
        <is>
          <t>C</t>
        </is>
      </c>
      <c r="C20837">
        <f>IF(B20837&lt;&gt;"NI",1,0)</f>
        <v/>
      </c>
      <c r="D20837">
        <f>VLOOKUP(B20837, Tabelas!A:C,3,FALSE())</f>
        <v/>
      </c>
      <c r="E20837">
        <f>VLOOKUP(B20837, Tabelas!A:C,2,FALSE())</f>
        <v/>
      </c>
    </row>
    <row r="20838">
      <c r="A20838" t="inlineStr">
        <is>
          <t>REVISTA NACIONAL DA CARNE</t>
        </is>
      </c>
      <c r="B20838" t="inlineStr">
        <is>
          <t>C</t>
        </is>
      </c>
      <c r="C20838">
        <f>IF(B20838&lt;&gt;"NI",1,0)</f>
        <v/>
      </c>
      <c r="D20838">
        <f>VLOOKUP(B20838, Tabelas!A:C,3,FALSE())</f>
        <v/>
      </c>
      <c r="E20838">
        <f>VLOOKUP(B20838, Tabelas!A:C,2,FALSE())</f>
        <v/>
      </c>
    </row>
    <row r="20839">
      <c r="A20839" t="inlineStr">
        <is>
          <t>REVISTA NACIONAL DE ODONTOLOGÍA</t>
        </is>
      </c>
      <c r="B20839" t="inlineStr">
        <is>
          <t>C</t>
        </is>
      </c>
      <c r="C20839">
        <f>IF(B20839&lt;&gt;"NI",1,0)</f>
        <v/>
      </c>
      <c r="D20839">
        <f>VLOOKUP(B20839, Tabelas!A:C,3,FALSE())</f>
        <v/>
      </c>
      <c r="E20839">
        <f>VLOOKUP(B20839, Tabelas!A:C,2,FALSE())</f>
        <v/>
      </c>
    </row>
    <row r="20840">
      <c r="A20840" t="inlineStr">
        <is>
          <t>REVISTA NAVAL DE ODONTOLOGIA (RIO DE JANEIRO)</t>
        </is>
      </c>
      <c r="B20840" t="inlineStr">
        <is>
          <t>C</t>
        </is>
      </c>
      <c r="C20840">
        <f>IF(B20840&lt;&gt;"NI",1,0)</f>
        <v/>
      </c>
      <c r="D20840">
        <f>VLOOKUP(B20840, Tabelas!A:C,3,FALSE())</f>
        <v/>
      </c>
      <c r="E20840">
        <f>VLOOKUP(B20840, Tabelas!A:C,2,FALSE())</f>
        <v/>
      </c>
    </row>
    <row r="20841">
      <c r="A20841" t="inlineStr">
        <is>
          <t>REVISTA NAWA</t>
        </is>
      </c>
      <c r="B20841" t="inlineStr">
        <is>
          <t>C</t>
        </is>
      </c>
      <c r="C20841">
        <f>IF(B20841&lt;&gt;"NI",1,0)</f>
        <v/>
      </c>
      <c r="D20841">
        <f>VLOOKUP(B20841, Tabelas!A:C,3,FALSE())</f>
        <v/>
      </c>
      <c r="E20841">
        <f>VLOOKUP(B20841, Tabelas!A:C,2,FALSE())</f>
        <v/>
      </c>
    </row>
    <row r="20842">
      <c r="A20842" t="inlineStr">
        <is>
          <t>REVISTA NEUROPSICOLOGÍA, NEUROPSIQUIATRÍA Y NEUROCIENCIAS</t>
        </is>
      </c>
      <c r="B20842" t="inlineStr">
        <is>
          <t>C</t>
        </is>
      </c>
      <c r="C20842">
        <f>IF(B20842&lt;&gt;"NI",1,0)</f>
        <v/>
      </c>
      <c r="D20842">
        <f>VLOOKUP(B20842, Tabelas!A:C,3,FALSE())</f>
        <v/>
      </c>
      <c r="E20842">
        <f>VLOOKUP(B20842, Tabelas!A:C,2,FALSE())</f>
        <v/>
      </c>
    </row>
    <row r="20843">
      <c r="A20843" t="inlineStr">
        <is>
          <t>REVISTA NOCTUA</t>
        </is>
      </c>
      <c r="B20843" t="inlineStr">
        <is>
          <t>C</t>
        </is>
      </c>
      <c r="C20843">
        <f>IF(B20843&lt;&gt;"NI",1,0)</f>
        <v/>
      </c>
      <c r="D20843">
        <f>VLOOKUP(B20843, Tabelas!A:C,3,FALSE())</f>
        <v/>
      </c>
      <c r="E20843">
        <f>VLOOKUP(B20843, Tabelas!A:C,2,FALSE())</f>
        <v/>
      </c>
    </row>
    <row r="20844">
      <c r="A20844" t="inlineStr">
        <is>
          <t>REVISTA NOCTUA</t>
        </is>
      </c>
      <c r="B20844" t="inlineStr">
        <is>
          <t>C</t>
        </is>
      </c>
      <c r="C20844">
        <f>IF(B20844&lt;&gt;"NI",1,0)</f>
        <v/>
      </c>
      <c r="D20844">
        <f>VLOOKUP(B20844, Tabelas!A:C,3,FALSE())</f>
        <v/>
      </c>
      <c r="E20844">
        <f>VLOOKUP(B20844, Tabelas!A:C,2,FALSE())</f>
        <v/>
      </c>
    </row>
    <row r="20845">
      <c r="A20845" t="inlineStr">
        <is>
          <t>REVISTA NORDESTINA DE CIÊNCIAS BIOLÓGICAS</t>
        </is>
      </c>
      <c r="B20845" t="inlineStr">
        <is>
          <t>C</t>
        </is>
      </c>
      <c r="C20845">
        <f>IF(B20845&lt;&gt;"NI",1,0)</f>
        <v/>
      </c>
      <c r="D20845">
        <f>VLOOKUP(B20845, Tabelas!A:C,3,FALSE())</f>
        <v/>
      </c>
      <c r="E20845">
        <f>VLOOKUP(B20845, Tabelas!A:C,2,FALSE())</f>
        <v/>
      </c>
    </row>
    <row r="20846">
      <c r="A20846" t="inlineStr">
        <is>
          <t>REVISTA NORDESTINA DE ZOOLOGIA</t>
        </is>
      </c>
      <c r="B20846" t="inlineStr">
        <is>
          <t>C</t>
        </is>
      </c>
      <c r="C20846">
        <f>IF(B20846&lt;&gt;"NI",1,0)</f>
        <v/>
      </c>
      <c r="D20846">
        <f>VLOOKUP(B20846, Tabelas!A:C,3,FALSE())</f>
        <v/>
      </c>
      <c r="E20846">
        <f>VLOOKUP(B20846, Tabelas!A:C,2,FALSE())</f>
        <v/>
      </c>
    </row>
    <row r="20847">
      <c r="A20847" t="inlineStr">
        <is>
          <t>REVISTA NORTE MINEIRA DE EDUCAÇÃO FÍSICA</t>
        </is>
      </c>
      <c r="B20847" t="inlineStr">
        <is>
          <t>C</t>
        </is>
      </c>
      <c r="C20847">
        <f>IF(B20847&lt;&gt;"NI",1,0)</f>
        <v/>
      </c>
      <c r="D20847">
        <f>VLOOKUP(B20847, Tabelas!A:C,3,FALSE())</f>
        <v/>
      </c>
      <c r="E20847">
        <f>VLOOKUP(B20847, Tabelas!A:C,2,FALSE())</f>
        <v/>
      </c>
    </row>
    <row r="20848">
      <c r="A20848" t="inlineStr">
        <is>
          <t>REVISTA NOSSO ALHO</t>
        </is>
      </c>
      <c r="B20848" t="inlineStr">
        <is>
          <t>C</t>
        </is>
      </c>
      <c r="C20848">
        <f>IF(B20848&lt;&gt;"NI",1,0)</f>
        <v/>
      </c>
      <c r="D20848">
        <f>VLOOKUP(B20848, Tabelas!A:C,3,FALSE())</f>
        <v/>
      </c>
      <c r="E20848">
        <f>VLOOKUP(B20848, Tabelas!A:C,2,FALSE())</f>
        <v/>
      </c>
    </row>
    <row r="20849">
      <c r="A20849" t="inlineStr">
        <is>
          <t>REVISTA O PROFESSOR</t>
        </is>
      </c>
      <c r="B20849" t="inlineStr">
        <is>
          <t>C</t>
        </is>
      </c>
      <c r="C20849">
        <f>IF(B20849&lt;&gt;"NI",1,0)</f>
        <v/>
      </c>
      <c r="D20849">
        <f>VLOOKUP(B20849, Tabelas!A:C,3,FALSE())</f>
        <v/>
      </c>
      <c r="E20849">
        <f>VLOOKUP(B20849, Tabelas!A:C,2,FALSE())</f>
        <v/>
      </c>
    </row>
    <row r="20850">
      <c r="A20850" t="inlineStr">
        <is>
          <t>REVISTA OABRJ</t>
        </is>
      </c>
      <c r="B20850" t="inlineStr">
        <is>
          <t>C</t>
        </is>
      </c>
      <c r="C20850">
        <f>IF(B20850&lt;&gt;"NI",1,0)</f>
        <v/>
      </c>
      <c r="D20850">
        <f>VLOOKUP(B20850, Tabelas!A:C,3,FALSE())</f>
        <v/>
      </c>
      <c r="E20850">
        <f>VLOOKUP(B20850, Tabelas!A:C,2,FALSE())</f>
        <v/>
      </c>
    </row>
    <row r="20851">
      <c r="A20851" t="inlineStr">
        <is>
          <t>REVISTA OBSERVATORIO DEL DEPORTE</t>
        </is>
      </c>
      <c r="B20851" t="inlineStr">
        <is>
          <t>C</t>
        </is>
      </c>
      <c r="C20851">
        <f>IF(B20851&lt;&gt;"NI",1,0)</f>
        <v/>
      </c>
      <c r="D20851">
        <f>VLOOKUP(B20851, Tabelas!A:C,3,FALSE())</f>
        <v/>
      </c>
      <c r="E20851">
        <f>VLOOKUP(B20851, Tabelas!A:C,2,FALSE())</f>
        <v/>
      </c>
    </row>
    <row r="20852">
      <c r="A20852" t="inlineStr">
        <is>
          <t>REVISTA ODONTOLOGIA MEXICANA</t>
        </is>
      </c>
      <c r="B20852" t="inlineStr">
        <is>
          <t>C</t>
        </is>
      </c>
      <c r="C20852">
        <f>IF(B20852&lt;&gt;"NI",1,0)</f>
        <v/>
      </c>
      <c r="D20852">
        <f>VLOOKUP(B20852, Tabelas!A:C,3,FALSE())</f>
        <v/>
      </c>
      <c r="E20852">
        <f>VLOOKUP(B20852, Tabelas!A:C,2,FALSE())</f>
        <v/>
      </c>
    </row>
    <row r="20853">
      <c r="A20853" t="inlineStr">
        <is>
          <t>REVISTA ODONTOLÓGICA DE ARAÇATUBA</t>
        </is>
      </c>
      <c r="B20853" t="inlineStr">
        <is>
          <t>C</t>
        </is>
      </c>
      <c r="C20853">
        <f>IF(B20853&lt;&gt;"NI",1,0)</f>
        <v/>
      </c>
      <c r="D20853">
        <f>VLOOKUP(B20853, Tabelas!A:C,3,FALSE())</f>
        <v/>
      </c>
      <c r="E20853">
        <f>VLOOKUP(B20853, Tabelas!A:C,2,FALSE())</f>
        <v/>
      </c>
    </row>
    <row r="20854">
      <c r="A20854" t="inlineStr">
        <is>
          <t>REVISTA ODONTOS</t>
        </is>
      </c>
      <c r="B20854" t="inlineStr">
        <is>
          <t>C</t>
        </is>
      </c>
      <c r="C20854">
        <f>IF(B20854&lt;&gt;"NI",1,0)</f>
        <v/>
      </c>
      <c r="D20854">
        <f>VLOOKUP(B20854, Tabelas!A:C,3,FALSE())</f>
        <v/>
      </c>
      <c r="E20854">
        <f>VLOOKUP(B20854, Tabelas!A:C,2,FALSE())</f>
        <v/>
      </c>
    </row>
    <row r="20855">
      <c r="A20855" t="inlineStr">
        <is>
          <t>REVISTA OLD</t>
        </is>
      </c>
      <c r="B20855" t="inlineStr">
        <is>
          <t>C</t>
        </is>
      </c>
      <c r="C20855">
        <f>IF(B20855&lt;&gt;"NI",1,0)</f>
        <v/>
      </c>
      <c r="D20855">
        <f>VLOOKUP(B20855, Tabelas!A:C,3,FALSE())</f>
        <v/>
      </c>
      <c r="E20855">
        <f>VLOOKUP(B20855, Tabelas!A:C,2,FALSE())</f>
        <v/>
      </c>
    </row>
    <row r="20856">
      <c r="A20856" t="inlineStr">
        <is>
          <t>REVISTA OLHAR - REVISTA CIENTÍFICA DA ESAMC</t>
        </is>
      </c>
      <c r="B20856" t="inlineStr">
        <is>
          <t>C</t>
        </is>
      </c>
      <c r="C20856">
        <f>IF(B20856&lt;&gt;"NI",1,0)</f>
        <v/>
      </c>
      <c r="D20856">
        <f>VLOOKUP(B20856, Tabelas!A:C,3,FALSE())</f>
        <v/>
      </c>
      <c r="E20856">
        <f>VLOOKUP(B20856, Tabelas!A:C,2,FALSE())</f>
        <v/>
      </c>
    </row>
    <row r="20857">
      <c r="A20857" t="inlineStr">
        <is>
          <t>REVISTA OLHAR DIVERSO</t>
        </is>
      </c>
      <c r="B20857" t="inlineStr">
        <is>
          <t>C</t>
        </is>
      </c>
      <c r="C20857">
        <f>IF(B20857&lt;&gt;"NI",1,0)</f>
        <v/>
      </c>
      <c r="D20857">
        <f>VLOOKUP(B20857, Tabelas!A:C,3,FALSE())</f>
        <v/>
      </c>
      <c r="E20857">
        <f>VLOOKUP(B20857, Tabelas!A:C,2,FALSE())</f>
        <v/>
      </c>
    </row>
    <row r="20858">
      <c r="A20858" t="inlineStr">
        <is>
          <t>REVISTA OLHARES</t>
        </is>
      </c>
      <c r="B20858" t="inlineStr">
        <is>
          <t>C</t>
        </is>
      </c>
      <c r="C20858">
        <f>IF(B20858&lt;&gt;"NI",1,0)</f>
        <v/>
      </c>
      <c r="D20858">
        <f>VLOOKUP(B20858, Tabelas!A:C,3,FALSE())</f>
        <v/>
      </c>
      <c r="E20858">
        <f>VLOOKUP(B20858, Tabelas!A:C,2,FALSE())</f>
        <v/>
      </c>
    </row>
    <row r="20859">
      <c r="A20859" t="inlineStr">
        <is>
          <t>REVISTA OLHARES SOCIAIS. UNIVERSIDADE FEDERAL DO RECÔNCAVO DA BAHIA</t>
        </is>
      </c>
      <c r="B20859" t="inlineStr">
        <is>
          <t>C</t>
        </is>
      </c>
      <c r="C20859">
        <f>IF(B20859&lt;&gt;"NI",1,0)</f>
        <v/>
      </c>
      <c r="D20859">
        <f>VLOOKUP(B20859, Tabelas!A:C,3,FALSE())</f>
        <v/>
      </c>
      <c r="E20859">
        <f>VLOOKUP(B20859, Tabelas!A:C,2,FALSE())</f>
        <v/>
      </c>
    </row>
    <row r="20860">
      <c r="A20860" t="inlineStr">
        <is>
          <t>REVISTA ONLINE FADIVALE</t>
        </is>
      </c>
      <c r="B20860" t="inlineStr">
        <is>
          <t>C</t>
        </is>
      </c>
      <c r="C20860">
        <f>IF(B20860&lt;&gt;"NI",1,0)</f>
        <v/>
      </c>
      <c r="D20860">
        <f>VLOOKUP(B20860, Tabelas!A:C,3,FALSE())</f>
        <v/>
      </c>
      <c r="E20860">
        <f>VLOOKUP(B20860, Tabelas!A:C,2,FALSE())</f>
        <v/>
      </c>
    </row>
    <row r="20861">
      <c r="A20861" t="inlineStr">
        <is>
          <t>REVISTA ORINOQUIA</t>
        </is>
      </c>
      <c r="B20861" t="inlineStr">
        <is>
          <t>C</t>
        </is>
      </c>
      <c r="C20861">
        <f>IF(B20861&lt;&gt;"NI",1,0)</f>
        <v/>
      </c>
      <c r="D20861">
        <f>VLOOKUP(B20861, Tabelas!A:C,3,FALSE())</f>
        <v/>
      </c>
      <c r="E20861">
        <f>VLOOKUP(B20861, Tabelas!A:C,2,FALSE())</f>
        <v/>
      </c>
    </row>
    <row r="20862">
      <c r="A20862" t="inlineStr">
        <is>
          <t>REVISTA OSESP</t>
        </is>
      </c>
      <c r="B20862" t="inlineStr">
        <is>
          <t>C</t>
        </is>
      </c>
      <c r="C20862">
        <f>IF(B20862&lt;&gt;"NI",1,0)</f>
        <v/>
      </c>
      <c r="D20862">
        <f>VLOOKUP(B20862, Tabelas!A:C,3,FALSE())</f>
        <v/>
      </c>
      <c r="E20862">
        <f>VLOOKUP(B20862, Tabelas!A:C,2,FALSE())</f>
        <v/>
      </c>
    </row>
    <row r="20863">
      <c r="A20863" t="inlineStr">
        <is>
          <t>REVISTA OURICURI</t>
        </is>
      </c>
      <c r="B20863" t="inlineStr">
        <is>
          <t>C</t>
        </is>
      </c>
      <c r="C20863">
        <f>IF(B20863&lt;&gt;"NI",1,0)</f>
        <v/>
      </c>
      <c r="D20863">
        <f>VLOOKUP(B20863, Tabelas!A:C,3,FALSE())</f>
        <v/>
      </c>
      <c r="E20863">
        <f>VLOOKUP(B20863, Tabelas!A:C,2,FALSE())</f>
        <v/>
      </c>
    </row>
    <row r="20864">
      <c r="A20864" t="inlineStr">
        <is>
          <t>REVISTA OURICURI.</t>
        </is>
      </c>
      <c r="B20864" t="inlineStr">
        <is>
          <t>C</t>
        </is>
      </c>
      <c r="C20864">
        <f>IF(B20864&lt;&gt;"NI",1,0)</f>
        <v/>
      </c>
      <c r="D20864">
        <f>VLOOKUP(B20864, Tabelas!A:C,3,FALSE())</f>
        <v/>
      </c>
      <c r="E20864">
        <f>VLOOKUP(B20864, Tabelas!A:C,2,FALSE())</f>
        <v/>
      </c>
    </row>
    <row r="20865">
      <c r="A20865" t="inlineStr">
        <is>
          <t>REVISTA PAISAGENS HÍBRIDAS</t>
        </is>
      </c>
      <c r="B20865" t="inlineStr">
        <is>
          <t>C</t>
        </is>
      </c>
      <c r="C20865">
        <f>IF(B20865&lt;&gt;"NI",1,0)</f>
        <v/>
      </c>
      <c r="D20865">
        <f>VLOOKUP(B20865, Tabelas!A:C,3,FALSE())</f>
        <v/>
      </c>
      <c r="E20865">
        <f>VLOOKUP(B20865, Tabelas!A:C,2,FALSE())</f>
        <v/>
      </c>
    </row>
    <row r="20866">
      <c r="A20866" t="inlineStr">
        <is>
          <t>REVISTA PALAU</t>
        </is>
      </c>
      <c r="B20866" t="inlineStr">
        <is>
          <t>C</t>
        </is>
      </c>
      <c r="C20866">
        <f>IF(B20866&lt;&gt;"NI",1,0)</f>
        <v/>
      </c>
      <c r="D20866">
        <f>VLOOKUP(B20866, Tabelas!A:C,3,FALSE())</f>
        <v/>
      </c>
      <c r="E20866">
        <f>VLOOKUP(B20866, Tabelas!A:C,2,FALSE())</f>
        <v/>
      </c>
    </row>
    <row r="20867">
      <c r="A20867" t="inlineStr">
        <is>
          <t>REVISTA PANAMERICANA DE INFECTOLOGÍA (IMPRESSO)</t>
        </is>
      </c>
      <c r="B20867" t="inlineStr">
        <is>
          <t>C</t>
        </is>
      </c>
      <c r="C20867">
        <f>IF(B20867&lt;&gt;"NI",1,0)</f>
        <v/>
      </c>
      <c r="D20867">
        <f>VLOOKUP(B20867, Tabelas!A:C,3,FALSE())</f>
        <v/>
      </c>
      <c r="E20867">
        <f>VLOOKUP(B20867, Tabelas!A:C,2,FALSE())</f>
        <v/>
      </c>
    </row>
    <row r="20868">
      <c r="A20868" t="inlineStr">
        <is>
          <t>REVISTA PANGEA</t>
        </is>
      </c>
      <c r="B20868" t="inlineStr">
        <is>
          <t>C</t>
        </is>
      </c>
      <c r="C20868">
        <f>IF(B20868&lt;&gt;"NI",1,0)</f>
        <v/>
      </c>
      <c r="D20868">
        <f>VLOOKUP(B20868, Tabelas!A:C,3,FALSE())</f>
        <v/>
      </c>
      <c r="E20868">
        <f>VLOOKUP(B20868, Tabelas!A:C,2,FALSE())</f>
        <v/>
      </c>
    </row>
    <row r="20869">
      <c r="A20869" t="inlineStr">
        <is>
          <t>REVISTA PARAENSE DE ODONTOLOGIA</t>
        </is>
      </c>
      <c r="B20869" t="inlineStr">
        <is>
          <t>C</t>
        </is>
      </c>
      <c r="C20869">
        <f>IF(B20869&lt;&gt;"NI",1,0)</f>
        <v/>
      </c>
      <c r="D20869">
        <f>VLOOKUP(B20869, Tabelas!A:C,3,FALSE())</f>
        <v/>
      </c>
      <c r="E20869">
        <f>VLOOKUP(B20869, Tabelas!A:C,2,FALSE())</f>
        <v/>
      </c>
    </row>
    <row r="20870">
      <c r="A20870" t="inlineStr">
        <is>
          <t>REVISTA PARAGUAYA DE ESTUDIOS POLÍTICOS CONTEMPORÁNEO - NOVAPOLIS</t>
        </is>
      </c>
      <c r="B20870" t="inlineStr">
        <is>
          <t>C</t>
        </is>
      </c>
      <c r="C20870">
        <f>IF(B20870&lt;&gt;"NI",1,0)</f>
        <v/>
      </c>
      <c r="D20870">
        <f>VLOOKUP(B20870, Tabelas!A:C,3,FALSE())</f>
        <v/>
      </c>
      <c r="E20870">
        <f>VLOOKUP(B20870, Tabelas!A:C,2,FALSE())</f>
        <v/>
      </c>
    </row>
    <row r="20871">
      <c r="A20871" t="inlineStr">
        <is>
          <t>REVISTA PARLAMENTO &amp; SOCIEDADE</t>
        </is>
      </c>
      <c r="B20871" t="inlineStr">
        <is>
          <t>C</t>
        </is>
      </c>
      <c r="C20871">
        <f>IF(B20871&lt;&gt;"NI",1,0)</f>
        <v/>
      </c>
      <c r="D20871">
        <f>VLOOKUP(B20871, Tabelas!A:C,3,FALSE())</f>
        <v/>
      </c>
      <c r="E20871">
        <f>VLOOKUP(B20871, Tabelas!A:C,2,FALSE())</f>
        <v/>
      </c>
    </row>
    <row r="20872">
      <c r="A20872" t="inlineStr">
        <is>
          <t>REVISTA PARQUET EM FOCO</t>
        </is>
      </c>
      <c r="B20872" t="inlineStr">
        <is>
          <t>C</t>
        </is>
      </c>
      <c r="C20872">
        <f>IF(B20872&lt;&gt;"NI",1,0)</f>
        <v/>
      </c>
      <c r="D20872">
        <f>VLOOKUP(B20872, Tabelas!A:C,3,FALSE())</f>
        <v/>
      </c>
      <c r="E20872">
        <f>VLOOKUP(B20872, Tabelas!A:C,2,FALSE())</f>
        <v/>
      </c>
    </row>
    <row r="20873">
      <c r="A20873" t="inlineStr">
        <is>
          <t>REVISTA PAULISTA DE ENFERMAGEM</t>
        </is>
      </c>
      <c r="B20873" t="inlineStr">
        <is>
          <t>C</t>
        </is>
      </c>
      <c r="C20873">
        <f>IF(B20873&lt;&gt;"NI",1,0)</f>
        <v/>
      </c>
      <c r="D20873">
        <f>VLOOKUP(B20873, Tabelas!A:C,3,FALSE())</f>
        <v/>
      </c>
      <c r="E20873">
        <f>VLOOKUP(B20873, Tabelas!A:C,2,FALSE())</f>
        <v/>
      </c>
    </row>
    <row r="20874">
      <c r="A20874" t="inlineStr">
        <is>
          <t>REVISTA PAULISTA DE MEDICINA</t>
        </is>
      </c>
      <c r="B20874" t="inlineStr">
        <is>
          <t>C</t>
        </is>
      </c>
      <c r="C20874">
        <f>IF(B20874&lt;&gt;"NI",1,0)</f>
        <v/>
      </c>
      <c r="D20874">
        <f>VLOOKUP(B20874, Tabelas!A:C,3,FALSE())</f>
        <v/>
      </c>
      <c r="E20874">
        <f>VLOOKUP(B20874, Tabelas!A:C,2,FALSE())</f>
        <v/>
      </c>
    </row>
    <row r="20875">
      <c r="A20875" t="inlineStr">
        <is>
          <t>REVISTA PAULISTA DE ODONTOLOGIA</t>
        </is>
      </c>
      <c r="B20875" t="inlineStr">
        <is>
          <t>C</t>
        </is>
      </c>
      <c r="C20875">
        <f>IF(B20875&lt;&gt;"NI",1,0)</f>
        <v/>
      </c>
      <c r="D20875">
        <f>VLOOKUP(B20875, Tabelas!A:C,3,FALSE())</f>
        <v/>
      </c>
      <c r="E20875">
        <f>VLOOKUP(B20875, Tabelas!A:C,2,FALSE())</f>
        <v/>
      </c>
    </row>
    <row r="20876">
      <c r="A20876" t="inlineStr">
        <is>
          <t>REVISTA PAULISTA DE PEDIATRIA (ENGLISH EDITION)</t>
        </is>
      </c>
      <c r="B20876" t="inlineStr">
        <is>
          <t>C</t>
        </is>
      </c>
      <c r="C20876">
        <f>IF(B20876&lt;&gt;"NI",1,0)</f>
        <v/>
      </c>
      <c r="D20876">
        <f>VLOOKUP(B20876, Tabelas!A:C,3,FALSE())</f>
        <v/>
      </c>
      <c r="E20876">
        <f>VLOOKUP(B20876, Tabelas!A:C,2,FALSE())</f>
        <v/>
      </c>
    </row>
    <row r="20877">
      <c r="A20877" t="inlineStr">
        <is>
          <t>REVISTA PAULISTA DE PEDIATRIA (ONLINE)</t>
        </is>
      </c>
      <c r="B20877" t="inlineStr">
        <is>
          <t>C</t>
        </is>
      </c>
      <c r="C20877">
        <f>IF(B20877&lt;&gt;"NI",1,0)</f>
        <v/>
      </c>
      <c r="D20877">
        <f>VLOOKUP(B20877, Tabelas!A:C,3,FALSE())</f>
        <v/>
      </c>
      <c r="E20877">
        <f>VLOOKUP(B20877, Tabelas!A:C,2,FALSE())</f>
        <v/>
      </c>
    </row>
    <row r="20878">
      <c r="A20878" t="inlineStr">
        <is>
          <t>REVISTA PAULISTA DE REUMATOLOGIA</t>
        </is>
      </c>
      <c r="B20878" t="inlineStr">
        <is>
          <t>C</t>
        </is>
      </c>
      <c r="C20878">
        <f>IF(B20878&lt;&gt;"NI",1,0)</f>
        <v/>
      </c>
      <c r="D20878">
        <f>VLOOKUP(B20878, Tabelas!A:C,3,FALSE())</f>
        <v/>
      </c>
      <c r="E20878">
        <f>VLOOKUP(B20878, Tabelas!A:C,2,FALSE())</f>
        <v/>
      </c>
    </row>
    <row r="20879">
      <c r="A20879" t="inlineStr">
        <is>
          <t>REVISTA PAVIMENTAÇÃO</t>
        </is>
      </c>
      <c r="B20879" t="inlineStr">
        <is>
          <t>C</t>
        </is>
      </c>
      <c r="C20879">
        <f>IF(B20879&lt;&gt;"NI",1,0)</f>
        <v/>
      </c>
      <c r="D20879">
        <f>VLOOKUP(B20879, Tabelas!A:C,3,FALSE())</f>
        <v/>
      </c>
      <c r="E20879">
        <f>VLOOKUP(B20879, Tabelas!A:C,2,FALSE())</f>
        <v/>
      </c>
    </row>
    <row r="20880">
      <c r="A20880" t="inlineStr">
        <is>
          <t>REVISTA PEABIRU</t>
        </is>
      </c>
      <c r="B20880" t="inlineStr">
        <is>
          <t>C</t>
        </is>
      </c>
      <c r="C20880">
        <f>IF(B20880&lt;&gt;"NI",1,0)</f>
        <v/>
      </c>
      <c r="D20880">
        <f>VLOOKUP(B20880, Tabelas!A:C,3,FALSE())</f>
        <v/>
      </c>
      <c r="E20880">
        <f>VLOOKUP(B20880, Tabelas!A:C,2,FALSE())</f>
        <v/>
      </c>
    </row>
    <row r="20881">
      <c r="A20881" t="inlineStr">
        <is>
          <t>REVISTA PEBMED DE CIÊNCIAS MÉDICAS</t>
        </is>
      </c>
      <c r="B20881" t="inlineStr">
        <is>
          <t>C</t>
        </is>
      </c>
      <c r="C20881">
        <f>IF(B20881&lt;&gt;"NI",1,0)</f>
        <v/>
      </c>
      <c r="D20881">
        <f>VLOOKUP(B20881, Tabelas!A:C,3,FALSE())</f>
        <v/>
      </c>
      <c r="E20881">
        <f>VLOOKUP(B20881, Tabelas!A:C,2,FALSE())</f>
        <v/>
      </c>
    </row>
    <row r="20882">
      <c r="A20882" t="inlineStr">
        <is>
          <t>REVISTA PEDAGOGIA - UFMT</t>
        </is>
      </c>
      <c r="B20882" t="inlineStr">
        <is>
          <t>C</t>
        </is>
      </c>
      <c r="C20882">
        <f>IF(B20882&lt;&gt;"NI",1,0)</f>
        <v/>
      </c>
      <c r="D20882">
        <f>VLOOKUP(B20882, Tabelas!A:C,3,FALSE())</f>
        <v/>
      </c>
      <c r="E20882">
        <f>VLOOKUP(B20882, Tabelas!A:C,2,FALSE())</f>
        <v/>
      </c>
    </row>
    <row r="20883">
      <c r="A20883" t="inlineStr">
        <is>
          <t>REVISTA PEDAGÓGICA</t>
        </is>
      </c>
      <c r="B20883" t="inlineStr">
        <is>
          <t>C</t>
        </is>
      </c>
      <c r="C20883">
        <f>IF(B20883&lt;&gt;"NI",1,0)</f>
        <v/>
      </c>
      <c r="D20883">
        <f>VLOOKUP(B20883, Tabelas!A:C,3,FALSE())</f>
        <v/>
      </c>
      <c r="E20883">
        <f>VLOOKUP(B20883, Tabelas!A:C,2,FALSE())</f>
        <v/>
      </c>
    </row>
    <row r="20884">
      <c r="A20884" t="inlineStr">
        <is>
          <t>REVISTA PENSAR TECNOLOGIA</t>
        </is>
      </c>
      <c r="B20884" t="inlineStr">
        <is>
          <t>C</t>
        </is>
      </c>
      <c r="C20884">
        <f>IF(B20884&lt;&gt;"NI",1,0)</f>
        <v/>
      </c>
      <c r="D20884">
        <f>VLOOKUP(B20884, Tabelas!A:C,3,FALSE())</f>
        <v/>
      </c>
      <c r="E20884">
        <f>VLOOKUP(B20884, Tabelas!A:C,2,FALSE())</f>
        <v/>
      </c>
    </row>
    <row r="20885">
      <c r="A20885" t="inlineStr">
        <is>
          <t>REVISTA PERIODONTIA (SOCIEDADE BRASILEIRA DE PERIODONTOLOGIA)</t>
        </is>
      </c>
      <c r="B20885" t="inlineStr">
        <is>
          <t>C</t>
        </is>
      </c>
      <c r="C20885">
        <f>IF(B20885&lt;&gt;"NI",1,0)</f>
        <v/>
      </c>
      <c r="D20885">
        <f>VLOOKUP(B20885, Tabelas!A:C,3,FALSE())</f>
        <v/>
      </c>
      <c r="E20885">
        <f>VLOOKUP(B20885, Tabelas!A:C,2,FALSE())</f>
        <v/>
      </c>
    </row>
    <row r="20886">
      <c r="A20886" t="inlineStr">
        <is>
          <t>REVISTA PERSPECTIVA EM EDUCAÇÃO, GESTÃO &amp; TECNOLOGIA (ONLINE)</t>
        </is>
      </c>
      <c r="B20886" t="inlineStr">
        <is>
          <t>C</t>
        </is>
      </c>
      <c r="C20886">
        <f>IF(B20886&lt;&gt;"NI",1,0)</f>
        <v/>
      </c>
      <c r="D20886">
        <f>VLOOKUP(B20886, Tabelas!A:C,3,FALSE())</f>
        <v/>
      </c>
      <c r="E20886">
        <f>VLOOKUP(B20886, Tabelas!A:C,2,FALSE())</f>
        <v/>
      </c>
    </row>
    <row r="20887">
      <c r="A20887" t="inlineStr">
        <is>
          <t>REVISTA PERSPECTIVA JURÍDICA (FGF)</t>
        </is>
      </c>
      <c r="B20887" t="inlineStr">
        <is>
          <t>C</t>
        </is>
      </c>
      <c r="C20887">
        <f>IF(B20887&lt;&gt;"NI",1,0)</f>
        <v/>
      </c>
      <c r="D20887">
        <f>VLOOKUP(B20887, Tabelas!A:C,3,FALSE())</f>
        <v/>
      </c>
      <c r="E20887">
        <f>VLOOKUP(B20887, Tabelas!A:C,2,FALSE())</f>
        <v/>
      </c>
    </row>
    <row r="20888">
      <c r="A20888" t="inlineStr">
        <is>
          <t>REVISTA PERSPECTIVA: CIÊNCIA E SAÚDE</t>
        </is>
      </c>
      <c r="B20888" t="inlineStr">
        <is>
          <t>C</t>
        </is>
      </c>
      <c r="C20888">
        <f>IF(B20888&lt;&gt;"NI",1,0)</f>
        <v/>
      </c>
      <c r="D20888">
        <f>VLOOKUP(B20888, Tabelas!A:C,3,FALSE())</f>
        <v/>
      </c>
      <c r="E20888">
        <f>VLOOKUP(B20888, Tabelas!A:C,2,FALSE())</f>
        <v/>
      </c>
    </row>
    <row r="20889">
      <c r="A20889" t="inlineStr">
        <is>
          <t>REVISTA PESQUISA EDUCACIONAL</t>
        </is>
      </c>
      <c r="B20889" t="inlineStr">
        <is>
          <t>C</t>
        </is>
      </c>
      <c r="C20889">
        <f>IF(B20889&lt;&gt;"NI",1,0)</f>
        <v/>
      </c>
      <c r="D20889">
        <f>VLOOKUP(B20889, Tabelas!A:C,3,FALSE())</f>
        <v/>
      </c>
      <c r="E20889">
        <f>VLOOKUP(B20889, Tabelas!A:C,2,FALSE())</f>
        <v/>
      </c>
    </row>
    <row r="20890">
      <c r="A20890" t="inlineStr">
        <is>
          <t>REVISTA PESQUISA EM FISIOTERAPIA</t>
        </is>
      </c>
      <c r="B20890" t="inlineStr">
        <is>
          <t>C</t>
        </is>
      </c>
      <c r="C20890">
        <f>IF(B20890&lt;&gt;"NI",1,0)</f>
        <v/>
      </c>
      <c r="D20890">
        <f>VLOOKUP(B20890, Tabelas!A:C,3,FALSE())</f>
        <v/>
      </c>
      <c r="E20890">
        <f>VLOOKUP(B20890, Tabelas!A:C,2,FALSE())</f>
        <v/>
      </c>
    </row>
    <row r="20891">
      <c r="A20891" t="inlineStr">
        <is>
          <t>REVISTA PESQUISA EM FOCO EM EDUCAÇÃO E FILOSOFIA</t>
        </is>
      </c>
      <c r="B20891" t="inlineStr">
        <is>
          <t>C</t>
        </is>
      </c>
      <c r="C20891">
        <f>IF(B20891&lt;&gt;"NI",1,0)</f>
        <v/>
      </c>
      <c r="D20891">
        <f>VLOOKUP(B20891, Tabelas!A:C,3,FALSE())</f>
        <v/>
      </c>
      <c r="E20891">
        <f>VLOOKUP(B20891, Tabelas!A:C,2,FALSE())</f>
        <v/>
      </c>
    </row>
    <row r="20892">
      <c r="A20892" t="inlineStr">
        <is>
          <t>REVISTA PETROQUÍMICA, PETRÓLEO, GAS &amp; QUÍMICA</t>
        </is>
      </c>
      <c r="B20892" t="inlineStr">
        <is>
          <t>C</t>
        </is>
      </c>
      <c r="C20892">
        <f>IF(B20892&lt;&gt;"NI",1,0)</f>
        <v/>
      </c>
      <c r="D20892">
        <f>VLOOKUP(B20892, Tabelas!A:C,3,FALSE())</f>
        <v/>
      </c>
      <c r="E20892">
        <f>VLOOKUP(B20892, Tabelas!A:C,2,FALSE())</f>
        <v/>
      </c>
    </row>
    <row r="20893">
      <c r="A20893" t="inlineStr">
        <is>
          <t>REVISTA PHYSIS</t>
        </is>
      </c>
      <c r="B20893" t="inlineStr">
        <is>
          <t>C</t>
        </is>
      </c>
      <c r="C20893">
        <f>IF(B20893&lt;&gt;"NI",1,0)</f>
        <v/>
      </c>
      <c r="D20893">
        <f>VLOOKUP(B20893, Tabelas!A:C,3,FALSE())</f>
        <v/>
      </c>
      <c r="E20893">
        <f>VLOOKUP(B20893, Tabelas!A:C,2,FALSE())</f>
        <v/>
      </c>
    </row>
    <row r="20894">
      <c r="A20894" t="inlineStr">
        <is>
          <t>REVISTA PLANTIO DIRETO</t>
        </is>
      </c>
      <c r="B20894" t="inlineStr">
        <is>
          <t>C</t>
        </is>
      </c>
      <c r="C20894">
        <f>IF(B20894&lt;&gt;"NI",1,0)</f>
        <v/>
      </c>
      <c r="D20894">
        <f>VLOOKUP(B20894, Tabelas!A:C,3,FALSE())</f>
        <v/>
      </c>
      <c r="E20894">
        <f>VLOOKUP(B20894, Tabelas!A:C,2,FALSE())</f>
        <v/>
      </c>
    </row>
    <row r="20895">
      <c r="A20895" t="inlineStr">
        <is>
          <t>REVISTA PLURAIS - VIRTUAL</t>
        </is>
      </c>
      <c r="B20895" t="inlineStr">
        <is>
          <t>C</t>
        </is>
      </c>
      <c r="C20895">
        <f>IF(B20895&lt;&gt;"NI",1,0)</f>
        <v/>
      </c>
      <c r="D20895">
        <f>VLOOKUP(B20895, Tabelas!A:C,3,FALSE())</f>
        <v/>
      </c>
      <c r="E20895">
        <f>VLOOKUP(B20895, Tabelas!A:C,2,FALSE())</f>
        <v/>
      </c>
    </row>
    <row r="20896">
      <c r="A20896" t="inlineStr">
        <is>
          <t>REVISTA PLURI</t>
        </is>
      </c>
      <c r="B20896" t="inlineStr">
        <is>
          <t>C</t>
        </is>
      </c>
      <c r="C20896">
        <f>IF(B20896&lt;&gt;"NI",1,0)</f>
        <v/>
      </c>
      <c r="D20896">
        <f>VLOOKUP(B20896, Tabelas!A:C,3,FALSE())</f>
        <v/>
      </c>
      <c r="E20896">
        <f>VLOOKUP(B20896, Tabelas!A:C,2,FALSE())</f>
        <v/>
      </c>
    </row>
    <row r="20897">
      <c r="A20897" t="inlineStr">
        <is>
          <t>REVISTA POLÍTICAS E SAÚDE COLETIVA</t>
        </is>
      </c>
      <c r="B20897" t="inlineStr">
        <is>
          <t>C</t>
        </is>
      </c>
      <c r="C20897">
        <f>IF(B20897&lt;&gt;"NI",1,0)</f>
        <v/>
      </c>
      <c r="D20897">
        <f>VLOOKUP(B20897, Tabelas!A:C,3,FALSE())</f>
        <v/>
      </c>
      <c r="E20897">
        <f>VLOOKUP(B20897, Tabelas!A:C,2,FALSE())</f>
        <v/>
      </c>
    </row>
    <row r="20898">
      <c r="A20898" t="inlineStr">
        <is>
          <t>REVISTA PONTES</t>
        </is>
      </c>
      <c r="B20898" t="inlineStr">
        <is>
          <t>C</t>
        </is>
      </c>
      <c r="C20898">
        <f>IF(B20898&lt;&gt;"NI",1,0)</f>
        <v/>
      </c>
      <c r="D20898">
        <f>VLOOKUP(B20898, Tabelas!A:C,3,FALSE())</f>
        <v/>
      </c>
      <c r="E20898">
        <f>VLOOKUP(B20898, Tabelas!A:C,2,FALSE())</f>
        <v/>
      </c>
    </row>
    <row r="20899">
      <c r="A20899" t="inlineStr">
        <is>
          <t>REVISTA POPULUS</t>
        </is>
      </c>
      <c r="B20899" t="inlineStr">
        <is>
          <t>C</t>
        </is>
      </c>
      <c r="C20899">
        <f>IF(B20899&lt;&gt;"NI",1,0)</f>
        <v/>
      </c>
      <c r="D20899">
        <f>VLOOKUP(B20899, Tabelas!A:C,3,FALSE())</f>
        <v/>
      </c>
      <c r="E20899">
        <f>VLOOKUP(B20899, Tabelas!A:C,2,FALSE())</f>
        <v/>
      </c>
    </row>
    <row r="20900">
      <c r="A20900" t="inlineStr">
        <is>
          <t>REVISTA PORTAL DE DIVULGAÇÃO</t>
        </is>
      </c>
      <c r="B20900" t="inlineStr">
        <is>
          <t>C</t>
        </is>
      </c>
      <c r="C20900">
        <f>IF(B20900&lt;&gt;"NI",1,0)</f>
        <v/>
      </c>
      <c r="D20900">
        <f>VLOOKUP(B20900, Tabelas!A:C,3,FALSE())</f>
        <v/>
      </c>
      <c r="E20900">
        <f>VLOOKUP(B20900, Tabelas!A:C,2,FALSE())</f>
        <v/>
      </c>
    </row>
    <row r="20901">
      <c r="A20901" t="inlineStr">
        <is>
          <t>REVISTA PORTUGUESA DE CIÊNCIA CRIMINAL</t>
        </is>
      </c>
      <c r="B20901" t="inlineStr">
        <is>
          <t>C</t>
        </is>
      </c>
      <c r="C20901">
        <f>IF(B20901&lt;&gt;"NI",1,0)</f>
        <v/>
      </c>
      <c r="D20901">
        <f>VLOOKUP(B20901, Tabelas!A:C,3,FALSE())</f>
        <v/>
      </c>
      <c r="E20901">
        <f>VLOOKUP(B20901, Tabelas!A:C,2,FALSE())</f>
        <v/>
      </c>
    </row>
    <row r="20902">
      <c r="A20902" t="inlineStr">
        <is>
          <t>REVISTA PORTUGUESA DE CIÊNCIAS VETERINÁRIAS</t>
        </is>
      </c>
      <c r="B20902" t="inlineStr">
        <is>
          <t>C</t>
        </is>
      </c>
      <c r="C20902">
        <f>IF(B20902&lt;&gt;"NI",1,0)</f>
        <v/>
      </c>
      <c r="D20902">
        <f>VLOOKUP(B20902, Tabelas!A:C,3,FALSE())</f>
        <v/>
      </c>
      <c r="E20902">
        <f>VLOOKUP(B20902, Tabelas!A:C,2,FALSE())</f>
        <v/>
      </c>
    </row>
    <row r="20903">
      <c r="A20903" t="inlineStr">
        <is>
          <t>REVISTA PORTUGUESA DE ENGENHARIA DE ESTRUTURAS</t>
        </is>
      </c>
      <c r="B20903" t="inlineStr">
        <is>
          <t>C</t>
        </is>
      </c>
      <c r="C20903">
        <f>IF(B20903&lt;&gt;"NI",1,0)</f>
        <v/>
      </c>
      <c r="D20903">
        <f>VLOOKUP(B20903, Tabelas!A:C,3,FALSE())</f>
        <v/>
      </c>
      <c r="E20903">
        <f>VLOOKUP(B20903, Tabelas!A:C,2,FALSE())</f>
        <v/>
      </c>
    </row>
    <row r="20904">
      <c r="A20904" t="inlineStr">
        <is>
          <t>REVISTA PORTUGUESA DE ORTOPEDIA E TRAUMATOLOGIA</t>
        </is>
      </c>
      <c r="B20904" t="inlineStr">
        <is>
          <t>C</t>
        </is>
      </c>
      <c r="C20904">
        <f>IF(B20904&lt;&gt;"NI",1,0)</f>
        <v/>
      </c>
      <c r="D20904">
        <f>VLOOKUP(B20904, Tabelas!A:C,3,FALSE())</f>
        <v/>
      </c>
      <c r="E20904">
        <f>VLOOKUP(B20904, Tabelas!A:C,2,FALSE())</f>
        <v/>
      </c>
    </row>
    <row r="20905">
      <c r="A20905" t="inlineStr">
        <is>
          <t>REVISTA POSIÇÃO</t>
        </is>
      </c>
      <c r="B20905" t="inlineStr">
        <is>
          <t>C</t>
        </is>
      </c>
      <c r="C20905">
        <f>IF(B20905&lt;&gt;"NI",1,0)</f>
        <v/>
      </c>
      <c r="D20905">
        <f>VLOOKUP(B20905, Tabelas!A:C,3,FALSE())</f>
        <v/>
      </c>
      <c r="E20905">
        <f>VLOOKUP(B20905, Tabelas!A:C,2,FALSE())</f>
        <v/>
      </c>
    </row>
    <row r="20906">
      <c r="A20906" t="inlineStr">
        <is>
          <t>REVISTA PRÁTICAS EM EXTENSÃO</t>
        </is>
      </c>
      <c r="B20906" t="inlineStr">
        <is>
          <t>C</t>
        </is>
      </c>
      <c r="C20906">
        <f>IF(B20906&lt;&gt;"NI",1,0)</f>
        <v/>
      </c>
      <c r="D20906">
        <f>VLOOKUP(B20906, Tabelas!A:C,3,FALSE())</f>
        <v/>
      </c>
      <c r="E20906">
        <f>VLOOKUP(B20906, Tabelas!A:C,2,FALSE())</f>
        <v/>
      </c>
    </row>
    <row r="20907">
      <c r="A20907" t="inlineStr">
        <is>
          <t>REVISTA PRIMEIROS ESTUDOS</t>
        </is>
      </c>
      <c r="B20907" t="inlineStr">
        <is>
          <t>C</t>
        </is>
      </c>
      <c r="C20907">
        <f>IF(B20907&lt;&gt;"NI",1,0)</f>
        <v/>
      </c>
      <c r="D20907">
        <f>VLOOKUP(B20907, Tabelas!A:C,3,FALSE())</f>
        <v/>
      </c>
      <c r="E20907">
        <f>VLOOKUP(B20907, Tabelas!A:C,2,FALSE())</f>
        <v/>
      </c>
    </row>
    <row r="20908">
      <c r="A20908" t="inlineStr">
        <is>
          <t>REVISTA PROCESSOS QUÍMICOS</t>
        </is>
      </c>
      <c r="B20908" t="inlineStr">
        <is>
          <t>C</t>
        </is>
      </c>
      <c r="C20908">
        <f>IF(B20908&lt;&gt;"NI",1,0)</f>
        <v/>
      </c>
      <c r="D20908">
        <f>VLOOKUP(B20908, Tabelas!A:C,3,FALSE())</f>
        <v/>
      </c>
      <c r="E20908">
        <f>VLOOKUP(B20908, Tabelas!A:C,2,FALSE())</f>
        <v/>
      </c>
    </row>
    <row r="20909">
      <c r="A20909" t="inlineStr">
        <is>
          <t>REVISTA PRODUÇÃO EM FOCO</t>
        </is>
      </c>
      <c r="B20909" t="inlineStr">
        <is>
          <t>C</t>
        </is>
      </c>
      <c r="C20909">
        <f>IF(B20909&lt;&gt;"NI",1,0)</f>
        <v/>
      </c>
      <c r="D20909">
        <f>VLOOKUP(B20909, Tabelas!A:C,3,FALSE())</f>
        <v/>
      </c>
      <c r="E20909">
        <f>VLOOKUP(B20909, Tabelas!A:C,2,FALSE())</f>
        <v/>
      </c>
    </row>
    <row r="20910">
      <c r="A20910" t="inlineStr">
        <is>
          <t>REVISTA PRODUÇÃO ONLINE</t>
        </is>
      </c>
      <c r="B20910" t="inlineStr">
        <is>
          <t>C</t>
        </is>
      </c>
      <c r="C20910">
        <f>IF(B20910&lt;&gt;"NI",1,0)</f>
        <v/>
      </c>
      <c r="D20910">
        <f>VLOOKUP(B20910, Tabelas!A:C,3,FALSE())</f>
        <v/>
      </c>
      <c r="E20910">
        <f>VLOOKUP(B20910, Tabelas!A:C,2,FALSE())</f>
        <v/>
      </c>
    </row>
    <row r="20911">
      <c r="A20911" t="inlineStr">
        <is>
          <t>REVISTA PROJEÇÃO E DOCÊNCIA</t>
        </is>
      </c>
      <c r="B20911" t="inlineStr">
        <is>
          <t>C</t>
        </is>
      </c>
      <c r="C20911">
        <f>IF(B20911&lt;&gt;"NI",1,0)</f>
        <v/>
      </c>
      <c r="D20911">
        <f>VLOOKUP(B20911, Tabelas!A:C,3,FALSE())</f>
        <v/>
      </c>
      <c r="E20911">
        <f>VLOOKUP(B20911, Tabelas!A:C,2,FALSE())</f>
        <v/>
      </c>
    </row>
    <row r="20912">
      <c r="A20912" t="inlineStr">
        <is>
          <t>REVISTA PROJEÇÃO, DIREITO E SOCIEDADE</t>
        </is>
      </c>
      <c r="B20912" t="inlineStr">
        <is>
          <t>C</t>
        </is>
      </c>
      <c r="C20912">
        <f>IF(B20912&lt;&gt;"NI",1,0)</f>
        <v/>
      </c>
      <c r="D20912">
        <f>VLOOKUP(B20912, Tabelas!A:C,3,FALSE())</f>
        <v/>
      </c>
      <c r="E20912">
        <f>VLOOKUP(B20912, Tabelas!A:C,2,FALSE())</f>
        <v/>
      </c>
    </row>
    <row r="20913">
      <c r="A20913" t="inlineStr">
        <is>
          <t>REVISTA PSICOLOGIA &amp; COMUNIDADE</t>
        </is>
      </c>
      <c r="B20913" t="inlineStr">
        <is>
          <t>C</t>
        </is>
      </c>
      <c r="C20913">
        <f>IF(B20913&lt;&gt;"NI",1,0)</f>
        <v/>
      </c>
      <c r="D20913">
        <f>VLOOKUP(B20913, Tabelas!A:C,3,FALSE())</f>
        <v/>
      </c>
      <c r="E20913">
        <f>VLOOKUP(B20913, Tabelas!A:C,2,FALSE())</f>
        <v/>
      </c>
    </row>
    <row r="20914">
      <c r="A20914" t="inlineStr">
        <is>
          <t>REVISTA PUBLICUM</t>
        </is>
      </c>
      <c r="B20914" t="inlineStr">
        <is>
          <t>C</t>
        </is>
      </c>
      <c r="C20914">
        <f>IF(B20914&lt;&gt;"NI",1,0)</f>
        <v/>
      </c>
      <c r="D20914">
        <f>VLOOKUP(B20914, Tabelas!A:C,3,FALSE())</f>
        <v/>
      </c>
      <c r="E20914">
        <f>VLOOKUP(B20914, Tabelas!A:C,2,FALSE())</f>
        <v/>
      </c>
    </row>
    <row r="20915">
      <c r="A20915" t="inlineStr">
        <is>
          <t>REVISTA PUNCTUM</t>
        </is>
      </c>
      <c r="B20915" t="inlineStr">
        <is>
          <t>C</t>
        </is>
      </c>
      <c r="C20915">
        <f>IF(B20915&lt;&gt;"NI",1,0)</f>
        <v/>
      </c>
      <c r="D20915">
        <f>VLOOKUP(B20915, Tabelas!A:C,3,FALSE())</f>
        <v/>
      </c>
      <c r="E20915">
        <f>VLOOKUP(B20915, Tabelas!A:C,2,FALSE())</f>
        <v/>
      </c>
    </row>
    <row r="20916">
      <c r="A20916" t="inlineStr">
        <is>
          <t>REVISTA RAÍZES E AMIDOS TROPICAIS</t>
        </is>
      </c>
      <c r="B20916" t="inlineStr">
        <is>
          <t>C</t>
        </is>
      </c>
      <c r="C20916">
        <f>IF(B20916&lt;&gt;"NI",1,0)</f>
        <v/>
      </c>
      <c r="D20916">
        <f>VLOOKUP(B20916, Tabelas!A:C,3,FALSE())</f>
        <v/>
      </c>
      <c r="E20916">
        <f>VLOOKUP(B20916, Tabelas!A:C,2,FALSE())</f>
        <v/>
      </c>
    </row>
    <row r="20917">
      <c r="A20917" t="inlineStr">
        <is>
          <t>REVISTA RAÍZES NO DIREITO (ONLINE)</t>
        </is>
      </c>
      <c r="B20917" t="inlineStr">
        <is>
          <t>C</t>
        </is>
      </c>
      <c r="C20917">
        <f>IF(B20917&lt;&gt;"NI",1,0)</f>
        <v/>
      </c>
      <c r="D20917">
        <f>VLOOKUP(B20917, Tabelas!A:C,3,FALSE())</f>
        <v/>
      </c>
      <c r="E20917">
        <f>VLOOKUP(B20917, Tabelas!A:C,2,FALSE())</f>
        <v/>
      </c>
    </row>
    <row r="20918">
      <c r="A20918" t="inlineStr">
        <is>
          <t>REVISTA RASANTE</t>
        </is>
      </c>
      <c r="B20918" t="inlineStr">
        <is>
          <t>C</t>
        </is>
      </c>
      <c r="C20918">
        <f>IF(B20918&lt;&gt;"NI",1,0)</f>
        <v/>
      </c>
      <c r="D20918">
        <f>VLOOKUP(B20918, Tabelas!A:C,3,FALSE())</f>
        <v/>
      </c>
      <c r="E20918">
        <f>VLOOKUP(B20918, Tabelas!A:C,2,FALSE())</f>
        <v/>
      </c>
    </row>
    <row r="20919">
      <c r="A20919" t="inlineStr">
        <is>
          <t>REVISTA REBELA</t>
        </is>
      </c>
      <c r="B20919" t="inlineStr">
        <is>
          <t>C</t>
        </is>
      </c>
      <c r="C20919">
        <f>IF(B20919&lt;&gt;"NI",1,0)</f>
        <v/>
      </c>
      <c r="D20919">
        <f>VLOOKUP(B20919, Tabelas!A:C,3,FALSE())</f>
        <v/>
      </c>
      <c r="E20919">
        <f>VLOOKUP(B20919, Tabelas!A:C,2,FALSE())</f>
        <v/>
      </c>
    </row>
    <row r="20920">
      <c r="A20920" t="inlineStr">
        <is>
          <t>REVISTA REFLEXÃO E CRÍTICA DO DIREITO</t>
        </is>
      </c>
      <c r="B20920" t="inlineStr">
        <is>
          <t>C</t>
        </is>
      </c>
      <c r="C20920">
        <f>IF(B20920&lt;&gt;"NI",1,0)</f>
        <v/>
      </c>
      <c r="D20920">
        <f>VLOOKUP(B20920, Tabelas!A:C,3,FALSE())</f>
        <v/>
      </c>
      <c r="E20920">
        <f>VLOOKUP(B20920, Tabelas!A:C,2,FALSE())</f>
        <v/>
      </c>
    </row>
    <row r="20921">
      <c r="A20921" t="inlineStr">
        <is>
          <t>REVISTA REINO DE CLIO</t>
        </is>
      </c>
      <c r="B20921" t="inlineStr">
        <is>
          <t>C</t>
        </is>
      </c>
      <c r="C20921">
        <f>IF(B20921&lt;&gt;"NI",1,0)</f>
        <v/>
      </c>
      <c r="D20921">
        <f>VLOOKUP(B20921, Tabelas!A:C,3,FALSE())</f>
        <v/>
      </c>
      <c r="E20921">
        <f>VLOOKUP(B20921, Tabelas!A:C,2,FALSE())</f>
        <v/>
      </c>
    </row>
    <row r="20922">
      <c r="A20922" t="inlineStr">
        <is>
          <t>REVISTA REMECS - REVISTA MULTIDISCIPLINAR DE ESTUDOS CIENTÍFICOS EM SAÚDE</t>
        </is>
      </c>
      <c r="B20922" t="inlineStr">
        <is>
          <t>C</t>
        </is>
      </c>
      <c r="C20922">
        <f>IF(B20922&lt;&gt;"NI",1,0)</f>
        <v/>
      </c>
      <c r="D20922">
        <f>VLOOKUP(B20922, Tabelas!A:C,3,FALSE())</f>
        <v/>
      </c>
      <c r="E20922">
        <f>VLOOKUP(B20922, Tabelas!A:C,2,FALSE())</f>
        <v/>
      </c>
    </row>
    <row r="20923">
      <c r="A20923" t="inlineStr">
        <is>
          <t>REVISTA RE-PRODUÇÃO</t>
        </is>
      </c>
      <c r="B20923" t="inlineStr">
        <is>
          <t>C</t>
        </is>
      </c>
      <c r="C20923">
        <f>IF(B20923&lt;&gt;"NI",1,0)</f>
        <v/>
      </c>
      <c r="D20923">
        <f>VLOOKUP(B20923, Tabelas!A:C,3,FALSE())</f>
        <v/>
      </c>
      <c r="E20923">
        <f>VLOOKUP(B20923, Tabelas!A:C,2,FALSE())</f>
        <v/>
      </c>
    </row>
    <row r="20924">
      <c r="A20924" t="inlineStr">
        <is>
          <t>REVISTA REVESTRÉS</t>
        </is>
      </c>
      <c r="B20924" t="inlineStr">
        <is>
          <t>C</t>
        </is>
      </c>
      <c r="C20924">
        <f>IF(B20924&lt;&gt;"NI",1,0)</f>
        <v/>
      </c>
      <c r="D20924">
        <f>VLOOKUP(B20924, Tabelas!A:C,3,FALSE())</f>
        <v/>
      </c>
      <c r="E20924">
        <f>VLOOKUP(B20924, Tabelas!A:C,2,FALSE())</f>
        <v/>
      </c>
    </row>
    <row r="20925">
      <c r="A20925" t="inlineStr">
        <is>
          <t>REVISTA REVISTA DE EDUCAÇÃO TÉCNICA E DE EDUCAÇÃO TÉCNICA E TECNOLÓGICA EM CIÊNCIAS AGRÍCOLAS</t>
        </is>
      </c>
      <c r="B20925" t="inlineStr">
        <is>
          <t>C</t>
        </is>
      </c>
      <c r="C20925">
        <f>IF(B20925&lt;&gt;"NI",1,0)</f>
        <v/>
      </c>
      <c r="D20925">
        <f>VLOOKUP(B20925, Tabelas!A:C,3,FALSE())</f>
        <v/>
      </c>
      <c r="E20925">
        <f>VLOOKUP(B20925, Tabelas!A:C,2,FALSE())</f>
        <v/>
      </c>
    </row>
    <row r="20926">
      <c r="A20926" t="inlineStr">
        <is>
          <t>REVISTA RIOS SAÚDE</t>
        </is>
      </c>
      <c r="B20926" t="inlineStr">
        <is>
          <t>C</t>
        </is>
      </c>
      <c r="C20926">
        <f>IF(B20926&lt;&gt;"NI",1,0)</f>
        <v/>
      </c>
      <c r="D20926">
        <f>VLOOKUP(B20926, Tabelas!A:C,3,FALSE())</f>
        <v/>
      </c>
      <c r="E20926">
        <f>VLOOKUP(B20926, Tabelas!A:C,2,FALSE())</f>
        <v/>
      </c>
    </row>
    <row r="20927">
      <c r="A20927" t="inlineStr">
        <is>
          <t>REVISTA RISCOS</t>
        </is>
      </c>
      <c r="B20927" t="inlineStr">
        <is>
          <t>C</t>
        </is>
      </c>
      <c r="C20927">
        <f>IF(B20927&lt;&gt;"NI",1,0)</f>
        <v/>
      </c>
      <c r="D20927">
        <f>VLOOKUP(B20927, Tabelas!A:C,3,FALSE())</f>
        <v/>
      </c>
      <c r="E20927">
        <f>VLOOKUP(B20927, Tabelas!A:C,2,FALSE())</f>
        <v/>
      </c>
    </row>
    <row r="20928">
      <c r="A20928" t="inlineStr">
        <is>
          <t>REVISTA RIZOMA</t>
        </is>
      </c>
      <c r="B20928" t="inlineStr">
        <is>
          <t>C</t>
        </is>
      </c>
      <c r="C20928">
        <f>IF(B20928&lt;&gt;"NI",1,0)</f>
        <v/>
      </c>
      <c r="D20928">
        <f>VLOOKUP(B20928, Tabelas!A:C,3,FALSE())</f>
        <v/>
      </c>
      <c r="E20928">
        <f>VLOOKUP(B20928, Tabelas!A:C,2,FALSE())</f>
        <v/>
      </c>
    </row>
    <row r="20929">
      <c r="A20929" t="inlineStr">
        <is>
          <t>REVISTA RURAL E URBANO - UFPE</t>
        </is>
      </c>
      <c r="B20929" t="inlineStr">
        <is>
          <t>C</t>
        </is>
      </c>
      <c r="C20929">
        <f>IF(B20929&lt;&gt;"NI",1,0)</f>
        <v/>
      </c>
      <c r="D20929">
        <f>VLOOKUP(B20929, Tabelas!A:C,3,FALSE())</f>
        <v/>
      </c>
      <c r="E20929">
        <f>VLOOKUP(B20929, Tabelas!A:C,2,FALSE())</f>
        <v/>
      </c>
    </row>
    <row r="20930">
      <c r="A20930" t="inlineStr">
        <is>
          <t>REVISTA SABERES ACADÊMICOS</t>
        </is>
      </c>
      <c r="B20930" t="inlineStr">
        <is>
          <t>C</t>
        </is>
      </c>
      <c r="C20930">
        <f>IF(B20930&lt;&gt;"NI",1,0)</f>
        <v/>
      </c>
      <c r="D20930">
        <f>VLOOKUP(B20930, Tabelas!A:C,3,FALSE())</f>
        <v/>
      </c>
      <c r="E20930">
        <f>VLOOKUP(B20930, Tabelas!A:C,2,FALSE())</f>
        <v/>
      </c>
    </row>
    <row r="20931">
      <c r="A20931" t="inlineStr">
        <is>
          <t>REVISTA SABERES DOCENTES EM AÇÃO</t>
        </is>
      </c>
      <c r="B20931" t="inlineStr">
        <is>
          <t>C</t>
        </is>
      </c>
      <c r="C20931">
        <f>IF(B20931&lt;&gt;"NI",1,0)</f>
        <v/>
      </c>
      <c r="D20931">
        <f>VLOOKUP(B20931, Tabelas!A:C,3,FALSE())</f>
        <v/>
      </c>
      <c r="E20931">
        <f>VLOOKUP(B20931, Tabelas!A:C,2,FALSE())</f>
        <v/>
      </c>
    </row>
    <row r="20932">
      <c r="A20932" t="inlineStr">
        <is>
          <t>REVISTA SANS SOLEIL - ESTUDIOS DE LA IMAGEN</t>
        </is>
      </c>
      <c r="B20932" t="inlineStr">
        <is>
          <t>C</t>
        </is>
      </c>
      <c r="C20932">
        <f>IF(B20932&lt;&gt;"NI",1,0)</f>
        <v/>
      </c>
      <c r="D20932">
        <f>VLOOKUP(B20932, Tabelas!A:C,3,FALSE())</f>
        <v/>
      </c>
      <c r="E20932">
        <f>VLOOKUP(B20932, Tabelas!A:C,2,FALSE())</f>
        <v/>
      </c>
    </row>
    <row r="20933">
      <c r="A20933" t="inlineStr">
        <is>
          <t>REVISTA SAPERE (ONLINE)</t>
        </is>
      </c>
      <c r="B20933" t="inlineStr">
        <is>
          <t>C</t>
        </is>
      </c>
      <c r="C20933">
        <f>IF(B20933&lt;&gt;"NI",1,0)</f>
        <v/>
      </c>
      <c r="D20933">
        <f>VLOOKUP(B20933, Tabelas!A:C,3,FALSE())</f>
        <v/>
      </c>
      <c r="E20933">
        <f>VLOOKUP(B20933, Tabelas!A:C,2,FALSE())</f>
        <v/>
      </c>
    </row>
    <row r="20934">
      <c r="A20934" t="inlineStr">
        <is>
          <t>REVISTA SAÚDE &amp; CIÊNCIA ONLINE</t>
        </is>
      </c>
      <c r="B20934" t="inlineStr">
        <is>
          <t>C</t>
        </is>
      </c>
      <c r="C20934">
        <f>IF(B20934&lt;&gt;"NI",1,0)</f>
        <v/>
      </c>
      <c r="D20934">
        <f>VLOOKUP(B20934, Tabelas!A:C,3,FALSE())</f>
        <v/>
      </c>
      <c r="E20934">
        <f>VLOOKUP(B20934, Tabelas!A:C,2,FALSE())</f>
        <v/>
      </c>
    </row>
    <row r="20935">
      <c r="A20935" t="inlineStr">
        <is>
          <t>REVISTA SAÚDE (SANTA MARIA)</t>
        </is>
      </c>
      <c r="B20935" t="inlineStr">
        <is>
          <t>C</t>
        </is>
      </c>
      <c r="C20935">
        <f>IF(B20935&lt;&gt;"NI",1,0)</f>
        <v/>
      </c>
      <c r="D20935">
        <f>VLOOKUP(B20935, Tabelas!A:C,3,FALSE())</f>
        <v/>
      </c>
      <c r="E20935">
        <f>VLOOKUP(B20935, Tabelas!A:C,2,FALSE())</f>
        <v/>
      </c>
    </row>
    <row r="20936">
      <c r="A20936" t="inlineStr">
        <is>
          <t>REVISTA SAÚDE (UNG. ONLINE)</t>
        </is>
      </c>
      <c r="B20936" t="inlineStr">
        <is>
          <t>C</t>
        </is>
      </c>
      <c r="C20936">
        <f>IF(B20936&lt;&gt;"NI",1,0)</f>
        <v/>
      </c>
      <c r="D20936">
        <f>VLOOKUP(B20936, Tabelas!A:C,3,FALSE())</f>
        <v/>
      </c>
      <c r="E20936">
        <f>VLOOKUP(B20936, Tabelas!A:C,2,FALSE())</f>
        <v/>
      </c>
    </row>
    <row r="20937">
      <c r="A20937" t="inlineStr">
        <is>
          <t>REVISTA SAÚDE E CIÊNCIA</t>
        </is>
      </c>
      <c r="B20937" t="inlineStr">
        <is>
          <t>C</t>
        </is>
      </c>
      <c r="C20937">
        <f>IF(B20937&lt;&gt;"NI",1,0)</f>
        <v/>
      </c>
      <c r="D20937">
        <f>VLOOKUP(B20937, Tabelas!A:C,3,FALSE())</f>
        <v/>
      </c>
      <c r="E20937">
        <f>VLOOKUP(B20937, Tabelas!A:C,2,FALSE())</f>
        <v/>
      </c>
    </row>
    <row r="20938">
      <c r="A20938" t="inlineStr">
        <is>
          <t>REVISTA SAÚDE EM FOCO - SECRETARIA MUNICIPAL DE SAÚDE</t>
        </is>
      </c>
      <c r="B20938" t="inlineStr">
        <is>
          <t>C</t>
        </is>
      </c>
      <c r="C20938">
        <f>IF(B20938&lt;&gt;"NI",1,0)</f>
        <v/>
      </c>
      <c r="D20938">
        <f>VLOOKUP(B20938, Tabelas!A:C,3,FALSE())</f>
        <v/>
      </c>
      <c r="E20938">
        <f>VLOOKUP(B20938, Tabelas!A:C,2,FALSE())</f>
        <v/>
      </c>
    </row>
    <row r="20939">
      <c r="A20939" t="inlineStr">
        <is>
          <t>REVISTA SAÚDE MULTIDISCIPLINAR</t>
        </is>
      </c>
      <c r="B20939" t="inlineStr">
        <is>
          <t>C</t>
        </is>
      </c>
      <c r="C20939">
        <f>IF(B20939&lt;&gt;"NI",1,0)</f>
        <v/>
      </c>
      <c r="D20939">
        <f>VLOOKUP(B20939, Tabelas!A:C,3,FALSE())</f>
        <v/>
      </c>
      <c r="E20939">
        <f>VLOOKUP(B20939, Tabelas!A:C,2,FALSE())</f>
        <v/>
      </c>
    </row>
    <row r="20940">
      <c r="A20940" t="inlineStr">
        <is>
          <t>REVISTA SAÚDE QUÂNTICA</t>
        </is>
      </c>
      <c r="B20940" t="inlineStr">
        <is>
          <t>C</t>
        </is>
      </c>
      <c r="C20940">
        <f>IF(B20940&lt;&gt;"NI",1,0)</f>
        <v/>
      </c>
      <c r="D20940">
        <f>VLOOKUP(B20940, Tabelas!A:C,3,FALSE())</f>
        <v/>
      </c>
      <c r="E20940">
        <f>VLOOKUP(B20940, Tabelas!A:C,2,FALSE())</f>
        <v/>
      </c>
    </row>
    <row r="20941">
      <c r="A20941" t="inlineStr">
        <is>
          <t>REVISTA SCAPE</t>
        </is>
      </c>
      <c r="B20941" t="inlineStr">
        <is>
          <t>C</t>
        </is>
      </c>
      <c r="C20941">
        <f>IF(B20941&lt;&gt;"NI",1,0)</f>
        <v/>
      </c>
      <c r="D20941">
        <f>VLOOKUP(B20941, Tabelas!A:C,3,FALSE())</f>
        <v/>
      </c>
      <c r="E20941">
        <f>VLOOKUP(B20941, Tabelas!A:C,2,FALSE())</f>
        <v/>
      </c>
    </row>
    <row r="20942">
      <c r="A20942" t="inlineStr">
        <is>
          <t>REVISTA SEMANA DA ÁFRICA NA UFRGS</t>
        </is>
      </c>
      <c r="B20942" t="inlineStr">
        <is>
          <t>C</t>
        </is>
      </c>
      <c r="C20942">
        <f>IF(B20942&lt;&gt;"NI",1,0)</f>
        <v/>
      </c>
      <c r="D20942">
        <f>VLOOKUP(B20942, Tabelas!A:C,3,FALSE())</f>
        <v/>
      </c>
      <c r="E20942">
        <f>VLOOKUP(B20942, Tabelas!A:C,2,FALSE())</f>
        <v/>
      </c>
    </row>
    <row r="20943">
      <c r="A20943" t="inlineStr">
        <is>
          <t>REVISTA SEMESTRAL DE LA FACULTAD DE DERECHO</t>
        </is>
      </c>
      <c r="B20943" t="inlineStr">
        <is>
          <t>C</t>
        </is>
      </c>
      <c r="C20943">
        <f>IF(B20943&lt;&gt;"NI",1,0)</f>
        <v/>
      </c>
      <c r="D20943">
        <f>VLOOKUP(B20943, Tabelas!A:C,3,FALSE())</f>
        <v/>
      </c>
      <c r="E20943">
        <f>VLOOKUP(B20943, Tabelas!A:C,2,FALSE())</f>
        <v/>
      </c>
    </row>
    <row r="20944">
      <c r="A20944" t="inlineStr">
        <is>
          <t>REVISTA SEMINÁRIO INTEGRADO</t>
        </is>
      </c>
      <c r="B20944" t="inlineStr">
        <is>
          <t>C</t>
        </is>
      </c>
      <c r="C20944">
        <f>IF(B20944&lt;&gt;"NI",1,0)</f>
        <v/>
      </c>
      <c r="D20944">
        <f>VLOOKUP(B20944, Tabelas!A:C,3,FALSE())</f>
        <v/>
      </c>
      <c r="E20944">
        <f>VLOOKUP(B20944, Tabelas!A:C,2,FALSE())</f>
        <v/>
      </c>
    </row>
    <row r="20945">
      <c r="A20945" t="inlineStr">
        <is>
          <t>REVISTA SENSO</t>
        </is>
      </c>
      <c r="B20945" t="inlineStr">
        <is>
          <t>C</t>
        </is>
      </c>
      <c r="C20945">
        <f>IF(B20945&lt;&gt;"NI",1,0)</f>
        <v/>
      </c>
      <c r="D20945">
        <f>VLOOKUP(B20945, Tabelas!A:C,3,FALSE())</f>
        <v/>
      </c>
      <c r="E20945">
        <f>VLOOKUP(B20945, Tabelas!A:C,2,FALSE())</f>
        <v/>
      </c>
    </row>
    <row r="20946">
      <c r="A20946" t="inlineStr">
        <is>
          <t>REVISTA SETE FACES</t>
        </is>
      </c>
      <c r="B20946" t="inlineStr">
        <is>
          <t>C</t>
        </is>
      </c>
      <c r="C20946">
        <f>IF(B20946&lt;&gt;"NI",1,0)</f>
        <v/>
      </c>
      <c r="D20946">
        <f>VLOOKUP(B20946, Tabelas!A:C,3,FALSE())</f>
        <v/>
      </c>
      <c r="E20946">
        <f>VLOOKUP(B20946, Tabelas!A:C,2,FALSE())</f>
        <v/>
      </c>
    </row>
    <row r="20947">
      <c r="A20947" t="inlineStr">
        <is>
          <t>REVISTA SÍNTESE - DIREITO AMBIENTAL</t>
        </is>
      </c>
      <c r="B20947" t="inlineStr">
        <is>
          <t>C</t>
        </is>
      </c>
      <c r="C20947">
        <f>IF(B20947&lt;&gt;"NI",1,0)</f>
        <v/>
      </c>
      <c r="D20947">
        <f>VLOOKUP(B20947, Tabelas!A:C,3,FALSE())</f>
        <v/>
      </c>
      <c r="E20947">
        <f>VLOOKUP(B20947, Tabelas!A:C,2,FALSE())</f>
        <v/>
      </c>
    </row>
    <row r="20948">
      <c r="A20948" t="inlineStr">
        <is>
          <t>REVISTA SÍNTESE - DIREITO CIVIL E PROCESSUAL CIVIL</t>
        </is>
      </c>
      <c r="B20948" t="inlineStr">
        <is>
          <t>C</t>
        </is>
      </c>
      <c r="C20948">
        <f>IF(B20948&lt;&gt;"NI",1,0)</f>
        <v/>
      </c>
      <c r="D20948">
        <f>VLOOKUP(B20948, Tabelas!A:C,3,FALSE())</f>
        <v/>
      </c>
      <c r="E20948">
        <f>VLOOKUP(B20948, Tabelas!A:C,2,FALSE())</f>
        <v/>
      </c>
    </row>
    <row r="20949">
      <c r="A20949" t="inlineStr">
        <is>
          <t>REVISTA SÍNTESE - LICITAÇÕES, CONTRATOS E CONVÊNIOS</t>
        </is>
      </c>
      <c r="B20949" t="inlineStr">
        <is>
          <t>C</t>
        </is>
      </c>
      <c r="C20949">
        <f>IF(B20949&lt;&gt;"NI",1,0)</f>
        <v/>
      </c>
      <c r="D20949">
        <f>VLOOKUP(B20949, Tabelas!A:C,3,FALSE())</f>
        <v/>
      </c>
      <c r="E20949">
        <f>VLOOKUP(B20949, Tabelas!A:C,2,FALSE())</f>
        <v/>
      </c>
    </row>
    <row r="20950">
      <c r="A20950" t="inlineStr">
        <is>
          <t>REVISTA SÍNTESE DE DIREITO ADMINISTRATIVO</t>
        </is>
      </c>
      <c r="B20950" t="inlineStr">
        <is>
          <t>C</t>
        </is>
      </c>
      <c r="C20950">
        <f>IF(B20950&lt;&gt;"NI",1,0)</f>
        <v/>
      </c>
      <c r="D20950">
        <f>VLOOKUP(B20950, Tabelas!A:C,3,FALSE())</f>
        <v/>
      </c>
      <c r="E20950">
        <f>VLOOKUP(B20950, Tabelas!A:C,2,FALSE())</f>
        <v/>
      </c>
    </row>
    <row r="20951">
      <c r="A20951" t="inlineStr">
        <is>
          <t>REVISTA SÍNTESE DE DIREITO DESPORTIVO.</t>
        </is>
      </c>
      <c r="B20951" t="inlineStr">
        <is>
          <t>C</t>
        </is>
      </c>
      <c r="C20951">
        <f>IF(B20951&lt;&gt;"NI",1,0)</f>
        <v/>
      </c>
      <c r="D20951">
        <f>VLOOKUP(B20951, Tabelas!A:C,3,FALSE())</f>
        <v/>
      </c>
      <c r="E20951">
        <f>VLOOKUP(B20951, Tabelas!A:C,2,FALSE())</f>
        <v/>
      </c>
    </row>
    <row r="20952">
      <c r="A20952" t="inlineStr">
        <is>
          <t>REVISTA SÍNTESE DIREITO DE FAMÍLIA</t>
        </is>
      </c>
      <c r="B20952" t="inlineStr">
        <is>
          <t>C</t>
        </is>
      </c>
      <c r="C20952">
        <f>IF(B20952&lt;&gt;"NI",1,0)</f>
        <v/>
      </c>
      <c r="D20952">
        <f>VLOOKUP(B20952, Tabelas!A:C,3,FALSE())</f>
        <v/>
      </c>
      <c r="E20952">
        <f>VLOOKUP(B20952, Tabelas!A:C,2,FALSE())</f>
        <v/>
      </c>
    </row>
    <row r="20953">
      <c r="A20953" t="inlineStr">
        <is>
          <t>REVISTA SÍNTESE DIREITO EMPRESARIAL</t>
        </is>
      </c>
      <c r="B20953" t="inlineStr">
        <is>
          <t>C</t>
        </is>
      </c>
      <c r="C20953">
        <f>IF(B20953&lt;&gt;"NI",1,0)</f>
        <v/>
      </c>
      <c r="D20953">
        <f>VLOOKUP(B20953, Tabelas!A:C,3,FALSE())</f>
        <v/>
      </c>
      <c r="E20953">
        <f>VLOOKUP(B20953, Tabelas!A:C,2,FALSE())</f>
        <v/>
      </c>
    </row>
    <row r="20954">
      <c r="A20954" t="inlineStr">
        <is>
          <t>REVISTA SÍNTESE DIREITO IMOBILIÁRIO</t>
        </is>
      </c>
      <c r="B20954" t="inlineStr">
        <is>
          <t>C</t>
        </is>
      </c>
      <c r="C20954">
        <f>IF(B20954&lt;&gt;"NI",1,0)</f>
        <v/>
      </c>
      <c r="D20954">
        <f>VLOOKUP(B20954, Tabelas!A:C,3,FALSE())</f>
        <v/>
      </c>
      <c r="E20954">
        <f>VLOOKUP(B20954, Tabelas!A:C,2,FALSE())</f>
        <v/>
      </c>
    </row>
    <row r="20955">
      <c r="A20955" t="inlineStr">
        <is>
          <t>REVISTA SÍNTESE DIREITO PENAL E PROCESSUAL PENAL</t>
        </is>
      </c>
      <c r="B20955" t="inlineStr">
        <is>
          <t>C</t>
        </is>
      </c>
      <c r="C20955">
        <f>IF(B20955&lt;&gt;"NI",1,0)</f>
        <v/>
      </c>
      <c r="D20955">
        <f>VLOOKUP(B20955, Tabelas!A:C,3,FALSE())</f>
        <v/>
      </c>
      <c r="E20955">
        <f>VLOOKUP(B20955, Tabelas!A:C,2,FALSE())</f>
        <v/>
      </c>
    </row>
    <row r="20956">
      <c r="A20956" t="inlineStr">
        <is>
          <t>REVISTA SÍNTESE DIREITO PREVIDENCIÁRIO</t>
        </is>
      </c>
      <c r="B20956" t="inlineStr">
        <is>
          <t>C</t>
        </is>
      </c>
      <c r="C20956">
        <f>IF(B20956&lt;&gt;"NI",1,0)</f>
        <v/>
      </c>
      <c r="D20956">
        <f>VLOOKUP(B20956, Tabelas!A:C,3,FALSE())</f>
        <v/>
      </c>
      <c r="E20956">
        <f>VLOOKUP(B20956, Tabelas!A:C,2,FALSE())</f>
        <v/>
      </c>
    </row>
    <row r="20957">
      <c r="A20957" t="inlineStr">
        <is>
          <t>REVISTA SÍNTESE RESPONSABILIDADE PÚBLICA</t>
        </is>
      </c>
      <c r="B20957" t="inlineStr">
        <is>
          <t>C</t>
        </is>
      </c>
      <c r="C20957">
        <f>IF(B20957&lt;&gt;"NI",1,0)</f>
        <v/>
      </c>
      <c r="D20957">
        <f>VLOOKUP(B20957, Tabelas!A:C,3,FALSE())</f>
        <v/>
      </c>
      <c r="E20957">
        <f>VLOOKUP(B20957, Tabelas!A:C,2,FALSE())</f>
        <v/>
      </c>
    </row>
    <row r="20958">
      <c r="A20958" t="inlineStr">
        <is>
          <t>REVISTA SÍNTESE TRABALHISTA E PREVIDENCIÁRIO</t>
        </is>
      </c>
      <c r="B20958" t="inlineStr">
        <is>
          <t>C</t>
        </is>
      </c>
      <c r="C20958">
        <f>IF(B20958&lt;&gt;"NI",1,0)</f>
        <v/>
      </c>
      <c r="D20958">
        <f>VLOOKUP(B20958, Tabelas!A:C,3,FALSE())</f>
        <v/>
      </c>
      <c r="E20958">
        <f>VLOOKUP(B20958, Tabelas!A:C,2,FALSE())</f>
        <v/>
      </c>
    </row>
    <row r="20959">
      <c r="A20959" t="inlineStr">
        <is>
          <t>REVISTA SISTEMAS E MÍDIAS DIGITAIS</t>
        </is>
      </c>
      <c r="B20959" t="inlineStr">
        <is>
          <t>C</t>
        </is>
      </c>
      <c r="C20959">
        <f>IF(B20959&lt;&gt;"NI",1,0)</f>
        <v/>
      </c>
      <c r="D20959">
        <f>VLOOKUP(B20959, Tabelas!A:C,3,FALSE())</f>
        <v/>
      </c>
      <c r="E20959">
        <f>VLOOKUP(B20959, Tabelas!A:C,2,FALSE())</f>
        <v/>
      </c>
    </row>
    <row r="20960">
      <c r="A20960" t="inlineStr">
        <is>
          <t>REVISTA SOMMA</t>
        </is>
      </c>
      <c r="B20960" t="inlineStr">
        <is>
          <t>C</t>
        </is>
      </c>
      <c r="C20960">
        <f>IF(B20960&lt;&gt;"NI",1,0)</f>
        <v/>
      </c>
      <c r="D20960">
        <f>VLOOKUP(B20960, Tabelas!A:C,3,FALSE())</f>
        <v/>
      </c>
      <c r="E20960">
        <f>VLOOKUP(B20960, Tabelas!A:C,2,FALSE())</f>
        <v/>
      </c>
    </row>
    <row r="20961">
      <c r="A20961" t="inlineStr">
        <is>
          <t>REVISTA SOUZA MARQUES</t>
        </is>
      </c>
      <c r="B20961" t="inlineStr">
        <is>
          <t>C</t>
        </is>
      </c>
      <c r="C20961">
        <f>IF(B20961&lt;&gt;"NI",1,0)</f>
        <v/>
      </c>
      <c r="D20961">
        <f>VLOOKUP(B20961, Tabelas!A:C,3,FALSE())</f>
        <v/>
      </c>
      <c r="E20961">
        <f>VLOOKUP(B20961, Tabelas!A:C,2,FALSE())</f>
        <v/>
      </c>
    </row>
    <row r="20962">
      <c r="A20962" t="inlineStr">
        <is>
          <t>REVISTA SUBVERSA - LITERATURA LUSO-BRASILEIRA</t>
        </is>
      </c>
      <c r="B20962" t="inlineStr">
        <is>
          <t>C</t>
        </is>
      </c>
      <c r="C20962">
        <f>IF(B20962&lt;&gt;"NI",1,0)</f>
        <v/>
      </c>
      <c r="D20962">
        <f>VLOOKUP(B20962, Tabelas!A:C,3,FALSE())</f>
        <v/>
      </c>
      <c r="E20962">
        <f>VLOOKUP(B20962, Tabelas!A:C,2,FALSE())</f>
        <v/>
      </c>
    </row>
    <row r="20963">
      <c r="A20963" t="inlineStr">
        <is>
          <t>REVISTA SUL-BRASILEIRA DE ENFERMAGEM</t>
        </is>
      </c>
      <c r="B20963" t="inlineStr">
        <is>
          <t>C</t>
        </is>
      </c>
      <c r="C20963">
        <f>IF(B20963&lt;&gt;"NI",1,0)</f>
        <v/>
      </c>
      <c r="D20963">
        <f>VLOOKUP(B20963, Tabelas!A:C,3,FALSE())</f>
        <v/>
      </c>
      <c r="E20963">
        <f>VLOOKUP(B20963, Tabelas!A:C,2,FALSE())</f>
        <v/>
      </c>
    </row>
    <row r="20964">
      <c r="A20964" t="inlineStr">
        <is>
          <t>REVISTA SUSTENTABILIDADE ORGANIZACIONAL</t>
        </is>
      </c>
      <c r="B20964" t="inlineStr">
        <is>
          <t>C</t>
        </is>
      </c>
      <c r="C20964">
        <f>IF(B20964&lt;&gt;"NI",1,0)</f>
        <v/>
      </c>
      <c r="D20964">
        <f>VLOOKUP(B20964, Tabelas!A:C,3,FALSE())</f>
        <v/>
      </c>
      <c r="E20964">
        <f>VLOOKUP(B20964, Tabelas!A:C,2,FALSE())</f>
        <v/>
      </c>
    </row>
    <row r="20965">
      <c r="A20965" t="inlineStr">
        <is>
          <t>REVISTA TAMANDUÁ</t>
        </is>
      </c>
      <c r="B20965" t="inlineStr">
        <is>
          <t>C</t>
        </is>
      </c>
      <c r="C20965">
        <f>IF(B20965&lt;&gt;"NI",1,0)</f>
        <v/>
      </c>
      <c r="D20965">
        <f>VLOOKUP(B20965, Tabelas!A:C,3,FALSE())</f>
        <v/>
      </c>
      <c r="E20965">
        <f>VLOOKUP(B20965, Tabelas!A:C,2,FALSE())</f>
        <v/>
      </c>
    </row>
    <row r="20966">
      <c r="A20966" t="inlineStr">
        <is>
          <t>REVISTA TANTAS PALAVRAS</t>
        </is>
      </c>
      <c r="B20966" t="inlineStr">
        <is>
          <t>C</t>
        </is>
      </c>
      <c r="C20966">
        <f>IF(B20966&lt;&gt;"NI",1,0)</f>
        <v/>
      </c>
      <c r="D20966">
        <f>VLOOKUP(B20966, Tabelas!A:C,3,FALSE())</f>
        <v/>
      </c>
      <c r="E20966">
        <f>VLOOKUP(B20966, Tabelas!A:C,2,FALSE())</f>
        <v/>
      </c>
    </row>
    <row r="20967">
      <c r="A20967" t="inlineStr">
        <is>
          <t>REVISTA TCMRJ</t>
        </is>
      </c>
      <c r="B20967" t="inlineStr">
        <is>
          <t>C</t>
        </is>
      </c>
      <c r="C20967">
        <f>IF(B20967&lt;&gt;"NI",1,0)</f>
        <v/>
      </c>
      <c r="D20967">
        <f>VLOOKUP(B20967, Tabelas!A:C,3,FALSE())</f>
        <v/>
      </c>
      <c r="E20967">
        <f>VLOOKUP(B20967, Tabelas!A:C,2,FALSE())</f>
        <v/>
      </c>
    </row>
    <row r="20968">
      <c r="A20968" t="inlineStr">
        <is>
          <t>REVISTA TÉCNICA DO TRIBUNAL DE CONTAS DE MATO GROSSO</t>
        </is>
      </c>
      <c r="B20968" t="inlineStr">
        <is>
          <t>C</t>
        </is>
      </c>
      <c r="C20968">
        <f>IF(B20968&lt;&gt;"NI",1,0)</f>
        <v/>
      </c>
      <c r="D20968">
        <f>VLOOKUP(B20968, Tabelas!A:C,3,FALSE())</f>
        <v/>
      </c>
      <c r="E20968">
        <f>VLOOKUP(B20968, Tabelas!A:C,2,FALSE())</f>
        <v/>
      </c>
    </row>
    <row r="20969">
      <c r="A20969" t="inlineStr">
        <is>
          <t>REVISTA TÉCNICO CIENTÍFICA DO CREA-PR</t>
        </is>
      </c>
      <c r="B20969" t="inlineStr">
        <is>
          <t>C</t>
        </is>
      </c>
      <c r="C20969">
        <f>IF(B20969&lt;&gt;"NI",1,0)</f>
        <v/>
      </c>
      <c r="D20969">
        <f>VLOOKUP(B20969, Tabelas!A:C,3,FALSE())</f>
        <v/>
      </c>
      <c r="E20969">
        <f>VLOOKUP(B20969, Tabelas!A:C,2,FALSE())</f>
        <v/>
      </c>
    </row>
    <row r="20970">
      <c r="A20970" t="inlineStr">
        <is>
          <t>REVISTA TECNOLOGÍSTICA</t>
        </is>
      </c>
      <c r="B20970" t="inlineStr">
        <is>
          <t>C</t>
        </is>
      </c>
      <c r="C20970">
        <f>IF(B20970&lt;&gt;"NI",1,0)</f>
        <v/>
      </c>
      <c r="D20970">
        <f>VLOOKUP(B20970, Tabelas!A:C,3,FALSE())</f>
        <v/>
      </c>
      <c r="E20970">
        <f>VLOOKUP(B20970, Tabelas!A:C,2,FALSE())</f>
        <v/>
      </c>
    </row>
    <row r="20971">
      <c r="A20971" t="inlineStr">
        <is>
          <t>REVISTA TEMA - LETRAS, ARTES E HISTÓRIA</t>
        </is>
      </c>
      <c r="B20971" t="inlineStr">
        <is>
          <t>C</t>
        </is>
      </c>
      <c r="C20971">
        <f>IF(B20971&lt;&gt;"NI",1,0)</f>
        <v/>
      </c>
      <c r="D20971">
        <f>VLOOKUP(B20971, Tabelas!A:C,3,FALSE())</f>
        <v/>
      </c>
      <c r="E20971">
        <f>VLOOKUP(B20971, Tabelas!A:C,2,FALSE())</f>
        <v/>
      </c>
    </row>
    <row r="20972">
      <c r="A20972" t="inlineStr">
        <is>
          <t>REVISTA TEOLÓGICA DOXIA</t>
        </is>
      </c>
      <c r="B20972" t="inlineStr">
        <is>
          <t>C</t>
        </is>
      </c>
      <c r="C20972">
        <f>IF(B20972&lt;&gt;"NI",1,0)</f>
        <v/>
      </c>
      <c r="D20972">
        <f>VLOOKUP(B20972, Tabelas!A:C,3,FALSE())</f>
        <v/>
      </c>
      <c r="E20972">
        <f>VLOOKUP(B20972, Tabelas!A:C,2,FALSE())</f>
        <v/>
      </c>
    </row>
    <row r="20973">
      <c r="A20973" t="inlineStr">
        <is>
          <t>REVISTA TERCEIRO INCLUÍDO</t>
        </is>
      </c>
      <c r="B20973" t="inlineStr">
        <is>
          <t>C</t>
        </is>
      </c>
      <c r="C20973">
        <f>IF(B20973&lt;&gt;"NI",1,0)</f>
        <v/>
      </c>
      <c r="D20973">
        <f>VLOOKUP(B20973, Tabelas!A:C,3,FALSE())</f>
        <v/>
      </c>
      <c r="E20973">
        <f>VLOOKUP(B20973, Tabelas!A:C,2,FALSE())</f>
        <v/>
      </c>
    </row>
    <row r="20974">
      <c r="A20974" t="inlineStr">
        <is>
          <t>REVISTA TESSERACT</t>
        </is>
      </c>
      <c r="B20974" t="inlineStr">
        <is>
          <t>C</t>
        </is>
      </c>
      <c r="C20974">
        <f>IF(B20974&lt;&gt;"NI",1,0)</f>
        <v/>
      </c>
      <c r="D20974">
        <f>VLOOKUP(B20974, Tabelas!A:C,3,FALSE())</f>
        <v/>
      </c>
      <c r="E20974">
        <f>VLOOKUP(B20974, Tabelas!A:C,2,FALSE())</f>
        <v/>
      </c>
    </row>
    <row r="20975">
      <c r="A20975" t="inlineStr">
        <is>
          <t>REVISTA TÓPICOS EDUCAIONAIS (ONLINE)</t>
        </is>
      </c>
      <c r="B20975" t="inlineStr">
        <is>
          <t>C</t>
        </is>
      </c>
      <c r="C20975">
        <f>IF(B20975&lt;&gt;"NI",1,0)</f>
        <v/>
      </c>
      <c r="D20975">
        <f>VLOOKUP(B20975, Tabelas!A:C,3,FALSE())</f>
        <v/>
      </c>
      <c r="E20975">
        <f>VLOOKUP(B20975, Tabelas!A:C,2,FALSE())</f>
        <v/>
      </c>
    </row>
    <row r="20976">
      <c r="A20976" t="inlineStr">
        <is>
          <t>REVISTA TRABAJO SOCIAL</t>
        </is>
      </c>
      <c r="B20976" t="inlineStr">
        <is>
          <t>C</t>
        </is>
      </c>
      <c r="C20976">
        <f>IF(B20976&lt;&gt;"NI",1,0)</f>
        <v/>
      </c>
      <c r="D20976">
        <f>VLOOKUP(B20976, Tabelas!A:C,3,FALSE())</f>
        <v/>
      </c>
      <c r="E20976">
        <f>VLOOKUP(B20976, Tabelas!A:C,2,FALSE())</f>
        <v/>
      </c>
    </row>
    <row r="20977">
      <c r="A20977" t="inlineStr">
        <is>
          <t>REVISTA TRABALHISTA (RIO DE JANEIRO)</t>
        </is>
      </c>
      <c r="B20977" t="inlineStr">
        <is>
          <t>C</t>
        </is>
      </c>
      <c r="C20977">
        <f>IF(B20977&lt;&gt;"NI",1,0)</f>
        <v/>
      </c>
      <c r="D20977">
        <f>VLOOKUP(B20977, Tabelas!A:C,3,FALSE())</f>
        <v/>
      </c>
      <c r="E20977">
        <f>VLOOKUP(B20977, Tabelas!A:C,2,FALSE())</f>
        <v/>
      </c>
    </row>
    <row r="20978">
      <c r="A20978" t="inlineStr">
        <is>
          <t>REVISTA TRAMA CULTURA Y PATRIMONIO</t>
        </is>
      </c>
      <c r="B20978" t="inlineStr">
        <is>
          <t>C</t>
        </is>
      </c>
      <c r="C20978">
        <f>IF(B20978&lt;&gt;"NI",1,0)</f>
        <v/>
      </c>
      <c r="D20978">
        <f>VLOOKUP(B20978, Tabelas!A:C,3,FALSE())</f>
        <v/>
      </c>
      <c r="E20978">
        <f>VLOOKUP(B20978, Tabelas!A:C,2,FALSE())</f>
        <v/>
      </c>
    </row>
    <row r="20979">
      <c r="A20979" t="inlineStr">
        <is>
          <t>REVISTA TRANSDISCIPLINAR LOGOS E VERITAS</t>
        </is>
      </c>
      <c r="B20979" t="inlineStr">
        <is>
          <t>C</t>
        </is>
      </c>
      <c r="C20979">
        <f>IF(B20979&lt;&gt;"NI",1,0)</f>
        <v/>
      </c>
      <c r="D20979">
        <f>VLOOKUP(B20979, Tabelas!A:C,3,FALSE())</f>
        <v/>
      </c>
      <c r="E20979">
        <f>VLOOKUP(B20979, Tabelas!A:C,2,FALSE())</f>
        <v/>
      </c>
    </row>
    <row r="20980">
      <c r="A20980" t="inlineStr">
        <is>
          <t>REVISTA TREEDIMENSIONAL</t>
        </is>
      </c>
      <c r="B20980" t="inlineStr">
        <is>
          <t>C</t>
        </is>
      </c>
      <c r="C20980">
        <f>IF(B20980&lt;&gt;"NI",1,0)</f>
        <v/>
      </c>
      <c r="D20980">
        <f>VLOOKUP(B20980, Tabelas!A:C,3,FALSE())</f>
        <v/>
      </c>
      <c r="E20980">
        <f>VLOOKUP(B20980, Tabelas!A:C,2,FALSE())</f>
        <v/>
      </c>
    </row>
    <row r="20981">
      <c r="A20981" t="inlineStr">
        <is>
          <t>REVISTA TREMA!</t>
        </is>
      </c>
      <c r="B20981" t="inlineStr">
        <is>
          <t>C</t>
        </is>
      </c>
      <c r="C20981">
        <f>IF(B20981&lt;&gt;"NI",1,0)</f>
        <v/>
      </c>
      <c r="D20981">
        <f>VLOOKUP(B20981, Tabelas!A:C,3,FALSE())</f>
        <v/>
      </c>
      <c r="E20981">
        <f>VLOOKUP(B20981, Tabelas!A:C,2,FALSE())</f>
        <v/>
      </c>
    </row>
    <row r="20982">
      <c r="A20982" t="inlineStr">
        <is>
          <t>REVISTA TRIBUTARIA DAS AMÉRICAS - RTA</t>
        </is>
      </c>
      <c r="B20982" t="inlineStr">
        <is>
          <t>C</t>
        </is>
      </c>
      <c r="C20982">
        <f>IF(B20982&lt;&gt;"NI",1,0)</f>
        <v/>
      </c>
      <c r="D20982">
        <f>VLOOKUP(B20982, Tabelas!A:C,3,FALSE())</f>
        <v/>
      </c>
      <c r="E20982">
        <f>VLOOKUP(B20982, Tabelas!A:C,2,FALSE())</f>
        <v/>
      </c>
    </row>
    <row r="20983">
      <c r="A20983" t="inlineStr">
        <is>
          <t>REVISTA TRIMESTRAL DE JURISPRUDÊNCIA DOS ESTADOS</t>
        </is>
      </c>
      <c r="B20983" t="inlineStr">
        <is>
          <t>C</t>
        </is>
      </c>
      <c r="C20983">
        <f>IF(B20983&lt;&gt;"NI",1,0)</f>
        <v/>
      </c>
      <c r="D20983">
        <f>VLOOKUP(B20983, Tabelas!A:C,3,FALSE())</f>
        <v/>
      </c>
      <c r="E20983">
        <f>VLOOKUP(B20983, Tabelas!A:C,2,FALSE())</f>
        <v/>
      </c>
    </row>
    <row r="20984">
      <c r="A20984" t="inlineStr">
        <is>
          <t>REVISTA TRIPLO V DE ARTES, RELIGIÕES E CIÊNCIAS</t>
        </is>
      </c>
      <c r="B20984" t="inlineStr">
        <is>
          <t>C</t>
        </is>
      </c>
      <c r="C20984">
        <f>IF(B20984&lt;&gt;"NI",1,0)</f>
        <v/>
      </c>
      <c r="D20984">
        <f>VLOOKUP(B20984, Tabelas!A:C,3,FALSE())</f>
        <v/>
      </c>
      <c r="E20984">
        <f>VLOOKUP(B20984, Tabelas!A:C,2,FALSE())</f>
        <v/>
      </c>
    </row>
    <row r="20985">
      <c r="A20985" t="inlineStr">
        <is>
          <t>REVISTA TRÓPICA - CIÊNCIAS AGRÁRIAS E BIOLÓGICAS</t>
        </is>
      </c>
      <c r="B20985" t="inlineStr">
        <is>
          <t>C</t>
        </is>
      </c>
      <c r="C20985">
        <f>IF(B20985&lt;&gt;"NI",1,0)</f>
        <v/>
      </c>
      <c r="D20985">
        <f>VLOOKUP(B20985, Tabelas!A:C,3,FALSE())</f>
        <v/>
      </c>
      <c r="E20985">
        <f>VLOOKUP(B20985, Tabelas!A:C,2,FALSE())</f>
        <v/>
      </c>
    </row>
    <row r="20986">
      <c r="A20986" t="inlineStr">
        <is>
          <t>REVISTA TRÓPICA ¿ CIÊNCIAS AGRÁRIAS E BIOLÓGICAS</t>
        </is>
      </c>
      <c r="B20986" t="inlineStr">
        <is>
          <t>C</t>
        </is>
      </c>
      <c r="C20986">
        <f>IF(B20986&lt;&gt;"NI",1,0)</f>
        <v/>
      </c>
      <c r="D20986">
        <f>VLOOKUP(B20986, Tabelas!A:C,3,FALSE())</f>
        <v/>
      </c>
      <c r="E20986">
        <f>VLOOKUP(B20986, Tabelas!A:C,2,FALSE())</f>
        <v/>
      </c>
    </row>
    <row r="20987">
      <c r="A20987" t="inlineStr">
        <is>
          <t>REVISTA UIS INGENIERIAS</t>
        </is>
      </c>
      <c r="B20987" t="inlineStr">
        <is>
          <t>C</t>
        </is>
      </c>
      <c r="C20987">
        <f>IF(B20987&lt;&gt;"NI",1,0)</f>
        <v/>
      </c>
      <c r="D20987">
        <f>VLOOKUP(B20987, Tabelas!A:C,3,FALSE())</f>
        <v/>
      </c>
      <c r="E20987">
        <f>VLOOKUP(B20987, Tabelas!A:C,2,FALSE())</f>
        <v/>
      </c>
    </row>
    <row r="20988">
      <c r="A20988" t="inlineStr">
        <is>
          <t>REVISTA UNG. GEOCIÊNCIAS (ONLINE)</t>
        </is>
      </c>
      <c r="B20988" t="inlineStr">
        <is>
          <t>C</t>
        </is>
      </c>
      <c r="C20988">
        <f>IF(B20988&lt;&gt;"NI",1,0)</f>
        <v/>
      </c>
      <c r="D20988">
        <f>VLOOKUP(B20988, Tabelas!A:C,3,FALSE())</f>
        <v/>
      </c>
      <c r="E20988">
        <f>VLOOKUP(B20988, Tabelas!A:C,2,FALSE())</f>
        <v/>
      </c>
    </row>
    <row r="20989">
      <c r="A20989" t="inlineStr">
        <is>
          <t>REVISTA UNIASSELVI-PÓS</t>
        </is>
      </c>
      <c r="B20989" t="inlineStr">
        <is>
          <t>C</t>
        </is>
      </c>
      <c r="C20989">
        <f>IF(B20989&lt;&gt;"NI",1,0)</f>
        <v/>
      </c>
      <c r="D20989">
        <f>VLOOKUP(B20989, Tabelas!A:C,3,FALSE())</f>
        <v/>
      </c>
      <c r="E20989">
        <f>VLOOKUP(B20989, Tabelas!A:C,2,FALSE())</f>
        <v/>
      </c>
    </row>
    <row r="20990">
      <c r="A20990" t="inlineStr">
        <is>
          <t>REVISTA UNIFIEO</t>
        </is>
      </c>
      <c r="B20990" t="inlineStr">
        <is>
          <t>C</t>
        </is>
      </c>
      <c r="C20990">
        <f>IF(B20990&lt;&gt;"NI",1,0)</f>
        <v/>
      </c>
      <c r="D20990">
        <f>VLOOKUP(B20990, Tabelas!A:C,3,FALSE())</f>
        <v/>
      </c>
      <c r="E20990">
        <f>VLOOKUP(B20990, Tabelas!A:C,2,FALSE())</f>
        <v/>
      </c>
    </row>
    <row r="20991">
      <c r="A20991" t="inlineStr">
        <is>
          <t>REVISTA UNIFREIRE</t>
        </is>
      </c>
      <c r="B20991" t="inlineStr">
        <is>
          <t>C</t>
        </is>
      </c>
      <c r="C20991">
        <f>IF(B20991&lt;&gt;"NI",1,0)</f>
        <v/>
      </c>
      <c r="D20991">
        <f>VLOOKUP(B20991, Tabelas!A:C,3,FALSE())</f>
        <v/>
      </c>
      <c r="E20991">
        <f>VLOOKUP(B20991, Tabelas!A:C,2,FALSE())</f>
        <v/>
      </c>
    </row>
    <row r="20992">
      <c r="A20992" t="inlineStr">
        <is>
          <t>REVISTA UNILAGO</t>
        </is>
      </c>
      <c r="B20992" t="inlineStr">
        <is>
          <t>C</t>
        </is>
      </c>
      <c r="C20992">
        <f>IF(B20992&lt;&gt;"NI",1,0)</f>
        <v/>
      </c>
      <c r="D20992">
        <f>VLOOKUP(B20992, Tabelas!A:C,3,FALSE())</f>
        <v/>
      </c>
      <c r="E20992">
        <f>VLOOKUP(B20992, Tabelas!A:C,2,FALSE())</f>
        <v/>
      </c>
    </row>
    <row r="20993">
      <c r="A20993" t="inlineStr">
        <is>
          <t>REVISTA UNINGÁ</t>
        </is>
      </c>
      <c r="B20993" t="inlineStr">
        <is>
          <t>C</t>
        </is>
      </c>
      <c r="C20993">
        <f>IF(B20993&lt;&gt;"NI",1,0)</f>
        <v/>
      </c>
      <c r="D20993">
        <f>VLOOKUP(B20993, Tabelas!A:C,3,FALSE())</f>
        <v/>
      </c>
      <c r="E20993">
        <f>VLOOKUP(B20993, Tabelas!A:C,2,FALSE())</f>
        <v/>
      </c>
    </row>
    <row r="20994">
      <c r="A20994" t="inlineStr">
        <is>
          <t>REVISTA UNIVAP ON-LINE</t>
        </is>
      </c>
      <c r="B20994" t="inlineStr">
        <is>
          <t>C</t>
        </is>
      </c>
      <c r="C20994">
        <f>IF(B20994&lt;&gt;"NI",1,0)</f>
        <v/>
      </c>
      <c r="D20994">
        <f>VLOOKUP(B20994, Tabelas!A:C,3,FALSE())</f>
        <v/>
      </c>
      <c r="E20994">
        <f>VLOOKUP(B20994, Tabelas!A:C,2,FALSE())</f>
        <v/>
      </c>
    </row>
    <row r="20995">
      <c r="A20995" t="inlineStr">
        <is>
          <t>REVISTA UNIVERSIDAD Y SALUD</t>
        </is>
      </c>
      <c r="B20995" t="inlineStr">
        <is>
          <t>C</t>
        </is>
      </c>
      <c r="C20995">
        <f>IF(B20995&lt;&gt;"NI",1,0)</f>
        <v/>
      </c>
      <c r="D20995">
        <f>VLOOKUP(B20995, Tabelas!A:C,3,FALSE())</f>
        <v/>
      </c>
      <c r="E20995">
        <f>VLOOKUP(B20995, Tabelas!A:C,2,FALSE())</f>
        <v/>
      </c>
    </row>
    <row r="20996">
      <c r="A20996" t="inlineStr">
        <is>
          <t>REVISTA UNIVERSIDADE (IMPRESSO)</t>
        </is>
      </c>
      <c r="B20996" t="inlineStr">
        <is>
          <t>C</t>
        </is>
      </c>
      <c r="C20996">
        <f>IF(B20996&lt;&gt;"NI",1,0)</f>
        <v/>
      </c>
      <c r="D20996">
        <f>VLOOKUP(B20996, Tabelas!A:C,3,FALSE())</f>
        <v/>
      </c>
      <c r="E20996">
        <f>VLOOKUP(B20996, Tabelas!A:C,2,FALSE())</f>
        <v/>
      </c>
    </row>
    <row r="20997">
      <c r="A20997" t="inlineStr">
        <is>
          <t>REVISTA UNIVERSIDADE GUARULHOS. GEOCIÊNCIAS (IMPRESSO)</t>
        </is>
      </c>
      <c r="B20997" t="inlineStr">
        <is>
          <t>C</t>
        </is>
      </c>
      <c r="C20997">
        <f>IF(B20997&lt;&gt;"NI",1,0)</f>
        <v/>
      </c>
      <c r="D20997">
        <f>VLOOKUP(B20997, Tabelas!A:C,3,FALSE())</f>
        <v/>
      </c>
      <c r="E20997">
        <f>VLOOKUP(B20997, Tabelas!A:C,2,FALSE())</f>
        <v/>
      </c>
    </row>
    <row r="20998">
      <c r="A20998" t="inlineStr">
        <is>
          <t>REVISTA UNIVERSITÁRI@</t>
        </is>
      </c>
      <c r="B20998" t="inlineStr">
        <is>
          <t>C</t>
        </is>
      </c>
      <c r="C20998">
        <f>IF(B20998&lt;&gt;"NI",1,0)</f>
        <v/>
      </c>
      <c r="D20998">
        <f>VLOOKUP(B20998, Tabelas!A:C,3,FALSE())</f>
        <v/>
      </c>
      <c r="E20998">
        <f>VLOOKUP(B20998, Tabelas!A:C,2,FALSE())</f>
        <v/>
      </c>
    </row>
    <row r="20999">
      <c r="A20999" t="inlineStr">
        <is>
          <t>REVISTA UNIVERSITARIA DE GEOGRAFÍA</t>
        </is>
      </c>
      <c r="B20999" t="inlineStr">
        <is>
          <t>C</t>
        </is>
      </c>
      <c r="C20999">
        <f>IF(B20999&lt;&gt;"NI",1,0)</f>
        <v/>
      </c>
      <c r="D20999">
        <f>VLOOKUP(B20999, Tabelas!A:C,3,FALSE())</f>
        <v/>
      </c>
      <c r="E20999">
        <f>VLOOKUP(B20999, Tabelas!A:C,2,FALSE())</f>
        <v/>
      </c>
    </row>
    <row r="21000">
      <c r="A21000" t="inlineStr">
        <is>
          <t>REVISTA UNIVERSITÁRIA DE LA EDUCACIÓN FÍSICA Y EL DEPORTE</t>
        </is>
      </c>
      <c r="B21000" t="inlineStr">
        <is>
          <t>C</t>
        </is>
      </c>
      <c r="C21000">
        <f>IF(B21000&lt;&gt;"NI",1,0)</f>
        <v/>
      </c>
      <c r="D21000">
        <f>VLOOKUP(B21000, Tabelas!A:C,3,FALSE())</f>
        <v/>
      </c>
      <c r="E21000">
        <f>VLOOKUP(B21000, Tabelas!A:C,2,FALSE())</f>
        <v/>
      </c>
    </row>
    <row r="21001">
      <c r="A21001" t="inlineStr">
        <is>
          <t>REVISTA UNIVERSO &amp; EXTENSÃO</t>
        </is>
      </c>
      <c r="B21001" t="inlineStr">
        <is>
          <t>C</t>
        </is>
      </c>
      <c r="C21001">
        <f>IF(B21001&lt;&gt;"NI",1,0)</f>
        <v/>
      </c>
      <c r="D21001">
        <f>VLOOKUP(B21001, Tabelas!A:C,3,FALSE())</f>
        <v/>
      </c>
      <c r="E21001">
        <f>VLOOKUP(B21001, Tabelas!A:C,2,FALSE())</f>
        <v/>
      </c>
    </row>
    <row r="21002">
      <c r="A21002" t="inlineStr">
        <is>
          <t>REVISTA URUTÁGUA (ONLINE)</t>
        </is>
      </c>
      <c r="B21002" t="inlineStr">
        <is>
          <t>C</t>
        </is>
      </c>
      <c r="C21002">
        <f>IF(B21002&lt;&gt;"NI",1,0)</f>
        <v/>
      </c>
      <c r="D21002">
        <f>VLOOKUP(B21002, Tabelas!A:C,3,FALSE())</f>
        <v/>
      </c>
      <c r="E21002">
        <f>VLOOKUP(B21002, Tabelas!A:C,2,FALSE())</f>
        <v/>
      </c>
    </row>
    <row r="21003">
      <c r="A21003" t="inlineStr">
        <is>
          <t>REVISTA V &amp; Z</t>
        </is>
      </c>
      <c r="B21003" t="inlineStr">
        <is>
          <t>C</t>
        </is>
      </c>
      <c r="C21003">
        <f>IF(B21003&lt;&gt;"NI",1,0)</f>
        <v/>
      </c>
      <c r="D21003">
        <f>VLOOKUP(B21003, Tabelas!A:C,3,FALSE())</f>
        <v/>
      </c>
      <c r="E21003">
        <f>VLOOKUP(B21003, Tabelas!A:C,2,FALSE())</f>
        <v/>
      </c>
    </row>
    <row r="21004">
      <c r="A21004" t="inlineStr">
        <is>
          <t>REVISTA VALENCIANA DE FILOLOGIA</t>
        </is>
      </c>
      <c r="B21004" t="inlineStr">
        <is>
          <t>C</t>
        </is>
      </c>
      <c r="C21004">
        <f>IF(B21004&lt;&gt;"NI",1,0)</f>
        <v/>
      </c>
      <c r="D21004">
        <f>VLOOKUP(B21004, Tabelas!A:C,3,FALSE())</f>
        <v/>
      </c>
      <c r="E21004">
        <f>VLOOKUP(B21004, Tabelas!A:C,2,FALSE())</f>
        <v/>
      </c>
    </row>
    <row r="21005">
      <c r="A21005" t="inlineStr">
        <is>
          <t>REVISTA VALISE</t>
        </is>
      </c>
      <c r="B21005" t="inlineStr">
        <is>
          <t>C</t>
        </is>
      </c>
      <c r="C21005">
        <f>IF(B21005&lt;&gt;"NI",1,0)</f>
        <v/>
      </c>
      <c r="D21005">
        <f>VLOOKUP(B21005, Tabelas!A:C,3,FALSE())</f>
        <v/>
      </c>
      <c r="E21005">
        <f>VLOOKUP(B21005, Tabelas!A:C,2,FALSE())</f>
        <v/>
      </c>
    </row>
    <row r="21006">
      <c r="A21006" t="inlineStr">
        <is>
          <t>REVISTA VARIA SCIENTIA ¿ CIÊNCIAS DA SAÚDE</t>
        </is>
      </c>
      <c r="B21006" t="inlineStr">
        <is>
          <t>C</t>
        </is>
      </c>
      <c r="C21006">
        <f>IF(B21006&lt;&gt;"NI",1,0)</f>
        <v/>
      </c>
      <c r="D21006">
        <f>VLOOKUP(B21006, Tabelas!A:C,3,FALSE())</f>
        <v/>
      </c>
      <c r="E21006">
        <f>VLOOKUP(B21006, Tabelas!A:C,2,FALSE())</f>
        <v/>
      </c>
    </row>
    <row r="21007">
      <c r="A21007" t="inlineStr">
        <is>
          <t>REVISTA VARIA SCIENTIA AGRÁRIAS</t>
        </is>
      </c>
      <c r="B21007" t="inlineStr">
        <is>
          <t>C</t>
        </is>
      </c>
      <c r="C21007">
        <f>IF(B21007&lt;&gt;"NI",1,0)</f>
        <v/>
      </c>
      <c r="D21007">
        <f>VLOOKUP(B21007, Tabelas!A:C,3,FALSE())</f>
        <v/>
      </c>
      <c r="E21007">
        <f>VLOOKUP(B21007, Tabelas!A:C,2,FALSE())</f>
        <v/>
      </c>
    </row>
    <row r="21008">
      <c r="A21008" t="inlineStr">
        <is>
          <t>RE-VISTA VERDADE, MEMÓRIA E JUSTIÇA</t>
        </is>
      </c>
      <c r="B21008" t="inlineStr">
        <is>
          <t>C</t>
        </is>
      </c>
      <c r="C21008">
        <f>IF(B21008&lt;&gt;"NI",1,0)</f>
        <v/>
      </c>
      <c r="D21008">
        <f>VLOOKUP(B21008, Tabelas!A:C,3,FALSE())</f>
        <v/>
      </c>
      <c r="E21008">
        <f>VLOOKUP(B21008, Tabelas!A:C,2,FALSE())</f>
        <v/>
      </c>
    </row>
    <row r="21009">
      <c r="A21009" t="inlineStr">
        <is>
          <t>REVISTA VEREDAS</t>
        </is>
      </c>
      <c r="B21009" t="inlineStr">
        <is>
          <t>C</t>
        </is>
      </c>
      <c r="C21009">
        <f>IF(B21009&lt;&gt;"NI",1,0)</f>
        <v/>
      </c>
      <c r="D21009">
        <f>VLOOKUP(B21009, Tabelas!A:C,3,FALSE())</f>
        <v/>
      </c>
      <c r="E21009">
        <f>VLOOKUP(B21009, Tabelas!A:C,2,FALSE())</f>
        <v/>
      </c>
    </row>
    <row r="21010">
      <c r="A21010" t="inlineStr">
        <is>
          <t>REVISTA VIAS REFLEXIVAS</t>
        </is>
      </c>
      <c r="B21010" t="inlineStr">
        <is>
          <t>C</t>
        </is>
      </c>
      <c r="C21010">
        <f>IF(B21010&lt;&gt;"NI",1,0)</f>
        <v/>
      </c>
      <c r="D21010">
        <f>VLOOKUP(B21010, Tabelas!A:C,3,FALSE())</f>
        <v/>
      </c>
      <c r="E21010">
        <f>VLOOKUP(B21010, Tabelas!A:C,2,FALSE())</f>
        <v/>
      </c>
    </row>
    <row r="21011">
      <c r="A21011" t="inlineStr">
        <is>
          <t>REVISTA VINCCI</t>
        </is>
      </c>
      <c r="B21011" t="inlineStr">
        <is>
          <t>C</t>
        </is>
      </c>
      <c r="C21011">
        <f>IF(B21011&lt;&gt;"NI",1,0)</f>
        <v/>
      </c>
      <c r="D21011">
        <f>VLOOKUP(B21011, Tabelas!A:C,3,FALSE())</f>
        <v/>
      </c>
      <c r="E21011">
        <f>VLOOKUP(B21011, Tabelas!A:C,2,FALSE())</f>
        <v/>
      </c>
    </row>
    <row r="21012">
      <c r="A21012" t="inlineStr">
        <is>
          <t>REVISTA VÍNCULOS</t>
        </is>
      </c>
      <c r="B21012" t="inlineStr">
        <is>
          <t>C</t>
        </is>
      </c>
      <c r="C21012">
        <f>IF(B21012&lt;&gt;"NI",1,0)</f>
        <v/>
      </c>
      <c r="D21012">
        <f>VLOOKUP(B21012, Tabelas!A:C,3,FALSE())</f>
        <v/>
      </c>
      <c r="E21012">
        <f>VLOOKUP(B21012, Tabelas!A:C,2,FALSE())</f>
        <v/>
      </c>
    </row>
    <row r="21013">
      <c r="A21013" t="inlineStr">
        <is>
          <t>REVISTA VIRTUAL DA ACADEMIA BRASILEIRA DE ODONTOLOGIA</t>
        </is>
      </c>
      <c r="B21013" t="inlineStr">
        <is>
          <t>C</t>
        </is>
      </c>
      <c r="C21013">
        <f>IF(B21013&lt;&gt;"NI",1,0)</f>
        <v/>
      </c>
      <c r="D21013">
        <f>VLOOKUP(B21013, Tabelas!A:C,3,FALSE())</f>
        <v/>
      </c>
      <c r="E21013">
        <f>VLOOKUP(B21013, Tabelas!A:C,2,FALSE())</f>
        <v/>
      </c>
    </row>
    <row r="21014">
      <c r="A21014" t="inlineStr">
        <is>
          <t>REVISTA VIRTUAL DIREITO BRASIL</t>
        </is>
      </c>
      <c r="B21014" t="inlineStr">
        <is>
          <t>C</t>
        </is>
      </c>
      <c r="C21014">
        <f>IF(B21014&lt;&gt;"NI",1,0)</f>
        <v/>
      </c>
      <c r="D21014">
        <f>VLOOKUP(B21014, Tabelas!A:C,3,FALSE())</f>
        <v/>
      </c>
      <c r="E21014">
        <f>VLOOKUP(B21014, Tabelas!A:C,2,FALSE())</f>
        <v/>
      </c>
    </row>
    <row r="21015">
      <c r="A21015" t="inlineStr">
        <is>
          <t>REVISTA VIRTUAL EN_FIL - ENCONTROS COM A FILOSOFIA</t>
        </is>
      </c>
      <c r="B21015" t="inlineStr">
        <is>
          <t>C</t>
        </is>
      </c>
      <c r="C21015">
        <f>IF(B21015&lt;&gt;"NI",1,0)</f>
        <v/>
      </c>
      <c r="D21015">
        <f>VLOOKUP(B21015, Tabelas!A:C,3,FALSE())</f>
        <v/>
      </c>
      <c r="E21015">
        <f>VLOOKUP(B21015, Tabelas!A:C,2,FALSE())</f>
        <v/>
      </c>
    </row>
    <row r="21016">
      <c r="A21016" t="inlineStr">
        <is>
          <t>REVISTA VISAGEM</t>
        </is>
      </c>
      <c r="B21016" t="inlineStr">
        <is>
          <t>C</t>
        </is>
      </c>
      <c r="C21016">
        <f>IF(B21016&lt;&gt;"NI",1,0)</f>
        <v/>
      </c>
      <c r="D21016">
        <f>VLOOKUP(B21016, Tabelas!A:C,3,FALSE())</f>
        <v/>
      </c>
      <c r="E21016">
        <f>VLOOKUP(B21016, Tabelas!A:C,2,FALSE())</f>
        <v/>
      </c>
    </row>
    <row r="21017">
      <c r="A21017" t="inlineStr">
        <is>
          <t>REVISTA VISÃO UNIVERSITÁRIA</t>
        </is>
      </c>
      <c r="B21017" t="inlineStr">
        <is>
          <t>C</t>
        </is>
      </c>
      <c r="C21017">
        <f>IF(B21017&lt;&gt;"NI",1,0)</f>
        <v/>
      </c>
      <c r="D21017">
        <f>VLOOKUP(B21017, Tabelas!A:C,3,FALSE())</f>
        <v/>
      </c>
      <c r="E21017">
        <f>VLOOKUP(B21017, Tabelas!A:C,2,FALSE())</f>
        <v/>
      </c>
    </row>
    <row r="21018">
      <c r="A21018" t="inlineStr">
        <is>
          <t>REVISTA VOCÁBULO</t>
        </is>
      </c>
      <c r="B21018" t="inlineStr">
        <is>
          <t>C</t>
        </is>
      </c>
      <c r="C21018">
        <f>IF(B21018&lt;&gt;"NI",1,0)</f>
        <v/>
      </c>
      <c r="D21018">
        <f>VLOOKUP(B21018, Tabelas!A:C,3,FALSE())</f>
        <v/>
      </c>
      <c r="E21018">
        <f>VLOOKUP(B21018, Tabelas!A:C,2,FALSE())</f>
        <v/>
      </c>
    </row>
    <row r="21019">
      <c r="A21019" t="inlineStr">
        <is>
          <t>REVISTA VOXLEX CIVIL E PROCESSO CIVIL</t>
        </is>
      </c>
      <c r="B21019" t="inlineStr">
        <is>
          <t>C</t>
        </is>
      </c>
      <c r="C21019">
        <f>IF(B21019&lt;&gt;"NI",1,0)</f>
        <v/>
      </c>
      <c r="D21019">
        <f>VLOOKUP(B21019, Tabelas!A:C,3,FALSE())</f>
        <v/>
      </c>
      <c r="E21019">
        <f>VLOOKUP(B21019, Tabelas!A:C,2,FALSE())</f>
        <v/>
      </c>
    </row>
    <row r="21020">
      <c r="A21020" t="inlineStr">
        <is>
          <t>REVISTA XIX: ARTES E TÉCNICAS EM TRANSFORMAÇÃO</t>
        </is>
      </c>
      <c r="B21020" t="inlineStr">
        <is>
          <t>C</t>
        </is>
      </c>
      <c r="C21020">
        <f>IF(B21020&lt;&gt;"NI",1,0)</f>
        <v/>
      </c>
      <c r="D21020">
        <f>VLOOKUP(B21020, Tabelas!A:C,3,FALSE())</f>
        <v/>
      </c>
      <c r="E21020">
        <f>VLOOKUP(B21020, Tabelas!A:C,2,FALSE())</f>
        <v/>
      </c>
    </row>
    <row r="21021">
      <c r="A21021" t="inlineStr">
        <is>
          <t>REVISTA Z CULTURAL - REVISTA DO PROGRAMA AVANÇADO DE CULTURA CONTEMPORÂNEA</t>
        </is>
      </c>
      <c r="B21021" t="inlineStr">
        <is>
          <t>C</t>
        </is>
      </c>
      <c r="C21021">
        <f>IF(B21021&lt;&gt;"NI",1,0)</f>
        <v/>
      </c>
      <c r="D21021">
        <f>VLOOKUP(B21021, Tabelas!A:C,3,FALSE())</f>
        <v/>
      </c>
      <c r="E21021">
        <f>VLOOKUP(B21021, Tabelas!A:C,2,FALSE())</f>
        <v/>
      </c>
    </row>
    <row r="21022">
      <c r="A21022" t="inlineStr">
        <is>
          <t>REVISTA Z CULTURAL (UFRJ)</t>
        </is>
      </c>
      <c r="B21022" t="inlineStr">
        <is>
          <t>C</t>
        </is>
      </c>
      <c r="C21022">
        <f>IF(B21022&lt;&gt;"NI",1,0)</f>
        <v/>
      </c>
      <c r="D21022">
        <f>VLOOKUP(B21022, Tabelas!A:C,3,FALSE())</f>
        <v/>
      </c>
      <c r="E21022">
        <f>VLOOKUP(B21022, Tabelas!A:C,2,FALSE())</f>
        <v/>
      </c>
    </row>
    <row r="21023">
      <c r="A21023" t="inlineStr">
        <is>
          <t>REVISTA ZÊNITE DE LICITAÇÕES E CONTRATOS-ILC</t>
        </is>
      </c>
      <c r="B21023" t="inlineStr">
        <is>
          <t>C</t>
        </is>
      </c>
      <c r="C21023">
        <f>IF(B21023&lt;&gt;"NI",1,0)</f>
        <v/>
      </c>
      <c r="D21023">
        <f>VLOOKUP(B21023, Tabelas!A:C,3,FALSE())</f>
        <v/>
      </c>
      <c r="E21023">
        <f>VLOOKUP(B21023, Tabelas!A:C,2,FALSE())</f>
        <v/>
      </c>
    </row>
    <row r="21024">
      <c r="A21024" t="inlineStr">
        <is>
          <t>REVISTA ZERO</t>
        </is>
      </c>
      <c r="B21024" t="inlineStr">
        <is>
          <t>C</t>
        </is>
      </c>
      <c r="C21024">
        <f>IF(B21024&lt;&gt;"NI",1,0)</f>
        <v/>
      </c>
      <c r="D21024">
        <f>VLOOKUP(B21024, Tabelas!A:C,3,FALSE())</f>
        <v/>
      </c>
      <c r="E21024">
        <f>VLOOKUP(B21024, Tabelas!A:C,2,FALSE())</f>
        <v/>
      </c>
    </row>
    <row r="21025">
      <c r="A21025" t="inlineStr">
        <is>
          <t>REVISTAS TODAS AS ARTES</t>
        </is>
      </c>
      <c r="B21025" t="inlineStr">
        <is>
          <t>C</t>
        </is>
      </c>
      <c r="C21025">
        <f>IF(B21025&lt;&gt;"NI",1,0)</f>
        <v/>
      </c>
      <c r="D21025">
        <f>VLOOKUP(B21025, Tabelas!A:C,3,FALSE())</f>
        <v/>
      </c>
      <c r="E21025">
        <f>VLOOKUP(B21025, Tabelas!A:C,2,FALSE())</f>
        <v/>
      </c>
    </row>
    <row r="21026">
      <c r="A21026" t="inlineStr">
        <is>
          <t>REVISTAS TRABALHISTA - ANAMATRA</t>
        </is>
      </c>
      <c r="B21026" t="inlineStr">
        <is>
          <t>C</t>
        </is>
      </c>
      <c r="C21026">
        <f>IF(B21026&lt;&gt;"NI",1,0)</f>
        <v/>
      </c>
      <c r="D21026">
        <f>VLOOKUP(B21026, Tabelas!A:C,3,FALSE())</f>
        <v/>
      </c>
      <c r="E21026">
        <f>VLOOKUP(B21026, Tabelas!A:C,2,FALSE())</f>
        <v/>
      </c>
    </row>
    <row r="21027">
      <c r="A21027" t="inlineStr">
        <is>
          <t>REVIVSTA AGROTECNOLOGIA</t>
        </is>
      </c>
      <c r="B21027" t="inlineStr">
        <is>
          <t>C</t>
        </is>
      </c>
      <c r="C21027">
        <f>IF(B21027&lt;&gt;"NI",1,0)</f>
        <v/>
      </c>
      <c r="D21027">
        <f>VLOOKUP(B21027, Tabelas!A:C,3,FALSE())</f>
        <v/>
      </c>
      <c r="E21027">
        <f>VLOOKUP(B21027, Tabelas!A:C,2,FALSE())</f>
        <v/>
      </c>
    </row>
    <row r="21028">
      <c r="A21028" t="inlineStr">
        <is>
          <t>REVUE D¿ÉTUDES DÉCOLONIALES</t>
        </is>
      </c>
      <c r="B21028" t="inlineStr">
        <is>
          <t>C</t>
        </is>
      </c>
      <c r="C21028">
        <f>IF(B21028&lt;&gt;"NI",1,0)</f>
        <v/>
      </c>
      <c r="D21028">
        <f>VLOOKUP(B21028, Tabelas!A:C,3,FALSE())</f>
        <v/>
      </c>
      <c r="E21028">
        <f>VLOOKUP(B21028, Tabelas!A:C,2,FALSE())</f>
        <v/>
      </c>
    </row>
    <row r="21029">
      <c r="A21029" t="inlineStr">
        <is>
          <t>REVUE D'ÉTUDES D'OC</t>
        </is>
      </c>
      <c r="B21029" t="inlineStr">
        <is>
          <t>C</t>
        </is>
      </c>
      <c r="C21029">
        <f>IF(B21029&lt;&gt;"NI",1,0)</f>
        <v/>
      </c>
      <c r="D21029">
        <f>VLOOKUP(B21029, Tabelas!A:C,3,FALSE())</f>
        <v/>
      </c>
      <c r="E21029">
        <f>VLOOKUP(B21029, Tabelas!A:C,2,FALSE())</f>
        <v/>
      </c>
    </row>
    <row r="21030">
      <c r="A21030" t="inlineStr">
        <is>
          <t>REVUE D'ÉTUDES DU JAZZ ET DES MUSIQUES AUDIOTACTILES</t>
        </is>
      </c>
      <c r="B21030" t="inlineStr">
        <is>
          <t>C</t>
        </is>
      </c>
      <c r="C21030">
        <f>IF(B21030&lt;&gt;"NI",1,0)</f>
        <v/>
      </c>
      <c r="D21030">
        <f>VLOOKUP(B21030, Tabelas!A:C,3,FALSE())</f>
        <v/>
      </c>
      <c r="E21030">
        <f>VLOOKUP(B21030, Tabelas!A:C,2,FALSE())</f>
        <v/>
      </c>
    </row>
    <row r="21031">
      <c r="A21031" t="inlineStr">
        <is>
          <t>REVUE ÉDUCATION, SANTÉ, SOCIÉTÉS</t>
        </is>
      </c>
      <c r="B21031" t="inlineStr">
        <is>
          <t>C</t>
        </is>
      </c>
      <c r="C21031">
        <f>IF(B21031&lt;&gt;"NI",1,0)</f>
        <v/>
      </c>
      <c r="D21031">
        <f>VLOOKUP(B21031, Tabelas!A:C,3,FALSE())</f>
        <v/>
      </c>
      <c r="E21031">
        <f>VLOOKUP(B21031, Tabelas!A:C,2,FALSE())</f>
        <v/>
      </c>
    </row>
    <row r="21032">
      <c r="A21032" t="inlineStr">
        <is>
          <t>REVUE ÉTUDIANTE DES EXPRESSIONS LUSOPHONES</t>
        </is>
      </c>
      <c r="B21032" t="inlineStr">
        <is>
          <t>C</t>
        </is>
      </c>
      <c r="C21032">
        <f>IF(B21032&lt;&gt;"NI",1,0)</f>
        <v/>
      </c>
      <c r="D21032">
        <f>VLOOKUP(B21032, Tabelas!A:C,3,FALSE())</f>
        <v/>
      </c>
      <c r="E21032">
        <f>VLOOKUP(B21032, Tabelas!A:C,2,FALSE())</f>
        <v/>
      </c>
    </row>
    <row r="21033">
      <c r="A21033" t="inlineStr">
        <is>
          <t>REVUE FRANÇAISE DE DROIT AÉRIEN ET SPATIAL</t>
        </is>
      </c>
      <c r="B21033" t="inlineStr">
        <is>
          <t>C</t>
        </is>
      </c>
      <c r="C21033">
        <f>IF(B21033&lt;&gt;"NI",1,0)</f>
        <v/>
      </c>
      <c r="D21033">
        <f>VLOOKUP(B21033, Tabelas!A:C,3,FALSE())</f>
        <v/>
      </c>
      <c r="E21033">
        <f>VLOOKUP(B21033, Tabelas!A:C,2,FALSE())</f>
        <v/>
      </c>
    </row>
    <row r="21034">
      <c r="A21034" t="inlineStr">
        <is>
          <t>REVUE INTERNATIONALE D'ART ET D'ARTOLOGIE</t>
        </is>
      </c>
      <c r="B21034" t="inlineStr">
        <is>
          <t>C</t>
        </is>
      </c>
      <c r="C21034">
        <f>IF(B21034&lt;&gt;"NI",1,0)</f>
        <v/>
      </c>
      <c r="D21034">
        <f>VLOOKUP(B21034, Tabelas!A:C,3,FALSE())</f>
        <v/>
      </c>
      <c r="E21034">
        <f>VLOOKUP(B21034, Tabelas!A:C,2,FALSE())</f>
        <v/>
      </c>
    </row>
    <row r="21035">
      <c r="A21035" t="inlineStr">
        <is>
          <t>REVUE INTERNATIONALE DE DROIT PÉNAL</t>
        </is>
      </c>
      <c r="B21035" t="inlineStr">
        <is>
          <t>C</t>
        </is>
      </c>
      <c r="C21035">
        <f>IF(B21035&lt;&gt;"NI",1,0)</f>
        <v/>
      </c>
      <c r="D21035">
        <f>VLOOKUP(B21035, Tabelas!A:C,3,FALSE())</f>
        <v/>
      </c>
      <c r="E21035">
        <f>VLOOKUP(B21035, Tabelas!A:C,2,FALSE())</f>
        <v/>
      </c>
    </row>
    <row r="21036">
      <c r="A21036" t="inlineStr">
        <is>
          <t>REVUE INTERNATIONALE DE PSYCHOSOCIOLOGIE</t>
        </is>
      </c>
      <c r="B21036" t="inlineStr">
        <is>
          <t>C</t>
        </is>
      </c>
      <c r="C21036">
        <f>IF(B21036&lt;&gt;"NI",1,0)</f>
        <v/>
      </c>
      <c r="D21036">
        <f>VLOOKUP(B21036, Tabelas!A:C,3,FALSE())</f>
        <v/>
      </c>
      <c r="E21036">
        <f>VLOOKUP(B21036, Tabelas!A:C,2,FALSE())</f>
        <v/>
      </c>
    </row>
    <row r="21037">
      <c r="A21037" t="inlineStr">
        <is>
          <t>REVUE JURIDIQUE DE L'OUEST</t>
        </is>
      </c>
      <c r="B21037" t="inlineStr">
        <is>
          <t>C</t>
        </is>
      </c>
      <c r="C21037">
        <f>IF(B21037&lt;&gt;"NI",1,0)</f>
        <v/>
      </c>
      <c r="D21037">
        <f>VLOOKUP(B21037, Tabelas!A:C,3,FALSE())</f>
        <v/>
      </c>
      <c r="E21037">
        <f>VLOOKUP(B21037, Tabelas!A:C,2,FALSE())</f>
        <v/>
      </c>
    </row>
    <row r="21038">
      <c r="A21038" t="inlineStr">
        <is>
          <t>REVUE PSYCHISME ET ANTHROPOS</t>
        </is>
      </c>
      <c r="B21038" t="inlineStr">
        <is>
          <t>C</t>
        </is>
      </c>
      <c r="C21038">
        <f>IF(B21038&lt;&gt;"NI",1,0)</f>
        <v/>
      </c>
      <c r="D21038">
        <f>VLOOKUP(B21038, Tabelas!A:C,3,FALSE())</f>
        <v/>
      </c>
      <c r="E21038">
        <f>VLOOKUP(B21038, Tabelas!A:C,2,FALSE())</f>
        <v/>
      </c>
    </row>
    <row r="21039">
      <c r="A21039" t="inlineStr">
        <is>
          <t>RG NEWS</t>
        </is>
      </c>
      <c r="B21039" t="inlineStr">
        <is>
          <t>C</t>
        </is>
      </c>
      <c r="C21039">
        <f>IF(B21039&lt;&gt;"NI",1,0)</f>
        <v/>
      </c>
      <c r="D21039">
        <f>VLOOKUP(B21039, Tabelas!A:C,3,FALSE())</f>
        <v/>
      </c>
      <c r="E21039">
        <f>VLOOKUP(B21039, Tabelas!A:C,2,FALSE())</f>
        <v/>
      </c>
    </row>
    <row r="21040">
      <c r="A21040" t="inlineStr">
        <is>
          <t>RHÊTORIKÊ: REVISTA DIGITAL DE RETÓRICA</t>
        </is>
      </c>
      <c r="B21040" t="inlineStr">
        <is>
          <t>C</t>
        </is>
      </c>
      <c r="C21040">
        <f>IF(B21040&lt;&gt;"NI",1,0)</f>
        <v/>
      </c>
      <c r="D21040">
        <f>VLOOKUP(B21040, Tabelas!A:C,3,FALSE())</f>
        <v/>
      </c>
      <c r="E21040">
        <f>VLOOKUP(B21040, Tabelas!A:C,2,FALSE())</f>
        <v/>
      </c>
    </row>
    <row r="21041">
      <c r="A21041" t="inlineStr">
        <is>
          <t>RHEUMATOLOGY AND ORTHOPEDIC MEDICINE</t>
        </is>
      </c>
      <c r="B21041" t="inlineStr">
        <is>
          <t>C</t>
        </is>
      </c>
      <c r="C21041">
        <f>IF(B21041&lt;&gt;"NI",1,0)</f>
        <v/>
      </c>
      <c r="D21041">
        <f>VLOOKUP(B21041, Tabelas!A:C,3,FALSE())</f>
        <v/>
      </c>
      <c r="E21041">
        <f>VLOOKUP(B21041, Tabelas!A:C,2,FALSE())</f>
        <v/>
      </c>
    </row>
    <row r="21042">
      <c r="A21042" t="inlineStr">
        <is>
          <t>RIBAGUA - REVISTA IBEROAMERICANA DEL AGUA</t>
        </is>
      </c>
      <c r="B21042" t="inlineStr">
        <is>
          <t>C</t>
        </is>
      </c>
      <c r="C21042">
        <f>IF(B21042&lt;&gt;"NI",1,0)</f>
        <v/>
      </c>
      <c r="D21042">
        <f>VLOOKUP(B21042, Tabelas!A:C,3,FALSE())</f>
        <v/>
      </c>
      <c r="E21042">
        <f>VLOOKUP(B21042, Tabelas!A:C,2,FALSE())</f>
        <v/>
      </c>
    </row>
    <row r="21043">
      <c r="A21043" t="inlineStr">
        <is>
          <t>RICE</t>
        </is>
      </c>
      <c r="B21043" t="inlineStr">
        <is>
          <t>C</t>
        </is>
      </c>
      <c r="C21043">
        <f>IF(B21043&lt;&gt;"NI",1,0)</f>
        <v/>
      </c>
      <c r="D21043">
        <f>VLOOKUP(B21043, Tabelas!A:C,3,FALSE())</f>
        <v/>
      </c>
      <c r="E21043">
        <f>VLOOKUP(B21043, Tabelas!A:C,2,FALSE())</f>
        <v/>
      </c>
    </row>
    <row r="21044">
      <c r="A21044" t="inlineStr">
        <is>
          <t>RICE</t>
        </is>
      </c>
      <c r="B21044" t="inlineStr">
        <is>
          <t>C</t>
        </is>
      </c>
      <c r="C21044">
        <f>IF(B21044&lt;&gt;"NI",1,0)</f>
        <v/>
      </c>
      <c r="D21044">
        <f>VLOOKUP(B21044, Tabelas!A:C,3,FALSE())</f>
        <v/>
      </c>
      <c r="E21044">
        <f>VLOOKUP(B21044, Tabelas!A:C,2,FALSE())</f>
        <v/>
      </c>
    </row>
    <row r="21045">
      <c r="A21045" t="inlineStr">
        <is>
          <t>RICE SCIENCE</t>
        </is>
      </c>
      <c r="B21045" t="inlineStr">
        <is>
          <t>C</t>
        </is>
      </c>
      <c r="C21045">
        <f>IF(B21045&lt;&gt;"NI",1,0)</f>
        <v/>
      </c>
      <c r="D21045">
        <f>VLOOKUP(B21045, Tabelas!A:C,3,FALSE())</f>
        <v/>
      </c>
      <c r="E21045">
        <f>VLOOKUP(B21045, Tabelas!A:C,2,FALSE())</f>
        <v/>
      </c>
    </row>
    <row r="21046">
      <c r="A21046" t="inlineStr">
        <is>
          <t>RICHARDIANA</t>
        </is>
      </c>
      <c r="B21046" t="inlineStr">
        <is>
          <t>C</t>
        </is>
      </c>
      <c r="C21046">
        <f>IF(B21046&lt;&gt;"NI",1,0)</f>
        <v/>
      </c>
      <c r="D21046">
        <f>VLOOKUP(B21046, Tabelas!A:C,3,FALSE())</f>
        <v/>
      </c>
      <c r="E21046">
        <f>VLOOKUP(B21046, Tabelas!A:C,2,FALSE())</f>
        <v/>
      </c>
    </row>
    <row r="21047">
      <c r="A21047" t="inlineStr">
        <is>
          <t>RIDICULOSA</t>
        </is>
      </c>
      <c r="B21047" t="inlineStr">
        <is>
          <t>C</t>
        </is>
      </c>
      <c r="C21047">
        <f>IF(B21047&lt;&gt;"NI",1,0)</f>
        <v/>
      </c>
      <c r="D21047">
        <f>VLOOKUP(B21047, Tabelas!A:C,3,FALSE())</f>
        <v/>
      </c>
      <c r="E21047">
        <f>VLOOKUP(B21047, Tabelas!A:C,2,FALSE())</f>
        <v/>
      </c>
    </row>
    <row r="21048">
      <c r="A21048" t="inlineStr">
        <is>
          <t>RILA. REVISTA DE INTEGRAÇÃO LATINO-AMERICANA</t>
        </is>
      </c>
      <c r="B21048" t="inlineStr">
        <is>
          <t>C</t>
        </is>
      </c>
      <c r="C21048">
        <f>IF(B21048&lt;&gt;"NI",1,0)</f>
        <v/>
      </c>
      <c r="D21048">
        <f>VLOOKUP(B21048, Tabelas!A:C,3,FALSE())</f>
        <v/>
      </c>
      <c r="E21048">
        <f>VLOOKUP(B21048, Tabelas!A:C,2,FALSE())</f>
        <v/>
      </c>
    </row>
    <row r="21049">
      <c r="A21049" t="inlineStr">
        <is>
          <t>RILEM TECHNICAL LETTERS</t>
        </is>
      </c>
      <c r="B21049" t="inlineStr">
        <is>
          <t>C</t>
        </is>
      </c>
      <c r="C21049">
        <f>IF(B21049&lt;&gt;"NI",1,0)</f>
        <v/>
      </c>
      <c r="D21049">
        <f>VLOOKUP(B21049, Tabelas!A:C,3,FALSE())</f>
        <v/>
      </c>
      <c r="E21049">
        <f>VLOOKUP(B21049, Tabelas!A:C,2,FALSE())</f>
        <v/>
      </c>
    </row>
    <row r="21050">
      <c r="A21050" t="inlineStr">
        <is>
          <t>RISK ANALYSIS</t>
        </is>
      </c>
      <c r="B21050" t="inlineStr">
        <is>
          <t>C</t>
        </is>
      </c>
      <c r="C21050">
        <f>IF(B21050&lt;&gt;"NI",1,0)</f>
        <v/>
      </c>
      <c r="D21050">
        <f>VLOOKUP(B21050, Tabelas!A:C,3,FALSE())</f>
        <v/>
      </c>
      <c r="E21050">
        <f>VLOOKUP(B21050, Tabelas!A:C,2,FALSE())</f>
        <v/>
      </c>
    </row>
    <row r="21051">
      <c r="A21051" t="inlineStr">
        <is>
          <t>RISKS</t>
        </is>
      </c>
      <c r="B21051" t="inlineStr">
        <is>
          <t>C</t>
        </is>
      </c>
      <c r="C21051">
        <f>IF(B21051&lt;&gt;"NI",1,0)</f>
        <v/>
      </c>
      <c r="D21051">
        <f>VLOOKUP(B21051, Tabelas!A:C,3,FALSE())</f>
        <v/>
      </c>
      <c r="E21051">
        <f>VLOOKUP(B21051, Tabelas!A:C,2,FALSE())</f>
        <v/>
      </c>
    </row>
    <row r="21052">
      <c r="A21052" t="inlineStr">
        <is>
          <t>ROBOTIC SURGERY</t>
        </is>
      </c>
      <c r="B21052" t="inlineStr">
        <is>
          <t>C</t>
        </is>
      </c>
      <c r="C21052">
        <f>IF(B21052&lt;&gt;"NI",1,0)</f>
        <v/>
      </c>
      <c r="D21052">
        <f>VLOOKUP(B21052, Tabelas!A:C,3,FALSE())</f>
        <v/>
      </c>
      <c r="E21052">
        <f>VLOOKUP(B21052, Tabelas!A:C,2,FALSE())</f>
        <v/>
      </c>
    </row>
    <row r="21053">
      <c r="A21053" t="inlineStr">
        <is>
          <t>ROBOTICS &amp; AUTOMATION ENGINEERING JOURNAL</t>
        </is>
      </c>
      <c r="B21053" t="inlineStr">
        <is>
          <t>C</t>
        </is>
      </c>
      <c r="C21053">
        <f>IF(B21053&lt;&gt;"NI",1,0)</f>
        <v/>
      </c>
      <c r="D21053">
        <f>VLOOKUP(B21053, Tabelas!A:C,3,FALSE())</f>
        <v/>
      </c>
      <c r="E21053">
        <f>VLOOKUP(B21053, Tabelas!A:C,2,FALSE())</f>
        <v/>
      </c>
    </row>
    <row r="21054">
      <c r="A21054" t="inlineStr">
        <is>
          <t>ROBRAC (GOIÂNIA. IMPRESSO)</t>
        </is>
      </c>
      <c r="B21054" t="inlineStr">
        <is>
          <t>C</t>
        </is>
      </c>
      <c r="C21054">
        <f>IF(B21054&lt;&gt;"NI",1,0)</f>
        <v/>
      </c>
      <c r="D21054">
        <f>VLOOKUP(B21054, Tabelas!A:C,3,FALSE())</f>
        <v/>
      </c>
      <c r="E21054">
        <f>VLOOKUP(B21054, Tabelas!A:C,2,FALSE())</f>
        <v/>
      </c>
    </row>
    <row r="21055">
      <c r="A21055" t="inlineStr">
        <is>
          <t>ROCA</t>
        </is>
      </c>
      <c r="B21055" t="inlineStr">
        <is>
          <t>C</t>
        </is>
      </c>
      <c r="C21055">
        <f>IF(B21055&lt;&gt;"NI",1,0)</f>
        <v/>
      </c>
      <c r="D21055">
        <f>VLOOKUP(B21055, Tabelas!A:C,3,FALSE())</f>
        <v/>
      </c>
      <c r="E21055">
        <f>VLOOKUP(B21055, Tabelas!A:C,2,FALSE())</f>
        <v/>
      </c>
    </row>
    <row r="21056">
      <c r="A21056" t="inlineStr">
        <is>
          <t>ROCINANTE</t>
        </is>
      </c>
      <c r="B21056" t="inlineStr">
        <is>
          <t>C</t>
        </is>
      </c>
      <c r="C21056">
        <f>IF(B21056&lt;&gt;"NI",1,0)</f>
        <v/>
      </c>
      <c r="D21056">
        <f>VLOOKUP(B21056, Tabelas!A:C,3,FALSE())</f>
        <v/>
      </c>
      <c r="E21056">
        <f>VLOOKUP(B21056, Tabelas!A:C,2,FALSE())</f>
        <v/>
      </c>
    </row>
    <row r="21057">
      <c r="A21057" t="inlineStr">
        <is>
          <t>ROMANIAN JOURNAL OF MINERAL DEPOSITS</t>
        </is>
      </c>
      <c r="B21057" t="inlineStr">
        <is>
          <t>C</t>
        </is>
      </c>
      <c r="C21057">
        <f>IF(B21057&lt;&gt;"NI",1,0)</f>
        <v/>
      </c>
      <c r="D21057">
        <f>VLOOKUP(B21057, Tabelas!A:C,3,FALSE())</f>
        <v/>
      </c>
      <c r="E21057">
        <f>VLOOKUP(B21057, Tabelas!A:C,2,FALSE())</f>
        <v/>
      </c>
    </row>
    <row r="21058">
      <c r="A21058" t="inlineStr">
        <is>
          <t>ROMANIAN NEUROSURGERY (ONLINE)</t>
        </is>
      </c>
      <c r="B21058" t="inlineStr">
        <is>
          <t>C</t>
        </is>
      </c>
      <c r="C21058">
        <f>IF(B21058&lt;&gt;"NI",1,0)</f>
        <v/>
      </c>
      <c r="D21058">
        <f>VLOOKUP(B21058, Tabelas!A:C,3,FALSE())</f>
        <v/>
      </c>
      <c r="E21058">
        <f>VLOOKUP(B21058, Tabelas!A:C,2,FALSE())</f>
        <v/>
      </c>
    </row>
    <row r="21059">
      <c r="A21059" t="inlineStr">
        <is>
          <t>ROMANIAN SPORTS MEDICINE JOURNAL</t>
        </is>
      </c>
      <c r="B21059" t="inlineStr">
        <is>
          <t>C</t>
        </is>
      </c>
      <c r="C21059">
        <f>IF(B21059&lt;&gt;"NI",1,0)</f>
        <v/>
      </c>
      <c r="D21059">
        <f>VLOOKUP(B21059, Tabelas!A:C,3,FALSE())</f>
        <v/>
      </c>
      <c r="E21059">
        <f>VLOOKUP(B21059, Tabelas!A:C,2,FALSE())</f>
        <v/>
      </c>
    </row>
    <row r="21060">
      <c r="A21060" t="inlineStr">
        <is>
          <t>ROPLAC</t>
        </is>
      </c>
      <c r="B21060" t="inlineStr">
        <is>
          <t>C</t>
        </is>
      </c>
      <c r="C21060">
        <f>IF(B21060&lt;&gt;"NI",1,0)</f>
        <v/>
      </c>
      <c r="D21060">
        <f>VLOOKUP(B21060, Tabelas!A:C,3,FALSE())</f>
        <v/>
      </c>
      <c r="E21060">
        <f>VLOOKUP(B21060, Tabelas!A:C,2,FALSE())</f>
        <v/>
      </c>
    </row>
    <row r="21061">
      <c r="A21061" t="inlineStr">
        <is>
          <t>ROSETA - PAPERS OF THE DEPARTAMENT OF CLASSICS, ANCIENT HISTORY AND ARCHAEOLOGY AT THE UNIVERSITY OF BIRMINGHAM</t>
        </is>
      </c>
      <c r="B21061" t="inlineStr">
        <is>
          <t>C</t>
        </is>
      </c>
      <c r="C21061">
        <f>IF(B21061&lt;&gt;"NI",1,0)</f>
        <v/>
      </c>
      <c r="D21061">
        <f>VLOOKUP(B21061, Tabelas!A:C,3,FALSE())</f>
        <v/>
      </c>
      <c r="E21061">
        <f>VLOOKUP(B21061, Tabelas!A:C,2,FALSE())</f>
        <v/>
      </c>
    </row>
    <row r="21062">
      <c r="A21062" t="inlineStr">
        <is>
          <t>RPE. REVISTA INTERNACIONAL DE PERIODONTIA CLÍNICA</t>
        </is>
      </c>
      <c r="B21062" t="inlineStr">
        <is>
          <t>C</t>
        </is>
      </c>
      <c r="C21062">
        <f>IF(B21062&lt;&gt;"NI",1,0)</f>
        <v/>
      </c>
      <c r="D21062">
        <f>VLOOKUP(B21062, Tabelas!A:C,3,FALSE())</f>
        <v/>
      </c>
      <c r="E21062">
        <f>VLOOKUP(B21062, Tabelas!A:C,2,FALSE())</f>
        <v/>
      </c>
    </row>
    <row r="21063">
      <c r="A21063" t="inlineStr">
        <is>
          <t>RSEUS. REVISTA SUDAMERICANA DE EDUCACIÓN, UNIVERSIDAD Y SOCIEDA</t>
        </is>
      </c>
      <c r="B21063" t="inlineStr">
        <is>
          <t>NC</t>
        </is>
      </c>
      <c r="C21063">
        <f>IF(B21063&lt;&gt;"NI",1,0)</f>
        <v/>
      </c>
      <c r="D21063">
        <f>VLOOKUP(B21063, Tabelas!A:C,3,FALSE())</f>
        <v/>
      </c>
      <c r="E21063">
        <f>VLOOKUP(B21063, Tabelas!A:C,2,FALSE())</f>
        <v/>
      </c>
    </row>
    <row r="21064">
      <c r="A21064" t="inlineStr">
        <is>
          <t>RUSSIAN MANAGEMENT JOURNAL</t>
        </is>
      </c>
      <c r="B21064" t="inlineStr">
        <is>
          <t>C</t>
        </is>
      </c>
      <c r="C21064">
        <f>IF(B21064&lt;&gt;"NI",1,0)</f>
        <v/>
      </c>
      <c r="D21064">
        <f>VLOOKUP(B21064, Tabelas!A:C,3,FALSE())</f>
        <v/>
      </c>
      <c r="E21064">
        <f>VLOOKUP(B21064, Tabelas!A:C,2,FALSE())</f>
        <v/>
      </c>
    </row>
    <row r="21065">
      <c r="A21065" t="inlineStr">
        <is>
          <t>SABER CIENTÍFICO</t>
        </is>
      </c>
      <c r="B21065" t="inlineStr">
        <is>
          <t>C</t>
        </is>
      </c>
      <c r="C21065">
        <f>IF(B21065&lt;&gt;"NI",1,0)</f>
        <v/>
      </c>
      <c r="D21065">
        <f>VLOOKUP(B21065, Tabelas!A:C,3,FALSE())</f>
        <v/>
      </c>
      <c r="E21065">
        <f>VLOOKUP(B21065, Tabelas!A:C,2,FALSE())</f>
        <v/>
      </c>
    </row>
    <row r="21066">
      <c r="A21066" t="inlineStr">
        <is>
          <t>SABER ELETRÔNICA</t>
        </is>
      </c>
      <c r="B21066" t="inlineStr">
        <is>
          <t>C</t>
        </is>
      </c>
      <c r="C21066">
        <f>IF(B21066&lt;&gt;"NI",1,0)</f>
        <v/>
      </c>
      <c r="D21066">
        <f>VLOOKUP(B21066, Tabelas!A:C,3,FALSE())</f>
        <v/>
      </c>
      <c r="E21066">
        <f>VLOOKUP(B21066, Tabelas!A:C,2,FALSE())</f>
        <v/>
      </c>
    </row>
    <row r="21067">
      <c r="A21067" t="inlineStr">
        <is>
          <t>SABERES DA AMAZÔNIA</t>
        </is>
      </c>
      <c r="B21067" t="inlineStr">
        <is>
          <t>C</t>
        </is>
      </c>
      <c r="C21067">
        <f>IF(B21067&lt;&gt;"NI",1,0)</f>
        <v/>
      </c>
      <c r="D21067">
        <f>VLOOKUP(B21067, Tabelas!A:C,3,FALSE())</f>
        <v/>
      </c>
      <c r="E21067">
        <f>VLOOKUP(B21067, Tabelas!A:C,2,FALSE())</f>
        <v/>
      </c>
    </row>
    <row r="21068">
      <c r="A21068" t="inlineStr">
        <is>
          <t>SABERES E FAZERES EDUCATIVOS</t>
        </is>
      </c>
      <c r="B21068" t="inlineStr">
        <is>
          <t>C</t>
        </is>
      </c>
      <c r="C21068">
        <f>IF(B21068&lt;&gt;"NI",1,0)</f>
        <v/>
      </c>
      <c r="D21068">
        <f>VLOOKUP(B21068, Tabelas!A:C,3,FALSE())</f>
        <v/>
      </c>
      <c r="E21068">
        <f>VLOOKUP(B21068, Tabelas!A:C,2,FALSE())</f>
        <v/>
      </c>
    </row>
    <row r="21069">
      <c r="A21069" t="inlineStr">
        <is>
          <t>SABERES INTERDISCIPLINARES</t>
        </is>
      </c>
      <c r="B21069" t="inlineStr">
        <is>
          <t>C</t>
        </is>
      </c>
      <c r="C21069">
        <f>IF(B21069&lt;&gt;"NI",1,0)</f>
        <v/>
      </c>
      <c r="D21069">
        <f>VLOOKUP(B21069, Tabelas!A:C,3,FALSE())</f>
        <v/>
      </c>
      <c r="E21069">
        <f>VLOOKUP(B21069, Tabelas!A:C,2,FALSE())</f>
        <v/>
      </c>
    </row>
    <row r="21070">
      <c r="A21070" t="inlineStr">
        <is>
          <t>SABERES PLURAIS: EDUCAÇÃO NA SAÚDE</t>
        </is>
      </c>
      <c r="B21070" t="inlineStr">
        <is>
          <t>C</t>
        </is>
      </c>
      <c r="C21070">
        <f>IF(B21070&lt;&gt;"NI",1,0)</f>
        <v/>
      </c>
      <c r="D21070">
        <f>VLOOKUP(B21070, Tabelas!A:C,3,FALSE())</f>
        <v/>
      </c>
      <c r="E21070">
        <f>VLOOKUP(B21070, Tabelas!A:C,2,FALSE())</f>
        <v/>
      </c>
    </row>
    <row r="21071">
      <c r="A21071" t="inlineStr">
        <is>
          <t>SABIOS (FACULDADE INTEGRADO DE CAMPO MOURÃO. ONLINE)</t>
        </is>
      </c>
      <c r="B21071" t="inlineStr">
        <is>
          <t>C</t>
        </is>
      </c>
      <c r="C21071">
        <f>IF(B21071&lt;&gt;"NI",1,0)</f>
        <v/>
      </c>
      <c r="D21071">
        <f>VLOOKUP(B21071, Tabelas!A:C,3,FALSE())</f>
        <v/>
      </c>
      <c r="E21071">
        <f>VLOOKUP(B21071, Tabelas!A:C,2,FALSE())</f>
        <v/>
      </c>
    </row>
    <row r="21072">
      <c r="A21072" t="inlineStr">
        <is>
          <t>SAGE OPEN MEDICAL CASE REPORTS</t>
        </is>
      </c>
      <c r="B21072" t="inlineStr">
        <is>
          <t>C</t>
        </is>
      </c>
      <c r="C21072">
        <f>IF(B21072&lt;&gt;"NI",1,0)</f>
        <v/>
      </c>
      <c r="D21072">
        <f>VLOOKUP(B21072, Tabelas!A:C,3,FALSE())</f>
        <v/>
      </c>
      <c r="E21072">
        <f>VLOOKUP(B21072, Tabelas!A:C,2,FALSE())</f>
        <v/>
      </c>
    </row>
    <row r="21073">
      <c r="A21073" t="inlineStr">
        <is>
          <t>SALA 206</t>
        </is>
      </c>
      <c r="B21073" t="inlineStr">
        <is>
          <t>C</t>
        </is>
      </c>
      <c r="C21073">
        <f>IF(B21073&lt;&gt;"NI",1,0)</f>
        <v/>
      </c>
      <c r="D21073">
        <f>VLOOKUP(B21073, Tabelas!A:C,3,FALSE())</f>
        <v/>
      </c>
      <c r="E21073">
        <f>VLOOKUP(B21073, Tabelas!A:C,2,FALSE())</f>
        <v/>
      </c>
    </row>
    <row r="21074">
      <c r="A21074" t="inlineStr">
        <is>
          <t>SALUD DE LOS TRABAJADORES</t>
        </is>
      </c>
      <c r="B21074" t="inlineStr">
        <is>
          <t>C</t>
        </is>
      </c>
      <c r="C21074">
        <f>IF(B21074&lt;&gt;"NI",1,0)</f>
        <v/>
      </c>
      <c r="D21074">
        <f>VLOOKUP(B21074, Tabelas!A:C,3,FALSE())</f>
        <v/>
      </c>
      <c r="E21074">
        <f>VLOOKUP(B21074, Tabelas!A:C,2,FALSE())</f>
        <v/>
      </c>
    </row>
    <row r="21075">
      <c r="A21075" t="inlineStr">
        <is>
          <t>SALUSVITA: REVISTA DA AREA DE CIENCIAS BIOLOGICAS E DA SAUDE</t>
        </is>
      </c>
      <c r="B21075" t="inlineStr">
        <is>
          <t>C</t>
        </is>
      </c>
      <c r="C21075">
        <f>IF(B21075&lt;&gt;"NI",1,0)</f>
        <v/>
      </c>
      <c r="D21075">
        <f>VLOOKUP(B21075, Tabelas!A:C,3,FALSE())</f>
        <v/>
      </c>
      <c r="E21075">
        <f>VLOOKUP(B21075, Tabelas!A:C,2,FALSE())</f>
        <v/>
      </c>
    </row>
    <row r="21076">
      <c r="A21076" t="inlineStr">
        <is>
          <t>SANEAMENTO AMBIENTAL</t>
        </is>
      </c>
      <c r="B21076" t="inlineStr">
        <is>
          <t>C</t>
        </is>
      </c>
      <c r="C21076">
        <f>IF(B21076&lt;&gt;"NI",1,0)</f>
        <v/>
      </c>
      <c r="D21076">
        <f>VLOOKUP(B21076, Tabelas!A:C,3,FALSE())</f>
        <v/>
      </c>
      <c r="E21076">
        <f>VLOOKUP(B21076, Tabelas!A:C,2,FALSE())</f>
        <v/>
      </c>
    </row>
    <row r="21077">
      <c r="A21077" t="inlineStr">
        <is>
          <t>SANTA BARBARA PORTUGUESE STUDIES</t>
        </is>
      </c>
      <c r="B21077" t="inlineStr">
        <is>
          <t>C</t>
        </is>
      </c>
      <c r="C21077">
        <f>IF(B21077&lt;&gt;"NI",1,0)</f>
        <v/>
      </c>
      <c r="D21077">
        <f>VLOOKUP(B21077, Tabelas!A:C,3,FALSE())</f>
        <v/>
      </c>
      <c r="E21077">
        <f>VLOOKUP(B21077, Tabelas!A:C,2,FALSE())</f>
        <v/>
      </c>
    </row>
    <row r="21078">
      <c r="A21078" t="inlineStr">
        <is>
          <t>SAÚDE &amp; CIÊNCIA EM AÇÃO</t>
        </is>
      </c>
      <c r="B21078" t="inlineStr">
        <is>
          <t>C</t>
        </is>
      </c>
      <c r="C21078">
        <f>IF(B21078&lt;&gt;"NI",1,0)</f>
        <v/>
      </c>
      <c r="D21078">
        <f>VLOOKUP(B21078, Tabelas!A:C,3,FALSE())</f>
        <v/>
      </c>
      <c r="E21078">
        <f>VLOOKUP(B21078, Tabelas!A:C,2,FALSE())</f>
        <v/>
      </c>
    </row>
    <row r="21079">
      <c r="A21079" t="inlineStr">
        <is>
          <t>SAÚDE COLETIVA EM DEBATE</t>
        </is>
      </c>
      <c r="B21079" t="inlineStr">
        <is>
          <t>C</t>
        </is>
      </c>
      <c r="C21079">
        <f>IF(B21079&lt;&gt;"NI",1,0)</f>
        <v/>
      </c>
      <c r="D21079">
        <f>VLOOKUP(B21079, Tabelas!A:C,3,FALSE())</f>
        <v/>
      </c>
      <c r="E21079">
        <f>VLOOKUP(B21079, Tabelas!A:C,2,FALSE())</f>
        <v/>
      </c>
    </row>
    <row r="21080">
      <c r="A21080" t="inlineStr">
        <is>
          <t>SAÚDE EM FOCO (RIO DE JANEIRO)</t>
        </is>
      </c>
      <c r="B21080" t="inlineStr">
        <is>
          <t>C</t>
        </is>
      </c>
      <c r="C21080">
        <f>IF(B21080&lt;&gt;"NI",1,0)</f>
        <v/>
      </c>
      <c r="D21080">
        <f>VLOOKUP(B21080, Tabelas!A:C,3,FALSE())</f>
        <v/>
      </c>
      <c r="E21080">
        <f>VLOOKUP(B21080, Tabelas!A:C,2,FALSE())</f>
        <v/>
      </c>
    </row>
    <row r="21081">
      <c r="A21081" t="inlineStr">
        <is>
          <t>SAÚDE EM REVISTA</t>
        </is>
      </c>
      <c r="B21081" t="inlineStr">
        <is>
          <t>C</t>
        </is>
      </c>
      <c r="C21081">
        <f>IF(B21081&lt;&gt;"NI",1,0)</f>
        <v/>
      </c>
      <c r="D21081">
        <f>VLOOKUP(B21081, Tabelas!A:C,3,FALSE())</f>
        <v/>
      </c>
      <c r="E21081">
        <f>VLOOKUP(B21081, Tabelas!A:C,2,FALSE())</f>
        <v/>
      </c>
    </row>
    <row r="21082">
      <c r="A21082" t="inlineStr">
        <is>
          <t>SAÚDE, ÉTICA E JUSTIÇA</t>
        </is>
      </c>
      <c r="B21082" t="inlineStr">
        <is>
          <t>C</t>
        </is>
      </c>
      <c r="C21082">
        <f>IF(B21082&lt;&gt;"NI",1,0)</f>
        <v/>
      </c>
      <c r="D21082">
        <f>VLOOKUP(B21082, Tabelas!A:C,3,FALSE())</f>
        <v/>
      </c>
      <c r="E21082">
        <f>VLOOKUP(B21082, Tabelas!A:C,2,FALSE())</f>
        <v/>
      </c>
    </row>
    <row r="21083">
      <c r="A21083" t="inlineStr">
        <is>
          <t>SCANDINAVIAN JOURNAL OF INFECTIOUS DISEASES</t>
        </is>
      </c>
      <c r="B21083" t="inlineStr">
        <is>
          <t>C</t>
        </is>
      </c>
      <c r="C21083">
        <f>IF(B21083&lt;&gt;"NI",1,0)</f>
        <v/>
      </c>
      <c r="D21083">
        <f>VLOOKUP(B21083, Tabelas!A:C,3,FALSE())</f>
        <v/>
      </c>
      <c r="E21083">
        <f>VLOOKUP(B21083, Tabelas!A:C,2,FALSE())</f>
        <v/>
      </c>
    </row>
    <row r="21084">
      <c r="A21084" t="inlineStr">
        <is>
          <t>SCHOLARLY JOURNAL OF FOOD AND NUTRITION</t>
        </is>
      </c>
      <c r="B21084" t="inlineStr">
        <is>
          <t>C</t>
        </is>
      </c>
      <c r="C21084">
        <f>IF(B21084&lt;&gt;"NI",1,0)</f>
        <v/>
      </c>
      <c r="D21084">
        <f>VLOOKUP(B21084, Tabelas!A:C,3,FALSE())</f>
        <v/>
      </c>
      <c r="E21084">
        <f>VLOOKUP(B21084, Tabelas!A:C,2,FALSE())</f>
        <v/>
      </c>
    </row>
    <row r="21085">
      <c r="A21085" t="inlineStr">
        <is>
          <t>SCHOLARS JOURNAL OF AGRICULTURE AND VETERINARY SCIENCES</t>
        </is>
      </c>
      <c r="B21085" t="inlineStr">
        <is>
          <t>C</t>
        </is>
      </c>
      <c r="C21085">
        <f>IF(B21085&lt;&gt;"NI",1,0)</f>
        <v/>
      </c>
      <c r="D21085">
        <f>VLOOKUP(B21085, Tabelas!A:C,3,FALSE())</f>
        <v/>
      </c>
      <c r="E21085">
        <f>VLOOKUP(B21085, Tabelas!A:C,2,FALSE())</f>
        <v/>
      </c>
    </row>
    <row r="21086">
      <c r="A21086" t="inlineStr">
        <is>
          <t>SCHOLARS JOURNAL OF APPLIED MEDICAL SCIENCES (ONLINE)</t>
        </is>
      </c>
      <c r="B21086" t="inlineStr">
        <is>
          <t>C</t>
        </is>
      </c>
      <c r="C21086">
        <f>IF(B21086&lt;&gt;"NI",1,0)</f>
        <v/>
      </c>
      <c r="D21086">
        <f>VLOOKUP(B21086, Tabelas!A:C,3,FALSE())</f>
        <v/>
      </c>
      <c r="E21086">
        <f>VLOOKUP(B21086, Tabelas!A:C,2,FALSE())</f>
        <v/>
      </c>
    </row>
    <row r="21087">
      <c r="A21087" t="inlineStr">
        <is>
          <t>SCHOLARS JOURNAL OF RESEARCH IN AGRICULTURE AND BIOLOGY</t>
        </is>
      </c>
      <c r="B21087" t="inlineStr">
        <is>
          <t>C</t>
        </is>
      </c>
      <c r="C21087">
        <f>IF(B21087&lt;&gt;"NI",1,0)</f>
        <v/>
      </c>
      <c r="D21087">
        <f>VLOOKUP(B21087, Tabelas!A:C,3,FALSE())</f>
        <v/>
      </c>
      <c r="E21087">
        <f>VLOOKUP(B21087, Tabelas!A:C,2,FALSE())</f>
        <v/>
      </c>
    </row>
    <row r="21088">
      <c r="A21088" t="inlineStr">
        <is>
          <t>SCHRIFTEN ZUR MALAKOZOOLOGIE AUS DEM HAUS DER NATUR, CISMAR</t>
        </is>
      </c>
      <c r="B21088" t="inlineStr">
        <is>
          <t>C</t>
        </is>
      </c>
      <c r="C21088">
        <f>IF(B21088&lt;&gt;"NI",1,0)</f>
        <v/>
      </c>
      <c r="D21088">
        <f>VLOOKUP(B21088, Tabelas!A:C,3,FALSE())</f>
        <v/>
      </c>
      <c r="E21088">
        <f>VLOOKUP(B21088, Tabelas!A:C,2,FALSE())</f>
        <v/>
      </c>
    </row>
    <row r="21089">
      <c r="A21089" t="inlineStr">
        <is>
          <t>SCHRIFTENREIHE DES STUDIENGANGS GEODÄSIE UND GEOINFORMATIK</t>
        </is>
      </c>
      <c r="B21089" t="inlineStr">
        <is>
          <t>C</t>
        </is>
      </c>
      <c r="C21089">
        <f>IF(B21089&lt;&gt;"NI",1,0)</f>
        <v/>
      </c>
      <c r="D21089">
        <f>VLOOKUP(B21089, Tabelas!A:C,3,FALSE())</f>
        <v/>
      </c>
      <c r="E21089">
        <f>VLOOKUP(B21089, Tabelas!A:C,2,FALSE())</f>
        <v/>
      </c>
    </row>
    <row r="21090">
      <c r="A21090" t="inlineStr">
        <is>
          <t>SCI-AFRIC JOURNAL OF SCIENTIFIC ISSUES, RESEARCH AND ESSAYS</t>
        </is>
      </c>
      <c r="B21090" t="inlineStr">
        <is>
          <t>C</t>
        </is>
      </c>
      <c r="C21090">
        <f>IF(B21090&lt;&gt;"NI",1,0)</f>
        <v/>
      </c>
      <c r="D21090">
        <f>VLOOKUP(B21090, Tabelas!A:C,3,FALSE())</f>
        <v/>
      </c>
      <c r="E21090">
        <f>VLOOKUP(B21090, Tabelas!A:C,2,FALSE())</f>
        <v/>
      </c>
    </row>
    <row r="21091">
      <c r="A21091" t="inlineStr">
        <is>
          <t>SCIENCE AND TECHNOLOGY</t>
        </is>
      </c>
      <c r="B21091" t="inlineStr">
        <is>
          <t>C</t>
        </is>
      </c>
      <c r="C21091">
        <f>IF(B21091&lt;&gt;"NI",1,0)</f>
        <v/>
      </c>
      <c r="D21091">
        <f>VLOOKUP(B21091, Tabelas!A:C,3,FALSE())</f>
        <v/>
      </c>
      <c r="E21091">
        <f>VLOOKUP(B21091, Tabelas!A:C,2,FALSE())</f>
        <v/>
      </c>
    </row>
    <row r="21092">
      <c r="A21092" t="inlineStr">
        <is>
          <t>SCIENCE AND TECHNOLOGY INNOVATION IN AGRONOMY</t>
        </is>
      </c>
      <c r="B21092" t="inlineStr">
        <is>
          <t>C</t>
        </is>
      </c>
      <c r="C21092">
        <f>IF(B21092&lt;&gt;"NI",1,0)</f>
        <v/>
      </c>
      <c r="D21092">
        <f>VLOOKUP(B21092, Tabelas!A:C,3,FALSE())</f>
        <v/>
      </c>
      <c r="E21092">
        <f>VLOOKUP(B21092, Tabelas!A:C,2,FALSE())</f>
        <v/>
      </c>
    </row>
    <row r="21093">
      <c r="A21093" t="inlineStr">
        <is>
          <t>SCIENCE AND TECHNOLOGY OF MATERIALS</t>
        </is>
      </c>
      <c r="B21093" t="inlineStr">
        <is>
          <t>C</t>
        </is>
      </c>
      <c r="C21093">
        <f>IF(B21093&lt;&gt;"NI",1,0)</f>
        <v/>
      </c>
      <c r="D21093">
        <f>VLOOKUP(B21093, Tabelas!A:C,3,FALSE())</f>
        <v/>
      </c>
      <c r="E21093">
        <f>VLOOKUP(B21093, Tabelas!A:C,2,FALSE())</f>
        <v/>
      </c>
    </row>
    <row r="21094">
      <c r="A21094" t="inlineStr">
        <is>
          <t>SCIENCE IN CHINA. A, MATHEMATICS</t>
        </is>
      </c>
      <c r="B21094" t="inlineStr">
        <is>
          <t>C</t>
        </is>
      </c>
      <c r="C21094">
        <f>IF(B21094&lt;&gt;"NI",1,0)</f>
        <v/>
      </c>
      <c r="D21094">
        <f>VLOOKUP(B21094, Tabelas!A:C,3,FALSE())</f>
        <v/>
      </c>
      <c r="E21094">
        <f>VLOOKUP(B21094, Tabelas!A:C,2,FALSE())</f>
        <v/>
      </c>
    </row>
    <row r="21095">
      <c r="A21095" t="inlineStr">
        <is>
          <t>SCIENCE RESEARCH (PRINT)</t>
        </is>
      </c>
      <c r="B21095" t="inlineStr">
        <is>
          <t>C</t>
        </is>
      </c>
      <c r="C21095">
        <f>IF(B21095&lt;&gt;"NI",1,0)</f>
        <v/>
      </c>
      <c r="D21095">
        <f>VLOOKUP(B21095, Tabelas!A:C,3,FALSE())</f>
        <v/>
      </c>
      <c r="E21095">
        <f>VLOOKUP(B21095, Tabelas!A:C,2,FALSE())</f>
        <v/>
      </c>
    </row>
    <row r="21096">
      <c r="A21096" t="inlineStr">
        <is>
          <t>SCIENTIA</t>
        </is>
      </c>
      <c r="B21096" t="inlineStr">
        <is>
          <t>C</t>
        </is>
      </c>
      <c r="C21096">
        <f>IF(B21096&lt;&gt;"NI",1,0)</f>
        <v/>
      </c>
      <c r="D21096">
        <f>VLOOKUP(B21096, Tabelas!A:C,3,FALSE())</f>
        <v/>
      </c>
      <c r="E21096">
        <f>VLOOKUP(B21096, Tabelas!A:C,2,FALSE())</f>
        <v/>
      </c>
    </row>
    <row r="21097">
      <c r="A21097" t="inlineStr">
        <is>
          <t>SCIENTIA (REVISTA DE ENSINO, PESQUISA E EXTENSÃO)</t>
        </is>
      </c>
      <c r="B21097" t="inlineStr">
        <is>
          <t>C</t>
        </is>
      </c>
      <c r="C21097">
        <f>IF(B21097&lt;&gt;"NI",1,0)</f>
        <v/>
      </c>
      <c r="D21097">
        <f>VLOOKUP(B21097, Tabelas!A:C,3,FALSE())</f>
        <v/>
      </c>
      <c r="E21097">
        <f>VLOOKUP(B21097, Tabelas!A:C,2,FALSE())</f>
        <v/>
      </c>
    </row>
    <row r="21098">
      <c r="A21098" t="inlineStr">
        <is>
          <t>SCIENTIA CHROMATOGRAPHICA</t>
        </is>
      </c>
      <c r="B21098" t="inlineStr">
        <is>
          <t>C</t>
        </is>
      </c>
      <c r="C21098">
        <f>IF(B21098&lt;&gt;"NI",1,0)</f>
        <v/>
      </c>
      <c r="D21098">
        <f>VLOOKUP(B21098, Tabelas!A:C,3,FALSE())</f>
        <v/>
      </c>
      <c r="E21098">
        <f>VLOOKUP(B21098, Tabelas!A:C,2,FALSE())</f>
        <v/>
      </c>
    </row>
    <row r="21099">
      <c r="A21099" t="inlineStr">
        <is>
          <t>SCIENTIA CUM INDUSTRIA</t>
        </is>
      </c>
      <c r="B21099" t="inlineStr">
        <is>
          <t>C</t>
        </is>
      </c>
      <c r="C21099">
        <f>IF(B21099&lt;&gt;"NI",1,0)</f>
        <v/>
      </c>
      <c r="D21099">
        <f>VLOOKUP(B21099, Tabelas!A:C,3,FALSE())</f>
        <v/>
      </c>
      <c r="E21099">
        <f>VLOOKUP(B21099, Tabelas!A:C,2,FALSE())</f>
        <v/>
      </c>
    </row>
    <row r="21100">
      <c r="A21100" t="inlineStr">
        <is>
          <t>SCIENTIA MATER (SOBRAL)</t>
        </is>
      </c>
      <c r="B21100" t="inlineStr">
        <is>
          <t>C</t>
        </is>
      </c>
      <c r="C21100">
        <f>IF(B21100&lt;&gt;"NI",1,0)</f>
        <v/>
      </c>
      <c r="D21100">
        <f>VLOOKUP(B21100, Tabelas!A:C,3,FALSE())</f>
        <v/>
      </c>
      <c r="E21100">
        <f>VLOOKUP(B21100, Tabelas!A:C,2,FALSE())</f>
        <v/>
      </c>
    </row>
    <row r="21101">
      <c r="A21101" t="inlineStr">
        <is>
          <t>SCIENTIA PLENA JOVEM</t>
        </is>
      </c>
      <c r="B21101" t="inlineStr">
        <is>
          <t>C</t>
        </is>
      </c>
      <c r="C21101">
        <f>IF(B21101&lt;&gt;"NI",1,0)</f>
        <v/>
      </c>
      <c r="D21101">
        <f>VLOOKUP(B21101, Tabelas!A:C,3,FALSE())</f>
        <v/>
      </c>
      <c r="E21101">
        <f>VLOOKUP(B21101, Tabelas!A:C,2,FALSE())</f>
        <v/>
      </c>
    </row>
    <row r="21102">
      <c r="A21102" t="inlineStr">
        <is>
          <t>SCIENTIA RURAL</t>
        </is>
      </c>
      <c r="B21102" t="inlineStr">
        <is>
          <t>C</t>
        </is>
      </c>
      <c r="C21102">
        <f>IF(B21102&lt;&gt;"NI",1,0)</f>
        <v/>
      </c>
      <c r="D21102">
        <f>VLOOKUP(B21102, Tabelas!A:C,3,FALSE())</f>
        <v/>
      </c>
      <c r="E21102">
        <f>VLOOKUP(B21102, Tabelas!A:C,2,FALSE())</f>
        <v/>
      </c>
    </row>
    <row r="21103">
      <c r="A21103" t="inlineStr">
        <is>
          <t>SCIENTIA SINICA MATHEMATICA</t>
        </is>
      </c>
      <c r="B21103" t="inlineStr">
        <is>
          <t>C</t>
        </is>
      </c>
      <c r="C21103">
        <f>IF(B21103&lt;&gt;"NI",1,0)</f>
        <v/>
      </c>
      <c r="D21103">
        <f>VLOOKUP(B21103, Tabelas!A:C,3,FALSE())</f>
        <v/>
      </c>
      <c r="E21103">
        <f>VLOOKUP(B21103, Tabelas!A:C,2,FALSE())</f>
        <v/>
      </c>
    </row>
    <row r="21104">
      <c r="A21104" t="inlineStr">
        <is>
          <t>SCIENTIA UNA (FOCCA)</t>
        </is>
      </c>
      <c r="B21104" t="inlineStr">
        <is>
          <t>C</t>
        </is>
      </c>
      <c r="C21104">
        <f>IF(B21104&lt;&gt;"NI",1,0)</f>
        <v/>
      </c>
      <c r="D21104">
        <f>VLOOKUP(B21104, Tabelas!A:C,3,FALSE())</f>
        <v/>
      </c>
      <c r="E21104">
        <f>VLOOKUP(B21104, Tabelas!A:C,2,FALSE())</f>
        <v/>
      </c>
    </row>
    <row r="21105">
      <c r="A21105" t="inlineStr">
        <is>
          <t>SCIENTIARUM HISTORIA - ENCONTRO LUSO-BRASILEIRO DE HISTÓRIA DA CIÊNCIA (IMPRESSO)</t>
        </is>
      </c>
      <c r="B21105" t="inlineStr">
        <is>
          <t>C</t>
        </is>
      </c>
      <c r="C21105">
        <f>IF(B21105&lt;&gt;"NI",1,0)</f>
        <v/>
      </c>
      <c r="D21105">
        <f>VLOOKUP(B21105, Tabelas!A:C,3,FALSE())</f>
        <v/>
      </c>
      <c r="E21105">
        <f>VLOOKUP(B21105, Tabelas!A:C,2,FALSE())</f>
        <v/>
      </c>
    </row>
    <row r="21106">
      <c r="A21106" t="inlineStr">
        <is>
          <t>SCIENTIFIC AMERICAN BRASIL</t>
        </is>
      </c>
      <c r="B21106" t="inlineStr">
        <is>
          <t>C</t>
        </is>
      </c>
      <c r="C21106">
        <f>IF(B21106&lt;&gt;"NI",1,0)</f>
        <v/>
      </c>
      <c r="D21106">
        <f>VLOOKUP(B21106, Tabelas!A:C,3,FALSE())</f>
        <v/>
      </c>
      <c r="E21106">
        <f>VLOOKUP(B21106, Tabelas!A:C,2,FALSE())</f>
        <v/>
      </c>
    </row>
    <row r="21107">
      <c r="A21107" t="inlineStr">
        <is>
          <t>SCIENTIFIC INVESTIGATION IN DENTISTRY</t>
        </is>
      </c>
      <c r="B21107" t="inlineStr">
        <is>
          <t>C</t>
        </is>
      </c>
      <c r="C21107">
        <f>IF(B21107&lt;&gt;"NI",1,0)</f>
        <v/>
      </c>
      <c r="D21107">
        <f>VLOOKUP(B21107, Tabelas!A:C,3,FALSE())</f>
        <v/>
      </c>
      <c r="E21107">
        <f>VLOOKUP(B21107, Tabelas!A:C,2,FALSE())</f>
        <v/>
      </c>
    </row>
    <row r="21108">
      <c r="A21108" t="inlineStr">
        <is>
          <t>SCIENTIFIC ISRAEL TECHNOLOGICAL ADVANTAGES</t>
        </is>
      </c>
      <c r="B21108" t="inlineStr">
        <is>
          <t>C</t>
        </is>
      </c>
      <c r="C21108">
        <f>IF(B21108&lt;&gt;"NI",1,0)</f>
        <v/>
      </c>
      <c r="D21108">
        <f>VLOOKUP(B21108, Tabelas!A:C,3,FALSE())</f>
        <v/>
      </c>
      <c r="E21108">
        <f>VLOOKUP(B21108, Tabelas!A:C,2,FALSE())</f>
        <v/>
      </c>
    </row>
    <row r="21109">
      <c r="A21109" t="inlineStr">
        <is>
          <t>SCIENTIFIC JOURNAL OF RESEARCH IN DENTISTRY</t>
        </is>
      </c>
      <c r="B21109" t="inlineStr">
        <is>
          <t>C</t>
        </is>
      </c>
      <c r="C21109">
        <f>IF(B21109&lt;&gt;"NI",1,0)</f>
        <v/>
      </c>
      <c r="D21109">
        <f>VLOOKUP(B21109, Tabelas!A:C,3,FALSE())</f>
        <v/>
      </c>
      <c r="E21109">
        <f>VLOOKUP(B21109, Tabelas!A:C,2,FALSE())</f>
        <v/>
      </c>
    </row>
    <row r="21110">
      <c r="A21110" t="inlineStr">
        <is>
          <t>SCIENTIFIC JOURNAL OF THE FOOT &amp; ANKLE</t>
        </is>
      </c>
      <c r="B21110" t="inlineStr">
        <is>
          <t>C</t>
        </is>
      </c>
      <c r="C21110">
        <f>IF(B21110&lt;&gt;"NI",1,0)</f>
        <v/>
      </c>
      <c r="D21110">
        <f>VLOOKUP(B21110, Tabelas!A:C,3,FALSE())</f>
        <v/>
      </c>
      <c r="E21110">
        <f>VLOOKUP(B21110, Tabelas!A:C,2,FALSE())</f>
        <v/>
      </c>
    </row>
    <row r="21111">
      <c r="A21111" t="inlineStr">
        <is>
          <t>SCIENTIFIC MAGAZINE</t>
        </is>
      </c>
      <c r="B21111" t="inlineStr">
        <is>
          <t>C</t>
        </is>
      </c>
      <c r="C21111">
        <f>IF(B21111&lt;&gt;"NI",1,0)</f>
        <v/>
      </c>
      <c r="D21111">
        <f>VLOOKUP(B21111, Tabelas!A:C,3,FALSE())</f>
        <v/>
      </c>
      <c r="E21111">
        <f>VLOOKUP(B21111, Tabelas!A:C,2,FALSE())</f>
        <v/>
      </c>
    </row>
    <row r="21112">
      <c r="A21112" t="inlineStr">
        <is>
          <t>SCIENTIFIC RESEARCH AND ESSAYS</t>
        </is>
      </c>
      <c r="B21112" t="inlineStr">
        <is>
          <t>C</t>
        </is>
      </c>
      <c r="C21112">
        <f>IF(B21112&lt;&gt;"NI",1,0)</f>
        <v/>
      </c>
      <c r="D21112">
        <f>VLOOKUP(B21112, Tabelas!A:C,3,FALSE())</f>
        <v/>
      </c>
      <c r="E21112">
        <f>VLOOKUP(B21112, Tabelas!A:C,2,FALSE())</f>
        <v/>
      </c>
    </row>
    <row r="21113">
      <c r="A21113" t="inlineStr">
        <is>
          <t>SCIENTIFIC REVIEWS AND CHEMICHAL COMMUNICATIONS</t>
        </is>
      </c>
      <c r="B21113" t="inlineStr">
        <is>
          <t>C</t>
        </is>
      </c>
      <c r="C21113">
        <f>IF(B21113&lt;&gt;"NI",1,0)</f>
        <v/>
      </c>
      <c r="D21113">
        <f>VLOOKUP(B21113, Tabelas!A:C,3,FALSE())</f>
        <v/>
      </c>
      <c r="E21113">
        <f>VLOOKUP(B21113, Tabelas!A:C,2,FALSE())</f>
        <v/>
      </c>
    </row>
    <row r="21114">
      <c r="A21114" t="inlineStr">
        <is>
          <t>SCINTILLA: REVISTA DE FILOSOFIA E MÍSTICA MEDIEVAL</t>
        </is>
      </c>
      <c r="B21114" t="inlineStr">
        <is>
          <t>C</t>
        </is>
      </c>
      <c r="C21114">
        <f>IF(B21114&lt;&gt;"NI",1,0)</f>
        <v/>
      </c>
      <c r="D21114">
        <f>VLOOKUP(B21114, Tabelas!A:C,3,FALSE())</f>
        <v/>
      </c>
      <c r="E21114">
        <f>VLOOKUP(B21114, Tabelas!A:C,2,FALSE())</f>
        <v/>
      </c>
    </row>
    <row r="21115">
      <c r="A21115" t="inlineStr">
        <is>
          <t>SDRP JOURNAL OF BIOMEDICAL ENGINEERING</t>
        </is>
      </c>
      <c r="B21115" t="inlineStr">
        <is>
          <t>C</t>
        </is>
      </c>
      <c r="C21115">
        <f>IF(B21115&lt;&gt;"NI",1,0)</f>
        <v/>
      </c>
      <c r="D21115">
        <f>VLOOKUP(B21115, Tabelas!A:C,3,FALSE())</f>
        <v/>
      </c>
      <c r="E21115">
        <f>VLOOKUP(B21115, Tabelas!A:C,2,FALSE())</f>
        <v/>
      </c>
    </row>
    <row r="21116">
      <c r="A21116" t="inlineStr">
        <is>
          <t>SDRP JOURNAL OF CELLULAR AND MOLECULAR PHYSIOLOGY</t>
        </is>
      </c>
      <c r="B21116" t="inlineStr">
        <is>
          <t>C</t>
        </is>
      </c>
      <c r="C21116">
        <f>IF(B21116&lt;&gt;"NI",1,0)</f>
        <v/>
      </c>
      <c r="D21116">
        <f>VLOOKUP(B21116, Tabelas!A:C,3,FALSE())</f>
        <v/>
      </c>
      <c r="E21116">
        <f>VLOOKUP(B21116, Tabelas!A:C,2,FALSE())</f>
        <v/>
      </c>
    </row>
    <row r="21117">
      <c r="A21117" t="inlineStr">
        <is>
          <t>SDRP JOURNAL OF FOOD SCIENCE &amp; TECHNOLOGY</t>
        </is>
      </c>
      <c r="B21117" t="inlineStr">
        <is>
          <t>C</t>
        </is>
      </c>
      <c r="C21117">
        <f>IF(B21117&lt;&gt;"NI",1,0)</f>
        <v/>
      </c>
      <c r="D21117">
        <f>VLOOKUP(B21117, Tabelas!A:C,3,FALSE())</f>
        <v/>
      </c>
      <c r="E21117">
        <f>VLOOKUP(B21117, Tabelas!A:C,2,FALSE())</f>
        <v/>
      </c>
    </row>
    <row r="21118">
      <c r="A21118" t="inlineStr">
        <is>
          <t>SECURITY AND PRIVACY</t>
        </is>
      </c>
      <c r="B21118" t="inlineStr">
        <is>
          <t>C</t>
        </is>
      </c>
      <c r="C21118">
        <f>IF(B21118&lt;&gt;"NI",1,0)</f>
        <v/>
      </c>
      <c r="D21118">
        <f>VLOOKUP(B21118, Tabelas!A:C,3,FALSE())</f>
        <v/>
      </c>
      <c r="E21118">
        <f>VLOOKUP(B21118, Tabelas!A:C,2,FALSE())</f>
        <v/>
      </c>
    </row>
    <row r="21119">
      <c r="A21119" t="inlineStr">
        <is>
          <t>SEDE DE LER</t>
        </is>
      </c>
      <c r="B21119" t="inlineStr">
        <is>
          <t>C</t>
        </is>
      </c>
      <c r="C21119">
        <f>IF(B21119&lt;&gt;"NI",1,0)</f>
        <v/>
      </c>
      <c r="D21119">
        <f>VLOOKUP(B21119, Tabelas!A:C,3,FALSE())</f>
        <v/>
      </c>
      <c r="E21119">
        <f>VLOOKUP(B21119, Tabelas!A:C,2,FALSE())</f>
        <v/>
      </c>
    </row>
    <row r="21120">
      <c r="A21120" t="inlineStr">
        <is>
          <t>SEED NEWS</t>
        </is>
      </c>
      <c r="B21120" t="inlineStr">
        <is>
          <t>C</t>
        </is>
      </c>
      <c r="C21120">
        <f>IF(B21120&lt;&gt;"NI",1,0)</f>
        <v/>
      </c>
      <c r="D21120">
        <f>VLOOKUP(B21120, Tabelas!A:C,3,FALSE())</f>
        <v/>
      </c>
      <c r="E21120">
        <f>VLOOKUP(B21120, Tabelas!A:C,2,FALSE())</f>
        <v/>
      </c>
    </row>
    <row r="21121">
      <c r="A21121" t="inlineStr">
        <is>
          <t>SELEÇÃO DOCUMENTAL</t>
        </is>
      </c>
      <c r="B21121" t="inlineStr">
        <is>
          <t>C</t>
        </is>
      </c>
      <c r="C21121">
        <f>IF(B21121&lt;&gt;"NI",1,0)</f>
        <v/>
      </c>
      <c r="D21121">
        <f>VLOOKUP(B21121, Tabelas!A:C,3,FALSE())</f>
        <v/>
      </c>
      <c r="E21121">
        <f>VLOOKUP(B21121, Tabelas!A:C,2,FALSE())</f>
        <v/>
      </c>
    </row>
    <row r="21122">
      <c r="A21122" t="inlineStr">
        <is>
          <t>SELECCIONES MATEMATICAS</t>
        </is>
      </c>
      <c r="B21122" t="inlineStr">
        <is>
          <t>C</t>
        </is>
      </c>
      <c r="C21122">
        <f>IF(B21122&lt;&gt;"NI",1,0)</f>
        <v/>
      </c>
      <c r="D21122">
        <f>VLOOKUP(B21122, Tabelas!A:C,3,FALSE())</f>
        <v/>
      </c>
      <c r="E21122">
        <f>VLOOKUP(B21122, Tabelas!A:C,2,FALSE())</f>
        <v/>
      </c>
    </row>
    <row r="21123">
      <c r="A21123" t="inlineStr">
        <is>
          <t>SEMIÁRIDO DE VISU</t>
        </is>
      </c>
      <c r="B21123" t="inlineStr">
        <is>
          <t>C</t>
        </is>
      </c>
      <c r="C21123">
        <f>IF(B21123&lt;&gt;"NI",1,0)</f>
        <v/>
      </c>
      <c r="D21123">
        <f>VLOOKUP(B21123, Tabelas!A:C,3,FALSE())</f>
        <v/>
      </c>
      <c r="E21123">
        <f>VLOOKUP(B21123, Tabelas!A:C,2,FALSE())</f>
        <v/>
      </c>
    </row>
    <row r="21124">
      <c r="A21124" t="inlineStr">
        <is>
          <t>SEMINA. CIÊNCIAS EXATAS E TECNOLÓGICAS (IMPRESSO)</t>
        </is>
      </c>
      <c r="B21124" t="inlineStr">
        <is>
          <t>C</t>
        </is>
      </c>
      <c r="C21124">
        <f>IF(B21124&lt;&gt;"NI",1,0)</f>
        <v/>
      </c>
      <c r="D21124">
        <f>VLOOKUP(B21124, Tabelas!A:C,3,FALSE())</f>
        <v/>
      </c>
      <c r="E21124">
        <f>VLOOKUP(B21124, Tabelas!A:C,2,FALSE())</f>
        <v/>
      </c>
    </row>
    <row r="21125">
      <c r="A21125" t="inlineStr">
        <is>
          <t>SEMINA: CÊNCIAS BIOLÓGICAS E DA SAÚDE</t>
        </is>
      </c>
      <c r="B21125" t="inlineStr">
        <is>
          <t>C</t>
        </is>
      </c>
      <c r="C21125">
        <f>IF(B21125&lt;&gt;"NI",1,0)</f>
        <v/>
      </c>
      <c r="D21125">
        <f>VLOOKUP(B21125, Tabelas!A:C,3,FALSE())</f>
        <v/>
      </c>
      <c r="E21125">
        <f>VLOOKUP(B21125, Tabelas!A:C,2,FALSE())</f>
        <v/>
      </c>
    </row>
    <row r="21126">
      <c r="A21126" t="inlineStr">
        <is>
          <t>SEMINARIO DE DIFICULTADES ESPECÍFICAS DE LA ENSEÑANZA DEL ESPAÑOL A LUSOHABLANTES</t>
        </is>
      </c>
      <c r="B21126" t="inlineStr">
        <is>
          <t>C</t>
        </is>
      </c>
      <c r="C21126">
        <f>IF(B21126&lt;&gt;"NI",1,0)</f>
        <v/>
      </c>
      <c r="D21126">
        <f>VLOOKUP(B21126, Tabelas!A:C,3,FALSE())</f>
        <v/>
      </c>
      <c r="E21126">
        <f>VLOOKUP(B21126, Tabelas!A:C,2,FALSE())</f>
        <v/>
      </c>
    </row>
    <row r="21127">
      <c r="A21127" t="inlineStr">
        <is>
          <t>SEMINÁRIO DE PESQUISA EM TURISMO DO MERCOSUL (UCS) (CESSOU EM 2007)</t>
        </is>
      </c>
      <c r="B21127" t="inlineStr">
        <is>
          <t>C</t>
        </is>
      </c>
      <c r="C21127">
        <f>IF(B21127&lt;&gt;"NI",1,0)</f>
        <v/>
      </c>
      <c r="D21127">
        <f>VLOOKUP(B21127, Tabelas!A:C,3,FALSE())</f>
        <v/>
      </c>
      <c r="E21127">
        <f>VLOOKUP(B21127, Tabelas!A:C,2,FALSE())</f>
        <v/>
      </c>
    </row>
    <row r="21128">
      <c r="A21128" t="inlineStr">
        <is>
          <t>SENSING AND INSTRUMENTATION FOR FOOD QUALITY AND SAFETY</t>
        </is>
      </c>
      <c r="B21128" t="inlineStr">
        <is>
          <t>C</t>
        </is>
      </c>
      <c r="C21128">
        <f>IF(B21128&lt;&gt;"NI",1,0)</f>
        <v/>
      </c>
      <c r="D21128">
        <f>VLOOKUP(B21128, Tabelas!A:C,3,FALSE())</f>
        <v/>
      </c>
      <c r="E21128">
        <f>VLOOKUP(B21128, Tabelas!A:C,2,FALSE())</f>
        <v/>
      </c>
    </row>
    <row r="21129">
      <c r="A21129" t="inlineStr">
        <is>
          <t>SENSING AND INSTRUMENTATION FOR FOOD QUALITY AND SAFETY (ONLINE)</t>
        </is>
      </c>
      <c r="B21129" t="inlineStr">
        <is>
          <t>C</t>
        </is>
      </c>
      <c r="C21129">
        <f>IF(B21129&lt;&gt;"NI",1,0)</f>
        <v/>
      </c>
      <c r="D21129">
        <f>VLOOKUP(B21129, Tabelas!A:C,3,FALSE())</f>
        <v/>
      </c>
      <c r="E21129">
        <f>VLOOKUP(B21129, Tabelas!A:C,2,FALSE())</f>
        <v/>
      </c>
    </row>
    <row r="21130">
      <c r="A21130" t="inlineStr">
        <is>
          <t>SENSOR LETTERS (PRINT)</t>
        </is>
      </c>
      <c r="B21130" t="inlineStr">
        <is>
          <t>C</t>
        </is>
      </c>
      <c r="C21130">
        <f>IF(B21130&lt;&gt;"NI",1,0)</f>
        <v/>
      </c>
      <c r="D21130">
        <f>VLOOKUP(B21130, Tabelas!A:C,3,FALSE())</f>
        <v/>
      </c>
      <c r="E21130">
        <f>VLOOKUP(B21130, Tabelas!A:C,2,FALSE())</f>
        <v/>
      </c>
    </row>
    <row r="21131">
      <c r="A21131" t="inlineStr">
        <is>
          <t>SEPARATION SCIENCE PLUS</t>
        </is>
      </c>
      <c r="B21131" t="inlineStr">
        <is>
          <t>C</t>
        </is>
      </c>
      <c r="C21131">
        <f>IF(B21131&lt;&gt;"NI",1,0)</f>
        <v/>
      </c>
      <c r="D21131">
        <f>VLOOKUP(B21131, Tabelas!A:C,3,FALSE())</f>
        <v/>
      </c>
      <c r="E21131">
        <f>VLOOKUP(B21131, Tabelas!A:C,2,FALSE())</f>
        <v/>
      </c>
    </row>
    <row r="21132">
      <c r="A21132" t="inlineStr">
        <is>
          <t>SEPARATIONS</t>
        </is>
      </c>
      <c r="B21132" t="inlineStr">
        <is>
          <t>C</t>
        </is>
      </c>
      <c r="C21132">
        <f>IF(B21132&lt;&gt;"NI",1,0)</f>
        <v/>
      </c>
      <c r="D21132">
        <f>VLOOKUP(B21132, Tabelas!A:C,3,FALSE())</f>
        <v/>
      </c>
      <c r="E21132">
        <f>VLOOKUP(B21132, Tabelas!A:C,2,FALSE())</f>
        <v/>
      </c>
    </row>
    <row r="21133">
      <c r="A21133" t="inlineStr">
        <is>
          <t>SÉRIE ACADÊMICA (PUCAMP)</t>
        </is>
      </c>
      <c r="B21133" t="inlineStr">
        <is>
          <t>C</t>
        </is>
      </c>
      <c r="C21133">
        <f>IF(B21133&lt;&gt;"NI",1,0)</f>
        <v/>
      </c>
      <c r="D21133">
        <f>VLOOKUP(B21133, Tabelas!A:C,3,FALSE())</f>
        <v/>
      </c>
      <c r="E21133">
        <f>VLOOKUP(B21133, Tabelas!A:C,2,FALSE())</f>
        <v/>
      </c>
    </row>
    <row r="21134">
      <c r="A21134" t="inlineStr">
        <is>
          <t>SÉRIE DOCUMENTAL (INEP)</t>
        </is>
      </c>
      <c r="B21134" t="inlineStr">
        <is>
          <t>C</t>
        </is>
      </c>
      <c r="C21134">
        <f>IF(B21134&lt;&gt;"NI",1,0)</f>
        <v/>
      </c>
      <c r="D21134">
        <f>VLOOKUP(B21134, Tabelas!A:C,3,FALSE())</f>
        <v/>
      </c>
      <c r="E21134">
        <f>VLOOKUP(B21134, Tabelas!A:C,2,FALSE())</f>
        <v/>
      </c>
    </row>
    <row r="21135">
      <c r="A21135" t="inlineStr">
        <is>
          <t>SÉRIE DOCUMENTOS (EMBRAPA ACRE)</t>
        </is>
      </c>
      <c r="B21135" t="inlineStr">
        <is>
          <t>C</t>
        </is>
      </c>
      <c r="C21135">
        <f>IF(B21135&lt;&gt;"NI",1,0)</f>
        <v/>
      </c>
      <c r="D21135">
        <f>VLOOKUP(B21135, Tabelas!A:C,3,FALSE())</f>
        <v/>
      </c>
      <c r="E21135">
        <f>VLOOKUP(B21135, Tabelas!A:C,2,FALSE())</f>
        <v/>
      </c>
    </row>
    <row r="21136">
      <c r="A21136" t="inlineStr">
        <is>
          <t>SÉRIE DOCUMENTOS, EMBRAPA MILHO E SORGO</t>
        </is>
      </c>
      <c r="B21136" t="inlineStr">
        <is>
          <t>C</t>
        </is>
      </c>
      <c r="C21136">
        <f>IF(B21136&lt;&gt;"NI",1,0)</f>
        <v/>
      </c>
      <c r="D21136">
        <f>VLOOKUP(B21136, Tabelas!A:C,3,FALSE())</f>
        <v/>
      </c>
      <c r="E21136">
        <f>VLOOKUP(B21136, Tabelas!A:C,2,FALSE())</f>
        <v/>
      </c>
    </row>
    <row r="21137">
      <c r="A21137" t="inlineStr">
        <is>
          <t>SÉRIE TEXTOS PARA DISCUSSÃO CEM</t>
        </is>
      </c>
      <c r="B21137" t="inlineStr">
        <is>
          <t>C</t>
        </is>
      </c>
      <c r="C21137">
        <f>IF(B21137&lt;&gt;"NI",1,0)</f>
        <v/>
      </c>
      <c r="D21137">
        <f>VLOOKUP(B21137, Tabelas!A:C,3,FALSE())</f>
        <v/>
      </c>
      <c r="E21137">
        <f>VLOOKUP(B21137, Tabelas!A:C,2,FALSE())</f>
        <v/>
      </c>
    </row>
    <row r="21138">
      <c r="A21138" t="inlineStr">
        <is>
          <t>SHOULDER E ELBOW</t>
        </is>
      </c>
      <c r="B21138" t="inlineStr">
        <is>
          <t>C</t>
        </is>
      </c>
      <c r="C21138">
        <f>IF(B21138&lt;&gt;"NI",1,0)</f>
        <v/>
      </c>
      <c r="D21138">
        <f>VLOOKUP(B21138, Tabelas!A:C,3,FALSE())</f>
        <v/>
      </c>
      <c r="E21138">
        <f>VLOOKUP(B21138, Tabelas!A:C,2,FALSE())</f>
        <v/>
      </c>
    </row>
    <row r="21139">
      <c r="A21139" t="inlineStr">
        <is>
          <t>SIG REVISTA DE PSICANÁLISE</t>
        </is>
      </c>
      <c r="B21139" t="inlineStr">
        <is>
          <t>C</t>
        </is>
      </c>
      <c r="C21139">
        <f>IF(B21139&lt;&gt;"NI",1,0)</f>
        <v/>
      </c>
      <c r="D21139">
        <f>VLOOKUP(B21139, Tabelas!A:C,3,FALSE())</f>
        <v/>
      </c>
      <c r="E21139">
        <f>VLOOKUP(B21139, Tabelas!A:C,2,FALSE())</f>
        <v/>
      </c>
    </row>
    <row r="21140">
      <c r="A21140" t="inlineStr">
        <is>
          <t>SIGMAE</t>
        </is>
      </c>
      <c r="B21140" t="inlineStr">
        <is>
          <t>C</t>
        </is>
      </c>
      <c r="C21140">
        <f>IF(B21140&lt;&gt;"NI",1,0)</f>
        <v/>
      </c>
      <c r="D21140">
        <f>VLOOKUP(B21140, Tabelas!A:C,3,FALSE())</f>
        <v/>
      </c>
      <c r="E21140">
        <f>VLOOKUP(B21140, Tabelas!A:C,2,FALSE())</f>
        <v/>
      </c>
    </row>
    <row r="21141">
      <c r="A21141" t="inlineStr">
        <is>
          <t>SIGPLAN NOTICES</t>
        </is>
      </c>
      <c r="B21141" t="inlineStr">
        <is>
          <t>C</t>
        </is>
      </c>
      <c r="C21141">
        <f>IF(B21141&lt;&gt;"NI",1,0)</f>
        <v/>
      </c>
      <c r="D21141">
        <f>VLOOKUP(B21141, Tabelas!A:C,3,FALSE())</f>
        <v/>
      </c>
      <c r="E21141">
        <f>VLOOKUP(B21141, Tabelas!A:C,2,FALSE())</f>
        <v/>
      </c>
    </row>
    <row r="21142">
      <c r="A21142" t="inlineStr">
        <is>
          <t>SIMBIO-LOGIAS (BOTUCATU)</t>
        </is>
      </c>
      <c r="B21142" t="inlineStr">
        <is>
          <t>C</t>
        </is>
      </c>
      <c r="C21142">
        <f>IF(B21142&lt;&gt;"NI",1,0)</f>
        <v/>
      </c>
      <c r="D21142">
        <f>VLOOKUP(B21142, Tabelas!A:C,3,FALSE())</f>
        <v/>
      </c>
      <c r="E21142">
        <f>VLOOKUP(B21142, Tabelas!A:C,2,FALSE())</f>
        <v/>
      </c>
    </row>
    <row r="21143">
      <c r="A21143" t="inlineStr">
        <is>
          <t>SIMPÓSIO (SÃO PAULO)</t>
        </is>
      </c>
      <c r="B21143" t="inlineStr">
        <is>
          <t>C</t>
        </is>
      </c>
      <c r="C21143">
        <f>IF(B21143&lt;&gt;"NI",1,0)</f>
        <v/>
      </c>
      <c r="D21143">
        <f>VLOOKUP(B21143, Tabelas!A:C,3,FALSE())</f>
        <v/>
      </c>
      <c r="E21143">
        <f>VLOOKUP(B21143, Tabelas!A:C,2,FALSE())</f>
        <v/>
      </c>
    </row>
    <row r="21144">
      <c r="A21144" t="inlineStr">
        <is>
          <t>SIMPÓSIO DR HIPERTEXTO E TECNOLOGIAS DA EDUCAÇÃO</t>
        </is>
      </c>
      <c r="B21144" t="inlineStr">
        <is>
          <t>C</t>
        </is>
      </c>
      <c r="C21144">
        <f>IF(B21144&lt;&gt;"NI",1,0)</f>
        <v/>
      </c>
      <c r="D21144">
        <f>VLOOKUP(B21144, Tabelas!A:C,3,FALSE())</f>
        <v/>
      </c>
      <c r="E21144">
        <f>VLOOKUP(B21144, Tabelas!A:C,2,FALSE())</f>
        <v/>
      </c>
    </row>
    <row r="21145">
      <c r="A21145" t="inlineStr">
        <is>
          <t>SIN OBJETO</t>
        </is>
      </c>
      <c r="B21145" t="inlineStr">
        <is>
          <t>C</t>
        </is>
      </c>
      <c r="C21145">
        <f>IF(B21145&lt;&gt;"NI",1,0)</f>
        <v/>
      </c>
      <c r="D21145">
        <f>VLOOKUP(B21145, Tabelas!A:C,3,FALSE())</f>
        <v/>
      </c>
      <c r="E21145">
        <f>VLOOKUP(B21145, Tabelas!A:C,2,FALSE())</f>
        <v/>
      </c>
    </row>
    <row r="21146">
      <c r="A21146" t="inlineStr">
        <is>
          <t>SINAL DE MENOS</t>
        </is>
      </c>
      <c r="B21146" t="inlineStr">
        <is>
          <t>C</t>
        </is>
      </c>
      <c r="C21146">
        <f>IF(B21146&lt;&gt;"NI",1,0)</f>
        <v/>
      </c>
      <c r="D21146">
        <f>VLOOKUP(B21146, Tabelas!A:C,3,FALSE())</f>
        <v/>
      </c>
      <c r="E21146">
        <f>VLOOKUP(B21146, Tabelas!A:C,2,FALSE())</f>
        <v/>
      </c>
    </row>
    <row r="21147">
      <c r="A21147" t="inlineStr">
        <is>
          <t>SINERGIAS - DIÁLOGOS EDUCATIVOS PARA A TRANSFORMAÇÃO SOCIAL</t>
        </is>
      </c>
      <c r="B21147" t="inlineStr">
        <is>
          <t>C</t>
        </is>
      </c>
      <c r="C21147">
        <f>IF(B21147&lt;&gt;"NI",1,0)</f>
        <v/>
      </c>
      <c r="D21147">
        <f>VLOOKUP(B21147, Tabelas!A:C,3,FALSE())</f>
        <v/>
      </c>
      <c r="E21147">
        <f>VLOOKUP(B21147, Tabelas!A:C,2,FALSE())</f>
        <v/>
      </c>
    </row>
    <row r="21148">
      <c r="A21148" t="inlineStr">
        <is>
          <t>SÍNTESES: REVISTA ELETRÔNICA DO SIMTEC</t>
        </is>
      </c>
      <c r="B21148" t="inlineStr">
        <is>
          <t>C</t>
        </is>
      </c>
      <c r="C21148">
        <f>IF(B21148&lt;&gt;"NI",1,0)</f>
        <v/>
      </c>
      <c r="D21148">
        <f>VLOOKUP(B21148, Tabelas!A:C,3,FALSE())</f>
        <v/>
      </c>
      <c r="E21148">
        <f>VLOOKUP(B21148, Tabelas!A:C,2,FALSE())</f>
        <v/>
      </c>
    </row>
    <row r="21149">
      <c r="A21149" t="inlineStr">
        <is>
          <t>SISTEMA PENAL &amp; VIOLÊNCIA REVISTA ELETRÔNICA DA FACULDADE DE DIREITO PROGRAMA DE PÓS-GRADUAÇÃO EM CIÊNCIAS CRIMINAIS</t>
        </is>
      </c>
      <c r="B21149" t="inlineStr">
        <is>
          <t>C</t>
        </is>
      </c>
      <c r="C21149">
        <f>IF(B21149&lt;&gt;"NI",1,0)</f>
        <v/>
      </c>
      <c r="D21149">
        <f>VLOOKUP(B21149, Tabelas!A:C,3,FALSE())</f>
        <v/>
      </c>
      <c r="E21149">
        <f>VLOOKUP(B21149, Tabelas!A:C,2,FALSE())</f>
        <v/>
      </c>
    </row>
    <row r="21150">
      <c r="A21150" t="inlineStr">
        <is>
          <t>SISTEMAS DE INFORMAÇÃO (MACAÉ)</t>
        </is>
      </c>
      <c r="B21150" t="inlineStr">
        <is>
          <t>C</t>
        </is>
      </c>
      <c r="C21150">
        <f>IF(B21150&lt;&gt;"NI",1,0)</f>
        <v/>
      </c>
      <c r="D21150">
        <f>VLOOKUP(B21150, Tabelas!A:C,3,FALSE())</f>
        <v/>
      </c>
      <c r="E21150">
        <f>VLOOKUP(B21150, Tabelas!A:C,2,FALSE())</f>
        <v/>
      </c>
    </row>
    <row r="21151">
      <c r="A21151" t="inlineStr">
        <is>
          <t>SITIENTIBUS SERIE CIENCIAS BIOLOGICAS (SCB)</t>
        </is>
      </c>
      <c r="B21151" t="inlineStr">
        <is>
          <t>C</t>
        </is>
      </c>
      <c r="C21151">
        <f>IF(B21151&lt;&gt;"NI",1,0)</f>
        <v/>
      </c>
      <c r="D21151">
        <f>VLOOKUP(B21151, Tabelas!A:C,3,FALSE())</f>
        <v/>
      </c>
      <c r="E21151">
        <f>VLOOKUP(B21151, Tabelas!A:C,2,FALSE())</f>
        <v/>
      </c>
    </row>
    <row r="21152">
      <c r="A21152" t="inlineStr">
        <is>
          <t>SKIN APPENDAGE DISORDERS</t>
        </is>
      </c>
      <c r="B21152" t="inlineStr">
        <is>
          <t>C</t>
        </is>
      </c>
      <c r="C21152">
        <f>IF(B21152&lt;&gt;"NI",1,0)</f>
        <v/>
      </c>
      <c r="D21152">
        <f>VLOOKUP(B21152, Tabelas!A:C,3,FALSE())</f>
        <v/>
      </c>
      <c r="E21152">
        <f>VLOOKUP(B21152, Tabelas!A:C,2,FALSE())</f>
        <v/>
      </c>
    </row>
    <row r="21153">
      <c r="A21153" t="inlineStr">
        <is>
          <t>SKINMED</t>
        </is>
      </c>
      <c r="B21153" t="inlineStr">
        <is>
          <t>C</t>
        </is>
      </c>
      <c r="C21153">
        <f>IF(B21153&lt;&gt;"NI",1,0)</f>
        <v/>
      </c>
      <c r="D21153">
        <f>VLOOKUP(B21153, Tabelas!A:C,3,FALSE())</f>
        <v/>
      </c>
      <c r="E21153">
        <f>VLOOKUP(B21153, Tabelas!A:C,2,FALSE())</f>
        <v/>
      </c>
    </row>
    <row r="21154">
      <c r="A21154" t="inlineStr">
        <is>
          <t>SLOVAK JOURNAL OF CIVIL ENGINEERING</t>
        </is>
      </c>
      <c r="B21154" t="inlineStr">
        <is>
          <t>C</t>
        </is>
      </c>
      <c r="C21154">
        <f>IF(B21154&lt;&gt;"NI",1,0)</f>
        <v/>
      </c>
      <c r="D21154">
        <f>VLOOKUP(B21154, Tabelas!A:C,3,FALSE())</f>
        <v/>
      </c>
      <c r="E21154">
        <f>VLOOKUP(B21154, Tabelas!A:C,2,FALSE())</f>
        <v/>
      </c>
    </row>
    <row r="21155">
      <c r="A21155" t="inlineStr">
        <is>
          <t>SLOVO</t>
        </is>
      </c>
      <c r="B21155" t="inlineStr">
        <is>
          <t>C</t>
        </is>
      </c>
      <c r="C21155">
        <f>IF(B21155&lt;&gt;"NI",1,0)</f>
        <v/>
      </c>
      <c r="D21155">
        <f>VLOOKUP(B21155, Tabelas!A:C,3,FALSE())</f>
        <v/>
      </c>
      <c r="E21155">
        <f>VLOOKUP(B21155, Tabelas!A:C,2,FALSE())</f>
        <v/>
      </c>
    </row>
    <row r="21156">
      <c r="A21156" t="inlineStr">
        <is>
          <t>SM JOURNAL OF GYNECOLOGY AND OBSTETRICS</t>
        </is>
      </c>
      <c r="B21156" t="inlineStr">
        <is>
          <t>C</t>
        </is>
      </c>
      <c r="C21156">
        <f>IF(B21156&lt;&gt;"NI",1,0)</f>
        <v/>
      </c>
      <c r="D21156">
        <f>VLOOKUP(B21156, Tabelas!A:C,3,FALSE())</f>
        <v/>
      </c>
      <c r="E21156">
        <f>VLOOKUP(B21156, Tabelas!A:C,2,FALSE())</f>
        <v/>
      </c>
    </row>
    <row r="21157">
      <c r="A21157" t="inlineStr">
        <is>
          <t>SM JOURNAL OF PUBLIC HEALTH &amp; EPIDEMIOLOGY (SMJPHE)</t>
        </is>
      </c>
      <c r="B21157" t="inlineStr">
        <is>
          <t>C</t>
        </is>
      </c>
      <c r="C21157">
        <f>IF(B21157&lt;&gt;"NI",1,0)</f>
        <v/>
      </c>
      <c r="D21157">
        <f>VLOOKUP(B21157, Tabelas!A:C,3,FALSE())</f>
        <v/>
      </c>
      <c r="E21157">
        <f>VLOOKUP(B21157, Tabelas!A:C,2,FALSE())</f>
        <v/>
      </c>
    </row>
    <row r="21158">
      <c r="A21158" t="inlineStr">
        <is>
          <t>SM JOURNAL OF PULMONARY MEDICINE</t>
        </is>
      </c>
      <c r="B21158" t="inlineStr">
        <is>
          <t>C</t>
        </is>
      </c>
      <c r="C21158">
        <f>IF(B21158&lt;&gt;"NI",1,0)</f>
        <v/>
      </c>
      <c r="D21158">
        <f>VLOOKUP(B21158, Tabelas!A:C,3,FALSE())</f>
        <v/>
      </c>
      <c r="E21158">
        <f>VLOOKUP(B21158, Tabelas!A:C,2,FALSE())</f>
        <v/>
      </c>
    </row>
    <row r="21159">
      <c r="A21159" t="inlineStr">
        <is>
          <t>SM OTOLARYNGOLOGY</t>
        </is>
      </c>
      <c r="B21159" t="inlineStr">
        <is>
          <t>C</t>
        </is>
      </c>
      <c r="C21159">
        <f>IF(B21159&lt;&gt;"NI",1,0)</f>
        <v/>
      </c>
      <c r="D21159">
        <f>VLOOKUP(B21159, Tabelas!A:C,3,FALSE())</f>
        <v/>
      </c>
      <c r="E21159">
        <f>VLOOKUP(B21159, Tabelas!A:C,2,FALSE())</f>
        <v/>
      </c>
    </row>
    <row r="21160">
      <c r="A21160" t="inlineStr">
        <is>
          <t>SMALL METHODS</t>
        </is>
      </c>
      <c r="B21160" t="inlineStr">
        <is>
          <t>C</t>
        </is>
      </c>
      <c r="C21160">
        <f>IF(B21160&lt;&gt;"NI",1,0)</f>
        <v/>
      </c>
      <c r="D21160">
        <f>VLOOKUP(B21160, Tabelas!A:C,3,FALSE())</f>
        <v/>
      </c>
      <c r="E21160">
        <f>VLOOKUP(B21160, Tabelas!A:C,2,FALSE())</f>
        <v/>
      </c>
    </row>
    <row r="21161">
      <c r="A21161" t="inlineStr">
        <is>
          <t>SN COMPREHENSIVE CLINICAL MEDICINE</t>
        </is>
      </c>
      <c r="B21161" t="inlineStr">
        <is>
          <t>C</t>
        </is>
      </c>
      <c r="C21161">
        <f>IF(B21161&lt;&gt;"NI",1,0)</f>
        <v/>
      </c>
      <c r="D21161">
        <f>VLOOKUP(B21161, Tabelas!A:C,3,FALSE())</f>
        <v/>
      </c>
      <c r="E21161">
        <f>VLOOKUP(B21161, Tabelas!A:C,2,FALSE())</f>
        <v/>
      </c>
    </row>
    <row r="21162">
      <c r="A21162" t="inlineStr">
        <is>
          <t>SOBRE ONTENS</t>
        </is>
      </c>
      <c r="B21162" t="inlineStr">
        <is>
          <t>C</t>
        </is>
      </c>
      <c r="C21162">
        <f>IF(B21162&lt;&gt;"NI",1,0)</f>
        <v/>
      </c>
      <c r="D21162">
        <f>VLOOKUP(B21162, Tabelas!A:C,3,FALSE())</f>
        <v/>
      </c>
      <c r="E21162">
        <f>VLOOKUP(B21162, Tabelas!A:C,2,FALSE())</f>
        <v/>
      </c>
    </row>
    <row r="21163">
      <c r="A21163" t="inlineStr">
        <is>
          <t>SOBREDOTAÇÃO</t>
        </is>
      </c>
      <c r="B21163" t="inlineStr">
        <is>
          <t>C</t>
        </is>
      </c>
      <c r="C21163">
        <f>IF(B21163&lt;&gt;"NI",1,0)</f>
        <v/>
      </c>
      <c r="D21163">
        <f>VLOOKUP(B21163, Tabelas!A:C,3,FALSE())</f>
        <v/>
      </c>
      <c r="E21163">
        <f>VLOOKUP(B21163, Tabelas!A:C,2,FALSE())</f>
        <v/>
      </c>
    </row>
    <row r="21164">
      <c r="A21164" t="inlineStr">
        <is>
          <t>SOCIAL DIALOGUE</t>
        </is>
      </c>
      <c r="B21164" t="inlineStr">
        <is>
          <t>C</t>
        </is>
      </c>
      <c r="C21164">
        <f>IF(B21164&lt;&gt;"NI",1,0)</f>
        <v/>
      </c>
      <c r="D21164">
        <f>VLOOKUP(B21164, Tabelas!A:C,3,FALSE())</f>
        <v/>
      </c>
      <c r="E21164">
        <f>VLOOKUP(B21164, Tabelas!A:C,2,FALSE())</f>
        <v/>
      </c>
    </row>
    <row r="21165">
      <c r="A21165" t="inlineStr">
        <is>
          <t>SOCIALIST REGISTER</t>
        </is>
      </c>
      <c r="B21165" t="inlineStr">
        <is>
          <t>C</t>
        </is>
      </c>
      <c r="C21165">
        <f>IF(B21165&lt;&gt;"NI",1,0)</f>
        <v/>
      </c>
      <c r="D21165">
        <f>VLOOKUP(B21165, Tabelas!A:C,3,FALSE())</f>
        <v/>
      </c>
      <c r="E21165">
        <f>VLOOKUP(B21165, Tabelas!A:C,2,FALSE())</f>
        <v/>
      </c>
    </row>
    <row r="21166">
      <c r="A21166" t="inlineStr">
        <is>
          <t>SOCIEDADE E DESENVOLVIMENTO RURAL</t>
        </is>
      </c>
      <c r="B21166" t="inlineStr">
        <is>
          <t>C</t>
        </is>
      </c>
      <c r="C21166">
        <f>IF(B21166&lt;&gt;"NI",1,0)</f>
        <v/>
      </c>
      <c r="D21166">
        <f>VLOOKUP(B21166, Tabelas!A:C,3,FALSE())</f>
        <v/>
      </c>
      <c r="E21166">
        <f>VLOOKUP(B21166, Tabelas!A:C,2,FALSE())</f>
        <v/>
      </c>
    </row>
    <row r="21167">
      <c r="A21167" t="inlineStr">
        <is>
          <t>SOCIEDADE INTERNACIONAL DE PORTUGUÊS LÍNGUA ESTRANGEIRA - SIPL</t>
        </is>
      </c>
      <c r="B21167" t="inlineStr">
        <is>
          <t>NC</t>
        </is>
      </c>
      <c r="C21167">
        <f>IF(B21167&lt;&gt;"NI",1,0)</f>
        <v/>
      </c>
      <c r="D21167">
        <f>VLOOKUP(B21167, Tabelas!A:C,3,FALSE())</f>
        <v/>
      </c>
      <c r="E21167">
        <f>VLOOKUP(B21167, Tabelas!A:C,2,FALSE())</f>
        <v/>
      </c>
    </row>
    <row r="21168">
      <c r="A21168" t="inlineStr">
        <is>
          <t>SOCIETIES</t>
        </is>
      </c>
      <c r="B21168" t="inlineStr">
        <is>
          <t>C</t>
        </is>
      </c>
      <c r="C21168">
        <f>IF(B21168&lt;&gt;"NI",1,0)</f>
        <v/>
      </c>
      <c r="D21168">
        <f>VLOOKUP(B21168, Tabelas!A:C,3,FALSE())</f>
        <v/>
      </c>
      <c r="E21168">
        <f>VLOOKUP(B21168, Tabelas!A:C,2,FALSE())</f>
        <v/>
      </c>
    </row>
    <row r="21169">
      <c r="A21169" t="inlineStr">
        <is>
          <t>SOCIOLOGIA (SÃO PAULO. 2006)</t>
        </is>
      </c>
      <c r="B21169" t="inlineStr">
        <is>
          <t>C</t>
        </is>
      </c>
      <c r="C21169">
        <f>IF(B21169&lt;&gt;"NI",1,0)</f>
        <v/>
      </c>
      <c r="D21169">
        <f>VLOOKUP(B21169, Tabelas!A:C,3,FALSE())</f>
        <v/>
      </c>
      <c r="E21169">
        <f>VLOOKUP(B21169, Tabelas!A:C,2,FALSE())</f>
        <v/>
      </c>
    </row>
    <row r="21170">
      <c r="A21170" t="inlineStr">
        <is>
          <t>SOCIOLOGIA EM REDE</t>
        </is>
      </c>
      <c r="B21170" t="inlineStr">
        <is>
          <t>C</t>
        </is>
      </c>
      <c r="C21170">
        <f>IF(B21170&lt;&gt;"NI",1,0)</f>
        <v/>
      </c>
      <c r="D21170">
        <f>VLOOKUP(B21170, Tabelas!A:C,3,FALSE())</f>
        <v/>
      </c>
      <c r="E21170">
        <f>VLOOKUP(B21170, Tabelas!A:C,2,FALSE())</f>
        <v/>
      </c>
    </row>
    <row r="21171">
      <c r="A21171" t="inlineStr">
        <is>
          <t>SOCIOLOGIES IN DIALOGUE</t>
        </is>
      </c>
      <c r="B21171" t="inlineStr">
        <is>
          <t>C</t>
        </is>
      </c>
      <c r="C21171">
        <f>IF(B21171&lt;&gt;"NI",1,0)</f>
        <v/>
      </c>
      <c r="D21171">
        <f>VLOOKUP(B21171, Tabelas!A:C,3,FALSE())</f>
        <v/>
      </c>
      <c r="E21171">
        <f>VLOOKUP(B21171, Tabelas!A:C,2,FALSE())</f>
        <v/>
      </c>
    </row>
    <row r="21172">
      <c r="A21172" t="inlineStr">
        <is>
          <t>SOCIOLOGY AND ANTHROPOLOGY</t>
        </is>
      </c>
      <c r="B21172" t="inlineStr">
        <is>
          <t>C</t>
        </is>
      </c>
      <c r="C21172">
        <f>IF(B21172&lt;&gt;"NI",1,0)</f>
        <v/>
      </c>
      <c r="D21172">
        <f>VLOOKUP(B21172, Tabelas!A:C,3,FALSE())</f>
        <v/>
      </c>
      <c r="E21172">
        <f>VLOOKUP(B21172, Tabelas!A:C,2,FALSE())</f>
        <v/>
      </c>
    </row>
    <row r="21173">
      <c r="A21173" t="inlineStr">
        <is>
          <t>SOCIOLOGY INTERNATIONAL JOURNAL</t>
        </is>
      </c>
      <c r="B21173" t="inlineStr">
        <is>
          <t>C</t>
        </is>
      </c>
      <c r="C21173">
        <f>IF(B21173&lt;&gt;"NI",1,0)</f>
        <v/>
      </c>
      <c r="D21173">
        <f>VLOOKUP(B21173, Tabelas!A:C,3,FALSE())</f>
        <v/>
      </c>
      <c r="E21173">
        <f>VLOOKUP(B21173, Tabelas!A:C,2,FALSE())</f>
        <v/>
      </c>
    </row>
    <row r="21174">
      <c r="A21174" t="inlineStr">
        <is>
          <t>SOFT POWER</t>
        </is>
      </c>
      <c r="B21174" t="inlineStr">
        <is>
          <t>C</t>
        </is>
      </c>
      <c r="C21174">
        <f>IF(B21174&lt;&gt;"NI",1,0)</f>
        <v/>
      </c>
      <c r="D21174">
        <f>VLOOKUP(B21174, Tabelas!A:C,3,FALSE())</f>
        <v/>
      </c>
      <c r="E21174">
        <f>VLOOKUP(B21174, Tabelas!A:C,2,FALSE())</f>
        <v/>
      </c>
    </row>
    <row r="21175">
      <c r="A21175" t="inlineStr">
        <is>
          <t>SOFTWARE ENGINEERING NOTES</t>
        </is>
      </c>
      <c r="B21175" t="inlineStr">
        <is>
          <t>C</t>
        </is>
      </c>
      <c r="C21175">
        <f>IF(B21175&lt;&gt;"NI",1,0)</f>
        <v/>
      </c>
      <c r="D21175">
        <f>VLOOKUP(B21175, Tabelas!A:C,3,FALSE())</f>
        <v/>
      </c>
      <c r="E21175">
        <f>VLOOKUP(B21175, Tabelas!A:C,2,FALSE())</f>
        <v/>
      </c>
    </row>
    <row r="21176">
      <c r="A21176" t="inlineStr">
        <is>
          <t>SOJ MICROBIOLOGY &amp; INFECTIOUS DISEASES</t>
        </is>
      </c>
      <c r="B21176" t="inlineStr">
        <is>
          <t>C</t>
        </is>
      </c>
      <c r="C21176">
        <f>IF(B21176&lt;&gt;"NI",1,0)</f>
        <v/>
      </c>
      <c r="D21176">
        <f>VLOOKUP(B21176, Tabelas!A:C,3,FALSE())</f>
        <v/>
      </c>
      <c r="E21176">
        <f>VLOOKUP(B21176, Tabelas!A:C,2,FALSE())</f>
        <v/>
      </c>
    </row>
    <row r="21177">
      <c r="A21177" t="inlineStr">
        <is>
          <t>SOPHIA</t>
        </is>
      </c>
      <c r="B21177" t="inlineStr">
        <is>
          <t>C</t>
        </is>
      </c>
      <c r="C21177">
        <f>IF(B21177&lt;&gt;"NI",1,0)</f>
        <v/>
      </c>
      <c r="D21177">
        <f>VLOOKUP(B21177, Tabelas!A:C,3,FALSE())</f>
        <v/>
      </c>
      <c r="E21177">
        <f>VLOOKUP(B21177, Tabelas!A:C,2,FALSE())</f>
        <v/>
      </c>
    </row>
    <row r="21178">
      <c r="A21178" t="inlineStr">
        <is>
          <t>SOUTH EUROPEAN JOURNAL OF ORTHODONTICS AND DENTOFACIAL RESEARCH</t>
        </is>
      </c>
      <c r="B21178" t="inlineStr">
        <is>
          <t>C</t>
        </is>
      </c>
      <c r="C21178">
        <f>IF(B21178&lt;&gt;"NI",1,0)</f>
        <v/>
      </c>
      <c r="D21178">
        <f>VLOOKUP(B21178, Tabelas!A:C,3,FALSE())</f>
        <v/>
      </c>
      <c r="E21178">
        <f>VLOOKUP(B21178, Tabelas!A:C,2,FALSE())</f>
        <v/>
      </c>
    </row>
    <row r="21179">
      <c r="A21179" t="inlineStr">
        <is>
          <t>SOUTH-EAST EUROPEAN FORESTRY</t>
        </is>
      </c>
      <c r="B21179" t="inlineStr">
        <is>
          <t>C</t>
        </is>
      </c>
      <c r="C21179">
        <f>IF(B21179&lt;&gt;"NI",1,0)</f>
        <v/>
      </c>
      <c r="D21179">
        <f>VLOOKUP(B21179, Tabelas!A:C,3,FALSE())</f>
        <v/>
      </c>
      <c r="E21179">
        <f>VLOOKUP(B21179, Tabelas!A:C,2,FALSE())</f>
        <v/>
      </c>
    </row>
    <row r="21180">
      <c r="A21180" t="inlineStr">
        <is>
          <t>SOVETSKOE GOSUDARSTVO I PRAVO</t>
        </is>
      </c>
      <c r="B21180" t="inlineStr">
        <is>
          <t>C</t>
        </is>
      </c>
      <c r="C21180">
        <f>IF(B21180&lt;&gt;"NI",1,0)</f>
        <v/>
      </c>
      <c r="D21180">
        <f>VLOOKUP(B21180, Tabelas!A:C,3,FALSE())</f>
        <v/>
      </c>
      <c r="E21180">
        <f>VLOOKUP(B21180, Tabelas!A:C,2,FALSE())</f>
        <v/>
      </c>
    </row>
    <row r="21181">
      <c r="A21181" t="inlineStr">
        <is>
          <t>SPE PLASTICS RESEARCH ONLINE</t>
        </is>
      </c>
      <c r="B21181" t="inlineStr">
        <is>
          <t>C</t>
        </is>
      </c>
      <c r="C21181">
        <f>IF(B21181&lt;&gt;"NI",1,0)</f>
        <v/>
      </c>
      <c r="D21181">
        <f>VLOOKUP(B21181, Tabelas!A:C,3,FALSE())</f>
        <v/>
      </c>
      <c r="E21181">
        <f>VLOOKUP(B21181, Tabelas!A:C,2,FALSE())</f>
        <v/>
      </c>
    </row>
    <row r="21182">
      <c r="A21182" t="inlineStr">
        <is>
          <t>SPECIAL PUBLICATION - ROYAL SOCIETY OF CHEMISTRY</t>
        </is>
      </c>
      <c r="B21182" t="inlineStr">
        <is>
          <t>C</t>
        </is>
      </c>
      <c r="C21182">
        <f>IF(B21182&lt;&gt;"NI",1,0)</f>
        <v/>
      </c>
      <c r="D21182">
        <f>VLOOKUP(B21182, Tabelas!A:C,3,FALSE())</f>
        <v/>
      </c>
      <c r="E21182">
        <f>VLOOKUP(B21182, Tabelas!A:C,2,FALSE())</f>
        <v/>
      </c>
    </row>
    <row r="21183">
      <c r="A21183" t="inlineStr">
        <is>
          <t>SPECTROCHIMICA ACTA</t>
        </is>
      </c>
      <c r="B21183" t="inlineStr">
        <is>
          <t>C</t>
        </is>
      </c>
      <c r="C21183">
        <f>IF(B21183&lt;&gt;"NI",1,0)</f>
        <v/>
      </c>
      <c r="D21183">
        <f>VLOOKUP(B21183, Tabelas!A:C,3,FALSE())</f>
        <v/>
      </c>
      <c r="E21183">
        <f>VLOOKUP(B21183, Tabelas!A:C,2,FALSE())</f>
        <v/>
      </c>
    </row>
    <row r="21184">
      <c r="A21184" t="inlineStr">
        <is>
          <t>SPELEOBIOLOGY NOTES</t>
        </is>
      </c>
      <c r="B21184" t="inlineStr">
        <is>
          <t>C</t>
        </is>
      </c>
      <c r="C21184">
        <f>IF(B21184&lt;&gt;"NI",1,0)</f>
        <v/>
      </c>
      <c r="D21184">
        <f>VLOOKUP(B21184, Tabelas!A:C,3,FALSE())</f>
        <v/>
      </c>
      <c r="E21184">
        <f>VLOOKUP(B21184, Tabelas!A:C,2,FALSE())</f>
        <v/>
      </c>
    </row>
    <row r="21185">
      <c r="A21185" t="inlineStr">
        <is>
          <t>SPERMOVA</t>
        </is>
      </c>
      <c r="B21185" t="inlineStr">
        <is>
          <t>C</t>
        </is>
      </c>
      <c r="C21185">
        <f>IF(B21185&lt;&gt;"NI",1,0)</f>
        <v/>
      </c>
      <c r="D21185">
        <f>VLOOKUP(B21185, Tabelas!A:C,3,FALSE())</f>
        <v/>
      </c>
      <c r="E21185">
        <f>VLOOKUP(B21185, Tabelas!A:C,2,FALSE())</f>
        <v/>
      </c>
    </row>
    <row r="21186">
      <c r="A21186" t="inlineStr">
        <is>
          <t>SPINE RESEARCH</t>
        </is>
      </c>
      <c r="B21186" t="inlineStr">
        <is>
          <t>C</t>
        </is>
      </c>
      <c r="C21186">
        <f>IF(B21186&lt;&gt;"NI",1,0)</f>
        <v/>
      </c>
      <c r="D21186">
        <f>VLOOKUP(B21186, Tabelas!A:C,3,FALSE())</f>
        <v/>
      </c>
      <c r="E21186">
        <f>VLOOKUP(B21186, Tabelas!A:C,2,FALSE())</f>
        <v/>
      </c>
    </row>
    <row r="21187">
      <c r="A21187" t="inlineStr">
        <is>
          <t>SPORTLOGIA</t>
        </is>
      </c>
      <c r="B21187" t="inlineStr">
        <is>
          <t>C</t>
        </is>
      </c>
      <c r="C21187">
        <f>IF(B21187&lt;&gt;"NI",1,0)</f>
        <v/>
      </c>
      <c r="D21187">
        <f>VLOOKUP(B21187, Tabelas!A:C,3,FALSE())</f>
        <v/>
      </c>
      <c r="E21187">
        <f>VLOOKUP(B21187, Tabelas!A:C,2,FALSE())</f>
        <v/>
      </c>
    </row>
    <row r="21188">
      <c r="A21188" t="inlineStr">
        <is>
          <t>SPORTS</t>
        </is>
      </c>
      <c r="B21188" t="inlineStr">
        <is>
          <t>C</t>
        </is>
      </c>
      <c r="C21188">
        <f>IF(B21188&lt;&gt;"NI",1,0)</f>
        <v/>
      </c>
      <c r="D21188">
        <f>VLOOKUP(B21188, Tabelas!A:C,3,FALSE())</f>
        <v/>
      </c>
      <c r="E21188">
        <f>VLOOKUP(B21188, Tabelas!A:C,2,FALSE())</f>
        <v/>
      </c>
    </row>
    <row r="21189">
      <c r="A21189" t="inlineStr">
        <is>
          <t>SPORTS AND EXERCISE MEDICINE</t>
        </is>
      </c>
      <c r="B21189" t="inlineStr">
        <is>
          <t>C</t>
        </is>
      </c>
      <c r="C21189">
        <f>IF(B21189&lt;&gt;"NI",1,0)</f>
        <v/>
      </c>
      <c r="D21189">
        <f>VLOOKUP(B21189, Tabelas!A:C,3,FALSE())</f>
        <v/>
      </c>
      <c r="E21189">
        <f>VLOOKUP(B21189, Tabelas!A:C,2,FALSE())</f>
        <v/>
      </c>
    </row>
    <row r="21190">
      <c r="A21190" t="inlineStr">
        <is>
          <t>SPORTS COACHING REVIEW</t>
        </is>
      </c>
      <c r="B21190" t="inlineStr">
        <is>
          <t>C</t>
        </is>
      </c>
      <c r="C21190">
        <f>IF(B21190&lt;&gt;"NI",1,0)</f>
        <v/>
      </c>
      <c r="D21190">
        <f>VLOOKUP(B21190, Tabelas!A:C,3,FALSE())</f>
        <v/>
      </c>
      <c r="E21190">
        <f>VLOOKUP(B21190, Tabelas!A:C,2,FALSE())</f>
        <v/>
      </c>
    </row>
    <row r="21191">
      <c r="A21191" t="inlineStr">
        <is>
          <t>SPRINGER SCIENCE REVIEWS</t>
        </is>
      </c>
      <c r="B21191" t="inlineStr">
        <is>
          <t>C</t>
        </is>
      </c>
      <c r="C21191">
        <f>IF(B21191&lt;&gt;"NI",1,0)</f>
        <v/>
      </c>
      <c r="D21191">
        <f>VLOOKUP(B21191, Tabelas!A:C,3,FALSE())</f>
        <v/>
      </c>
      <c r="E21191">
        <f>VLOOKUP(B21191, Tabelas!A:C,2,FALSE())</f>
        <v/>
      </c>
    </row>
    <row r="21192">
      <c r="A21192" t="inlineStr">
        <is>
          <t>SSRG INTERNATIONAL JOURNAL OF CHEMICAL ENGINEERING RESEARCH</t>
        </is>
      </c>
      <c r="B21192" t="inlineStr">
        <is>
          <t>C</t>
        </is>
      </c>
      <c r="C21192">
        <f>IF(B21192&lt;&gt;"NI",1,0)</f>
        <v/>
      </c>
      <c r="D21192">
        <f>VLOOKUP(B21192, Tabelas!A:C,3,FALSE())</f>
        <v/>
      </c>
      <c r="E21192">
        <f>VLOOKUP(B21192, Tabelas!A:C,2,FALSE())</f>
        <v/>
      </c>
    </row>
    <row r="21193">
      <c r="A21193" t="inlineStr">
        <is>
          <t>STAB (PIRACICABA)</t>
        </is>
      </c>
      <c r="B21193" t="inlineStr">
        <is>
          <t>C</t>
        </is>
      </c>
      <c r="C21193">
        <f>IF(B21193&lt;&gt;"NI",1,0)</f>
        <v/>
      </c>
      <c r="D21193">
        <f>VLOOKUP(B21193, Tabelas!A:C,3,FALSE())</f>
        <v/>
      </c>
      <c r="E21193">
        <f>VLOOKUP(B21193, Tabelas!A:C,2,FALSE())</f>
        <v/>
      </c>
    </row>
    <row r="21194">
      <c r="A21194" t="inlineStr">
        <is>
          <t>STATISTICAL THEORY AND RELATED FIELDS</t>
        </is>
      </c>
      <c r="B21194" t="inlineStr">
        <is>
          <t>C</t>
        </is>
      </c>
      <c r="C21194">
        <f>IF(B21194&lt;&gt;"NI",1,0)</f>
        <v/>
      </c>
      <c r="D21194">
        <f>VLOOKUP(B21194, Tabelas!A:C,3,FALSE())</f>
        <v/>
      </c>
      <c r="E21194">
        <f>VLOOKUP(B21194, Tabelas!A:C,2,FALSE())</f>
        <v/>
      </c>
    </row>
    <row r="21195">
      <c r="A21195" t="inlineStr">
        <is>
          <t>STATISTICS (TRONDHEIM)</t>
        </is>
      </c>
      <c r="B21195" t="inlineStr">
        <is>
          <t>C</t>
        </is>
      </c>
      <c r="C21195">
        <f>IF(B21195&lt;&gt;"NI",1,0)</f>
        <v/>
      </c>
      <c r="D21195">
        <f>VLOOKUP(B21195, Tabelas!A:C,3,FALSE())</f>
        <v/>
      </c>
      <c r="E21195">
        <f>VLOOKUP(B21195, Tabelas!A:C,2,FALSE())</f>
        <v/>
      </c>
    </row>
    <row r="21196">
      <c r="A21196" t="inlineStr">
        <is>
          <t>STATS</t>
        </is>
      </c>
      <c r="B21196" t="inlineStr">
        <is>
          <t>C</t>
        </is>
      </c>
      <c r="C21196">
        <f>IF(B21196&lt;&gt;"NI",1,0)</f>
        <v/>
      </c>
      <c r="D21196">
        <f>VLOOKUP(B21196, Tabelas!A:C,3,FALSE())</f>
        <v/>
      </c>
      <c r="E21196">
        <f>VLOOKUP(B21196, Tabelas!A:C,2,FALSE())</f>
        <v/>
      </c>
    </row>
    <row r="21197">
      <c r="A21197" t="inlineStr">
        <is>
          <t>STATUS LIBERTATIS</t>
        </is>
      </c>
      <c r="B21197" t="inlineStr">
        <is>
          <t>C</t>
        </is>
      </c>
      <c r="C21197">
        <f>IF(B21197&lt;&gt;"NI",1,0)</f>
        <v/>
      </c>
      <c r="D21197">
        <f>VLOOKUP(B21197, Tabelas!A:C,3,FALSE())</f>
        <v/>
      </c>
      <c r="E21197">
        <f>VLOOKUP(B21197, Tabelas!A:C,2,FALSE())</f>
        <v/>
      </c>
    </row>
    <row r="21198">
      <c r="A21198" t="inlineStr">
        <is>
          <t>STOCHASTIC MODELLING AND APPLICATIONS</t>
        </is>
      </c>
      <c r="B21198" t="inlineStr">
        <is>
          <t>C</t>
        </is>
      </c>
      <c r="C21198">
        <f>IF(B21198&lt;&gt;"NI",1,0)</f>
        <v/>
      </c>
      <c r="D21198">
        <f>VLOOKUP(B21198, Tabelas!A:C,3,FALSE())</f>
        <v/>
      </c>
      <c r="E21198">
        <f>VLOOKUP(B21198, Tabelas!A:C,2,FALSE())</f>
        <v/>
      </c>
    </row>
    <row r="21199">
      <c r="A21199" t="inlineStr">
        <is>
          <t>STOMATOLOGY EDU JOURNAL</t>
        </is>
      </c>
      <c r="B21199" t="inlineStr">
        <is>
          <t>C</t>
        </is>
      </c>
      <c r="C21199">
        <f>IF(B21199&lt;&gt;"NI",1,0)</f>
        <v/>
      </c>
      <c r="D21199">
        <f>VLOOKUP(B21199, Tabelas!A:C,3,FALSE())</f>
        <v/>
      </c>
      <c r="E21199">
        <f>VLOOKUP(B21199, Tabelas!A:C,2,FALSE())</f>
        <v/>
      </c>
    </row>
    <row r="21200">
      <c r="A21200" t="inlineStr">
        <is>
          <t>STOMATOS (ULBRA)</t>
        </is>
      </c>
      <c r="B21200" t="inlineStr">
        <is>
          <t>C</t>
        </is>
      </c>
      <c r="C21200">
        <f>IF(B21200&lt;&gt;"NI",1,0)</f>
        <v/>
      </c>
      <c r="D21200">
        <f>VLOOKUP(B21200, Tabelas!A:C,3,FALSE())</f>
        <v/>
      </c>
      <c r="E21200">
        <f>VLOOKUP(B21200, Tabelas!A:C,2,FALSE())</f>
        <v/>
      </c>
    </row>
    <row r="21201">
      <c r="A21201" t="inlineStr">
        <is>
          <t>STROMBUS (SÃO PAULO. IMPRESSO)</t>
        </is>
      </c>
      <c r="B21201" t="inlineStr">
        <is>
          <t>C</t>
        </is>
      </c>
      <c r="C21201">
        <f>IF(B21201&lt;&gt;"NI",1,0)</f>
        <v/>
      </c>
      <c r="D21201">
        <f>VLOOKUP(B21201, Tabelas!A:C,3,FALSE())</f>
        <v/>
      </c>
      <c r="E21201">
        <f>VLOOKUP(B21201, Tabelas!A:C,2,FALSE())</f>
        <v/>
      </c>
    </row>
    <row r="21202">
      <c r="A21202" t="inlineStr">
        <is>
          <t>STRUCTURAL SURVEY</t>
        </is>
      </c>
      <c r="B21202" t="inlineStr">
        <is>
          <t>C</t>
        </is>
      </c>
      <c r="C21202">
        <f>IF(B21202&lt;&gt;"NI",1,0)</f>
        <v/>
      </c>
      <c r="D21202">
        <f>VLOOKUP(B21202, Tabelas!A:C,3,FALSE())</f>
        <v/>
      </c>
      <c r="E21202">
        <f>VLOOKUP(B21202, Tabelas!A:C,2,FALSE())</f>
        <v/>
      </c>
    </row>
    <row r="21203">
      <c r="A21203" t="inlineStr">
        <is>
          <t>STUDIEN ZUR PORTUGIESISCHSPRACHIGEN WELT</t>
        </is>
      </c>
      <c r="B21203" t="inlineStr">
        <is>
          <t>C</t>
        </is>
      </c>
      <c r="C21203">
        <f>IF(B21203&lt;&gt;"NI",1,0)</f>
        <v/>
      </c>
      <c r="D21203">
        <f>VLOOKUP(B21203, Tabelas!A:C,3,FALSE())</f>
        <v/>
      </c>
      <c r="E21203">
        <f>VLOOKUP(B21203, Tabelas!A:C,2,FALSE())</f>
        <v/>
      </c>
    </row>
    <row r="21204">
      <c r="A21204" t="inlineStr">
        <is>
          <t>STUDIES IN FUNGI</t>
        </is>
      </c>
      <c r="B21204" t="inlineStr">
        <is>
          <t>C</t>
        </is>
      </c>
      <c r="C21204">
        <f>IF(B21204&lt;&gt;"NI",1,0)</f>
        <v/>
      </c>
      <c r="D21204">
        <f>VLOOKUP(B21204, Tabelas!A:C,3,FALSE())</f>
        <v/>
      </c>
      <c r="E21204">
        <f>VLOOKUP(B21204, Tabelas!A:C,2,FALSE())</f>
        <v/>
      </c>
    </row>
    <row r="21205">
      <c r="A21205" t="inlineStr">
        <is>
          <t>STUDIES IN MEDIA AND COMMUNICATION</t>
        </is>
      </c>
      <c r="B21205" t="inlineStr">
        <is>
          <t>C</t>
        </is>
      </c>
      <c r="C21205">
        <f>IF(B21205&lt;&gt;"NI",1,0)</f>
        <v/>
      </c>
      <c r="D21205">
        <f>VLOOKUP(B21205, Tabelas!A:C,3,FALSE())</f>
        <v/>
      </c>
      <c r="E21205">
        <f>VLOOKUP(B21205, Tabelas!A:C,2,FALSE())</f>
        <v/>
      </c>
    </row>
    <row r="21206">
      <c r="A21206" t="inlineStr">
        <is>
          <t>STUDIES IN VARIATION</t>
        </is>
      </c>
      <c r="B21206" t="inlineStr">
        <is>
          <t>C</t>
        </is>
      </c>
      <c r="C21206">
        <f>IF(B21206&lt;&gt;"NI",1,0)</f>
        <v/>
      </c>
      <c r="D21206">
        <f>VLOOKUP(B21206, Tabelas!A:C,3,FALSE())</f>
        <v/>
      </c>
      <c r="E21206">
        <f>VLOOKUP(B21206, Tabelas!A:C,2,FALSE())</f>
        <v/>
      </c>
    </row>
    <row r="21207">
      <c r="A21207" t="inlineStr">
        <is>
          <t>STUDIUM: REVISTA TEOLÓGICA</t>
        </is>
      </c>
      <c r="B21207" t="inlineStr">
        <is>
          <t>C</t>
        </is>
      </c>
      <c r="C21207">
        <f>IF(B21207&lt;&gt;"NI",1,0)</f>
        <v/>
      </c>
      <c r="D21207">
        <f>VLOOKUP(B21207, Tabelas!A:C,3,FALSE())</f>
        <v/>
      </c>
      <c r="E21207">
        <f>VLOOKUP(B21207, Tabelas!A:C,2,FALSE())</f>
        <v/>
      </c>
    </row>
    <row r="21208">
      <c r="A21208" t="inlineStr">
        <is>
          <t>SUBTEXTO (BELO HORIZONTE)</t>
        </is>
      </c>
      <c r="B21208" t="inlineStr">
        <is>
          <t>C</t>
        </is>
      </c>
      <c r="C21208">
        <f>IF(B21208&lt;&gt;"NI",1,0)</f>
        <v/>
      </c>
      <c r="D21208">
        <f>VLOOKUP(B21208, Tabelas!A:C,3,FALSE())</f>
        <v/>
      </c>
      <c r="E21208">
        <f>VLOOKUP(B21208, Tabelas!A:C,2,FALSE())</f>
        <v/>
      </c>
    </row>
    <row r="21209">
      <c r="A21209" t="inlineStr">
        <is>
          <t>SUFFRAGIUM (TRE-CE)</t>
        </is>
      </c>
      <c r="B21209" t="inlineStr">
        <is>
          <t>C</t>
        </is>
      </c>
      <c r="C21209">
        <f>IF(B21209&lt;&gt;"NI",1,0)</f>
        <v/>
      </c>
      <c r="D21209">
        <f>VLOOKUP(B21209, Tabelas!A:C,3,FALSE())</f>
        <v/>
      </c>
      <c r="E21209">
        <f>VLOOKUP(B21209, Tabelas!A:C,2,FALSE())</f>
        <v/>
      </c>
    </row>
    <row r="21210">
      <c r="A21210" t="inlineStr">
        <is>
          <t>SUN &amp; GEOSPHERE</t>
        </is>
      </c>
      <c r="B21210" t="inlineStr">
        <is>
          <t>C</t>
        </is>
      </c>
      <c r="C21210">
        <f>IF(B21210&lt;&gt;"NI",1,0)</f>
        <v/>
      </c>
      <c r="D21210">
        <f>VLOOKUP(B21210, Tabelas!A:C,3,FALSE())</f>
        <v/>
      </c>
      <c r="E21210">
        <f>VLOOKUP(B21210, Tabelas!A:C,2,FALSE())</f>
        <v/>
      </c>
    </row>
    <row r="21211">
      <c r="A21211" t="inlineStr">
        <is>
          <t>SUR. REVISTA INTERNACIONAL DE DIREITOS HUMANOS</t>
        </is>
      </c>
      <c r="B21211" t="inlineStr">
        <is>
          <t>C</t>
        </is>
      </c>
      <c r="C21211">
        <f>IF(B21211&lt;&gt;"NI",1,0)</f>
        <v/>
      </c>
      <c r="D21211">
        <f>VLOOKUP(B21211, Tabelas!A:C,3,FALSE())</f>
        <v/>
      </c>
      <c r="E21211">
        <f>VLOOKUP(B21211, Tabelas!A:C,2,FALSE())</f>
        <v/>
      </c>
    </row>
    <row r="21212">
      <c r="A21212" t="inlineStr">
        <is>
          <t>SUR. REVISTA INTERNACIONAL DE DIREITOS HUMANOS (IMPRESSO)</t>
        </is>
      </c>
      <c r="B21212" t="inlineStr">
        <is>
          <t>C</t>
        </is>
      </c>
      <c r="C21212">
        <f>IF(B21212&lt;&gt;"NI",1,0)</f>
        <v/>
      </c>
      <c r="D21212">
        <f>VLOOKUP(B21212, Tabelas!A:C,3,FALSE())</f>
        <v/>
      </c>
      <c r="E21212">
        <f>VLOOKUP(B21212, Tabelas!A:C,2,FALSE())</f>
        <v/>
      </c>
    </row>
    <row r="21213">
      <c r="A21213" t="inlineStr">
        <is>
          <t>SURGICAL AND EXPERIMENTAL PATHOLOGY</t>
        </is>
      </c>
      <c r="B21213" t="inlineStr">
        <is>
          <t>C</t>
        </is>
      </c>
      <c r="C21213">
        <f>IF(B21213&lt;&gt;"NI",1,0)</f>
        <v/>
      </c>
      <c r="D21213">
        <f>VLOOKUP(B21213, Tabelas!A:C,3,FALSE())</f>
        <v/>
      </c>
      <c r="E21213">
        <f>VLOOKUP(B21213, Tabelas!A:C,2,FALSE())</f>
        <v/>
      </c>
    </row>
    <row r="21214">
      <c r="A21214" t="inlineStr">
        <is>
          <t>SURGICAL ENDOSCOPY AND OTHER INTERVENTIONAL TECHNIQUES (PRINT</t>
        </is>
      </c>
      <c r="B21214" t="inlineStr">
        <is>
          <t>NC</t>
        </is>
      </c>
      <c r="C21214">
        <f>IF(B21214&lt;&gt;"NI",1,0)</f>
        <v/>
      </c>
      <c r="D21214">
        <f>VLOOKUP(B21214, Tabelas!A:C,3,FALSE())</f>
        <v/>
      </c>
      <c r="E21214">
        <f>VLOOKUP(B21214, Tabelas!A:C,2,FALSE())</f>
        <v/>
      </c>
    </row>
    <row r="21215">
      <c r="A21215" t="inlineStr">
        <is>
          <t>SURGICAL MEDICINE OPEN ACCESS JOURNAL</t>
        </is>
      </c>
      <c r="B21215" t="inlineStr">
        <is>
          <t>C</t>
        </is>
      </c>
      <c r="C21215">
        <f>IF(B21215&lt;&gt;"NI",1,0)</f>
        <v/>
      </c>
      <c r="D21215">
        <f>VLOOKUP(B21215, Tabelas!A:C,3,FALSE())</f>
        <v/>
      </c>
      <c r="E21215">
        <f>VLOOKUP(B21215, Tabelas!A:C,2,FALSE())</f>
        <v/>
      </c>
    </row>
    <row r="21216">
      <c r="A21216" t="inlineStr">
        <is>
          <t>SUSTAINABLE BUSINESS INTERNATIONAL JOURNAL</t>
        </is>
      </c>
      <c r="B21216" t="inlineStr">
        <is>
          <t>C</t>
        </is>
      </c>
      <c r="C21216">
        <f>IF(B21216&lt;&gt;"NI",1,0)</f>
        <v/>
      </c>
      <c r="D21216">
        <f>VLOOKUP(B21216, Tabelas!A:C,3,FALSE())</f>
        <v/>
      </c>
      <c r="E21216">
        <f>VLOOKUP(B21216, Tabelas!A:C,2,FALSE())</f>
        <v/>
      </c>
    </row>
    <row r="21217">
      <c r="A21217" t="inlineStr">
        <is>
          <t>SUSTAINABLE RESOUCES MANAGEMENT JOURNAL</t>
        </is>
      </c>
      <c r="B21217" t="inlineStr">
        <is>
          <t>C</t>
        </is>
      </c>
      <c r="C21217">
        <f>IF(B21217&lt;&gt;"NI",1,0)</f>
        <v/>
      </c>
      <c r="D21217">
        <f>VLOOKUP(B21217, Tabelas!A:C,3,FALSE())</f>
        <v/>
      </c>
      <c r="E21217">
        <f>VLOOKUP(B21217, Tabelas!A:C,2,FALSE())</f>
        <v/>
      </c>
    </row>
    <row r="21218">
      <c r="A21218" t="inlineStr">
        <is>
          <t>SUSTENTARE</t>
        </is>
      </c>
      <c r="B21218" t="inlineStr">
        <is>
          <t>C</t>
        </is>
      </c>
      <c r="C21218">
        <f>IF(B21218&lt;&gt;"NI",1,0)</f>
        <v/>
      </c>
      <c r="D21218">
        <f>VLOOKUP(B21218, Tabelas!A:C,3,FALSE())</f>
        <v/>
      </c>
      <c r="E21218">
        <f>VLOOKUP(B21218, Tabelas!A:C,2,FALSE())</f>
        <v/>
      </c>
    </row>
    <row r="21219">
      <c r="A21219" t="inlineStr">
        <is>
          <t>SYMBIOSIS JOURNAL OF VETERINARY SCIENCES</t>
        </is>
      </c>
      <c r="B21219" t="inlineStr">
        <is>
          <t>C</t>
        </is>
      </c>
      <c r="C21219">
        <f>IF(B21219&lt;&gt;"NI",1,0)</f>
        <v/>
      </c>
      <c r="D21219">
        <f>VLOOKUP(B21219, Tabelas!A:C,3,FALSE())</f>
        <v/>
      </c>
      <c r="E21219">
        <f>VLOOKUP(B21219, Tabelas!A:C,2,FALSE())</f>
        <v/>
      </c>
    </row>
    <row r="21220">
      <c r="A21220" t="inlineStr">
        <is>
          <t>SYMBIOSIS ONLINE JOURNAL OF GYNECOLOGY, OBSTETRICS &amp; WOMEN'S HEALTH</t>
        </is>
      </c>
      <c r="B21220" t="inlineStr">
        <is>
          <t>C</t>
        </is>
      </c>
      <c r="C21220">
        <f>IF(B21220&lt;&gt;"NI",1,0)</f>
        <v/>
      </c>
      <c r="D21220">
        <f>VLOOKUP(B21220, Tabelas!A:C,3,FALSE())</f>
        <v/>
      </c>
      <c r="E21220">
        <f>VLOOKUP(B21220, Tabelas!A:C,2,FALSE())</f>
        <v/>
      </c>
    </row>
    <row r="21221">
      <c r="A21221" t="inlineStr">
        <is>
          <t>SYMPOSIUM - INTERNATIONAL ASTRONOMICAL UNION</t>
        </is>
      </c>
      <c r="B21221" t="inlineStr">
        <is>
          <t>C</t>
        </is>
      </c>
      <c r="C21221">
        <f>IF(B21221&lt;&gt;"NI",1,0)</f>
        <v/>
      </c>
      <c r="D21221">
        <f>VLOOKUP(B21221, Tabelas!A:C,3,FALSE())</f>
        <v/>
      </c>
      <c r="E21221">
        <f>VLOOKUP(B21221, Tabelas!A:C,2,FALSE())</f>
        <v/>
      </c>
    </row>
    <row r="21222">
      <c r="A21222" t="inlineStr">
        <is>
          <t>SYNERGISMUS SCYENTIFICA UTFPR</t>
        </is>
      </c>
      <c r="B21222" t="inlineStr">
        <is>
          <t>C</t>
        </is>
      </c>
      <c r="C21222">
        <f>IF(B21222&lt;&gt;"NI",1,0)</f>
        <v/>
      </c>
      <c r="D21222">
        <f>VLOOKUP(B21222, Tabelas!A:C,3,FALSE())</f>
        <v/>
      </c>
      <c r="E21222">
        <f>VLOOKUP(B21222, Tabelas!A:C,2,FALSE())</f>
        <v/>
      </c>
    </row>
    <row r="21223">
      <c r="A21223" t="inlineStr">
        <is>
          <t>SYNOPEN</t>
        </is>
      </c>
      <c r="B21223" t="inlineStr">
        <is>
          <t>C</t>
        </is>
      </c>
      <c r="C21223">
        <f>IF(B21223&lt;&gt;"NI",1,0)</f>
        <v/>
      </c>
      <c r="D21223">
        <f>VLOOKUP(B21223, Tabelas!A:C,3,FALSE())</f>
        <v/>
      </c>
      <c r="E21223">
        <f>VLOOKUP(B21223, Tabelas!A:C,2,FALSE())</f>
        <v/>
      </c>
    </row>
    <row r="21224">
      <c r="A21224" t="inlineStr">
        <is>
          <t>SYSTEMS MEDICINE</t>
        </is>
      </c>
      <c r="B21224" t="inlineStr">
        <is>
          <t>C</t>
        </is>
      </c>
      <c r="C21224">
        <f>IF(B21224&lt;&gt;"NI",1,0)</f>
        <v/>
      </c>
      <c r="D21224">
        <f>VLOOKUP(B21224, Tabelas!A:C,3,FALSE())</f>
        <v/>
      </c>
      <c r="E21224">
        <f>VLOOKUP(B21224, Tabelas!A:C,2,FALSE())</f>
        <v/>
      </c>
    </row>
    <row r="21225">
      <c r="A21225" t="inlineStr">
        <is>
          <t>T &amp; N PETRÓLEO</t>
        </is>
      </c>
      <c r="B21225" t="inlineStr">
        <is>
          <t>C</t>
        </is>
      </c>
      <c r="C21225">
        <f>IF(B21225&lt;&gt;"NI",1,0)</f>
        <v/>
      </c>
      <c r="D21225">
        <f>VLOOKUP(B21225, Tabelas!A:C,3,FALSE())</f>
        <v/>
      </c>
      <c r="E21225">
        <f>VLOOKUP(B21225, Tabelas!A:C,2,FALSE())</f>
        <v/>
      </c>
    </row>
    <row r="21226">
      <c r="A21226" t="inlineStr">
        <is>
          <t>T R E N D S I N PHOTOCHEMISTRY &amp; P H O T O B I O L O G Y</t>
        </is>
      </c>
      <c r="B21226" t="inlineStr">
        <is>
          <t>C</t>
        </is>
      </c>
      <c r="C21226">
        <f>IF(B21226&lt;&gt;"NI",1,0)</f>
        <v/>
      </c>
      <c r="D21226">
        <f>VLOOKUP(B21226, Tabelas!A:C,3,FALSE())</f>
        <v/>
      </c>
      <c r="E21226">
        <f>VLOOKUP(B21226, Tabelas!A:C,2,FALSE())</f>
        <v/>
      </c>
    </row>
    <row r="21227">
      <c r="A21227" t="inlineStr">
        <is>
          <t>T&amp;C AMAZÔNIA</t>
        </is>
      </c>
      <c r="B21227" t="inlineStr">
        <is>
          <t>C</t>
        </is>
      </c>
      <c r="C21227">
        <f>IF(B21227&lt;&gt;"NI",1,0)</f>
        <v/>
      </c>
      <c r="D21227">
        <f>VLOOKUP(B21227, Tabelas!A:C,3,FALSE())</f>
        <v/>
      </c>
      <c r="E21227">
        <f>VLOOKUP(B21227, Tabelas!A:C,2,FALSE())</f>
        <v/>
      </c>
    </row>
    <row r="21228">
      <c r="A21228" t="inlineStr">
        <is>
          <t>TAIWAN JOURNAL OF DEMOCRACY</t>
        </is>
      </c>
      <c r="B21228" t="inlineStr">
        <is>
          <t>C</t>
        </is>
      </c>
      <c r="C21228">
        <f>IF(B21228&lt;&gt;"NI",1,0)</f>
        <v/>
      </c>
      <c r="D21228">
        <f>VLOOKUP(B21228, Tabelas!A:C,3,FALSE())</f>
        <v/>
      </c>
      <c r="E21228">
        <f>VLOOKUP(B21228, Tabelas!A:C,2,FALSE())</f>
        <v/>
      </c>
    </row>
    <row r="21229">
      <c r="A21229" t="inlineStr">
        <is>
          <t>TAMANHA POESIA</t>
        </is>
      </c>
      <c r="B21229" t="inlineStr">
        <is>
          <t>C</t>
        </is>
      </c>
      <c r="C21229">
        <f>IF(B21229&lt;&gt;"NI",1,0)</f>
        <v/>
      </c>
      <c r="D21229">
        <f>VLOOKUP(B21229, Tabelas!A:C,3,FALSE())</f>
        <v/>
      </c>
      <c r="E21229">
        <f>VLOOKUP(B21229, Tabelas!A:C,2,FALSE())</f>
        <v/>
      </c>
    </row>
    <row r="21230">
      <c r="A21230" t="inlineStr">
        <is>
          <t>TECHNE</t>
        </is>
      </c>
      <c r="B21230" t="inlineStr">
        <is>
          <t>C</t>
        </is>
      </c>
      <c r="C21230">
        <f>IF(B21230&lt;&gt;"NI",1,0)</f>
        <v/>
      </c>
      <c r="D21230">
        <f>VLOOKUP(B21230, Tabelas!A:C,3,FALSE())</f>
        <v/>
      </c>
      <c r="E21230">
        <f>VLOOKUP(B21230, Tabelas!A:C,2,FALSE())</f>
        <v/>
      </c>
    </row>
    <row r="21231">
      <c r="A21231" t="inlineStr">
        <is>
          <t>TECHNE : REVISTA DE TECNOLOGIA DA CONSTRUÇÃO (SÃO PAULO)</t>
        </is>
      </c>
      <c r="B21231" t="inlineStr">
        <is>
          <t>C</t>
        </is>
      </c>
      <c r="C21231">
        <f>IF(B21231&lt;&gt;"NI",1,0)</f>
        <v/>
      </c>
      <c r="D21231">
        <f>VLOOKUP(B21231, Tabelas!A:C,3,FALSE())</f>
        <v/>
      </c>
      <c r="E21231">
        <f>VLOOKUP(B21231, Tabelas!A:C,2,FALSE())</f>
        <v/>
      </c>
    </row>
    <row r="21232">
      <c r="A21232" t="inlineStr">
        <is>
          <t>TECHNOETIC ARTS: A JOURNAL OF SPECULATIVE RESEARCH</t>
        </is>
      </c>
      <c r="B21232" t="inlineStr">
        <is>
          <t>C</t>
        </is>
      </c>
      <c r="C21232">
        <f>IF(B21232&lt;&gt;"NI",1,0)</f>
        <v/>
      </c>
      <c r="D21232">
        <f>VLOOKUP(B21232, Tabelas!A:C,3,FALSE())</f>
        <v/>
      </c>
      <c r="E21232">
        <f>VLOOKUP(B21232, Tabelas!A:C,2,FALSE())</f>
        <v/>
      </c>
    </row>
    <row r="21233">
      <c r="A21233" t="inlineStr">
        <is>
          <t>TECHNOLOGIES</t>
        </is>
      </c>
      <c r="B21233" t="inlineStr">
        <is>
          <t>C</t>
        </is>
      </c>
      <c r="C21233">
        <f>IF(B21233&lt;&gt;"NI",1,0)</f>
        <v/>
      </c>
      <c r="D21233">
        <f>VLOOKUP(B21233, Tabelas!A:C,3,FALSE())</f>
        <v/>
      </c>
      <c r="E21233">
        <f>VLOOKUP(B21233, Tabelas!A:C,2,FALSE())</f>
        <v/>
      </c>
    </row>
    <row r="21234">
      <c r="A21234" t="inlineStr">
        <is>
          <t>TECHNOLOGY &amp; LEARNING</t>
        </is>
      </c>
      <c r="B21234" t="inlineStr">
        <is>
          <t>C</t>
        </is>
      </c>
      <c r="C21234">
        <f>IF(B21234&lt;&gt;"NI",1,0)</f>
        <v/>
      </c>
      <c r="D21234">
        <f>VLOOKUP(B21234, Tabelas!A:C,3,FALSE())</f>
        <v/>
      </c>
      <c r="E21234">
        <f>VLOOKUP(B21234, Tabelas!A:C,2,FALSE())</f>
        <v/>
      </c>
    </row>
    <row r="21235">
      <c r="A21235" t="inlineStr">
        <is>
          <t>TECHNOLOGY AND INVESTMENT</t>
        </is>
      </c>
      <c r="B21235" t="inlineStr">
        <is>
          <t>C</t>
        </is>
      </c>
      <c r="C21235">
        <f>IF(B21235&lt;&gt;"NI",1,0)</f>
        <v/>
      </c>
      <c r="D21235">
        <f>VLOOKUP(B21235, Tabelas!A:C,3,FALSE())</f>
        <v/>
      </c>
      <c r="E21235">
        <f>VLOOKUP(B21235, Tabelas!A:C,2,FALSE())</f>
        <v/>
      </c>
    </row>
    <row r="21236">
      <c r="A21236" t="inlineStr">
        <is>
          <t>TÉCNICOURO (NOVO HAMBURGO)</t>
        </is>
      </c>
      <c r="B21236" t="inlineStr">
        <is>
          <t>C</t>
        </is>
      </c>
      <c r="C21236">
        <f>IF(B21236&lt;&gt;"NI",1,0)</f>
        <v/>
      </c>
      <c r="D21236">
        <f>VLOOKUP(B21236, Tabelas!A:C,3,FALSE())</f>
        <v/>
      </c>
      <c r="E21236">
        <f>VLOOKUP(B21236, Tabelas!A:C,2,FALSE())</f>
        <v/>
      </c>
    </row>
    <row r="21237">
      <c r="A21237" t="inlineStr">
        <is>
          <t>TECNOALIMENTAR</t>
        </is>
      </c>
      <c r="B21237" t="inlineStr">
        <is>
          <t>C</t>
        </is>
      </c>
      <c r="C21237">
        <f>IF(B21237&lt;&gt;"NI",1,0)</f>
        <v/>
      </c>
      <c r="D21237">
        <f>VLOOKUP(B21237, Tabelas!A:C,3,FALSE())</f>
        <v/>
      </c>
      <c r="E21237">
        <f>VLOOKUP(B21237, Tabelas!A:C,2,FALSE())</f>
        <v/>
      </c>
    </row>
    <row r="21238">
      <c r="A21238" t="inlineStr">
        <is>
          <t>TECNOCARNES (CAMPINAS)</t>
        </is>
      </c>
      <c r="B21238" t="inlineStr">
        <is>
          <t>C</t>
        </is>
      </c>
      <c r="C21238">
        <f>IF(B21238&lt;&gt;"NI",1,0)</f>
        <v/>
      </c>
      <c r="D21238">
        <f>VLOOKUP(B21238, Tabelas!A:C,3,FALSE())</f>
        <v/>
      </c>
      <c r="E21238">
        <f>VLOOKUP(B21238, Tabelas!A:C,2,FALSE())</f>
        <v/>
      </c>
    </row>
    <row r="21239">
      <c r="A21239" t="inlineStr">
        <is>
          <t>TECNOLOGIA &amp; CIÊNCIA AGROPECUÁRIA</t>
        </is>
      </c>
      <c r="B21239" t="inlineStr">
        <is>
          <t>C</t>
        </is>
      </c>
      <c r="C21239">
        <f>IF(B21239&lt;&gt;"NI",1,0)</f>
        <v/>
      </c>
      <c r="D21239">
        <f>VLOOKUP(B21239, Tabelas!A:C,3,FALSE())</f>
        <v/>
      </c>
      <c r="E21239">
        <f>VLOOKUP(B21239, Tabelas!A:C,2,FALSE())</f>
        <v/>
      </c>
    </row>
    <row r="21240">
      <c r="A21240" t="inlineStr">
        <is>
          <t>TECNOLOGÍA AGRARIA</t>
        </is>
      </c>
      <c r="B21240" t="inlineStr">
        <is>
          <t>C</t>
        </is>
      </c>
      <c r="C21240">
        <f>IF(B21240&lt;&gt;"NI",1,0)</f>
        <v/>
      </c>
      <c r="D21240">
        <f>VLOOKUP(B21240, Tabelas!A:C,3,FALSE())</f>
        <v/>
      </c>
      <c r="E21240">
        <f>VLOOKUP(B21240, Tabelas!A:C,2,FALSE())</f>
        <v/>
      </c>
    </row>
    <row r="21241">
      <c r="A21241" t="inlineStr">
        <is>
          <t>TECNOLOGIA AMBIENTAL</t>
        </is>
      </c>
      <c r="B21241" t="inlineStr">
        <is>
          <t>C</t>
        </is>
      </c>
      <c r="C21241">
        <f>IF(B21241&lt;&gt;"NI",1,0)</f>
        <v/>
      </c>
      <c r="D21241">
        <f>VLOOKUP(B21241, Tabelas!A:C,3,FALSE())</f>
        <v/>
      </c>
      <c r="E21241">
        <f>VLOOKUP(B21241, Tabelas!A:C,2,FALSE())</f>
        <v/>
      </c>
    </row>
    <row r="21242">
      <c r="A21242" t="inlineStr">
        <is>
          <t>TECNOLOGIA EDUCACIONAL</t>
        </is>
      </c>
      <c r="B21242" t="inlineStr">
        <is>
          <t>C</t>
        </is>
      </c>
      <c r="C21242">
        <f>IF(B21242&lt;&gt;"NI",1,0)</f>
        <v/>
      </c>
      <c r="D21242">
        <f>VLOOKUP(B21242, Tabelas!A:C,3,FALSE())</f>
        <v/>
      </c>
      <c r="E21242">
        <f>VLOOKUP(B21242, Tabelas!A:C,2,FALSE())</f>
        <v/>
      </c>
    </row>
    <row r="21243">
      <c r="A21243" t="inlineStr">
        <is>
          <t>TECNOLOGÍA LÁCTEA LATINOAMERICANA</t>
        </is>
      </c>
      <c r="B21243" t="inlineStr">
        <is>
          <t>C</t>
        </is>
      </c>
      <c r="C21243">
        <f>IF(B21243&lt;&gt;"NI",1,0)</f>
        <v/>
      </c>
      <c r="D21243">
        <f>VLOOKUP(B21243, Tabelas!A:C,3,FALSE())</f>
        <v/>
      </c>
      <c r="E21243">
        <f>VLOOKUP(B21243, Tabelas!A:C,2,FALSE())</f>
        <v/>
      </c>
    </row>
    <row r="21244">
      <c r="A21244" t="inlineStr">
        <is>
          <t>TECNOLOGIAS, SOCIEDADE E CONHECIMENTO</t>
        </is>
      </c>
      <c r="B21244" t="inlineStr">
        <is>
          <t>C</t>
        </is>
      </c>
      <c r="C21244">
        <f>IF(B21244&lt;&gt;"NI",1,0)</f>
        <v/>
      </c>
      <c r="D21244">
        <f>VLOOKUP(B21244, Tabelas!A:C,3,FALSE())</f>
        <v/>
      </c>
      <c r="E21244">
        <f>VLOOKUP(B21244, Tabelas!A:C,2,FALSE())</f>
        <v/>
      </c>
    </row>
    <row r="21245">
      <c r="A21245" t="inlineStr">
        <is>
          <t>TECNO-LÓGICA</t>
        </is>
      </c>
      <c r="B21245" t="inlineStr">
        <is>
          <t>C</t>
        </is>
      </c>
      <c r="C21245">
        <f>IF(B21245&lt;&gt;"NI",1,0)</f>
        <v/>
      </c>
      <c r="D21245">
        <f>VLOOKUP(B21245, Tabelas!A:C,3,FALSE())</f>
        <v/>
      </c>
      <c r="E21245">
        <f>VLOOKUP(B21245, Tabelas!A:C,2,FALSE())</f>
        <v/>
      </c>
    </row>
    <row r="21246">
      <c r="A21246" t="inlineStr">
        <is>
          <t>TECNO-LÓGICA (UNISC)</t>
        </is>
      </c>
      <c r="B21246" t="inlineStr">
        <is>
          <t>C</t>
        </is>
      </c>
      <c r="C21246">
        <f>IF(B21246&lt;&gt;"NI",1,0)</f>
        <v/>
      </c>
      <c r="D21246">
        <f>VLOOKUP(B21246, Tabelas!A:C,3,FALSE())</f>
        <v/>
      </c>
      <c r="E21246">
        <f>VLOOKUP(B21246, Tabelas!A:C,2,FALSE())</f>
        <v/>
      </c>
    </row>
    <row r="21247">
      <c r="A21247" t="inlineStr">
        <is>
          <t>TEKHNE: REVISTA DE ESTUDOS POLITECNICOS</t>
        </is>
      </c>
      <c r="B21247" t="inlineStr">
        <is>
          <t>C</t>
        </is>
      </c>
      <c r="C21247">
        <f>IF(B21247&lt;&gt;"NI",1,0)</f>
        <v/>
      </c>
      <c r="D21247">
        <f>VLOOKUP(B21247, Tabelas!A:C,3,FALSE())</f>
        <v/>
      </c>
      <c r="E21247">
        <f>VLOOKUP(B21247, Tabelas!A:C,2,FALSE())</f>
        <v/>
      </c>
    </row>
    <row r="21248">
      <c r="A21248" t="inlineStr">
        <is>
          <t>TEMA - REVISTA ELETRÔNICA DE CIÊNCIAS</t>
        </is>
      </c>
      <c r="B21248" t="inlineStr">
        <is>
          <t>C</t>
        </is>
      </c>
      <c r="C21248">
        <f>IF(B21248&lt;&gt;"NI",1,0)</f>
        <v/>
      </c>
      <c r="D21248">
        <f>VLOOKUP(B21248, Tabelas!A:C,3,FALSE())</f>
        <v/>
      </c>
      <c r="E21248">
        <f>VLOOKUP(B21248, Tabelas!A:C,2,FALSE())</f>
        <v/>
      </c>
    </row>
    <row r="21249">
      <c r="A21249" t="inlineStr">
        <is>
          <t>TEMA (SAO PAULO. 1986)</t>
        </is>
      </c>
      <c r="B21249" t="inlineStr">
        <is>
          <t>C</t>
        </is>
      </c>
      <c r="C21249">
        <f>IF(B21249&lt;&gt;"NI",1,0)</f>
        <v/>
      </c>
      <c r="D21249">
        <f>VLOOKUP(B21249, Tabelas!A:C,3,FALSE())</f>
        <v/>
      </c>
      <c r="E21249">
        <f>VLOOKUP(B21249, Tabelas!A:C,2,FALSE())</f>
        <v/>
      </c>
    </row>
    <row r="21250">
      <c r="A21250" t="inlineStr">
        <is>
          <t>TEMAS DE EDUCACIÓN</t>
        </is>
      </c>
      <c r="B21250" t="inlineStr">
        <is>
          <t>C</t>
        </is>
      </c>
      <c r="C21250">
        <f>IF(B21250&lt;&gt;"NI",1,0)</f>
        <v/>
      </c>
      <c r="D21250">
        <f>VLOOKUP(B21250, Tabelas!A:C,3,FALSE())</f>
        <v/>
      </c>
      <c r="E21250">
        <f>VLOOKUP(B21250, Tabelas!A:C,2,FALSE())</f>
        <v/>
      </c>
    </row>
    <row r="21251">
      <c r="A21251" t="inlineStr">
        <is>
          <t>TEMAS DE NUESTRA AMÉRICA</t>
        </is>
      </c>
      <c r="B21251" t="inlineStr">
        <is>
          <t>C</t>
        </is>
      </c>
      <c r="C21251">
        <f>IF(B21251&lt;&gt;"NI",1,0)</f>
        <v/>
      </c>
      <c r="D21251">
        <f>VLOOKUP(B21251, Tabelas!A:C,3,FALSE())</f>
        <v/>
      </c>
      <c r="E21251">
        <f>VLOOKUP(B21251, Tabelas!A:C,2,FALSE())</f>
        <v/>
      </c>
    </row>
    <row r="21252">
      <c r="A21252" t="inlineStr">
        <is>
          <t>TEMAS EM EDUCAÇÃO FÍSICA ESCOLAR</t>
        </is>
      </c>
      <c r="B21252" t="inlineStr">
        <is>
          <t>C</t>
        </is>
      </c>
      <c r="C21252">
        <f>IF(B21252&lt;&gt;"NI",1,0)</f>
        <v/>
      </c>
      <c r="D21252">
        <f>VLOOKUP(B21252, Tabelas!A:C,3,FALSE())</f>
        <v/>
      </c>
      <c r="E21252">
        <f>VLOOKUP(B21252, Tabelas!A:C,2,FALSE())</f>
        <v/>
      </c>
    </row>
    <row r="21253">
      <c r="A21253" t="inlineStr">
        <is>
          <t>TEMPERATURE</t>
        </is>
      </c>
      <c r="B21253" t="inlineStr">
        <is>
          <t>C</t>
        </is>
      </c>
      <c r="C21253">
        <f>IF(B21253&lt;&gt;"NI",1,0)</f>
        <v/>
      </c>
      <c r="D21253">
        <f>VLOOKUP(B21253, Tabelas!A:C,3,FALSE())</f>
        <v/>
      </c>
      <c r="E21253">
        <f>VLOOKUP(B21253, Tabelas!A:C,2,FALSE())</f>
        <v/>
      </c>
    </row>
    <row r="21254">
      <c r="A21254" t="inlineStr">
        <is>
          <t>TEMPO - TÉCNICA - TERRITÓRIO</t>
        </is>
      </c>
      <c r="B21254" t="inlineStr">
        <is>
          <t>C</t>
        </is>
      </c>
      <c r="C21254">
        <f>IF(B21254&lt;&gt;"NI",1,0)</f>
        <v/>
      </c>
      <c r="D21254">
        <f>VLOOKUP(B21254, Tabelas!A:C,3,FALSE())</f>
        <v/>
      </c>
      <c r="E21254">
        <f>VLOOKUP(B21254, Tabelas!A:C,2,FALSE())</f>
        <v/>
      </c>
    </row>
    <row r="21255">
      <c r="A21255" t="inlineStr">
        <is>
          <t>TEMPO BRASILEIRO</t>
        </is>
      </c>
      <c r="B21255" t="inlineStr">
        <is>
          <t>C</t>
        </is>
      </c>
      <c r="C21255">
        <f>IF(B21255&lt;&gt;"NI",1,0)</f>
        <v/>
      </c>
      <c r="D21255">
        <f>VLOOKUP(B21255, Tabelas!A:C,3,FALSE())</f>
        <v/>
      </c>
      <c r="E21255">
        <f>VLOOKUP(B21255, Tabelas!A:C,2,FALSE())</f>
        <v/>
      </c>
    </row>
    <row r="21256">
      <c r="A21256" t="inlineStr">
        <is>
          <t>TENDÊNCIAS E TÉCNICAS EM REALIDADE VIRTUAL E AUMENTADA</t>
        </is>
      </c>
      <c r="B21256" t="inlineStr">
        <is>
          <t>C</t>
        </is>
      </c>
      <c r="C21256">
        <f>IF(B21256&lt;&gt;"NI",1,0)</f>
        <v/>
      </c>
      <c r="D21256">
        <f>VLOOKUP(B21256, Tabelas!A:C,3,FALSE())</f>
        <v/>
      </c>
      <c r="E21256">
        <f>VLOOKUP(B21256, Tabelas!A:C,2,FALSE())</f>
        <v/>
      </c>
    </row>
    <row r="21257">
      <c r="A21257" t="inlineStr">
        <is>
          <t>TENDÊNCIAS EM DIREITOS FUNDAMENTAIS</t>
        </is>
      </c>
      <c r="B21257" t="inlineStr">
        <is>
          <t>C</t>
        </is>
      </c>
      <c r="C21257">
        <f>IF(B21257&lt;&gt;"NI",1,0)</f>
        <v/>
      </c>
      <c r="D21257">
        <f>VLOOKUP(B21257, Tabelas!A:C,3,FALSE())</f>
        <v/>
      </c>
      <c r="E21257">
        <f>VLOOKUP(B21257, Tabelas!A:C,2,FALSE())</f>
        <v/>
      </c>
    </row>
    <row r="21258">
      <c r="A21258" t="inlineStr">
        <is>
          <t>TENDÊNCIAS EM MATEMÁTICA APLICADA E COMPUTACIONAL</t>
        </is>
      </c>
      <c r="B21258" t="inlineStr">
        <is>
          <t>C</t>
        </is>
      </c>
      <c r="C21258">
        <f>IF(B21258&lt;&gt;"NI",1,0)</f>
        <v/>
      </c>
      <c r="D21258">
        <f>VLOOKUP(B21258, Tabelas!A:C,3,FALSE())</f>
        <v/>
      </c>
      <c r="E21258">
        <f>VLOOKUP(B21258, Tabelas!A:C,2,FALSE())</f>
        <v/>
      </c>
    </row>
    <row r="21259">
      <c r="A21259" t="inlineStr">
        <is>
          <t>TEOLOGIA E ESPIRITUALIDADE</t>
        </is>
      </c>
      <c r="B21259" t="inlineStr">
        <is>
          <t>C</t>
        </is>
      </c>
      <c r="C21259">
        <f>IF(B21259&lt;&gt;"NI",1,0)</f>
        <v/>
      </c>
      <c r="D21259">
        <f>VLOOKUP(B21259, Tabelas!A:C,3,FALSE())</f>
        <v/>
      </c>
      <c r="E21259">
        <f>VLOOKUP(B21259, Tabelas!A:C,2,FALSE())</f>
        <v/>
      </c>
    </row>
    <row r="21260">
      <c r="A21260" t="inlineStr">
        <is>
          <t>TEOREMA (PORTO ALEGRE)</t>
        </is>
      </c>
      <c r="B21260" t="inlineStr">
        <is>
          <t>C</t>
        </is>
      </c>
      <c r="C21260">
        <f>IF(B21260&lt;&gt;"NI",1,0)</f>
        <v/>
      </c>
      <c r="D21260">
        <f>VLOOKUP(B21260, Tabelas!A:C,3,FALSE())</f>
        <v/>
      </c>
      <c r="E21260">
        <f>VLOOKUP(B21260, Tabelas!A:C,2,FALSE())</f>
        <v/>
      </c>
    </row>
    <row r="21261">
      <c r="A21261" t="inlineStr">
        <is>
          <t>TEORIA JURÍDICA CONTEMPORÂNEA</t>
        </is>
      </c>
      <c r="B21261" t="inlineStr">
        <is>
          <t>C</t>
        </is>
      </c>
      <c r="C21261">
        <f>IF(B21261&lt;&gt;"NI",1,0)</f>
        <v/>
      </c>
      <c r="D21261">
        <f>VLOOKUP(B21261, Tabelas!A:C,3,FALSE())</f>
        <v/>
      </c>
      <c r="E21261">
        <f>VLOOKUP(B21261, Tabelas!A:C,2,FALSE())</f>
        <v/>
      </c>
    </row>
    <row r="21262">
      <c r="A21262" t="inlineStr">
        <is>
          <t>TEORIAS DO DIREITO E REALISMO JURÍDICO (ONLINE)</t>
        </is>
      </c>
      <c r="B21262" t="inlineStr">
        <is>
          <t>C</t>
        </is>
      </c>
      <c r="C21262">
        <f>IF(B21262&lt;&gt;"NI",1,0)</f>
        <v/>
      </c>
      <c r="D21262">
        <f>VLOOKUP(B21262, Tabelas!A:C,3,FALSE())</f>
        <v/>
      </c>
      <c r="E21262">
        <f>VLOOKUP(B21262, Tabelas!A:C,2,FALSE())</f>
        <v/>
      </c>
    </row>
    <row r="21263">
      <c r="A21263" t="inlineStr">
        <is>
          <t>TERAPIA MANUAL</t>
        </is>
      </c>
      <c r="B21263" t="inlineStr">
        <is>
          <t>C</t>
        </is>
      </c>
      <c r="C21263">
        <f>IF(B21263&lt;&gt;"NI",1,0)</f>
        <v/>
      </c>
      <c r="D21263">
        <f>VLOOKUP(B21263, Tabelas!A:C,3,FALSE())</f>
        <v/>
      </c>
      <c r="E21263">
        <f>VLOOKUP(B21263, Tabelas!A:C,2,FALSE())</f>
        <v/>
      </c>
    </row>
    <row r="21264">
      <c r="A21264" t="inlineStr">
        <is>
          <t>TERRA E CULTURA</t>
        </is>
      </c>
      <c r="B21264" t="inlineStr">
        <is>
          <t>C</t>
        </is>
      </c>
      <c r="C21264">
        <f>IF(B21264&lt;&gt;"NI",1,0)</f>
        <v/>
      </c>
      <c r="D21264">
        <f>VLOOKUP(B21264, Tabelas!A:C,3,FALSE())</f>
        <v/>
      </c>
      <c r="E21264">
        <f>VLOOKUP(B21264, Tabelas!A:C,2,FALSE())</f>
        <v/>
      </c>
    </row>
    <row r="21265">
      <c r="A21265" t="inlineStr">
        <is>
          <t>TERRITORIO TEATRAL</t>
        </is>
      </c>
      <c r="B21265" t="inlineStr">
        <is>
          <t>C</t>
        </is>
      </c>
      <c r="C21265">
        <f>IF(B21265&lt;&gt;"NI",1,0)</f>
        <v/>
      </c>
      <c r="D21265">
        <f>VLOOKUP(B21265, Tabelas!A:C,3,FALSE())</f>
        <v/>
      </c>
      <c r="E21265">
        <f>VLOOKUP(B21265, Tabelas!A:C,2,FALSE())</f>
        <v/>
      </c>
    </row>
    <row r="21266">
      <c r="A21266" t="inlineStr">
        <is>
          <t>TERRITORIUM (COIMBRA)</t>
        </is>
      </c>
      <c r="B21266" t="inlineStr">
        <is>
          <t>C</t>
        </is>
      </c>
      <c r="C21266">
        <f>IF(B21266&lt;&gt;"NI",1,0)</f>
        <v/>
      </c>
      <c r="D21266">
        <f>VLOOKUP(B21266, Tabelas!A:C,3,FALSE())</f>
        <v/>
      </c>
      <c r="E21266">
        <f>VLOOKUP(B21266, Tabelas!A:C,2,FALSE())</f>
        <v/>
      </c>
    </row>
    <row r="21267">
      <c r="A21267" t="inlineStr">
        <is>
          <t>TERRITORIUM REVISTA DE RISCOS, PREVENÇÃO E SEGURANÇA</t>
        </is>
      </c>
      <c r="B21267" t="inlineStr">
        <is>
          <t>C</t>
        </is>
      </c>
      <c r="C21267">
        <f>IF(B21267&lt;&gt;"NI",1,0)</f>
        <v/>
      </c>
      <c r="D21267">
        <f>VLOOKUP(B21267, Tabelas!A:C,3,FALSE())</f>
        <v/>
      </c>
      <c r="E21267">
        <f>VLOOKUP(B21267, Tabelas!A:C,2,FALSE())</f>
        <v/>
      </c>
    </row>
    <row r="21268">
      <c r="A21268" t="inlineStr">
        <is>
          <t>TÉSSERA</t>
        </is>
      </c>
      <c r="B21268" t="inlineStr">
        <is>
          <t>C</t>
        </is>
      </c>
      <c r="C21268">
        <f>IF(B21268&lt;&gt;"NI",1,0)</f>
        <v/>
      </c>
      <c r="D21268">
        <f>VLOOKUP(B21268, Tabelas!A:C,3,FALSE())</f>
        <v/>
      </c>
      <c r="E21268">
        <f>VLOOKUP(B21268, Tabelas!A:C,2,FALSE())</f>
        <v/>
      </c>
    </row>
    <row r="21269">
      <c r="A21269" t="inlineStr">
        <is>
          <t>TEXTILIA</t>
        </is>
      </c>
      <c r="B21269" t="inlineStr">
        <is>
          <t>C</t>
        </is>
      </c>
      <c r="C21269">
        <f>IF(B21269&lt;&gt;"NI",1,0)</f>
        <v/>
      </c>
      <c r="D21269">
        <f>VLOOKUP(B21269, Tabelas!A:C,3,FALSE())</f>
        <v/>
      </c>
      <c r="E21269">
        <f>VLOOKUP(B21269, Tabelas!A:C,2,FALSE())</f>
        <v/>
      </c>
    </row>
    <row r="21270">
      <c r="A21270" t="inlineStr">
        <is>
          <t>TEXTO PARA DISCUSSÃO</t>
        </is>
      </c>
      <c r="B21270" t="inlineStr">
        <is>
          <t>C</t>
        </is>
      </c>
      <c r="C21270">
        <f>IF(B21270&lt;&gt;"NI",1,0)</f>
        <v/>
      </c>
      <c r="D21270">
        <f>VLOOKUP(B21270, Tabelas!A:C,3,FALSE())</f>
        <v/>
      </c>
      <c r="E21270">
        <f>VLOOKUP(B21270, Tabelas!A:C,2,FALSE())</f>
        <v/>
      </c>
    </row>
    <row r="21271">
      <c r="A21271" t="inlineStr">
        <is>
          <t>TEXTO PARA DISCUSSÃO (BRASÍLIA. 1998)</t>
        </is>
      </c>
      <c r="B21271" t="inlineStr">
        <is>
          <t>C</t>
        </is>
      </c>
      <c r="C21271">
        <f>IF(B21271&lt;&gt;"NI",1,0)</f>
        <v/>
      </c>
      <c r="D21271">
        <f>VLOOKUP(B21271, Tabelas!A:C,3,FALSE())</f>
        <v/>
      </c>
      <c r="E21271">
        <f>VLOOKUP(B21271, Tabelas!A:C,2,FALSE())</f>
        <v/>
      </c>
    </row>
    <row r="21272">
      <c r="A21272" t="inlineStr">
        <is>
          <t>TEXTUAL (PORTO ALEGRE)</t>
        </is>
      </c>
      <c r="B21272" t="inlineStr">
        <is>
          <t>C</t>
        </is>
      </c>
      <c r="C21272">
        <f>IF(B21272&lt;&gt;"NI",1,0)</f>
        <v/>
      </c>
      <c r="D21272">
        <f>VLOOKUP(B21272, Tabelas!A:C,3,FALSE())</f>
        <v/>
      </c>
      <c r="E21272">
        <f>VLOOKUP(B21272, Tabelas!A:C,2,FALSE())</f>
        <v/>
      </c>
    </row>
    <row r="21273">
      <c r="A21273" t="inlineStr">
        <is>
          <t>TEXTURA (CRUZ DAS ALMAS)</t>
        </is>
      </c>
      <c r="B21273" t="inlineStr">
        <is>
          <t>C</t>
        </is>
      </c>
      <c r="C21273">
        <f>IF(B21273&lt;&gt;"NI",1,0)</f>
        <v/>
      </c>
      <c r="D21273">
        <f>VLOOKUP(B21273, Tabelas!A:C,3,FALSE())</f>
        <v/>
      </c>
      <c r="E21273">
        <f>VLOOKUP(B21273, Tabelas!A:C,2,FALSE())</f>
        <v/>
      </c>
    </row>
    <row r="21274">
      <c r="A21274" t="inlineStr">
        <is>
          <t>THAUMAZEIN (SANTA MARIA)</t>
        </is>
      </c>
      <c r="B21274" t="inlineStr">
        <is>
          <t>C</t>
        </is>
      </c>
      <c r="C21274">
        <f>IF(B21274&lt;&gt;"NI",1,0)</f>
        <v/>
      </c>
      <c r="D21274">
        <f>VLOOKUP(B21274, Tabelas!A:C,3,FALSE())</f>
        <v/>
      </c>
      <c r="E21274">
        <f>VLOOKUP(B21274, Tabelas!A:C,2,FALSE())</f>
        <v/>
      </c>
    </row>
    <row r="21275">
      <c r="A21275" t="inlineStr">
        <is>
          <t>THE ACADEMIC SOCIETY JOURNAL (TASJ)</t>
        </is>
      </c>
      <c r="B21275" t="inlineStr">
        <is>
          <t>C</t>
        </is>
      </c>
      <c r="C21275">
        <f>IF(B21275&lt;&gt;"NI",1,0)</f>
        <v/>
      </c>
      <c r="D21275">
        <f>VLOOKUP(B21275, Tabelas!A:C,3,FALSE())</f>
        <v/>
      </c>
      <c r="E21275">
        <f>VLOOKUP(B21275, Tabelas!A:C,2,FALSE())</f>
        <v/>
      </c>
    </row>
    <row r="21276">
      <c r="A21276" t="inlineStr">
        <is>
          <t>THE AMERICAN JOURNAL OF PHYSIOLOGY</t>
        </is>
      </c>
      <c r="B21276" t="inlineStr">
        <is>
          <t>C</t>
        </is>
      </c>
      <c r="C21276">
        <f>IF(B21276&lt;&gt;"NI",1,0)</f>
        <v/>
      </c>
      <c r="D21276">
        <f>VLOOKUP(B21276, Tabelas!A:C,3,FALSE())</f>
        <v/>
      </c>
      <c r="E21276">
        <f>VLOOKUP(B21276, Tabelas!A:C,2,FALSE())</f>
        <v/>
      </c>
    </row>
    <row r="21277">
      <c r="A21277" t="inlineStr">
        <is>
          <t>THE APOLLONIAN : A JOURNAL OF INTERDISCIPLINARY STUDIES</t>
        </is>
      </c>
      <c r="B21277" t="inlineStr">
        <is>
          <t>C</t>
        </is>
      </c>
      <c r="C21277">
        <f>IF(B21277&lt;&gt;"NI",1,0)</f>
        <v/>
      </c>
      <c r="D21277">
        <f>VLOOKUP(B21277, Tabelas!A:C,3,FALSE())</f>
        <v/>
      </c>
      <c r="E21277">
        <f>VLOOKUP(B21277, Tabelas!A:C,2,FALSE())</f>
        <v/>
      </c>
    </row>
    <row r="21278">
      <c r="A21278" t="inlineStr">
        <is>
          <t>THE BANGKOK MEDICAL JOURNAL</t>
        </is>
      </c>
      <c r="B21278" t="inlineStr">
        <is>
          <t>C</t>
        </is>
      </c>
      <c r="C21278">
        <f>IF(B21278&lt;&gt;"NI",1,0)</f>
        <v/>
      </c>
      <c r="D21278">
        <f>VLOOKUP(B21278, Tabelas!A:C,3,FALSE())</f>
        <v/>
      </c>
      <c r="E21278">
        <f>VLOOKUP(B21278, Tabelas!A:C,2,FALSE())</f>
        <v/>
      </c>
    </row>
    <row r="21279">
      <c r="A21279" t="inlineStr">
        <is>
          <t>THE BRAZILIAN TROMBONE ASSOCIATION JOURNAL</t>
        </is>
      </c>
      <c r="B21279" t="inlineStr">
        <is>
          <t>C</t>
        </is>
      </c>
      <c r="C21279">
        <f>IF(B21279&lt;&gt;"NI",1,0)</f>
        <v/>
      </c>
      <c r="D21279">
        <f>VLOOKUP(B21279, Tabelas!A:C,3,FALSE())</f>
        <v/>
      </c>
      <c r="E21279">
        <f>VLOOKUP(B21279, Tabelas!A:C,2,FALSE())</f>
        <v/>
      </c>
    </row>
    <row r="21280">
      <c r="A21280" t="inlineStr">
        <is>
          <t>THE BULLETIN OF THE POLYTECHNIC INSTITUTE OF JASSY</t>
        </is>
      </c>
      <c r="B21280" t="inlineStr">
        <is>
          <t>C</t>
        </is>
      </c>
      <c r="C21280">
        <f>IF(B21280&lt;&gt;"NI",1,0)</f>
        <v/>
      </c>
      <c r="D21280">
        <f>VLOOKUP(B21280, Tabelas!A:C,3,FALSE())</f>
        <v/>
      </c>
      <c r="E21280">
        <f>VLOOKUP(B21280, Tabelas!A:C,2,FALSE())</f>
        <v/>
      </c>
    </row>
    <row r="21281">
      <c r="A21281" t="inlineStr">
        <is>
          <t>THE CELL SURFACE</t>
        </is>
      </c>
      <c r="B21281" t="inlineStr">
        <is>
          <t>C</t>
        </is>
      </c>
      <c r="C21281">
        <f>IF(B21281&lt;&gt;"NI",1,0)</f>
        <v/>
      </c>
      <c r="D21281">
        <f>VLOOKUP(B21281, Tabelas!A:C,3,FALSE())</f>
        <v/>
      </c>
      <c r="E21281">
        <f>VLOOKUP(B21281, Tabelas!A:C,2,FALSE())</f>
        <v/>
      </c>
    </row>
    <row r="21282">
      <c r="A21282" t="inlineStr">
        <is>
          <t>THE EDUCATIONAL REVIEW, USA</t>
        </is>
      </c>
      <c r="B21282" t="inlineStr">
        <is>
          <t>C</t>
        </is>
      </c>
      <c r="C21282">
        <f>IF(B21282&lt;&gt;"NI",1,0)</f>
        <v/>
      </c>
      <c r="D21282">
        <f>VLOOKUP(B21282, Tabelas!A:C,3,FALSE())</f>
        <v/>
      </c>
      <c r="E21282">
        <f>VLOOKUP(B21282, Tabelas!A:C,2,FALSE())</f>
        <v/>
      </c>
    </row>
    <row r="21283">
      <c r="A21283" t="inlineStr">
        <is>
          <t>THE ELDER LAW JOURNAL</t>
        </is>
      </c>
      <c r="B21283" t="inlineStr">
        <is>
          <t>C</t>
        </is>
      </c>
      <c r="C21283">
        <f>IF(B21283&lt;&gt;"NI",1,0)</f>
        <v/>
      </c>
      <c r="D21283">
        <f>VLOOKUP(B21283, Tabelas!A:C,3,FALSE())</f>
        <v/>
      </c>
      <c r="E21283">
        <f>VLOOKUP(B21283, Tabelas!A:C,2,FALSE())</f>
        <v/>
      </c>
    </row>
    <row r="21284">
      <c r="A21284" t="inlineStr">
        <is>
          <t>THE ELECTRONIC JOURNAL OF GEOTECHNICAL ENGINEERING</t>
        </is>
      </c>
      <c r="B21284" t="inlineStr">
        <is>
          <t>C</t>
        </is>
      </c>
      <c r="C21284">
        <f>IF(B21284&lt;&gt;"NI",1,0)</f>
        <v/>
      </c>
      <c r="D21284">
        <f>VLOOKUP(B21284, Tabelas!A:C,3,FALSE())</f>
        <v/>
      </c>
      <c r="E21284">
        <f>VLOOKUP(B21284, Tabelas!A:C,2,FALSE())</f>
        <v/>
      </c>
    </row>
    <row r="21285">
      <c r="A21285" t="inlineStr">
        <is>
          <t>THE EUROPEAN EDUCATIONAL RESEARCHER</t>
        </is>
      </c>
      <c r="B21285" t="inlineStr">
        <is>
          <t>C</t>
        </is>
      </c>
      <c r="C21285">
        <f>IF(B21285&lt;&gt;"NI",1,0)</f>
        <v/>
      </c>
      <c r="D21285">
        <f>VLOOKUP(B21285, Tabelas!A:C,3,FALSE())</f>
        <v/>
      </c>
      <c r="E21285">
        <f>VLOOKUP(B21285, Tabelas!A:C,2,FALSE())</f>
        <v/>
      </c>
    </row>
    <row r="21286">
      <c r="A21286" t="inlineStr">
        <is>
          <t>THE EUROPEAN JOURNAL OF ESTHETIC DENTISTRY</t>
        </is>
      </c>
      <c r="B21286" t="inlineStr">
        <is>
          <t>C</t>
        </is>
      </c>
      <c r="C21286">
        <f>IF(B21286&lt;&gt;"NI",1,0)</f>
        <v/>
      </c>
      <c r="D21286">
        <f>VLOOKUP(B21286, Tabelas!A:C,3,FALSE())</f>
        <v/>
      </c>
      <c r="E21286">
        <f>VLOOKUP(B21286, Tabelas!A:C,2,FALSE())</f>
        <v/>
      </c>
    </row>
    <row r="21287">
      <c r="A21287" t="inlineStr">
        <is>
          <t>THE EUROPEAN JOURNAL OF TRAUMA AND EMERGENCY SURGERY</t>
        </is>
      </c>
      <c r="B21287" t="inlineStr">
        <is>
          <t>C</t>
        </is>
      </c>
      <c r="C21287">
        <f>IF(B21287&lt;&gt;"NI",1,0)</f>
        <v/>
      </c>
      <c r="D21287">
        <f>VLOOKUP(B21287, Tabelas!A:C,3,FALSE())</f>
        <v/>
      </c>
      <c r="E21287">
        <f>VLOOKUP(B21287, Tabelas!A:C,2,FALSE())</f>
        <v/>
      </c>
    </row>
    <row r="21288">
      <c r="A21288" t="inlineStr">
        <is>
          <t>THE EUROPEAN PUBLIC &amp; SOCIAL INNOVATION REVIEW (EPSIR)</t>
        </is>
      </c>
      <c r="B21288" t="inlineStr">
        <is>
          <t>C</t>
        </is>
      </c>
      <c r="C21288">
        <f>IF(B21288&lt;&gt;"NI",1,0)</f>
        <v/>
      </c>
      <c r="D21288">
        <f>VLOOKUP(B21288, Tabelas!A:C,3,FALSE())</f>
        <v/>
      </c>
      <c r="E21288">
        <f>VLOOKUP(B21288, Tabelas!A:C,2,FALSE())</f>
        <v/>
      </c>
    </row>
    <row r="21289">
      <c r="A21289" t="inlineStr">
        <is>
          <t>THE FRONTIERS COLLECTION</t>
        </is>
      </c>
      <c r="B21289" t="inlineStr">
        <is>
          <t>C</t>
        </is>
      </c>
      <c r="C21289">
        <f>IF(B21289&lt;&gt;"NI",1,0)</f>
        <v/>
      </c>
      <c r="D21289">
        <f>VLOOKUP(B21289, Tabelas!A:C,3,FALSE())</f>
        <v/>
      </c>
      <c r="E21289">
        <f>VLOOKUP(B21289, Tabelas!A:C,2,FALSE())</f>
        <v/>
      </c>
    </row>
    <row r="21290">
      <c r="A21290" t="inlineStr">
        <is>
          <t>THE GETTY CONSERVATION INSTITUTE NEWSLETTER</t>
        </is>
      </c>
      <c r="B21290" t="inlineStr">
        <is>
          <t>C</t>
        </is>
      </c>
      <c r="C21290">
        <f>IF(B21290&lt;&gt;"NI",1,0)</f>
        <v/>
      </c>
      <c r="D21290">
        <f>VLOOKUP(B21290, Tabelas!A:C,3,FALSE())</f>
        <v/>
      </c>
      <c r="E21290">
        <f>VLOOKUP(B21290, Tabelas!A:C,2,FALSE())</f>
        <v/>
      </c>
    </row>
    <row r="21291">
      <c r="A21291" t="inlineStr">
        <is>
          <t>THE GLOBAL COMMUNITY YEARBOOK OF INTERNATIONAL LAW AND JURISPRUDENCE (GCYILJ)</t>
        </is>
      </c>
      <c r="B21291" t="inlineStr">
        <is>
          <t>C</t>
        </is>
      </c>
      <c r="C21291">
        <f>IF(B21291&lt;&gt;"NI",1,0)</f>
        <v/>
      </c>
      <c r="D21291">
        <f>VLOOKUP(B21291, Tabelas!A:C,3,FALSE())</f>
        <v/>
      </c>
      <c r="E21291">
        <f>VLOOKUP(B21291, Tabelas!A:C,2,FALSE())</f>
        <v/>
      </c>
    </row>
    <row r="21292">
      <c r="A21292" t="inlineStr">
        <is>
          <t>THE HORN CALL</t>
        </is>
      </c>
      <c r="B21292" t="inlineStr">
        <is>
          <t>C</t>
        </is>
      </c>
      <c r="C21292">
        <f>IF(B21292&lt;&gt;"NI",1,0)</f>
        <v/>
      </c>
      <c r="D21292">
        <f>VLOOKUP(B21292, Tabelas!A:C,3,FALSE())</f>
        <v/>
      </c>
      <c r="E21292">
        <f>VLOOKUP(B21292, Tabelas!A:C,2,FALSE())</f>
        <v/>
      </c>
    </row>
    <row r="21293">
      <c r="A21293" t="inlineStr">
        <is>
          <t>THE IIOAB JOURNAL</t>
        </is>
      </c>
      <c r="B21293" t="inlineStr">
        <is>
          <t>C</t>
        </is>
      </c>
      <c r="C21293">
        <f>IF(B21293&lt;&gt;"NI",1,0)</f>
        <v/>
      </c>
      <c r="D21293">
        <f>VLOOKUP(B21293, Tabelas!A:C,3,FALSE())</f>
        <v/>
      </c>
      <c r="E21293">
        <f>VLOOKUP(B21293, Tabelas!A:C,2,FALSE())</f>
        <v/>
      </c>
    </row>
    <row r="21294">
      <c r="A21294" t="inlineStr">
        <is>
          <t>THE INFORMAL LEARNING REVIEW</t>
        </is>
      </c>
      <c r="B21294" t="inlineStr">
        <is>
          <t>C</t>
        </is>
      </c>
      <c r="C21294">
        <f>IF(B21294&lt;&gt;"NI",1,0)</f>
        <v/>
      </c>
      <c r="D21294">
        <f>VLOOKUP(B21294, Tabelas!A:C,3,FALSE())</f>
        <v/>
      </c>
      <c r="E21294">
        <f>VLOOKUP(B21294, Tabelas!A:C,2,FALSE())</f>
        <v/>
      </c>
    </row>
    <row r="21295">
      <c r="A21295" t="inlineStr">
        <is>
          <t>THE INTERNACIONAL JOURNAL OF EARLY CHILDHOOD LEARNING</t>
        </is>
      </c>
      <c r="B21295" t="inlineStr">
        <is>
          <t>C</t>
        </is>
      </c>
      <c r="C21295">
        <f>IF(B21295&lt;&gt;"NI",1,0)</f>
        <v/>
      </c>
      <c r="D21295">
        <f>VLOOKUP(B21295, Tabelas!A:C,3,FALSE())</f>
        <v/>
      </c>
      <c r="E21295">
        <f>VLOOKUP(B21295, Tabelas!A:C,2,FALSE())</f>
        <v/>
      </c>
    </row>
    <row r="21296">
      <c r="A21296" t="inlineStr">
        <is>
          <t>THE INTERNATIONAL JOURNAL OF AGING AND SOCIETY</t>
        </is>
      </c>
      <c r="B21296" t="inlineStr">
        <is>
          <t>C</t>
        </is>
      </c>
      <c r="C21296">
        <f>IF(B21296&lt;&gt;"NI",1,0)</f>
        <v/>
      </c>
      <c r="D21296">
        <f>VLOOKUP(B21296, Tabelas!A:C,3,FALSE())</f>
        <v/>
      </c>
      <c r="E21296">
        <f>VLOOKUP(B21296, Tabelas!A:C,2,FALSE())</f>
        <v/>
      </c>
    </row>
    <row r="21297">
      <c r="A21297" t="inlineStr">
        <is>
          <t>THE INTERNATIONAL JOURNAL OF ENGINEERING &amp; SCIENCE (THE IJES) (ONLINE)</t>
        </is>
      </c>
      <c r="B21297" t="inlineStr">
        <is>
          <t>C</t>
        </is>
      </c>
      <c r="C21297">
        <f>IF(B21297&lt;&gt;"NI",1,0)</f>
        <v/>
      </c>
      <c r="D21297">
        <f>VLOOKUP(B21297, Tabelas!A:C,3,FALSE())</f>
        <v/>
      </c>
      <c r="E21297">
        <f>VLOOKUP(B21297, Tabelas!A:C,2,FALSE())</f>
        <v/>
      </c>
    </row>
    <row r="21298">
      <c r="A21298" t="inlineStr">
        <is>
          <t>THE INTERNATIONAL JOURNAL OF MULTIMEDIA &amp; ITS APPLICATIONS</t>
        </is>
      </c>
      <c r="B21298" t="inlineStr">
        <is>
          <t>C</t>
        </is>
      </c>
      <c r="C21298">
        <f>IF(B21298&lt;&gt;"NI",1,0)</f>
        <v/>
      </c>
      <c r="D21298">
        <f>VLOOKUP(B21298, Tabelas!A:C,3,FALSE())</f>
        <v/>
      </c>
      <c r="E21298">
        <f>VLOOKUP(B21298, Tabelas!A:C,2,FALSE())</f>
        <v/>
      </c>
    </row>
    <row r="21299">
      <c r="A21299" t="inlineStr">
        <is>
          <t>THE INTERNATIONAL JOURNAL OF ORAL &amp; MAXILLOFACIAL IMPLANTS</t>
        </is>
      </c>
      <c r="B21299" t="inlineStr">
        <is>
          <t>C</t>
        </is>
      </c>
      <c r="C21299">
        <f>IF(B21299&lt;&gt;"NI",1,0)</f>
        <v/>
      </c>
      <c r="D21299">
        <f>VLOOKUP(B21299, Tabelas!A:C,3,FALSE())</f>
        <v/>
      </c>
      <c r="E21299">
        <f>VLOOKUP(B21299, Tabelas!A:C,2,FALSE())</f>
        <v/>
      </c>
    </row>
    <row r="21300">
      <c r="A21300" t="inlineStr">
        <is>
          <t>THE INTERNATIONAL JOURNAL OF OROFACIAL MYOLOGY</t>
        </is>
      </c>
      <c r="B21300" t="inlineStr">
        <is>
          <t>C</t>
        </is>
      </c>
      <c r="C21300">
        <f>IF(B21300&lt;&gt;"NI",1,0)</f>
        <v/>
      </c>
      <c r="D21300">
        <f>VLOOKUP(B21300, Tabelas!A:C,3,FALSE())</f>
        <v/>
      </c>
      <c r="E21300">
        <f>VLOOKUP(B21300, Tabelas!A:C,2,FALSE())</f>
        <v/>
      </c>
    </row>
    <row r="21301">
      <c r="A21301" t="inlineStr">
        <is>
          <t>THE INTERNATIONAL JOURNAL OF PLANT REPRODUCTIVE BIOLOGY</t>
        </is>
      </c>
      <c r="B21301" t="inlineStr">
        <is>
          <t>C</t>
        </is>
      </c>
      <c r="C21301">
        <f>IF(B21301&lt;&gt;"NI",1,0)</f>
        <v/>
      </c>
      <c r="D21301">
        <f>VLOOKUP(B21301, Tabelas!A:C,3,FALSE())</f>
        <v/>
      </c>
      <c r="E21301">
        <f>VLOOKUP(B21301, Tabelas!A:C,2,FALSE())</f>
        <v/>
      </c>
    </row>
    <row r="21302">
      <c r="A21302" t="inlineStr">
        <is>
          <t>THE INTERNATIONAL JOURNAL OF PSYCHOANALYSIS (EN ESPANOL)</t>
        </is>
      </c>
      <c r="B21302" t="inlineStr">
        <is>
          <t>C</t>
        </is>
      </c>
      <c r="C21302">
        <f>IF(B21302&lt;&gt;"NI",1,0)</f>
        <v/>
      </c>
      <c r="D21302">
        <f>VLOOKUP(B21302, Tabelas!A:C,3,FALSE())</f>
        <v/>
      </c>
      <c r="E21302">
        <f>VLOOKUP(B21302, Tabelas!A:C,2,FALSE())</f>
        <v/>
      </c>
    </row>
    <row r="21303">
      <c r="A21303" t="inlineStr">
        <is>
          <t>THE INTERNATIONAL JOURNAL OF SPORT AND SOCIETY</t>
        </is>
      </c>
      <c r="B21303" t="inlineStr">
        <is>
          <t>C</t>
        </is>
      </c>
      <c r="C21303">
        <f>IF(B21303&lt;&gt;"NI",1,0)</f>
        <v/>
      </c>
      <c r="D21303">
        <f>VLOOKUP(B21303, Tabelas!A:C,3,FALSE())</f>
        <v/>
      </c>
      <c r="E21303">
        <f>VLOOKUP(B21303, Tabelas!A:C,2,FALSE())</f>
        <v/>
      </c>
    </row>
    <row r="21304">
      <c r="A21304" t="inlineStr">
        <is>
          <t>THE INTERNATIONAL JOURNAL OF THE IMAGE</t>
        </is>
      </c>
      <c r="B21304" t="inlineStr">
        <is>
          <t>C</t>
        </is>
      </c>
      <c r="C21304">
        <f>IF(B21304&lt;&gt;"NI",1,0)</f>
        <v/>
      </c>
      <c r="D21304">
        <f>VLOOKUP(B21304, Tabelas!A:C,3,FALSE())</f>
        <v/>
      </c>
      <c r="E21304">
        <f>VLOOKUP(B21304, Tabelas!A:C,2,FALSE())</f>
        <v/>
      </c>
    </row>
    <row r="21305">
      <c r="A21305" t="inlineStr">
        <is>
          <t>THE INTERNATIONAL JOURNAL ON ADVANCES IN NETWORKS AND SERVICE</t>
        </is>
      </c>
      <c r="B21305" t="inlineStr">
        <is>
          <t>C</t>
        </is>
      </c>
      <c r="C21305">
        <f>IF(B21305&lt;&gt;"NI",1,0)</f>
        <v/>
      </c>
      <c r="D21305">
        <f>VLOOKUP(B21305, Tabelas!A:C,3,FALSE())</f>
        <v/>
      </c>
      <c r="E21305">
        <f>VLOOKUP(B21305, Tabelas!A:C,2,FALSE())</f>
        <v/>
      </c>
    </row>
    <row r="21306">
      <c r="A21306" t="inlineStr">
        <is>
          <t>THE INTERNET JOURNAL OF HEMATOLOGY</t>
        </is>
      </c>
      <c r="B21306" t="inlineStr">
        <is>
          <t>C</t>
        </is>
      </c>
      <c r="C21306">
        <f>IF(B21306&lt;&gt;"NI",1,0)</f>
        <v/>
      </c>
      <c r="D21306">
        <f>VLOOKUP(B21306, Tabelas!A:C,3,FALSE())</f>
        <v/>
      </c>
      <c r="E21306">
        <f>VLOOKUP(B21306, Tabelas!A:C,2,FALSE())</f>
        <v/>
      </c>
    </row>
    <row r="21307">
      <c r="A21307" t="inlineStr">
        <is>
          <t>THE INTERNET JOURNAL OF MEDICAL SIMULATION</t>
        </is>
      </c>
      <c r="B21307" t="inlineStr">
        <is>
          <t>C</t>
        </is>
      </c>
      <c r="C21307">
        <f>IF(B21307&lt;&gt;"NI",1,0)</f>
        <v/>
      </c>
      <c r="D21307">
        <f>VLOOKUP(B21307, Tabelas!A:C,3,FALSE())</f>
        <v/>
      </c>
      <c r="E21307">
        <f>VLOOKUP(B21307, Tabelas!A:C,2,FALSE())</f>
        <v/>
      </c>
    </row>
    <row r="21308">
      <c r="A21308" t="inlineStr">
        <is>
          <t>THE INTERNET JOURNAL OF OPHTHALMOLOGY &amp; VISUAL SCIENCE</t>
        </is>
      </c>
      <c r="B21308" t="inlineStr">
        <is>
          <t>C</t>
        </is>
      </c>
      <c r="C21308">
        <f>IF(B21308&lt;&gt;"NI",1,0)</f>
        <v/>
      </c>
      <c r="D21308">
        <f>VLOOKUP(B21308, Tabelas!A:C,3,FALSE())</f>
        <v/>
      </c>
      <c r="E21308">
        <f>VLOOKUP(B21308, Tabelas!A:C,2,FALSE())</f>
        <v/>
      </c>
    </row>
    <row r="21309">
      <c r="A21309" t="inlineStr">
        <is>
          <t>THE ISSN PORTAL</t>
        </is>
      </c>
      <c r="B21309" t="inlineStr">
        <is>
          <t>C</t>
        </is>
      </c>
      <c r="C21309">
        <f>IF(B21309&lt;&gt;"NI",1,0)</f>
        <v/>
      </c>
      <c r="D21309">
        <f>VLOOKUP(B21309, Tabelas!A:C,3,FALSE())</f>
        <v/>
      </c>
      <c r="E21309">
        <f>VLOOKUP(B21309, Tabelas!A:C,2,FALSE())</f>
        <v/>
      </c>
    </row>
    <row r="21310">
      <c r="A21310" t="inlineStr">
        <is>
          <t>THE JAPANESE JOURNAL OF ERGONOMICS</t>
        </is>
      </c>
      <c r="B21310" t="inlineStr">
        <is>
          <t>C</t>
        </is>
      </c>
      <c r="C21310">
        <f>IF(B21310&lt;&gt;"NI",1,0)</f>
        <v/>
      </c>
      <c r="D21310">
        <f>VLOOKUP(B21310, Tabelas!A:C,3,FALSE())</f>
        <v/>
      </c>
      <c r="E21310">
        <f>VLOOKUP(B21310, Tabelas!A:C,2,FALSE())</f>
        <v/>
      </c>
    </row>
    <row r="21311">
      <c r="A21311" t="inlineStr">
        <is>
          <t>THE JOURNAL OF AGING RESEARCH &amp; CLINICAL PRACTICE</t>
        </is>
      </c>
      <c r="B21311" t="inlineStr">
        <is>
          <t>C</t>
        </is>
      </c>
      <c r="C21311">
        <f>IF(B21311&lt;&gt;"NI",1,0)</f>
        <v/>
      </c>
      <c r="D21311">
        <f>VLOOKUP(B21311, Tabelas!A:C,3,FALSE())</f>
        <v/>
      </c>
      <c r="E21311">
        <f>VLOOKUP(B21311, Tabelas!A:C,2,FALSE())</f>
        <v/>
      </c>
    </row>
    <row r="21312">
      <c r="A21312" t="inlineStr">
        <is>
          <t>THE JOURNAL OF CETACEAN RESEARCH AND MANAGEMENT</t>
        </is>
      </c>
      <c r="B21312" t="inlineStr">
        <is>
          <t>C</t>
        </is>
      </c>
      <c r="C21312">
        <f>IF(B21312&lt;&gt;"NI",1,0)</f>
        <v/>
      </c>
      <c r="D21312">
        <f>VLOOKUP(B21312, Tabelas!A:C,3,FALSE())</f>
        <v/>
      </c>
      <c r="E21312">
        <f>VLOOKUP(B21312, Tabelas!A:C,2,FALSE())</f>
        <v/>
      </c>
    </row>
    <row r="21313">
      <c r="A21313" t="inlineStr">
        <is>
          <t>THE JOURNAL OF DENTISTS</t>
        </is>
      </c>
      <c r="B21313" t="inlineStr">
        <is>
          <t>C</t>
        </is>
      </c>
      <c r="C21313">
        <f>IF(B21313&lt;&gt;"NI",1,0)</f>
        <v/>
      </c>
      <c r="D21313">
        <f>VLOOKUP(B21313, Tabelas!A:C,3,FALSE())</f>
        <v/>
      </c>
      <c r="E21313">
        <f>VLOOKUP(B21313, Tabelas!A:C,2,FALSE())</f>
        <v/>
      </c>
    </row>
    <row r="21314">
      <c r="A21314" t="inlineStr">
        <is>
          <t>THE JOURNAL OF IMPLANT &amp; ADVANCED CLINICAL DENTISTRY</t>
        </is>
      </c>
      <c r="B21314" t="inlineStr">
        <is>
          <t>C</t>
        </is>
      </c>
      <c r="C21314">
        <f>IF(B21314&lt;&gt;"NI",1,0)</f>
        <v/>
      </c>
      <c r="D21314">
        <f>VLOOKUP(B21314, Tabelas!A:C,3,FALSE())</f>
        <v/>
      </c>
      <c r="E21314">
        <f>VLOOKUP(B21314, Tabelas!A:C,2,FALSE())</f>
        <v/>
      </c>
    </row>
    <row r="21315">
      <c r="A21315" t="inlineStr">
        <is>
          <t>THE JOURNAL OF LATINO-LATIN AMERICAN STUDIES</t>
        </is>
      </c>
      <c r="B21315" t="inlineStr">
        <is>
          <t>C</t>
        </is>
      </c>
      <c r="C21315">
        <f>IF(B21315&lt;&gt;"NI",1,0)</f>
        <v/>
      </c>
      <c r="D21315">
        <f>VLOOKUP(B21315, Tabelas!A:C,3,FALSE())</f>
        <v/>
      </c>
      <c r="E21315">
        <f>VLOOKUP(B21315, Tabelas!A:C,2,FALSE())</f>
        <v/>
      </c>
    </row>
    <row r="21316">
      <c r="A21316" t="inlineStr">
        <is>
          <t>THE JOURNAL OF PATHOLOGY. CLINICAL RESEARCH</t>
        </is>
      </c>
      <c r="B21316" t="inlineStr">
        <is>
          <t>C</t>
        </is>
      </c>
      <c r="C21316">
        <f>IF(B21316&lt;&gt;"NI",1,0)</f>
        <v/>
      </c>
      <c r="D21316">
        <f>VLOOKUP(B21316, Tabelas!A:C,3,FALSE())</f>
        <v/>
      </c>
      <c r="E21316">
        <f>VLOOKUP(B21316, Tabelas!A:C,2,FALSE())</f>
        <v/>
      </c>
    </row>
    <row r="21317">
      <c r="A21317" t="inlineStr">
        <is>
          <t>THE LANCET PLANETARY HEALTH</t>
        </is>
      </c>
      <c r="B21317" t="inlineStr">
        <is>
          <t>C</t>
        </is>
      </c>
      <c r="C21317">
        <f>IF(B21317&lt;&gt;"NI",1,0)</f>
        <v/>
      </c>
      <c r="D21317">
        <f>VLOOKUP(B21317, Tabelas!A:C,3,FALSE())</f>
        <v/>
      </c>
      <c r="E21317">
        <f>VLOOKUP(B21317, Tabelas!A:C,2,FALSE())</f>
        <v/>
      </c>
    </row>
    <row r="21318">
      <c r="A21318" t="inlineStr">
        <is>
          <t>THE MESSENGER</t>
        </is>
      </c>
      <c r="B21318" t="inlineStr">
        <is>
          <t>C</t>
        </is>
      </c>
      <c r="C21318">
        <f>IF(B21318&lt;&gt;"NI",1,0)</f>
        <v/>
      </c>
      <c r="D21318">
        <f>VLOOKUP(B21318, Tabelas!A:C,3,FALSE())</f>
        <v/>
      </c>
      <c r="E21318">
        <f>VLOOKUP(B21318, Tabelas!A:C,2,FALSE())</f>
        <v/>
      </c>
    </row>
    <row r="21319">
      <c r="A21319" t="inlineStr">
        <is>
          <t>THE MINOR PLANET BULLETIN</t>
        </is>
      </c>
      <c r="B21319" t="inlineStr">
        <is>
          <t>C</t>
        </is>
      </c>
      <c r="C21319">
        <f>IF(B21319&lt;&gt;"NI",1,0)</f>
        <v/>
      </c>
      <c r="D21319">
        <f>VLOOKUP(B21319, Tabelas!A:C,3,FALSE())</f>
        <v/>
      </c>
      <c r="E21319">
        <f>VLOOKUP(B21319, Tabelas!A:C,2,FALSE())</f>
        <v/>
      </c>
    </row>
    <row r="21320">
      <c r="A21320" t="inlineStr">
        <is>
          <t>THE OPEN ACCESS JOURNAL OF SCIENCE AND TECHNOLOGY</t>
        </is>
      </c>
      <c r="B21320" t="inlineStr">
        <is>
          <t>C</t>
        </is>
      </c>
      <c r="C21320">
        <f>IF(B21320&lt;&gt;"NI",1,0)</f>
        <v/>
      </c>
      <c r="D21320">
        <f>VLOOKUP(B21320, Tabelas!A:C,3,FALSE())</f>
        <v/>
      </c>
      <c r="E21320">
        <f>VLOOKUP(B21320, Tabelas!A:C,2,FALSE())</f>
        <v/>
      </c>
    </row>
    <row r="21321">
      <c r="A21321" t="inlineStr">
        <is>
          <t>THE OPEN BIOTECHNOLOGY JOURNAL</t>
        </is>
      </c>
      <c r="B21321" t="inlineStr">
        <is>
          <t>C</t>
        </is>
      </c>
      <c r="C21321">
        <f>IF(B21321&lt;&gt;"NI",1,0)</f>
        <v/>
      </c>
      <c r="D21321">
        <f>VLOOKUP(B21321, Tabelas!A:C,3,FALSE())</f>
        <v/>
      </c>
      <c r="E21321">
        <f>VLOOKUP(B21321, Tabelas!A:C,2,FALSE())</f>
        <v/>
      </c>
    </row>
    <row r="21322">
      <c r="A21322" t="inlineStr">
        <is>
          <t>THE OPEN CHEMICAL ENGINEERING JOURNAL</t>
        </is>
      </c>
      <c r="B21322" t="inlineStr">
        <is>
          <t>C</t>
        </is>
      </c>
      <c r="C21322">
        <f>IF(B21322&lt;&gt;"NI",1,0)</f>
        <v/>
      </c>
      <c r="D21322">
        <f>VLOOKUP(B21322, Tabelas!A:C,3,FALSE())</f>
        <v/>
      </c>
      <c r="E21322">
        <f>VLOOKUP(B21322, Tabelas!A:C,2,FALSE())</f>
        <v/>
      </c>
    </row>
    <row r="21323">
      <c r="A21323" t="inlineStr">
        <is>
          <t>THE OPEN ENDOCRINOLOGY JOURNAL</t>
        </is>
      </c>
      <c r="B21323" t="inlineStr">
        <is>
          <t>C</t>
        </is>
      </c>
      <c r="C21323">
        <f>IF(B21323&lt;&gt;"NI",1,0)</f>
        <v/>
      </c>
      <c r="D21323">
        <f>VLOOKUP(B21323, Tabelas!A:C,3,FALSE())</f>
        <v/>
      </c>
      <c r="E21323">
        <f>VLOOKUP(B21323, Tabelas!A:C,2,FALSE())</f>
        <v/>
      </c>
    </row>
    <row r="21324">
      <c r="A21324" t="inlineStr">
        <is>
          <t>THE OPEN FOOD SCIENCE JOURNAL</t>
        </is>
      </c>
      <c r="B21324" t="inlineStr">
        <is>
          <t>C</t>
        </is>
      </c>
      <c r="C21324">
        <f>IF(B21324&lt;&gt;"NI",1,0)</f>
        <v/>
      </c>
      <c r="D21324">
        <f>VLOOKUP(B21324, Tabelas!A:C,3,FALSE())</f>
        <v/>
      </c>
      <c r="E21324">
        <f>VLOOKUP(B21324, Tabelas!A:C,2,FALSE())</f>
        <v/>
      </c>
    </row>
    <row r="21325">
      <c r="A21325" t="inlineStr">
        <is>
          <t>THE OPEN MEDICAL DEVICES JOURNAL</t>
        </is>
      </c>
      <c r="B21325" t="inlineStr">
        <is>
          <t>C</t>
        </is>
      </c>
      <c r="C21325">
        <f>IF(B21325&lt;&gt;"NI",1,0)</f>
        <v/>
      </c>
      <c r="D21325">
        <f>VLOOKUP(B21325, Tabelas!A:C,3,FALSE())</f>
        <v/>
      </c>
      <c r="E21325">
        <f>VLOOKUP(B21325, Tabelas!A:C,2,FALSE())</f>
        <v/>
      </c>
    </row>
    <row r="21326">
      <c r="A21326" t="inlineStr">
        <is>
          <t>THE PHARMACEUTICAL AND CHEMICAL JOURNAL</t>
        </is>
      </c>
      <c r="B21326" t="inlineStr">
        <is>
          <t>C</t>
        </is>
      </c>
      <c r="C21326">
        <f>IF(B21326&lt;&gt;"NI",1,0)</f>
        <v/>
      </c>
      <c r="D21326">
        <f>VLOOKUP(B21326, Tabelas!A:C,3,FALSE())</f>
        <v/>
      </c>
      <c r="E21326">
        <f>VLOOKUP(B21326, Tabelas!A:C,2,FALSE())</f>
        <v/>
      </c>
    </row>
    <row r="21327">
      <c r="A21327" t="inlineStr">
        <is>
          <t>THE URBAN TRANSCRIPTS JOURNAL</t>
        </is>
      </c>
      <c r="B21327" t="inlineStr">
        <is>
          <t>C</t>
        </is>
      </c>
      <c r="C21327">
        <f>IF(B21327&lt;&gt;"NI",1,0)</f>
        <v/>
      </c>
      <c r="D21327">
        <f>VLOOKUP(B21327, Tabelas!A:C,3,FALSE())</f>
        <v/>
      </c>
      <c r="E21327">
        <f>VLOOKUP(B21327, Tabelas!A:C,2,FALSE())</f>
        <v/>
      </c>
    </row>
    <row r="21328">
      <c r="A21328" t="inlineStr">
        <is>
          <t>THE WARWICK ELT</t>
        </is>
      </c>
      <c r="B21328" t="inlineStr">
        <is>
          <t>C</t>
        </is>
      </c>
      <c r="C21328">
        <f>IF(B21328&lt;&gt;"NI",1,0)</f>
        <v/>
      </c>
      <c r="D21328">
        <f>VLOOKUP(B21328, Tabelas!A:C,3,FALSE())</f>
        <v/>
      </c>
      <c r="E21328">
        <f>VLOOKUP(B21328, Tabelas!A:C,2,FALSE())</f>
        <v/>
      </c>
    </row>
    <row r="21329">
      <c r="A21329" t="inlineStr">
        <is>
          <t>THEOLOGIKÁ (UNISANTOS)</t>
        </is>
      </c>
      <c r="B21329" t="inlineStr">
        <is>
          <t>C</t>
        </is>
      </c>
      <c r="C21329">
        <f>IF(B21329&lt;&gt;"NI",1,0)</f>
        <v/>
      </c>
      <c r="D21329">
        <f>VLOOKUP(B21329, Tabelas!A:C,3,FALSE())</f>
        <v/>
      </c>
      <c r="E21329">
        <f>VLOOKUP(B21329, Tabelas!A:C,2,FALSE())</f>
        <v/>
      </c>
    </row>
    <row r="21330">
      <c r="A21330" t="inlineStr">
        <is>
          <t>THEORETICAL AND APPLIED ENGINEERING</t>
        </is>
      </c>
      <c r="B21330" t="inlineStr">
        <is>
          <t>C</t>
        </is>
      </c>
      <c r="C21330">
        <f>IF(B21330&lt;&gt;"NI",1,0)</f>
        <v/>
      </c>
      <c r="D21330">
        <f>VLOOKUP(B21330, Tabelas!A:C,3,FALSE())</f>
        <v/>
      </c>
      <c r="E21330">
        <f>VLOOKUP(B21330, Tabelas!A:C,2,FALSE())</f>
        <v/>
      </c>
    </row>
    <row r="21331">
      <c r="A21331" t="inlineStr">
        <is>
          <t>THERAPEUTIC ADVANCES IN PSYCHOPHARMACOLOGY</t>
        </is>
      </c>
      <c r="B21331" t="inlineStr">
        <is>
          <t>C</t>
        </is>
      </c>
      <c r="C21331">
        <f>IF(B21331&lt;&gt;"NI",1,0)</f>
        <v/>
      </c>
      <c r="D21331">
        <f>VLOOKUP(B21331, Tabelas!A:C,3,FALSE())</f>
        <v/>
      </c>
      <c r="E21331">
        <f>VLOOKUP(B21331, Tabelas!A:C,2,FALSE())</f>
        <v/>
      </c>
    </row>
    <row r="21332">
      <c r="A21332" t="inlineStr">
        <is>
          <t>THERMAL SCIENCE AND ENGINEERING PROGRESS</t>
        </is>
      </c>
      <c r="B21332" t="inlineStr">
        <is>
          <t>C</t>
        </is>
      </c>
      <c r="C21332">
        <f>IF(B21332&lt;&gt;"NI",1,0)</f>
        <v/>
      </c>
      <c r="D21332">
        <f>VLOOKUP(B21332, Tabelas!A:C,3,FALSE())</f>
        <v/>
      </c>
      <c r="E21332">
        <f>VLOOKUP(B21332, Tabelas!A:C,2,FALSE())</f>
        <v/>
      </c>
    </row>
    <row r="21333">
      <c r="A21333" t="inlineStr">
        <is>
          <t>THESIS (SÃO PAULO. ONLINE)</t>
        </is>
      </c>
      <c r="B21333" t="inlineStr">
        <is>
          <t>C</t>
        </is>
      </c>
      <c r="C21333">
        <f>IF(B21333&lt;&gt;"NI",1,0)</f>
        <v/>
      </c>
      <c r="D21333">
        <f>VLOOKUP(B21333, Tabelas!A:C,3,FALSE())</f>
        <v/>
      </c>
      <c r="E21333">
        <f>VLOOKUP(B21333, Tabelas!A:C,2,FALSE())</f>
        <v/>
      </c>
    </row>
    <row r="21334">
      <c r="A21334" t="inlineStr">
        <is>
          <t>THIS CENTURY'S REVIEW</t>
        </is>
      </c>
      <c r="B21334" t="inlineStr">
        <is>
          <t>C</t>
        </is>
      </c>
      <c r="C21334">
        <f>IF(B21334&lt;&gt;"NI",1,0)</f>
        <v/>
      </c>
      <c r="D21334">
        <f>VLOOKUP(B21334, Tabelas!A:C,3,FALSE())</f>
        <v/>
      </c>
      <c r="E21334">
        <f>VLOOKUP(B21334, Tabelas!A:C,2,FALSE())</f>
        <v/>
      </c>
    </row>
    <row r="21335">
      <c r="A21335" t="inlineStr">
        <is>
          <t>TODAS AS MUSAS REVISTA DE LITERATURA E MÚLTIPLAS LINGUAGENS DE ARTE</t>
        </is>
      </c>
      <c r="B21335" t="inlineStr">
        <is>
          <t>C</t>
        </is>
      </c>
      <c r="C21335">
        <f>IF(B21335&lt;&gt;"NI",1,0)</f>
        <v/>
      </c>
      <c r="D21335">
        <f>VLOOKUP(B21335, Tabelas!A:C,3,FALSE())</f>
        <v/>
      </c>
      <c r="E21335">
        <f>VLOOKUP(B21335, Tabelas!A:C,2,FALSE())</f>
        <v/>
      </c>
    </row>
    <row r="21336">
      <c r="A21336" t="inlineStr">
        <is>
          <t>TOG (A CORUÑA)</t>
        </is>
      </c>
      <c r="B21336" t="inlineStr">
        <is>
          <t>C</t>
        </is>
      </c>
      <c r="C21336">
        <f>IF(B21336&lt;&gt;"NI",1,0)</f>
        <v/>
      </c>
      <c r="D21336">
        <f>VLOOKUP(B21336, Tabelas!A:C,3,FALSE())</f>
        <v/>
      </c>
      <c r="E21336">
        <f>VLOOKUP(B21336, Tabelas!A:C,2,FALSE())</f>
        <v/>
      </c>
    </row>
    <row r="21337">
      <c r="A21337" t="inlineStr">
        <is>
          <t>TOM CADERNO DE ENSAIOS</t>
        </is>
      </c>
      <c r="B21337" t="inlineStr">
        <is>
          <t>C</t>
        </is>
      </c>
      <c r="C21337">
        <f>IF(B21337&lt;&gt;"NI",1,0)</f>
        <v/>
      </c>
      <c r="D21337">
        <f>VLOOKUP(B21337, Tabelas!A:C,3,FALSE())</f>
        <v/>
      </c>
      <c r="E21337">
        <f>VLOOKUP(B21337, Tabelas!A:C,2,FALSE())</f>
        <v/>
      </c>
    </row>
    <row r="21338">
      <c r="A21338" t="inlineStr">
        <is>
          <t>TÓPICA : REVISTA DE PSICANÁLISE</t>
        </is>
      </c>
      <c r="B21338" t="inlineStr">
        <is>
          <t>C</t>
        </is>
      </c>
      <c r="C21338">
        <f>IF(B21338&lt;&gt;"NI",1,0)</f>
        <v/>
      </c>
      <c r="D21338">
        <f>VLOOKUP(B21338, Tabelas!A:C,3,FALSE())</f>
        <v/>
      </c>
      <c r="E21338">
        <f>VLOOKUP(B21338, Tabelas!A:C,2,FALSE())</f>
        <v/>
      </c>
    </row>
    <row r="21339">
      <c r="A21339" t="inlineStr">
        <is>
          <t>TORDESILLAS REVISTA DE INVESTIGACIÓN MULTIDISCIPLINAR - TRIM</t>
        </is>
      </c>
      <c r="B21339" t="inlineStr">
        <is>
          <t>C</t>
        </is>
      </c>
      <c r="C21339">
        <f>IF(B21339&lt;&gt;"NI",1,0)</f>
        <v/>
      </c>
      <c r="D21339">
        <f>VLOOKUP(B21339, Tabelas!A:C,3,FALSE())</f>
        <v/>
      </c>
      <c r="E21339">
        <f>VLOOKUP(B21339, Tabelas!A:C,2,FALSE())</f>
        <v/>
      </c>
    </row>
    <row r="21340">
      <c r="A21340" t="inlineStr">
        <is>
          <t>TOX UPDATE</t>
        </is>
      </c>
      <c r="B21340" t="inlineStr">
        <is>
          <t>C</t>
        </is>
      </c>
      <c r="C21340">
        <f>IF(B21340&lt;&gt;"NI",1,0)</f>
        <v/>
      </c>
      <c r="D21340">
        <f>VLOOKUP(B21340, Tabelas!A:C,3,FALSE())</f>
        <v/>
      </c>
      <c r="E21340">
        <f>VLOOKUP(B21340, Tabelas!A:C,2,FALSE())</f>
        <v/>
      </c>
    </row>
    <row r="21341">
      <c r="A21341" t="inlineStr">
        <is>
          <t>TOXICOVIGILÂNCIA TOXICOLOGIA CLÍNICA</t>
        </is>
      </c>
      <c r="B21341" t="inlineStr">
        <is>
          <t>C</t>
        </is>
      </c>
      <c r="C21341">
        <f>IF(B21341&lt;&gt;"NI",1,0)</f>
        <v/>
      </c>
      <c r="D21341">
        <f>VLOOKUP(B21341, Tabelas!A:C,3,FALSE())</f>
        <v/>
      </c>
      <c r="E21341">
        <f>VLOOKUP(B21341, Tabelas!A:C,2,FALSE())</f>
        <v/>
      </c>
    </row>
    <row r="21342">
      <c r="A21342" t="inlineStr">
        <is>
          <t>TRADUÇÃO EM REVISTA</t>
        </is>
      </c>
      <c r="B21342" t="inlineStr">
        <is>
          <t>C</t>
        </is>
      </c>
      <c r="C21342">
        <f>IF(B21342&lt;&gt;"NI",1,0)</f>
        <v/>
      </c>
      <c r="D21342">
        <f>VLOOKUP(B21342, Tabelas!A:C,3,FALSE())</f>
        <v/>
      </c>
      <c r="E21342">
        <f>VLOOKUP(B21342, Tabelas!A:C,2,FALSE())</f>
        <v/>
      </c>
    </row>
    <row r="21343">
      <c r="A21343" t="inlineStr">
        <is>
          <t>TRAMA (ONLINE)</t>
        </is>
      </c>
      <c r="B21343" t="inlineStr">
        <is>
          <t>C</t>
        </is>
      </c>
      <c r="C21343">
        <f>IF(B21343&lt;&gt;"NI",1,0)</f>
        <v/>
      </c>
      <c r="D21343">
        <f>VLOOKUP(B21343, Tabelas!A:C,3,FALSE())</f>
        <v/>
      </c>
      <c r="E21343">
        <f>VLOOKUP(B21343, Tabelas!A:C,2,FALSE())</f>
        <v/>
      </c>
    </row>
    <row r="21344">
      <c r="A21344" t="inlineStr">
        <is>
          <t>TRANSFORMAR (ITAPERUNA)</t>
        </is>
      </c>
      <c r="B21344" t="inlineStr">
        <is>
          <t>C</t>
        </is>
      </c>
      <c r="C21344">
        <f>IF(B21344&lt;&gt;"NI",1,0)</f>
        <v/>
      </c>
      <c r="D21344">
        <f>VLOOKUP(B21344, Tabelas!A:C,3,FALSE())</f>
        <v/>
      </c>
      <c r="E21344">
        <f>VLOOKUP(B21344, Tabelas!A:C,2,FALSE())</f>
        <v/>
      </c>
    </row>
    <row r="21345">
      <c r="A21345" t="inlineStr">
        <is>
          <t>TRANSLATIONAL GASTROINTESTINAL CANCER</t>
        </is>
      </c>
      <c r="B21345" t="inlineStr">
        <is>
          <t>C</t>
        </is>
      </c>
      <c r="C21345">
        <f>IF(B21345&lt;&gt;"NI",1,0)</f>
        <v/>
      </c>
      <c r="D21345">
        <f>VLOOKUP(B21345, Tabelas!A:C,3,FALSE())</f>
        <v/>
      </c>
      <c r="E21345">
        <f>VLOOKUP(B21345, Tabelas!A:C,2,FALSE())</f>
        <v/>
      </c>
    </row>
    <row r="21346">
      <c r="A21346" t="inlineStr">
        <is>
          <t>TRANSLATIONAL SPORTS MEDICINE</t>
        </is>
      </c>
      <c r="B21346" t="inlineStr">
        <is>
          <t>C</t>
        </is>
      </c>
      <c r="C21346">
        <f>IF(B21346&lt;&gt;"NI",1,0)</f>
        <v/>
      </c>
      <c r="D21346">
        <f>VLOOKUP(B21346, Tabelas!A:C,3,FALSE())</f>
        <v/>
      </c>
      <c r="E21346">
        <f>VLOOKUP(B21346, Tabelas!A:C,2,FALSE())</f>
        <v/>
      </c>
    </row>
    <row r="21347">
      <c r="A21347" t="inlineStr">
        <is>
          <t>TRANSPLANTATION DIRECT (ONLINE)</t>
        </is>
      </c>
      <c r="B21347" t="inlineStr">
        <is>
          <t>C</t>
        </is>
      </c>
      <c r="C21347">
        <f>IF(B21347&lt;&gt;"NI",1,0)</f>
        <v/>
      </c>
      <c r="D21347">
        <f>VLOOKUP(B21347, Tabelas!A:C,3,FALSE())</f>
        <v/>
      </c>
      <c r="E21347">
        <f>VLOOKUP(B21347, Tabelas!A:C,2,FALSE())</f>
        <v/>
      </c>
    </row>
    <row r="21348">
      <c r="A21348" t="inlineStr">
        <is>
          <t>TRANSPORTATION RESEARCH PROCEDIA</t>
        </is>
      </c>
      <c r="B21348" t="inlineStr">
        <is>
          <t>C</t>
        </is>
      </c>
      <c r="C21348">
        <f>IF(B21348&lt;&gt;"NI",1,0)</f>
        <v/>
      </c>
      <c r="D21348">
        <f>VLOOKUP(B21348, Tabelas!A:C,3,FALSE())</f>
        <v/>
      </c>
      <c r="E21348">
        <f>VLOOKUP(B21348, Tabelas!A:C,2,FALSE())</f>
        <v/>
      </c>
    </row>
    <row r="21349">
      <c r="A21349" t="inlineStr">
        <is>
          <t>TRANSVERSAL (SÃO PAULO)</t>
        </is>
      </c>
      <c r="B21349" t="inlineStr">
        <is>
          <t>C</t>
        </is>
      </c>
      <c r="C21349">
        <f>IF(B21349&lt;&gt;"NI",1,0)</f>
        <v/>
      </c>
      <c r="D21349">
        <f>VLOOKUP(B21349, Tabelas!A:C,3,FALSE())</f>
        <v/>
      </c>
      <c r="E21349">
        <f>VLOOKUP(B21349, Tabelas!A:C,2,FALSE())</f>
        <v/>
      </c>
    </row>
    <row r="21350">
      <c r="A21350" t="inlineStr">
        <is>
          <t>TRANSVERSAL REVISTA EM TRADUÇÃO</t>
        </is>
      </c>
      <c r="B21350" t="inlineStr">
        <is>
          <t>C</t>
        </is>
      </c>
      <c r="C21350">
        <f>IF(B21350&lt;&gt;"NI",1,0)</f>
        <v/>
      </c>
      <c r="D21350">
        <f>VLOOKUP(B21350, Tabelas!A:C,3,FALSE())</f>
        <v/>
      </c>
      <c r="E21350">
        <f>VLOOKUP(B21350, Tabelas!A:C,2,FALSE())</f>
        <v/>
      </c>
    </row>
    <row r="21351">
      <c r="A21351" t="inlineStr">
        <is>
          <t>TRANSVERSAL: INTERNATIONAL JOURNAL FOR THE HISTORIOGRAPHY OF SCIEN</t>
        </is>
      </c>
      <c r="B21351" t="inlineStr">
        <is>
          <t>NC</t>
        </is>
      </c>
      <c r="C21351">
        <f>IF(B21351&lt;&gt;"NI",1,0)</f>
        <v/>
      </c>
      <c r="D21351">
        <f>VLOOKUP(B21351, Tabelas!A:C,3,FALSE())</f>
        <v/>
      </c>
      <c r="E21351">
        <f>VLOOKUP(B21351, Tabelas!A:C,2,FALSE())</f>
        <v/>
      </c>
    </row>
    <row r="21352">
      <c r="A21352" t="inlineStr">
        <is>
          <t>TRANSYLVANIAN REVIEW</t>
        </is>
      </c>
      <c r="B21352" t="inlineStr">
        <is>
          <t>C</t>
        </is>
      </c>
      <c r="C21352">
        <f>IF(B21352&lt;&gt;"NI",1,0)</f>
        <v/>
      </c>
      <c r="D21352">
        <f>VLOOKUP(B21352, Tabelas!A:C,3,FALSE())</f>
        <v/>
      </c>
      <c r="E21352">
        <f>VLOOKUP(B21352, Tabelas!A:C,2,FALSE())</f>
        <v/>
      </c>
    </row>
    <row r="21353">
      <c r="A21353" t="inlineStr">
        <is>
          <t>TRATAMENTO DE SUPERFÍCIE</t>
        </is>
      </c>
      <c r="B21353" t="inlineStr">
        <is>
          <t>C</t>
        </is>
      </c>
      <c r="C21353">
        <f>IF(B21353&lt;&gt;"NI",1,0)</f>
        <v/>
      </c>
      <c r="D21353">
        <f>VLOOKUP(B21353, Tabelas!A:C,3,FALSE())</f>
        <v/>
      </c>
      <c r="E21353">
        <f>VLOOKUP(B21353, Tabelas!A:C,2,FALSE())</f>
        <v/>
      </c>
    </row>
    <row r="21354">
      <c r="A21354" t="inlineStr">
        <is>
          <t>TRAVAIL ET APPRENTISSAGES</t>
        </is>
      </c>
      <c r="B21354" t="inlineStr">
        <is>
          <t>C</t>
        </is>
      </c>
      <c r="C21354">
        <f>IF(B21354&lt;&gt;"NI",1,0)</f>
        <v/>
      </c>
      <c r="D21354">
        <f>VLOOKUP(B21354, Tabelas!A:C,3,FALSE())</f>
        <v/>
      </c>
      <c r="E21354">
        <f>VLOOKUP(B21354, Tabelas!A:C,2,FALSE())</f>
        <v/>
      </c>
    </row>
    <row r="21355">
      <c r="A21355" t="inlineStr">
        <is>
          <t>TRAYECTORIAS. REVISTA DE CIENCIAS SOCIALES DE LA UNIVERSIDAD AUTONOMA DE NUEVO LEON</t>
        </is>
      </c>
      <c r="B21355" t="inlineStr">
        <is>
          <t>C</t>
        </is>
      </c>
      <c r="C21355">
        <f>IF(B21355&lt;&gt;"NI",1,0)</f>
        <v/>
      </c>
      <c r="D21355">
        <f>VLOOKUP(B21355, Tabelas!A:C,3,FALSE())</f>
        <v/>
      </c>
      <c r="E21355">
        <f>VLOOKUP(B21355, Tabelas!A:C,2,FALSE())</f>
        <v/>
      </c>
    </row>
    <row r="21356">
      <c r="A21356" t="inlineStr">
        <is>
          <t>TREMOR AND OTHER HYPERKINETIC MOVEMENTS</t>
        </is>
      </c>
      <c r="B21356" t="inlineStr">
        <is>
          <t>C</t>
        </is>
      </c>
      <c r="C21356">
        <f>IF(B21356&lt;&gt;"NI",1,0)</f>
        <v/>
      </c>
      <c r="D21356">
        <f>VLOOKUP(B21356, Tabelas!A:C,3,FALSE())</f>
        <v/>
      </c>
      <c r="E21356">
        <f>VLOOKUP(B21356, Tabelas!A:C,2,FALSE())</f>
        <v/>
      </c>
    </row>
    <row r="21357">
      <c r="A21357" t="inlineStr">
        <is>
          <t>TRENDS IN ENTOMOLOGY</t>
        </is>
      </c>
      <c r="B21357" t="inlineStr">
        <is>
          <t>C</t>
        </is>
      </c>
      <c r="C21357">
        <f>IF(B21357&lt;&gt;"NI",1,0)</f>
        <v/>
      </c>
      <c r="D21357">
        <f>VLOOKUP(B21357, Tabelas!A:C,3,FALSE())</f>
        <v/>
      </c>
      <c r="E21357">
        <f>VLOOKUP(B21357, Tabelas!A:C,2,FALSE())</f>
        <v/>
      </c>
    </row>
    <row r="21358">
      <c r="A21358" t="inlineStr">
        <is>
          <t>TRENDS IN HORTICULTURAL RESEARCH</t>
        </is>
      </c>
      <c r="B21358" t="inlineStr">
        <is>
          <t>C</t>
        </is>
      </c>
      <c r="C21358">
        <f>IF(B21358&lt;&gt;"NI",1,0)</f>
        <v/>
      </c>
      <c r="D21358">
        <f>VLOOKUP(B21358, Tabelas!A:C,3,FALSE())</f>
        <v/>
      </c>
      <c r="E21358">
        <f>VLOOKUP(B21358, Tabelas!A:C,2,FALSE())</f>
        <v/>
      </c>
    </row>
    <row r="21359">
      <c r="A21359" t="inlineStr">
        <is>
          <t>TRENDS IN PHYTOCHEMICAL RESEARCH (TPR)</t>
        </is>
      </c>
      <c r="B21359" t="inlineStr">
        <is>
          <t>C</t>
        </is>
      </c>
      <c r="C21359">
        <f>IF(B21359&lt;&gt;"NI",1,0)</f>
        <v/>
      </c>
      <c r="D21359">
        <f>VLOOKUP(B21359, Tabelas!A:C,3,FALSE())</f>
        <v/>
      </c>
      <c r="E21359">
        <f>VLOOKUP(B21359, Tabelas!A:C,2,FALSE())</f>
        <v/>
      </c>
    </row>
    <row r="21360">
      <c r="A21360" t="inlineStr">
        <is>
          <t>TRENDS IN PHYTOCHEMICAL RESEARCH (TPR)</t>
        </is>
      </c>
      <c r="B21360" t="inlineStr">
        <is>
          <t>C</t>
        </is>
      </c>
      <c r="C21360">
        <f>IF(B21360&lt;&gt;"NI",1,0)</f>
        <v/>
      </c>
      <c r="D21360">
        <f>VLOOKUP(B21360, Tabelas!A:C,3,FALSE())</f>
        <v/>
      </c>
      <c r="E21360">
        <f>VLOOKUP(B21360, Tabelas!A:C,2,FALSE())</f>
        <v/>
      </c>
    </row>
    <row r="21361">
      <c r="A21361" t="inlineStr">
        <is>
          <t>TRENDS IN PSYCHIATRY AND PSYCHOTHERAPY</t>
        </is>
      </c>
      <c r="B21361" t="inlineStr">
        <is>
          <t>C</t>
        </is>
      </c>
      <c r="C21361">
        <f>IF(B21361&lt;&gt;"NI",1,0)</f>
        <v/>
      </c>
      <c r="D21361">
        <f>VLOOKUP(B21361, Tabelas!A:C,3,FALSE())</f>
        <v/>
      </c>
      <c r="E21361">
        <f>VLOOKUP(B21361, Tabelas!A:C,2,FALSE())</f>
        <v/>
      </c>
    </row>
    <row r="21362">
      <c r="A21362" t="inlineStr">
        <is>
          <t>TRENDS IN TEXTILE ENGINEERING &amp; FASHION TECHNOLOGY</t>
        </is>
      </c>
      <c r="B21362" t="inlineStr">
        <is>
          <t>C</t>
        </is>
      </c>
      <c r="C21362">
        <f>IF(B21362&lt;&gt;"NI",1,0)</f>
        <v/>
      </c>
      <c r="D21362">
        <f>VLOOKUP(B21362, Tabelas!A:C,3,FALSE())</f>
        <v/>
      </c>
      <c r="E21362">
        <f>VLOOKUP(B21362, Tabelas!A:C,2,FALSE())</f>
        <v/>
      </c>
    </row>
    <row r="21363">
      <c r="A21363" t="inlineStr">
        <is>
          <t>TRIEB (RIO DE JANEIRO)</t>
        </is>
      </c>
      <c r="B21363" t="inlineStr">
        <is>
          <t>C</t>
        </is>
      </c>
      <c r="C21363">
        <f>IF(B21363&lt;&gt;"NI",1,0)</f>
        <v/>
      </c>
      <c r="D21363">
        <f>VLOOKUP(B21363, Tabelas!A:C,3,FALSE())</f>
        <v/>
      </c>
      <c r="E21363">
        <f>VLOOKUP(B21363, Tabelas!A:C,2,FALSE())</f>
        <v/>
      </c>
    </row>
    <row r="21364">
      <c r="A21364" t="inlineStr">
        <is>
          <t>TRIVIUM</t>
        </is>
      </c>
      <c r="B21364" t="inlineStr">
        <is>
          <t>C</t>
        </is>
      </c>
      <c r="C21364">
        <f>IF(B21364&lt;&gt;"NI",1,0)</f>
        <v/>
      </c>
      <c r="D21364">
        <f>VLOOKUP(B21364, Tabelas!A:C,3,FALSE())</f>
        <v/>
      </c>
      <c r="E21364">
        <f>VLOOKUP(B21364, Tabelas!A:C,2,FALSE())</f>
        <v/>
      </c>
    </row>
    <row r="21365">
      <c r="A21365" t="inlineStr">
        <is>
          <t>TROPICAL JOURNAL OF NATURAL PRODUCT RESEARCH</t>
        </is>
      </c>
      <c r="B21365" t="inlineStr">
        <is>
          <t>C</t>
        </is>
      </c>
      <c r="C21365">
        <f>IF(B21365&lt;&gt;"NI",1,0)</f>
        <v/>
      </c>
      <c r="D21365">
        <f>VLOOKUP(B21365, Tabelas!A:C,3,FALSE())</f>
        <v/>
      </c>
      <c r="E21365">
        <f>VLOOKUP(B21365, Tabelas!A:C,2,FALSE())</f>
        <v/>
      </c>
    </row>
    <row r="21366">
      <c r="A21366" t="inlineStr">
        <is>
          <t>TROPICAL LEPIDOPTERA RESEARCH</t>
        </is>
      </c>
      <c r="B21366" t="inlineStr">
        <is>
          <t>C</t>
        </is>
      </c>
      <c r="C21366">
        <f>IF(B21366&lt;&gt;"NI",1,0)</f>
        <v/>
      </c>
      <c r="D21366">
        <f>VLOOKUP(B21366, Tabelas!A:C,3,FALSE())</f>
        <v/>
      </c>
      <c r="E21366">
        <f>VLOOKUP(B21366, Tabelas!A:C,2,FALSE())</f>
        <v/>
      </c>
    </row>
    <row r="21367">
      <c r="A21367" t="inlineStr">
        <is>
          <t>TROPICAL MEDICINE AND INFECTIOUS DISEASE</t>
        </is>
      </c>
      <c r="B21367" t="inlineStr">
        <is>
          <t>C</t>
        </is>
      </c>
      <c r="C21367">
        <f>IF(B21367&lt;&gt;"NI",1,0)</f>
        <v/>
      </c>
      <c r="D21367">
        <f>VLOOKUP(B21367, Tabelas!A:C,3,FALSE())</f>
        <v/>
      </c>
      <c r="E21367">
        <f>VLOOKUP(B21367, Tabelas!A:C,2,FALSE())</f>
        <v/>
      </c>
    </row>
    <row r="21368">
      <c r="A21368" t="inlineStr">
        <is>
          <t>TROPICAL OCEANOGRAPHY (IMPRESSO)</t>
        </is>
      </c>
      <c r="B21368" t="inlineStr">
        <is>
          <t>C</t>
        </is>
      </c>
      <c r="C21368">
        <f>IF(B21368&lt;&gt;"NI",1,0)</f>
        <v/>
      </c>
      <c r="D21368">
        <f>VLOOKUP(B21368, Tabelas!A:C,3,FALSE())</f>
        <v/>
      </c>
      <c r="E21368">
        <f>VLOOKUP(B21368, Tabelas!A:C,2,FALSE())</f>
        <v/>
      </c>
    </row>
    <row r="21369">
      <c r="A21369" t="inlineStr">
        <is>
          <t>TROPICAL PLANT RESEARCH</t>
        </is>
      </c>
      <c r="B21369" t="inlineStr">
        <is>
          <t>C</t>
        </is>
      </c>
      <c r="C21369">
        <f>IF(B21369&lt;&gt;"NI",1,0)</f>
        <v/>
      </c>
      <c r="D21369">
        <f>VLOOKUP(B21369, Tabelas!A:C,3,FALSE())</f>
        <v/>
      </c>
      <c r="E21369">
        <f>VLOOKUP(B21369, Tabelas!A:C,2,FALSE())</f>
        <v/>
      </c>
    </row>
    <row r="21370">
      <c r="A21370" t="inlineStr">
        <is>
          <t>TROPICS</t>
        </is>
      </c>
      <c r="B21370" t="inlineStr">
        <is>
          <t>C</t>
        </is>
      </c>
      <c r="C21370">
        <f>IF(B21370&lt;&gt;"NI",1,0)</f>
        <v/>
      </c>
      <c r="D21370">
        <f>VLOOKUP(B21370, Tabelas!A:C,3,FALSE())</f>
        <v/>
      </c>
      <c r="E21370">
        <f>VLOOKUP(B21370, Tabelas!A:C,2,FALSE())</f>
        <v/>
      </c>
    </row>
    <row r="21371">
      <c r="A21371" t="inlineStr">
        <is>
          <t>TSINGHUA LAW REVIEW</t>
        </is>
      </c>
      <c r="B21371" t="inlineStr">
        <is>
          <t>C</t>
        </is>
      </c>
      <c r="C21371">
        <f>IF(B21371&lt;&gt;"NI",1,0)</f>
        <v/>
      </c>
      <c r="D21371">
        <f>VLOOKUP(B21371, Tabelas!A:C,3,FALSE())</f>
        <v/>
      </c>
      <c r="E21371">
        <f>VLOOKUP(B21371, Tabelas!A:C,2,FALSE())</f>
        <v/>
      </c>
    </row>
    <row r="21372">
      <c r="A21372" t="inlineStr">
        <is>
          <t>TUIUTI: CIÊNCIA E CULTURA (ONLINE)</t>
        </is>
      </c>
      <c r="B21372" t="inlineStr">
        <is>
          <t>C</t>
        </is>
      </c>
      <c r="C21372">
        <f>IF(B21372&lt;&gt;"NI",1,0)</f>
        <v/>
      </c>
      <c r="D21372">
        <f>VLOOKUP(B21372, Tabelas!A:C,3,FALSE())</f>
        <v/>
      </c>
      <c r="E21372">
        <f>VLOOKUP(B21372, Tabelas!A:C,2,FALSE())</f>
        <v/>
      </c>
    </row>
    <row r="21373">
      <c r="A21373" t="inlineStr">
        <is>
          <t>TURKISH ARCHIVES OF OTOLARYNGOLOGY</t>
        </is>
      </c>
      <c r="B21373" t="inlineStr">
        <is>
          <t>C</t>
        </is>
      </c>
      <c r="C21373">
        <f>IF(B21373&lt;&gt;"NI",1,0)</f>
        <v/>
      </c>
      <c r="D21373">
        <f>VLOOKUP(B21373, Tabelas!A:C,3,FALSE())</f>
        <v/>
      </c>
      <c r="E21373">
        <f>VLOOKUP(B21373, Tabelas!A:C,2,FALSE())</f>
        <v/>
      </c>
    </row>
    <row r="21374">
      <c r="A21374" t="inlineStr">
        <is>
          <t>TURKISH ARCHIVES OF PEDIATRICS</t>
        </is>
      </c>
      <c r="B21374" t="inlineStr">
        <is>
          <t>C</t>
        </is>
      </c>
      <c r="C21374">
        <f>IF(B21374&lt;&gt;"NI",1,0)</f>
        <v/>
      </c>
      <c r="D21374">
        <f>VLOOKUP(B21374, Tabelas!A:C,3,FALSE())</f>
        <v/>
      </c>
      <c r="E21374">
        <f>VLOOKUP(B21374, Tabelas!A:C,2,FALSE())</f>
        <v/>
      </c>
    </row>
    <row r="21375">
      <c r="A21375" t="inlineStr">
        <is>
          <t>TURKISH JOURNAL OF ORTHODONTICS</t>
        </is>
      </c>
      <c r="B21375" t="inlineStr">
        <is>
          <t>C</t>
        </is>
      </c>
      <c r="C21375">
        <f>IF(B21375&lt;&gt;"NI",1,0)</f>
        <v/>
      </c>
      <c r="D21375">
        <f>VLOOKUP(B21375, Tabelas!A:C,3,FALSE())</f>
        <v/>
      </c>
      <c r="E21375">
        <f>VLOOKUP(B21375, Tabelas!A:C,2,FALSE())</f>
        <v/>
      </c>
    </row>
    <row r="21376">
      <c r="A21376" t="inlineStr">
        <is>
          <t>TVERGASTEIN</t>
        </is>
      </c>
      <c r="B21376" t="inlineStr">
        <is>
          <t>C</t>
        </is>
      </c>
      <c r="C21376">
        <f>IF(B21376&lt;&gt;"NI",1,0)</f>
        <v/>
      </c>
      <c r="D21376">
        <f>VLOOKUP(B21376, Tabelas!A:C,3,FALSE())</f>
        <v/>
      </c>
      <c r="E21376">
        <f>VLOOKUP(B21376, Tabelas!A:C,2,FALSE())</f>
        <v/>
      </c>
    </row>
    <row r="21377">
      <c r="A21377" t="inlineStr">
        <is>
          <t>TVVL MAGAZINE</t>
        </is>
      </c>
      <c r="B21377" t="inlineStr">
        <is>
          <t>C</t>
        </is>
      </c>
      <c r="C21377">
        <f>IF(B21377&lt;&gt;"NI",1,0)</f>
        <v/>
      </c>
      <c r="D21377">
        <f>VLOOKUP(B21377, Tabelas!A:C,3,FALSE())</f>
        <v/>
      </c>
      <c r="E21377">
        <f>VLOOKUP(B21377, Tabelas!A:C,2,FALSE())</f>
        <v/>
      </c>
    </row>
    <row r="21378">
      <c r="A21378" t="inlineStr">
        <is>
          <t>UBI SOCIETAS IBI IUS</t>
        </is>
      </c>
      <c r="B21378" t="inlineStr">
        <is>
          <t>C</t>
        </is>
      </c>
      <c r="C21378">
        <f>IF(B21378&lt;&gt;"NI",1,0)</f>
        <v/>
      </c>
      <c r="D21378">
        <f>VLOOKUP(B21378, Tabelas!A:C,3,FALSE())</f>
        <v/>
      </c>
      <c r="E21378">
        <f>VLOOKUP(B21378, Tabelas!A:C,2,FALSE())</f>
        <v/>
      </c>
    </row>
    <row r="21379">
      <c r="A21379" t="inlineStr">
        <is>
          <t>UDESC EM AÇÃO</t>
        </is>
      </c>
      <c r="B21379" t="inlineStr">
        <is>
          <t>C</t>
        </is>
      </c>
      <c r="C21379">
        <f>IF(B21379&lt;&gt;"NI",1,0)</f>
        <v/>
      </c>
      <c r="D21379">
        <f>VLOOKUP(B21379, Tabelas!A:C,3,FALSE())</f>
        <v/>
      </c>
      <c r="E21379">
        <f>VLOOKUP(B21379, Tabelas!A:C,2,FALSE())</f>
        <v/>
      </c>
    </row>
    <row r="21380">
      <c r="A21380" t="inlineStr">
        <is>
          <t>UKRAINIAN FOOD JOURNAL (ONLINE)</t>
        </is>
      </c>
      <c r="B21380" t="inlineStr">
        <is>
          <t>C</t>
        </is>
      </c>
      <c r="C21380">
        <f>IF(B21380&lt;&gt;"NI",1,0)</f>
        <v/>
      </c>
      <c r="D21380">
        <f>VLOOKUP(B21380, Tabelas!A:C,3,FALSE())</f>
        <v/>
      </c>
      <c r="E21380">
        <f>VLOOKUP(B21380, Tabelas!A:C,2,FALSE())</f>
        <v/>
      </c>
    </row>
    <row r="21381">
      <c r="A21381" t="inlineStr">
        <is>
          <t>ÚLTIMO ANDAR (PUCSP. ONLINE)</t>
        </is>
      </c>
      <c r="B21381" t="inlineStr">
        <is>
          <t>C</t>
        </is>
      </c>
      <c r="C21381">
        <f>IF(B21381&lt;&gt;"NI",1,0)</f>
        <v/>
      </c>
      <c r="D21381">
        <f>VLOOKUP(B21381, Tabelas!A:C,3,FALSE())</f>
        <v/>
      </c>
      <c r="E21381">
        <f>VLOOKUP(B21381, Tabelas!A:C,2,FALSE())</f>
        <v/>
      </c>
    </row>
    <row r="21382">
      <c r="A21382" t="inlineStr">
        <is>
          <t>ULTRASOUND CLINICS</t>
        </is>
      </c>
      <c r="B21382" t="inlineStr">
        <is>
          <t>C</t>
        </is>
      </c>
      <c r="C21382">
        <f>IF(B21382&lt;&gt;"NI",1,0)</f>
        <v/>
      </c>
      <c r="D21382">
        <f>VLOOKUP(B21382, Tabelas!A:C,3,FALSE())</f>
        <v/>
      </c>
      <c r="E21382">
        <f>VLOOKUP(B21382, Tabelas!A:C,2,FALSE())</f>
        <v/>
      </c>
    </row>
    <row r="21383">
      <c r="A21383" t="inlineStr">
        <is>
          <t>UMBRALES DE AMÉRICA DEL SUR</t>
        </is>
      </c>
      <c r="B21383" t="inlineStr">
        <is>
          <t>C</t>
        </is>
      </c>
      <c r="C21383">
        <f>IF(B21383&lt;&gt;"NI",1,0)</f>
        <v/>
      </c>
      <c r="D21383">
        <f>VLOOKUP(B21383, Tabelas!A:C,3,FALSE())</f>
        <v/>
      </c>
      <c r="E21383">
        <f>VLOOKUP(B21383, Tabelas!A:C,2,FALSE())</f>
        <v/>
      </c>
    </row>
    <row r="21384">
      <c r="A21384" t="inlineStr">
        <is>
          <t>UNAR. REVISTA CIENTÍFICA DO CENTRO UNIVERSITÁRIO DE ARARAS "DR. EDMUNDO ULSON"</t>
        </is>
      </c>
      <c r="B21384" t="inlineStr">
        <is>
          <t>C</t>
        </is>
      </c>
      <c r="C21384">
        <f>IF(B21384&lt;&gt;"NI",1,0)</f>
        <v/>
      </c>
      <c r="D21384">
        <f>VLOOKUP(B21384, Tabelas!A:C,3,FALSE())</f>
        <v/>
      </c>
      <c r="E21384">
        <f>VLOOKUP(B21384, Tabelas!A:C,2,FALSE())</f>
        <v/>
      </c>
    </row>
    <row r="21385">
      <c r="A21385" t="inlineStr">
        <is>
          <t>UNDERGROUND SPACE</t>
        </is>
      </c>
      <c r="B21385" t="inlineStr">
        <is>
          <t>C</t>
        </is>
      </c>
      <c r="C21385">
        <f>IF(B21385&lt;&gt;"NI",1,0)</f>
        <v/>
      </c>
      <c r="D21385">
        <f>VLOOKUP(B21385, Tabelas!A:C,3,FALSE())</f>
        <v/>
      </c>
      <c r="E21385">
        <f>VLOOKUP(B21385, Tabelas!A:C,2,FALSE())</f>
        <v/>
      </c>
    </row>
    <row r="21386">
      <c r="A21386" t="inlineStr">
        <is>
          <t>UNESC EM REVISTA</t>
        </is>
      </c>
      <c r="B21386" t="inlineStr">
        <is>
          <t>C</t>
        </is>
      </c>
      <c r="C21386">
        <f>IF(B21386&lt;&gt;"NI",1,0)</f>
        <v/>
      </c>
      <c r="D21386">
        <f>VLOOKUP(B21386, Tabelas!A:C,3,FALSE())</f>
        <v/>
      </c>
      <c r="E21386">
        <f>VLOOKUP(B21386, Tabelas!A:C,2,FALSE())</f>
        <v/>
      </c>
    </row>
    <row r="21387">
      <c r="A21387" t="inlineStr">
        <is>
          <t>UNICARTA</t>
        </is>
      </c>
      <c r="B21387" t="inlineStr">
        <is>
          <t>C</t>
        </is>
      </c>
      <c r="C21387">
        <f>IF(B21387&lt;&gt;"NI",1,0)</f>
        <v/>
      </c>
      <c r="D21387">
        <f>VLOOKUP(B21387, Tabelas!A:C,3,FALSE())</f>
        <v/>
      </c>
      <c r="E21387">
        <f>VLOOKUP(B21387, Tabelas!A:C,2,FALSE())</f>
        <v/>
      </c>
    </row>
    <row r="21388">
      <c r="A21388" t="inlineStr">
        <is>
          <t>UNICIÊNCIAS (UNIC)</t>
        </is>
      </c>
      <c r="B21388" t="inlineStr">
        <is>
          <t>C</t>
        </is>
      </c>
      <c r="C21388">
        <f>IF(B21388&lt;&gt;"NI",1,0)</f>
        <v/>
      </c>
      <c r="D21388">
        <f>VLOOKUP(B21388, Tabelas!A:C,3,FALSE())</f>
        <v/>
      </c>
      <c r="E21388">
        <f>VLOOKUP(B21388, Tabelas!A:C,2,FALSE())</f>
        <v/>
      </c>
    </row>
    <row r="21389">
      <c r="A21389" t="inlineStr">
        <is>
          <t>UNISANTA - HEALTH SCIENCE</t>
        </is>
      </c>
      <c r="B21389" t="inlineStr">
        <is>
          <t>C</t>
        </is>
      </c>
      <c r="C21389">
        <f>IF(B21389&lt;&gt;"NI",1,0)</f>
        <v/>
      </c>
      <c r="D21389">
        <f>VLOOKUP(B21389, Tabelas!A:C,3,FALSE())</f>
        <v/>
      </c>
      <c r="E21389">
        <f>VLOOKUP(B21389, Tabelas!A:C,2,FALSE())</f>
        <v/>
      </c>
    </row>
    <row r="21390">
      <c r="A21390" t="inlineStr">
        <is>
          <t>UNISANTA BIOSCIENCE</t>
        </is>
      </c>
      <c r="B21390" t="inlineStr">
        <is>
          <t>C</t>
        </is>
      </c>
      <c r="C21390">
        <f>IF(B21390&lt;&gt;"NI",1,0)</f>
        <v/>
      </c>
      <c r="D21390">
        <f>VLOOKUP(B21390, Tabelas!A:C,3,FALSE())</f>
        <v/>
      </c>
      <c r="E21390">
        <f>VLOOKUP(B21390, Tabelas!A:C,2,FALSE())</f>
        <v/>
      </c>
    </row>
    <row r="21391">
      <c r="A21391" t="inlineStr">
        <is>
          <t>UNISANTA LAW AND SOCIAL</t>
        </is>
      </c>
      <c r="B21391" t="inlineStr">
        <is>
          <t>C</t>
        </is>
      </c>
      <c r="C21391">
        <f>IF(B21391&lt;&gt;"NI",1,0)</f>
        <v/>
      </c>
      <c r="D21391">
        <f>VLOOKUP(B21391, Tabelas!A:C,3,FALSE())</f>
        <v/>
      </c>
      <c r="E21391">
        <f>VLOOKUP(B21391, Tabelas!A:C,2,FALSE())</f>
        <v/>
      </c>
    </row>
    <row r="21392">
      <c r="A21392" t="inlineStr">
        <is>
          <t>UNISANTA SCIENCE AND TECHNOLOGY</t>
        </is>
      </c>
      <c r="B21392" t="inlineStr">
        <is>
          <t>C</t>
        </is>
      </c>
      <c r="C21392">
        <f>IF(B21392&lt;&gt;"NI",1,0)</f>
        <v/>
      </c>
      <c r="D21392">
        <f>VLOOKUP(B21392, Tabelas!A:C,3,FALSE())</f>
        <v/>
      </c>
      <c r="E21392">
        <f>VLOOKUP(B21392, Tabelas!A:C,2,FALSE())</f>
        <v/>
      </c>
    </row>
    <row r="21393">
      <c r="A21393" t="inlineStr">
        <is>
          <t>UNITAS - REVISTA ELETRÔNICA DE TEOLOGIA E CIÊNCIAS DAS RELIGIÕES</t>
        </is>
      </c>
      <c r="B21393" t="inlineStr">
        <is>
          <t>C</t>
        </is>
      </c>
      <c r="C21393">
        <f>IF(B21393&lt;&gt;"NI",1,0)</f>
        <v/>
      </c>
      <c r="D21393">
        <f>VLOOKUP(B21393, Tabelas!A:C,3,FALSE())</f>
        <v/>
      </c>
      <c r="E21393">
        <f>VLOOKUP(B21393, Tabelas!A:C,2,FALSE())</f>
        <v/>
      </c>
    </row>
    <row r="21394">
      <c r="A21394" t="inlineStr">
        <is>
          <t>UNIVERSAL JOURNAL OF MANAGEMENT (IMPRESSO)</t>
        </is>
      </c>
      <c r="B21394" t="inlineStr">
        <is>
          <t>C</t>
        </is>
      </c>
      <c r="C21394">
        <f>IF(B21394&lt;&gt;"NI",1,0)</f>
        <v/>
      </c>
      <c r="D21394">
        <f>VLOOKUP(B21394, Tabelas!A:C,3,FALSE())</f>
        <v/>
      </c>
      <c r="E21394">
        <f>VLOOKUP(B21394, Tabelas!A:C,2,FALSE())</f>
        <v/>
      </c>
    </row>
    <row r="21395">
      <c r="A21395" t="inlineStr">
        <is>
          <t>UNIVERSAL JOURNAL OF MECHANICAL ENGINEERING (PRINT)</t>
        </is>
      </c>
      <c r="B21395" t="inlineStr">
        <is>
          <t>C</t>
        </is>
      </c>
      <c r="C21395">
        <f>IF(B21395&lt;&gt;"NI",1,0)</f>
        <v/>
      </c>
      <c r="D21395">
        <f>VLOOKUP(B21395, Tabelas!A:C,3,FALSE())</f>
        <v/>
      </c>
      <c r="E21395">
        <f>VLOOKUP(B21395, Tabelas!A:C,2,FALSE())</f>
        <v/>
      </c>
    </row>
    <row r="21396">
      <c r="A21396" t="inlineStr">
        <is>
          <t>UNIVERSE</t>
        </is>
      </c>
      <c r="B21396" t="inlineStr">
        <is>
          <t>C</t>
        </is>
      </c>
      <c r="C21396">
        <f>IF(B21396&lt;&gt;"NI",1,0)</f>
        <v/>
      </c>
      <c r="D21396">
        <f>VLOOKUP(B21396, Tabelas!A:C,3,FALSE())</f>
        <v/>
      </c>
      <c r="E21396">
        <f>VLOOKUP(B21396, Tabelas!A:C,2,FALSE())</f>
        <v/>
      </c>
    </row>
    <row r="21397">
      <c r="A21397" t="inlineStr">
        <is>
          <t>UNIVERSIDAD EN DIÁLOGO (ONLINE)</t>
        </is>
      </c>
      <c r="B21397" t="inlineStr">
        <is>
          <t>C</t>
        </is>
      </c>
      <c r="C21397">
        <f>IF(B21397&lt;&gt;"NI",1,0)</f>
        <v/>
      </c>
      <c r="D21397">
        <f>VLOOKUP(B21397, Tabelas!A:C,3,FALSE())</f>
        <v/>
      </c>
      <c r="E21397">
        <f>VLOOKUP(B21397, Tabelas!A:C,2,FALSE())</f>
        <v/>
      </c>
    </row>
    <row r="21398">
      <c r="A21398" t="inlineStr">
        <is>
          <t>UNIVERSIDADE DE MARÍLIA CIÊNCIAS</t>
        </is>
      </c>
      <c r="B21398" t="inlineStr">
        <is>
          <t>C</t>
        </is>
      </c>
      <c r="C21398">
        <f>IF(B21398&lt;&gt;"NI",1,0)</f>
        <v/>
      </c>
      <c r="D21398">
        <f>VLOOKUP(B21398, Tabelas!A:C,3,FALSE())</f>
        <v/>
      </c>
      <c r="E21398">
        <f>VLOOKUP(B21398, Tabelas!A:C,2,FALSE())</f>
        <v/>
      </c>
    </row>
    <row r="21399">
      <c r="A21399" t="inlineStr">
        <is>
          <t>UNIVERSIDADE E SOCIEDADE (BRASÍLIA)</t>
        </is>
      </c>
      <c r="B21399" t="inlineStr">
        <is>
          <t>C</t>
        </is>
      </c>
      <c r="C21399">
        <f>IF(B21399&lt;&gt;"NI",1,0)</f>
        <v/>
      </c>
      <c r="D21399">
        <f>VLOOKUP(B21399, Tabelas!A:C,3,FALSE())</f>
        <v/>
      </c>
      <c r="E21399">
        <f>VLOOKUP(B21399, Tabelas!A:C,2,FALSE())</f>
        <v/>
      </c>
    </row>
    <row r="21400">
      <c r="A21400" t="inlineStr">
        <is>
          <t>UNIVERSITÁRIA (FACULDADES INTEGRADAS TOLEDO DE ARAÇATUBA)</t>
        </is>
      </c>
      <c r="B21400" t="inlineStr">
        <is>
          <t>C</t>
        </is>
      </c>
      <c r="C21400">
        <f>IF(B21400&lt;&gt;"NI",1,0)</f>
        <v/>
      </c>
      <c r="D21400">
        <f>VLOOKUP(B21400, Tabelas!A:C,3,FALSE())</f>
        <v/>
      </c>
      <c r="E21400">
        <f>VLOOKUP(B21400, Tabelas!A:C,2,FALSE())</f>
        <v/>
      </c>
    </row>
    <row r="21401">
      <c r="A21401" t="inlineStr">
        <is>
          <t>UNIVERSITAS CIÊNCIAS DA SAÚDE</t>
        </is>
      </c>
      <c r="B21401" t="inlineStr">
        <is>
          <t>C</t>
        </is>
      </c>
      <c r="C21401">
        <f>IF(B21401&lt;&gt;"NI",1,0)</f>
        <v/>
      </c>
      <c r="D21401">
        <f>VLOOKUP(B21401, Tabelas!A:C,3,FALSE())</f>
        <v/>
      </c>
      <c r="E21401">
        <f>VLOOKUP(B21401, Tabelas!A:C,2,FALSE())</f>
        <v/>
      </c>
    </row>
    <row r="21402">
      <c r="A21402" t="inlineStr">
        <is>
          <t>UNIVERSITAS JURÍDICA (UNIRP)</t>
        </is>
      </c>
      <c r="B21402" t="inlineStr">
        <is>
          <t>C</t>
        </is>
      </c>
      <c r="C21402">
        <f>IF(B21402&lt;&gt;"NI",1,0)</f>
        <v/>
      </c>
      <c r="D21402">
        <f>VLOOKUP(B21402, Tabelas!A:C,3,FALSE())</f>
        <v/>
      </c>
      <c r="E21402">
        <f>VLOOKUP(B21402, Tabelas!A:C,2,FALSE())</f>
        <v/>
      </c>
    </row>
    <row r="21403">
      <c r="A21403" t="inlineStr">
        <is>
          <t>UNIVERSITAS. CIÊNCIAS DA SAÚDE</t>
        </is>
      </c>
      <c r="B21403" t="inlineStr">
        <is>
          <t>C</t>
        </is>
      </c>
      <c r="C21403">
        <f>IF(B21403&lt;&gt;"NI",1,0)</f>
        <v/>
      </c>
      <c r="D21403">
        <f>VLOOKUP(B21403, Tabelas!A:C,3,FALSE())</f>
        <v/>
      </c>
      <c r="E21403">
        <f>VLOOKUP(B21403, Tabelas!A:C,2,FALSE())</f>
        <v/>
      </c>
    </row>
    <row r="21404">
      <c r="A21404" t="inlineStr">
        <is>
          <t>UNIVERSITY OF BOLOGNA LAW REVIEW (ONLINE)</t>
        </is>
      </c>
      <c r="B21404" t="inlineStr">
        <is>
          <t>C</t>
        </is>
      </c>
      <c r="C21404">
        <f>IF(B21404&lt;&gt;"NI",1,0)</f>
        <v/>
      </c>
      <c r="D21404">
        <f>VLOOKUP(B21404, Tabelas!A:C,3,FALSE())</f>
        <v/>
      </c>
      <c r="E21404">
        <f>VLOOKUP(B21404, Tabelas!A:C,2,FALSE())</f>
        <v/>
      </c>
    </row>
    <row r="21405">
      <c r="A21405" t="inlineStr">
        <is>
          <t>UNIVERSO PM - REVISTA DE GERENCIAMENTO DE PROJETOS</t>
        </is>
      </c>
      <c r="B21405" t="inlineStr">
        <is>
          <t>C</t>
        </is>
      </c>
      <c r="C21405">
        <f>IF(B21405&lt;&gt;"NI",1,0)</f>
        <v/>
      </c>
      <c r="D21405">
        <f>VLOOKUP(B21405, Tabelas!A:C,3,FALSE())</f>
        <v/>
      </c>
      <c r="E21405">
        <f>VLOOKUP(B21405, Tabelas!A:C,2,FALSE())</f>
        <v/>
      </c>
    </row>
    <row r="21406">
      <c r="A21406" t="inlineStr">
        <is>
          <t>UNOESC &amp; CIÊNCIA - ACHS</t>
        </is>
      </c>
      <c r="B21406" t="inlineStr">
        <is>
          <t>C</t>
        </is>
      </c>
      <c r="C21406">
        <f>IF(B21406&lt;&gt;"NI",1,0)</f>
        <v/>
      </c>
      <c r="D21406">
        <f>VLOOKUP(B21406, Tabelas!A:C,3,FALSE())</f>
        <v/>
      </c>
      <c r="E21406">
        <f>VLOOKUP(B21406, Tabelas!A:C,2,FALSE())</f>
        <v/>
      </c>
    </row>
    <row r="21407">
      <c r="A21407" t="inlineStr">
        <is>
          <t>URBAN AGRICULTURE MAGAZINE</t>
        </is>
      </c>
      <c r="B21407" t="inlineStr">
        <is>
          <t>C</t>
        </is>
      </c>
      <c r="C21407">
        <f>IF(B21407&lt;&gt;"NI",1,0)</f>
        <v/>
      </c>
      <c r="D21407">
        <f>VLOOKUP(B21407, Tabelas!A:C,3,FALSE())</f>
        <v/>
      </c>
      <c r="E21407">
        <f>VLOOKUP(B21407, Tabelas!A:C,2,FALSE())</f>
        <v/>
      </c>
    </row>
    <row r="21408">
      <c r="A21408" t="inlineStr">
        <is>
          <t>URBAN STUDIES RESEARCH</t>
        </is>
      </c>
      <c r="B21408" t="inlineStr">
        <is>
          <t>C</t>
        </is>
      </c>
      <c r="C21408">
        <f>IF(B21408&lt;&gt;"NI",1,0)</f>
        <v/>
      </c>
      <c r="D21408">
        <f>VLOOKUP(B21408, Tabelas!A:C,3,FALSE())</f>
        <v/>
      </c>
      <c r="E21408">
        <f>VLOOKUP(B21408, Tabelas!A:C,2,FALSE())</f>
        <v/>
      </c>
    </row>
    <row r="21409">
      <c r="A21409" t="inlineStr">
        <is>
          <t>UROLOGY &amp; NEPHROLOGY OPEN ACCESS JOURNAL</t>
        </is>
      </c>
      <c r="B21409" t="inlineStr">
        <is>
          <t>C</t>
        </is>
      </c>
      <c r="C21409">
        <f>IF(B21409&lt;&gt;"NI",1,0)</f>
        <v/>
      </c>
      <c r="D21409">
        <f>VLOOKUP(B21409, Tabelas!A:C,3,FALSE())</f>
        <v/>
      </c>
      <c r="E21409">
        <f>VLOOKUP(B21409, Tabelas!A:C,2,FALSE())</f>
        <v/>
      </c>
    </row>
    <row r="21410">
      <c r="A21410" t="inlineStr">
        <is>
          <t>UROMINAS ¿ REVISTA CIENTÍFICA DE UROLOGIA DA SBU-MG</t>
        </is>
      </c>
      <c r="B21410" t="inlineStr">
        <is>
          <t>C</t>
        </is>
      </c>
      <c r="C21410">
        <f>IF(B21410&lt;&gt;"NI",1,0)</f>
        <v/>
      </c>
      <c r="D21410">
        <f>VLOOKUP(B21410, Tabelas!A:C,3,FALSE())</f>
        <v/>
      </c>
      <c r="E21410">
        <f>VLOOKUP(B21410, Tabelas!A:C,2,FALSE())</f>
        <v/>
      </c>
    </row>
    <row r="21411">
      <c r="A21411" t="inlineStr">
        <is>
          <t>US-CHINA EDUCATION REVIEW</t>
        </is>
      </c>
      <c r="B21411" t="inlineStr">
        <is>
          <t>C</t>
        </is>
      </c>
      <c r="C21411">
        <f>IF(B21411&lt;&gt;"NI",1,0)</f>
        <v/>
      </c>
      <c r="D21411">
        <f>VLOOKUP(B21411, Tabelas!A:C,3,FALSE())</f>
        <v/>
      </c>
      <c r="E21411">
        <f>VLOOKUP(B21411, Tabelas!A:C,2,FALSE())</f>
        <v/>
      </c>
    </row>
    <row r="21412">
      <c r="A21412" t="inlineStr">
        <is>
          <t>UTOPÍA Y PRAXIS LATINOAMERICANA</t>
        </is>
      </c>
      <c r="B21412" t="inlineStr">
        <is>
          <t>C</t>
        </is>
      </c>
      <c r="C21412">
        <f>IF(B21412&lt;&gt;"NI",1,0)</f>
        <v/>
      </c>
      <c r="D21412">
        <f>VLOOKUP(B21412, Tabelas!A:C,3,FALSE())</f>
        <v/>
      </c>
      <c r="E21412">
        <f>VLOOKUP(B21412, Tabelas!A:C,2,FALSE())</f>
        <v/>
      </c>
    </row>
    <row r="21413">
      <c r="A21413" t="inlineStr">
        <is>
          <t>UTOPÍA Y PRAXIS LATINOAMERICANA</t>
        </is>
      </c>
      <c r="B21413" t="inlineStr">
        <is>
          <t>C</t>
        </is>
      </c>
      <c r="C21413">
        <f>IF(B21413&lt;&gt;"NI",1,0)</f>
        <v/>
      </c>
      <c r="D21413">
        <f>VLOOKUP(B21413, Tabelas!A:C,3,FALSE())</f>
        <v/>
      </c>
      <c r="E21413">
        <f>VLOOKUP(B21413, Tabelas!A:C,2,FALSE())</f>
        <v/>
      </c>
    </row>
    <row r="21414">
      <c r="A21414" t="inlineStr">
        <is>
          <t>VALE (ASSIS)</t>
        </is>
      </c>
      <c r="B21414" t="inlineStr">
        <is>
          <t>C</t>
        </is>
      </c>
      <c r="C21414">
        <f>IF(B21414&lt;&gt;"NI",1,0)</f>
        <v/>
      </c>
      <c r="D21414">
        <f>VLOOKUP(B21414, Tabelas!A:C,3,FALSE())</f>
        <v/>
      </c>
      <c r="E21414">
        <f>VLOOKUP(B21414, Tabelas!A:C,2,FALSE())</f>
        <v/>
      </c>
    </row>
    <row r="21415">
      <c r="A21415" t="inlineStr">
        <is>
          <t>VALOR ECONÔMICO</t>
        </is>
      </c>
      <c r="B21415" t="inlineStr">
        <is>
          <t>C</t>
        </is>
      </c>
      <c r="C21415">
        <f>IF(B21415&lt;&gt;"NI",1,0)</f>
        <v/>
      </c>
      <c r="D21415">
        <f>VLOOKUP(B21415, Tabelas!A:C,3,FALSE())</f>
        <v/>
      </c>
      <c r="E21415">
        <f>VLOOKUP(B21415, Tabelas!A:C,2,FALSE())</f>
        <v/>
      </c>
    </row>
    <row r="21416">
      <c r="A21416" t="inlineStr">
        <is>
          <t>VAVILOV JOURNAL OF GENETICS AND BREEDING</t>
        </is>
      </c>
      <c r="B21416" t="inlineStr">
        <is>
          <t>C</t>
        </is>
      </c>
      <c r="C21416">
        <f>IF(B21416&lt;&gt;"NI",1,0)</f>
        <v/>
      </c>
      <c r="D21416">
        <f>VLOOKUP(B21416, Tabelas!A:C,3,FALSE())</f>
        <v/>
      </c>
      <c r="E21416">
        <f>VLOOKUP(B21416, Tabelas!A:C,2,FALSE())</f>
        <v/>
      </c>
    </row>
    <row r="21417">
      <c r="A21417" t="inlineStr">
        <is>
          <t>VECTOR BIOLOGY</t>
        </is>
      </c>
      <c r="B21417" t="inlineStr">
        <is>
          <t>C</t>
        </is>
      </c>
      <c r="C21417">
        <f>IF(B21417&lt;&gt;"NI",1,0)</f>
        <v/>
      </c>
      <c r="D21417">
        <f>VLOOKUP(B21417, Tabelas!A:C,3,FALSE())</f>
        <v/>
      </c>
      <c r="E21417">
        <f>VLOOKUP(B21417, Tabelas!A:C,2,FALSE())</f>
        <v/>
      </c>
    </row>
    <row r="21418">
      <c r="A21418" t="inlineStr">
        <is>
          <t>VERHANDLUNGEN - INTERNATIONALE VEREINIGUNG FUR THEORETISCHE UND ANGEWANDTE LIMNOLOGIE / PROCEEDINGS OF THE INTERNATIONAL ASSOCIATION OF THEORETICAL AND APPLIED LIMNOLOGY</t>
        </is>
      </c>
      <c r="B21418" t="inlineStr">
        <is>
          <t>C</t>
        </is>
      </c>
      <c r="C21418">
        <f>IF(B21418&lt;&gt;"NI",1,0)</f>
        <v/>
      </c>
      <c r="D21418">
        <f>VLOOKUP(B21418, Tabelas!A:C,3,FALSE())</f>
        <v/>
      </c>
      <c r="E21418">
        <f>VLOOKUP(B21418, Tabelas!A:C,2,FALSE())</f>
        <v/>
      </c>
    </row>
    <row r="21419">
      <c r="A21419" t="inlineStr">
        <is>
          <t>VÉRTICES</t>
        </is>
      </c>
      <c r="B21419" t="inlineStr">
        <is>
          <t>C</t>
        </is>
      </c>
      <c r="C21419">
        <f>IF(B21419&lt;&gt;"NI",1,0)</f>
        <v/>
      </c>
      <c r="D21419">
        <f>VLOOKUP(B21419, Tabelas!A:C,3,FALSE())</f>
        <v/>
      </c>
      <c r="E21419">
        <f>VLOOKUP(B21419, Tabelas!A:C,2,FALSE())</f>
        <v/>
      </c>
    </row>
    <row r="21420">
      <c r="A21420" t="inlineStr">
        <is>
          <t>VESTNIK OF IVANOVO STATE POWER ENGINEERING UNIVERSITY</t>
        </is>
      </c>
      <c r="B21420" t="inlineStr">
        <is>
          <t>C</t>
        </is>
      </c>
      <c r="C21420">
        <f>IF(B21420&lt;&gt;"NI",1,0)</f>
        <v/>
      </c>
      <c r="D21420">
        <f>VLOOKUP(B21420, Tabelas!A:C,3,FALSE())</f>
        <v/>
      </c>
      <c r="E21420">
        <f>VLOOKUP(B21420, Tabelas!A:C,2,FALSE())</f>
        <v/>
      </c>
    </row>
    <row r="21421">
      <c r="A21421" t="inlineStr">
        <is>
          <t>VETERINARIA (MONTEVIDEO)</t>
        </is>
      </c>
      <c r="B21421" t="inlineStr">
        <is>
          <t>C</t>
        </is>
      </c>
      <c r="C21421">
        <f>IF(B21421&lt;&gt;"NI",1,0)</f>
        <v/>
      </c>
      <c r="D21421">
        <f>VLOOKUP(B21421, Tabelas!A:C,3,FALSE())</f>
        <v/>
      </c>
      <c r="E21421">
        <f>VLOOKUP(B21421, Tabelas!A:C,2,FALSE())</f>
        <v/>
      </c>
    </row>
    <row r="21422">
      <c r="A21422" t="inlineStr">
        <is>
          <t>VETERINÁRIA EM FOCO (ULBRA)</t>
        </is>
      </c>
      <c r="B21422" t="inlineStr">
        <is>
          <t>C</t>
        </is>
      </c>
      <c r="C21422">
        <f>IF(B21422&lt;&gt;"NI",1,0)</f>
        <v/>
      </c>
      <c r="D21422">
        <f>VLOOKUP(B21422, Tabelas!A:C,3,FALSE())</f>
        <v/>
      </c>
      <c r="E21422">
        <f>VLOOKUP(B21422, Tabelas!A:C,2,FALSE())</f>
        <v/>
      </c>
    </row>
    <row r="21423">
      <c r="A21423" t="inlineStr">
        <is>
          <t>VETERINARIA Y ZOOTECNIA</t>
        </is>
      </c>
      <c r="B21423" t="inlineStr">
        <is>
          <t>C</t>
        </is>
      </c>
      <c r="C21423">
        <f>IF(B21423&lt;&gt;"NI",1,0)</f>
        <v/>
      </c>
      <c r="D21423">
        <f>VLOOKUP(B21423, Tabelas!A:C,3,FALSE())</f>
        <v/>
      </c>
      <c r="E21423">
        <f>VLOOKUP(B21423, Tabelas!A:C,2,FALSE())</f>
        <v/>
      </c>
    </row>
    <row r="21424">
      <c r="A21424" t="inlineStr">
        <is>
          <t>VETERINARY AND ANIMAL SCIENCE</t>
        </is>
      </c>
      <c r="B21424" t="inlineStr">
        <is>
          <t>C</t>
        </is>
      </c>
      <c r="C21424">
        <f>IF(B21424&lt;&gt;"NI",1,0)</f>
        <v/>
      </c>
      <c r="D21424">
        <f>VLOOKUP(B21424, Tabelas!A:C,3,FALSE())</f>
        <v/>
      </c>
      <c r="E21424">
        <f>VLOOKUP(B21424, Tabelas!A:C,2,FALSE())</f>
        <v/>
      </c>
    </row>
    <row r="21425">
      <c r="A21425" t="inlineStr">
        <is>
          <t>VETERINARY AND SCIENCE</t>
        </is>
      </c>
      <c r="B21425" t="inlineStr">
        <is>
          <t>C</t>
        </is>
      </c>
      <c r="C21425">
        <f>IF(B21425&lt;&gt;"NI",1,0)</f>
        <v/>
      </c>
      <c r="D21425">
        <f>VLOOKUP(B21425, Tabelas!A:C,3,FALSE())</f>
        <v/>
      </c>
      <c r="E21425">
        <f>VLOOKUP(B21425, Tabelas!A:C,2,FALSE())</f>
        <v/>
      </c>
    </row>
    <row r="21426">
      <c r="A21426" t="inlineStr">
        <is>
          <t>VETERINARY MEDICINE AND SCIENCE</t>
        </is>
      </c>
      <c r="B21426" t="inlineStr">
        <is>
          <t>C</t>
        </is>
      </c>
      <c r="C21426">
        <f>IF(B21426&lt;&gt;"NI",1,0)</f>
        <v/>
      </c>
      <c r="D21426">
        <f>VLOOKUP(B21426, Tabelas!A:C,3,FALSE())</f>
        <v/>
      </c>
      <c r="E21426">
        <f>VLOOKUP(B21426, Tabelas!A:C,2,FALSE())</f>
        <v/>
      </c>
    </row>
    <row r="21427">
      <c r="A21427" t="inlineStr">
        <is>
          <t>VETERINARY RECORD OPEN</t>
        </is>
      </c>
      <c r="B21427" t="inlineStr">
        <is>
          <t>C</t>
        </is>
      </c>
      <c r="C21427">
        <f>IF(B21427&lt;&gt;"NI",1,0)</f>
        <v/>
      </c>
      <c r="D21427">
        <f>VLOOKUP(B21427, Tabelas!A:C,3,FALSE())</f>
        <v/>
      </c>
      <c r="E21427">
        <f>VLOOKUP(B21427, Tabelas!A:C,2,FALSE())</f>
        <v/>
      </c>
    </row>
    <row r="21428">
      <c r="A21428" t="inlineStr">
        <is>
          <t>VETSCIENCE MAGAZINE (IMPRESSO)</t>
        </is>
      </c>
      <c r="B21428" t="inlineStr">
        <is>
          <t>C</t>
        </is>
      </c>
      <c r="C21428">
        <f>IF(B21428&lt;&gt;"NI",1,0)</f>
        <v/>
      </c>
      <c r="D21428">
        <f>VLOOKUP(B21428, Tabelas!A:C,3,FALSE())</f>
        <v/>
      </c>
      <c r="E21428">
        <f>VLOOKUP(B21428, Tabelas!A:C,2,FALSE())</f>
        <v/>
      </c>
    </row>
    <row r="21429">
      <c r="A21429" t="inlineStr">
        <is>
          <t>VIAS REFLEXIVAS</t>
        </is>
      </c>
      <c r="B21429" t="inlineStr">
        <is>
          <t>C</t>
        </is>
      </c>
      <c r="C21429">
        <f>IF(B21429&lt;&gt;"NI",1,0)</f>
        <v/>
      </c>
      <c r="D21429">
        <f>VLOOKUP(B21429, Tabelas!A:C,3,FALSE())</f>
        <v/>
      </c>
      <c r="E21429">
        <f>VLOOKUP(B21429, Tabelas!A:C,2,FALSE())</f>
        <v/>
      </c>
    </row>
    <row r="21430">
      <c r="A21430" t="inlineStr">
        <is>
          <t>VIDA DE ENSINO</t>
        </is>
      </c>
      <c r="B21430" t="inlineStr">
        <is>
          <t>C</t>
        </is>
      </c>
      <c r="C21430">
        <f>IF(B21430&lt;&gt;"NI",1,0)</f>
        <v/>
      </c>
      <c r="D21430">
        <f>VLOOKUP(B21430, Tabelas!A:C,3,FALSE())</f>
        <v/>
      </c>
      <c r="E21430">
        <f>VLOOKUP(B21430, Tabelas!A:C,2,FALSE())</f>
        <v/>
      </c>
    </row>
    <row r="21431">
      <c r="A21431" t="inlineStr">
        <is>
          <t>VIDA Y PENSAMIENTO</t>
        </is>
      </c>
      <c r="B21431" t="inlineStr">
        <is>
          <t>C</t>
        </is>
      </c>
      <c r="C21431">
        <f>IF(B21431&lt;&gt;"NI",1,0)</f>
        <v/>
      </c>
      <c r="D21431">
        <f>VLOOKUP(B21431, Tabelas!A:C,3,FALSE())</f>
        <v/>
      </c>
      <c r="E21431">
        <f>VLOOKUP(B21431, Tabelas!A:C,2,FALSE())</f>
        <v/>
      </c>
    </row>
    <row r="21432">
      <c r="A21432" t="inlineStr">
        <is>
          <t>VIERTELJAHRSSCHRIFT FÜR WISSENSCHAFTLICHE PAOAGOGIK</t>
        </is>
      </c>
      <c r="B21432" t="inlineStr">
        <is>
          <t>C</t>
        </is>
      </c>
      <c r="C21432">
        <f>IF(B21432&lt;&gt;"NI",1,0)</f>
        <v/>
      </c>
      <c r="D21432">
        <f>VLOOKUP(B21432, Tabelas!A:C,3,FALSE())</f>
        <v/>
      </c>
      <c r="E21432">
        <f>VLOOKUP(B21432, Tabelas!A:C,2,FALSE())</f>
        <v/>
      </c>
    </row>
    <row r="21433">
      <c r="A21433" t="inlineStr">
        <is>
          <t>VIRTUAJUS (PUCMG)</t>
        </is>
      </c>
      <c r="B21433" t="inlineStr">
        <is>
          <t>C</t>
        </is>
      </c>
      <c r="C21433">
        <f>IF(B21433&lt;&gt;"NI",1,0)</f>
        <v/>
      </c>
      <c r="D21433">
        <f>VLOOKUP(B21433, Tabelas!A:C,3,FALSE())</f>
        <v/>
      </c>
      <c r="E21433">
        <f>VLOOKUP(B21433, Tabelas!A:C,2,FALSE())</f>
        <v/>
      </c>
    </row>
    <row r="21434">
      <c r="A21434" t="inlineStr">
        <is>
          <t>VIRUS REVIEWS AND RESEARCH</t>
        </is>
      </c>
      <c r="B21434" t="inlineStr">
        <is>
          <t>C</t>
        </is>
      </c>
      <c r="C21434">
        <f>IF(B21434&lt;&gt;"NI",1,0)</f>
        <v/>
      </c>
      <c r="D21434">
        <f>VLOOKUP(B21434, Tabelas!A:C,3,FALSE())</f>
        <v/>
      </c>
      <c r="E21434">
        <f>VLOOKUP(B21434, Tabelas!A:C,2,FALSE())</f>
        <v/>
      </c>
    </row>
    <row r="21435">
      <c r="A21435" t="inlineStr">
        <is>
          <t>VISÃO ACADÊMICA (ONLINE)</t>
        </is>
      </c>
      <c r="B21435" t="inlineStr">
        <is>
          <t>C</t>
        </is>
      </c>
      <c r="C21435">
        <f>IF(B21435&lt;&gt;"NI",1,0)</f>
        <v/>
      </c>
      <c r="D21435">
        <f>VLOOKUP(B21435, Tabelas!A:C,3,FALSE())</f>
        <v/>
      </c>
      <c r="E21435">
        <f>VLOOKUP(B21435, Tabelas!A:C,2,FALSE())</f>
        <v/>
      </c>
    </row>
    <row r="21436">
      <c r="A21436" t="inlineStr">
        <is>
          <t>VISÃO JURÍDICA</t>
        </is>
      </c>
      <c r="B21436" t="inlineStr">
        <is>
          <t>C</t>
        </is>
      </c>
      <c r="C21436">
        <f>IF(B21436&lt;&gt;"NI",1,0)</f>
        <v/>
      </c>
      <c r="D21436">
        <f>VLOOKUP(B21436, Tabelas!A:C,3,FALSE())</f>
        <v/>
      </c>
      <c r="E21436">
        <f>VLOOKUP(B21436, Tabelas!A:C,2,FALSE())</f>
        <v/>
      </c>
    </row>
    <row r="21437">
      <c r="A21437" t="inlineStr">
        <is>
          <t>VISIONI LATINOAMERICANE</t>
        </is>
      </c>
      <c r="B21437" t="inlineStr">
        <is>
          <t>C</t>
        </is>
      </c>
      <c r="C21437">
        <f>IF(B21437&lt;&gt;"NI",1,0)</f>
        <v/>
      </c>
      <c r="D21437">
        <f>VLOOKUP(B21437, Tabelas!A:C,3,FALSE())</f>
        <v/>
      </c>
      <c r="E21437">
        <f>VLOOKUP(B21437, Tabelas!A:C,2,FALSE())</f>
        <v/>
      </c>
    </row>
    <row r="21438">
      <c r="A21438" t="inlineStr">
        <is>
          <t>VISTOS ETC</t>
        </is>
      </c>
      <c r="B21438" t="inlineStr">
        <is>
          <t>C</t>
        </is>
      </c>
      <c r="C21438">
        <f>IF(B21438&lt;&gt;"NI",1,0)</f>
        <v/>
      </c>
      <c r="D21438">
        <f>VLOOKUP(B21438, Tabelas!A:C,3,FALSE())</f>
        <v/>
      </c>
      <c r="E21438">
        <f>VLOOKUP(B21438, Tabelas!A:C,2,FALSE())</f>
        <v/>
      </c>
    </row>
    <row r="21439">
      <c r="A21439" t="inlineStr">
        <is>
          <t>VITAE (MEDELLÍN)</t>
        </is>
      </c>
      <c r="B21439" t="inlineStr">
        <is>
          <t>C</t>
        </is>
      </c>
      <c r="C21439">
        <f>IF(B21439&lt;&gt;"NI",1,0)</f>
        <v/>
      </c>
      <c r="D21439">
        <f>VLOOKUP(B21439, Tabelas!A:C,3,FALSE())</f>
        <v/>
      </c>
      <c r="E21439">
        <f>VLOOKUP(B21439, Tabelas!A:C,2,FALSE())</f>
        <v/>
      </c>
    </row>
    <row r="21440">
      <c r="A21440" t="inlineStr">
        <is>
          <t>VITAMINS &amp; MINERALS</t>
        </is>
      </c>
      <c r="B21440" t="inlineStr">
        <is>
          <t>C</t>
        </is>
      </c>
      <c r="C21440">
        <f>IF(B21440&lt;&gt;"NI",1,0)</f>
        <v/>
      </c>
      <c r="D21440">
        <f>VLOOKUP(B21440, Tabelas!A:C,3,FALSE())</f>
        <v/>
      </c>
      <c r="E21440">
        <f>VLOOKUP(B21440, Tabelas!A:C,2,FALSE())</f>
        <v/>
      </c>
    </row>
    <row r="21441">
      <c r="A21441" t="inlineStr">
        <is>
          <t>Vittalle (impresso)</t>
        </is>
      </c>
      <c r="B21441" t="inlineStr">
        <is>
          <t>C</t>
        </is>
      </c>
      <c r="C21441">
        <f>IF(B21441&lt;&gt;"NI",1,0)</f>
        <v/>
      </c>
      <c r="D21441">
        <f>VLOOKUP(B21441, Tabelas!A:C,3,FALSE())</f>
        <v/>
      </c>
      <c r="E21441">
        <f>VLOOKUP(B21441, Tabelas!A:C,2,FALSE())</f>
        <v/>
      </c>
    </row>
    <row r="21442">
      <c r="A21442" t="inlineStr">
        <is>
          <t>Vittalle (online)</t>
        </is>
      </c>
      <c r="B21442" t="inlineStr">
        <is>
          <t>C</t>
        </is>
      </c>
      <c r="C21442">
        <f>IF(B21442&lt;&gt;"NI",1,0)</f>
        <v/>
      </c>
      <c r="D21442">
        <f>VLOOKUP(B21442, Tabelas!A:C,3,FALSE())</f>
        <v/>
      </c>
      <c r="E21442">
        <f>VLOOKUP(B21442, Tabelas!A:C,2,FALSE())</f>
        <v/>
      </c>
    </row>
    <row r="21443">
      <c r="A21443" t="inlineStr">
        <is>
          <t>VIVÊNCIAS EDUCACIONAIS</t>
        </is>
      </c>
      <c r="B21443" t="inlineStr">
        <is>
          <t>C</t>
        </is>
      </c>
      <c r="C21443">
        <f>IF(B21443&lt;&gt;"NI",1,0)</f>
        <v/>
      </c>
      <c r="D21443">
        <f>VLOOKUP(B21443, Tabelas!A:C,3,FALSE())</f>
        <v/>
      </c>
      <c r="E21443">
        <f>VLOOKUP(B21443, Tabelas!A:C,2,FALSE())</f>
        <v/>
      </c>
    </row>
    <row r="21444">
      <c r="A21444" t="inlineStr">
        <is>
          <t>WATER RESOURCES AND IRRIGATION MANAGEMENT</t>
        </is>
      </c>
      <c r="B21444" t="inlineStr">
        <is>
          <t>C</t>
        </is>
      </c>
      <c r="C21444">
        <f>IF(B21444&lt;&gt;"NI",1,0)</f>
        <v/>
      </c>
      <c r="D21444">
        <f>VLOOKUP(B21444, Tabelas!A:C,3,FALSE())</f>
        <v/>
      </c>
      <c r="E21444">
        <f>VLOOKUP(B21444, Tabelas!A:C,2,FALSE())</f>
        <v/>
      </c>
    </row>
    <row r="21445">
      <c r="A21445" t="inlineStr">
        <is>
          <t>WEB INTELLIGENCE AND AGENT SYSTEMS</t>
        </is>
      </c>
      <c r="B21445" t="inlineStr">
        <is>
          <t>C</t>
        </is>
      </c>
      <c r="C21445">
        <f>IF(B21445&lt;&gt;"NI",1,0)</f>
        <v/>
      </c>
      <c r="D21445">
        <f>VLOOKUP(B21445, Tabelas!A:C,3,FALSE())</f>
        <v/>
      </c>
      <c r="E21445">
        <f>VLOOKUP(B21445, Tabelas!A:C,2,FALSE())</f>
        <v/>
      </c>
    </row>
    <row r="21446">
      <c r="A21446" t="inlineStr">
        <is>
          <t>WEBMEDCENTRAL.COM</t>
        </is>
      </c>
      <c r="B21446" t="inlineStr">
        <is>
          <t>C</t>
        </is>
      </c>
      <c r="C21446">
        <f>IF(B21446&lt;&gt;"NI",1,0)</f>
        <v/>
      </c>
      <c r="D21446">
        <f>VLOOKUP(B21446, Tabelas!A:C,3,FALSE())</f>
        <v/>
      </c>
      <c r="E21446">
        <f>VLOOKUP(B21446, Tabelas!A:C,2,FALSE())</f>
        <v/>
      </c>
    </row>
    <row r="21447">
      <c r="A21447" t="inlineStr">
        <is>
          <t>WESTERN INDIAN OCEAN JOURNAL OF MARINE SCIENCES</t>
        </is>
      </c>
      <c r="B21447" t="inlineStr">
        <is>
          <t>C</t>
        </is>
      </c>
      <c r="C21447">
        <f>IF(B21447&lt;&gt;"NI",1,0)</f>
        <v/>
      </c>
      <c r="D21447">
        <f>VLOOKUP(B21447, Tabelas!A:C,3,FALSE())</f>
        <v/>
      </c>
      <c r="E21447">
        <f>VLOOKUP(B21447, Tabelas!A:C,2,FALSE())</f>
        <v/>
      </c>
    </row>
    <row r="21448">
      <c r="A21448" t="inlineStr">
        <is>
          <t>WFOT BULLETIN</t>
        </is>
      </c>
      <c r="B21448" t="inlineStr">
        <is>
          <t>C</t>
        </is>
      </c>
      <c r="C21448">
        <f>IF(B21448&lt;&gt;"NI",1,0)</f>
        <v/>
      </c>
      <c r="D21448">
        <f>VLOOKUP(B21448, Tabelas!A:C,3,FALSE())</f>
        <v/>
      </c>
      <c r="E21448">
        <f>VLOOKUP(B21448, Tabelas!A:C,2,FALSE())</f>
        <v/>
      </c>
    </row>
    <row r="21449">
      <c r="A21449" t="inlineStr">
        <is>
          <t>WILLARIY</t>
        </is>
      </c>
      <c r="B21449" t="inlineStr">
        <is>
          <t>C</t>
        </is>
      </c>
      <c r="C21449">
        <f>IF(B21449&lt;&gt;"NI",1,0)</f>
        <v/>
      </c>
      <c r="D21449">
        <f>VLOOKUP(B21449, Tabelas!A:C,3,FALSE())</f>
        <v/>
      </c>
      <c r="E21449">
        <f>VLOOKUP(B21449, Tabelas!A:C,2,FALSE())</f>
        <v/>
      </c>
    </row>
    <row r="21450">
      <c r="A21450" t="inlineStr">
        <is>
          <t>WIND ENGINEERS, JAWE (ONLINE)</t>
        </is>
      </c>
      <c r="B21450" t="inlineStr">
        <is>
          <t>C</t>
        </is>
      </c>
      <c r="C21450">
        <f>IF(B21450&lt;&gt;"NI",1,0)</f>
        <v/>
      </c>
      <c r="D21450">
        <f>VLOOKUP(B21450, Tabelas!A:C,3,FALSE())</f>
        <v/>
      </c>
      <c r="E21450">
        <f>VLOOKUP(B21450, Tabelas!A:C,2,FALSE())</f>
        <v/>
      </c>
    </row>
    <row r="21451">
      <c r="A21451" t="inlineStr">
        <is>
          <t>WINDSOR YEARBOOK OF ACCESS TO JUSTICE</t>
        </is>
      </c>
      <c r="B21451" t="inlineStr">
        <is>
          <t>C</t>
        </is>
      </c>
      <c r="C21451">
        <f>IF(B21451&lt;&gt;"NI",1,0)</f>
        <v/>
      </c>
      <c r="D21451">
        <f>VLOOKUP(B21451, Tabelas!A:C,3,FALSE())</f>
        <v/>
      </c>
      <c r="E21451">
        <f>VLOOKUP(B21451, Tabelas!A:C,2,FALSE())</f>
        <v/>
      </c>
    </row>
    <row r="21452">
      <c r="A21452" t="inlineStr">
        <is>
          <t>WOMEN¿S HEALTH</t>
        </is>
      </c>
      <c r="B21452" t="inlineStr">
        <is>
          <t>C</t>
        </is>
      </c>
      <c r="C21452">
        <f>IF(B21452&lt;&gt;"NI",1,0)</f>
        <v/>
      </c>
      <c r="D21452">
        <f>VLOOKUP(B21452, Tabelas!A:C,3,FALSE())</f>
        <v/>
      </c>
      <c r="E21452">
        <f>VLOOKUP(B21452, Tabelas!A:C,2,FALSE())</f>
        <v/>
      </c>
    </row>
    <row r="21453">
      <c r="A21453" t="inlineStr">
        <is>
          <t>WORD ACADEMY OF SCIENCE, ENGINEERING AND TECHONOLOGY</t>
        </is>
      </c>
      <c r="B21453" t="inlineStr">
        <is>
          <t>C</t>
        </is>
      </c>
      <c r="C21453">
        <f>IF(B21453&lt;&gt;"NI",1,0)</f>
        <v/>
      </c>
      <c r="D21453">
        <f>VLOOKUP(B21453, Tabelas!A:C,3,FALSE())</f>
        <v/>
      </c>
      <c r="E21453">
        <f>VLOOKUP(B21453, Tabelas!A:C,2,FALSE())</f>
        <v/>
      </c>
    </row>
    <row r="21454">
      <c r="A21454" t="inlineStr">
        <is>
          <t>WORKERS OF THE WORLD. INTERNATIONAL JOURNAL ON STRIKES AND SOCIAL CONFLICTS</t>
        </is>
      </c>
      <c r="B21454" t="inlineStr">
        <is>
          <t>C</t>
        </is>
      </c>
      <c r="C21454">
        <f>IF(B21454&lt;&gt;"NI",1,0)</f>
        <v/>
      </c>
      <c r="D21454">
        <f>VLOOKUP(B21454, Tabelas!A:C,3,FALSE())</f>
        <v/>
      </c>
      <c r="E21454">
        <f>VLOOKUP(B21454, Tabelas!A:C,2,FALSE())</f>
        <v/>
      </c>
    </row>
    <row r="21455">
      <c r="A21455" t="inlineStr">
        <is>
          <t>WORLD ACADEMY OF SCIENCE, ENGINEERING AND TECHNOLOGY. OPEN SCIENCE RESEARCH JOURNALS</t>
        </is>
      </c>
      <c r="B21455" t="inlineStr">
        <is>
          <t>C</t>
        </is>
      </c>
      <c r="C21455">
        <f>IF(B21455&lt;&gt;"NI",1,0)</f>
        <v/>
      </c>
      <c r="D21455">
        <f>VLOOKUP(B21455, Tabelas!A:C,3,FALSE())</f>
        <v/>
      </c>
      <c r="E21455">
        <f>VLOOKUP(B21455, Tabelas!A:C,2,FALSE())</f>
        <v/>
      </c>
    </row>
    <row r="21456">
      <c r="A21456" t="inlineStr">
        <is>
          <t>WORLD ACADEMY OF SCIENCE, ENGINEERING AND TECHNOLOGY. PROCEEDINGS</t>
        </is>
      </c>
      <c r="B21456" t="inlineStr">
        <is>
          <t>C</t>
        </is>
      </c>
      <c r="C21456">
        <f>IF(B21456&lt;&gt;"NI",1,0)</f>
        <v/>
      </c>
      <c r="D21456">
        <f>VLOOKUP(B21456, Tabelas!A:C,3,FALSE())</f>
        <v/>
      </c>
      <c r="E21456">
        <f>VLOOKUP(B21456, Tabelas!A:C,2,FALSE())</f>
        <v/>
      </c>
    </row>
    <row r="21457">
      <c r="A21457" t="inlineStr">
        <is>
          <t>WORLD ACADEMY OF SCIENCES (PRINT)</t>
        </is>
      </c>
      <c r="B21457" t="inlineStr">
        <is>
          <t>C</t>
        </is>
      </c>
      <c r="C21457">
        <f>IF(B21457&lt;&gt;"NI",1,0)</f>
        <v/>
      </c>
      <c r="D21457">
        <f>VLOOKUP(B21457, Tabelas!A:C,3,FALSE())</f>
        <v/>
      </c>
      <c r="E21457">
        <f>VLOOKUP(B21457, Tabelas!A:C,2,FALSE())</f>
        <v/>
      </c>
    </row>
    <row r="21458">
      <c r="A21458" t="inlineStr">
        <is>
          <t>WORLD AQUACULTURE</t>
        </is>
      </c>
      <c r="B21458" t="inlineStr">
        <is>
          <t>C</t>
        </is>
      </c>
      <c r="C21458">
        <f>IF(B21458&lt;&gt;"NI",1,0)</f>
        <v/>
      </c>
      <c r="D21458">
        <f>VLOOKUP(B21458, Tabelas!A:C,3,FALSE())</f>
        <v/>
      </c>
      <c r="E21458">
        <f>VLOOKUP(B21458, Tabelas!A:C,2,FALSE())</f>
        <v/>
      </c>
    </row>
    <row r="21459">
      <c r="A21459" t="inlineStr">
        <is>
          <t>WORLD ARBITRATION &amp; MEDIATION REPORT</t>
        </is>
      </c>
      <c r="B21459" t="inlineStr">
        <is>
          <t>C</t>
        </is>
      </c>
      <c r="C21459">
        <f>IF(B21459&lt;&gt;"NI",1,0)</f>
        <v/>
      </c>
      <c r="D21459">
        <f>VLOOKUP(B21459, Tabelas!A:C,3,FALSE())</f>
        <v/>
      </c>
      <c r="E21459">
        <f>VLOOKUP(B21459, Tabelas!A:C,2,FALSE())</f>
        <v/>
      </c>
    </row>
    <row r="21460">
      <c r="A21460" t="inlineStr">
        <is>
          <t>WORLD JOURNAL OF BIOLOGICAL CHEMISTRY</t>
        </is>
      </c>
      <c r="B21460" t="inlineStr">
        <is>
          <t>C</t>
        </is>
      </c>
      <c r="C21460">
        <f>IF(B21460&lt;&gt;"NI",1,0)</f>
        <v/>
      </c>
      <c r="D21460">
        <f>VLOOKUP(B21460, Tabelas!A:C,3,FALSE())</f>
        <v/>
      </c>
      <c r="E21460">
        <f>VLOOKUP(B21460, Tabelas!A:C,2,FALSE())</f>
        <v/>
      </c>
    </row>
    <row r="21461">
      <c r="A21461" t="inlineStr">
        <is>
          <t>WORLD JOURNAL OF CARDIOLOGY</t>
        </is>
      </c>
      <c r="B21461" t="inlineStr">
        <is>
          <t>C</t>
        </is>
      </c>
      <c r="C21461">
        <f>IF(B21461&lt;&gt;"NI",1,0)</f>
        <v/>
      </c>
      <c r="D21461">
        <f>VLOOKUP(B21461, Tabelas!A:C,3,FALSE())</f>
        <v/>
      </c>
      <c r="E21461">
        <f>VLOOKUP(B21461, Tabelas!A:C,2,FALSE())</f>
        <v/>
      </c>
    </row>
    <row r="21462">
      <c r="A21462" t="inlineStr">
        <is>
          <t>WORLD JOURNAL OF CHEMICAL EDUCATION</t>
        </is>
      </c>
      <c r="B21462" t="inlineStr">
        <is>
          <t>C</t>
        </is>
      </c>
      <c r="C21462">
        <f>IF(B21462&lt;&gt;"NI",1,0)</f>
        <v/>
      </c>
      <c r="D21462">
        <f>VLOOKUP(B21462, Tabelas!A:C,3,FALSE())</f>
        <v/>
      </c>
      <c r="E21462">
        <f>VLOOKUP(B21462, Tabelas!A:C,2,FALSE())</f>
        <v/>
      </c>
    </row>
    <row r="21463">
      <c r="A21463" t="inlineStr">
        <is>
          <t>WORLD JOURNAL OF CRITICAL CARE MEDICINE</t>
        </is>
      </c>
      <c r="B21463" t="inlineStr">
        <is>
          <t>C</t>
        </is>
      </c>
      <c r="C21463">
        <f>IF(B21463&lt;&gt;"NI",1,0)</f>
        <v/>
      </c>
      <c r="D21463">
        <f>VLOOKUP(B21463, Tabelas!A:C,3,FALSE())</f>
        <v/>
      </c>
      <c r="E21463">
        <f>VLOOKUP(B21463, Tabelas!A:C,2,FALSE())</f>
        <v/>
      </c>
    </row>
    <row r="21464">
      <c r="A21464" t="inlineStr">
        <is>
          <t>WORLD JOURNAL OF ENTREPRENEURSHIP, MANAGEMENT AND SUSTAINABLE DEVELOPMENT</t>
        </is>
      </c>
      <c r="B21464" t="inlineStr">
        <is>
          <t>C</t>
        </is>
      </c>
      <c r="C21464">
        <f>IF(B21464&lt;&gt;"NI",1,0)</f>
        <v/>
      </c>
      <c r="D21464">
        <f>VLOOKUP(B21464, Tabelas!A:C,3,FALSE())</f>
        <v/>
      </c>
      <c r="E21464">
        <f>VLOOKUP(B21464, Tabelas!A:C,2,FALSE())</f>
        <v/>
      </c>
    </row>
    <row r="21465">
      <c r="A21465" t="inlineStr">
        <is>
          <t>WORLD JOURNAL OF EXPERIMENTAL MEDICINE</t>
        </is>
      </c>
      <c r="B21465" t="inlineStr">
        <is>
          <t>C</t>
        </is>
      </c>
      <c r="C21465">
        <f>IF(B21465&lt;&gt;"NI",1,0)</f>
        <v/>
      </c>
      <c r="D21465">
        <f>VLOOKUP(B21465, Tabelas!A:C,3,FALSE())</f>
        <v/>
      </c>
      <c r="E21465">
        <f>VLOOKUP(B21465, Tabelas!A:C,2,FALSE())</f>
        <v/>
      </c>
    </row>
    <row r="21466">
      <c r="A21466" t="inlineStr">
        <is>
          <t>WORLD JOURNAL OF PHARMACEUTICAL RESEARCH</t>
        </is>
      </c>
      <c r="B21466" t="inlineStr">
        <is>
          <t>C</t>
        </is>
      </c>
      <c r="C21466">
        <f>IF(B21466&lt;&gt;"NI",1,0)</f>
        <v/>
      </c>
      <c r="D21466">
        <f>VLOOKUP(B21466, Tabelas!A:C,3,FALSE())</f>
        <v/>
      </c>
      <c r="E21466">
        <f>VLOOKUP(B21466, Tabelas!A:C,2,FALSE())</f>
        <v/>
      </c>
    </row>
    <row r="21467">
      <c r="A21467" t="inlineStr">
        <is>
          <t>WORLD JOURNAL OF PHARMACEUTICAL SCIENCES</t>
        </is>
      </c>
      <c r="B21467" t="inlineStr">
        <is>
          <t>C</t>
        </is>
      </c>
      <c r="C21467">
        <f>IF(B21467&lt;&gt;"NI",1,0)</f>
        <v/>
      </c>
      <c r="D21467">
        <f>VLOOKUP(B21467, Tabelas!A:C,3,FALSE())</f>
        <v/>
      </c>
      <c r="E21467">
        <f>VLOOKUP(B21467, Tabelas!A:C,2,FALSE())</f>
        <v/>
      </c>
    </row>
    <row r="21468">
      <c r="A21468" t="inlineStr">
        <is>
          <t>WORLD JOURNAL OF PSYCHIATRY</t>
        </is>
      </c>
      <c r="B21468" t="inlineStr">
        <is>
          <t>C</t>
        </is>
      </c>
      <c r="C21468">
        <f>IF(B21468&lt;&gt;"NI",1,0)</f>
        <v/>
      </c>
      <c r="D21468">
        <f>VLOOKUP(B21468, Tabelas!A:C,3,FALSE())</f>
        <v/>
      </c>
      <c r="E21468">
        <f>VLOOKUP(B21468, Tabelas!A:C,2,FALSE())</f>
        <v/>
      </c>
    </row>
    <row r="21469">
      <c r="A21469" t="inlineStr">
        <is>
          <t>WORLD JOURNAL OF RADIOLOGY</t>
        </is>
      </c>
      <c r="B21469" t="inlineStr">
        <is>
          <t>C</t>
        </is>
      </c>
      <c r="C21469">
        <f>IF(B21469&lt;&gt;"NI",1,0)</f>
        <v/>
      </c>
      <c r="D21469">
        <f>VLOOKUP(B21469, Tabelas!A:C,3,FALSE())</f>
        <v/>
      </c>
      <c r="E21469">
        <f>VLOOKUP(B21469, Tabelas!A:C,2,FALSE())</f>
        <v/>
      </c>
    </row>
    <row r="21470">
      <c r="A21470" t="inlineStr">
        <is>
          <t>WORLD JOURNAL OF RESEARCH AND REVIEW</t>
        </is>
      </c>
      <c r="B21470" t="inlineStr">
        <is>
          <t>C</t>
        </is>
      </c>
      <c r="C21470">
        <f>IF(B21470&lt;&gt;"NI",1,0)</f>
        <v/>
      </c>
      <c r="D21470">
        <f>VLOOKUP(B21470, Tabelas!A:C,3,FALSE())</f>
        <v/>
      </c>
      <c r="E21470">
        <f>VLOOKUP(B21470, Tabelas!A:C,2,FALSE())</f>
        <v/>
      </c>
    </row>
    <row r="21471">
      <c r="A21471" t="inlineStr">
        <is>
          <t>WORLD JOURNAL OF VASCULAR SURGERY</t>
        </is>
      </c>
      <c r="B21471" t="inlineStr">
        <is>
          <t>C</t>
        </is>
      </c>
      <c r="C21471">
        <f>IF(B21471&lt;&gt;"NI",1,0)</f>
        <v/>
      </c>
      <c r="D21471">
        <f>VLOOKUP(B21471, Tabelas!A:C,3,FALSE())</f>
        <v/>
      </c>
      <c r="E21471">
        <f>VLOOKUP(B21471, Tabelas!A:C,2,FALSE())</f>
        <v/>
      </c>
    </row>
    <row r="21472">
      <c r="A21472" t="inlineStr">
        <is>
          <t>WORLD SCIENTIFIC RESEARCH,</t>
        </is>
      </c>
      <c r="B21472" t="inlineStr">
        <is>
          <t>C</t>
        </is>
      </c>
      <c r="C21472">
        <f>IF(B21472&lt;&gt;"NI",1,0)</f>
        <v/>
      </c>
      <c r="D21472">
        <f>VLOOKUP(B21472, Tabelas!A:C,3,FALSE())</f>
        <v/>
      </c>
      <c r="E21472">
        <f>VLOOKUP(B21472, Tabelas!A:C,2,FALSE())</f>
        <v/>
      </c>
    </row>
    <row r="21473">
      <c r="A21473" t="inlineStr">
        <is>
          <t>WORLD'S VETERINARY JOURNAL</t>
        </is>
      </c>
      <c r="B21473" t="inlineStr">
        <is>
          <t>C</t>
        </is>
      </c>
      <c r="C21473">
        <f>IF(B21473&lt;&gt;"NI",1,0)</f>
        <v/>
      </c>
      <c r="D21473">
        <f>VLOOKUP(B21473, Tabelas!A:C,3,FALSE())</f>
        <v/>
      </c>
      <c r="E21473">
        <f>VLOOKUP(B21473, Tabelas!A:C,2,FALSE())</f>
        <v/>
      </c>
    </row>
    <row r="21474">
      <c r="A21474" t="inlineStr">
        <is>
          <t>WSEAS TRANSACTIONS ON INFORMATION SCIENCE AND APPLICATIONS</t>
        </is>
      </c>
      <c r="B21474" t="inlineStr">
        <is>
          <t>C</t>
        </is>
      </c>
      <c r="C21474">
        <f>IF(B21474&lt;&gt;"NI",1,0)</f>
        <v/>
      </c>
      <c r="D21474">
        <f>VLOOKUP(B21474, Tabelas!A:C,3,FALSE())</f>
        <v/>
      </c>
      <c r="E21474">
        <f>VLOOKUP(B21474, Tabelas!A:C,2,FALSE())</f>
        <v/>
      </c>
    </row>
    <row r="21475">
      <c r="A21475" t="inlineStr">
        <is>
          <t>WSEAS TRANSACTIONS ON POWER SYSTEMS</t>
        </is>
      </c>
      <c r="B21475" t="inlineStr">
        <is>
          <t>C</t>
        </is>
      </c>
      <c r="C21475">
        <f>IF(B21475&lt;&gt;"NI",1,0)</f>
        <v/>
      </c>
      <c r="D21475">
        <f>VLOOKUP(B21475, Tabelas!A:C,3,FALSE())</f>
        <v/>
      </c>
      <c r="E21475">
        <f>VLOOKUP(B21475, Tabelas!A:C,2,FALSE())</f>
        <v/>
      </c>
    </row>
    <row r="21476">
      <c r="A21476" t="inlineStr">
        <is>
          <t>WSEAS TRANSACTIONS ON SIGNAL PROCESSING</t>
        </is>
      </c>
      <c r="B21476" t="inlineStr">
        <is>
          <t>C</t>
        </is>
      </c>
      <c r="C21476">
        <f>IF(B21476&lt;&gt;"NI",1,0)</f>
        <v/>
      </c>
      <c r="D21476">
        <f>VLOOKUP(B21476, Tabelas!A:C,3,FALSE())</f>
        <v/>
      </c>
      <c r="E21476">
        <f>VLOOKUP(B21476, Tabelas!A:C,2,FALSE())</f>
        <v/>
      </c>
    </row>
    <row r="21477">
      <c r="A21477" t="inlineStr">
        <is>
          <t>WSEAS TRANSACTIONS ON SYSTEMS</t>
        </is>
      </c>
      <c r="B21477" t="inlineStr">
        <is>
          <t>C</t>
        </is>
      </c>
      <c r="C21477">
        <f>IF(B21477&lt;&gt;"NI",1,0)</f>
        <v/>
      </c>
      <c r="D21477">
        <f>VLOOKUP(B21477, Tabelas!A:C,3,FALSE())</f>
        <v/>
      </c>
      <c r="E21477">
        <f>VLOOKUP(B21477, Tabelas!A:C,2,FALSE())</f>
        <v/>
      </c>
    </row>
    <row r="21478">
      <c r="A21478" t="inlineStr">
        <is>
          <t>XIX REUNIÃO BRASILEIRA DE MANJEO E CONSERVAÇÃO DO SOLO E ÁGUA</t>
        </is>
      </c>
      <c r="B21478" t="inlineStr">
        <is>
          <t>C</t>
        </is>
      </c>
      <c r="C21478">
        <f>IF(B21478&lt;&gt;"NI",1,0)</f>
        <v/>
      </c>
      <c r="D21478">
        <f>VLOOKUP(B21478, Tabelas!A:C,3,FALSE())</f>
        <v/>
      </c>
      <c r="E21478">
        <f>VLOOKUP(B21478, Tabelas!A:C,2,FALSE())</f>
        <v/>
      </c>
    </row>
    <row r="21479">
      <c r="A21479" t="inlineStr">
        <is>
          <t>XL CONGRESSO BRASILEIRO DE EDUCAÇÃO EM ENGENHARIA - COBENGE 2012</t>
        </is>
      </c>
      <c r="B21479" t="inlineStr">
        <is>
          <t>C</t>
        </is>
      </c>
      <c r="C21479">
        <f>IF(B21479&lt;&gt;"NI",1,0)</f>
        <v/>
      </c>
      <c r="D21479">
        <f>VLOOKUP(B21479, Tabelas!A:C,3,FALSE())</f>
        <v/>
      </c>
      <c r="E21479">
        <f>VLOOKUP(B21479, Tabelas!A:C,2,FALSE())</f>
        <v/>
      </c>
    </row>
    <row r="21480">
      <c r="A21480" t="inlineStr">
        <is>
          <t>XV ENDIPE - ENCONTRO NACIONAL DE DIDÁTICA E PRÁTICA DE ENSINO</t>
        </is>
      </c>
      <c r="B21480" t="inlineStr">
        <is>
          <t>C</t>
        </is>
      </c>
      <c r="C21480">
        <f>IF(B21480&lt;&gt;"NI",1,0)</f>
        <v/>
      </c>
      <c r="D21480">
        <f>VLOOKUP(B21480, Tabelas!A:C,3,FALSE())</f>
        <v/>
      </c>
      <c r="E21480">
        <f>VLOOKUP(B21480, Tabelas!A:C,2,FALSE())</f>
        <v/>
      </c>
    </row>
    <row r="21481">
      <c r="A21481" t="inlineStr">
        <is>
          <t>XXX CONGRESSO DA SOCIEDADE BRASILEIRA DE COMPUTAÇÃO</t>
        </is>
      </c>
      <c r="B21481" t="inlineStr">
        <is>
          <t>C</t>
        </is>
      </c>
      <c r="C21481">
        <f>IF(B21481&lt;&gt;"NI",1,0)</f>
        <v/>
      </c>
      <c r="D21481">
        <f>VLOOKUP(B21481, Tabelas!A:C,3,FALSE())</f>
        <v/>
      </c>
      <c r="E21481">
        <f>VLOOKUP(B21481, Tabelas!A:C,2,FALSE())</f>
        <v/>
      </c>
    </row>
    <row r="21482">
      <c r="A21482" t="inlineStr">
        <is>
          <t>ZEITSCHRIFT DER ARBEITSGEMEINSCHAFT ÖSTERREICHISCHER ENTOMOLOGEN</t>
        </is>
      </c>
      <c r="B21482" t="inlineStr">
        <is>
          <t>C</t>
        </is>
      </c>
      <c r="C21482">
        <f>IF(B21482&lt;&gt;"NI",1,0)</f>
        <v/>
      </c>
      <c r="D21482">
        <f>VLOOKUP(B21482, Tabelas!A:C,3,FALSE())</f>
        <v/>
      </c>
      <c r="E21482">
        <f>VLOOKUP(B21482, Tabelas!A:C,2,FALSE())</f>
        <v/>
      </c>
    </row>
    <row r="21483">
      <c r="A21483" t="inlineStr">
        <is>
          <t>ZEITSCHRIFT FÜR AUSLÄNDISCHES ÖFFENTLICHES RECHT UND VÖLKERRECHT (IMPRESSO)</t>
        </is>
      </c>
      <c r="B21483" t="inlineStr">
        <is>
          <t>C</t>
        </is>
      </c>
      <c r="C21483">
        <f>IF(B21483&lt;&gt;"NI",1,0)</f>
        <v/>
      </c>
      <c r="D21483">
        <f>VLOOKUP(B21483, Tabelas!A:C,3,FALSE())</f>
        <v/>
      </c>
      <c r="E21483">
        <f>VLOOKUP(B21483, Tabelas!A:C,2,FALSE())</f>
        <v/>
      </c>
    </row>
    <row r="21484">
      <c r="A21484" t="inlineStr">
        <is>
          <t>ZEITSCHRIFT FÜR DIE GESAMTE STRAFRECHTSWISSENSCHAFT - THE GRUYTE</t>
        </is>
      </c>
      <c r="B21484" t="inlineStr">
        <is>
          <t>NC</t>
        </is>
      </c>
      <c r="C21484">
        <f>IF(B21484&lt;&gt;"NI",1,0)</f>
        <v/>
      </c>
      <c r="D21484">
        <f>VLOOKUP(B21484, Tabelas!A:C,3,FALSE())</f>
        <v/>
      </c>
      <c r="E21484">
        <f>VLOOKUP(B21484, Tabelas!A:C,2,FALSE())</f>
        <v/>
      </c>
    </row>
    <row r="21485">
      <c r="A21485" t="inlineStr">
        <is>
          <t>ZEITSCHRIFT FÜR VERGLEICHENDE RECHTSWISSENSCHAFT</t>
        </is>
      </c>
      <c r="B21485" t="inlineStr">
        <is>
          <t>C</t>
        </is>
      </c>
      <c r="C21485">
        <f>IF(B21485&lt;&gt;"NI",1,0)</f>
        <v/>
      </c>
      <c r="D21485">
        <f>VLOOKUP(B21485, Tabelas!A:C,3,FALSE())</f>
        <v/>
      </c>
      <c r="E21485">
        <f>VLOOKUP(B21485, Tabelas!A:C,2,FALSE())</f>
        <v/>
      </c>
    </row>
    <row r="21486">
      <c r="A21486" t="inlineStr">
        <is>
          <t>ZHUANGSHI</t>
        </is>
      </c>
      <c r="B21486" t="inlineStr">
        <is>
          <t>C</t>
        </is>
      </c>
      <c r="C21486">
        <f>IF(B21486&lt;&gt;"NI",1,0)</f>
        <v/>
      </c>
      <c r="D21486">
        <f>VLOOKUP(B21486, Tabelas!A:C,3,FALSE())</f>
        <v/>
      </c>
      <c r="E21486">
        <f>VLOOKUP(B21486, Tabelas!A:C,2,FALSE())</f>
        <v/>
      </c>
    </row>
    <row r="21487">
      <c r="A21487" t="inlineStr">
        <is>
          <t>ZUM</t>
        </is>
      </c>
      <c r="B21487" t="inlineStr">
        <is>
          <t>C</t>
        </is>
      </c>
      <c r="C21487">
        <f>IF(B21487&lt;&gt;"NI",1,0)</f>
        <v/>
      </c>
      <c r="D21487">
        <f>VLOOKUP(B21487, Tabelas!A:C,3,FALSE())</f>
        <v/>
      </c>
      <c r="E21487">
        <f>VLOOKUP(B21487, Tabelas!A:C,2,FALSE())</f>
        <v/>
      </c>
    </row>
    <row r="21488">
      <c r="A21488" t="inlineStr">
        <is>
          <t>#10.ART</t>
        </is>
      </c>
      <c r="B21488" t="inlineStr">
        <is>
          <t>NC</t>
        </is>
      </c>
      <c r="C21488">
        <f>IF(B21488&lt;&gt;"NI",1,0)</f>
        <v/>
      </c>
      <c r="D21488">
        <f>VLOOKUP(B21488, Tabelas!A:C,3,FALSE())</f>
        <v/>
      </c>
      <c r="E21488">
        <f>VLOOKUP(B21488, Tabelas!A:C,2,FALSE())</f>
        <v/>
      </c>
    </row>
    <row r="21489">
      <c r="A21489" t="inlineStr">
        <is>
          <t>[C]COMPASSESWORLD: THE ARCHITECTURE AND INTERIOR DESIGN INTERNATIONAL NETWORK | MIDDLE EAST</t>
        </is>
      </c>
      <c r="B21489" t="inlineStr">
        <is>
          <t>NC</t>
        </is>
      </c>
      <c r="C21489">
        <f>IF(B21489&lt;&gt;"NI",1,0)</f>
        <v/>
      </c>
      <c r="D21489">
        <f>VLOOKUP(B21489, Tabelas!A:C,3,FALSE())</f>
        <v/>
      </c>
      <c r="E21489">
        <f>VLOOKUP(B21489, Tabelas!A:C,2,FALSE())</f>
        <v/>
      </c>
    </row>
    <row r="21490">
      <c r="A21490" t="inlineStr">
        <is>
          <t>14º</t>
        </is>
      </c>
      <c r="B21490" t="inlineStr">
        <is>
          <t>NC</t>
        </is>
      </c>
      <c r="C21490">
        <f>IF(B21490&lt;&gt;"NI",1,0)</f>
        <v/>
      </c>
      <c r="D21490">
        <f>VLOOKUP(B21490, Tabelas!A:C,3,FALSE())</f>
        <v/>
      </c>
      <c r="E21490">
        <f>VLOOKUP(B21490, Tabelas!A:C,2,FALSE())</f>
        <v/>
      </c>
    </row>
    <row r="21491">
      <c r="A21491" t="inlineStr">
        <is>
          <t>1ª ANÁLISE - SEADE</t>
        </is>
      </c>
      <c r="B21491" t="inlineStr">
        <is>
          <t>NC</t>
        </is>
      </c>
      <c r="C21491">
        <f>IF(B21491&lt;&gt;"NI",1,0)</f>
        <v/>
      </c>
      <c r="D21491">
        <f>VLOOKUP(B21491, Tabelas!A:C,3,FALSE())</f>
        <v/>
      </c>
      <c r="E21491">
        <f>VLOOKUP(B21491, Tabelas!A:C,2,FALSE())</f>
        <v/>
      </c>
    </row>
    <row r="21492">
      <c r="A21492" t="inlineStr">
        <is>
          <t>2010 42ND SOUTHEASTERN SYMPOSIUM ON SYSTEM THEORY (SSST)</t>
        </is>
      </c>
      <c r="B21492" t="inlineStr">
        <is>
          <t>NC</t>
        </is>
      </c>
      <c r="C21492">
        <f>IF(B21492&lt;&gt;"NI",1,0)</f>
        <v/>
      </c>
      <c r="D21492">
        <f>VLOOKUP(B21492, Tabelas!A:C,3,FALSE())</f>
        <v/>
      </c>
      <c r="E21492">
        <f>VLOOKUP(B21492, Tabelas!A:C,2,FALSE())</f>
        <v/>
      </c>
    </row>
    <row r="21493">
      <c r="A21493" t="inlineStr">
        <is>
          <t>20ª. COMPÓS</t>
        </is>
      </c>
      <c r="B21493" t="inlineStr">
        <is>
          <t>NC</t>
        </is>
      </c>
      <c r="C21493">
        <f>IF(B21493&lt;&gt;"NI",1,0)</f>
        <v/>
      </c>
      <c r="D21493">
        <f>VLOOKUP(B21493, Tabelas!A:C,3,FALSE())</f>
        <v/>
      </c>
      <c r="E21493">
        <f>VLOOKUP(B21493, Tabelas!A:C,2,FALSE())</f>
        <v/>
      </c>
    </row>
    <row r="21494">
      <c r="A21494" t="inlineStr">
        <is>
          <t>2º CONGRESSO BRASILEIRO DE ENGENHARIA DE PRODUÇÃO</t>
        </is>
      </c>
      <c r="B21494" t="inlineStr">
        <is>
          <t>NC</t>
        </is>
      </c>
      <c r="C21494">
        <f>IF(B21494&lt;&gt;"NI",1,0)</f>
        <v/>
      </c>
      <c r="D21494">
        <f>VLOOKUP(B21494, Tabelas!A:C,3,FALSE())</f>
        <v/>
      </c>
      <c r="E21494">
        <f>VLOOKUP(B21494, Tabelas!A:C,2,FALSE())</f>
        <v/>
      </c>
    </row>
    <row r="21495">
      <c r="A21495" t="inlineStr">
        <is>
          <t>978-85-98936-04-8</t>
        </is>
      </c>
      <c r="B21495" t="inlineStr">
        <is>
          <t>NC</t>
        </is>
      </c>
      <c r="C21495">
        <f>IF(B21495&lt;&gt;"NI",1,0)</f>
        <v/>
      </c>
      <c r="D21495">
        <f>VLOOKUP(B21495, Tabelas!A:C,3,FALSE())</f>
        <v/>
      </c>
      <c r="E21495">
        <f>VLOOKUP(B21495, Tabelas!A:C,2,FALSE())</f>
        <v/>
      </c>
    </row>
    <row r="21496">
      <c r="A21496" t="inlineStr">
        <is>
          <t>A PÁGINA DA EDUCAÇÃO</t>
        </is>
      </c>
      <c r="B21496" t="inlineStr">
        <is>
          <t>NC</t>
        </is>
      </c>
      <c r="C21496">
        <f>IF(B21496&lt;&gt;"NI",1,0)</f>
        <v/>
      </c>
      <c r="D21496">
        <f>VLOOKUP(B21496, Tabelas!A:C,3,FALSE())</f>
        <v/>
      </c>
      <c r="E21496">
        <f>VLOOKUP(B21496, Tabelas!A:C,2,FALSE())</f>
        <v/>
      </c>
    </row>
    <row r="21497">
      <c r="A21497" t="inlineStr">
        <is>
          <t>ABSTRACTS OF THE GENERAL MEETING OF THE AMERICAN SOCIETY FOR MICROBIOLOGY</t>
        </is>
      </c>
      <c r="B21497" t="inlineStr">
        <is>
          <t>NC</t>
        </is>
      </c>
      <c r="C21497">
        <f>IF(B21497&lt;&gt;"NI",1,0)</f>
        <v/>
      </c>
      <c r="D21497">
        <f>VLOOKUP(B21497, Tabelas!A:C,3,FALSE())</f>
        <v/>
      </c>
      <c r="E21497">
        <f>VLOOKUP(B21497, Tabelas!A:C,2,FALSE())</f>
        <v/>
      </c>
    </row>
    <row r="21498">
      <c r="A21498" t="inlineStr">
        <is>
          <t>ACADEMY OF MANAGEMENT PROCEEDINGS</t>
        </is>
      </c>
      <c r="B21498" t="inlineStr">
        <is>
          <t>NC</t>
        </is>
      </c>
      <c r="C21498">
        <f>IF(B21498&lt;&gt;"NI",1,0)</f>
        <v/>
      </c>
      <c r="D21498">
        <f>VLOOKUP(B21498, Tabelas!A:C,3,FALSE())</f>
        <v/>
      </c>
      <c r="E21498">
        <f>VLOOKUP(B21498, Tabelas!A:C,2,FALSE())</f>
        <v/>
      </c>
    </row>
    <row r="21499">
      <c r="A21499" t="inlineStr">
        <is>
          <t>ACCOUNTING TECHNOLOGY</t>
        </is>
      </c>
      <c r="B21499" t="inlineStr">
        <is>
          <t>NC</t>
        </is>
      </c>
      <c r="C21499">
        <f>IF(B21499&lt;&gt;"NI",1,0)</f>
        <v/>
      </c>
      <c r="D21499">
        <f>VLOOKUP(B21499, Tabelas!A:C,3,FALSE())</f>
        <v/>
      </c>
      <c r="E21499">
        <f>VLOOKUP(B21499, Tabelas!A:C,2,FALSE())</f>
        <v/>
      </c>
    </row>
    <row r="21500">
      <c r="A21500" t="inlineStr">
        <is>
          <t>ACTA PHYSICA POLONICA. B, PROCEEDINGS SUPPLEMENT</t>
        </is>
      </c>
      <c r="B21500" t="inlineStr">
        <is>
          <t>NC</t>
        </is>
      </c>
      <c r="C21500">
        <f>IF(B21500&lt;&gt;"NI",1,0)</f>
        <v/>
      </c>
      <c r="D21500">
        <f>VLOOKUP(B21500, Tabelas!A:C,3,FALSE())</f>
        <v/>
      </c>
      <c r="E21500">
        <f>VLOOKUP(B21500, Tabelas!A:C,2,FALSE())</f>
        <v/>
      </c>
    </row>
    <row r="21501">
      <c r="A21501" t="inlineStr">
        <is>
          <t>ACTES DES COLLOQUES INSECTES SOCIAUX</t>
        </is>
      </c>
      <c r="B21501" t="inlineStr">
        <is>
          <t>NC</t>
        </is>
      </c>
      <c r="C21501">
        <f>IF(B21501&lt;&gt;"NI",1,0)</f>
        <v/>
      </c>
      <c r="D21501">
        <f>VLOOKUP(B21501, Tabelas!A:C,3,FALSE())</f>
        <v/>
      </c>
      <c r="E21501">
        <f>VLOOKUP(B21501, Tabelas!A:C,2,FALSE())</f>
        <v/>
      </c>
    </row>
    <row r="21502">
      <c r="A21502" t="inlineStr">
        <is>
          <t>ADVANCED MATERIALS RESEARCH</t>
        </is>
      </c>
      <c r="B21502" t="inlineStr">
        <is>
          <t>NC</t>
        </is>
      </c>
      <c r="C21502">
        <f>IF(B21502&lt;&gt;"NI",1,0)</f>
        <v/>
      </c>
      <c r="D21502">
        <f>VLOOKUP(B21502, Tabelas!A:C,3,FALSE())</f>
        <v/>
      </c>
      <c r="E21502">
        <f>VLOOKUP(B21502, Tabelas!A:C,2,FALSE())</f>
        <v/>
      </c>
    </row>
    <row r="21503">
      <c r="A21503" t="inlineStr">
        <is>
          <t>ADVANCED MATERIALS RESEARCH (ONLINE)</t>
        </is>
      </c>
      <c r="B21503" t="inlineStr">
        <is>
          <t>NC</t>
        </is>
      </c>
      <c r="C21503">
        <f>IF(B21503&lt;&gt;"NI",1,0)</f>
        <v/>
      </c>
      <c r="D21503">
        <f>VLOOKUP(B21503, Tabelas!A:C,3,FALSE())</f>
        <v/>
      </c>
      <c r="E21503">
        <f>VLOOKUP(B21503, Tabelas!A:C,2,FALSE())</f>
        <v/>
      </c>
    </row>
    <row r="21504">
      <c r="A21504" t="inlineStr">
        <is>
          <t>ADVANCES IN CLEANER PRODUCTION</t>
        </is>
      </c>
      <c r="B21504" t="inlineStr">
        <is>
          <t>NC</t>
        </is>
      </c>
      <c r="C21504">
        <f>IF(B21504&lt;&gt;"NI",1,0)</f>
        <v/>
      </c>
      <c r="D21504">
        <f>VLOOKUP(B21504, Tabelas!A:C,3,FALSE())</f>
        <v/>
      </c>
      <c r="E21504">
        <f>VLOOKUP(B21504, Tabelas!A:C,2,FALSE())</f>
        <v/>
      </c>
    </row>
    <row r="21505">
      <c r="A21505" t="inlineStr">
        <is>
          <t>ADVANCES IN NEUROLOGY</t>
        </is>
      </c>
      <c r="B21505" t="inlineStr">
        <is>
          <t>NC</t>
        </is>
      </c>
      <c r="C21505">
        <f>IF(B21505&lt;&gt;"NI",1,0)</f>
        <v/>
      </c>
      <c r="D21505">
        <f>VLOOKUP(B21505, Tabelas!A:C,3,FALSE())</f>
        <v/>
      </c>
      <c r="E21505">
        <f>VLOOKUP(B21505, Tabelas!A:C,2,FALSE())</f>
        <v/>
      </c>
    </row>
    <row r="21506">
      <c r="A21506" t="inlineStr">
        <is>
          <t>ADVANCES IN THE ASTRONAUTICAL SCIENCES</t>
        </is>
      </c>
      <c r="B21506" t="inlineStr">
        <is>
          <t>NC</t>
        </is>
      </c>
      <c r="C21506">
        <f>IF(B21506&lt;&gt;"NI",1,0)</f>
        <v/>
      </c>
      <c r="D21506">
        <f>VLOOKUP(B21506, Tabelas!A:C,3,FALSE())</f>
        <v/>
      </c>
      <c r="E21506">
        <f>VLOOKUP(B21506, Tabelas!A:C,2,FALSE())</f>
        <v/>
      </c>
    </row>
    <row r="21507">
      <c r="A21507" t="inlineStr">
        <is>
          <t>AEGYPTOLOGUS - CADERNO DE DIVULGAÇÃO CIENTÍFICA</t>
        </is>
      </c>
      <c r="B21507" t="inlineStr">
        <is>
          <t>NC</t>
        </is>
      </c>
      <c r="C21507">
        <f>IF(B21507&lt;&gt;"NI",1,0)</f>
        <v/>
      </c>
      <c r="D21507">
        <f>VLOOKUP(B21507, Tabelas!A:C,3,FALSE())</f>
        <v/>
      </c>
      <c r="E21507">
        <f>VLOOKUP(B21507, Tabelas!A:C,2,FALSE())</f>
        <v/>
      </c>
    </row>
    <row r="21508">
      <c r="A21508" t="inlineStr">
        <is>
          <t>AFLUENTE</t>
        </is>
      </c>
      <c r="B21508" t="inlineStr">
        <is>
          <t>NC</t>
        </is>
      </c>
      <c r="C21508">
        <f>IF(B21508&lt;&gt;"NI",1,0)</f>
        <v/>
      </c>
      <c r="D21508">
        <f>VLOOKUP(B21508, Tabelas!A:C,3,FALSE())</f>
        <v/>
      </c>
      <c r="E21508">
        <f>VLOOKUP(B21508, Tabelas!A:C,2,FALSE())</f>
        <v/>
      </c>
    </row>
    <row r="21509">
      <c r="A21509" t="inlineStr">
        <is>
          <t>AFRICULTURES: LA REVUE DE REFERENCE DES CULTURES AFRICAINES</t>
        </is>
      </c>
      <c r="B21509" t="inlineStr">
        <is>
          <t>NC</t>
        </is>
      </c>
      <c r="C21509">
        <f>IF(B21509&lt;&gt;"NI",1,0)</f>
        <v/>
      </c>
      <c r="D21509">
        <f>VLOOKUP(B21509, Tabelas!A:C,3,FALSE())</f>
        <v/>
      </c>
      <c r="E21509">
        <f>VLOOKUP(B21509, Tabelas!A:C,2,FALSE())</f>
        <v/>
      </c>
    </row>
    <row r="21510">
      <c r="A21510" t="inlineStr">
        <is>
          <t>AISTHE (ONLINE)</t>
        </is>
      </c>
      <c r="B21510" t="inlineStr">
        <is>
          <t>NC</t>
        </is>
      </c>
      <c r="C21510">
        <f>IF(B21510&lt;&gt;"NI",1,0)</f>
        <v/>
      </c>
      <c r="D21510">
        <f>VLOOKUP(B21510, Tabelas!A:C,3,FALSE())</f>
        <v/>
      </c>
      <c r="E21510">
        <f>VLOOKUP(B21510, Tabelas!A:C,2,FALSE())</f>
        <v/>
      </c>
    </row>
    <row r="21511">
      <c r="A21511" t="inlineStr">
        <is>
          <t>ALGAZARRA</t>
        </is>
      </c>
      <c r="B21511" t="inlineStr">
        <is>
          <t>NC</t>
        </is>
      </c>
      <c r="C21511">
        <f>IF(B21511&lt;&gt;"NI",1,0)</f>
        <v/>
      </c>
      <c r="D21511">
        <f>VLOOKUP(B21511, Tabelas!A:C,3,FALSE())</f>
        <v/>
      </c>
      <c r="E21511">
        <f>VLOOKUP(B21511, Tabelas!A:C,2,FALSE())</f>
        <v/>
      </c>
    </row>
    <row r="21512">
      <c r="A21512" t="inlineStr">
        <is>
          <t>AMERICAN JOURNAL OF NEUROSCIENCE (ONLINE)</t>
        </is>
      </c>
      <c r="B21512" t="inlineStr">
        <is>
          <t>NC</t>
        </is>
      </c>
      <c r="C21512">
        <f>IF(B21512&lt;&gt;"NI",1,0)</f>
        <v/>
      </c>
      <c r="D21512">
        <f>VLOOKUP(B21512, Tabelas!A:C,3,FALSE())</f>
        <v/>
      </c>
      <c r="E21512">
        <f>VLOOKUP(B21512, Tabelas!A:C,2,FALSE())</f>
        <v/>
      </c>
    </row>
    <row r="21513">
      <c r="A21513" t="inlineStr">
        <is>
          <t>ANAIS - ENCONTRO NACIONAL DE TURISMO COM BASE LOCAL</t>
        </is>
      </c>
      <c r="B21513" t="inlineStr">
        <is>
          <t>NC</t>
        </is>
      </c>
      <c r="C21513">
        <f>IF(B21513&lt;&gt;"NI",1,0)</f>
        <v/>
      </c>
      <c r="D21513">
        <f>VLOOKUP(B21513, Tabelas!A:C,3,FALSE())</f>
        <v/>
      </c>
      <c r="E21513">
        <f>VLOOKUP(B21513, Tabelas!A:C,2,FALSE())</f>
        <v/>
      </c>
    </row>
    <row r="21514">
      <c r="A21514" t="inlineStr">
        <is>
          <t>ANAIS - SIMPEP</t>
        </is>
      </c>
      <c r="B21514" t="inlineStr">
        <is>
          <t>NC</t>
        </is>
      </c>
      <c r="C21514">
        <f>IF(B21514&lt;&gt;"NI",1,0)</f>
        <v/>
      </c>
      <c r="D21514">
        <f>VLOOKUP(B21514, Tabelas!A:C,3,FALSE())</f>
        <v/>
      </c>
      <c r="E21514">
        <f>VLOOKUP(B21514, Tabelas!A:C,2,FALSE())</f>
        <v/>
      </c>
    </row>
    <row r="21515">
      <c r="A21515" t="inlineStr">
        <is>
          <t>ANAIS ¿ CONGRESSO BRASILEIRO DE GESTÃO AMBIENTAL</t>
        </is>
      </c>
      <c r="B21515" t="inlineStr">
        <is>
          <t>NC</t>
        </is>
      </c>
      <c r="C21515">
        <f>IF(B21515&lt;&gt;"NI",1,0)</f>
        <v/>
      </c>
      <c r="D21515">
        <f>VLOOKUP(B21515, Tabelas!A:C,3,FALSE())</f>
        <v/>
      </c>
      <c r="E21515">
        <f>VLOOKUP(B21515, Tabelas!A:C,2,FALSE())</f>
        <v/>
      </c>
    </row>
    <row r="21516">
      <c r="A21516" t="inlineStr">
        <is>
          <t>ANAIS 2011</t>
        </is>
      </c>
      <c r="B21516" t="inlineStr">
        <is>
          <t>NC</t>
        </is>
      </c>
      <c r="C21516">
        <f>IF(B21516&lt;&gt;"NI",1,0)</f>
        <v/>
      </c>
      <c r="D21516">
        <f>VLOOKUP(B21516, Tabelas!A:C,3,FALSE())</f>
        <v/>
      </c>
      <c r="E21516">
        <f>VLOOKUP(B21516, Tabelas!A:C,2,FALSE())</f>
        <v/>
      </c>
    </row>
    <row r="21517">
      <c r="A21517" t="inlineStr">
        <is>
          <t>ANAIS BRASILEIROS DE ESTUDOS TURÍSTICOS</t>
        </is>
      </c>
      <c r="B21517" t="inlineStr">
        <is>
          <t>NC</t>
        </is>
      </c>
      <c r="C21517">
        <f>IF(B21517&lt;&gt;"NI",1,0)</f>
        <v/>
      </c>
      <c r="D21517">
        <f>VLOOKUP(B21517, Tabelas!A:C,3,FALSE())</f>
        <v/>
      </c>
      <c r="E21517">
        <f>VLOOKUP(B21517, Tabelas!A:C,2,FALSE())</f>
        <v/>
      </c>
    </row>
    <row r="21518">
      <c r="A21518" t="inlineStr">
        <is>
          <t>ANAIS CONGRESSO INTERNACIONAL DE EDUCAÇÃO DO NOROESTE PAULISTA</t>
        </is>
      </c>
      <c r="B21518" t="inlineStr">
        <is>
          <t>NC</t>
        </is>
      </c>
      <c r="C21518">
        <f>IF(B21518&lt;&gt;"NI",1,0)</f>
        <v/>
      </c>
      <c r="D21518">
        <f>VLOOKUP(B21518, Tabelas!A:C,3,FALSE())</f>
        <v/>
      </c>
      <c r="E21518">
        <f>VLOOKUP(B21518, Tabelas!A:C,2,FALSE())</f>
        <v/>
      </c>
    </row>
    <row r="21519">
      <c r="A21519" t="inlineStr">
        <is>
          <t>ANAIS DE EVENTOS DA UFSCAR</t>
        </is>
      </c>
      <c r="B21519" t="inlineStr">
        <is>
          <t>NC</t>
        </is>
      </c>
      <c r="C21519">
        <f>IF(B21519&lt;&gt;"NI",1,0)</f>
        <v/>
      </c>
      <c r="D21519">
        <f>VLOOKUP(B21519, Tabelas!A:C,3,FALSE())</f>
        <v/>
      </c>
      <c r="E21519">
        <f>VLOOKUP(B21519, Tabelas!A:C,2,FALSE())</f>
        <v/>
      </c>
    </row>
    <row r="21520">
      <c r="A21520" t="inlineStr">
        <is>
          <t>ANAIS DO ... CONGRESSO BRASILEIRO DE CIÊNCIAS DA COMUNICAÇÃO</t>
        </is>
      </c>
      <c r="B21520" t="inlineStr">
        <is>
          <t>NC</t>
        </is>
      </c>
      <c r="C21520">
        <f>IF(B21520&lt;&gt;"NI",1,0)</f>
        <v/>
      </c>
      <c r="D21520">
        <f>VLOOKUP(B21520, Tabelas!A:C,3,FALSE())</f>
        <v/>
      </c>
      <c r="E21520">
        <f>VLOOKUP(B21520, Tabelas!A:C,2,FALSE())</f>
        <v/>
      </c>
    </row>
    <row r="21521">
      <c r="A21521" t="inlineStr">
        <is>
          <t>ANAIS DO ... CONGRESSO NACIONAL DE EDUCAÇÃO</t>
        </is>
      </c>
      <c r="B21521" t="inlineStr">
        <is>
          <t>NC</t>
        </is>
      </c>
      <c r="C21521">
        <f>IF(B21521&lt;&gt;"NI",1,0)</f>
        <v/>
      </c>
      <c r="D21521">
        <f>VLOOKUP(B21521, Tabelas!A:C,3,FALSE())</f>
        <v/>
      </c>
      <c r="E21521">
        <f>VLOOKUP(B21521, Tabelas!A:C,2,FALSE())</f>
        <v/>
      </c>
    </row>
    <row r="21522">
      <c r="A21522" t="inlineStr">
        <is>
          <t>ANAIS DO ... ENCONTRO DE ESTUDOS MULTIDISCIPLINARES EM CULTURA</t>
        </is>
      </c>
      <c r="B21522" t="inlineStr">
        <is>
          <t>NC</t>
        </is>
      </c>
      <c r="C21522">
        <f>IF(B21522&lt;&gt;"NI",1,0)</f>
        <v/>
      </c>
      <c r="D21522">
        <f>VLOOKUP(B21522, Tabelas!A:C,3,FALSE())</f>
        <v/>
      </c>
      <c r="E21522">
        <f>VLOOKUP(B21522, Tabelas!A:C,2,FALSE())</f>
        <v/>
      </c>
    </row>
    <row r="21523">
      <c r="A21523" t="inlineStr">
        <is>
          <t>ANAIS DO ... ENCONTRO NACIONAL DA ANPAP (ONLINE)</t>
        </is>
      </c>
      <c r="B21523" t="inlineStr">
        <is>
          <t>NC</t>
        </is>
      </c>
      <c r="C21523">
        <f>IF(B21523&lt;&gt;"NI",1,0)</f>
        <v/>
      </c>
      <c r="D21523">
        <f>VLOOKUP(B21523, Tabelas!A:C,3,FALSE())</f>
        <v/>
      </c>
      <c r="E21523">
        <f>VLOOKUP(B21523, Tabelas!A:C,2,FALSE())</f>
        <v/>
      </c>
    </row>
    <row r="21524">
      <c r="A21524" t="inlineStr">
        <is>
          <t>ANAIS DO ... ENCONTRO NACIONAL DE ENGENHARIA DE PRODUÇÃO, PROCEEDINGS ... INTERNATIONAL CONFERENCE ON PRODUCTION ENGINEERING AND OPERATIONS MANAGEMENT</t>
        </is>
      </c>
      <c r="B21524" t="inlineStr">
        <is>
          <t>NC</t>
        </is>
      </c>
      <c r="C21524">
        <f>IF(B21524&lt;&gt;"NI",1,0)</f>
        <v/>
      </c>
      <c r="D21524">
        <f>VLOOKUP(B21524, Tabelas!A:C,3,FALSE())</f>
        <v/>
      </c>
      <c r="E21524">
        <f>VLOOKUP(B21524, Tabelas!A:C,2,FALSE())</f>
        <v/>
      </c>
    </row>
    <row r="21525">
      <c r="A21525" t="inlineStr">
        <is>
          <t>ANAIS DO ... ENCONTRO NACIONAL DE POLÍTICA SOCIAL</t>
        </is>
      </c>
      <c r="B21525" t="inlineStr">
        <is>
          <t>NC</t>
        </is>
      </c>
      <c r="C21525">
        <f>IF(B21525&lt;&gt;"NI",1,0)</f>
        <v/>
      </c>
      <c r="D21525">
        <f>VLOOKUP(B21525, Tabelas!A:C,3,FALSE())</f>
        <v/>
      </c>
      <c r="E21525">
        <f>VLOOKUP(B21525, Tabelas!A:C,2,FALSE())</f>
        <v/>
      </c>
    </row>
    <row r="21526">
      <c r="A21526" t="inlineStr">
        <is>
          <t>ANAIS DO ... SEMINÁRIO INTERNACIONAL DE CIÊNCIAS DO AMBIENTE E SUSTENTABILIDADE NA AMAZÔNIA</t>
        </is>
      </c>
      <c r="B21526" t="inlineStr">
        <is>
          <t>NC</t>
        </is>
      </c>
      <c r="C21526">
        <f>IF(B21526&lt;&gt;"NI",1,0)</f>
        <v/>
      </c>
      <c r="D21526">
        <f>VLOOKUP(B21526, Tabelas!A:C,3,FALSE())</f>
        <v/>
      </c>
      <c r="E21526">
        <f>VLOOKUP(B21526, Tabelas!A:C,2,FALSE())</f>
        <v/>
      </c>
    </row>
    <row r="21527">
      <c r="A21527" t="inlineStr">
        <is>
          <t>ANAIS DO CONGRESSO BRASILEIRO DE EDUCAÇÃO ESPECIAL</t>
        </is>
      </c>
      <c r="B21527" t="inlineStr">
        <is>
          <t>NC</t>
        </is>
      </c>
      <c r="C21527">
        <f>IF(B21527&lt;&gt;"NI",1,0)</f>
        <v/>
      </c>
      <c r="D21527">
        <f>VLOOKUP(B21527, Tabelas!A:C,3,FALSE())</f>
        <v/>
      </c>
      <c r="E21527">
        <f>VLOOKUP(B21527, Tabelas!A:C,2,FALSE())</f>
        <v/>
      </c>
    </row>
    <row r="21528">
      <c r="A21528" t="inlineStr">
        <is>
          <t>ANAIS DO CONGRESSO BRASILEIRO DE PROCESSO COLETIVO E CIDADANIA</t>
        </is>
      </c>
      <c r="B21528" t="inlineStr">
        <is>
          <t>NC</t>
        </is>
      </c>
      <c r="C21528">
        <f>IF(B21528&lt;&gt;"NI",1,0)</f>
        <v/>
      </c>
      <c r="D21528">
        <f>VLOOKUP(B21528, Tabelas!A:C,3,FALSE())</f>
        <v/>
      </c>
      <c r="E21528">
        <f>VLOOKUP(B21528, Tabelas!A:C,2,FALSE())</f>
        <v/>
      </c>
    </row>
    <row r="21529">
      <c r="A21529" t="inlineStr">
        <is>
          <t>ANAIS DO CONGRESSO DA SOTER</t>
        </is>
      </c>
      <c r="B21529" t="inlineStr">
        <is>
          <t>NC</t>
        </is>
      </c>
      <c r="C21529">
        <f>IF(B21529&lt;&gt;"NI",1,0)</f>
        <v/>
      </c>
      <c r="D21529">
        <f>VLOOKUP(B21529, Tabelas!A:C,3,FALSE())</f>
        <v/>
      </c>
      <c r="E21529">
        <f>VLOOKUP(B21529, Tabelas!A:C,2,FALSE())</f>
        <v/>
      </c>
    </row>
    <row r="21530">
      <c r="A21530" t="inlineStr">
        <is>
          <t>ANAIS DO CONGRESSO INTERNACIONAL DE PESQUISA (AUTO)BIOGRÁFICA</t>
        </is>
      </c>
      <c r="B21530" t="inlineStr">
        <is>
          <t>NC</t>
        </is>
      </c>
      <c r="C21530">
        <f>IF(B21530&lt;&gt;"NI",1,0)</f>
        <v/>
      </c>
      <c r="D21530">
        <f>VLOOKUP(B21530, Tabelas!A:C,3,FALSE())</f>
        <v/>
      </c>
      <c r="E21530">
        <f>VLOOKUP(B21530, Tabelas!A:C,2,FALSE())</f>
        <v/>
      </c>
    </row>
    <row r="21531">
      <c r="A21531" t="inlineStr">
        <is>
          <t>ANAIS DO CONGRESSO LATINO-AMERICANO DE ADMINISTRAÇÃO E NEGÓCIOS</t>
        </is>
      </c>
      <c r="B21531" t="inlineStr">
        <is>
          <t>NC</t>
        </is>
      </c>
      <c r="C21531">
        <f>IF(B21531&lt;&gt;"NI",1,0)</f>
        <v/>
      </c>
      <c r="D21531">
        <f>VLOOKUP(B21531, Tabelas!A:C,3,FALSE())</f>
        <v/>
      </c>
      <c r="E21531">
        <f>VLOOKUP(B21531, Tabelas!A:C,2,FALSE())</f>
        <v/>
      </c>
    </row>
    <row r="21532">
      <c r="A21532" t="inlineStr">
        <is>
          <t>ANAIS DO IV CONGRESSO LATINO-AMERICANO DE CIÊNCIAS SOCIAIS E HUMANIDADES</t>
        </is>
      </c>
      <c r="B21532" t="inlineStr">
        <is>
          <t>NC</t>
        </is>
      </c>
      <c r="C21532">
        <f>IF(B21532&lt;&gt;"NI",1,0)</f>
        <v/>
      </c>
      <c r="D21532">
        <f>VLOOKUP(B21532, Tabelas!A:C,3,FALSE())</f>
        <v/>
      </c>
      <c r="E21532">
        <f>VLOOKUP(B21532, Tabelas!A:C,2,FALSE())</f>
        <v/>
      </c>
    </row>
    <row r="21533">
      <c r="A21533" t="inlineStr">
        <is>
          <t>ANAIS DO MUSEU HISTÓRICO NACIONAL</t>
        </is>
      </c>
      <c r="B21533" t="inlineStr">
        <is>
          <t>NC</t>
        </is>
      </c>
      <c r="C21533">
        <f>IF(B21533&lt;&gt;"NI",1,0)</f>
        <v/>
      </c>
      <c r="D21533">
        <f>VLOOKUP(B21533, Tabelas!A:C,3,FALSE())</f>
        <v/>
      </c>
      <c r="E21533">
        <f>VLOOKUP(B21533, Tabelas!A:C,2,FALSE())</f>
        <v/>
      </c>
    </row>
    <row r="21534">
      <c r="A21534" t="inlineStr">
        <is>
          <t>ANAIS DO SEFIM - SIMPÓSIO DE ESTÉTICA E FILOSOFIA DA MÚSICA</t>
        </is>
      </c>
      <c r="B21534" t="inlineStr">
        <is>
          <t>NC</t>
        </is>
      </c>
      <c r="C21534">
        <f>IF(B21534&lt;&gt;"NI",1,0)</f>
        <v/>
      </c>
      <c r="D21534">
        <f>VLOOKUP(B21534, Tabelas!A:C,3,FALSE())</f>
        <v/>
      </c>
      <c r="E21534">
        <f>VLOOKUP(B21534, Tabelas!A:C,2,FALSE())</f>
        <v/>
      </c>
    </row>
    <row r="21535">
      <c r="A21535" t="inlineStr">
        <is>
          <t>ANAIS DO SEMINÁRIO DE TECNOLOGIAS APLICADAS A EDUCAÇÃO E SAÚDE</t>
        </is>
      </c>
      <c r="B21535" t="inlineStr">
        <is>
          <t>NC</t>
        </is>
      </c>
      <c r="C21535">
        <f>IF(B21535&lt;&gt;"NI",1,0)</f>
        <v/>
      </c>
      <c r="D21535">
        <f>VLOOKUP(B21535, Tabelas!A:C,3,FALSE())</f>
        <v/>
      </c>
      <c r="E21535">
        <f>VLOOKUP(B21535, Tabelas!A:C,2,FALSE())</f>
        <v/>
      </c>
    </row>
    <row r="21536">
      <c r="A21536" t="inlineStr">
        <is>
          <t>ANAIS DO SEMINÁRIO DOS ESTUDANTES DA PÓS-GRADUAÇÃO EM FILOSOFIA DA UFSCAR</t>
        </is>
      </c>
      <c r="B21536" t="inlineStr">
        <is>
          <t>NC</t>
        </is>
      </c>
      <c r="C21536">
        <f>IF(B21536&lt;&gt;"NI",1,0)</f>
        <v/>
      </c>
      <c r="D21536">
        <f>VLOOKUP(B21536, Tabelas!A:C,3,FALSE())</f>
        <v/>
      </c>
      <c r="E21536">
        <f>VLOOKUP(B21536, Tabelas!A:C,2,FALSE())</f>
        <v/>
      </c>
    </row>
    <row r="21537">
      <c r="A21537" t="inlineStr">
        <is>
          <t>ANAIS DO SIEP: CONSUMO</t>
        </is>
      </c>
      <c r="B21537" t="inlineStr">
        <is>
          <t>NC</t>
        </is>
      </c>
      <c r="C21537">
        <f>IF(B21537&lt;&gt;"NI",1,0)</f>
        <v/>
      </c>
      <c r="D21537">
        <f>VLOOKUP(B21537, Tabelas!A:C,3,FALSE())</f>
        <v/>
      </c>
      <c r="E21537">
        <f>VLOOKUP(B21537, Tabelas!A:C,2,FALSE())</f>
        <v/>
      </c>
    </row>
    <row r="21538">
      <c r="A21538" t="inlineStr">
        <is>
          <t>ANAIS DO VI SIMPÓSIO DE ENGENHARIA DE PRODUÇÃO - SIMEP 2018</t>
        </is>
      </c>
      <c r="B21538" t="inlineStr">
        <is>
          <t>NC</t>
        </is>
      </c>
      <c r="C21538">
        <f>IF(B21538&lt;&gt;"NI",1,0)</f>
        <v/>
      </c>
      <c r="D21538">
        <f>VLOOKUP(B21538, Tabelas!A:C,3,FALSE())</f>
        <v/>
      </c>
      <c r="E21538">
        <f>VLOOKUP(B21538, Tabelas!A:C,2,FALSE())</f>
        <v/>
      </c>
    </row>
    <row r="21539">
      <c r="A21539" t="inlineStr">
        <is>
          <t>ANAIS DO WORKSHOP DE INFORMÁTICA NA ESCOLA (ONLINE)</t>
        </is>
      </c>
      <c r="B21539" t="inlineStr">
        <is>
          <t>NC</t>
        </is>
      </c>
      <c r="C21539">
        <f>IF(B21539&lt;&gt;"NI",1,0)</f>
        <v/>
      </c>
      <c r="D21539">
        <f>VLOOKUP(B21539, Tabelas!A:C,3,FALSE())</f>
        <v/>
      </c>
      <c r="E21539">
        <f>VLOOKUP(B21539, Tabelas!A:C,2,FALSE())</f>
        <v/>
      </c>
    </row>
    <row r="21540">
      <c r="A21540" t="inlineStr">
        <is>
          <t>ANAIS DO XVI CONGRESSO DE COMUNICAÇÃO DA REGIÃO SUDESTE</t>
        </is>
      </c>
      <c r="B21540" t="inlineStr">
        <is>
          <t>NC</t>
        </is>
      </c>
      <c r="C21540">
        <f>IF(B21540&lt;&gt;"NI",1,0)</f>
        <v/>
      </c>
      <c r="D21540">
        <f>VLOOKUP(B21540, Tabelas!A:C,3,FALSE())</f>
        <v/>
      </c>
      <c r="E21540">
        <f>VLOOKUP(B21540, Tabelas!A:C,2,FALSE())</f>
        <v/>
      </c>
    </row>
    <row r="21541">
      <c r="A21541" t="inlineStr">
        <is>
          <t>ANAIS DO XVIII ENGEMA</t>
        </is>
      </c>
      <c r="B21541" t="inlineStr">
        <is>
          <t>NC</t>
        </is>
      </c>
      <c r="C21541">
        <f>IF(B21541&lt;&gt;"NI",1,0)</f>
        <v/>
      </c>
      <c r="D21541">
        <f>VLOOKUP(B21541, Tabelas!A:C,3,FALSE())</f>
        <v/>
      </c>
      <c r="E21541">
        <f>VLOOKUP(B21541, Tabelas!A:C,2,FALSE())</f>
        <v/>
      </c>
    </row>
    <row r="21542">
      <c r="A21542" t="inlineStr">
        <is>
          <t>ANAIS DOS WORKSHOPS DO CONGRESSO BRASILEIRO DE INFORMÁTICA NA EDUCAÇÃO</t>
        </is>
      </c>
      <c r="B21542" t="inlineStr">
        <is>
          <t>NC</t>
        </is>
      </c>
      <c r="C21542">
        <f>IF(B21542&lt;&gt;"NI",1,0)</f>
        <v/>
      </c>
      <c r="D21542">
        <f>VLOOKUP(B21542, Tabelas!A:C,3,FALSE())</f>
        <v/>
      </c>
      <c r="E21542">
        <f>VLOOKUP(B21542, Tabelas!A:C,2,FALSE())</f>
        <v/>
      </c>
    </row>
    <row r="21543">
      <c r="A21543" t="inlineStr">
        <is>
          <t>ANAIS ELETRÔNICOS DO CONGRESSO EPISTEMOLOGIAS DO SUL</t>
        </is>
      </c>
      <c r="B21543" t="inlineStr">
        <is>
          <t>NC</t>
        </is>
      </c>
      <c r="C21543">
        <f>IF(B21543&lt;&gt;"NI",1,0)</f>
        <v/>
      </c>
      <c r="D21543">
        <f>VLOOKUP(B21543, Tabelas!A:C,3,FALSE())</f>
        <v/>
      </c>
      <c r="E21543">
        <f>VLOOKUP(B21543, Tabelas!A:C,2,FALSE())</f>
        <v/>
      </c>
    </row>
    <row r="21544">
      <c r="A21544" t="inlineStr">
        <is>
          <t>ANAIS ERESPP</t>
        </is>
      </c>
      <c r="B21544" t="inlineStr">
        <is>
          <t>NC</t>
        </is>
      </c>
      <c r="C21544">
        <f>IF(B21544&lt;&gt;"NI",1,0)</f>
        <v/>
      </c>
      <c r="D21544">
        <f>VLOOKUP(B21544, Tabelas!A:C,3,FALSE())</f>
        <v/>
      </c>
      <c r="E21544">
        <f>VLOOKUP(B21544, Tabelas!A:C,2,FALSE())</f>
        <v/>
      </c>
    </row>
    <row r="21545">
      <c r="A21545" t="inlineStr">
        <is>
          <t>ANAIS USO PÚBLICO EM UNIDADES DE CONSERVAÇÃO</t>
        </is>
      </c>
      <c r="B21545" t="inlineStr">
        <is>
          <t>NC</t>
        </is>
      </c>
      <c r="C21545">
        <f>IF(B21545&lt;&gt;"NI",1,0)</f>
        <v/>
      </c>
      <c r="D21545">
        <f>VLOOKUP(B21545, Tabelas!A:C,3,FALSE())</f>
        <v/>
      </c>
      <c r="E21545">
        <f>VLOOKUP(B21545, Tabelas!A:C,2,FALSE())</f>
        <v/>
      </c>
    </row>
    <row r="21546">
      <c r="A21546" t="inlineStr">
        <is>
          <t>ÂNCORA (INSTITUTO ÂNCORA DE ENSINO. ONLINE)</t>
        </is>
      </c>
      <c r="B21546" t="inlineStr">
        <is>
          <t>NC</t>
        </is>
      </c>
      <c r="C21546">
        <f>IF(B21546&lt;&gt;"NI",1,0)</f>
        <v/>
      </c>
      <c r="D21546">
        <f>VLOOKUP(B21546, Tabelas!A:C,3,FALSE())</f>
        <v/>
      </c>
      <c r="E21546">
        <f>VLOOKUP(B21546, Tabelas!A:C,2,FALSE())</f>
        <v/>
      </c>
    </row>
    <row r="21547">
      <c r="A21547" t="inlineStr">
        <is>
          <t>ÂNCORAS E FUZIS - CORPO DE FUZILEIROS NAVAIS</t>
        </is>
      </c>
      <c r="B21547" t="inlineStr">
        <is>
          <t>NC</t>
        </is>
      </c>
      <c r="C21547">
        <f>IF(B21547&lt;&gt;"NI",1,0)</f>
        <v/>
      </c>
      <c r="D21547">
        <f>VLOOKUP(B21547, Tabelas!A:C,3,FALSE())</f>
        <v/>
      </c>
      <c r="E21547">
        <f>VLOOKUP(B21547, Tabelas!A:C,2,FALSE())</f>
        <v/>
      </c>
    </row>
    <row r="21548">
      <c r="A21548" t="inlineStr">
        <is>
          <t>ANNALES DE LA FONDATION FYSSEN</t>
        </is>
      </c>
      <c r="B21548" t="inlineStr">
        <is>
          <t>NC</t>
        </is>
      </c>
      <c r="C21548">
        <f>IF(B21548&lt;&gt;"NI",1,0)</f>
        <v/>
      </c>
      <c r="D21548">
        <f>VLOOKUP(B21548, Tabelas!A:C,3,FALSE())</f>
        <v/>
      </c>
      <c r="E21548">
        <f>VLOOKUP(B21548, Tabelas!A:C,2,FALSE())</f>
        <v/>
      </c>
    </row>
    <row r="21549">
      <c r="A21549" t="inlineStr">
        <is>
          <t>ANNALES UNIVERSITATIS MARIAE CURIE-SKLODOWSKA, SECTIO N ¿ EDUCATIO NOVA</t>
        </is>
      </c>
      <c r="B21549" t="inlineStr">
        <is>
          <t>NC</t>
        </is>
      </c>
      <c r="C21549">
        <f>IF(B21549&lt;&gt;"NI",1,0)</f>
        <v/>
      </c>
      <c r="D21549">
        <f>VLOOKUP(B21549, Tabelas!A:C,3,FALSE())</f>
        <v/>
      </c>
      <c r="E21549">
        <f>VLOOKUP(B21549, Tabelas!A:C,2,FALSE())</f>
        <v/>
      </c>
    </row>
    <row r="21550">
      <c r="A21550" t="inlineStr">
        <is>
          <t>ANNUAL TRANSACTIONS OF THE NORDIC RHEOLOGY SOCIETY</t>
        </is>
      </c>
      <c r="B21550" t="inlineStr">
        <is>
          <t>NC</t>
        </is>
      </c>
      <c r="C21550">
        <f>IF(B21550&lt;&gt;"NI",1,0)</f>
        <v/>
      </c>
      <c r="D21550">
        <f>VLOOKUP(B21550, Tabelas!A:C,3,FALSE())</f>
        <v/>
      </c>
      <c r="E21550">
        <f>VLOOKUP(B21550, Tabelas!A:C,2,FALSE())</f>
        <v/>
      </c>
    </row>
    <row r="21551">
      <c r="A21551" t="inlineStr">
        <is>
          <t>ANUÁRIO BRASILEIRO DE SEGURANÇA PÚBLICA</t>
        </is>
      </c>
      <c r="B21551" t="inlineStr">
        <is>
          <t>NC</t>
        </is>
      </c>
      <c r="C21551">
        <f>IF(B21551&lt;&gt;"NI",1,0)</f>
        <v/>
      </c>
      <c r="D21551">
        <f>VLOOKUP(B21551, Tabelas!A:C,3,FALSE())</f>
        <v/>
      </c>
      <c r="E21551">
        <f>VLOOKUP(B21551, Tabelas!A:C,2,FALSE())</f>
        <v/>
      </c>
    </row>
    <row r="21552">
      <c r="A21552" t="inlineStr">
        <is>
          <t>ANUÁRIO EVANGÉLICO</t>
        </is>
      </c>
      <c r="B21552" t="inlineStr">
        <is>
          <t>NC</t>
        </is>
      </c>
      <c r="C21552">
        <f>IF(B21552&lt;&gt;"NI",1,0)</f>
        <v/>
      </c>
      <c r="D21552">
        <f>VLOOKUP(B21552, Tabelas!A:C,3,FALSE())</f>
        <v/>
      </c>
      <c r="E21552">
        <f>VLOOKUP(B21552, Tabelas!A:C,2,FALSE())</f>
        <v/>
      </c>
    </row>
    <row r="21553">
      <c r="A21553" t="inlineStr">
        <is>
          <t>AOA (SANTIAGO)</t>
        </is>
      </c>
      <c r="B21553" t="inlineStr">
        <is>
          <t>NC</t>
        </is>
      </c>
      <c r="C21553">
        <f>IF(B21553&lt;&gt;"NI",1,0)</f>
        <v/>
      </c>
      <c r="D21553">
        <f>VLOOKUP(B21553, Tabelas!A:C,3,FALSE())</f>
        <v/>
      </c>
      <c r="E21553">
        <f>VLOOKUP(B21553, Tabelas!A:C,2,FALSE())</f>
        <v/>
      </c>
    </row>
    <row r="21554">
      <c r="A21554" t="inlineStr">
        <is>
          <t>AQUA (NEU-ISENBURG)</t>
        </is>
      </c>
      <c r="B21554" t="inlineStr">
        <is>
          <t>NC</t>
        </is>
      </c>
      <c r="C21554">
        <f>IF(B21554&lt;&gt;"NI",1,0)</f>
        <v/>
      </c>
      <c r="D21554">
        <f>VLOOKUP(B21554, Tabelas!A:C,3,FALSE())</f>
        <v/>
      </c>
      <c r="E21554">
        <f>VLOOKUP(B21554, Tabelas!A:C,2,FALSE())</f>
        <v/>
      </c>
    </row>
    <row r="21555">
      <c r="A21555" t="inlineStr">
        <is>
          <t>ARCHAEOASTRONOMY (COLLEGE PARK)</t>
        </is>
      </c>
      <c r="B21555" t="inlineStr">
        <is>
          <t>NC</t>
        </is>
      </c>
      <c r="C21555">
        <f>IF(B21555&lt;&gt;"NI",1,0)</f>
        <v/>
      </c>
      <c r="D21555">
        <f>VLOOKUP(B21555, Tabelas!A:C,3,FALSE())</f>
        <v/>
      </c>
      <c r="E21555">
        <f>VLOOKUP(B21555, Tabelas!A:C,2,FALSE())</f>
        <v/>
      </c>
    </row>
    <row r="21556">
      <c r="A21556" t="inlineStr">
        <is>
          <t>ARCHAEOLOGICAL DISCOVERY</t>
        </is>
      </c>
      <c r="B21556" t="inlineStr">
        <is>
          <t>NC</t>
        </is>
      </c>
      <c r="C21556">
        <f>IF(B21556&lt;&gt;"NI",1,0)</f>
        <v/>
      </c>
      <c r="D21556">
        <f>VLOOKUP(B21556, Tabelas!A:C,3,FALSE())</f>
        <v/>
      </c>
      <c r="E21556">
        <f>VLOOKUP(B21556, Tabelas!A:C,2,FALSE())</f>
        <v/>
      </c>
    </row>
    <row r="21557">
      <c r="A21557" t="inlineStr">
        <is>
          <t>ARQUINE (MÉXICO. IMPRESA)</t>
        </is>
      </c>
      <c r="B21557" t="inlineStr">
        <is>
          <t>NC</t>
        </is>
      </c>
      <c r="C21557">
        <f>IF(B21557&lt;&gt;"NI",1,0)</f>
        <v/>
      </c>
      <c r="D21557">
        <f>VLOOKUP(B21557, Tabelas!A:C,3,FALSE())</f>
        <v/>
      </c>
      <c r="E21557">
        <f>VLOOKUP(B21557, Tabelas!A:C,2,FALSE())</f>
        <v/>
      </c>
    </row>
    <row r="21558">
      <c r="A21558" t="inlineStr">
        <is>
          <t>ARQUITETURISMO (SÃO PAULO)</t>
        </is>
      </c>
      <c r="B21558" t="inlineStr">
        <is>
          <t>NC</t>
        </is>
      </c>
      <c r="C21558">
        <f>IF(B21558&lt;&gt;"NI",1,0)</f>
        <v/>
      </c>
      <c r="D21558">
        <f>VLOOKUP(B21558, Tabelas!A:C,3,FALSE())</f>
        <v/>
      </c>
      <c r="E21558">
        <f>VLOOKUP(B21558, Tabelas!A:C,2,FALSE())</f>
        <v/>
      </c>
    </row>
    <row r="21559">
      <c r="A21559" t="inlineStr">
        <is>
          <t>ART PRESS (1980)</t>
        </is>
      </c>
      <c r="B21559" t="inlineStr">
        <is>
          <t>NC</t>
        </is>
      </c>
      <c r="C21559">
        <f>IF(B21559&lt;&gt;"NI",1,0)</f>
        <v/>
      </c>
      <c r="D21559">
        <f>VLOOKUP(B21559, Tabelas!A:C,3,FALSE())</f>
        <v/>
      </c>
      <c r="E21559">
        <f>VLOOKUP(B21559, Tabelas!A:C,2,FALSE())</f>
        <v/>
      </c>
    </row>
    <row r="21560">
      <c r="A21560" t="inlineStr">
        <is>
          <t>ARTE! BRASILEIROS</t>
        </is>
      </c>
      <c r="B21560" t="inlineStr">
        <is>
          <t>NC</t>
        </is>
      </c>
      <c r="C21560">
        <f>IF(B21560&lt;&gt;"NI",1,0)</f>
        <v/>
      </c>
      <c r="D21560">
        <f>VLOOKUP(B21560, Tabelas!A:C,3,FALSE())</f>
        <v/>
      </c>
      <c r="E21560">
        <f>VLOOKUP(B21560, Tabelas!A:C,2,FALSE())</f>
        <v/>
      </c>
    </row>
    <row r="21561">
      <c r="A21561" t="inlineStr">
        <is>
          <t>ARTESESC (PORTO ALEGRE)</t>
        </is>
      </c>
      <c r="B21561" t="inlineStr">
        <is>
          <t>NC</t>
        </is>
      </c>
      <c r="C21561">
        <f>IF(B21561&lt;&gt;"NI",1,0)</f>
        <v/>
      </c>
      <c r="D21561">
        <f>VLOOKUP(B21561, Tabelas!A:C,3,FALSE())</f>
        <v/>
      </c>
      <c r="E21561">
        <f>VLOOKUP(B21561, Tabelas!A:C,2,FALSE())</f>
        <v/>
      </c>
    </row>
    <row r="21562">
      <c r="A21562" t="inlineStr">
        <is>
          <t>ARTFORUM INTERNATIONAL</t>
        </is>
      </c>
      <c r="B21562" t="inlineStr">
        <is>
          <t>NC</t>
        </is>
      </c>
      <c r="C21562">
        <f>IF(B21562&lt;&gt;"NI",1,0)</f>
        <v/>
      </c>
      <c r="D21562">
        <f>VLOOKUP(B21562, Tabelas!A:C,3,FALSE())</f>
        <v/>
      </c>
      <c r="E21562">
        <f>VLOOKUP(B21562, Tabelas!A:C,2,FALSE())</f>
        <v/>
      </c>
    </row>
    <row r="21563">
      <c r="A21563" t="inlineStr">
        <is>
          <t>ARTIGOS ESTRATÉGICOS</t>
        </is>
      </c>
      <c r="B21563" t="inlineStr">
        <is>
          <t>NC</t>
        </is>
      </c>
      <c r="C21563">
        <f>IF(B21563&lt;&gt;"NI",1,0)</f>
        <v/>
      </c>
      <c r="D21563">
        <f>VLOOKUP(B21563, Tabelas!A:C,3,FALSE())</f>
        <v/>
      </c>
      <c r="E21563">
        <f>VLOOKUP(B21563, Tabelas!A:C,2,FALSE())</f>
        <v/>
      </c>
    </row>
    <row r="21564">
      <c r="A21564" t="inlineStr">
        <is>
          <t>ARXIV E-PRINT</t>
        </is>
      </c>
      <c r="B21564" t="inlineStr">
        <is>
          <t>NC</t>
        </is>
      </c>
      <c r="C21564">
        <f>IF(B21564&lt;&gt;"NI",1,0)</f>
        <v/>
      </c>
      <c r="D21564">
        <f>VLOOKUP(B21564, Tabelas!A:C,3,FALSE())</f>
        <v/>
      </c>
      <c r="E21564">
        <f>VLOOKUP(B21564, Tabelas!A:C,2,FALSE())</f>
        <v/>
      </c>
    </row>
    <row r="21565">
      <c r="A21565" t="inlineStr">
        <is>
          <t>ASSISTIVE TECHNOLOGY OUTCOMES AND BENEFITS</t>
        </is>
      </c>
      <c r="B21565" t="inlineStr">
        <is>
          <t>NC</t>
        </is>
      </c>
      <c r="C21565">
        <f>IF(B21565&lt;&gt;"NI",1,0)</f>
        <v/>
      </c>
      <c r="D21565">
        <f>VLOOKUP(B21565, Tabelas!A:C,3,FALSE())</f>
        <v/>
      </c>
      <c r="E21565">
        <f>VLOOKUP(B21565, Tabelas!A:C,2,FALSE())</f>
        <v/>
      </c>
    </row>
    <row r="21566">
      <c r="A21566" t="inlineStr">
        <is>
          <t>ASTRONOMICAL SOCIETY OF THE PACIFIC CONFERENCE SERIES</t>
        </is>
      </c>
      <c r="B21566" t="inlineStr">
        <is>
          <t>NC</t>
        </is>
      </c>
      <c r="C21566">
        <f>IF(B21566&lt;&gt;"NI",1,0)</f>
        <v/>
      </c>
      <c r="D21566">
        <f>VLOOKUP(B21566, Tabelas!A:C,3,FALSE())</f>
        <v/>
      </c>
      <c r="E21566">
        <f>VLOOKUP(B21566, Tabelas!A:C,2,FALSE())</f>
        <v/>
      </c>
    </row>
    <row r="21567">
      <c r="A21567" t="inlineStr">
        <is>
          <t>ATINER'S CONFERENCE PAPER SERIES, NO: ART2012-0216</t>
        </is>
      </c>
      <c r="B21567" t="inlineStr">
        <is>
          <t>NC</t>
        </is>
      </c>
      <c r="C21567">
        <f>IF(B21567&lt;&gt;"NI",1,0)</f>
        <v/>
      </c>
      <c r="D21567">
        <f>VLOOKUP(B21567, Tabelas!A:C,3,FALSE())</f>
        <v/>
      </c>
      <c r="E21567">
        <f>VLOOKUP(B21567, Tabelas!A:C,2,FALSE())</f>
        <v/>
      </c>
    </row>
    <row r="21568">
      <c r="A21568" t="inlineStr">
        <is>
          <t>ATITUDE (PORTO ALEGRE)</t>
        </is>
      </c>
      <c r="B21568" t="inlineStr">
        <is>
          <t>NC</t>
        </is>
      </c>
      <c r="C21568">
        <f>IF(B21568&lt;&gt;"NI",1,0)</f>
        <v/>
      </c>
      <c r="D21568">
        <f>VLOOKUP(B21568, Tabelas!A:C,3,FALSE())</f>
        <v/>
      </c>
      <c r="E21568">
        <f>VLOOKUP(B21568, Tabelas!A:C,2,FALSE())</f>
        <v/>
      </c>
    </row>
    <row r="21569">
      <c r="A21569" t="inlineStr">
        <is>
          <t>AU. ARQUITETURA E URBANISMO</t>
        </is>
      </c>
      <c r="B21569" t="inlineStr">
        <is>
          <t>NC</t>
        </is>
      </c>
      <c r="C21569">
        <f>IF(B21569&lt;&gt;"NI",1,0)</f>
        <v/>
      </c>
      <c r="D21569">
        <f>VLOOKUP(B21569, Tabelas!A:C,3,FALSE())</f>
        <v/>
      </c>
      <c r="E21569">
        <f>VLOOKUP(B21569, Tabelas!A:C,2,FALSE())</f>
        <v/>
      </c>
    </row>
    <row r="21570">
      <c r="A21570" t="inlineStr">
        <is>
          <t>AURORA. REVISTA DA SEMANA DO PATRIMÔNIO CULTURAL DE PERNAMBUCO</t>
        </is>
      </c>
      <c r="B21570" t="inlineStr">
        <is>
          <t>NC</t>
        </is>
      </c>
      <c r="C21570">
        <f>IF(B21570&lt;&gt;"NI",1,0)</f>
        <v/>
      </c>
      <c r="D21570">
        <f>VLOOKUP(B21570, Tabelas!A:C,3,FALSE())</f>
        <v/>
      </c>
      <c r="E21570">
        <f>VLOOKUP(B21570, Tabelas!A:C,2,FALSE())</f>
        <v/>
      </c>
    </row>
    <row r="21571">
      <c r="A21571" t="inlineStr">
        <is>
          <t>AVANCA | CINEMA</t>
        </is>
      </c>
      <c r="B21571" t="inlineStr">
        <is>
          <t>NC</t>
        </is>
      </c>
      <c r="C21571">
        <f>IF(B21571&lt;&gt;"NI",1,0)</f>
        <v/>
      </c>
      <c r="D21571">
        <f>VLOOKUP(B21571, Tabelas!A:C,3,FALSE())</f>
        <v/>
      </c>
      <c r="E21571">
        <f>VLOOKUP(B21571, Tabelas!A:C,2,FALSE())</f>
        <v/>
      </c>
    </row>
    <row r="21572">
      <c r="A21572" t="inlineStr">
        <is>
          <t>BETTER CROPS WITH PLANT FOOD</t>
        </is>
      </c>
      <c r="B21572" t="inlineStr">
        <is>
          <t>NC</t>
        </is>
      </c>
      <c r="C21572">
        <f>IF(B21572&lt;&gt;"NI",1,0)</f>
        <v/>
      </c>
      <c r="D21572">
        <f>VLOOKUP(B21572, Tabelas!A:C,3,FALSE())</f>
        <v/>
      </c>
      <c r="E21572">
        <f>VLOOKUP(B21572, Tabelas!A:C,2,FALSE())</f>
        <v/>
      </c>
    </row>
    <row r="21573">
      <c r="A21573" t="inlineStr">
        <is>
          <t>BIO-PROTOCOL</t>
        </is>
      </c>
      <c r="B21573" t="inlineStr">
        <is>
          <t>NC</t>
        </is>
      </c>
      <c r="C21573">
        <f>IF(B21573&lt;&gt;"NI",1,0)</f>
        <v/>
      </c>
      <c r="D21573">
        <f>VLOOKUP(B21573, Tabelas!A:C,3,FALSE())</f>
        <v/>
      </c>
      <c r="E21573">
        <f>VLOOKUP(B21573, Tabelas!A:C,2,FALSE())</f>
        <v/>
      </c>
    </row>
    <row r="21574">
      <c r="A21574" t="inlineStr">
        <is>
          <t>BIS. BOLETIM DO INSTITUTO DE SAÚDE (IMPRESSO)</t>
        </is>
      </c>
      <c r="B21574" t="inlineStr">
        <is>
          <t>NC</t>
        </is>
      </c>
      <c r="C21574">
        <f>IF(B21574&lt;&gt;"NI",1,0)</f>
        <v/>
      </c>
      <c r="D21574">
        <f>VLOOKUP(B21574, Tabelas!A:C,3,FALSE())</f>
        <v/>
      </c>
      <c r="E21574">
        <f>VLOOKUP(B21574, Tabelas!A:C,2,FALSE())</f>
        <v/>
      </c>
    </row>
    <row r="21575">
      <c r="A21575" t="inlineStr">
        <is>
          <t>BLUCHER DESIGN PROCEEDINGS</t>
        </is>
      </c>
      <c r="B21575" t="inlineStr">
        <is>
          <t>NC</t>
        </is>
      </c>
      <c r="C21575">
        <f>IF(B21575&lt;&gt;"NI",1,0)</f>
        <v/>
      </c>
      <c r="D21575">
        <f>VLOOKUP(B21575, Tabelas!A:C,3,FALSE())</f>
        <v/>
      </c>
      <c r="E21575">
        <f>VLOOKUP(B21575, Tabelas!A:C,2,FALSE())</f>
        <v/>
      </c>
    </row>
    <row r="21576">
      <c r="A21576" t="inlineStr">
        <is>
          <t>BLUCHER PHILOSOPHY PROCEEDING</t>
        </is>
      </c>
      <c r="B21576" t="inlineStr">
        <is>
          <t>NC</t>
        </is>
      </c>
      <c r="C21576">
        <f>IF(B21576&lt;&gt;"NI",1,0)</f>
        <v/>
      </c>
      <c r="D21576">
        <f>VLOOKUP(B21576, Tabelas!A:C,3,FALSE())</f>
        <v/>
      </c>
      <c r="E21576">
        <f>VLOOKUP(B21576, Tabelas!A:C,2,FALSE())</f>
        <v/>
      </c>
    </row>
    <row r="21577">
      <c r="A21577" t="inlineStr">
        <is>
          <t>BOLETIM DA COMISSÃO MARANHENSE DE FOLCLORE</t>
        </is>
      </c>
      <c r="B21577" t="inlineStr">
        <is>
          <t>NC</t>
        </is>
      </c>
      <c r="C21577">
        <f>IF(B21577&lt;&gt;"NI",1,0)</f>
        <v/>
      </c>
      <c r="D21577">
        <f>VLOOKUP(B21577, Tabelas!A:C,3,FALSE())</f>
        <v/>
      </c>
      <c r="E21577">
        <f>VLOOKUP(B21577, Tabelas!A:C,2,FALSE())</f>
        <v/>
      </c>
    </row>
    <row r="21578">
      <c r="A21578" t="inlineStr">
        <is>
          <t>BOLETIM DA SOBRAPO</t>
        </is>
      </c>
      <c r="B21578" t="inlineStr">
        <is>
          <t>NC</t>
        </is>
      </c>
      <c r="C21578">
        <f>IF(B21578&lt;&gt;"NI",1,0)</f>
        <v/>
      </c>
      <c r="D21578">
        <f>VLOOKUP(B21578, Tabelas!A:C,3,FALSE())</f>
        <v/>
      </c>
      <c r="E21578">
        <f>VLOOKUP(B21578, Tabelas!A:C,2,FALSE())</f>
        <v/>
      </c>
    </row>
    <row r="21579">
      <c r="A21579" t="inlineStr">
        <is>
          <t>BOLETIM DA SOCIEDADE BRASILEIRA DE ECONOMIA ECOLÓGICA</t>
        </is>
      </c>
      <c r="B21579" t="inlineStr">
        <is>
          <t>NC</t>
        </is>
      </c>
      <c r="C21579">
        <f>IF(B21579&lt;&gt;"NI",1,0)</f>
        <v/>
      </c>
      <c r="D21579">
        <f>VLOOKUP(B21579, Tabelas!A:C,3,FALSE())</f>
        <v/>
      </c>
      <c r="E21579">
        <f>VLOOKUP(B21579, Tabelas!A:C,2,FALSE())</f>
        <v/>
      </c>
    </row>
    <row r="21580">
      <c r="A21580" t="inlineStr">
        <is>
          <t>BOLETIM DATALUTA</t>
        </is>
      </c>
      <c r="B21580" t="inlineStr">
        <is>
          <t>NC</t>
        </is>
      </c>
      <c r="C21580">
        <f>IF(B21580&lt;&gt;"NI",1,0)</f>
        <v/>
      </c>
      <c r="D21580">
        <f>VLOOKUP(B21580, Tabelas!A:C,3,FALSE())</f>
        <v/>
      </c>
      <c r="E21580">
        <f>VLOOKUP(B21580, Tabelas!A:C,2,FALSE())</f>
        <v/>
      </c>
    </row>
    <row r="21581">
      <c r="A21581" t="inlineStr">
        <is>
          <t>BOLETIM DE ECONOMIA E POLÍTICA INTERNACIONAL (IPEA)</t>
        </is>
      </c>
      <c r="B21581" t="inlineStr">
        <is>
          <t>NC</t>
        </is>
      </c>
      <c r="C21581">
        <f>IF(B21581&lt;&gt;"NI",1,0)</f>
        <v/>
      </c>
      <c r="D21581">
        <f>VLOOKUP(B21581, Tabelas!A:C,3,FALSE())</f>
        <v/>
      </c>
      <c r="E21581">
        <f>VLOOKUP(B21581, Tabelas!A:C,2,FALSE())</f>
        <v/>
      </c>
    </row>
    <row r="21582">
      <c r="A21582" t="inlineStr">
        <is>
          <t>BOLETIM DE EXTENSÃO E CULTURA ? CEC/UFG/CAC</t>
        </is>
      </c>
      <c r="B21582" t="inlineStr">
        <is>
          <t>NC</t>
        </is>
      </c>
      <c r="C21582">
        <f>IF(B21582&lt;&gt;"NI",1,0)</f>
        <v/>
      </c>
      <c r="D21582">
        <f>VLOOKUP(B21582, Tabelas!A:C,3,FALSE())</f>
        <v/>
      </c>
      <c r="E21582">
        <f>VLOOKUP(B21582, Tabelas!A:C,2,FALSE())</f>
        <v/>
      </c>
    </row>
    <row r="21583">
      <c r="A21583" t="inlineStr">
        <is>
          <t>BOLETIM DE INICIAÇÃO CIENTÍFICA EM MATEMÁTICA</t>
        </is>
      </c>
      <c r="B21583" t="inlineStr">
        <is>
          <t>NC</t>
        </is>
      </c>
      <c r="C21583">
        <f>IF(B21583&lt;&gt;"NI",1,0)</f>
        <v/>
      </c>
      <c r="D21583">
        <f>VLOOKUP(B21583, Tabelas!A:C,3,FALSE())</f>
        <v/>
      </c>
      <c r="E21583">
        <f>VLOOKUP(B21583, Tabelas!A:C,2,FALSE())</f>
        <v/>
      </c>
    </row>
    <row r="21584">
      <c r="A21584" t="inlineStr">
        <is>
          <t>BOLETIM DE PESQUISA</t>
        </is>
      </c>
      <c r="B21584" t="inlineStr">
        <is>
          <t>NC</t>
        </is>
      </c>
      <c r="C21584">
        <f>IF(B21584&lt;&gt;"NI",1,0)</f>
        <v/>
      </c>
      <c r="D21584">
        <f>VLOOKUP(B21584, Tabelas!A:C,3,FALSE())</f>
        <v/>
      </c>
      <c r="E21584">
        <f>VLOOKUP(B21584, Tabelas!A:C,2,FALSE())</f>
        <v/>
      </c>
    </row>
    <row r="21585">
      <c r="A21585" t="inlineStr">
        <is>
          <t>BOLETIM DE PESQUISA E DESENVOLVIMENTO (EMBRAPA AMAZÔNIA ORIENTAL. ONLINE)</t>
        </is>
      </c>
      <c r="B21585" t="inlineStr">
        <is>
          <t>NC</t>
        </is>
      </c>
      <c r="C21585">
        <f>IF(B21585&lt;&gt;"NI",1,0)</f>
        <v/>
      </c>
      <c r="D21585">
        <f>VLOOKUP(B21585, Tabelas!A:C,3,FALSE())</f>
        <v/>
      </c>
      <c r="E21585">
        <f>VLOOKUP(B21585, Tabelas!A:C,2,FALSE())</f>
        <v/>
      </c>
    </row>
    <row r="21586">
      <c r="A21586" t="inlineStr">
        <is>
          <t>BOLETIM DE PESQUISA E DESENVOLVIMENTO (EMBRAPA CERRADOS)</t>
        </is>
      </c>
      <c r="B21586" t="inlineStr">
        <is>
          <t>NC</t>
        </is>
      </c>
      <c r="C21586">
        <f>IF(B21586&lt;&gt;"NI",1,0)</f>
        <v/>
      </c>
      <c r="D21586">
        <f>VLOOKUP(B21586, Tabelas!A:C,3,FALSE())</f>
        <v/>
      </c>
      <c r="E21586">
        <f>VLOOKUP(B21586, Tabelas!A:C,2,FALSE())</f>
        <v/>
      </c>
    </row>
    <row r="21587">
      <c r="A21587" t="inlineStr">
        <is>
          <t>BOLETIM DE PESQUISA E DESENVOLVIMENTO (EMBRAPA MANDIOCA E FRUTICULTURA TROPICAL. ONLINE)</t>
        </is>
      </c>
      <c r="B21587" t="inlineStr">
        <is>
          <t>NC</t>
        </is>
      </c>
      <c r="C21587">
        <f>IF(B21587&lt;&gt;"NI",1,0)</f>
        <v/>
      </c>
      <c r="D21587">
        <f>VLOOKUP(B21587, Tabelas!A:C,3,FALSE())</f>
        <v/>
      </c>
      <c r="E21587">
        <f>VLOOKUP(B21587, Tabelas!A:C,2,FALSE())</f>
        <v/>
      </c>
    </row>
    <row r="21588">
      <c r="A21588" t="inlineStr">
        <is>
          <t>BOLETIM DE PESQUISA E DESENVOLVIMENTO (EMBRAPA PECUÁRIA SUDESTE. IMPRESSO)</t>
        </is>
      </c>
      <c r="B21588" t="inlineStr">
        <is>
          <t>NC</t>
        </is>
      </c>
      <c r="C21588">
        <f>IF(B21588&lt;&gt;"NI",1,0)</f>
        <v/>
      </c>
      <c r="D21588">
        <f>VLOOKUP(B21588, Tabelas!A:C,3,FALSE())</f>
        <v/>
      </c>
      <c r="E21588">
        <f>VLOOKUP(B21588, Tabelas!A:C,2,FALSE())</f>
        <v/>
      </c>
    </row>
    <row r="21589">
      <c r="A21589" t="inlineStr">
        <is>
          <t>BOLETIM DE PESQUISA E DESENVOLVIMENTO (EMBRAPA SEMI-ÁRIDO)</t>
        </is>
      </c>
      <c r="B21589" t="inlineStr">
        <is>
          <t>NC</t>
        </is>
      </c>
      <c r="C21589">
        <f>IF(B21589&lt;&gt;"NI",1,0)</f>
        <v/>
      </c>
      <c r="D21589">
        <f>VLOOKUP(B21589, Tabelas!A:C,3,FALSE())</f>
        <v/>
      </c>
      <c r="E21589">
        <f>VLOOKUP(B21589, Tabelas!A:C,2,FALSE())</f>
        <v/>
      </c>
    </row>
    <row r="21590">
      <c r="A21590" t="inlineStr">
        <is>
          <t>BOLETIM DO MUSEU DO ÍNDIO. DOCUMENTAÇÃO</t>
        </is>
      </c>
      <c r="B21590" t="inlineStr">
        <is>
          <t>NC</t>
        </is>
      </c>
      <c r="C21590">
        <f>IF(B21590&lt;&gt;"NI",1,0)</f>
        <v/>
      </c>
      <c r="D21590">
        <f>VLOOKUP(B21590, Tabelas!A:C,3,FALSE())</f>
        <v/>
      </c>
      <c r="E21590">
        <f>VLOOKUP(B21590, Tabelas!A:C,2,FALSE())</f>
        <v/>
      </c>
    </row>
    <row r="21591">
      <c r="A21591" t="inlineStr">
        <is>
          <t>BOLETIM EPIDEMIOLÓGICO</t>
        </is>
      </c>
      <c r="B21591" t="inlineStr">
        <is>
          <t>NC</t>
        </is>
      </c>
      <c r="C21591">
        <f>IF(B21591&lt;&gt;"NI",1,0)</f>
        <v/>
      </c>
      <c r="D21591">
        <f>VLOOKUP(B21591, Tabelas!A:C,3,FALSE())</f>
        <v/>
      </c>
      <c r="E21591">
        <f>VLOOKUP(B21591, Tabelas!A:C,2,FALSE())</f>
        <v/>
      </c>
    </row>
    <row r="21592">
      <c r="A21592" t="inlineStr">
        <is>
          <t>BOLETIM INFOPETRO</t>
        </is>
      </c>
      <c r="B21592" t="inlineStr">
        <is>
          <t>NC</t>
        </is>
      </c>
      <c r="C21592">
        <f>IF(B21592&lt;&gt;"NI",1,0)</f>
        <v/>
      </c>
      <c r="D21592">
        <f>VLOOKUP(B21592, Tabelas!A:C,3,FALSE())</f>
        <v/>
      </c>
      <c r="E21592">
        <f>VLOOKUP(B21592, Tabelas!A:C,2,FALSE())</f>
        <v/>
      </c>
    </row>
    <row r="21593">
      <c r="A21593" t="inlineStr">
        <is>
          <t>BOLETIM INFORMATIVO (SOCIEDADE BRASILEIRA DE ZOOLOGIA)</t>
        </is>
      </c>
      <c r="B21593" t="inlineStr">
        <is>
          <t>NC</t>
        </is>
      </c>
      <c r="C21593">
        <f>IF(B21593&lt;&gt;"NI",1,0)</f>
        <v/>
      </c>
      <c r="D21593">
        <f>VLOOKUP(B21593, Tabelas!A:C,3,FALSE())</f>
        <v/>
      </c>
      <c r="E21593">
        <f>VLOOKUP(B21593, Tabelas!A:C,2,FALSE())</f>
        <v/>
      </c>
    </row>
    <row r="21594">
      <c r="A21594" t="inlineStr">
        <is>
          <t>BOLETIM NEIT</t>
        </is>
      </c>
      <c r="B21594" t="inlineStr">
        <is>
          <t>NC</t>
        </is>
      </c>
      <c r="C21594">
        <f>IF(B21594&lt;&gt;"NI",1,0)</f>
        <v/>
      </c>
      <c r="D21594">
        <f>VLOOKUP(B21594, Tabelas!A:C,3,FALSE())</f>
        <v/>
      </c>
      <c r="E21594">
        <f>VLOOKUP(B21594, Tabelas!A:C,2,FALSE())</f>
        <v/>
      </c>
    </row>
    <row r="21595">
      <c r="A21595" t="inlineStr">
        <is>
          <t>BOLETIM RONDÔNIA</t>
        </is>
      </c>
      <c r="B21595" t="inlineStr">
        <is>
          <t>NC</t>
        </is>
      </c>
      <c r="C21595">
        <f>IF(B21595&lt;&gt;"NI",1,0)</f>
        <v/>
      </c>
      <c r="D21595">
        <f>VLOOKUP(B21595, Tabelas!A:C,3,FALSE())</f>
        <v/>
      </c>
      <c r="E21595">
        <f>VLOOKUP(B21595, Tabelas!A:C,2,FALSE())</f>
        <v/>
      </c>
    </row>
    <row r="21596">
      <c r="A21596" t="inlineStr">
        <is>
          <t>BOLETIM TÉCNICO</t>
        </is>
      </c>
      <c r="B21596" t="inlineStr">
        <is>
          <t>NC</t>
        </is>
      </c>
      <c r="C21596">
        <f>IF(B21596&lt;&gt;"NI",1,0)</f>
        <v/>
      </c>
      <c r="D21596">
        <f>VLOOKUP(B21596, Tabelas!A:C,3,FALSE())</f>
        <v/>
      </c>
      <c r="E21596">
        <f>VLOOKUP(B21596, Tabelas!A:C,2,FALSE())</f>
        <v/>
      </c>
    </row>
    <row r="21597">
      <c r="A21597" t="inlineStr">
        <is>
          <t>BOLETIM TÉCNICO (INSTITUTO DE PESCA. IMPRESSO)</t>
        </is>
      </c>
      <c r="B21597" t="inlineStr">
        <is>
          <t>NC</t>
        </is>
      </c>
      <c r="C21597">
        <f>IF(B21597&lt;&gt;"NI",1,0)</f>
        <v/>
      </c>
      <c r="D21597">
        <f>VLOOKUP(B21597, Tabelas!A:C,3,FALSE())</f>
        <v/>
      </c>
      <c r="E21597">
        <f>VLOOKUP(B21597, Tabelas!A:C,2,FALSE())</f>
        <v/>
      </c>
    </row>
    <row r="21598">
      <c r="A21598" t="inlineStr">
        <is>
          <t>BOLETIM TÉCNICO DA FACULDADE DE TECNOLOGIA DE SÃO PAULO</t>
        </is>
      </c>
      <c r="B21598" t="inlineStr">
        <is>
          <t>NC</t>
        </is>
      </c>
      <c r="C21598">
        <f>IF(B21598&lt;&gt;"NI",1,0)</f>
        <v/>
      </c>
      <c r="D21598">
        <f>VLOOKUP(B21598, Tabelas!A:C,3,FALSE())</f>
        <v/>
      </c>
      <c r="E21598">
        <f>VLOOKUP(B21598, Tabelas!A:C,2,FALSE())</f>
        <v/>
      </c>
    </row>
    <row r="21599">
      <c r="A21599" t="inlineStr">
        <is>
          <t>BOLETIM TÉCNICO DA FUNDAÇÃO CASA DE CULTURA DE MARABÁ</t>
        </is>
      </c>
      <c r="B21599" t="inlineStr">
        <is>
          <t>NC</t>
        </is>
      </c>
      <c r="C21599">
        <f>IF(B21599&lt;&gt;"NI",1,0)</f>
        <v/>
      </c>
      <c r="D21599">
        <f>VLOOKUP(B21599, Tabelas!A:C,3,FALSE())</f>
        <v/>
      </c>
      <c r="E21599">
        <f>VLOOKUP(B21599, Tabelas!A:C,2,FALSE())</f>
        <v/>
      </c>
    </row>
    <row r="21600">
      <c r="A21600" t="inlineStr">
        <is>
          <t>BOOK OF ABSTRACT</t>
        </is>
      </c>
      <c r="B21600" t="inlineStr">
        <is>
          <t>NC</t>
        </is>
      </c>
      <c r="C21600">
        <f>IF(B21600&lt;&gt;"NI",1,0)</f>
        <v/>
      </c>
      <c r="D21600">
        <f>VLOOKUP(B21600, Tabelas!A:C,3,FALSE())</f>
        <v/>
      </c>
      <c r="E21600">
        <f>VLOOKUP(B21600, Tabelas!A:C,2,FALSE())</f>
        <v/>
      </c>
    </row>
    <row r="21601">
      <c r="A21601" t="inlineStr">
        <is>
          <t>BOOK OF ABSTRACTS- WORLD CONGRESS ON COMMUNICATION AND ARTS</t>
        </is>
      </c>
      <c r="B21601" t="inlineStr">
        <is>
          <t>NC</t>
        </is>
      </c>
      <c r="C21601">
        <f>IF(B21601&lt;&gt;"NI",1,0)</f>
        <v/>
      </c>
      <c r="D21601">
        <f>VLOOKUP(B21601, Tabelas!A:C,3,FALSE())</f>
        <v/>
      </c>
      <c r="E21601">
        <f>VLOOKUP(B21601, Tabelas!A:C,2,FALSE())</f>
        <v/>
      </c>
    </row>
    <row r="21602">
      <c r="A21602" t="inlineStr">
        <is>
          <t>BOOK REVIEW SERIES</t>
        </is>
      </c>
      <c r="B21602" t="inlineStr">
        <is>
          <t>NC</t>
        </is>
      </c>
      <c r="C21602">
        <f>IF(B21602&lt;&gt;"NI",1,0)</f>
        <v/>
      </c>
      <c r="D21602">
        <f>VLOOKUP(B21602, Tabelas!A:C,3,FALSE())</f>
        <v/>
      </c>
      <c r="E21602">
        <f>VLOOKUP(B21602, Tabelas!A:C,2,FALSE())</f>
        <v/>
      </c>
    </row>
    <row r="21603">
      <c r="A21603" t="inlineStr">
        <is>
          <t>BRASIL EM NÚMEROS</t>
        </is>
      </c>
      <c r="B21603" t="inlineStr">
        <is>
          <t>NC</t>
        </is>
      </c>
      <c r="C21603">
        <f>IF(B21603&lt;&gt;"NI",1,0)</f>
        <v/>
      </c>
      <c r="D21603">
        <f>VLOOKUP(B21603, Tabelas!A:C,3,FALSE())</f>
        <v/>
      </c>
      <c r="E21603">
        <f>VLOOKUP(B21603, Tabelas!A:C,2,FALSE())</f>
        <v/>
      </c>
    </row>
    <row r="21604">
      <c r="A21604" t="inlineStr">
        <is>
          <t>BRASÍLIA EM DEBATE</t>
        </is>
      </c>
      <c r="B21604" t="inlineStr">
        <is>
          <t>NC</t>
        </is>
      </c>
      <c r="C21604">
        <f>IF(B21604&lt;&gt;"NI",1,0)</f>
        <v/>
      </c>
      <c r="D21604">
        <f>VLOOKUP(B21604, Tabelas!A:C,3,FALSE())</f>
        <v/>
      </c>
      <c r="E21604">
        <f>VLOOKUP(B21604, Tabelas!A:C,2,FALSE())</f>
        <v/>
      </c>
    </row>
    <row r="21605">
      <c r="A21605" t="inlineStr">
        <is>
          <t>BRAVO! (SÃO PAULO)</t>
        </is>
      </c>
      <c r="B21605" t="inlineStr">
        <is>
          <t>NC</t>
        </is>
      </c>
      <c r="C21605">
        <f>IF(B21605&lt;&gt;"NI",1,0)</f>
        <v/>
      </c>
      <c r="D21605">
        <f>VLOOKUP(B21605, Tabelas!A:C,3,FALSE())</f>
        <v/>
      </c>
      <c r="E21605">
        <f>VLOOKUP(B21605, Tabelas!A:C,2,FALSE())</f>
        <v/>
      </c>
    </row>
    <row r="21606">
      <c r="A21606" t="inlineStr">
        <is>
          <t>BROTÉRIA: CRISTIANISMO E CULTURA</t>
        </is>
      </c>
      <c r="B21606" t="inlineStr">
        <is>
          <t>NC</t>
        </is>
      </c>
      <c r="C21606">
        <f>IF(B21606&lt;&gt;"NI",1,0)</f>
        <v/>
      </c>
      <c r="D21606">
        <f>VLOOKUP(B21606, Tabelas!A:C,3,FALSE())</f>
        <v/>
      </c>
      <c r="E21606">
        <f>VLOOKUP(B21606, Tabelas!A:C,2,FALSE())</f>
        <v/>
      </c>
    </row>
    <row r="21607">
      <c r="A21607" t="inlineStr">
        <is>
          <t>CADERNO (GLOBO COMUNICAÇÃO E PARTICIPAÇÕES)</t>
        </is>
      </c>
      <c r="B21607" t="inlineStr">
        <is>
          <t>NC</t>
        </is>
      </c>
      <c r="C21607">
        <f>IF(B21607&lt;&gt;"NI",1,0)</f>
        <v/>
      </c>
      <c r="D21607">
        <f>VLOOKUP(B21607, Tabelas!A:C,3,FALSE())</f>
        <v/>
      </c>
      <c r="E21607">
        <f>VLOOKUP(B21607, Tabelas!A:C,2,FALSE())</f>
        <v/>
      </c>
    </row>
    <row r="21608">
      <c r="A21608" t="inlineStr">
        <is>
          <t>CADERNO DE RESUMOS (SIMPÓSIO DE PÓS-GRADUAÇÃO LATO SENSU - LETRAS - UFF)</t>
        </is>
      </c>
      <c r="B21608" t="inlineStr">
        <is>
          <t>NC</t>
        </is>
      </c>
      <c r="C21608">
        <f>IF(B21608&lt;&gt;"NI",1,0)</f>
        <v/>
      </c>
      <c r="D21608">
        <f>VLOOKUP(B21608, Tabelas!A:C,3,FALSE())</f>
        <v/>
      </c>
      <c r="E21608">
        <f>VLOOKUP(B21608, Tabelas!A:C,2,FALSE())</f>
        <v/>
      </c>
    </row>
    <row r="21609">
      <c r="A21609" t="inlineStr">
        <is>
          <t>CADERNO DE TEXTOS COMPLETOS DO I SENAL</t>
        </is>
      </c>
      <c r="B21609" t="inlineStr">
        <is>
          <t>NC</t>
        </is>
      </c>
      <c r="C21609">
        <f>IF(B21609&lt;&gt;"NI",1,0)</f>
        <v/>
      </c>
      <c r="D21609">
        <f>VLOOKUP(B21609, Tabelas!A:C,3,FALSE())</f>
        <v/>
      </c>
      <c r="E21609">
        <f>VLOOKUP(B21609, Tabelas!A:C,2,FALSE())</f>
        <v/>
      </c>
    </row>
    <row r="21610">
      <c r="A21610" t="inlineStr">
        <is>
          <t>CADERNO SISTERHOOD</t>
        </is>
      </c>
      <c r="B21610" t="inlineStr">
        <is>
          <t>NC</t>
        </is>
      </c>
      <c r="C21610">
        <f>IF(B21610&lt;&gt;"NI",1,0)</f>
        <v/>
      </c>
      <c r="D21610">
        <f>VLOOKUP(B21610, Tabelas!A:C,3,FALSE())</f>
        <v/>
      </c>
      <c r="E21610">
        <f>VLOOKUP(B21610, Tabelas!A:C,2,FALSE())</f>
        <v/>
      </c>
    </row>
    <row r="21611">
      <c r="A21611" t="inlineStr">
        <is>
          <t>CADERNO SUSTENTAR</t>
        </is>
      </c>
      <c r="B21611" t="inlineStr">
        <is>
          <t>NC</t>
        </is>
      </c>
      <c r="C21611">
        <f>IF(B21611&lt;&gt;"NI",1,0)</f>
        <v/>
      </c>
      <c r="D21611">
        <f>VLOOKUP(B21611, Tabelas!A:C,3,FALSE())</f>
        <v/>
      </c>
      <c r="E21611">
        <f>VLOOKUP(B21611, Tabelas!A:C,2,FALSE())</f>
        <v/>
      </c>
    </row>
    <row r="21612">
      <c r="A21612" t="inlineStr">
        <is>
          <t>CADERNOS DA ESTEF</t>
        </is>
      </c>
      <c r="B21612" t="inlineStr">
        <is>
          <t>NC</t>
        </is>
      </c>
      <c r="C21612">
        <f>IF(B21612&lt;&gt;"NI",1,0)</f>
        <v/>
      </c>
      <c r="D21612">
        <f>VLOOKUP(B21612, Tabelas!A:C,3,FALSE())</f>
        <v/>
      </c>
      <c r="E21612">
        <f>VLOOKUP(B21612, Tabelas!A:C,2,FALSE())</f>
        <v/>
      </c>
    </row>
    <row r="21613">
      <c r="A21613" t="inlineStr">
        <is>
          <t>CADERNOS DE ENERGIA</t>
        </is>
      </c>
      <c r="B21613" t="inlineStr">
        <is>
          <t>NC</t>
        </is>
      </c>
      <c r="C21613">
        <f>IF(B21613&lt;&gt;"NI",1,0)</f>
        <v/>
      </c>
      <c r="D21613">
        <f>VLOOKUP(B21613, Tabelas!A:C,3,FALSE())</f>
        <v/>
      </c>
      <c r="E21613">
        <f>VLOOKUP(B21613, Tabelas!A:C,2,FALSE())</f>
        <v/>
      </c>
    </row>
    <row r="21614">
      <c r="A21614" t="inlineStr">
        <is>
          <t>CADERNOS DE FINANÇAS PÚBLICAS</t>
        </is>
      </c>
      <c r="B21614" t="inlineStr">
        <is>
          <t>NC</t>
        </is>
      </c>
      <c r="C21614">
        <f>IF(B21614&lt;&gt;"NI",1,0)</f>
        <v/>
      </c>
      <c r="D21614">
        <f>VLOOKUP(B21614, Tabelas!A:C,3,FALSE())</f>
        <v/>
      </c>
      <c r="E21614">
        <f>VLOOKUP(B21614, Tabelas!A:C,2,FALSE())</f>
        <v/>
      </c>
    </row>
    <row r="21615">
      <c r="A21615" t="inlineStr">
        <is>
          <t>CADERNOS DE HISTÓRIA (UFOP. MARIANA)</t>
        </is>
      </c>
      <c r="B21615" t="inlineStr">
        <is>
          <t>NC</t>
        </is>
      </c>
      <c r="C21615">
        <f>IF(B21615&lt;&gt;"NI",1,0)</f>
        <v/>
      </c>
      <c r="D21615">
        <f>VLOOKUP(B21615, Tabelas!A:C,3,FALSE())</f>
        <v/>
      </c>
      <c r="E21615">
        <f>VLOOKUP(B21615, Tabelas!A:C,2,FALSE())</f>
        <v/>
      </c>
    </row>
    <row r="21616">
      <c r="A21616" t="inlineStr">
        <is>
          <t>CADERNOS DE INOVAÇÃO EM PEQUENOS NEGÓCIOS: INDÚSTRIA</t>
        </is>
      </c>
      <c r="B21616" t="inlineStr">
        <is>
          <t>NC</t>
        </is>
      </c>
      <c r="C21616">
        <f>IF(B21616&lt;&gt;"NI",1,0)</f>
        <v/>
      </c>
      <c r="D21616">
        <f>VLOOKUP(B21616, Tabelas!A:C,3,FALSE())</f>
        <v/>
      </c>
      <c r="E21616">
        <f>VLOOKUP(B21616, Tabelas!A:C,2,FALSE())</f>
        <v/>
      </c>
    </row>
    <row r="21617">
      <c r="A21617" t="inlineStr">
        <is>
          <t>CADERNOS DE REGISTRO MACU</t>
        </is>
      </c>
      <c r="B21617" t="inlineStr">
        <is>
          <t>NC</t>
        </is>
      </c>
      <c r="C21617">
        <f>IF(B21617&lt;&gt;"NI",1,0)</f>
        <v/>
      </c>
      <c r="D21617">
        <f>VLOOKUP(B21617, Tabelas!A:C,3,FALSE())</f>
        <v/>
      </c>
      <c r="E21617">
        <f>VLOOKUP(B21617, Tabelas!A:C,2,FALSE())</f>
        <v/>
      </c>
    </row>
    <row r="21618">
      <c r="A21618" t="inlineStr">
        <is>
          <t>CADERNOS DO NEFI</t>
        </is>
      </c>
      <c r="B21618" t="inlineStr">
        <is>
          <t>NC</t>
        </is>
      </c>
      <c r="C21618">
        <f>IF(B21618&lt;&gt;"NI",1,0)</f>
        <v/>
      </c>
      <c r="D21618">
        <f>VLOOKUP(B21618, Tabelas!A:C,3,FALSE())</f>
        <v/>
      </c>
      <c r="E21618">
        <f>VLOOKUP(B21618, Tabelas!A:C,2,FALSE())</f>
        <v/>
      </c>
    </row>
    <row r="21619">
      <c r="A21619" t="inlineStr">
        <is>
          <t>CADERNOS DO PROGRAMA DE PÓS-GRADUAÇÃO EM ARTES VISUAIS DA ESCOLA DE BELAS ARTES DA UNIVERSIDADE FEDERAL DA BAHIA</t>
        </is>
      </c>
      <c r="B21619" t="inlineStr">
        <is>
          <t>NC</t>
        </is>
      </c>
      <c r="C21619">
        <f>IF(B21619&lt;&gt;"NI",1,0)</f>
        <v/>
      </c>
      <c r="D21619">
        <f>VLOOKUP(B21619, Tabelas!A:C,3,FALSE())</f>
        <v/>
      </c>
      <c r="E21619">
        <f>VLOOKUP(B21619, Tabelas!A:C,2,FALSE())</f>
        <v/>
      </c>
    </row>
    <row r="21620">
      <c r="A21620" t="inlineStr">
        <is>
          <t>CADERNOS IHU IDÉIAS (UNISINOS)</t>
        </is>
      </c>
      <c r="B21620" t="inlineStr">
        <is>
          <t>NC</t>
        </is>
      </c>
      <c r="C21620">
        <f>IF(B21620&lt;&gt;"NI",1,0)</f>
        <v/>
      </c>
      <c r="D21620">
        <f>VLOOKUP(B21620, Tabelas!A:C,3,FALSE())</f>
        <v/>
      </c>
      <c r="E21620">
        <f>VLOOKUP(B21620, Tabelas!A:C,2,FALSE())</f>
        <v/>
      </c>
    </row>
    <row r="21621">
      <c r="A21621" t="inlineStr">
        <is>
          <t>CADERNOS IME (SÉRIE MATEMÁTICA, VERSÃO ONLINE)</t>
        </is>
      </c>
      <c r="B21621" t="inlineStr">
        <is>
          <t>NC</t>
        </is>
      </c>
      <c r="C21621">
        <f>IF(B21621&lt;&gt;"NI",1,0)</f>
        <v/>
      </c>
      <c r="D21621">
        <f>VLOOKUP(B21621, Tabelas!A:C,3,FALSE())</f>
        <v/>
      </c>
      <c r="E21621">
        <f>VLOOKUP(B21621, Tabelas!A:C,2,FALSE())</f>
        <v/>
      </c>
    </row>
    <row r="21622">
      <c r="A21622" t="inlineStr">
        <is>
          <t>CADERNOS IME. SÉRIE MATEMÁTICA</t>
        </is>
      </c>
      <c r="B21622" t="inlineStr">
        <is>
          <t>NC</t>
        </is>
      </c>
      <c r="C21622">
        <f>IF(B21622&lt;&gt;"NI",1,0)</f>
        <v/>
      </c>
      <c r="D21622">
        <f>VLOOKUP(B21622, Tabelas!A:C,3,FALSE())</f>
        <v/>
      </c>
      <c r="E21622">
        <f>VLOOKUP(B21622, Tabelas!A:C,2,FALSE())</f>
        <v/>
      </c>
    </row>
    <row r="21623">
      <c r="A21623" t="inlineStr">
        <is>
          <t>CADERNOS TEOLOGIA PÚBLICA (ONLINE)</t>
        </is>
      </c>
      <c r="B21623" t="inlineStr">
        <is>
          <t>NC</t>
        </is>
      </c>
      <c r="C21623">
        <f>IF(B21623&lt;&gt;"NI",1,0)</f>
        <v/>
      </c>
      <c r="D21623">
        <f>VLOOKUP(B21623, Tabelas!A:C,3,FALSE())</f>
        <v/>
      </c>
      <c r="E21623">
        <f>VLOOKUP(B21623, Tabelas!A:C,2,FALSE())</f>
        <v/>
      </c>
    </row>
    <row r="21624">
      <c r="A21624" t="inlineStr">
        <is>
          <t>CADERNOS TEOLOGIA PÚBLICA (UNISINOS)</t>
        </is>
      </c>
      <c r="B21624" t="inlineStr">
        <is>
          <t>NC</t>
        </is>
      </c>
      <c r="C21624">
        <f>IF(B21624&lt;&gt;"NI",1,0)</f>
        <v/>
      </c>
      <c r="D21624">
        <f>VLOOKUP(B21624, Tabelas!A:C,3,FALSE())</f>
        <v/>
      </c>
      <c r="E21624">
        <f>VLOOKUP(B21624, Tabelas!A:C,2,FALSE())</f>
        <v/>
      </c>
    </row>
    <row r="21625">
      <c r="A21625" t="inlineStr">
        <is>
          <t>CADERNOS THEMIS: GÊNERO E DIREITO (IMPRESSO)</t>
        </is>
      </c>
      <c r="B21625" t="inlineStr">
        <is>
          <t>NC</t>
        </is>
      </c>
      <c r="C21625">
        <f>IF(B21625&lt;&gt;"NI",1,0)</f>
        <v/>
      </c>
      <c r="D21625">
        <f>VLOOKUP(B21625, Tabelas!A:C,3,FALSE())</f>
        <v/>
      </c>
      <c r="E21625">
        <f>VLOOKUP(B21625, Tabelas!A:C,2,FALSE())</f>
        <v/>
      </c>
    </row>
    <row r="21626">
      <c r="A21626" t="inlineStr">
        <is>
          <t>CAMINHANDO COM O ITEPA</t>
        </is>
      </c>
      <c r="B21626" t="inlineStr">
        <is>
          <t>NC</t>
        </is>
      </c>
      <c r="C21626">
        <f>IF(B21626&lt;&gt;"NI",1,0)</f>
        <v/>
      </c>
      <c r="D21626">
        <f>VLOOKUP(B21626, Tabelas!A:C,3,FALSE())</f>
        <v/>
      </c>
      <c r="E21626">
        <f>VLOOKUP(B21626, Tabelas!A:C,2,FALSE())</f>
        <v/>
      </c>
    </row>
    <row r="21627">
      <c r="A21627" t="inlineStr">
        <is>
          <t>CANADIAN JOURNAL OF APPLIED PHYSIOLOGY</t>
        </is>
      </c>
      <c r="B21627" t="inlineStr">
        <is>
          <t>NC</t>
        </is>
      </c>
      <c r="C21627">
        <f>IF(B21627&lt;&gt;"NI",1,0)</f>
        <v/>
      </c>
      <c r="D21627">
        <f>VLOOKUP(B21627, Tabelas!A:C,3,FALSE())</f>
        <v/>
      </c>
      <c r="E21627">
        <f>VLOOKUP(B21627, Tabelas!A:C,2,FALSE())</f>
        <v/>
      </c>
    </row>
    <row r="21628">
      <c r="A21628" t="inlineStr">
        <is>
          <t>CANGURU</t>
        </is>
      </c>
      <c r="B21628" t="inlineStr">
        <is>
          <t>NC</t>
        </is>
      </c>
      <c r="C21628">
        <f>IF(B21628&lt;&gt;"NI",1,0)</f>
        <v/>
      </c>
      <c r="D21628">
        <f>VLOOKUP(B21628, Tabelas!A:C,3,FALSE())</f>
        <v/>
      </c>
      <c r="E21628">
        <f>VLOOKUP(B21628, Tabelas!A:C,2,FALSE())</f>
        <v/>
      </c>
    </row>
    <row r="21629">
      <c r="A21629" t="inlineStr">
        <is>
          <t>CAROS AMIGOS</t>
        </is>
      </c>
      <c r="B21629" t="inlineStr">
        <is>
          <t>NC</t>
        </is>
      </c>
      <c r="C21629">
        <f>IF(B21629&lt;&gt;"NI",1,0)</f>
        <v/>
      </c>
      <c r="D21629">
        <f>VLOOKUP(B21629, Tabelas!A:C,3,FALSE())</f>
        <v/>
      </c>
      <c r="E21629">
        <f>VLOOKUP(B21629, Tabelas!A:C,2,FALSE())</f>
        <v/>
      </c>
    </row>
    <row r="21630">
      <c r="A21630" t="inlineStr">
        <is>
          <t>CARTA MENSAL - CONSELHO TÉCNICO DA CONFEDERAÇÃO NACIONAL DO COMÉRCIO</t>
        </is>
      </c>
      <c r="B21630" t="inlineStr">
        <is>
          <t>NC</t>
        </is>
      </c>
      <c r="C21630">
        <f>IF(B21630&lt;&gt;"NI",1,0)</f>
        <v/>
      </c>
      <c r="D21630">
        <f>VLOOKUP(B21630, Tabelas!A:C,3,FALSE())</f>
        <v/>
      </c>
      <c r="E21630">
        <f>VLOOKUP(B21630, Tabelas!A:C,2,FALSE())</f>
        <v/>
      </c>
    </row>
    <row r="21631">
      <c r="A21631" t="inlineStr">
        <is>
          <t>CARTA SOCIAL E DO TRABALHO</t>
        </is>
      </c>
      <c r="B21631" t="inlineStr">
        <is>
          <t>NC</t>
        </is>
      </c>
      <c r="C21631">
        <f>IF(B21631&lt;&gt;"NI",1,0)</f>
        <v/>
      </c>
      <c r="D21631">
        <f>VLOOKUP(B21631, Tabelas!A:C,3,FALSE())</f>
        <v/>
      </c>
      <c r="E21631">
        <f>VLOOKUP(B21631, Tabelas!A:C,2,FALSE())</f>
        <v/>
      </c>
    </row>
    <row r="21632">
      <c r="A21632" t="inlineStr">
        <is>
          <t>CARTOGRAFIAS.MITSP - REVISTA DE ARTES CÊNICAS</t>
        </is>
      </c>
      <c r="B21632" t="inlineStr">
        <is>
          <t>NC</t>
        </is>
      </c>
      <c r="C21632">
        <f>IF(B21632&lt;&gt;"NI",1,0)</f>
        <v/>
      </c>
      <c r="D21632">
        <f>VLOOKUP(B21632, Tabelas!A:C,3,FALSE())</f>
        <v/>
      </c>
      <c r="E21632">
        <f>VLOOKUP(B21632, Tabelas!A:C,2,FALSE())</f>
        <v/>
      </c>
    </row>
    <row r="21633">
      <c r="A21633" t="inlineStr">
        <is>
          <t>CBCIMAT - CONGRESSO BRASILEIRO DE ENGENHARIA E CIÊNCIA DOS MATERIAIS</t>
        </is>
      </c>
      <c r="B21633" t="inlineStr">
        <is>
          <t>NC</t>
        </is>
      </c>
      <c r="C21633">
        <f>IF(B21633&lt;&gt;"NI",1,0)</f>
        <v/>
      </c>
      <c r="D21633">
        <f>VLOOKUP(B21633, Tabelas!A:C,3,FALSE())</f>
        <v/>
      </c>
      <c r="E21633">
        <f>VLOOKUP(B21633, Tabelas!A:C,2,FALSE())</f>
        <v/>
      </c>
    </row>
    <row r="21634">
      <c r="A21634" t="inlineStr">
        <is>
          <t>CD-ROM DO 8º COLÓQUIO DE MODA</t>
        </is>
      </c>
      <c r="B21634" t="inlineStr">
        <is>
          <t>NC</t>
        </is>
      </c>
      <c r="C21634">
        <f>IF(B21634&lt;&gt;"NI",1,0)</f>
        <v/>
      </c>
      <c r="D21634">
        <f>VLOOKUP(B21634, Tabelas!A:C,3,FALSE())</f>
        <v/>
      </c>
      <c r="E21634">
        <f>VLOOKUP(B21634, Tabelas!A:C,2,FALSE())</f>
        <v/>
      </c>
    </row>
    <row r="21635">
      <c r="A21635" t="inlineStr">
        <is>
          <t>CESUR EM REVISTA</t>
        </is>
      </c>
      <c r="B21635" t="inlineStr">
        <is>
          <t>NC</t>
        </is>
      </c>
      <c r="C21635">
        <f>IF(B21635&lt;&gt;"NI",1,0)</f>
        <v/>
      </c>
      <c r="D21635">
        <f>VLOOKUP(B21635, Tabelas!A:C,3,FALSE())</f>
        <v/>
      </c>
      <c r="E21635">
        <f>VLOOKUP(B21635, Tabelas!A:C,2,FALSE())</f>
        <v/>
      </c>
    </row>
    <row r="21636">
      <c r="A21636" t="inlineStr">
        <is>
          <t>CHELONIAN RESEARCH MONOGRAPHS</t>
        </is>
      </c>
      <c r="B21636" t="inlineStr">
        <is>
          <t>NC</t>
        </is>
      </c>
      <c r="C21636">
        <f>IF(B21636&lt;&gt;"NI",1,0)</f>
        <v/>
      </c>
      <c r="D21636">
        <f>VLOOKUP(B21636, Tabelas!A:C,3,FALSE())</f>
        <v/>
      </c>
      <c r="E21636">
        <f>VLOOKUP(B21636, Tabelas!A:C,2,FALSE())</f>
        <v/>
      </c>
    </row>
    <row r="21637">
      <c r="A21637" t="inlineStr">
        <is>
          <t>CIBERCULTURA (ITAÚ CULTURAL)</t>
        </is>
      </c>
      <c r="B21637" t="inlineStr">
        <is>
          <t>NC</t>
        </is>
      </c>
      <c r="C21637">
        <f>IF(B21637&lt;&gt;"NI",1,0)</f>
        <v/>
      </c>
      <c r="D21637">
        <f>VLOOKUP(B21637, Tabelas!A:C,3,FALSE())</f>
        <v/>
      </c>
      <c r="E21637">
        <f>VLOOKUP(B21637, Tabelas!A:C,2,FALSE())</f>
        <v/>
      </c>
    </row>
    <row r="21638">
      <c r="A21638" t="inlineStr">
        <is>
          <t>CIBERTEOLOGIA: REVISTA DE TEOLOGIA E CULTURA</t>
        </is>
      </c>
      <c r="B21638" t="inlineStr">
        <is>
          <t>NC</t>
        </is>
      </c>
      <c r="C21638">
        <f>IF(B21638&lt;&gt;"NI",1,0)</f>
        <v/>
      </c>
      <c r="D21638">
        <f>VLOOKUP(B21638, Tabelas!A:C,3,FALSE())</f>
        <v/>
      </c>
      <c r="E21638">
        <f>VLOOKUP(B21638, Tabelas!A:C,2,FALSE())</f>
        <v/>
      </c>
    </row>
    <row r="21639">
      <c r="A21639" t="inlineStr">
        <is>
          <t>CIÊNCIAS DO TRABALHO</t>
        </is>
      </c>
      <c r="B21639" t="inlineStr">
        <is>
          <t>NC</t>
        </is>
      </c>
      <c r="C21639">
        <f>IF(B21639&lt;&gt;"NI",1,0)</f>
        <v/>
      </c>
      <c r="D21639">
        <f>VLOOKUP(B21639, Tabelas!A:C,3,FALSE())</f>
        <v/>
      </c>
      <c r="E21639">
        <f>VLOOKUP(B21639, Tabelas!A:C,2,FALSE())</f>
        <v/>
      </c>
    </row>
    <row r="21640">
      <c r="A21640" t="inlineStr">
        <is>
          <t>CIES E-WORKING PAPERS</t>
        </is>
      </c>
      <c r="B21640" t="inlineStr">
        <is>
          <t>NC</t>
        </is>
      </c>
      <c r="C21640">
        <f>IF(B21640&lt;&gt;"NI",1,0)</f>
        <v/>
      </c>
      <c r="D21640">
        <f>VLOOKUP(B21640, Tabelas!A:C,3,FALSE())</f>
        <v/>
      </c>
      <c r="E21640">
        <f>VLOOKUP(B21640, Tabelas!A:C,2,FALSE())</f>
        <v/>
      </c>
    </row>
    <row r="21641">
      <c r="A21641" t="inlineStr">
        <is>
          <t>CIES NEWSLETTER</t>
        </is>
      </c>
      <c r="B21641" t="inlineStr">
        <is>
          <t>NC</t>
        </is>
      </c>
      <c r="C21641">
        <f>IF(B21641&lt;&gt;"NI",1,0)</f>
        <v/>
      </c>
      <c r="D21641">
        <f>VLOOKUP(B21641, Tabelas!A:C,3,FALSE())</f>
        <v/>
      </c>
      <c r="E21641">
        <f>VLOOKUP(B21641, Tabelas!A:C,2,FALSE())</f>
        <v/>
      </c>
    </row>
    <row r="21642">
      <c r="A21642" t="inlineStr">
        <is>
          <t>CINÉTICA</t>
        </is>
      </c>
      <c r="B21642" t="inlineStr">
        <is>
          <t>NC</t>
        </is>
      </c>
      <c r="C21642">
        <f>IF(B21642&lt;&gt;"NI",1,0)</f>
        <v/>
      </c>
      <c r="D21642">
        <f>VLOOKUP(B21642, Tabelas!A:C,3,FALSE())</f>
        <v/>
      </c>
      <c r="E21642">
        <f>VLOOKUP(B21642, Tabelas!A:C,2,FALSE())</f>
        <v/>
      </c>
    </row>
    <row r="21643">
      <c r="A21643" t="inlineStr">
        <is>
          <t>CLARINETA</t>
        </is>
      </c>
      <c r="B21643" t="inlineStr">
        <is>
          <t>NC</t>
        </is>
      </c>
      <c r="C21643">
        <f>IF(B21643&lt;&gt;"NI",1,0)</f>
        <v/>
      </c>
      <c r="D21643">
        <f>VLOOKUP(B21643, Tabelas!A:C,3,FALSE())</f>
        <v/>
      </c>
      <c r="E21643">
        <f>VLOOKUP(B21643, Tabelas!A:C,2,FALSE())</f>
        <v/>
      </c>
    </row>
    <row r="21644">
      <c r="A21644" t="inlineStr">
        <is>
          <t>CLINICAL PHARMACOLOGY AND TRANSLATIONAL MEDICINE</t>
        </is>
      </c>
      <c r="B21644" t="inlineStr">
        <is>
          <t>NC</t>
        </is>
      </c>
      <c r="C21644">
        <f>IF(B21644&lt;&gt;"NI",1,0)</f>
        <v/>
      </c>
      <c r="D21644">
        <f>VLOOKUP(B21644, Tabelas!A:C,3,FALSE())</f>
        <v/>
      </c>
      <c r="E21644">
        <f>VLOOKUP(B21644, Tabelas!A:C,2,FALSE())</f>
        <v/>
      </c>
    </row>
    <row r="21645">
      <c r="A21645" t="inlineStr">
        <is>
          <t>COISAS DO GÊNERO: REVISTA DE ESTUDOS FEMINISTAS EM GÊNERO E RELIGIÃO</t>
        </is>
      </c>
      <c r="B21645" t="inlineStr">
        <is>
          <t>NC</t>
        </is>
      </c>
      <c r="C21645">
        <f>IF(B21645&lt;&gt;"NI",1,0)</f>
        <v/>
      </c>
      <c r="D21645">
        <f>VLOOKUP(B21645, Tabelas!A:C,3,FALSE())</f>
        <v/>
      </c>
      <c r="E21645">
        <f>VLOOKUP(B21645, Tabelas!A:C,2,FALSE())</f>
        <v/>
      </c>
    </row>
    <row r="21646">
      <c r="A21646" t="inlineStr">
        <is>
          <t>COLEÇÃO TEXTOS FCC (IMPRESSO)</t>
        </is>
      </c>
      <c r="B21646" t="inlineStr">
        <is>
          <t>NC</t>
        </is>
      </c>
      <c r="C21646">
        <f>IF(B21646&lt;&gt;"NI",1,0)</f>
        <v/>
      </c>
      <c r="D21646">
        <f>VLOOKUP(B21646, Tabelas!A:C,3,FALSE())</f>
        <v/>
      </c>
      <c r="E21646">
        <f>VLOOKUP(B21646, Tabelas!A:C,2,FALSE())</f>
        <v/>
      </c>
    </row>
    <row r="21647">
      <c r="A21647" t="inlineStr">
        <is>
          <t>COLLECTIVE VOLUME OF SCIENTIFIC PAPERS - INTERNATIONAL COMMISSION FOR THE CONSERVATION OF ATLANTIC TUNAS</t>
        </is>
      </c>
      <c r="B21647" t="inlineStr">
        <is>
          <t>NC</t>
        </is>
      </c>
      <c r="C21647">
        <f>IF(B21647&lt;&gt;"NI",1,0)</f>
        <v/>
      </c>
      <c r="D21647">
        <f>VLOOKUP(B21647, Tabelas!A:C,3,FALSE())</f>
        <v/>
      </c>
      <c r="E21647">
        <f>VLOOKUP(B21647, Tabelas!A:C,2,FALSE())</f>
        <v/>
      </c>
    </row>
    <row r="21648">
      <c r="A21648" t="inlineStr">
        <is>
          <t>COLLOQUIUM: REVISTA MULTIDISCIPLINAR DE TEOLOGIA</t>
        </is>
      </c>
      <c r="B21648" t="inlineStr">
        <is>
          <t>NC</t>
        </is>
      </c>
      <c r="C21648">
        <f>IF(B21648&lt;&gt;"NI",1,0)</f>
        <v/>
      </c>
      <c r="D21648">
        <f>VLOOKUP(B21648, Tabelas!A:C,3,FALSE())</f>
        <v/>
      </c>
      <c r="E21648">
        <f>VLOOKUP(B21648, Tabelas!A:C,2,FALSE())</f>
        <v/>
      </c>
    </row>
    <row r="21649">
      <c r="A21649" t="inlineStr">
        <is>
          <t>COLÓQUIO DO MUSEU PEDAGÓGICO</t>
        </is>
      </c>
      <c r="B21649" t="inlineStr">
        <is>
          <t>NC</t>
        </is>
      </c>
      <c r="C21649">
        <f>IF(B21649&lt;&gt;"NI",1,0)</f>
        <v/>
      </c>
      <c r="D21649">
        <f>VLOOKUP(B21649, Tabelas!A:C,3,FALSE())</f>
        <v/>
      </c>
      <c r="E21649">
        <f>VLOOKUP(B21649, Tabelas!A:C,2,FALSE())</f>
        <v/>
      </c>
    </row>
    <row r="21650">
      <c r="A21650" t="inlineStr">
        <is>
          <t>COLÓQUIO DO POLO DE PESQUISA SOBRE RELAÇÕES LUSO-BRASILEIRAS</t>
        </is>
      </c>
      <c r="B21650" t="inlineStr">
        <is>
          <t>NC</t>
        </is>
      </c>
      <c r="C21650">
        <f>IF(B21650&lt;&gt;"NI",1,0)</f>
        <v/>
      </c>
      <c r="D21650">
        <f>VLOOKUP(B21650, Tabelas!A:C,3,FALSE())</f>
        <v/>
      </c>
      <c r="E21650">
        <f>VLOOKUP(B21650, Tabelas!A:C,2,FALSE())</f>
        <v/>
      </c>
    </row>
    <row r="21651">
      <c r="A21651" t="inlineStr">
        <is>
          <t>COMMODITIES OF EMPIRE WORKING PAPER (ONLINE)</t>
        </is>
      </c>
      <c r="B21651" t="inlineStr">
        <is>
          <t>NC</t>
        </is>
      </c>
      <c r="C21651">
        <f>IF(B21651&lt;&gt;"NI",1,0)</f>
        <v/>
      </c>
      <c r="D21651">
        <f>VLOOKUP(B21651, Tabelas!A:C,3,FALSE())</f>
        <v/>
      </c>
      <c r="E21651">
        <f>VLOOKUP(B21651, Tabelas!A:C,2,FALSE())</f>
        <v/>
      </c>
    </row>
    <row r="21652">
      <c r="A21652" t="inlineStr">
        <is>
          <t>COMPUTER-AIDED CHEMICAL ENGINEERING</t>
        </is>
      </c>
      <c r="B21652" t="inlineStr">
        <is>
          <t>NC</t>
        </is>
      </c>
      <c r="C21652">
        <f>IF(B21652&lt;&gt;"NI",1,0)</f>
        <v/>
      </c>
      <c r="D21652">
        <f>VLOOKUP(B21652, Tabelas!A:C,3,FALSE())</f>
        <v/>
      </c>
      <c r="E21652">
        <f>VLOOKUP(B21652, Tabelas!A:C,2,FALSE())</f>
        <v/>
      </c>
    </row>
    <row r="21653">
      <c r="A21653" t="inlineStr">
        <is>
          <t>COMUNICACIONES EN HUMANIDADES</t>
        </is>
      </c>
      <c r="B21653" t="inlineStr">
        <is>
          <t>NC</t>
        </is>
      </c>
      <c r="C21653">
        <f>IF(B21653&lt;&gt;"NI",1,0)</f>
        <v/>
      </c>
      <c r="D21653">
        <f>VLOOKUP(B21653, Tabelas!A:C,3,FALSE())</f>
        <v/>
      </c>
      <c r="E21653">
        <f>VLOOKUP(B21653, Tabelas!A:C,2,FALSE())</f>
        <v/>
      </c>
    </row>
    <row r="21654">
      <c r="A21654" t="inlineStr">
        <is>
          <t>COMUNICADO TÉCNICO (EMBRAPA INSTRUMENTAÇÃO AGROPECUÁRIA)</t>
        </is>
      </c>
      <c r="B21654" t="inlineStr">
        <is>
          <t>NC</t>
        </is>
      </c>
      <c r="C21654">
        <f>IF(B21654&lt;&gt;"NI",1,0)</f>
        <v/>
      </c>
      <c r="D21654">
        <f>VLOOKUP(B21654, Tabelas!A:C,3,FALSE())</f>
        <v/>
      </c>
      <c r="E21654">
        <f>VLOOKUP(B21654, Tabelas!A:C,2,FALSE())</f>
        <v/>
      </c>
    </row>
    <row r="21655">
      <c r="A21655" t="inlineStr">
        <is>
          <t>COMUNICADO TÉCNICO (EMBRAPA PANTANAL. ONLINE)</t>
        </is>
      </c>
      <c r="B21655" t="inlineStr">
        <is>
          <t>NC</t>
        </is>
      </c>
      <c r="C21655">
        <f>IF(B21655&lt;&gt;"NI",1,0)</f>
        <v/>
      </c>
      <c r="D21655">
        <f>VLOOKUP(B21655, Tabelas!A:C,3,FALSE())</f>
        <v/>
      </c>
      <c r="E21655">
        <f>VLOOKUP(B21655, Tabelas!A:C,2,FALSE())</f>
        <v/>
      </c>
    </row>
    <row r="21656">
      <c r="A21656" t="inlineStr">
        <is>
          <t>CONASEMS (BRASÍLIA)</t>
        </is>
      </c>
      <c r="B21656" t="inlineStr">
        <is>
          <t>NC</t>
        </is>
      </c>
      <c r="C21656">
        <f>IF(B21656&lt;&gt;"NI",1,0)</f>
        <v/>
      </c>
      <c r="D21656">
        <f>VLOOKUP(B21656, Tabelas!A:C,3,FALSE())</f>
        <v/>
      </c>
      <c r="E21656">
        <f>VLOOKUP(B21656, Tabelas!A:C,2,FALSE())</f>
        <v/>
      </c>
    </row>
    <row r="21657">
      <c r="A21657" t="inlineStr">
        <is>
          <t>CONCRETE PLANT INTERNATIONAL (PRINT)</t>
        </is>
      </c>
      <c r="B21657" t="inlineStr">
        <is>
          <t>NC</t>
        </is>
      </c>
      <c r="C21657">
        <f>IF(B21657&lt;&gt;"NI",1,0)</f>
        <v/>
      </c>
      <c r="D21657">
        <f>VLOOKUP(B21657, Tabelas!A:C,3,FALSE())</f>
        <v/>
      </c>
      <c r="E21657">
        <f>VLOOKUP(B21657, Tabelas!A:C,2,FALSE())</f>
        <v/>
      </c>
    </row>
    <row r="21658">
      <c r="A21658" t="inlineStr">
        <is>
          <t>CONECTIVA (UNIVAS)</t>
        </is>
      </c>
      <c r="B21658" t="inlineStr">
        <is>
          <t>NC</t>
        </is>
      </c>
      <c r="C21658">
        <f>IF(B21658&lt;&gt;"NI",1,0)</f>
        <v/>
      </c>
      <c r="D21658">
        <f>VLOOKUP(B21658, Tabelas!A:C,3,FALSE())</f>
        <v/>
      </c>
      <c r="E21658">
        <f>VLOOKUP(B21658, Tabelas!A:C,2,FALSE())</f>
        <v/>
      </c>
    </row>
    <row r="21659">
      <c r="A21659" t="inlineStr">
        <is>
          <t>CONFLITOS NO CAMPO BRASIL</t>
        </is>
      </c>
      <c r="B21659" t="inlineStr">
        <is>
          <t>NC</t>
        </is>
      </c>
      <c r="C21659">
        <f>IF(B21659&lt;&gt;"NI",1,0)</f>
        <v/>
      </c>
      <c r="D21659">
        <f>VLOOKUP(B21659, Tabelas!A:C,3,FALSE())</f>
        <v/>
      </c>
      <c r="E21659">
        <f>VLOOKUP(B21659, Tabelas!A:C,2,FALSE())</f>
        <v/>
      </c>
    </row>
    <row r="21660">
      <c r="A21660" t="inlineStr">
        <is>
          <t>CONGRESSO DE PESQUISA, ENSINO E EXTENSÃO - CONPEEX</t>
        </is>
      </c>
      <c r="B21660" t="inlineStr">
        <is>
          <t>NC</t>
        </is>
      </c>
      <c r="C21660">
        <f>IF(B21660&lt;&gt;"NI",1,0)</f>
        <v/>
      </c>
      <c r="D21660">
        <f>VLOOKUP(B21660, Tabelas!A:C,3,FALSE())</f>
        <v/>
      </c>
      <c r="E21660">
        <f>VLOOKUP(B21660, Tabelas!A:C,2,FALSE())</f>
        <v/>
      </c>
    </row>
    <row r="21661">
      <c r="A21661" t="inlineStr">
        <is>
          <t>CONHECIMENTO PRÁTICO GEOGRAFIA</t>
        </is>
      </c>
      <c r="B21661" t="inlineStr">
        <is>
          <t>NC</t>
        </is>
      </c>
      <c r="C21661">
        <f>IF(B21661&lt;&gt;"NI",1,0)</f>
        <v/>
      </c>
      <c r="D21661">
        <f>VLOOKUP(B21661, Tabelas!A:C,3,FALSE())</f>
        <v/>
      </c>
      <c r="E21661">
        <f>VLOOKUP(B21661, Tabelas!A:C,2,FALSE())</f>
        <v/>
      </c>
    </row>
    <row r="21662">
      <c r="A21662" t="inlineStr">
        <is>
          <t>CONSENSUS (ONLINE)</t>
        </is>
      </c>
      <c r="B21662" t="inlineStr">
        <is>
          <t>NC</t>
        </is>
      </c>
      <c r="C21662">
        <f>IF(B21662&lt;&gt;"NI",1,0)</f>
        <v/>
      </c>
      <c r="D21662">
        <f>VLOOKUP(B21662, Tabelas!A:C,3,FALSE())</f>
        <v/>
      </c>
      <c r="E21662">
        <f>VLOOKUP(B21662, Tabelas!A:C,2,FALSE())</f>
        <v/>
      </c>
    </row>
    <row r="21663">
      <c r="A21663" t="inlineStr">
        <is>
          <t>CONTECSI USP - INTERNATIONAL CONFERENCE ON INFORMATION SYSTEMS AND TECHNOLOGY MANAGEMENT</t>
        </is>
      </c>
      <c r="B21663" t="inlineStr">
        <is>
          <t>NC</t>
        </is>
      </c>
      <c r="C21663">
        <f>IF(B21663&lt;&gt;"NI",1,0)</f>
        <v/>
      </c>
      <c r="D21663">
        <f>VLOOKUP(B21663, Tabelas!A:C,3,FALSE())</f>
        <v/>
      </c>
      <c r="E21663">
        <f>VLOOKUP(B21663, Tabelas!A:C,2,FALSE())</f>
        <v/>
      </c>
    </row>
    <row r="21664">
      <c r="A21664" t="inlineStr">
        <is>
          <t>CONTINUUM</t>
        </is>
      </c>
      <c r="B21664" t="inlineStr">
        <is>
          <t>NC</t>
        </is>
      </c>
      <c r="C21664">
        <f>IF(B21664&lt;&gt;"NI",1,0)</f>
        <v/>
      </c>
      <c r="D21664">
        <f>VLOOKUP(B21664, Tabelas!A:C,3,FALSE())</f>
        <v/>
      </c>
      <c r="E21664">
        <f>VLOOKUP(B21664, Tabelas!A:C,2,FALSE())</f>
        <v/>
      </c>
    </row>
    <row r="21665">
      <c r="A21665" t="inlineStr">
        <is>
          <t>CONTROL AND INTELLIGENT SYSTEMS</t>
        </is>
      </c>
      <c r="B21665" t="inlineStr">
        <is>
          <t>NC</t>
        </is>
      </c>
      <c r="C21665">
        <f>IF(B21665&lt;&gt;"NI",1,0)</f>
        <v/>
      </c>
      <c r="D21665">
        <f>VLOOKUP(B21665, Tabelas!A:C,3,FALSE())</f>
        <v/>
      </c>
      <c r="E21665">
        <f>VLOOKUP(B21665, Tabelas!A:C,2,FALSE())</f>
        <v/>
      </c>
    </row>
    <row r="21666">
      <c r="A21666" t="inlineStr">
        <is>
          <t>CORREIO DAS ARTES.</t>
        </is>
      </c>
      <c r="B21666" t="inlineStr">
        <is>
          <t>NC</t>
        </is>
      </c>
      <c r="C21666">
        <f>IF(B21666&lt;&gt;"NI",1,0)</f>
        <v/>
      </c>
      <c r="D21666">
        <f>VLOOKUP(B21666, Tabelas!A:C,3,FALSE())</f>
        <v/>
      </c>
      <c r="E21666">
        <f>VLOOKUP(B21666, Tabelas!A:C,2,FALSE())</f>
        <v/>
      </c>
    </row>
    <row r="21667">
      <c r="A21667" t="inlineStr">
        <is>
          <t>CORTE E CONFORMAÇÃO DE METAIS</t>
        </is>
      </c>
      <c r="B21667" t="inlineStr">
        <is>
          <t>NC</t>
        </is>
      </c>
      <c r="C21667">
        <f>IF(B21667&lt;&gt;"NI",1,0)</f>
        <v/>
      </c>
      <c r="D21667">
        <f>VLOOKUP(B21667, Tabelas!A:C,3,FALSE())</f>
        <v/>
      </c>
      <c r="E21667">
        <f>VLOOKUP(B21667, Tabelas!A:C,2,FALSE())</f>
        <v/>
      </c>
    </row>
    <row r="21668">
      <c r="A21668" t="inlineStr">
        <is>
          <t>CREATIVIDADE - REVISTA DA CULTURA RELIGIOSA</t>
        </is>
      </c>
      <c r="B21668" t="inlineStr">
        <is>
          <t>NC</t>
        </is>
      </c>
      <c r="C21668">
        <f>IF(B21668&lt;&gt;"NI",1,0)</f>
        <v/>
      </c>
      <c r="D21668">
        <f>VLOOKUP(B21668, Tabelas!A:C,3,FALSE())</f>
        <v/>
      </c>
      <c r="E21668">
        <f>VLOOKUP(B21668, Tabelas!A:C,2,FALSE())</f>
        <v/>
      </c>
    </row>
    <row r="21669">
      <c r="A21669" t="inlineStr">
        <is>
          <t>CRITICA (LONDON)</t>
        </is>
      </c>
      <c r="B21669" t="inlineStr">
        <is>
          <t>NC</t>
        </is>
      </c>
      <c r="C21669">
        <f>IF(B21669&lt;&gt;"NI",1,0)</f>
        <v/>
      </c>
      <c r="D21669">
        <f>VLOOKUP(B21669, Tabelas!A:C,3,FALSE())</f>
        <v/>
      </c>
      <c r="E21669">
        <f>VLOOKUP(B21669, Tabelas!A:C,2,FALSE())</f>
        <v/>
      </c>
    </row>
    <row r="21670">
      <c r="A21670" t="inlineStr">
        <is>
          <t>CUADERNOS DE PEDAGOGÍA (ED. IMPRESA)</t>
        </is>
      </c>
      <c r="B21670" t="inlineStr">
        <is>
          <t>NC</t>
        </is>
      </c>
      <c r="C21670">
        <f>IF(B21670&lt;&gt;"NI",1,0)</f>
        <v/>
      </c>
      <c r="D21670">
        <f>VLOOKUP(B21670, Tabelas!A:C,3,FALSE())</f>
        <v/>
      </c>
      <c r="E21670">
        <f>VLOOKUP(B21670, Tabelas!A:C,2,FALSE())</f>
        <v/>
      </c>
    </row>
    <row r="21671">
      <c r="A21671" t="inlineStr">
        <is>
          <t>CUADERNOS HISPANOAMERICANOS</t>
        </is>
      </c>
      <c r="B21671" t="inlineStr">
        <is>
          <t>NC</t>
        </is>
      </c>
      <c r="C21671">
        <f>IF(B21671&lt;&gt;"NI",1,0)</f>
        <v/>
      </c>
      <c r="D21671">
        <f>VLOOKUP(B21671, Tabelas!A:C,3,FALSE())</f>
        <v/>
      </c>
      <c r="E21671">
        <f>VLOOKUP(B21671, Tabelas!A:C,2,FALSE())</f>
        <v/>
      </c>
    </row>
    <row r="21672">
      <c r="A21672" t="inlineStr">
        <is>
          <t>DASARTES</t>
        </is>
      </c>
      <c r="B21672" t="inlineStr">
        <is>
          <t>NC</t>
        </is>
      </c>
      <c r="C21672">
        <f>IF(B21672&lt;&gt;"NI",1,0)</f>
        <v/>
      </c>
      <c r="D21672">
        <f>VLOOKUP(B21672, Tabelas!A:C,3,FALSE())</f>
        <v/>
      </c>
      <c r="E21672">
        <f>VLOOKUP(B21672, Tabelas!A:C,2,FALSE())</f>
        <v/>
      </c>
    </row>
    <row r="21673">
      <c r="A21673" t="inlineStr">
        <is>
          <t>DATA IN BRIEF</t>
        </is>
      </c>
      <c r="B21673" t="inlineStr">
        <is>
          <t>NC</t>
        </is>
      </c>
      <c r="C21673">
        <f>IF(B21673&lt;&gt;"NI",1,0)</f>
        <v/>
      </c>
      <c r="D21673">
        <f>VLOOKUP(B21673, Tabelas!A:C,3,FALSE())</f>
        <v/>
      </c>
      <c r="E21673">
        <f>VLOOKUP(B21673, Tabelas!A:C,2,FALSE())</f>
        <v/>
      </c>
    </row>
    <row r="21674">
      <c r="A21674" t="inlineStr">
        <is>
          <t>DAVAR POLISSÊMICA: REVISTA DE TEOLOGIA E ESTUDOS AFINS</t>
        </is>
      </c>
      <c r="B21674" t="inlineStr">
        <is>
          <t>NC</t>
        </is>
      </c>
      <c r="C21674">
        <f>IF(B21674&lt;&gt;"NI",1,0)</f>
        <v/>
      </c>
      <c r="D21674">
        <f>VLOOKUP(B21674, Tabelas!A:C,3,FALSE())</f>
        <v/>
      </c>
      <c r="E21674">
        <f>VLOOKUP(B21674, Tabelas!A:C,2,FALSE())</f>
        <v/>
      </c>
    </row>
    <row r="21675">
      <c r="A21675" t="inlineStr">
        <is>
          <t>DEBATES SOBRE INNOVACIÓN</t>
        </is>
      </c>
      <c r="B21675" t="inlineStr">
        <is>
          <t>NC</t>
        </is>
      </c>
      <c r="C21675">
        <f>IF(B21675&lt;&gt;"NI",1,0)</f>
        <v/>
      </c>
      <c r="D21675">
        <f>VLOOKUP(B21675, Tabelas!A:C,3,FALSE())</f>
        <v/>
      </c>
      <c r="E21675">
        <f>VLOOKUP(B21675, Tabelas!A:C,2,FALSE())</f>
        <v/>
      </c>
    </row>
    <row r="21676">
      <c r="A21676" t="inlineStr">
        <is>
          <t>DÉJÀ LU</t>
        </is>
      </c>
      <c r="B21676" t="inlineStr">
        <is>
          <t>NC</t>
        </is>
      </c>
      <c r="C21676">
        <f>IF(B21676&lt;&gt;"NI",1,0)</f>
        <v/>
      </c>
      <c r="D21676">
        <f>VLOOKUP(B21676, Tabelas!A:C,3,FALSE())</f>
        <v/>
      </c>
      <c r="E21676">
        <f>VLOOKUP(B21676, Tabelas!A:C,2,FALSE())</f>
        <v/>
      </c>
    </row>
    <row r="21677">
      <c r="A21677" t="inlineStr">
        <is>
          <t>DIÁLOGOS</t>
        </is>
      </c>
      <c r="B21677" t="inlineStr">
        <is>
          <t>NC</t>
        </is>
      </c>
      <c r="C21677">
        <f>IF(B21677&lt;&gt;"NI",1,0)</f>
        <v/>
      </c>
      <c r="D21677">
        <f>VLOOKUP(B21677, Tabelas!A:C,3,FALSE())</f>
        <v/>
      </c>
      <c r="E21677">
        <f>VLOOKUP(B21677, Tabelas!A:C,2,FALSE())</f>
        <v/>
      </c>
    </row>
    <row r="21678">
      <c r="A21678" t="inlineStr">
        <is>
          <t>DICAS</t>
        </is>
      </c>
      <c r="B21678" t="inlineStr">
        <is>
          <t>NC</t>
        </is>
      </c>
      <c r="C21678">
        <f>IF(B21678&lt;&gt;"NI",1,0)</f>
        <v/>
      </c>
      <c r="D21678">
        <f>VLOOKUP(B21678, Tabelas!A:C,3,FALSE())</f>
        <v/>
      </c>
      <c r="E21678">
        <f>VLOOKUP(B21678, Tabelas!A:C,2,FALSE())</f>
        <v/>
      </c>
    </row>
    <row r="21679">
      <c r="A21679" t="inlineStr">
        <is>
          <t>DIGORESTE</t>
        </is>
      </c>
      <c r="B21679" t="inlineStr">
        <is>
          <t>NC</t>
        </is>
      </c>
      <c r="C21679">
        <f>IF(B21679&lt;&gt;"NI",1,0)</f>
        <v/>
      </c>
      <c r="D21679">
        <f>VLOOKUP(B21679, Tabelas!A:C,3,FALSE())</f>
        <v/>
      </c>
      <c r="E21679">
        <f>VLOOKUP(B21679, Tabelas!A:C,2,FALSE())</f>
        <v/>
      </c>
    </row>
    <row r="21680">
      <c r="A21680" t="inlineStr">
        <is>
          <t>DIPLOMATIE. LES GRANDS DOSSIERS</t>
        </is>
      </c>
      <c r="B21680" t="inlineStr">
        <is>
          <t>NC</t>
        </is>
      </c>
      <c r="C21680">
        <f>IF(B21680&lt;&gt;"NI",1,0)</f>
        <v/>
      </c>
      <c r="D21680">
        <f>VLOOKUP(B21680, Tabelas!A:C,3,FALSE())</f>
        <v/>
      </c>
      <c r="E21680">
        <f>VLOOKUP(B21680, Tabelas!A:C,2,FALSE())</f>
        <v/>
      </c>
    </row>
    <row r="21681">
      <c r="A21681" t="inlineStr">
        <is>
          <t>DISEGNO INDUSTRIALE INDUSTRIAL DESIGN</t>
        </is>
      </c>
      <c r="B21681" t="inlineStr">
        <is>
          <t>NC</t>
        </is>
      </c>
      <c r="C21681">
        <f>IF(B21681&lt;&gt;"NI",1,0)</f>
        <v/>
      </c>
      <c r="D21681">
        <f>VLOOKUP(B21681, Tabelas!A:C,3,FALSE())</f>
        <v/>
      </c>
      <c r="E21681">
        <f>VLOOKUP(B21681, Tabelas!A:C,2,FALSE())</f>
        <v/>
      </c>
    </row>
    <row r="21682">
      <c r="A21682" t="inlineStr">
        <is>
          <t>DOCUMENTOS - EMBRAPA AGROBIOLOGIA</t>
        </is>
      </c>
      <c r="B21682" t="inlineStr">
        <is>
          <t>NC</t>
        </is>
      </c>
      <c r="C21682">
        <f>IF(B21682&lt;&gt;"NI",1,0)</f>
        <v/>
      </c>
      <c r="D21682">
        <f>VLOOKUP(B21682, Tabelas!A:C,3,FALSE())</f>
        <v/>
      </c>
      <c r="E21682">
        <f>VLOOKUP(B21682, Tabelas!A:C,2,FALSE())</f>
        <v/>
      </c>
    </row>
    <row r="21683">
      <c r="A21683" t="inlineStr">
        <is>
          <t>DOCUMENTOS - EMBRAPA MEIO AMBIENTE</t>
        </is>
      </c>
      <c r="B21683" t="inlineStr">
        <is>
          <t>NC</t>
        </is>
      </c>
      <c r="C21683">
        <f>IF(B21683&lt;&gt;"NI",1,0)</f>
        <v/>
      </c>
      <c r="D21683">
        <f>VLOOKUP(B21683, Tabelas!A:C,3,FALSE())</f>
        <v/>
      </c>
      <c r="E21683">
        <f>VLOOKUP(B21683, Tabelas!A:C,2,FALSE())</f>
        <v/>
      </c>
    </row>
    <row r="21684">
      <c r="A21684" t="inlineStr">
        <is>
          <t>DOCUMENTOS (EMBRAPA CLIMA TEMPERADO. IMPRESSO)</t>
        </is>
      </c>
      <c r="B21684" t="inlineStr">
        <is>
          <t>NC</t>
        </is>
      </c>
      <c r="C21684">
        <f>IF(B21684&lt;&gt;"NI",1,0)</f>
        <v/>
      </c>
      <c r="D21684">
        <f>VLOOKUP(B21684, Tabelas!A:C,3,FALSE())</f>
        <v/>
      </c>
      <c r="E21684">
        <f>VLOOKUP(B21684, Tabelas!A:C,2,FALSE())</f>
        <v/>
      </c>
    </row>
    <row r="21685">
      <c r="A21685" t="inlineStr">
        <is>
          <t>DOCUMENTOS (EMBRAPA GADO DE CORTE)</t>
        </is>
      </c>
      <c r="B21685" t="inlineStr">
        <is>
          <t>NC</t>
        </is>
      </c>
      <c r="C21685">
        <f>IF(B21685&lt;&gt;"NI",1,0)</f>
        <v/>
      </c>
      <c r="D21685">
        <f>VLOOKUP(B21685, Tabelas!A:C,3,FALSE())</f>
        <v/>
      </c>
      <c r="E21685">
        <f>VLOOKUP(B21685, Tabelas!A:C,2,FALSE())</f>
        <v/>
      </c>
    </row>
    <row r="21686">
      <c r="A21686" t="inlineStr">
        <is>
          <t>DOCUMENTOS / EMBRAPA PESCA E AQUICULTURA</t>
        </is>
      </c>
      <c r="B21686" t="inlineStr">
        <is>
          <t>NC</t>
        </is>
      </c>
      <c r="C21686">
        <f>IF(B21686&lt;&gt;"NI",1,0)</f>
        <v/>
      </c>
      <c r="D21686">
        <f>VLOOKUP(B21686, Tabelas!A:C,3,FALSE())</f>
        <v/>
      </c>
      <c r="E21686">
        <f>VLOOKUP(B21686, Tabelas!A:C,2,FALSE())</f>
        <v/>
      </c>
    </row>
    <row r="21687">
      <c r="A21687" t="inlineStr">
        <is>
          <t>DOCUMENTOS. EMBRAPA CERRADOS</t>
        </is>
      </c>
      <c r="B21687" t="inlineStr">
        <is>
          <t>NC</t>
        </is>
      </c>
      <c r="C21687">
        <f>IF(B21687&lt;&gt;"NI",1,0)</f>
        <v/>
      </c>
      <c r="D21687">
        <f>VLOOKUP(B21687, Tabelas!A:C,3,FALSE())</f>
        <v/>
      </c>
      <c r="E21687">
        <f>VLOOKUP(B21687, Tabelas!A:C,2,FALSE())</f>
        <v/>
      </c>
    </row>
    <row r="21688">
      <c r="A21688" t="inlineStr">
        <is>
          <t>DOCUMENTOS-INSTITUTO ANCHIETANO DE PESQUISAS</t>
        </is>
      </c>
      <c r="B21688" t="inlineStr">
        <is>
          <t>NC</t>
        </is>
      </c>
      <c r="C21688">
        <f>IF(B21688&lt;&gt;"NI",1,0)</f>
        <v/>
      </c>
      <c r="D21688">
        <f>VLOOKUP(B21688, Tabelas!A:C,3,FALSE())</f>
        <v/>
      </c>
      <c r="E21688">
        <f>VLOOKUP(B21688, Tabelas!A:C,2,FALSE())</f>
        <v/>
      </c>
    </row>
    <row r="21689">
      <c r="A21689" t="inlineStr">
        <is>
          <t>DOM / REVISTA DA FUNDAÇÃO DOM CABRAL</t>
        </is>
      </c>
      <c r="B21689" t="inlineStr">
        <is>
          <t>NC</t>
        </is>
      </c>
      <c r="C21689">
        <f>IF(B21689&lt;&gt;"NI",1,0)</f>
        <v/>
      </c>
      <c r="D21689">
        <f>VLOOKUP(B21689, Tabelas!A:C,3,FALSE())</f>
        <v/>
      </c>
      <c r="E21689">
        <f>VLOOKUP(B21689, Tabelas!A:C,2,FALSE())</f>
        <v/>
      </c>
    </row>
    <row r="21690">
      <c r="A21690" t="inlineStr">
        <is>
          <t>DOMUS (MILANO)</t>
        </is>
      </c>
      <c r="B21690" t="inlineStr">
        <is>
          <t>NC</t>
        </is>
      </c>
      <c r="C21690">
        <f>IF(B21690&lt;&gt;"NI",1,0)</f>
        <v/>
      </c>
      <c r="D21690">
        <f>VLOOKUP(B21690, Tabelas!A:C,3,FALSE())</f>
        <v/>
      </c>
      <c r="E21690">
        <f>VLOOKUP(B21690, Tabelas!A:C,2,FALSE())</f>
        <v/>
      </c>
    </row>
    <row r="21691">
      <c r="A21691" t="inlineStr">
        <is>
          <t>DROPS (SÃO PAULO)</t>
        </is>
      </c>
      <c r="B21691" t="inlineStr">
        <is>
          <t>NC</t>
        </is>
      </c>
      <c r="C21691">
        <f>IF(B21691&lt;&gt;"NI",1,0)</f>
        <v/>
      </c>
      <c r="D21691">
        <f>VLOOKUP(B21691, Tabelas!A:C,3,FALSE())</f>
        <v/>
      </c>
      <c r="E21691">
        <f>VLOOKUP(B21691, Tabelas!A:C,2,FALSE())</f>
        <v/>
      </c>
    </row>
    <row r="21692">
      <c r="A21692" t="inlineStr">
        <is>
          <t>E3S WEB OS CONFERENCES (ONLINE)</t>
        </is>
      </c>
      <c r="B21692" t="inlineStr">
        <is>
          <t>NC</t>
        </is>
      </c>
      <c r="C21692">
        <f>IF(B21692&lt;&gt;"NI",1,0)</f>
        <v/>
      </c>
      <c r="D21692">
        <f>VLOOKUP(B21692, Tabelas!A:C,3,FALSE())</f>
        <v/>
      </c>
      <c r="E21692">
        <f>VLOOKUP(B21692, Tabelas!A:C,2,FALSE())</f>
        <v/>
      </c>
    </row>
    <row r="21693">
      <c r="A21693" t="inlineStr">
        <is>
          <t>E-BOOK</t>
        </is>
      </c>
      <c r="B21693" t="inlineStr">
        <is>
          <t>NC</t>
        </is>
      </c>
      <c r="C21693">
        <f>IF(B21693&lt;&gt;"NI",1,0)</f>
        <v/>
      </c>
      <c r="D21693">
        <f>VLOOKUP(B21693, Tabelas!A:C,3,FALSE())</f>
        <v/>
      </c>
      <c r="E21693">
        <f>VLOOKUP(B21693, Tabelas!A:C,2,FALSE())</f>
        <v/>
      </c>
    </row>
    <row r="21694">
      <c r="A21694" t="inlineStr">
        <is>
          <t>ECONOMISTAS</t>
        </is>
      </c>
      <c r="B21694" t="inlineStr">
        <is>
          <t>NC</t>
        </is>
      </c>
      <c r="C21694">
        <f>IF(B21694&lt;&gt;"NI",1,0)</f>
        <v/>
      </c>
      <c r="D21694">
        <f>VLOOKUP(B21694, Tabelas!A:C,3,FALSE())</f>
        <v/>
      </c>
      <c r="E21694">
        <f>VLOOKUP(B21694, Tabelas!A:C,2,FALSE())</f>
        <v/>
      </c>
    </row>
    <row r="21695">
      <c r="A21695" t="inlineStr">
        <is>
          <t>EDUCAÇÃO (SÃO PAULO)</t>
        </is>
      </c>
      <c r="B21695" t="inlineStr">
        <is>
          <t>NC</t>
        </is>
      </c>
      <c r="C21695">
        <f>IF(B21695&lt;&gt;"NI",1,0)</f>
        <v/>
      </c>
      <c r="D21695">
        <f>VLOOKUP(B21695, Tabelas!A:C,3,FALSE())</f>
        <v/>
      </c>
      <c r="E21695">
        <f>VLOOKUP(B21695, Tabelas!A:C,2,FALSE())</f>
        <v/>
      </c>
    </row>
    <row r="21696">
      <c r="A21696" t="inlineStr">
        <is>
          <t>EDUCAÇÃO AMBIENTAL EM AÇÃO</t>
        </is>
      </c>
      <c r="B21696" t="inlineStr">
        <is>
          <t>NC</t>
        </is>
      </c>
      <c r="C21696">
        <f>IF(B21696&lt;&gt;"NI",1,0)</f>
        <v/>
      </c>
      <c r="D21696">
        <f>VLOOKUP(B21696, Tabelas!A:C,3,FALSE())</f>
        <v/>
      </c>
      <c r="E21696">
        <f>VLOOKUP(B21696, Tabelas!A:C,2,FALSE())</f>
        <v/>
      </c>
    </row>
    <row r="21697">
      <c r="A21697" t="inlineStr">
        <is>
          <t>EDUCAÇÃO, CIÊNCIA E CULTURA</t>
        </is>
      </c>
      <c r="B21697" t="inlineStr">
        <is>
          <t>NC</t>
        </is>
      </c>
      <c r="C21697">
        <f>IF(B21697&lt;&gt;"NI",1,0)</f>
        <v/>
      </c>
      <c r="D21697">
        <f>VLOOKUP(B21697, Tabelas!A:C,3,FALSE())</f>
        <v/>
      </c>
      <c r="E21697">
        <f>VLOOKUP(B21697, Tabelas!A:C,2,FALSE())</f>
        <v/>
      </c>
    </row>
    <row r="21698">
      <c r="A21698" t="inlineStr">
        <is>
          <t>EDUCAÇÃO, ESCOLA E SOCIEDADE</t>
        </is>
      </c>
      <c r="B21698" t="inlineStr">
        <is>
          <t>NC</t>
        </is>
      </c>
      <c r="C21698">
        <f>IF(B21698&lt;&gt;"NI",1,0)</f>
        <v/>
      </c>
      <c r="D21698">
        <f>VLOOKUP(B21698, Tabelas!A:C,3,FALSE())</f>
        <v/>
      </c>
      <c r="E21698">
        <f>VLOOKUP(B21698, Tabelas!A:C,2,FALSE())</f>
        <v/>
      </c>
    </row>
    <row r="21699">
      <c r="A21699" t="inlineStr">
        <is>
          <t>EKONOMIA</t>
        </is>
      </c>
      <c r="B21699" t="inlineStr">
        <is>
          <t>NC</t>
        </is>
      </c>
      <c r="C21699">
        <f>IF(B21699&lt;&gt;"NI",1,0)</f>
        <v/>
      </c>
      <c r="D21699">
        <f>VLOOKUP(B21699, Tabelas!A:C,3,FALSE())</f>
        <v/>
      </c>
      <c r="E21699">
        <f>VLOOKUP(B21699, Tabelas!A:C,2,FALSE())</f>
        <v/>
      </c>
    </row>
    <row r="21700">
      <c r="A21700" t="inlineStr">
        <is>
          <t>EL COLOMBIANO</t>
        </is>
      </c>
      <c r="B21700" t="inlineStr">
        <is>
          <t>NC</t>
        </is>
      </c>
      <c r="C21700">
        <f>IF(B21700&lt;&gt;"NI",1,0)</f>
        <v/>
      </c>
      <c r="D21700">
        <f>VLOOKUP(B21700, Tabelas!A:C,3,FALSE())</f>
        <v/>
      </c>
      <c r="E21700">
        <f>VLOOKUP(B21700, Tabelas!A:C,2,FALSE())</f>
        <v/>
      </c>
    </row>
    <row r="21701">
      <c r="A21701" t="inlineStr">
        <is>
          <t>ELETRICIDADE MODERNA</t>
        </is>
      </c>
      <c r="B21701" t="inlineStr">
        <is>
          <t>NC</t>
        </is>
      </c>
      <c r="C21701">
        <f>IF(B21701&lt;&gt;"NI",1,0)</f>
        <v/>
      </c>
      <c r="D21701">
        <f>VLOOKUP(B21701, Tabelas!A:C,3,FALSE())</f>
        <v/>
      </c>
      <c r="E21701">
        <f>VLOOKUP(B21701, Tabelas!A:C,2,FALSE())</f>
        <v/>
      </c>
    </row>
    <row r="21702">
      <c r="A21702" t="inlineStr">
        <is>
          <t>ELETROEVOLUÇÃO (RIO DE JANEIRO)</t>
        </is>
      </c>
      <c r="B21702" t="inlineStr">
        <is>
          <t>NC</t>
        </is>
      </c>
      <c r="C21702">
        <f>IF(B21702&lt;&gt;"NI",1,0)</f>
        <v/>
      </c>
      <c r="D21702">
        <f>VLOOKUP(B21702, Tabelas!A:C,3,FALSE())</f>
        <v/>
      </c>
      <c r="E21702">
        <f>VLOOKUP(B21702, Tabelas!A:C,2,FALSE())</f>
        <v/>
      </c>
    </row>
    <row r="21703">
      <c r="A21703" t="inlineStr">
        <is>
          <t>EMBRAPA PESCA E AQUICULTURA. CIRCULAR TÉCNICA.</t>
        </is>
      </c>
      <c r="B21703" t="inlineStr">
        <is>
          <t>NC</t>
        </is>
      </c>
      <c r="C21703">
        <f>IF(B21703&lt;&gt;"NI",1,0)</f>
        <v/>
      </c>
      <c r="D21703">
        <f>VLOOKUP(B21703, Tabelas!A:C,3,FALSE())</f>
        <v/>
      </c>
      <c r="E21703">
        <f>VLOOKUP(B21703, Tabelas!A:C,2,FALSE())</f>
        <v/>
      </c>
    </row>
    <row r="21704">
      <c r="A21704" t="inlineStr">
        <is>
          <t>EMECÊ. BOLETIM DO NÚCLEO DE PESQUISA MARQUES DA COSTA</t>
        </is>
      </c>
      <c r="B21704" t="inlineStr">
        <is>
          <t>NC</t>
        </is>
      </c>
      <c r="C21704">
        <f>IF(B21704&lt;&gt;"NI",1,0)</f>
        <v/>
      </c>
      <c r="D21704">
        <f>VLOOKUP(B21704, Tabelas!A:C,3,FALSE())</f>
        <v/>
      </c>
      <c r="E21704">
        <f>VLOOKUP(B21704, Tabelas!A:C,2,FALSE())</f>
        <v/>
      </c>
    </row>
    <row r="21705">
      <c r="A21705" t="inlineStr">
        <is>
          <t>ENANPAD - ENCONTRO DA ANPAD</t>
        </is>
      </c>
      <c r="B21705" t="inlineStr">
        <is>
          <t>NC</t>
        </is>
      </c>
      <c r="C21705">
        <f>IF(B21705&lt;&gt;"NI",1,0)</f>
        <v/>
      </c>
      <c r="D21705">
        <f>VLOOKUP(B21705, Tabelas!A:C,3,FALSE())</f>
        <v/>
      </c>
      <c r="E21705">
        <f>VLOOKUP(B21705, Tabelas!A:C,2,FALSE())</f>
        <v/>
      </c>
    </row>
    <row r="21706">
      <c r="A21706" t="inlineStr">
        <is>
          <t>ENCONTRO NACIONAL DA ANPEGE</t>
        </is>
      </c>
      <c r="B21706" t="inlineStr">
        <is>
          <t>NC</t>
        </is>
      </c>
      <c r="C21706">
        <f>IF(B21706&lt;&gt;"NI",1,0)</f>
        <v/>
      </c>
      <c r="D21706">
        <f>VLOOKUP(B21706, Tabelas!A:C,3,FALSE())</f>
        <v/>
      </c>
      <c r="E21706">
        <f>VLOOKUP(B21706, Tabelas!A:C,2,FALSE())</f>
        <v/>
      </c>
    </row>
    <row r="21707">
      <c r="A21707" t="inlineStr">
        <is>
          <t>ENCONTRO NACIONAL DE HISTÓRIA ORAL</t>
        </is>
      </c>
      <c r="B21707" t="inlineStr">
        <is>
          <t>NC</t>
        </is>
      </c>
      <c r="C21707">
        <f>IF(B21707&lt;&gt;"NI",1,0)</f>
        <v/>
      </c>
      <c r="D21707">
        <f>VLOOKUP(B21707, Tabelas!A:C,3,FALSE())</f>
        <v/>
      </c>
      <c r="E21707">
        <f>VLOOKUP(B21707, Tabelas!A:C,2,FALSE())</f>
        <v/>
      </c>
    </row>
    <row r="21708">
      <c r="A21708" t="inlineStr">
        <is>
          <t>ENCYCLOPEDIA OF LIFE SCIENCES (ONLINE)</t>
        </is>
      </c>
      <c r="B21708" t="inlineStr">
        <is>
          <t>NC</t>
        </is>
      </c>
      <c r="C21708">
        <f>IF(B21708&lt;&gt;"NI",1,0)</f>
        <v/>
      </c>
      <c r="D21708">
        <f>VLOOKUP(B21708, Tabelas!A:C,3,FALSE())</f>
        <v/>
      </c>
      <c r="E21708">
        <f>VLOOKUP(B21708, Tabelas!A:C,2,FALSE())</f>
        <v/>
      </c>
    </row>
    <row r="21709">
      <c r="A21709" t="inlineStr">
        <is>
          <t>ENDO (NEW MALDEN. PRINT)</t>
        </is>
      </c>
      <c r="B21709" t="inlineStr">
        <is>
          <t>NC</t>
        </is>
      </c>
      <c r="C21709">
        <f>IF(B21709&lt;&gt;"NI",1,0)</f>
        <v/>
      </c>
      <c r="D21709">
        <f>VLOOKUP(B21709, Tabelas!A:C,3,FALSE())</f>
        <v/>
      </c>
      <c r="E21709">
        <f>VLOOKUP(B21709, Tabelas!A:C,2,FALSE())</f>
        <v/>
      </c>
    </row>
    <row r="21710">
      <c r="A21710" t="inlineStr">
        <is>
          <t>ENGENHARIA (FORTALEZA)</t>
        </is>
      </c>
      <c r="B21710" t="inlineStr">
        <is>
          <t>NC</t>
        </is>
      </c>
      <c r="C21710">
        <f>IF(B21710&lt;&gt;"NI",1,0)</f>
        <v/>
      </c>
      <c r="D21710">
        <f>VLOOKUP(B21710, Tabelas!A:C,3,FALSE())</f>
        <v/>
      </c>
      <c r="E21710">
        <f>VLOOKUP(B21710, Tabelas!A:C,2,FALSE())</f>
        <v/>
      </c>
    </row>
    <row r="21711">
      <c r="A21711" t="inlineStr">
        <is>
          <t>ENTREVISTA</t>
        </is>
      </c>
      <c r="B21711" t="inlineStr">
        <is>
          <t>NC</t>
        </is>
      </c>
      <c r="C21711">
        <f>IF(B21711&lt;&gt;"NI",1,0)</f>
        <v/>
      </c>
      <c r="D21711">
        <f>VLOOKUP(B21711, Tabelas!A:C,3,FALSE())</f>
        <v/>
      </c>
      <c r="E21711">
        <f>VLOOKUP(B21711, Tabelas!A:C,2,FALSE())</f>
        <v/>
      </c>
    </row>
    <row r="21712">
      <c r="A21712" t="inlineStr">
        <is>
          <t>EOS TRANSACTIONS</t>
        </is>
      </c>
      <c r="B21712" t="inlineStr">
        <is>
          <t>NC</t>
        </is>
      </c>
      <c r="C21712">
        <f>IF(B21712&lt;&gt;"NI",1,0)</f>
        <v/>
      </c>
      <c r="D21712">
        <f>VLOOKUP(B21712, Tabelas!A:C,3,FALSE())</f>
        <v/>
      </c>
      <c r="E21712">
        <f>VLOOKUP(B21712, Tabelas!A:C,2,FALSE())</f>
        <v/>
      </c>
    </row>
    <row r="21713">
      <c r="A21713" t="inlineStr">
        <is>
          <t>EPJ WEB OF CONFERENCES</t>
        </is>
      </c>
      <c r="B21713" t="inlineStr">
        <is>
          <t>NC</t>
        </is>
      </c>
      <c r="C21713">
        <f>IF(B21713&lt;&gt;"NI",1,0)</f>
        <v/>
      </c>
      <c r="D21713">
        <f>VLOOKUP(B21713, Tabelas!A:C,3,FALSE())</f>
        <v/>
      </c>
      <c r="E21713">
        <f>VLOOKUP(B21713, Tabelas!A:C,2,FALSE())</f>
        <v/>
      </c>
    </row>
    <row r="21714">
      <c r="A21714" t="inlineStr">
        <is>
          <t>ERCOFTAC BULLETIN</t>
        </is>
      </c>
      <c r="B21714" t="inlineStr">
        <is>
          <t>NC</t>
        </is>
      </c>
      <c r="C21714">
        <f>IF(B21714&lt;&gt;"NI",1,0)</f>
        <v/>
      </c>
      <c r="D21714">
        <f>VLOOKUP(B21714, Tabelas!A:C,3,FALSE())</f>
        <v/>
      </c>
      <c r="E21714">
        <f>VLOOKUP(B21714, Tabelas!A:C,2,FALSE())</f>
        <v/>
      </c>
    </row>
    <row r="21715">
      <c r="A21715" t="inlineStr">
        <is>
          <t>ETIC - ENCONTRO DE INICIAÇÃO CIENTÍFICA</t>
        </is>
      </c>
      <c r="B21715" t="inlineStr">
        <is>
          <t>NC</t>
        </is>
      </c>
      <c r="C21715">
        <f>IF(B21715&lt;&gt;"NI",1,0)</f>
        <v/>
      </c>
      <c r="D21715">
        <f>VLOOKUP(B21715, Tabelas!A:C,3,FALSE())</f>
        <v/>
      </c>
      <c r="E21715">
        <f>VLOOKUP(B21715, Tabelas!A:C,2,FALSE())</f>
        <v/>
      </c>
    </row>
    <row r="21716">
      <c r="A21716" t="inlineStr">
        <is>
          <t>EUR. PHYS. J. SPECIAL TOPICS</t>
        </is>
      </c>
      <c r="B21716" t="inlineStr">
        <is>
          <t>NC</t>
        </is>
      </c>
      <c r="C21716">
        <f>IF(B21716&lt;&gt;"NI",1,0)</f>
        <v/>
      </c>
      <c r="D21716">
        <f>VLOOKUP(B21716, Tabelas!A:C,3,FALSE())</f>
        <v/>
      </c>
      <c r="E21716">
        <f>VLOOKUP(B21716, Tabelas!A:C,2,FALSE())</f>
        <v/>
      </c>
    </row>
    <row r="21717">
      <c r="A21717" t="inlineStr">
        <is>
          <t>EUROPEAN PHYSICAL JOURNAL PLUS</t>
        </is>
      </c>
      <c r="B21717" t="inlineStr">
        <is>
          <t>NC</t>
        </is>
      </c>
      <c r="C21717">
        <f>IF(B21717&lt;&gt;"NI",1,0)</f>
        <v/>
      </c>
      <c r="D21717">
        <f>VLOOKUP(B21717, Tabelas!A:C,3,FALSE())</f>
        <v/>
      </c>
      <c r="E21717">
        <f>VLOOKUP(B21717, Tabelas!A:C,2,FALSE())</f>
        <v/>
      </c>
    </row>
    <row r="21718">
      <c r="A21718" t="inlineStr">
        <is>
          <t>EXPRESSÃO (GUAXUPÉ)</t>
        </is>
      </c>
      <c r="B21718" t="inlineStr">
        <is>
          <t>NC</t>
        </is>
      </c>
      <c r="C21718">
        <f>IF(B21718&lt;&gt;"NI",1,0)</f>
        <v/>
      </c>
      <c r="D21718">
        <f>VLOOKUP(B21718, Tabelas!A:C,3,FALSE())</f>
        <v/>
      </c>
      <c r="E21718">
        <f>VLOOKUP(B21718, Tabelas!A:C,2,FALSE())</f>
        <v/>
      </c>
    </row>
    <row r="21719">
      <c r="A21719" t="inlineStr">
        <is>
          <t>FAMILIA ET VITA</t>
        </is>
      </c>
      <c r="B21719" t="inlineStr">
        <is>
          <t>NC</t>
        </is>
      </c>
      <c r="C21719">
        <f>IF(B21719&lt;&gt;"NI",1,0)</f>
        <v/>
      </c>
      <c r="D21719">
        <f>VLOOKUP(B21719, Tabelas!A:C,3,FALSE())</f>
        <v/>
      </c>
      <c r="E21719">
        <f>VLOOKUP(B21719, Tabelas!A:C,2,FALSE())</f>
        <v/>
      </c>
    </row>
    <row r="21720">
      <c r="A21720" t="inlineStr">
        <is>
          <t>FAR EAST JOURNAL OF APPLIED MATHEMATICS</t>
        </is>
      </c>
      <c r="B21720" t="inlineStr">
        <is>
          <t>NC</t>
        </is>
      </c>
      <c r="C21720">
        <f>IF(B21720&lt;&gt;"NI",1,0)</f>
        <v/>
      </c>
      <c r="D21720">
        <f>VLOOKUP(B21720, Tabelas!A:C,3,FALSE())</f>
        <v/>
      </c>
      <c r="E21720">
        <f>VLOOKUP(B21720, Tabelas!A:C,2,FALSE())</f>
        <v/>
      </c>
    </row>
    <row r="21721">
      <c r="A21721" t="inlineStr">
        <is>
          <t>FAR EAST JOURNAL OF MATHEMATICAL SCIENCES: FJMS</t>
        </is>
      </c>
      <c r="B21721" t="inlineStr">
        <is>
          <t>NC</t>
        </is>
      </c>
      <c r="C21721">
        <f>IF(B21721&lt;&gt;"NI",1,0)</f>
        <v/>
      </c>
      <c r="D21721">
        <f>VLOOKUP(B21721, Tabelas!A:C,3,FALSE())</f>
        <v/>
      </c>
      <c r="E21721">
        <f>VLOOKUP(B21721, Tabelas!A:C,2,FALSE())</f>
        <v/>
      </c>
    </row>
    <row r="21722">
      <c r="A21722" t="inlineStr">
        <is>
          <t>FE Y PUEBLO</t>
        </is>
      </c>
      <c r="B21722" t="inlineStr">
        <is>
          <t>NC</t>
        </is>
      </c>
      <c r="C21722">
        <f>IF(B21722&lt;&gt;"NI",1,0)</f>
        <v/>
      </c>
      <c r="D21722">
        <f>VLOOKUP(B21722, Tabelas!A:C,3,FALSE())</f>
        <v/>
      </c>
      <c r="E21722">
        <f>VLOOKUP(B21722, Tabelas!A:C,2,FALSE())</f>
        <v/>
      </c>
    </row>
    <row r="21723">
      <c r="A21723" t="inlineStr">
        <is>
          <t>FEIRA DE CIÊNCIAS E CULTURA</t>
        </is>
      </c>
      <c r="B21723" t="inlineStr">
        <is>
          <t>NC</t>
        </is>
      </c>
      <c r="C21723">
        <f>IF(B21723&lt;&gt;"NI",1,0)</f>
        <v/>
      </c>
      <c r="D21723">
        <f>VLOOKUP(B21723, Tabelas!A:C,3,FALSE())</f>
        <v/>
      </c>
      <c r="E21723">
        <f>VLOOKUP(B21723, Tabelas!A:C,2,FALSE())</f>
        <v/>
      </c>
    </row>
    <row r="21724">
      <c r="A21724" t="inlineStr">
        <is>
          <t>FILOSOFIA DE DUNAS</t>
        </is>
      </c>
      <c r="B21724" t="inlineStr">
        <is>
          <t>NC</t>
        </is>
      </c>
      <c r="C21724">
        <f>IF(B21724&lt;&gt;"NI",1,0)</f>
        <v/>
      </c>
      <c r="D21724">
        <f>VLOOKUP(B21724, Tabelas!A:C,3,FALSE())</f>
        <v/>
      </c>
      <c r="E21724">
        <f>VLOOKUP(B21724, Tabelas!A:C,2,FALSE())</f>
        <v/>
      </c>
    </row>
    <row r="21725">
      <c r="A21725" t="inlineStr">
        <is>
          <t>FLORA DEL PARAGUAY</t>
        </is>
      </c>
      <c r="B21725" t="inlineStr">
        <is>
          <t>NC</t>
        </is>
      </c>
      <c r="C21725">
        <f>IF(B21725&lt;&gt;"NI",1,0)</f>
        <v/>
      </c>
      <c r="D21725">
        <f>VLOOKUP(B21725, Tabelas!A:C,3,FALSE())</f>
        <v/>
      </c>
      <c r="E21725">
        <f>VLOOKUP(B21725, Tabelas!A:C,2,FALSE())</f>
        <v/>
      </c>
    </row>
    <row r="21726">
      <c r="A21726" t="inlineStr">
        <is>
          <t>FOLHA DE S. PAULO</t>
        </is>
      </c>
      <c r="B21726" t="inlineStr">
        <is>
          <t>NC</t>
        </is>
      </c>
      <c r="C21726">
        <f>IF(B21726&lt;&gt;"NI",1,0)</f>
        <v/>
      </c>
      <c r="D21726">
        <f>VLOOKUP(B21726, Tabelas!A:C,3,FALSE())</f>
        <v/>
      </c>
      <c r="E21726">
        <f>VLOOKUP(B21726, Tabelas!A:C,2,FALSE())</f>
        <v/>
      </c>
    </row>
    <row r="21727">
      <c r="A21727" t="inlineStr">
        <is>
          <t>FONTE (BELO HORIZONTE)</t>
        </is>
      </c>
      <c r="B21727" t="inlineStr">
        <is>
          <t>NC</t>
        </is>
      </c>
      <c r="C21727">
        <f>IF(B21727&lt;&gt;"NI",1,0)</f>
        <v/>
      </c>
      <c r="D21727">
        <f>VLOOKUP(B21727, Tabelas!A:C,3,FALSE())</f>
        <v/>
      </c>
      <c r="E21727">
        <f>VLOOKUP(B21727, Tabelas!A:C,2,FALSE())</f>
        <v/>
      </c>
    </row>
    <row r="21728">
      <c r="A21728" t="inlineStr">
        <is>
          <t>FOROALFA</t>
        </is>
      </c>
      <c r="B21728" t="inlineStr">
        <is>
          <t>NC</t>
        </is>
      </c>
      <c r="C21728">
        <f>IF(B21728&lt;&gt;"NI",1,0)</f>
        <v/>
      </c>
      <c r="D21728">
        <f>VLOOKUP(B21728, Tabelas!A:C,3,FALSE())</f>
        <v/>
      </c>
      <c r="E21728">
        <f>VLOOKUP(B21728, Tabelas!A:C,2,FALSE())</f>
        <v/>
      </c>
    </row>
    <row r="21729">
      <c r="A21729" t="inlineStr">
        <is>
          <t>FRUIT PROCESSING</t>
        </is>
      </c>
      <c r="B21729" t="inlineStr">
        <is>
          <t>NC</t>
        </is>
      </c>
      <c r="C21729">
        <f>IF(B21729&lt;&gt;"NI",1,0)</f>
        <v/>
      </c>
      <c r="D21729">
        <f>VLOOKUP(B21729, Tabelas!A:C,3,FALSE())</f>
        <v/>
      </c>
      <c r="E21729">
        <f>VLOOKUP(B21729, Tabelas!A:C,2,FALSE())</f>
        <v/>
      </c>
    </row>
    <row r="21730">
      <c r="A21730" t="inlineStr">
        <is>
          <t>FUERA DE CAMPO - REVISTA DE CINE</t>
        </is>
      </c>
      <c r="B21730" t="inlineStr">
        <is>
          <t>NC</t>
        </is>
      </c>
      <c r="C21730">
        <f>IF(B21730&lt;&gt;"NI",1,0)</f>
        <v/>
      </c>
      <c r="D21730">
        <f>VLOOKUP(B21730, Tabelas!A:C,3,FALSE())</f>
        <v/>
      </c>
      <c r="E21730">
        <f>VLOOKUP(B21730, Tabelas!A:C,2,FALSE())</f>
        <v/>
      </c>
    </row>
    <row r="21731">
      <c r="A21731" t="inlineStr">
        <is>
          <t>FUOCO AMICO</t>
        </is>
      </c>
      <c r="B21731" t="inlineStr">
        <is>
          <t>NC</t>
        </is>
      </c>
      <c r="C21731">
        <f>IF(B21731&lt;&gt;"NI",1,0)</f>
        <v/>
      </c>
      <c r="D21731">
        <f>VLOOKUP(B21731, Tabelas!A:C,3,FALSE())</f>
        <v/>
      </c>
      <c r="E21731">
        <f>VLOOKUP(B21731, Tabelas!A:C,2,FALSE())</f>
        <v/>
      </c>
    </row>
    <row r="21732">
      <c r="A21732" t="inlineStr">
        <is>
          <t>GESTUS CADERNOS DE ADMINISTRAÇÃO E GESTÃO PÚBLICA</t>
        </is>
      </c>
      <c r="B21732" t="inlineStr">
        <is>
          <t>NC</t>
        </is>
      </c>
      <c r="C21732">
        <f>IF(B21732&lt;&gt;"NI",1,0)</f>
        <v/>
      </c>
      <c r="D21732">
        <f>VLOOKUP(B21732, Tabelas!A:C,3,FALSE())</f>
        <v/>
      </c>
      <c r="E21732">
        <f>VLOOKUP(B21732, Tabelas!A:C,2,FALSE())</f>
        <v/>
      </c>
    </row>
    <row r="21733">
      <c r="A21733" t="inlineStr">
        <is>
          <t>GV EXECUTIVO</t>
        </is>
      </c>
      <c r="B21733" t="inlineStr">
        <is>
          <t>NC</t>
        </is>
      </c>
      <c r="C21733">
        <f>IF(B21733&lt;&gt;"NI",1,0)</f>
        <v/>
      </c>
      <c r="D21733">
        <f>VLOOKUP(B21733, Tabelas!A:C,3,FALSE())</f>
        <v/>
      </c>
      <c r="E21733">
        <f>VLOOKUP(B21733, Tabelas!A:C,2,FALSE())</f>
        <v/>
      </c>
    </row>
    <row r="21734">
      <c r="A21734" t="inlineStr">
        <is>
          <t>GV NOVOS NEGÓCIOS</t>
        </is>
      </c>
      <c r="B21734" t="inlineStr">
        <is>
          <t>NC</t>
        </is>
      </c>
      <c r="C21734">
        <f>IF(B21734&lt;&gt;"NI",1,0)</f>
        <v/>
      </c>
      <c r="D21734">
        <f>VLOOKUP(B21734, Tabelas!A:C,3,FALSE())</f>
        <v/>
      </c>
      <c r="E21734">
        <f>VLOOKUP(B21734, Tabelas!A:C,2,FALSE())</f>
        <v/>
      </c>
    </row>
    <row r="21735">
      <c r="A21735" t="inlineStr">
        <is>
          <t>HOMENS DO MATO - REVISTA CIENTÍFICA DE PESQUISA EM SEGURANÇA PÚBLICA (ONLINE)</t>
        </is>
      </c>
      <c r="B21735" t="inlineStr">
        <is>
          <t>NC</t>
        </is>
      </c>
      <c r="C21735">
        <f>IF(B21735&lt;&gt;"NI",1,0)</f>
        <v/>
      </c>
      <c r="D21735">
        <f>VLOOKUP(B21735, Tabelas!A:C,3,FALSE())</f>
        <v/>
      </c>
      <c r="E21735">
        <f>VLOOKUP(B21735, Tabelas!A:C,2,FALSE())</f>
        <v/>
      </c>
    </row>
    <row r="21736">
      <c r="A21736" t="inlineStr">
        <is>
          <t>HORIZONTE CIENTÍFICO (UBERLÂNDIA)</t>
        </is>
      </c>
      <c r="B21736" t="inlineStr">
        <is>
          <t>NC</t>
        </is>
      </c>
      <c r="C21736">
        <f>IF(B21736&lt;&gt;"NI",1,0)</f>
        <v/>
      </c>
      <c r="D21736">
        <f>VLOOKUP(B21736, Tabelas!A:C,3,FALSE())</f>
        <v/>
      </c>
      <c r="E21736">
        <f>VLOOKUP(B21736, Tabelas!A:C,2,FALSE())</f>
        <v/>
      </c>
    </row>
    <row r="21737">
      <c r="A21737" t="inlineStr">
        <is>
          <t>HSM MANAGEMENT</t>
        </is>
      </c>
      <c r="B21737" t="inlineStr">
        <is>
          <t>NC</t>
        </is>
      </c>
      <c r="C21737">
        <f>IF(B21737&lt;&gt;"NI",1,0)</f>
        <v/>
      </c>
      <c r="D21737">
        <f>VLOOKUP(B21737, Tabelas!A:C,3,FALSE())</f>
        <v/>
      </c>
      <c r="E21737">
        <f>VLOOKUP(B21737, Tabelas!A:C,2,FALSE())</f>
        <v/>
      </c>
    </row>
    <row r="21738">
      <c r="A21738" t="inlineStr">
        <is>
          <t>HUMAN ECOLOGY</t>
        </is>
      </c>
      <c r="B21738" t="inlineStr">
        <is>
          <t>NC</t>
        </is>
      </c>
      <c r="C21738">
        <f>IF(B21738&lt;&gt;"NI",1,0)</f>
        <v/>
      </c>
      <c r="D21738">
        <f>VLOOKUP(B21738, Tabelas!A:C,3,FALSE())</f>
        <v/>
      </c>
      <c r="E21738">
        <f>VLOOKUP(B21738, Tabelas!A:C,2,FALSE())</f>
        <v/>
      </c>
    </row>
    <row r="21739">
      <c r="A21739" t="inlineStr">
        <is>
          <t>IARTEM E-JOURNAL</t>
        </is>
      </c>
      <c r="B21739" t="inlineStr">
        <is>
          <t>NC</t>
        </is>
      </c>
      <c r="C21739">
        <f>IF(B21739&lt;&gt;"NI",1,0)</f>
        <v/>
      </c>
      <c r="D21739">
        <f>VLOOKUP(B21739, Tabelas!A:C,3,FALSE())</f>
        <v/>
      </c>
      <c r="E21739">
        <f>VLOOKUP(B21739, Tabelas!A:C,2,FALSE())</f>
        <v/>
      </c>
    </row>
    <row r="21740">
      <c r="A21740" t="inlineStr">
        <is>
          <t>IDEAS @ CONCYTEG</t>
        </is>
      </c>
      <c r="B21740" t="inlineStr">
        <is>
          <t>NC</t>
        </is>
      </c>
      <c r="C21740">
        <f>IF(B21740&lt;&gt;"NI",1,0)</f>
        <v/>
      </c>
      <c r="D21740">
        <f>VLOOKUP(B21740, Tabelas!A:C,3,FALSE())</f>
        <v/>
      </c>
      <c r="E21740">
        <f>VLOOKUP(B21740, Tabelas!A:C,2,FALSE())</f>
        <v/>
      </c>
    </row>
    <row r="21741">
      <c r="A21741" t="inlineStr">
        <is>
          <t>IEE PROCEEDINGS. GENERATION, TRANSMISSION &amp; DISTRIBUTION</t>
        </is>
      </c>
      <c r="B21741" t="inlineStr">
        <is>
          <t>NC</t>
        </is>
      </c>
      <c r="C21741">
        <f>IF(B21741&lt;&gt;"NI",1,0)</f>
        <v/>
      </c>
      <c r="D21741">
        <f>VLOOKUP(B21741, Tabelas!A:C,3,FALSE())</f>
        <v/>
      </c>
      <c r="E21741">
        <f>VLOOKUP(B21741, Tabelas!A:C,2,FALSE())</f>
        <v/>
      </c>
    </row>
    <row r="21742">
      <c r="A21742" t="inlineStr">
        <is>
          <t>IEEE TECHNOLOGY &amp; SOCIETY MAGAZINE</t>
        </is>
      </c>
      <c r="B21742" t="inlineStr">
        <is>
          <t>NC</t>
        </is>
      </c>
      <c r="C21742">
        <f>IF(B21742&lt;&gt;"NI",1,0)</f>
        <v/>
      </c>
      <c r="D21742">
        <f>VLOOKUP(B21742, Tabelas!A:C,3,FALSE())</f>
        <v/>
      </c>
      <c r="E21742">
        <f>VLOOKUP(B21742, Tabelas!A:C,2,FALSE())</f>
        <v/>
      </c>
    </row>
    <row r="21743">
      <c r="A21743" t="inlineStr">
        <is>
          <t>IFAC-PAPERSONLINE</t>
        </is>
      </c>
      <c r="B21743" t="inlineStr">
        <is>
          <t>NC</t>
        </is>
      </c>
      <c r="C21743">
        <f>IF(B21743&lt;&gt;"NI",1,0)</f>
        <v/>
      </c>
      <c r="D21743">
        <f>VLOOKUP(B21743, Tabelas!A:C,3,FALSE())</f>
        <v/>
      </c>
      <c r="E21743">
        <f>VLOOKUP(B21743, Tabelas!A:C,2,FALSE())</f>
        <v/>
      </c>
    </row>
    <row r="21744">
      <c r="A21744" t="inlineStr">
        <is>
          <t>IHU ON-LINE (UNISINOS. IMPRESSO)</t>
        </is>
      </c>
      <c r="B21744" t="inlineStr">
        <is>
          <t>NC</t>
        </is>
      </c>
      <c r="C21744">
        <f>IF(B21744&lt;&gt;"NI",1,0)</f>
        <v/>
      </c>
      <c r="D21744">
        <f>VLOOKUP(B21744, Tabelas!A:C,3,FALSE())</f>
        <v/>
      </c>
      <c r="E21744">
        <f>VLOOKUP(B21744, Tabelas!A:C,2,FALSE())</f>
        <v/>
      </c>
    </row>
    <row r="21745">
      <c r="A21745" t="inlineStr">
        <is>
          <t>ÍMPETO</t>
        </is>
      </c>
      <c r="B21745" t="inlineStr">
        <is>
          <t>NC</t>
        </is>
      </c>
      <c r="C21745">
        <f>IF(B21745&lt;&gt;"NI",1,0)</f>
        <v/>
      </c>
      <c r="D21745">
        <f>VLOOKUP(B21745, Tabelas!A:C,3,FALSE())</f>
        <v/>
      </c>
      <c r="E21745">
        <f>VLOOKUP(B21745, Tabelas!A:C,2,FALSE())</f>
        <v/>
      </c>
    </row>
    <row r="21746">
      <c r="A21746" t="inlineStr">
        <is>
          <t>IMPLANT NEWS &amp; VIEWS (PRINT)</t>
        </is>
      </c>
      <c r="B21746" t="inlineStr">
        <is>
          <t>NC</t>
        </is>
      </c>
      <c r="C21746">
        <f>IF(B21746&lt;&gt;"NI",1,0)</f>
        <v/>
      </c>
      <c r="D21746">
        <f>VLOOKUP(B21746, Tabelas!A:C,3,FALSE())</f>
        <v/>
      </c>
      <c r="E21746">
        <f>VLOOKUP(B21746, Tabelas!A:C,2,FALSE())</f>
        <v/>
      </c>
    </row>
    <row r="21747">
      <c r="A21747" t="inlineStr">
        <is>
          <t>INESC EM REVISTA</t>
        </is>
      </c>
      <c r="B21747" t="inlineStr">
        <is>
          <t>NC</t>
        </is>
      </c>
      <c r="C21747">
        <f>IF(B21747&lt;&gt;"NI",1,0)</f>
        <v/>
      </c>
      <c r="D21747">
        <f>VLOOKUP(B21747, Tabelas!A:C,3,FALSE())</f>
        <v/>
      </c>
      <c r="E21747">
        <f>VLOOKUP(B21747, Tabelas!A:C,2,FALSE())</f>
        <v/>
      </c>
    </row>
    <row r="21748">
      <c r="A21748" t="inlineStr">
        <is>
          <t>INFORMAÇÃO. REVISTA DIGITAL DO CEFOR/SEDUC</t>
        </is>
      </c>
      <c r="B21748" t="inlineStr">
        <is>
          <t>NC</t>
        </is>
      </c>
      <c r="C21748">
        <f>IF(B21748&lt;&gt;"NI",1,0)</f>
        <v/>
      </c>
      <c r="D21748">
        <f>VLOOKUP(B21748, Tabelas!A:C,3,FALSE())</f>
        <v/>
      </c>
      <c r="E21748">
        <f>VLOOKUP(B21748, Tabelas!A:C,2,FALSE())</f>
        <v/>
      </c>
    </row>
    <row r="21749">
      <c r="A21749" t="inlineStr">
        <is>
          <t>INFORMAÇÕES FIPE</t>
        </is>
      </c>
      <c r="B21749" t="inlineStr">
        <is>
          <t>NC</t>
        </is>
      </c>
      <c r="C21749">
        <f>IF(B21749&lt;&gt;"NI",1,0)</f>
        <v/>
      </c>
      <c r="D21749">
        <f>VLOOKUP(B21749, Tabelas!A:C,3,FALSE())</f>
        <v/>
      </c>
      <c r="E21749">
        <f>VLOOKUP(B21749, Tabelas!A:C,2,FALSE())</f>
        <v/>
      </c>
    </row>
    <row r="21750">
      <c r="A21750" t="inlineStr">
        <is>
          <t>INFORMAÇÕES FIPE (IMPRESSO)</t>
        </is>
      </c>
      <c r="B21750" t="inlineStr">
        <is>
          <t>NC</t>
        </is>
      </c>
      <c r="C21750">
        <f>IF(B21750&lt;&gt;"NI",1,0)</f>
        <v/>
      </c>
      <c r="D21750">
        <f>VLOOKUP(B21750, Tabelas!A:C,3,FALSE())</f>
        <v/>
      </c>
      <c r="E21750">
        <f>VLOOKUP(B21750, Tabelas!A:C,2,FALSE())</f>
        <v/>
      </c>
    </row>
    <row r="21751">
      <c r="A21751" t="inlineStr">
        <is>
          <t>INFORMATIVO PROGRAMA DE EDUCAÇÃO TUTORIAL - PET GEO UDESC</t>
        </is>
      </c>
      <c r="B21751" t="inlineStr">
        <is>
          <t>NC</t>
        </is>
      </c>
      <c r="C21751">
        <f>IF(B21751&lt;&gt;"NI",1,0)</f>
        <v/>
      </c>
      <c r="D21751">
        <f>VLOOKUP(B21751, Tabelas!A:C,3,FALSE())</f>
        <v/>
      </c>
      <c r="E21751">
        <f>VLOOKUP(B21751, Tabelas!A:C,2,FALSE())</f>
        <v/>
      </c>
    </row>
    <row r="21752">
      <c r="A21752" t="inlineStr">
        <is>
          <t>INFORMATIVO TÉCNICO DO SEMIÁRIDO</t>
        </is>
      </c>
      <c r="B21752" t="inlineStr">
        <is>
          <t>NC</t>
        </is>
      </c>
      <c r="C21752">
        <f>IF(B21752&lt;&gt;"NI",1,0)</f>
        <v/>
      </c>
      <c r="D21752">
        <f>VLOOKUP(B21752, Tabelas!A:C,3,FALSE())</f>
        <v/>
      </c>
      <c r="E21752">
        <f>VLOOKUP(B21752, Tabelas!A:C,2,FALSE())</f>
        <v/>
      </c>
    </row>
    <row r="21753">
      <c r="A21753" t="inlineStr">
        <is>
          <t>INFORMATIVO: APECS-BRASIL</t>
        </is>
      </c>
      <c r="B21753" t="inlineStr">
        <is>
          <t>NC</t>
        </is>
      </c>
      <c r="C21753">
        <f>IF(B21753&lt;&gt;"NI",1,0)</f>
        <v/>
      </c>
      <c r="D21753">
        <f>VLOOKUP(B21753, Tabelas!A:C,3,FALSE())</f>
        <v/>
      </c>
      <c r="E21753">
        <f>VLOOKUP(B21753, Tabelas!A:C,2,FALSE())</f>
        <v/>
      </c>
    </row>
    <row r="21754">
      <c r="A21754" t="inlineStr">
        <is>
          <t>INSTITUTO DE ESTUDOS ESTRATÉGICOS DE PETRÓLEO, GÁS NATURAL E BIOCOMBUSTÍVEIS ZÉ EDUARDO DUTRA</t>
        </is>
      </c>
      <c r="B21754" t="inlineStr">
        <is>
          <t>NC</t>
        </is>
      </c>
      <c r="C21754">
        <f>IF(B21754&lt;&gt;"NI",1,0)</f>
        <v/>
      </c>
      <c r="D21754">
        <f>VLOOKUP(B21754, Tabelas!A:C,3,FALSE())</f>
        <v/>
      </c>
      <c r="E21754">
        <f>VLOOKUP(B21754, Tabelas!A:C,2,FALSE())</f>
        <v/>
      </c>
    </row>
    <row r="21755">
      <c r="A21755" t="inlineStr">
        <is>
          <t>INTELIGÊNCIA EMPRESARIAL (UFRJ)</t>
        </is>
      </c>
      <c r="B21755" t="inlineStr">
        <is>
          <t>NC</t>
        </is>
      </c>
      <c r="C21755">
        <f>IF(B21755&lt;&gt;"NI",1,0)</f>
        <v/>
      </c>
      <c r="D21755">
        <f>VLOOKUP(B21755, Tabelas!A:C,3,FALSE())</f>
        <v/>
      </c>
      <c r="E21755">
        <f>VLOOKUP(B21755, Tabelas!A:C,2,FALSE())</f>
        <v/>
      </c>
    </row>
    <row r="21756">
      <c r="A21756" t="inlineStr">
        <is>
          <t>INTERARTIVE</t>
        </is>
      </c>
      <c r="B21756" t="inlineStr">
        <is>
          <t>NC</t>
        </is>
      </c>
      <c r="C21756">
        <f>IF(B21756&lt;&gt;"NI",1,0)</f>
        <v/>
      </c>
      <c r="D21756">
        <f>VLOOKUP(B21756, Tabelas!A:C,3,FALSE())</f>
        <v/>
      </c>
      <c r="E21756">
        <f>VLOOKUP(B21756, Tabelas!A:C,2,FALSE())</f>
        <v/>
      </c>
    </row>
    <row r="21757">
      <c r="A21757" t="inlineStr">
        <is>
          <t>INTERNATIONAL JOURNAL OF CLINICAL TRIALS</t>
        </is>
      </c>
      <c r="B21757" t="inlineStr">
        <is>
          <t>NC</t>
        </is>
      </c>
      <c r="C21757">
        <f>IF(B21757&lt;&gt;"NI",1,0)</f>
        <v/>
      </c>
      <c r="D21757">
        <f>VLOOKUP(B21757, Tabelas!A:C,3,FALSE())</f>
        <v/>
      </c>
      <c r="E21757">
        <f>VLOOKUP(B21757, Tabelas!A:C,2,FALSE())</f>
        <v/>
      </c>
    </row>
    <row r="21758">
      <c r="A21758" t="inlineStr">
        <is>
          <t>INTERNATIONAL JOURNAL OF CLINICAL TRIALS</t>
        </is>
      </c>
      <c r="B21758" t="inlineStr">
        <is>
          <t>NC</t>
        </is>
      </c>
      <c r="C21758">
        <f>IF(B21758&lt;&gt;"NI",1,0)</f>
        <v/>
      </c>
      <c r="D21758">
        <f>VLOOKUP(B21758, Tabelas!A:C,3,FALSE())</f>
        <v/>
      </c>
      <c r="E21758">
        <f>VLOOKUP(B21758, Tabelas!A:C,2,FALSE())</f>
        <v/>
      </c>
    </row>
    <row r="21759">
      <c r="A21759" t="inlineStr">
        <is>
          <t>INTERNATIONAL JOURNAL OF MECHANICAL ENGINEERING AND TECHNOLOGY (ONLINE)</t>
        </is>
      </c>
      <c r="B21759" t="inlineStr">
        <is>
          <t>NC</t>
        </is>
      </c>
      <c r="C21759">
        <f>IF(B21759&lt;&gt;"NI",1,0)</f>
        <v/>
      </c>
      <c r="D21759">
        <f>VLOOKUP(B21759, Tabelas!A:C,3,FALSE())</f>
        <v/>
      </c>
      <c r="E21759">
        <f>VLOOKUP(B21759, Tabelas!A:C,2,FALSE())</f>
        <v/>
      </c>
    </row>
    <row r="21760">
      <c r="A21760" t="inlineStr">
        <is>
          <t>INTERNATIONAL JOURNAL OF MODERN PHYSICS: CONFERENCE SERIES</t>
        </is>
      </c>
      <c r="B21760" t="inlineStr">
        <is>
          <t>NC</t>
        </is>
      </c>
      <c r="C21760">
        <f>IF(B21760&lt;&gt;"NI",1,0)</f>
        <v/>
      </c>
      <c r="D21760">
        <f>VLOOKUP(B21760, Tabelas!A:C,3,FALSE())</f>
        <v/>
      </c>
      <c r="E21760">
        <f>VLOOKUP(B21760, Tabelas!A:C,2,FALSE())</f>
        <v/>
      </c>
    </row>
    <row r="21761">
      <c r="A21761" t="inlineStr">
        <is>
          <t>INTERNATIONAL JOURNAL OF ORTHODONTCS</t>
        </is>
      </c>
      <c r="B21761" t="inlineStr">
        <is>
          <t>NC</t>
        </is>
      </c>
      <c r="C21761">
        <f>IF(B21761&lt;&gt;"NI",1,0)</f>
        <v/>
      </c>
      <c r="D21761">
        <f>VLOOKUP(B21761, Tabelas!A:C,3,FALSE())</f>
        <v/>
      </c>
      <c r="E21761">
        <f>VLOOKUP(B21761, Tabelas!A:C,2,FALSE())</f>
        <v/>
      </c>
    </row>
    <row r="21762">
      <c r="A21762" t="inlineStr">
        <is>
          <t>INTERNATIONAL SECURITY: A EUROPEAN-SOUTH AMERICAN DIALOGUE</t>
        </is>
      </c>
      <c r="B21762" t="inlineStr">
        <is>
          <t>NC</t>
        </is>
      </c>
      <c r="C21762">
        <f>IF(B21762&lt;&gt;"NI",1,0)</f>
        <v/>
      </c>
      <c r="D21762">
        <f>VLOOKUP(B21762, Tabelas!A:C,3,FALSE())</f>
        <v/>
      </c>
      <c r="E21762">
        <f>VLOOKUP(B21762, Tabelas!A:C,2,FALSE())</f>
        <v/>
      </c>
    </row>
    <row r="21763">
      <c r="A21763" t="inlineStr">
        <is>
          <t>INTERNATIONAL SYMPOSIUM IN BRAZIL</t>
        </is>
      </c>
      <c r="B21763" t="inlineStr">
        <is>
          <t>NC</t>
        </is>
      </c>
      <c r="C21763">
        <f>IF(B21763&lt;&gt;"NI",1,0)</f>
        <v/>
      </c>
      <c r="D21763">
        <f>VLOOKUP(B21763, Tabelas!A:C,3,FALSE())</f>
        <v/>
      </c>
      <c r="E21763">
        <f>VLOOKUP(B21763, Tabelas!A:C,2,FALSE())</f>
        <v/>
      </c>
    </row>
    <row r="21764">
      <c r="A21764" t="inlineStr">
        <is>
          <t>INTERNATIONAL TECHNOLOGY, EDUCATION AND DEVELOPMENT CONFERENCE</t>
        </is>
      </c>
      <c r="B21764" t="inlineStr">
        <is>
          <t>NC</t>
        </is>
      </c>
      <c r="C21764">
        <f>IF(B21764&lt;&gt;"NI",1,0)</f>
        <v/>
      </c>
      <c r="D21764">
        <f>VLOOKUP(B21764, Tabelas!A:C,3,FALSE())</f>
        <v/>
      </c>
      <c r="E21764">
        <f>VLOOKUP(B21764, Tabelas!A:C,2,FALSE())</f>
        <v/>
      </c>
    </row>
    <row r="21765">
      <c r="A21765" t="inlineStr">
        <is>
          <t>IOP CONFERENCE SERIES. EARTH AND ENVIRONMENTAL SCIENCE (ONLINE)</t>
        </is>
      </c>
      <c r="B21765" t="inlineStr">
        <is>
          <t>NC</t>
        </is>
      </c>
      <c r="C21765">
        <f>IF(B21765&lt;&gt;"NI",1,0)</f>
        <v/>
      </c>
      <c r="D21765">
        <f>VLOOKUP(B21765, Tabelas!A:C,3,FALSE())</f>
        <v/>
      </c>
      <c r="E21765">
        <f>VLOOKUP(B21765, Tabelas!A:C,2,FALSE())</f>
        <v/>
      </c>
    </row>
    <row r="21766">
      <c r="A21766" t="inlineStr">
        <is>
          <t>ISTO É INCONFIDÊNCIA</t>
        </is>
      </c>
      <c r="B21766" t="inlineStr">
        <is>
          <t>NC</t>
        </is>
      </c>
      <c r="C21766">
        <f>IF(B21766&lt;&gt;"NI",1,0)</f>
        <v/>
      </c>
      <c r="D21766">
        <f>VLOOKUP(B21766, Tabelas!A:C,3,FALSE())</f>
        <v/>
      </c>
      <c r="E21766">
        <f>VLOOKUP(B21766, Tabelas!A:C,2,FALSE())</f>
        <v/>
      </c>
    </row>
    <row r="21767">
      <c r="A21767" t="inlineStr">
        <is>
          <t>ITAICI: REVISTA DE ESPIRITUALIDADE INACIANA</t>
        </is>
      </c>
      <c r="B21767" t="inlineStr">
        <is>
          <t>NC</t>
        </is>
      </c>
      <c r="C21767">
        <f>IF(B21767&lt;&gt;"NI",1,0)</f>
        <v/>
      </c>
      <c r="D21767">
        <f>VLOOKUP(B21767, Tabelas!A:C,3,FALSE())</f>
        <v/>
      </c>
      <c r="E21767">
        <f>VLOOKUP(B21767, Tabelas!A:C,2,FALSE())</f>
        <v/>
      </c>
    </row>
    <row r="21768">
      <c r="A21768" t="inlineStr">
        <is>
          <t>IV SIMPÓSIO DE INICIAÇÃO CIENTÍFICA</t>
        </is>
      </c>
      <c r="B21768" t="inlineStr">
        <is>
          <t>NC</t>
        </is>
      </c>
      <c r="C21768">
        <f>IF(B21768&lt;&gt;"NI",1,0)</f>
        <v/>
      </c>
      <c r="D21768">
        <f>VLOOKUP(B21768, Tabelas!A:C,3,FALSE())</f>
        <v/>
      </c>
      <c r="E21768">
        <f>VLOOKUP(B21768, Tabelas!A:C,2,FALSE())</f>
        <v/>
      </c>
    </row>
    <row r="21769">
      <c r="A21769" t="inlineStr">
        <is>
          <t>IX SEMINARIO DE PESQUISA EM EDUCAÇÃO DA REGIÃO SUL- ANPED SUL</t>
        </is>
      </c>
      <c r="B21769" t="inlineStr">
        <is>
          <t>NC</t>
        </is>
      </c>
      <c r="C21769">
        <f>IF(B21769&lt;&gt;"NI",1,0)</f>
        <v/>
      </c>
      <c r="D21769">
        <f>VLOOKUP(B21769, Tabelas!A:C,3,FALSE())</f>
        <v/>
      </c>
      <c r="E21769">
        <f>VLOOKUP(B21769, Tabelas!A:C,2,FALSE())</f>
        <v/>
      </c>
    </row>
    <row r="21770">
      <c r="A21770" t="inlineStr">
        <is>
          <t>IZVESTIA VYSSIH UCEBNYH ZAVEDENIJ. RADIOÈLEKTRONIKA</t>
        </is>
      </c>
      <c r="B21770" t="inlineStr">
        <is>
          <t>NC</t>
        </is>
      </c>
      <c r="C21770">
        <f>IF(B21770&lt;&gt;"NI",1,0)</f>
        <v/>
      </c>
      <c r="D21770">
        <f>VLOOKUP(B21770, Tabelas!A:C,3,FALSE())</f>
        <v/>
      </c>
      <c r="E21770">
        <f>VLOOKUP(B21770, Tabelas!A:C,2,FALSE())</f>
        <v/>
      </c>
    </row>
    <row r="21771">
      <c r="A21771" t="inlineStr">
        <is>
          <t>JANUS - ANUÁRIO DE RELAÇÕES EXTERIORES</t>
        </is>
      </c>
      <c r="B21771" t="inlineStr">
        <is>
          <t>NC</t>
        </is>
      </c>
      <c r="C21771">
        <f>IF(B21771&lt;&gt;"NI",1,0)</f>
        <v/>
      </c>
      <c r="D21771">
        <f>VLOOKUP(B21771, Tabelas!A:C,3,FALSE())</f>
        <v/>
      </c>
      <c r="E21771">
        <f>VLOOKUP(B21771, Tabelas!A:C,2,FALSE())</f>
        <v/>
      </c>
    </row>
    <row r="21772">
      <c r="A21772" t="inlineStr">
        <is>
          <t>JORNADA HISTEDBR. CAMPINAS</t>
        </is>
      </c>
      <c r="B21772" t="inlineStr">
        <is>
          <t>NC</t>
        </is>
      </c>
      <c r="C21772">
        <f>IF(B21772&lt;&gt;"NI",1,0)</f>
        <v/>
      </c>
      <c r="D21772">
        <f>VLOOKUP(B21772, Tabelas!A:C,3,FALSE())</f>
        <v/>
      </c>
      <c r="E21772">
        <f>VLOOKUP(B21772, Tabelas!A:C,2,FALSE())</f>
        <v/>
      </c>
    </row>
    <row r="21773">
      <c r="A21773" t="inlineStr">
        <is>
          <t>JOURNAL - BRITISH TARANTULA SOCIETY</t>
        </is>
      </c>
      <c r="B21773" t="inlineStr">
        <is>
          <t>NC</t>
        </is>
      </c>
      <c r="C21773">
        <f>IF(B21773&lt;&gt;"NI",1,0)</f>
        <v/>
      </c>
      <c r="D21773">
        <f>VLOOKUP(B21773, Tabelas!A:C,3,FALSE())</f>
        <v/>
      </c>
      <c r="E21773">
        <f>VLOOKUP(B21773, Tabelas!A:C,2,FALSE())</f>
        <v/>
      </c>
    </row>
    <row r="21774">
      <c r="A21774" t="inlineStr">
        <is>
          <t>JOURNAL OF BIOEQUIVALENCE &amp; BIOAVAILABILITY</t>
        </is>
      </c>
      <c r="B21774" t="inlineStr">
        <is>
          <t>NC</t>
        </is>
      </c>
      <c r="C21774">
        <f>IF(B21774&lt;&gt;"NI",1,0)</f>
        <v/>
      </c>
      <c r="D21774">
        <f>VLOOKUP(B21774, Tabelas!A:C,3,FALSE())</f>
        <v/>
      </c>
      <c r="E21774">
        <f>VLOOKUP(B21774, Tabelas!A:C,2,FALSE())</f>
        <v/>
      </c>
    </row>
    <row r="21775">
      <c r="A21775" t="inlineStr">
        <is>
          <t>JOURNAL OF GLOBAL BUSINESS AND TECHNOLOGY</t>
        </is>
      </c>
      <c r="B21775" t="inlineStr">
        <is>
          <t>NC</t>
        </is>
      </c>
      <c r="C21775">
        <f>IF(B21775&lt;&gt;"NI",1,0)</f>
        <v/>
      </c>
      <c r="D21775">
        <f>VLOOKUP(B21775, Tabelas!A:C,3,FALSE())</f>
        <v/>
      </c>
      <c r="E21775">
        <f>VLOOKUP(B21775, Tabelas!A:C,2,FALSE())</f>
        <v/>
      </c>
    </row>
    <row r="21776">
      <c r="A21776" t="inlineStr">
        <is>
          <t>JOURNAL OF LATIN AMERICAN THEOLOGY: CHRISTIAN REFLECTIONS FROM THE LATINO SOUTH</t>
        </is>
      </c>
      <c r="B21776" t="inlineStr">
        <is>
          <t>NC</t>
        </is>
      </c>
      <c r="C21776">
        <f>IF(B21776&lt;&gt;"NI",1,0)</f>
        <v/>
      </c>
      <c r="D21776">
        <f>VLOOKUP(B21776, Tabelas!A:C,3,FALSE())</f>
        <v/>
      </c>
      <c r="E21776">
        <f>VLOOKUP(B21776, Tabelas!A:C,2,FALSE())</f>
        <v/>
      </c>
    </row>
    <row r="21777">
      <c r="A21777" t="inlineStr">
        <is>
          <t>JOURNAL OF NEUROLOGICAL DISORDERS AND STROKE</t>
        </is>
      </c>
      <c r="B21777" t="inlineStr">
        <is>
          <t>NC</t>
        </is>
      </c>
      <c r="C21777">
        <f>IF(B21777&lt;&gt;"NI",1,0)</f>
        <v/>
      </c>
      <c r="D21777">
        <f>VLOOKUP(B21777, Tabelas!A:C,3,FALSE())</f>
        <v/>
      </c>
      <c r="E21777">
        <f>VLOOKUP(B21777, Tabelas!A:C,2,FALSE())</f>
        <v/>
      </c>
    </row>
    <row r="21778">
      <c r="A21778" t="inlineStr">
        <is>
          <t>JOURNAL OF PHYSICS. CONFERENCE SERIES (PRINT)</t>
        </is>
      </c>
      <c r="B21778" t="inlineStr">
        <is>
          <t>NC</t>
        </is>
      </c>
      <c r="C21778">
        <f>IF(B21778&lt;&gt;"NI",1,0)</f>
        <v/>
      </c>
      <c r="D21778">
        <f>VLOOKUP(B21778, Tabelas!A:C,3,FALSE())</f>
        <v/>
      </c>
      <c r="E21778">
        <f>VLOOKUP(B21778, Tabelas!A:C,2,FALSE())</f>
        <v/>
      </c>
    </row>
    <row r="21779">
      <c r="A21779" t="inlineStr">
        <is>
          <t>JOURNAL OF THE OPTICAL SOCIETY OF AMERICA</t>
        </is>
      </c>
      <c r="B21779" t="inlineStr">
        <is>
          <t>NC</t>
        </is>
      </c>
      <c r="C21779">
        <f>IF(B21779&lt;&gt;"NI",1,0)</f>
        <v/>
      </c>
      <c r="D21779">
        <f>VLOOKUP(B21779, Tabelas!A:C,3,FALSE())</f>
        <v/>
      </c>
      <c r="E21779">
        <f>VLOOKUP(B21779, Tabelas!A:C,2,FALSE())</f>
        <v/>
      </c>
    </row>
    <row r="21780">
      <c r="A21780" t="inlineStr">
        <is>
          <t>JUSTIÇA ELEITORAL EM DEBATE</t>
        </is>
      </c>
      <c r="B21780" t="inlineStr">
        <is>
          <t>NC</t>
        </is>
      </c>
      <c r="C21780">
        <f>IF(B21780&lt;&gt;"NI",1,0)</f>
        <v/>
      </c>
      <c r="D21780">
        <f>VLOOKUP(B21780, Tabelas!A:C,3,FALSE())</f>
        <v/>
      </c>
      <c r="E21780">
        <f>VLOOKUP(B21780, Tabelas!A:C,2,FALSE())</f>
        <v/>
      </c>
    </row>
    <row r="21781">
      <c r="A21781" t="inlineStr">
        <is>
          <t>KAIRÓS (INSTITUTO TEOLÓGICO-PASTORAL DO CEARÁ)</t>
        </is>
      </c>
      <c r="B21781" t="inlineStr">
        <is>
          <t>NC</t>
        </is>
      </c>
      <c r="C21781">
        <f>IF(B21781&lt;&gt;"NI",1,0)</f>
        <v/>
      </c>
      <c r="D21781">
        <f>VLOOKUP(B21781, Tabelas!A:C,3,FALSE())</f>
        <v/>
      </c>
      <c r="E21781">
        <f>VLOOKUP(B21781, Tabelas!A:C,2,FALSE())</f>
        <v/>
      </c>
    </row>
    <row r="21782">
      <c r="A21782" t="inlineStr">
        <is>
          <t>KERYGMA</t>
        </is>
      </c>
      <c r="B21782" t="inlineStr">
        <is>
          <t>NC</t>
        </is>
      </c>
      <c r="C21782">
        <f>IF(B21782&lt;&gt;"NI",1,0)</f>
        <v/>
      </c>
      <c r="D21782">
        <f>VLOOKUP(B21782, Tabelas!A:C,3,FALSE())</f>
        <v/>
      </c>
      <c r="E21782">
        <f>VLOOKUP(B21782, Tabelas!A:C,2,FALSE())</f>
        <v/>
      </c>
    </row>
    <row r="21783">
      <c r="A21783" t="inlineStr">
        <is>
          <t>KIRU</t>
        </is>
      </c>
      <c r="B21783" t="inlineStr">
        <is>
          <t>NC</t>
        </is>
      </c>
      <c r="C21783">
        <f>IF(B21783&lt;&gt;"NI",1,0)</f>
        <v/>
      </c>
      <c r="D21783">
        <f>VLOOKUP(B21783, Tabelas!A:C,3,FALSE())</f>
        <v/>
      </c>
      <c r="E21783">
        <f>VLOOKUP(B21783, Tabelas!A:C,2,FALSE())</f>
        <v/>
      </c>
    </row>
    <row r="21784">
      <c r="A21784" t="inlineStr">
        <is>
          <t>KOINONIA - REVISTA DE TEOLOGIA E CULTURA</t>
        </is>
      </c>
      <c r="B21784" t="inlineStr">
        <is>
          <t>NC</t>
        </is>
      </c>
      <c r="C21784">
        <f>IF(B21784&lt;&gt;"NI",1,0)</f>
        <v/>
      </c>
      <c r="D21784">
        <f>VLOOKUP(B21784, Tabelas!A:C,3,FALSE())</f>
        <v/>
      </c>
      <c r="E21784">
        <f>VLOOKUP(B21784, Tabelas!A:C,2,FALSE())</f>
        <v/>
      </c>
    </row>
    <row r="21785">
      <c r="A21785" t="inlineStr">
        <is>
          <t>LA CHARRETTE</t>
        </is>
      </c>
      <c r="B21785" t="inlineStr">
        <is>
          <t>NC</t>
        </is>
      </c>
      <c r="C21785">
        <f>IF(B21785&lt;&gt;"NI",1,0)</f>
        <v/>
      </c>
      <c r="D21785">
        <f>VLOOKUP(B21785, Tabelas!A:C,3,FALSE())</f>
        <v/>
      </c>
      <c r="E21785">
        <f>VLOOKUP(B21785, Tabelas!A:C,2,FALSE())</f>
        <v/>
      </c>
    </row>
    <row r="21786">
      <c r="A21786" t="inlineStr">
        <is>
          <t>LA CIVILTÀ CATTOLICA</t>
        </is>
      </c>
      <c r="B21786" t="inlineStr">
        <is>
          <t>NC</t>
        </is>
      </c>
      <c r="C21786">
        <f>IF(B21786&lt;&gt;"NI",1,0)</f>
        <v/>
      </c>
      <c r="D21786">
        <f>VLOOKUP(B21786, Tabelas!A:C,3,FALSE())</f>
        <v/>
      </c>
      <c r="E21786">
        <f>VLOOKUP(B21786, Tabelas!A:C,2,FALSE())</f>
        <v/>
      </c>
    </row>
    <row r="21787">
      <c r="A21787" t="inlineStr">
        <is>
          <t>LABRYS</t>
        </is>
      </c>
      <c r="B21787" t="inlineStr">
        <is>
          <t>NC</t>
        </is>
      </c>
      <c r="C21787">
        <f>IF(B21787&lt;&gt;"NI",1,0)</f>
        <v/>
      </c>
      <c r="D21787">
        <f>VLOOKUP(B21787, Tabelas!A:C,3,FALSE())</f>
        <v/>
      </c>
      <c r="E21787">
        <f>VLOOKUP(B21787, Tabelas!A:C,2,FALSE())</f>
        <v/>
      </c>
    </row>
    <row r="21788">
      <c r="A21788" t="inlineStr">
        <is>
          <t>LABRYS (EDITIÓN FRANÇAISE. ONLINE)</t>
        </is>
      </c>
      <c r="B21788" t="inlineStr">
        <is>
          <t>NC</t>
        </is>
      </c>
      <c r="C21788">
        <f>IF(B21788&lt;&gt;"NI",1,0)</f>
        <v/>
      </c>
      <c r="D21788">
        <f>VLOOKUP(B21788, Tabelas!A:C,3,FALSE())</f>
        <v/>
      </c>
      <c r="E21788">
        <f>VLOOKUP(B21788, Tabelas!A:C,2,FALSE())</f>
        <v/>
      </c>
    </row>
    <row r="21789">
      <c r="A21789" t="inlineStr">
        <is>
          <t>LATINOAMERICA-ONLINE</t>
        </is>
      </c>
      <c r="B21789" t="inlineStr">
        <is>
          <t>NC</t>
        </is>
      </c>
      <c r="C21789">
        <f>IF(B21789&lt;&gt;"NI",1,0)</f>
        <v/>
      </c>
      <c r="D21789">
        <f>VLOOKUP(B21789, Tabelas!A:C,3,FALSE())</f>
        <v/>
      </c>
      <c r="E21789">
        <f>VLOOKUP(B21789, Tabelas!A:C,2,FALSE())</f>
        <v/>
      </c>
    </row>
    <row r="21790">
      <c r="A21790" t="inlineStr">
        <is>
          <t>LE MONDE DIPLOMATIQUE (BRASIL)</t>
        </is>
      </c>
      <c r="B21790" t="inlineStr">
        <is>
          <t>NC</t>
        </is>
      </c>
      <c r="C21790">
        <f>IF(B21790&lt;&gt;"NI",1,0)</f>
        <v/>
      </c>
      <c r="D21790">
        <f>VLOOKUP(B21790, Tabelas!A:C,3,FALSE())</f>
        <v/>
      </c>
      <c r="E21790">
        <f>VLOOKUP(B21790, Tabelas!A:C,2,FALSE())</f>
        <v/>
      </c>
    </row>
    <row r="21791">
      <c r="A21791" t="inlineStr">
        <is>
          <t>LECTURE NOTES IN ENGINEERING AND COMPUTER SCIENCE</t>
        </is>
      </c>
      <c r="B21791" t="inlineStr">
        <is>
          <t>NC</t>
        </is>
      </c>
      <c r="C21791">
        <f>IF(B21791&lt;&gt;"NI",1,0)</f>
        <v/>
      </c>
      <c r="D21791">
        <f>VLOOKUP(B21791, Tabelas!A:C,3,FALSE())</f>
        <v/>
      </c>
      <c r="E21791">
        <f>VLOOKUP(B21791, Tabelas!A:C,2,FALSE())</f>
        <v/>
      </c>
    </row>
    <row r="21792">
      <c r="A21792" t="inlineStr">
        <is>
          <t>LEITURAS DA HISTÓRIA</t>
        </is>
      </c>
      <c r="B21792" t="inlineStr">
        <is>
          <t>NC</t>
        </is>
      </c>
      <c r="C21792">
        <f>IF(B21792&lt;&gt;"NI",1,0)</f>
        <v/>
      </c>
      <c r="D21792">
        <f>VLOOKUP(B21792, Tabelas!A:C,3,FALSE())</f>
        <v/>
      </c>
      <c r="E21792">
        <f>VLOOKUP(B21792, Tabelas!A:C,2,FALSE())</f>
        <v/>
      </c>
    </row>
    <row r="21793">
      <c r="A21793" t="inlineStr">
        <is>
          <t>LEITURAS PAISAGÍSTICAS (UFRJ)</t>
        </is>
      </c>
      <c r="B21793" t="inlineStr">
        <is>
          <t>NC</t>
        </is>
      </c>
      <c r="C21793">
        <f>IF(B21793&lt;&gt;"NI",1,0)</f>
        <v/>
      </c>
      <c r="D21793">
        <f>VLOOKUP(B21793, Tabelas!A:C,3,FALSE())</f>
        <v/>
      </c>
      <c r="E21793">
        <f>VLOOKUP(B21793, Tabelas!A:C,2,FALSE())</f>
        <v/>
      </c>
    </row>
    <row r="21794">
      <c r="A21794" t="inlineStr">
        <is>
          <t>LIÇÕES</t>
        </is>
      </c>
      <c r="B21794" t="inlineStr">
        <is>
          <t>NC</t>
        </is>
      </c>
      <c r="C21794">
        <f>IF(B21794&lt;&gt;"NI",1,0)</f>
        <v/>
      </c>
      <c r="D21794">
        <f>VLOOKUP(B21794, Tabelas!A:C,3,FALSE())</f>
        <v/>
      </c>
      <c r="E21794">
        <f>VLOOKUP(B21794, Tabelas!A:C,2,FALSE())</f>
        <v/>
      </c>
    </row>
    <row r="21795">
      <c r="A21795" t="inlineStr">
        <is>
          <t>LIGHT METALS (NEW YORK)</t>
        </is>
      </c>
      <c r="B21795" t="inlineStr">
        <is>
          <t>NC</t>
        </is>
      </c>
      <c r="C21795">
        <f>IF(B21795&lt;&gt;"NI",1,0)</f>
        <v/>
      </c>
      <c r="D21795">
        <f>VLOOKUP(B21795, Tabelas!A:C,3,FALSE())</f>
        <v/>
      </c>
      <c r="E21795">
        <f>VLOOKUP(B21795, Tabelas!A:C,2,FALSE())</f>
        <v/>
      </c>
    </row>
    <row r="21796">
      <c r="A21796" t="inlineStr">
        <is>
          <t>LOCUS CIENTÍFICO (ANPROTEC. ONLINE)</t>
        </is>
      </c>
      <c r="B21796" t="inlineStr">
        <is>
          <t>NC</t>
        </is>
      </c>
      <c r="C21796">
        <f>IF(B21796&lt;&gt;"NI",1,0)</f>
        <v/>
      </c>
      <c r="D21796">
        <f>VLOOKUP(B21796, Tabelas!A:C,3,FALSE())</f>
        <v/>
      </c>
      <c r="E21796">
        <f>VLOOKUP(B21796, Tabelas!A:C,2,FALSE())</f>
        <v/>
      </c>
    </row>
    <row r="21797">
      <c r="A21797" t="inlineStr">
        <is>
          <t>L'OMBRA</t>
        </is>
      </c>
      <c r="B21797" t="inlineStr">
        <is>
          <t>NC</t>
        </is>
      </c>
      <c r="C21797">
        <f>IF(B21797&lt;&gt;"NI",1,0)</f>
        <v/>
      </c>
      <c r="D21797">
        <f>VLOOKUP(B21797, Tabelas!A:C,3,FALSE())</f>
        <v/>
      </c>
      <c r="E21797">
        <f>VLOOKUP(B21797, Tabelas!A:C,2,FALSE())</f>
        <v/>
      </c>
    </row>
    <row r="21798">
      <c r="A21798" t="inlineStr">
        <is>
          <t>LUSOFONIA (LISBOA)</t>
        </is>
      </c>
      <c r="B21798" t="inlineStr">
        <is>
          <t>NC</t>
        </is>
      </c>
      <c r="C21798">
        <f>IF(B21798&lt;&gt;"NI",1,0)</f>
        <v/>
      </c>
      <c r="D21798">
        <f>VLOOKUP(B21798, Tabelas!A:C,3,FALSE())</f>
        <v/>
      </c>
      <c r="E21798">
        <f>VLOOKUP(B21798, Tabelas!A:C,2,FALSE())</f>
        <v/>
      </c>
    </row>
    <row r="21799">
      <c r="A21799" t="inlineStr">
        <is>
          <t>MAIS 60: ESTUDOS SOBRE ENVELHECIMENTO</t>
        </is>
      </c>
      <c r="B21799" t="inlineStr">
        <is>
          <t>NC</t>
        </is>
      </c>
      <c r="C21799">
        <f>IF(B21799&lt;&gt;"NI",1,0)</f>
        <v/>
      </c>
      <c r="D21799">
        <f>VLOOKUP(B21799, Tabelas!A:C,3,FALSE())</f>
        <v/>
      </c>
      <c r="E21799">
        <f>VLOOKUP(B21799, Tabelas!A:C,2,FALSE())</f>
        <v/>
      </c>
    </row>
    <row r="21800">
      <c r="A21800" t="inlineStr">
        <is>
          <t>MAL-ESTAR E SOCIEDADE</t>
        </is>
      </c>
      <c r="B21800" t="inlineStr">
        <is>
          <t>NC</t>
        </is>
      </c>
      <c r="C21800">
        <f>IF(B21800&lt;&gt;"NI",1,0)</f>
        <v/>
      </c>
      <c r="D21800">
        <f>VLOOKUP(B21800, Tabelas!A:C,3,FALSE())</f>
        <v/>
      </c>
      <c r="E21800">
        <f>VLOOKUP(B21800, Tabelas!A:C,2,FALSE())</f>
        <v/>
      </c>
    </row>
    <row r="21801">
      <c r="A21801" t="inlineStr">
        <is>
          <t>MARINE TURTLE NEWSLETTER</t>
        </is>
      </c>
      <c r="B21801" t="inlineStr">
        <is>
          <t>NC</t>
        </is>
      </c>
      <c r="C21801">
        <f>IF(B21801&lt;&gt;"NI",1,0)</f>
        <v/>
      </c>
      <c r="D21801">
        <f>VLOOKUP(B21801, Tabelas!A:C,3,FALSE())</f>
        <v/>
      </c>
      <c r="E21801">
        <f>VLOOKUP(B21801, Tabelas!A:C,2,FALSE())</f>
        <v/>
      </c>
    </row>
    <row r="21802">
      <c r="A21802" t="inlineStr">
        <is>
          <t>MATEC WEB OF CONFERENCES</t>
        </is>
      </c>
      <c r="B21802" t="inlineStr">
        <is>
          <t>NC</t>
        </is>
      </c>
      <c r="C21802">
        <f>IF(B21802&lt;&gt;"NI",1,0)</f>
        <v/>
      </c>
      <c r="D21802">
        <f>VLOOKUP(B21802, Tabelas!A:C,3,FALSE())</f>
        <v/>
      </c>
      <c r="E21802">
        <f>VLOOKUP(B21802, Tabelas!A:C,2,FALSE())</f>
        <v/>
      </c>
    </row>
    <row r="21803">
      <c r="A21803" t="inlineStr">
        <is>
          <t>MATERIALS TODAY: PROCEEDINGS</t>
        </is>
      </c>
      <c r="B21803" t="inlineStr">
        <is>
          <t>NC</t>
        </is>
      </c>
      <c r="C21803">
        <f>IF(B21803&lt;&gt;"NI",1,0)</f>
        <v/>
      </c>
      <c r="D21803">
        <f>VLOOKUP(B21803, Tabelas!A:C,3,FALSE())</f>
        <v/>
      </c>
      <c r="E21803">
        <f>VLOOKUP(B21803, Tabelas!A:C,2,FALSE())</f>
        <v/>
      </c>
    </row>
    <row r="21804">
      <c r="A21804" t="inlineStr">
        <is>
          <t>MATICES: ZEITSCHRIFT ZU LATEINAMERIKA, SPANIEN UND PORTUGAL</t>
        </is>
      </c>
      <c r="B21804" t="inlineStr">
        <is>
          <t>NC</t>
        </is>
      </c>
      <c r="C21804">
        <f>IF(B21804&lt;&gt;"NI",1,0)</f>
        <v/>
      </c>
      <c r="D21804">
        <f>VLOOKUP(B21804, Tabelas!A:C,3,FALSE())</f>
        <v/>
      </c>
      <c r="E21804">
        <f>VLOOKUP(B21804, Tabelas!A:C,2,FALSE())</f>
        <v/>
      </c>
    </row>
    <row r="21805">
      <c r="A21805" t="inlineStr">
        <is>
          <t>MD JOURNAL (ONLINE)</t>
        </is>
      </c>
      <c r="B21805" t="inlineStr">
        <is>
          <t>NC</t>
        </is>
      </c>
      <c r="C21805">
        <f>IF(B21805&lt;&gt;"NI",1,0)</f>
        <v/>
      </c>
      <c r="D21805">
        <f>VLOOKUP(B21805, Tabelas!A:C,3,FALSE())</f>
        <v/>
      </c>
      <c r="E21805">
        <f>VLOOKUP(B21805, Tabelas!A:C,2,FALSE())</f>
        <v/>
      </c>
    </row>
    <row r="21806">
      <c r="A21806" t="inlineStr">
        <is>
          <t>MÉDIAS 19</t>
        </is>
      </c>
      <c r="B21806" t="inlineStr">
        <is>
          <t>NC</t>
        </is>
      </c>
      <c r="C21806">
        <f>IF(B21806&lt;&gt;"NI",1,0)</f>
        <v/>
      </c>
      <c r="D21806">
        <f>VLOOKUP(B21806, Tabelas!A:C,3,FALSE())</f>
        <v/>
      </c>
      <c r="E21806">
        <f>VLOOKUP(B21806, Tabelas!A:C,2,FALSE())</f>
        <v/>
      </c>
    </row>
    <row r="21807">
      <c r="A21807" t="inlineStr">
        <is>
          <t>MEDICAL RESEARCH ARCHIVES</t>
        </is>
      </c>
      <c r="B21807" t="inlineStr">
        <is>
          <t>NC</t>
        </is>
      </c>
      <c r="C21807">
        <f>IF(B21807&lt;&gt;"NI",1,0)</f>
        <v/>
      </c>
      <c r="D21807">
        <f>VLOOKUP(B21807, Tabelas!A:C,3,FALSE())</f>
        <v/>
      </c>
      <c r="E21807">
        <f>VLOOKUP(B21807, Tabelas!A:C,2,FALSE())</f>
        <v/>
      </c>
    </row>
    <row r="21808">
      <c r="A21808" t="inlineStr">
        <is>
          <t>MEDICAL SCIENCES</t>
        </is>
      </c>
      <c r="B21808" t="inlineStr">
        <is>
          <t>NC</t>
        </is>
      </c>
      <c r="C21808">
        <f>IF(B21808&lt;&gt;"NI",1,0)</f>
        <v/>
      </c>
      <c r="D21808">
        <f>VLOOKUP(B21808, Tabelas!A:C,3,FALSE())</f>
        <v/>
      </c>
      <c r="E21808">
        <f>VLOOKUP(B21808, Tabelas!A:C,2,FALSE())</f>
        <v/>
      </c>
    </row>
    <row r="21809">
      <c r="A21809" t="inlineStr">
        <is>
          <t>MEMÓRIA ABRACE</t>
        </is>
      </c>
      <c r="B21809" t="inlineStr">
        <is>
          <t>NC</t>
        </is>
      </c>
      <c r="C21809">
        <f>IF(B21809&lt;&gt;"NI",1,0)</f>
        <v/>
      </c>
      <c r="D21809">
        <f>VLOOKUP(B21809, Tabelas!A:C,3,FALSE())</f>
        <v/>
      </c>
      <c r="E21809">
        <f>VLOOKUP(B21809, Tabelas!A:C,2,FALSE())</f>
        <v/>
      </c>
    </row>
    <row r="21810">
      <c r="A21810" t="inlineStr">
        <is>
          <t>MENSAGEM DOCE (ASSOCIAÇÃO PAULISTA DE APICULTORES, CRIADORES DE ABELHAS MELIFICAS EUROPÉIAS)</t>
        </is>
      </c>
      <c r="B21810" t="inlineStr">
        <is>
          <t>NC</t>
        </is>
      </c>
      <c r="C21810">
        <f>IF(B21810&lt;&gt;"NI",1,0)</f>
        <v/>
      </c>
      <c r="D21810">
        <f>VLOOKUP(B21810, Tabelas!A:C,3,FALSE())</f>
        <v/>
      </c>
      <c r="E21810">
        <f>VLOOKUP(B21810, Tabelas!A:C,2,FALSE())</f>
        <v/>
      </c>
    </row>
    <row r="21811">
      <c r="A21811" t="inlineStr">
        <is>
          <t>MENTE, CÉREBRO E FILOSOFIA</t>
        </is>
      </c>
      <c r="B21811" t="inlineStr">
        <is>
          <t>NC</t>
        </is>
      </c>
      <c r="C21811">
        <f>IF(B21811&lt;&gt;"NI",1,0)</f>
        <v/>
      </c>
      <c r="D21811">
        <f>VLOOKUP(B21811, Tabelas!A:C,3,FALSE())</f>
        <v/>
      </c>
      <c r="E21811">
        <f>VLOOKUP(B21811, Tabelas!A:C,2,FALSE())</f>
        <v/>
      </c>
    </row>
    <row r="21812">
      <c r="A21812" t="inlineStr">
        <is>
          <t>MINHA CIDADE</t>
        </is>
      </c>
      <c r="B21812" t="inlineStr">
        <is>
          <t>NC</t>
        </is>
      </c>
      <c r="C21812">
        <f>IF(B21812&lt;&gt;"NI",1,0)</f>
        <v/>
      </c>
      <c r="D21812">
        <f>VLOOKUP(B21812, Tabelas!A:C,3,FALSE())</f>
        <v/>
      </c>
      <c r="E21812">
        <f>VLOOKUP(B21812, Tabelas!A:C,2,FALSE())</f>
        <v/>
      </c>
    </row>
    <row r="21813">
      <c r="A21813" t="inlineStr">
        <is>
          <t>MÓBILE - REVISTA DO CONSELHO DE ARQUITETURA E URBANISMO DE SÃO PAULO</t>
        </is>
      </c>
      <c r="B21813" t="inlineStr">
        <is>
          <t>NC</t>
        </is>
      </c>
      <c r="C21813">
        <f>IF(B21813&lt;&gt;"NI",1,0)</f>
        <v/>
      </c>
      <c r="D21813">
        <f>VLOOKUP(B21813, Tabelas!A:C,3,FALSE())</f>
        <v/>
      </c>
      <c r="E21813">
        <f>VLOOKUP(B21813, Tabelas!A:C,2,FALSE())</f>
        <v/>
      </c>
    </row>
    <row r="21814">
      <c r="A21814" t="inlineStr">
        <is>
          <t>MONOGRAFIA IFCH UNICAMP</t>
        </is>
      </c>
      <c r="B21814" t="inlineStr">
        <is>
          <t>NC</t>
        </is>
      </c>
      <c r="C21814">
        <f>IF(B21814&lt;&gt;"NI",1,0)</f>
        <v/>
      </c>
      <c r="D21814">
        <f>VLOOKUP(B21814, Tabelas!A:C,3,FALSE())</f>
        <v/>
      </c>
      <c r="E21814">
        <f>VLOOKUP(B21814, Tabelas!A:C,2,FALSE())</f>
        <v/>
      </c>
    </row>
    <row r="21815">
      <c r="A21815" t="inlineStr">
        <is>
          <t>MUNDOGEO</t>
        </is>
      </c>
      <c r="B21815" t="inlineStr">
        <is>
          <t>NC</t>
        </is>
      </c>
      <c r="C21815">
        <f>IF(B21815&lt;&gt;"NI",1,0)</f>
        <v/>
      </c>
      <c r="D21815">
        <f>VLOOKUP(B21815, Tabelas!A:C,3,FALSE())</f>
        <v/>
      </c>
      <c r="E21815">
        <f>VLOOKUP(B21815, Tabelas!A:C,2,FALSE())</f>
        <v/>
      </c>
    </row>
    <row r="21816">
      <c r="A21816" t="inlineStr">
        <is>
          <t>MUNDOPM (CURITIBA)</t>
        </is>
      </c>
      <c r="B21816" t="inlineStr">
        <is>
          <t>NC</t>
        </is>
      </c>
      <c r="C21816">
        <f>IF(B21816&lt;&gt;"NI",1,0)</f>
        <v/>
      </c>
      <c r="D21816">
        <f>VLOOKUP(B21816, Tabelas!A:C,3,FALSE())</f>
        <v/>
      </c>
      <c r="E21816">
        <f>VLOOKUP(B21816, Tabelas!A:C,2,FALSE())</f>
        <v/>
      </c>
    </row>
    <row r="21817">
      <c r="A21817" t="inlineStr">
        <is>
          <t>MUSAS (IPHAN)</t>
        </is>
      </c>
      <c r="B21817" t="inlineStr">
        <is>
          <t>NC</t>
        </is>
      </c>
      <c r="C21817">
        <f>IF(B21817&lt;&gt;"NI",1,0)</f>
        <v/>
      </c>
      <c r="D21817">
        <f>VLOOKUP(B21817, Tabelas!A:C,3,FALSE())</f>
        <v/>
      </c>
      <c r="E21817">
        <f>VLOOKUP(B21817, Tabelas!A:C,2,FALSE())</f>
        <v/>
      </c>
    </row>
    <row r="21818">
      <c r="A21818" t="inlineStr">
        <is>
          <t>NACLA REPORT ON THE AMERICAS</t>
        </is>
      </c>
      <c r="B21818" t="inlineStr">
        <is>
          <t>NC</t>
        </is>
      </c>
      <c r="C21818">
        <f>IF(B21818&lt;&gt;"NI",1,0)</f>
        <v/>
      </c>
      <c r="D21818">
        <f>VLOOKUP(B21818, Tabelas!A:C,3,FALSE())</f>
        <v/>
      </c>
      <c r="E21818">
        <f>VLOOKUP(B21818, Tabelas!A:C,2,FALSE())</f>
        <v/>
      </c>
    </row>
    <row r="21819">
      <c r="A21819" t="inlineStr">
        <is>
          <t>NACLA REPORT ON THE AMERICAS (1993)</t>
        </is>
      </c>
      <c r="B21819" t="inlineStr">
        <is>
          <t>NC</t>
        </is>
      </c>
      <c r="C21819">
        <f>IF(B21819&lt;&gt;"NI",1,0)</f>
        <v/>
      </c>
      <c r="D21819">
        <f>VLOOKUP(B21819, Tabelas!A:C,3,FALSE())</f>
        <v/>
      </c>
      <c r="E21819">
        <f>VLOOKUP(B21819, Tabelas!A:C,2,FALSE())</f>
        <v/>
      </c>
    </row>
    <row r="21820">
      <c r="A21820" t="inlineStr">
        <is>
          <t>NEURONAL SIGNALING</t>
        </is>
      </c>
      <c r="B21820" t="inlineStr">
        <is>
          <t>NC</t>
        </is>
      </c>
      <c r="C21820">
        <f>IF(B21820&lt;&gt;"NI",1,0)</f>
        <v/>
      </c>
      <c r="D21820">
        <f>VLOOKUP(B21820, Tabelas!A:C,3,FALSE())</f>
        <v/>
      </c>
      <c r="E21820">
        <f>VLOOKUP(B21820, Tabelas!A:C,2,FALSE())</f>
        <v/>
      </c>
    </row>
    <row r="21821">
      <c r="A21821" t="inlineStr">
        <is>
          <t>NEW HORIZONS IN TRANSLATION RESEARCH AND EDUCATION. PUBLICATIONS OF THE UNIVERSITY OF EASTERN FINLAND REPORTS AND STUDIES IN EDUCATION, HUMANITI</t>
        </is>
      </c>
      <c r="B21821" t="inlineStr">
        <is>
          <t>NC</t>
        </is>
      </c>
      <c r="C21821">
        <f>IF(B21821&lt;&gt;"NI",1,0)</f>
        <v/>
      </c>
      <c r="D21821">
        <f>VLOOKUP(B21821, Tabelas!A:C,3,FALSE())</f>
        <v/>
      </c>
      <c r="E21821">
        <f>VLOOKUP(B21821, Tabelas!A:C,2,FALSE())</f>
        <v/>
      </c>
    </row>
    <row r="21822">
      <c r="A21822" t="inlineStr">
        <is>
          <t>NEW YORK STATE DENTAL JOURNAL</t>
        </is>
      </c>
      <c r="B21822" t="inlineStr">
        <is>
          <t>NC</t>
        </is>
      </c>
      <c r="C21822">
        <f>IF(B21822&lt;&gt;"NI",1,0)</f>
        <v/>
      </c>
      <c r="D21822">
        <f>VLOOKUP(B21822, Tabelas!A:C,3,FALSE())</f>
        <v/>
      </c>
      <c r="E21822">
        <f>VLOOKUP(B21822, Tabelas!A:C,2,FALSE())</f>
        <v/>
      </c>
    </row>
    <row r="21823">
      <c r="A21823" t="inlineStr">
        <is>
          <t>NEWSLAB</t>
        </is>
      </c>
      <c r="B21823" t="inlineStr">
        <is>
          <t>NC</t>
        </is>
      </c>
      <c r="C21823">
        <f>IF(B21823&lt;&gt;"NI",1,0)</f>
        <v/>
      </c>
      <c r="D21823">
        <f>VLOOKUP(B21823, Tabelas!A:C,3,FALSE())</f>
        <v/>
      </c>
      <c r="E21823">
        <f>VLOOKUP(B21823, Tabelas!A:C,2,FALSE())</f>
        <v/>
      </c>
    </row>
    <row r="21824">
      <c r="A21824" t="inlineStr">
        <is>
          <t>NORRAG NEWS</t>
        </is>
      </c>
      <c r="B21824" t="inlineStr">
        <is>
          <t>NC</t>
        </is>
      </c>
      <c r="C21824">
        <f>IF(B21824&lt;&gt;"NI",1,0)</f>
        <v/>
      </c>
      <c r="D21824">
        <f>VLOOKUP(B21824, Tabelas!A:C,3,FALSE())</f>
        <v/>
      </c>
      <c r="E21824">
        <f>VLOOKUP(B21824, Tabelas!A:C,2,FALSE())</f>
        <v/>
      </c>
    </row>
    <row r="21825">
      <c r="A21825" t="inlineStr">
        <is>
          <t>NOSSA FÉ. REVISTA DO PROFESOR</t>
        </is>
      </c>
      <c r="B21825" t="inlineStr">
        <is>
          <t>NC</t>
        </is>
      </c>
      <c r="C21825">
        <f>IF(B21825&lt;&gt;"NI",1,0)</f>
        <v/>
      </c>
      <c r="D21825">
        <f>VLOOKUP(B21825, Tabelas!A:C,3,FALSE())</f>
        <v/>
      </c>
      <c r="E21825">
        <f>VLOOKUP(B21825, Tabelas!A:C,2,FALSE())</f>
        <v/>
      </c>
    </row>
    <row r="21826">
      <c r="A21826" t="inlineStr">
        <is>
          <t>NOTA DE COMÉRCIO VAREJISTA</t>
        </is>
      </c>
      <c r="B21826" t="inlineStr">
        <is>
          <t>NC</t>
        </is>
      </c>
      <c r="C21826">
        <f>IF(B21826&lt;&gt;"NI",1,0)</f>
        <v/>
      </c>
      <c r="D21826">
        <f>VLOOKUP(B21826, Tabelas!A:C,3,FALSE())</f>
        <v/>
      </c>
      <c r="E21826">
        <f>VLOOKUP(B21826, Tabelas!A:C,2,FALSE())</f>
        <v/>
      </c>
    </row>
    <row r="21827">
      <c r="A21827" t="inlineStr">
        <is>
          <t>NOTAS E COMUNICAÇÕES DE GEOGRAFIA. SERIE B, TEXTOS DIDATICOS</t>
        </is>
      </c>
      <c r="B21827" t="inlineStr">
        <is>
          <t>NC</t>
        </is>
      </c>
      <c r="C21827">
        <f>IF(B21827&lt;&gt;"NI",1,0)</f>
        <v/>
      </c>
      <c r="D21827">
        <f>VLOOKUP(B21827, Tabelas!A:C,3,FALSE())</f>
        <v/>
      </c>
      <c r="E21827">
        <f>VLOOKUP(B21827, Tabelas!A:C,2,FALSE())</f>
        <v/>
      </c>
    </row>
    <row r="21828">
      <c r="A21828" t="inlineStr">
        <is>
          <t>NOTÍCIAS ASGARDIANAS</t>
        </is>
      </c>
      <c r="B21828" t="inlineStr">
        <is>
          <t>NC</t>
        </is>
      </c>
      <c r="C21828">
        <f>IF(B21828&lt;&gt;"NI",1,0)</f>
        <v/>
      </c>
      <c r="D21828">
        <f>VLOOKUP(B21828, Tabelas!A:C,3,FALSE())</f>
        <v/>
      </c>
      <c r="E21828">
        <f>VLOOKUP(B21828, Tabelas!A:C,2,FALSE())</f>
        <v/>
      </c>
    </row>
    <row r="21829">
      <c r="A21829" t="inlineStr">
        <is>
          <t>NOVA ESCOLA</t>
        </is>
      </c>
      <c r="B21829" t="inlineStr">
        <is>
          <t>NC</t>
        </is>
      </c>
      <c r="C21829">
        <f>IF(B21829&lt;&gt;"NI",1,0)</f>
        <v/>
      </c>
      <c r="D21829">
        <f>VLOOKUP(B21829, Tabelas!A:C,3,FALSE())</f>
        <v/>
      </c>
      <c r="E21829">
        <f>VLOOKUP(B21829, Tabelas!A:C,2,FALSE())</f>
        <v/>
      </c>
    </row>
    <row r="21830">
      <c r="A21830" t="inlineStr">
        <is>
          <t>NUCLEAR AND PARTICLE PHYSICS PROCEEDINGS</t>
        </is>
      </c>
      <c r="B21830" t="inlineStr">
        <is>
          <t>NC</t>
        </is>
      </c>
      <c r="C21830">
        <f>IF(B21830&lt;&gt;"NI",1,0)</f>
        <v/>
      </c>
      <c r="D21830">
        <f>VLOOKUP(B21830, Tabelas!A:C,3,FALSE())</f>
        <v/>
      </c>
      <c r="E21830">
        <f>VLOOKUP(B21830, Tabelas!A:C,2,FALSE())</f>
        <v/>
      </c>
    </row>
    <row r="21831">
      <c r="A21831" t="inlineStr">
        <is>
          <t>NUTRITION RESEARCH</t>
        </is>
      </c>
      <c r="B21831" t="inlineStr">
        <is>
          <t>NC</t>
        </is>
      </c>
      <c r="C21831">
        <f>IF(B21831&lt;&gt;"NI",1,0)</f>
        <v/>
      </c>
      <c r="D21831">
        <f>VLOOKUP(B21831, Tabelas!A:C,3,FALSE())</f>
        <v/>
      </c>
      <c r="E21831">
        <f>VLOOKUP(B21831, Tabelas!A:C,2,FALSE())</f>
        <v/>
      </c>
    </row>
    <row r="21832">
      <c r="A21832" t="inlineStr">
        <is>
          <t>Ô CATARINA</t>
        </is>
      </c>
      <c r="B21832" t="inlineStr">
        <is>
          <t>NC</t>
        </is>
      </c>
      <c r="C21832">
        <f>IF(B21832&lt;&gt;"NI",1,0)</f>
        <v/>
      </c>
      <c r="D21832">
        <f>VLOOKUP(B21832, Tabelas!A:C,3,FALSE())</f>
        <v/>
      </c>
      <c r="E21832">
        <f>VLOOKUP(B21832, Tabelas!A:C,2,FALSE())</f>
        <v/>
      </c>
    </row>
    <row r="21833">
      <c r="A21833" t="inlineStr">
        <is>
          <t>O FOGUETE</t>
        </is>
      </c>
      <c r="B21833" t="inlineStr">
        <is>
          <t>NC</t>
        </is>
      </c>
      <c r="C21833">
        <f>IF(B21833&lt;&gt;"NI",1,0)</f>
        <v/>
      </c>
      <c r="D21833">
        <f>VLOOKUP(B21833, Tabelas!A:C,3,FALSE())</f>
        <v/>
      </c>
      <c r="E21833">
        <f>VLOOKUP(B21833, Tabelas!A:C,2,FALSE())</f>
        <v/>
      </c>
    </row>
    <row r="21834">
      <c r="A21834" t="inlineStr">
        <is>
          <t>O SETOR ELÉTRICO</t>
        </is>
      </c>
      <c r="B21834" t="inlineStr">
        <is>
          <t>NC</t>
        </is>
      </c>
      <c r="C21834">
        <f>IF(B21834&lt;&gt;"NI",1,0)</f>
        <v/>
      </c>
      <c r="D21834">
        <f>VLOOKUP(B21834, Tabelas!A:C,3,FALSE())</f>
        <v/>
      </c>
      <c r="E21834">
        <f>VLOOKUP(B21834, Tabelas!A:C,2,FALSE())</f>
        <v/>
      </c>
    </row>
    <row r="21835">
      <c r="A21835" t="inlineStr">
        <is>
          <t>OBSERVATÓRIO DA IMPRENSA (SÃO PAULO)</t>
        </is>
      </c>
      <c r="B21835" t="inlineStr">
        <is>
          <t>NC</t>
        </is>
      </c>
      <c r="C21835">
        <f>IF(B21835&lt;&gt;"NI",1,0)</f>
        <v/>
      </c>
      <c r="D21835">
        <f>VLOOKUP(B21835, Tabelas!A:C,3,FALSE())</f>
        <v/>
      </c>
      <c r="E21835">
        <f>VLOOKUP(B21835, Tabelas!A:C,2,FALSE())</f>
        <v/>
      </c>
    </row>
    <row r="21836">
      <c r="A21836" t="inlineStr">
        <is>
          <t>OBSERVATÓRIO DA RELIGIÃO</t>
        </is>
      </c>
      <c r="B21836" t="inlineStr">
        <is>
          <t>NC</t>
        </is>
      </c>
      <c r="C21836">
        <f>IF(B21836&lt;&gt;"NI",1,0)</f>
        <v/>
      </c>
      <c r="D21836">
        <f>VLOOKUP(B21836, Tabelas!A:C,3,FALSE())</f>
        <v/>
      </c>
      <c r="E21836">
        <f>VLOOKUP(B21836, Tabelas!A:C,2,FALSE())</f>
        <v/>
      </c>
    </row>
    <row r="21837">
      <c r="A21837" t="inlineStr">
        <is>
          <t>OFFICIAL JOURNAL OF THE EUROPEAN COMMUNITIES. L. LEGISLATION</t>
        </is>
      </c>
      <c r="B21837" t="inlineStr">
        <is>
          <t>NC</t>
        </is>
      </c>
      <c r="C21837">
        <f>IF(B21837&lt;&gt;"NI",1,0)</f>
        <v/>
      </c>
      <c r="D21837">
        <f>VLOOKUP(B21837, Tabelas!A:C,3,FALSE())</f>
        <v/>
      </c>
      <c r="E21837">
        <f>VLOOKUP(B21837, Tabelas!A:C,2,FALSE())</f>
        <v/>
      </c>
    </row>
    <row r="21838">
      <c r="A21838" t="inlineStr">
        <is>
          <t>OFICINA DO CES</t>
        </is>
      </c>
      <c r="B21838" t="inlineStr">
        <is>
          <t>NC</t>
        </is>
      </c>
      <c r="C21838">
        <f>IF(B21838&lt;&gt;"NI",1,0)</f>
        <v/>
      </c>
      <c r="D21838">
        <f>VLOOKUP(B21838, Tabelas!A:C,3,FALSE())</f>
        <v/>
      </c>
      <c r="E21838">
        <f>VLOOKUP(B21838, Tabelas!A:C,2,FALSE())</f>
        <v/>
      </c>
    </row>
    <row r="21839">
      <c r="A21839" t="inlineStr">
        <is>
          <t>OKARA : GEOGRAFIA EM DEBATE (UFPB)</t>
        </is>
      </c>
      <c r="B21839" t="inlineStr">
        <is>
          <t>NC</t>
        </is>
      </c>
      <c r="C21839">
        <f>IF(B21839&lt;&gt;"NI",1,0)</f>
        <v/>
      </c>
      <c r="D21839">
        <f>VLOOKUP(B21839, Tabelas!A:C,3,FALSE())</f>
        <v/>
      </c>
      <c r="E21839">
        <f>VLOOKUP(B21839, Tabelas!A:C,2,FALSE())</f>
        <v/>
      </c>
    </row>
    <row r="21840">
      <c r="A21840" t="inlineStr">
        <is>
          <t>ORIS</t>
        </is>
      </c>
      <c r="B21840" t="inlineStr">
        <is>
          <t>NC</t>
        </is>
      </c>
      <c r="C21840">
        <f>IF(B21840&lt;&gt;"NI",1,0)</f>
        <v/>
      </c>
      <c r="D21840">
        <f>VLOOKUP(B21840, Tabelas!A:C,3,FALSE())</f>
        <v/>
      </c>
      <c r="E21840">
        <f>VLOOKUP(B21840, Tabelas!A:C,2,FALSE())</f>
        <v/>
      </c>
    </row>
    <row r="21841">
      <c r="A21841" t="inlineStr">
        <is>
          <t>ORQUIDARIO (RIO DE JANEIRO)</t>
        </is>
      </c>
      <c r="B21841" t="inlineStr">
        <is>
          <t>NC</t>
        </is>
      </c>
      <c r="C21841">
        <f>IF(B21841&lt;&gt;"NI",1,0)</f>
        <v/>
      </c>
      <c r="D21841">
        <f>VLOOKUP(B21841, Tabelas!A:C,3,FALSE())</f>
        <v/>
      </c>
      <c r="E21841">
        <f>VLOOKUP(B21841, Tabelas!A:C,2,FALSE())</f>
        <v/>
      </c>
    </row>
    <row r="21842">
      <c r="A21842" t="inlineStr">
        <is>
          <t>ORSON REVISTA DOS CURSOS DE CINEMA DO CEARTE/UFPEL</t>
        </is>
      </c>
      <c r="B21842" t="inlineStr">
        <is>
          <t>NC</t>
        </is>
      </c>
      <c r="C21842">
        <f>IF(B21842&lt;&gt;"NI",1,0)</f>
        <v/>
      </c>
      <c r="D21842">
        <f>VLOOKUP(B21842, Tabelas!A:C,3,FALSE())</f>
        <v/>
      </c>
      <c r="E21842">
        <f>VLOOKUP(B21842, Tabelas!A:C,2,FALSE())</f>
        <v/>
      </c>
    </row>
    <row r="21843">
      <c r="A21843" t="inlineStr">
        <is>
          <t>P&amp;D: REVISTA PESQUISA E DESENVOLVIMENTO DA ANEEL</t>
        </is>
      </c>
      <c r="B21843" t="inlineStr">
        <is>
          <t>NC</t>
        </is>
      </c>
      <c r="C21843">
        <f>IF(B21843&lt;&gt;"NI",1,0)</f>
        <v/>
      </c>
      <c r="D21843">
        <f>VLOOKUP(B21843, Tabelas!A:C,3,FALSE())</f>
        <v/>
      </c>
      <c r="E21843">
        <f>VLOOKUP(B21843, Tabelas!A:C,2,FALSE())</f>
        <v/>
      </c>
    </row>
    <row r="21844">
      <c r="A21844" t="inlineStr">
        <is>
          <t>PÁGINAS ABERTAS (SÃO PAULO)</t>
        </is>
      </c>
      <c r="B21844" t="inlineStr">
        <is>
          <t>NC</t>
        </is>
      </c>
      <c r="C21844">
        <f>IF(B21844&lt;&gt;"NI",1,0)</f>
        <v/>
      </c>
      <c r="D21844">
        <f>VLOOKUP(B21844, Tabelas!A:C,3,FALSE())</f>
        <v/>
      </c>
      <c r="E21844">
        <f>VLOOKUP(B21844, Tabelas!A:C,2,FALSE())</f>
        <v/>
      </c>
    </row>
    <row r="21845">
      <c r="A21845" t="inlineStr">
        <is>
          <t>PAINEL ACADÊMICO</t>
        </is>
      </c>
      <c r="B21845" t="inlineStr">
        <is>
          <t>NC</t>
        </is>
      </c>
      <c r="C21845">
        <f>IF(B21845&lt;&gt;"NI",1,0)</f>
        <v/>
      </c>
      <c r="D21845">
        <f>VLOOKUP(B21845, Tabelas!A:C,3,FALSE())</f>
        <v/>
      </c>
      <c r="E21845">
        <f>VLOOKUP(B21845, Tabelas!A:C,2,FALSE())</f>
        <v/>
      </c>
    </row>
    <row r="21846">
      <c r="A21846" t="inlineStr">
        <is>
          <t>PAPERS OF THE 38TH INTERNATIONAL WITTGENSTEIN SYMPOSIUM</t>
        </is>
      </c>
      <c r="B21846" t="inlineStr">
        <is>
          <t>NC</t>
        </is>
      </c>
      <c r="C21846">
        <f>IF(B21846&lt;&gt;"NI",1,0)</f>
        <v/>
      </c>
      <c r="D21846">
        <f>VLOOKUP(B21846, Tabelas!A:C,3,FALSE())</f>
        <v/>
      </c>
      <c r="E21846">
        <f>VLOOKUP(B21846, Tabelas!A:C,2,FALSE())</f>
        <v/>
      </c>
    </row>
    <row r="21847">
      <c r="A21847" t="inlineStr">
        <is>
          <t>PÁTIO (PORTO ALEGRE. 2002)</t>
        </is>
      </c>
      <c r="B21847" t="inlineStr">
        <is>
          <t>NC</t>
        </is>
      </c>
      <c r="C21847">
        <f>IF(B21847&lt;&gt;"NI",1,0)</f>
        <v/>
      </c>
      <c r="D21847">
        <f>VLOOKUP(B21847, Tabelas!A:C,3,FALSE())</f>
        <v/>
      </c>
      <c r="E21847">
        <f>VLOOKUP(B21847, Tabelas!A:C,2,FALSE())</f>
        <v/>
      </c>
    </row>
    <row r="21848">
      <c r="A21848" t="inlineStr">
        <is>
          <t>PÁTIO ENSINO MÉDIO, PROFISSIONAL E TECNOLÓGICO</t>
        </is>
      </c>
      <c r="B21848" t="inlineStr">
        <is>
          <t>NC</t>
        </is>
      </c>
      <c r="C21848">
        <f>IF(B21848&lt;&gt;"NI",1,0)</f>
        <v/>
      </c>
      <c r="D21848">
        <f>VLOOKUP(B21848, Tabelas!A:C,3,FALSE())</f>
        <v/>
      </c>
      <c r="E21848">
        <f>VLOOKUP(B21848, Tabelas!A:C,2,FALSE())</f>
        <v/>
      </c>
    </row>
    <row r="21849">
      <c r="A21849" t="inlineStr">
        <is>
          <t>PBL 2010 - CONGRESSO INTERNACIONAL</t>
        </is>
      </c>
      <c r="B21849" t="inlineStr">
        <is>
          <t>NC</t>
        </is>
      </c>
      <c r="C21849">
        <f>IF(B21849&lt;&gt;"NI",1,0)</f>
        <v/>
      </c>
      <c r="D21849">
        <f>VLOOKUP(B21849, Tabelas!A:C,3,FALSE())</f>
        <v/>
      </c>
      <c r="E21849">
        <f>VLOOKUP(B21849, Tabelas!A:C,2,FALSE())</f>
        <v/>
      </c>
    </row>
    <row r="21850">
      <c r="A21850" t="inlineStr">
        <is>
          <t>PEER COMMUNITY IN ECOLOGY</t>
        </is>
      </c>
      <c r="B21850" t="inlineStr">
        <is>
          <t>NC</t>
        </is>
      </c>
      <c r="C21850">
        <f>IF(B21850&lt;&gt;"NI",1,0)</f>
        <v/>
      </c>
      <c r="D21850">
        <f>VLOOKUP(B21850, Tabelas!A:C,3,FALSE())</f>
        <v/>
      </c>
      <c r="E21850">
        <f>VLOOKUP(B21850, Tabelas!A:C,2,FALSE())</f>
        <v/>
      </c>
    </row>
    <row r="21851">
      <c r="A21851" t="inlineStr">
        <is>
          <t>PEERJ PREPRINTS</t>
        </is>
      </c>
      <c r="B21851" t="inlineStr">
        <is>
          <t>NC</t>
        </is>
      </c>
      <c r="C21851">
        <f>IF(B21851&lt;&gt;"NI",1,0)</f>
        <v/>
      </c>
      <c r="D21851">
        <f>VLOOKUP(B21851, Tabelas!A:C,3,FALSE())</f>
        <v/>
      </c>
      <c r="E21851">
        <f>VLOOKUP(B21851, Tabelas!A:C,2,FALSE())</f>
        <v/>
      </c>
    </row>
    <row r="21852">
      <c r="A21852" t="inlineStr">
        <is>
          <t>PENSAR GEOGRAFIA</t>
        </is>
      </c>
      <c r="B21852" t="inlineStr">
        <is>
          <t>NC</t>
        </is>
      </c>
      <c r="C21852">
        <f>IF(B21852&lt;&gt;"NI",1,0)</f>
        <v/>
      </c>
      <c r="D21852">
        <f>VLOOKUP(B21852, Tabelas!A:C,3,FALSE())</f>
        <v/>
      </c>
      <c r="E21852">
        <f>VLOOKUP(B21852, Tabelas!A:C,2,FALSE())</f>
        <v/>
      </c>
    </row>
    <row r="21853">
      <c r="A21853" t="inlineStr">
        <is>
          <t>PERSPECTIVA SOCIOLÓGICA</t>
        </is>
      </c>
      <c r="B21853" t="inlineStr">
        <is>
          <t>NC</t>
        </is>
      </c>
      <c r="C21853">
        <f>IF(B21853&lt;&gt;"NI",1,0)</f>
        <v/>
      </c>
      <c r="D21853">
        <f>VLOOKUP(B21853, Tabelas!A:C,3,FALSE())</f>
        <v/>
      </c>
      <c r="E21853">
        <f>VLOOKUP(B21853, Tabelas!A:C,2,FALSE())</f>
        <v/>
      </c>
    </row>
    <row r="21854">
      <c r="A21854" t="inlineStr">
        <is>
          <t>PERSPECTIVE</t>
        </is>
      </c>
      <c r="B21854" t="inlineStr">
        <is>
          <t>NC</t>
        </is>
      </c>
      <c r="C21854">
        <f>IF(B21854&lt;&gt;"NI",1,0)</f>
        <v/>
      </c>
      <c r="D21854">
        <f>VLOOKUP(B21854, Tabelas!A:C,3,FALSE())</f>
        <v/>
      </c>
      <c r="E21854">
        <f>VLOOKUP(B21854, Tabelas!A:C,2,FALSE())</f>
        <v/>
      </c>
    </row>
    <row r="21855">
      <c r="A21855" t="inlineStr">
        <is>
          <t>PETRO &amp; QUÍMICA</t>
        </is>
      </c>
      <c r="B21855" t="inlineStr">
        <is>
          <t>NC</t>
        </is>
      </c>
      <c r="C21855">
        <f>IF(B21855&lt;&gt;"NI",1,0)</f>
        <v/>
      </c>
      <c r="D21855">
        <f>VLOOKUP(B21855, Tabelas!A:C,3,FALSE())</f>
        <v/>
      </c>
      <c r="E21855">
        <f>VLOOKUP(B21855, Tabelas!A:C,2,FALSE())</f>
        <v/>
      </c>
    </row>
    <row r="21856">
      <c r="A21856" t="inlineStr">
        <is>
          <t>PHASE: REVISTA DE PASTORAL LITÚRGICA</t>
        </is>
      </c>
      <c r="B21856" t="inlineStr">
        <is>
          <t>NC</t>
        </is>
      </c>
      <c r="C21856">
        <f>IF(B21856&lt;&gt;"NI",1,0)</f>
        <v/>
      </c>
      <c r="D21856">
        <f>VLOOKUP(B21856, Tabelas!A:C,3,FALSE())</f>
        <v/>
      </c>
      <c r="E21856">
        <f>VLOOKUP(B21856, Tabelas!A:C,2,FALSE())</f>
        <v/>
      </c>
    </row>
    <row r="21857">
      <c r="A21857" t="inlineStr">
        <is>
          <t>PHILOSOPHY RESEARCH INDEX</t>
        </is>
      </c>
      <c r="B21857" t="inlineStr">
        <is>
          <t>NC</t>
        </is>
      </c>
      <c r="C21857">
        <f>IF(B21857&lt;&gt;"NI",1,0)</f>
        <v/>
      </c>
      <c r="D21857">
        <f>VLOOKUP(B21857, Tabelas!A:C,3,FALSE())</f>
        <v/>
      </c>
      <c r="E21857">
        <f>VLOOKUP(B21857, Tabelas!A:C,2,FALSE())</f>
        <v/>
      </c>
    </row>
    <row r="21858">
      <c r="A21858" t="inlineStr">
        <is>
          <t>PHYSICAE</t>
        </is>
      </c>
      <c r="B21858" t="inlineStr">
        <is>
          <t>NC</t>
        </is>
      </c>
      <c r="C21858">
        <f>IF(B21858&lt;&gt;"NI",1,0)</f>
        <v/>
      </c>
      <c r="D21858">
        <f>VLOOKUP(B21858, Tabelas!A:C,3,FALSE())</f>
        <v/>
      </c>
      <c r="E21858">
        <f>VLOOKUP(B21858, Tabelas!A:C,2,FALSE())</f>
        <v/>
      </c>
    </row>
    <row r="21859">
      <c r="A21859" t="inlineStr">
        <is>
          <t>PLOT</t>
        </is>
      </c>
      <c r="B21859" t="inlineStr">
        <is>
          <t>NC</t>
        </is>
      </c>
      <c r="C21859">
        <f>IF(B21859&lt;&gt;"NI",1,0)</f>
        <v/>
      </c>
      <c r="D21859">
        <f>VLOOKUP(B21859, Tabelas!A:C,3,FALSE())</f>
        <v/>
      </c>
      <c r="E21859">
        <f>VLOOKUP(B21859, Tabelas!A:C,2,FALSE())</f>
        <v/>
      </c>
    </row>
    <row r="21860">
      <c r="A21860" t="inlineStr">
        <is>
          <t>PMKT: REVISTA BRASILEIRA DE PESQUISAS DE MARKETING, OPINIÃO E MÍDIA</t>
        </is>
      </c>
      <c r="B21860" t="inlineStr">
        <is>
          <t>NC</t>
        </is>
      </c>
      <c r="C21860">
        <f>IF(B21860&lt;&gt;"NI",1,0)</f>
        <v/>
      </c>
      <c r="D21860">
        <f>VLOOKUP(B21860, Tabelas!A:C,3,FALSE())</f>
        <v/>
      </c>
      <c r="E21860">
        <f>VLOOKUP(B21860, Tabelas!A:C,2,FALSE())</f>
        <v/>
      </c>
    </row>
    <row r="21861">
      <c r="A21861" t="inlineStr">
        <is>
          <t>POEMAS - POLÍTICA, ECONOMIA, MINERAÇÃO, AMBIENTE E SOCIEDADE</t>
        </is>
      </c>
      <c r="B21861" t="inlineStr">
        <is>
          <t>NC</t>
        </is>
      </c>
      <c r="C21861">
        <f>IF(B21861&lt;&gt;"NI",1,0)</f>
        <v/>
      </c>
      <c r="D21861">
        <f>VLOOKUP(B21861, Tabelas!A:C,3,FALSE())</f>
        <v/>
      </c>
      <c r="E21861">
        <f>VLOOKUP(B21861, Tabelas!A:C,2,FALSE())</f>
        <v/>
      </c>
    </row>
    <row r="21862">
      <c r="A21862" t="inlineStr">
        <is>
          <t>POLÍTICA DEMOCRÁTICA</t>
        </is>
      </c>
      <c r="B21862" t="inlineStr">
        <is>
          <t>NC</t>
        </is>
      </c>
      <c r="C21862">
        <f>IF(B21862&lt;&gt;"NI",1,0)</f>
        <v/>
      </c>
      <c r="D21862">
        <f>VLOOKUP(B21862, Tabelas!A:C,3,FALSE())</f>
        <v/>
      </c>
      <c r="E21862">
        <f>VLOOKUP(B21862, Tabelas!A:C,2,FALSE())</f>
        <v/>
      </c>
    </row>
    <row r="21863">
      <c r="A21863" t="inlineStr">
        <is>
          <t>POLITIKA</t>
        </is>
      </c>
      <c r="B21863" t="inlineStr">
        <is>
          <t>NC</t>
        </is>
      </c>
      <c r="C21863">
        <f>IF(B21863&lt;&gt;"NI",1,0)</f>
        <v/>
      </c>
      <c r="D21863">
        <f>VLOOKUP(B21863, Tabelas!A:C,3,FALSE())</f>
        <v/>
      </c>
      <c r="E21863">
        <f>VLOOKUP(B21863, Tabelas!A:C,2,FALSE())</f>
        <v/>
      </c>
    </row>
    <row r="21864">
      <c r="A21864" t="inlineStr">
        <is>
          <t>PÓRTICO DE EPICTETO</t>
        </is>
      </c>
      <c r="B21864" t="inlineStr">
        <is>
          <t>NC</t>
        </is>
      </c>
      <c r="C21864">
        <f>IF(B21864&lt;&gt;"NI",1,0)</f>
        <v/>
      </c>
      <c r="D21864">
        <f>VLOOKUP(B21864, Tabelas!A:C,3,FALSE())</f>
        <v/>
      </c>
      <c r="E21864">
        <f>VLOOKUP(B21864, Tabelas!A:C,2,FALSE())</f>
        <v/>
      </c>
    </row>
    <row r="21865">
      <c r="A21865" t="inlineStr">
        <is>
          <t>POSTAIS - REVISTA DO MUSEU NACIONAL DOS CORREIOS</t>
        </is>
      </c>
      <c r="B21865" t="inlineStr">
        <is>
          <t>NC</t>
        </is>
      </c>
      <c r="C21865">
        <f>IF(B21865&lt;&gt;"NI",1,0)</f>
        <v/>
      </c>
      <c r="D21865">
        <f>VLOOKUP(B21865, Tabelas!A:C,3,FALSE())</f>
        <v/>
      </c>
      <c r="E21865">
        <f>VLOOKUP(B21865, Tabelas!A:C,2,FALSE())</f>
        <v/>
      </c>
    </row>
    <row r="21866">
      <c r="A21866" t="inlineStr">
        <is>
          <t>PRÁTICAS EM CONTABILIDADE E GESTÃO</t>
        </is>
      </c>
      <c r="B21866" t="inlineStr">
        <is>
          <t>NC</t>
        </is>
      </c>
      <c r="C21866">
        <f>IF(B21866&lt;&gt;"NI",1,0)</f>
        <v/>
      </c>
      <c r="D21866">
        <f>VLOOKUP(B21866, Tabelas!A:C,3,FALSE())</f>
        <v/>
      </c>
      <c r="E21866">
        <f>VLOOKUP(B21866, Tabelas!A:C,2,FALSE())</f>
        <v/>
      </c>
    </row>
    <row r="21867">
      <c r="A21867" t="inlineStr">
        <is>
          <t>PRÁXIS EVANGÉLICA</t>
        </is>
      </c>
      <c r="B21867" t="inlineStr">
        <is>
          <t>NC</t>
        </is>
      </c>
      <c r="C21867">
        <f>IF(B21867&lt;&gt;"NI",1,0)</f>
        <v/>
      </c>
      <c r="D21867">
        <f>VLOOKUP(B21867, Tabelas!A:C,3,FALSE())</f>
        <v/>
      </c>
      <c r="E21867">
        <f>VLOOKUP(B21867, Tabelas!A:C,2,FALSE())</f>
        <v/>
      </c>
    </row>
    <row r="21868">
      <c r="A21868" t="inlineStr">
        <is>
          <t>PREPRINTS</t>
        </is>
      </c>
      <c r="B21868" t="inlineStr">
        <is>
          <t>NC</t>
        </is>
      </c>
      <c r="C21868">
        <f>IF(B21868&lt;&gt;"NI",1,0)</f>
        <v/>
      </c>
      <c r="D21868">
        <f>VLOOKUP(B21868, Tabelas!A:C,3,FALSE())</f>
        <v/>
      </c>
      <c r="E21868">
        <f>VLOOKUP(B21868, Tabelas!A:C,2,FALSE())</f>
        <v/>
      </c>
    </row>
    <row r="21869">
      <c r="A21869" t="inlineStr">
        <is>
          <t>PRESENÇA PEDAGOGICA</t>
        </is>
      </c>
      <c r="B21869" t="inlineStr">
        <is>
          <t>NC</t>
        </is>
      </c>
      <c r="C21869">
        <f>IF(B21869&lt;&gt;"NI",1,0)</f>
        <v/>
      </c>
      <c r="D21869">
        <f>VLOOKUP(B21869, Tabelas!A:C,3,FALSE())</f>
        <v/>
      </c>
      <c r="E21869">
        <f>VLOOKUP(B21869, Tabelas!A:C,2,FALSE())</f>
        <v/>
      </c>
    </row>
    <row r="21870">
      <c r="A21870" t="inlineStr">
        <is>
          <t>PROAGO. PROGRAMA DE ATUALIZAÇÃO EM GINECOLOGIA E OBSTETRÍCIA</t>
        </is>
      </c>
      <c r="B21870" t="inlineStr">
        <is>
          <t>NC</t>
        </is>
      </c>
      <c r="C21870">
        <f>IF(B21870&lt;&gt;"NI",1,0)</f>
        <v/>
      </c>
      <c r="D21870">
        <f>VLOOKUP(B21870, Tabelas!A:C,3,FALSE())</f>
        <v/>
      </c>
      <c r="E21870">
        <f>VLOOKUP(B21870, Tabelas!A:C,2,FALSE())</f>
        <v/>
      </c>
    </row>
    <row r="21871">
      <c r="A21871" t="inlineStr">
        <is>
          <t>PROCEDIA CIRP</t>
        </is>
      </c>
      <c r="B21871" t="inlineStr">
        <is>
          <t>NC</t>
        </is>
      </c>
      <c r="C21871">
        <f>IF(B21871&lt;&gt;"NI",1,0)</f>
        <v/>
      </c>
      <c r="D21871">
        <f>VLOOKUP(B21871, Tabelas!A:C,3,FALSE())</f>
        <v/>
      </c>
      <c r="E21871">
        <f>VLOOKUP(B21871, Tabelas!A:C,2,FALSE())</f>
        <v/>
      </c>
    </row>
    <row r="21872">
      <c r="A21872" t="inlineStr">
        <is>
          <t>PROCEDIA COMPUTER SCIENCE</t>
        </is>
      </c>
      <c r="B21872" t="inlineStr">
        <is>
          <t>NC</t>
        </is>
      </c>
      <c r="C21872">
        <f>IF(B21872&lt;&gt;"NI",1,0)</f>
        <v/>
      </c>
      <c r="D21872">
        <f>VLOOKUP(B21872, Tabelas!A:C,3,FALSE())</f>
        <v/>
      </c>
      <c r="E21872">
        <f>VLOOKUP(B21872, Tabelas!A:C,2,FALSE())</f>
        <v/>
      </c>
    </row>
    <row r="21873">
      <c r="A21873" t="inlineStr">
        <is>
          <t>PROCEDIA ENGINEERING</t>
        </is>
      </c>
      <c r="B21873" t="inlineStr">
        <is>
          <t>NC</t>
        </is>
      </c>
      <c r="C21873">
        <f>IF(B21873&lt;&gt;"NI",1,0)</f>
        <v/>
      </c>
      <c r="D21873">
        <f>VLOOKUP(B21873, Tabelas!A:C,3,FALSE())</f>
        <v/>
      </c>
      <c r="E21873">
        <f>VLOOKUP(B21873, Tabelas!A:C,2,FALSE())</f>
        <v/>
      </c>
    </row>
    <row r="21874">
      <c r="A21874" t="inlineStr">
        <is>
          <t>PROCEDIA MANUFACTURING</t>
        </is>
      </c>
      <c r="B21874" t="inlineStr">
        <is>
          <t>NC</t>
        </is>
      </c>
      <c r="C21874">
        <f>IF(B21874&lt;&gt;"NI",1,0)</f>
        <v/>
      </c>
      <c r="D21874">
        <f>VLOOKUP(B21874, Tabelas!A:C,3,FALSE())</f>
        <v/>
      </c>
      <c r="E21874">
        <f>VLOOKUP(B21874, Tabelas!A:C,2,FALSE())</f>
        <v/>
      </c>
    </row>
    <row r="21875">
      <c r="A21875" t="inlineStr">
        <is>
          <t>PROCEEDINGS FROM NORTH AMERICAN SYMPOSIUM ON KNOWLEDGE ORGANIZATION</t>
        </is>
      </c>
      <c r="B21875" t="inlineStr">
        <is>
          <t>NC</t>
        </is>
      </c>
      <c r="C21875">
        <f>IF(B21875&lt;&gt;"NI",1,0)</f>
        <v/>
      </c>
      <c r="D21875">
        <f>VLOOKUP(B21875, Tabelas!A:C,3,FALSE())</f>
        <v/>
      </c>
      <c r="E21875">
        <f>VLOOKUP(B21875, Tabelas!A:C,2,FALSE())</f>
        <v/>
      </c>
    </row>
    <row r="21876">
      <c r="A21876" t="inlineStr">
        <is>
          <t>PROCEEDINGS OF SPIE, THE INTERNATIONAL SOCIETY FOR OPTICAL ENGINEERING</t>
        </is>
      </c>
      <c r="B21876" t="inlineStr">
        <is>
          <t>NC</t>
        </is>
      </c>
      <c r="C21876">
        <f>IF(B21876&lt;&gt;"NI",1,0)</f>
        <v/>
      </c>
      <c r="D21876">
        <f>VLOOKUP(B21876, Tabelas!A:C,3,FALSE())</f>
        <v/>
      </c>
      <c r="E21876">
        <f>VLOOKUP(B21876, Tabelas!A:C,2,FALSE())</f>
        <v/>
      </c>
    </row>
    <row r="21877">
      <c r="A21877" t="inlineStr">
        <is>
          <t>PROCEEDINGS OF THE HUMAN FACTORS AND ERGONOMICS SOCIETY ANNUAL MEETING (ONLINE)</t>
        </is>
      </c>
      <c r="B21877" t="inlineStr">
        <is>
          <t>NC</t>
        </is>
      </c>
      <c r="C21877">
        <f>IF(B21877&lt;&gt;"NI",1,0)</f>
        <v/>
      </c>
      <c r="D21877">
        <f>VLOOKUP(B21877, Tabelas!A:C,3,FALSE())</f>
        <v/>
      </c>
      <c r="E21877">
        <f>VLOOKUP(B21877, Tabelas!A:C,2,FALSE())</f>
        <v/>
      </c>
    </row>
    <row r="21878">
      <c r="A21878" t="inlineStr">
        <is>
          <t>PROJETO DESIGN</t>
        </is>
      </c>
      <c r="B21878" t="inlineStr">
        <is>
          <t>NC</t>
        </is>
      </c>
      <c r="C21878">
        <f>IF(B21878&lt;&gt;"NI",1,0)</f>
        <v/>
      </c>
      <c r="D21878">
        <f>VLOOKUP(B21878, Tabelas!A:C,3,FALSE())</f>
        <v/>
      </c>
      <c r="E21878">
        <f>VLOOKUP(B21878, Tabelas!A:C,2,FALSE())</f>
        <v/>
      </c>
    </row>
    <row r="21879">
      <c r="A21879" t="inlineStr">
        <is>
          <t>PROJETOS</t>
        </is>
      </c>
      <c r="B21879" t="inlineStr">
        <is>
          <t>NC</t>
        </is>
      </c>
      <c r="C21879">
        <f>IF(B21879&lt;&gt;"NI",1,0)</f>
        <v/>
      </c>
      <c r="D21879">
        <f>VLOOKUP(B21879, Tabelas!A:C,3,FALSE())</f>
        <v/>
      </c>
      <c r="E21879">
        <f>VLOOKUP(B21879, Tabelas!A:C,2,FALSE())</f>
        <v/>
      </c>
    </row>
    <row r="21880">
      <c r="A21880" t="inlineStr">
        <is>
          <t>PROMEF - PROGRAMA DE ATUALIZAÇÃO EM MEDICINA DE FAMÍLIA E COMUNIDADE</t>
        </is>
      </c>
      <c r="B21880" t="inlineStr">
        <is>
          <t>NC</t>
        </is>
      </c>
      <c r="C21880">
        <f>IF(B21880&lt;&gt;"NI",1,0)</f>
        <v/>
      </c>
      <c r="D21880">
        <f>VLOOKUP(B21880, Tabelas!A:C,3,FALSE())</f>
        <v/>
      </c>
      <c r="E21880">
        <f>VLOOKUP(B21880, Tabelas!A:C,2,FALSE())</f>
        <v/>
      </c>
    </row>
    <row r="21881">
      <c r="A21881" t="inlineStr">
        <is>
          <t>PRORN. PROGRAMA DE ATUALIZAÇÃO EM NEONATOLOGIA</t>
        </is>
      </c>
      <c r="B21881" t="inlineStr">
        <is>
          <t>NC</t>
        </is>
      </c>
      <c r="C21881">
        <f>IF(B21881&lt;&gt;"NI",1,0)</f>
        <v/>
      </c>
      <c r="D21881">
        <f>VLOOKUP(B21881, Tabelas!A:C,3,FALSE())</f>
        <v/>
      </c>
      <c r="E21881">
        <f>VLOOKUP(B21881, Tabelas!A:C,2,FALSE())</f>
        <v/>
      </c>
    </row>
    <row r="21882">
      <c r="A21882" t="inlineStr">
        <is>
          <t>QUAERENTIBUS</t>
        </is>
      </c>
      <c r="B21882" t="inlineStr">
        <is>
          <t>NC</t>
        </is>
      </c>
      <c r="C21882">
        <f>IF(B21882&lt;&gt;"NI",1,0)</f>
        <v/>
      </c>
      <c r="D21882">
        <f>VLOOKUP(B21882, Tabelas!A:C,3,FALSE())</f>
        <v/>
      </c>
      <c r="E21882">
        <f>VLOOKUP(B21882, Tabelas!A:C,2,FALSE())</f>
        <v/>
      </c>
    </row>
    <row r="21883">
      <c r="A21883" t="inlineStr">
        <is>
          <t>RADAR: TECNOLOGIA, PRODUÇÃO E COMÉRCIO EXTERIOR</t>
        </is>
      </c>
      <c r="B21883" t="inlineStr">
        <is>
          <t>NC</t>
        </is>
      </c>
      <c r="C21883">
        <f>IF(B21883&lt;&gt;"NI",1,0)</f>
        <v/>
      </c>
      <c r="D21883">
        <f>VLOOKUP(B21883, Tabelas!A:C,3,FALSE())</f>
        <v/>
      </c>
      <c r="E21883">
        <f>VLOOKUP(B21883, Tabelas!A:C,2,FALSE())</f>
        <v/>
      </c>
    </row>
    <row r="21884">
      <c r="A21884" t="inlineStr">
        <is>
          <t>RAÍZES (SÃO CAETANO DO SUL)</t>
        </is>
      </c>
      <c r="B21884" t="inlineStr">
        <is>
          <t>NC</t>
        </is>
      </c>
      <c r="C21884">
        <f>IF(B21884&lt;&gt;"NI",1,0)</f>
        <v/>
      </c>
      <c r="D21884">
        <f>VLOOKUP(B21884, Tabelas!A:C,3,FALSE())</f>
        <v/>
      </c>
      <c r="E21884">
        <f>VLOOKUP(B21884, Tabelas!A:C,2,FALSE())</f>
        <v/>
      </c>
    </row>
    <row r="21885">
      <c r="A21885" t="inlineStr">
        <is>
          <t>RBC: REVISTA BRASILEIRA DE CONTABILIDADE</t>
        </is>
      </c>
      <c r="B21885" t="inlineStr">
        <is>
          <t>NC</t>
        </is>
      </c>
      <c r="C21885">
        <f>IF(B21885&lt;&gt;"NI",1,0)</f>
        <v/>
      </c>
      <c r="D21885">
        <f>VLOOKUP(B21885, Tabelas!A:C,3,FALSE())</f>
        <v/>
      </c>
      <c r="E21885">
        <f>VLOOKUP(B21885, Tabelas!A:C,2,FALSE())</f>
        <v/>
      </c>
    </row>
    <row r="21886">
      <c r="A21886" t="inlineStr">
        <is>
          <t>RDT (BRASÍLIA)</t>
        </is>
      </c>
      <c r="B21886" t="inlineStr">
        <is>
          <t>NC</t>
        </is>
      </c>
      <c r="C21886">
        <f>IF(B21886&lt;&gt;"NI",1,0)</f>
        <v/>
      </c>
      <c r="D21886">
        <f>VLOOKUP(B21886, Tabelas!A:C,3,FALSE())</f>
        <v/>
      </c>
      <c r="E21886">
        <f>VLOOKUP(B21886, Tabelas!A:C,2,FALSE())</f>
        <v/>
      </c>
    </row>
    <row r="21887">
      <c r="A21887" t="inlineStr">
        <is>
          <t>REACTIVE OXYGEN SPECIES</t>
        </is>
      </c>
      <c r="B21887" t="inlineStr">
        <is>
          <t>NC</t>
        </is>
      </c>
      <c r="C21887">
        <f>IF(B21887&lt;&gt;"NI",1,0)</f>
        <v/>
      </c>
      <c r="D21887">
        <f>VLOOKUP(B21887, Tabelas!A:C,3,FALSE())</f>
        <v/>
      </c>
      <c r="E21887">
        <f>VLOOKUP(B21887, Tabelas!A:C,2,FALSE())</f>
        <v/>
      </c>
    </row>
    <row r="21888">
      <c r="A21888" t="inlineStr">
        <is>
          <t>REALIZAÇÃO - REVISTA ONLINE DE EXTENSÃO DA UFGD</t>
        </is>
      </c>
      <c r="B21888" t="inlineStr">
        <is>
          <t>NC</t>
        </is>
      </c>
      <c r="C21888">
        <f>IF(B21888&lt;&gt;"NI",1,0)</f>
        <v/>
      </c>
      <c r="D21888">
        <f>VLOOKUP(B21888, Tabelas!A:C,3,FALSE())</f>
        <v/>
      </c>
      <c r="E21888">
        <f>VLOOKUP(B21888, Tabelas!A:C,2,FALSE())</f>
        <v/>
      </c>
    </row>
    <row r="21889">
      <c r="A21889" t="inlineStr">
        <is>
          <t>RESENHAS ONLINE</t>
        </is>
      </c>
      <c r="B21889" t="inlineStr">
        <is>
          <t>NC</t>
        </is>
      </c>
      <c r="C21889">
        <f>IF(B21889&lt;&gt;"NI",1,0)</f>
        <v/>
      </c>
      <c r="D21889">
        <f>VLOOKUP(B21889, Tabelas!A:C,3,FALSE())</f>
        <v/>
      </c>
      <c r="E21889">
        <f>VLOOKUP(B21889, Tabelas!A:C,2,FALSE())</f>
        <v/>
      </c>
    </row>
    <row r="21890">
      <c r="A21890" t="inlineStr">
        <is>
          <t>RESUMOS DO SEMINÁRIO DE PESQUISAS EM ANDAMENTO PPGAC/USP</t>
        </is>
      </c>
      <c r="B21890" t="inlineStr">
        <is>
          <t>NC</t>
        </is>
      </c>
      <c r="C21890">
        <f>IF(B21890&lt;&gt;"NI",1,0)</f>
        <v/>
      </c>
      <c r="D21890">
        <f>VLOOKUP(B21890, Tabelas!A:C,3,FALSE())</f>
        <v/>
      </c>
      <c r="E21890">
        <f>VLOOKUP(B21890, Tabelas!A:C,2,FALSE())</f>
        <v/>
      </c>
    </row>
    <row r="21891">
      <c r="A21891" t="inlineStr">
        <is>
          <t>REVERTE</t>
        </is>
      </c>
      <c r="B21891" t="inlineStr">
        <is>
          <t>NC</t>
        </is>
      </c>
      <c r="C21891">
        <f>IF(B21891&lt;&gt;"NI",1,0)</f>
        <v/>
      </c>
      <c r="D21891">
        <f>VLOOKUP(B21891, Tabelas!A:C,3,FALSE())</f>
        <v/>
      </c>
      <c r="E21891">
        <f>VLOOKUP(B21891, Tabelas!A:C,2,FALSE())</f>
        <v/>
      </c>
    </row>
    <row r="21892">
      <c r="A21892" t="inlineStr">
        <is>
          <t>REVINTER</t>
        </is>
      </c>
      <c r="B21892" t="inlineStr">
        <is>
          <t>NC</t>
        </is>
      </c>
      <c r="C21892">
        <f>IF(B21892&lt;&gt;"NI",1,0)</f>
        <v/>
      </c>
      <c r="D21892">
        <f>VLOOKUP(B21892, Tabelas!A:C,3,FALSE())</f>
        <v/>
      </c>
      <c r="E21892">
        <f>VLOOKUP(B21892, Tabelas!A:C,2,FALSE())</f>
        <v/>
      </c>
    </row>
    <row r="21893">
      <c r="A21893" t="inlineStr">
        <is>
          <t>REVISTA À MOSTRA</t>
        </is>
      </c>
      <c r="B21893" t="inlineStr">
        <is>
          <t>NC</t>
        </is>
      </c>
      <c r="C21893">
        <f>IF(B21893&lt;&gt;"NI",1,0)</f>
        <v/>
      </c>
      <c r="D21893">
        <f>VLOOKUP(B21893, Tabelas!A:C,3,FALSE())</f>
        <v/>
      </c>
      <c r="E21893">
        <f>VLOOKUP(B21893, Tabelas!A:C,2,FALSE())</f>
        <v/>
      </c>
    </row>
    <row r="21894">
      <c r="A21894" t="inlineStr">
        <is>
          <t>REVISTA ABCM ENGENHARIA</t>
        </is>
      </c>
      <c r="B21894" t="inlineStr">
        <is>
          <t>NC</t>
        </is>
      </c>
      <c r="C21894">
        <f>IF(B21894&lt;&gt;"NI",1,0)</f>
        <v/>
      </c>
      <c r="D21894">
        <f>VLOOKUP(B21894, Tabelas!A:C,3,FALSE())</f>
        <v/>
      </c>
      <c r="E21894">
        <f>VLOOKUP(B21894, Tabelas!A:C,2,FALSE())</f>
        <v/>
      </c>
    </row>
    <row r="21895">
      <c r="A21895" t="inlineStr">
        <is>
          <t>REVISTA ACADÊMICA GUETO</t>
        </is>
      </c>
      <c r="B21895" t="inlineStr">
        <is>
          <t>NC</t>
        </is>
      </c>
      <c r="C21895">
        <f>IF(B21895&lt;&gt;"NI",1,0)</f>
        <v/>
      </c>
      <c r="D21895">
        <f>VLOOKUP(B21895, Tabelas!A:C,3,FALSE())</f>
        <v/>
      </c>
      <c r="E21895">
        <f>VLOOKUP(B21895, Tabelas!A:C,2,FALSE())</f>
        <v/>
      </c>
    </row>
    <row r="21896">
      <c r="A21896" t="inlineStr">
        <is>
          <t>REVISTA ADUSP</t>
        </is>
      </c>
      <c r="B21896" t="inlineStr">
        <is>
          <t>NC</t>
        </is>
      </c>
      <c r="C21896">
        <f>IF(B21896&lt;&gt;"NI",1,0)</f>
        <v/>
      </c>
      <c r="D21896">
        <f>VLOOKUP(B21896, Tabelas!A:C,3,FALSE())</f>
        <v/>
      </c>
      <c r="E21896">
        <f>VLOOKUP(B21896, Tabelas!A:C,2,FALSE())</f>
        <v/>
      </c>
    </row>
    <row r="21897">
      <c r="A21897" t="inlineStr">
        <is>
          <t>REVISTA BATISTA PIONEIRA</t>
        </is>
      </c>
      <c r="B21897" t="inlineStr">
        <is>
          <t>NC</t>
        </is>
      </c>
      <c r="C21897">
        <f>IF(B21897&lt;&gt;"NI",1,0)</f>
        <v/>
      </c>
      <c r="D21897">
        <f>VLOOKUP(B21897, Tabelas!A:C,3,FALSE())</f>
        <v/>
      </c>
      <c r="E21897">
        <f>VLOOKUP(B21897, Tabelas!A:C,2,FALSE())</f>
        <v/>
      </c>
    </row>
    <row r="21898">
      <c r="A21898" t="inlineStr">
        <is>
          <t>REVISTA BRASILEIRA DE COMÉRCIO EXTERIOR</t>
        </is>
      </c>
      <c r="B21898" t="inlineStr">
        <is>
          <t>NC</t>
        </is>
      </c>
      <c r="C21898">
        <f>IF(B21898&lt;&gt;"NI",1,0)</f>
        <v/>
      </c>
      <c r="D21898">
        <f>VLOOKUP(B21898, Tabelas!A:C,3,FALSE())</f>
        <v/>
      </c>
      <c r="E21898">
        <f>VLOOKUP(B21898, Tabelas!A:C,2,FALSE())</f>
        <v/>
      </c>
    </row>
    <row r="21899">
      <c r="A21899" t="inlineStr">
        <is>
          <t>REVISTA BRASILEIRA DE ENERGIA SOLAR</t>
        </is>
      </c>
      <c r="B21899" t="inlineStr">
        <is>
          <t>NC</t>
        </is>
      </c>
      <c r="C21899">
        <f>IF(B21899&lt;&gt;"NI",1,0)</f>
        <v/>
      </c>
      <c r="D21899">
        <f>VLOOKUP(B21899, Tabelas!A:C,3,FALSE())</f>
        <v/>
      </c>
      <c r="E21899">
        <f>VLOOKUP(B21899, Tabelas!A:C,2,FALSE())</f>
        <v/>
      </c>
    </row>
    <row r="21900">
      <c r="A21900" t="inlineStr">
        <is>
          <t>REVISTA BRASILEIRA DE TEOLOGIA</t>
        </is>
      </c>
      <c r="B21900" t="inlineStr">
        <is>
          <t>NC</t>
        </is>
      </c>
      <c r="C21900">
        <f>IF(B21900&lt;&gt;"NI",1,0)</f>
        <v/>
      </c>
      <c r="D21900">
        <f>VLOOKUP(B21900, Tabelas!A:C,3,FALSE())</f>
        <v/>
      </c>
      <c r="E21900">
        <f>VLOOKUP(B21900, Tabelas!A:C,2,FALSE())</f>
        <v/>
      </c>
    </row>
    <row r="21901">
      <c r="A21901" t="inlineStr">
        <is>
          <t>REVISTA CASA E JARDIM</t>
        </is>
      </c>
      <c r="B21901" t="inlineStr">
        <is>
          <t>NC</t>
        </is>
      </c>
      <c r="C21901">
        <f>IF(B21901&lt;&gt;"NI",1,0)</f>
        <v/>
      </c>
      <c r="D21901">
        <f>VLOOKUP(B21901, Tabelas!A:C,3,FALSE())</f>
        <v/>
      </c>
      <c r="E21901">
        <f>VLOOKUP(B21901, Tabelas!A:C,2,FALSE())</f>
        <v/>
      </c>
    </row>
    <row r="21902">
      <c r="A21902" t="inlineStr">
        <is>
          <t>REVISTA CECILIANA (ONLINE)</t>
        </is>
      </c>
      <c r="B21902" t="inlineStr">
        <is>
          <t>NC</t>
        </is>
      </c>
      <c r="C21902">
        <f>IF(B21902&lt;&gt;"NI",1,0)</f>
        <v/>
      </c>
      <c r="D21902">
        <f>VLOOKUP(B21902, Tabelas!A:C,3,FALSE())</f>
        <v/>
      </c>
      <c r="E21902">
        <f>VLOOKUP(B21902, Tabelas!A:C,2,FALSE())</f>
        <v/>
      </c>
    </row>
    <row r="21903">
      <c r="A21903" t="inlineStr">
        <is>
          <t>REVISTA CIÊNCIA PANTANAL</t>
        </is>
      </c>
      <c r="B21903" t="inlineStr">
        <is>
          <t>NC</t>
        </is>
      </c>
      <c r="C21903">
        <f>IF(B21903&lt;&gt;"NI",1,0)</f>
        <v/>
      </c>
      <c r="D21903">
        <f>VLOOKUP(B21903, Tabelas!A:C,3,FALSE())</f>
        <v/>
      </c>
      <c r="E21903">
        <f>VLOOKUP(B21903, Tabelas!A:C,2,FALSE())</f>
        <v/>
      </c>
    </row>
    <row r="21904">
      <c r="A21904" t="inlineStr">
        <is>
          <t>REVISTA CIÊNCIAS DA RELIGIÃO: HISTÓRIA E SOCIEDADE</t>
        </is>
      </c>
      <c r="B21904" t="inlineStr">
        <is>
          <t>NC</t>
        </is>
      </c>
      <c r="C21904">
        <f>IF(B21904&lt;&gt;"NI",1,0)</f>
        <v/>
      </c>
      <c r="D21904">
        <f>VLOOKUP(B21904, Tabelas!A:C,3,FALSE())</f>
        <v/>
      </c>
      <c r="E21904">
        <f>VLOOKUP(B21904, Tabelas!A:C,2,FALSE())</f>
        <v/>
      </c>
    </row>
    <row r="21905">
      <c r="A21905" t="inlineStr">
        <is>
          <t>REVISTA CIÊNCIAS JURÍDICAS E CIDADANIA</t>
        </is>
      </c>
      <c r="B21905" t="inlineStr">
        <is>
          <t>NC</t>
        </is>
      </c>
      <c r="C21905">
        <f>IF(B21905&lt;&gt;"NI",1,0)</f>
        <v/>
      </c>
      <c r="D21905">
        <f>VLOOKUP(B21905, Tabelas!A:C,3,FALSE())</f>
        <v/>
      </c>
      <c r="E21905">
        <f>VLOOKUP(B21905, Tabelas!A:C,2,FALSE())</f>
        <v/>
      </c>
    </row>
    <row r="21906">
      <c r="A21906" t="inlineStr">
        <is>
          <t>REVISTA CIENTÍFICA DA ASSOCIAÇÃO BRASILEIRA DE OUVIDORES</t>
        </is>
      </c>
      <c r="B21906" t="inlineStr">
        <is>
          <t>NC</t>
        </is>
      </c>
      <c r="C21906">
        <f>IF(B21906&lt;&gt;"NI",1,0)</f>
        <v/>
      </c>
      <c r="D21906">
        <f>VLOOKUP(B21906, Tabelas!A:C,3,FALSE())</f>
        <v/>
      </c>
      <c r="E21906">
        <f>VLOOKUP(B21906, Tabelas!A:C,2,FALSE())</f>
        <v/>
      </c>
    </row>
    <row r="21907">
      <c r="A21907" t="inlineStr">
        <is>
          <t>REVISTA CIENTÍFICA JOPEF</t>
        </is>
      </c>
      <c r="B21907" t="inlineStr">
        <is>
          <t>NC</t>
        </is>
      </c>
      <c r="C21907">
        <f>IF(B21907&lt;&gt;"NI",1,0)</f>
        <v/>
      </c>
      <c r="D21907">
        <f>VLOOKUP(B21907, Tabelas!A:C,3,FALSE())</f>
        <v/>
      </c>
      <c r="E21907">
        <f>VLOOKUP(B21907, Tabelas!A:C,2,FALSE())</f>
        <v/>
      </c>
    </row>
    <row r="21908">
      <c r="A21908" t="inlineStr">
        <is>
          <t>REVISTA CLAR</t>
        </is>
      </c>
      <c r="B21908" t="inlineStr">
        <is>
          <t>NC</t>
        </is>
      </c>
      <c r="C21908">
        <f>IF(B21908&lt;&gt;"NI",1,0)</f>
        <v/>
      </c>
      <c r="D21908">
        <f>VLOOKUP(B21908, Tabelas!A:C,3,FALSE())</f>
        <v/>
      </c>
      <c r="E21908">
        <f>VLOOKUP(B21908, Tabelas!A:C,2,FALSE())</f>
        <v/>
      </c>
    </row>
    <row r="21909">
      <c r="A21909" t="inlineStr">
        <is>
          <t>REVISTA CONTEXTO (PETROLINA)</t>
        </is>
      </c>
      <c r="B21909" t="inlineStr">
        <is>
          <t>NC</t>
        </is>
      </c>
      <c r="C21909">
        <f>IF(B21909&lt;&gt;"NI",1,0)</f>
        <v/>
      </c>
      <c r="D21909">
        <f>VLOOKUP(B21909, Tabelas!A:C,3,FALSE())</f>
        <v/>
      </c>
      <c r="E21909">
        <f>VLOOKUP(B21909, Tabelas!A:C,2,FALSE())</f>
        <v/>
      </c>
    </row>
    <row r="21910">
      <c r="A21910" t="inlineStr">
        <is>
          <t>REVISTA CONVIVER</t>
        </is>
      </c>
      <c r="B21910" t="inlineStr">
        <is>
          <t>NC</t>
        </is>
      </c>
      <c r="C21910">
        <f>IF(B21910&lt;&gt;"NI",1,0)</f>
        <v/>
      </c>
      <c r="D21910">
        <f>VLOOKUP(B21910, Tabelas!A:C,3,FALSE())</f>
        <v/>
      </c>
      <c r="E21910">
        <f>VLOOKUP(B21910, Tabelas!A:C,2,FALSE())</f>
        <v/>
      </c>
    </row>
    <row r="21911">
      <c r="A21911" t="inlineStr">
        <is>
          <t>REVISTA CRONOPIO</t>
        </is>
      </c>
      <c r="B21911" t="inlineStr">
        <is>
          <t>NC</t>
        </is>
      </c>
      <c r="C21911">
        <f>IF(B21911&lt;&gt;"NI",1,0)</f>
        <v/>
      </c>
      <c r="D21911">
        <f>VLOOKUP(B21911, Tabelas!A:C,3,FALSE())</f>
        <v/>
      </c>
      <c r="E21911">
        <f>VLOOKUP(B21911, Tabelas!A:C,2,FALSE())</f>
        <v/>
      </c>
    </row>
    <row r="21912">
      <c r="A21912" t="inlineStr">
        <is>
          <t>REVISTA DA ANPOCS</t>
        </is>
      </c>
      <c r="B21912" t="inlineStr">
        <is>
          <t>NC</t>
        </is>
      </c>
      <c r="C21912">
        <f>IF(B21912&lt;&gt;"NI",1,0)</f>
        <v/>
      </c>
      <c r="D21912">
        <f>VLOOKUP(B21912, Tabelas!A:C,3,FALSE())</f>
        <v/>
      </c>
      <c r="E21912">
        <f>VLOOKUP(B21912, Tabelas!A:C,2,FALSE())</f>
        <v/>
      </c>
    </row>
    <row r="21913">
      <c r="A21913" t="inlineStr">
        <is>
          <t>REVISTA DA ESPM</t>
        </is>
      </c>
      <c r="B21913" t="inlineStr">
        <is>
          <t>NC</t>
        </is>
      </c>
      <c r="C21913">
        <f>IF(B21913&lt;&gt;"NI",1,0)</f>
        <v/>
      </c>
      <c r="D21913">
        <f>VLOOKUP(B21913, Tabelas!A:C,3,FALSE())</f>
        <v/>
      </c>
      <c r="E21913">
        <f>VLOOKUP(B21913, Tabelas!A:C,2,FALSE())</f>
        <v/>
      </c>
    </row>
    <row r="21914">
      <c r="A21914" t="inlineStr">
        <is>
          <t>REVISTA DA SET</t>
        </is>
      </c>
      <c r="B21914" t="inlineStr">
        <is>
          <t>NC</t>
        </is>
      </c>
      <c r="C21914">
        <f>IF(B21914&lt;&gt;"NI",1,0)</f>
        <v/>
      </c>
      <c r="D21914">
        <f>VLOOKUP(B21914, Tabelas!A:C,3,FALSE())</f>
        <v/>
      </c>
      <c r="E21914">
        <f>VLOOKUP(B21914, Tabelas!A:C,2,FALSE())</f>
        <v/>
      </c>
    </row>
    <row r="21915">
      <c r="A21915" t="inlineStr">
        <is>
          <t>REVISTA DE ADMINISTRAÇÃO E EMPREGO PÚBLICO</t>
        </is>
      </c>
      <c r="B21915" t="inlineStr">
        <is>
          <t>NC</t>
        </is>
      </c>
      <c r="C21915">
        <f>IF(B21915&lt;&gt;"NI",1,0)</f>
        <v/>
      </c>
      <c r="D21915">
        <f>VLOOKUP(B21915, Tabelas!A:C,3,FALSE())</f>
        <v/>
      </c>
      <c r="E21915">
        <f>VLOOKUP(B21915, Tabelas!A:C,2,FALSE())</f>
        <v/>
      </c>
    </row>
    <row r="21916">
      <c r="A21916" t="inlineStr">
        <is>
          <t>REVISTA DE CATEQUESE</t>
        </is>
      </c>
      <c r="B21916" t="inlineStr">
        <is>
          <t>NC</t>
        </is>
      </c>
      <c r="C21916">
        <f>IF(B21916&lt;&gt;"NI",1,0)</f>
        <v/>
      </c>
      <c r="D21916">
        <f>VLOOKUP(B21916, Tabelas!A:C,3,FALSE())</f>
        <v/>
      </c>
      <c r="E21916">
        <f>VLOOKUP(B21916, Tabelas!A:C,2,FALSE())</f>
        <v/>
      </c>
    </row>
    <row r="21917">
      <c r="A21917" t="inlineStr">
        <is>
          <t>REVISTA DE CONJUNTURA</t>
        </is>
      </c>
      <c r="B21917" t="inlineStr">
        <is>
          <t>NC</t>
        </is>
      </c>
      <c r="C21917">
        <f>IF(B21917&lt;&gt;"NI",1,0)</f>
        <v/>
      </c>
      <c r="D21917">
        <f>VLOOKUP(B21917, Tabelas!A:C,3,FALSE())</f>
        <v/>
      </c>
      <c r="E21917">
        <f>VLOOKUP(B21917, Tabelas!A:C,2,FALSE())</f>
        <v/>
      </c>
    </row>
    <row r="21918">
      <c r="A21918" t="inlineStr">
        <is>
          <t>REVISTA DE ENGENHARIA DA FACULDADE SALESIANA</t>
        </is>
      </c>
      <c r="B21918" t="inlineStr">
        <is>
          <t>NC</t>
        </is>
      </c>
      <c r="C21918">
        <f>IF(B21918&lt;&gt;"NI",1,0)</f>
        <v/>
      </c>
      <c r="D21918">
        <f>VLOOKUP(B21918, Tabelas!A:C,3,FALSE())</f>
        <v/>
      </c>
      <c r="E21918">
        <f>VLOOKUP(B21918, Tabelas!A:C,2,FALSE())</f>
        <v/>
      </c>
    </row>
    <row r="21919">
      <c r="A21919" t="inlineStr">
        <is>
          <t>REVISTA DE ESTUDOS PENTECOSTAIS ASSEMBLEIANOS</t>
        </is>
      </c>
      <c r="B21919" t="inlineStr">
        <is>
          <t>NC</t>
        </is>
      </c>
      <c r="C21919">
        <f>IF(B21919&lt;&gt;"NI",1,0)</f>
        <v/>
      </c>
      <c r="D21919">
        <f>VLOOKUP(B21919, Tabelas!A:C,3,FALSE())</f>
        <v/>
      </c>
      <c r="E21919">
        <f>VLOOKUP(B21919, Tabelas!A:C,2,FALSE())</f>
        <v/>
      </c>
    </row>
    <row r="21920">
      <c r="A21920" t="inlineStr">
        <is>
          <t>REVISTA DE GEOGRAFIA (SÃO PAULO)</t>
        </is>
      </c>
      <c r="B21920" t="inlineStr">
        <is>
          <t>NC</t>
        </is>
      </c>
      <c r="C21920">
        <f>IF(B21920&lt;&gt;"NI",1,0)</f>
        <v/>
      </c>
      <c r="D21920">
        <f>VLOOKUP(B21920, Tabelas!A:C,3,FALSE())</f>
        <v/>
      </c>
      <c r="E21920">
        <f>VLOOKUP(B21920, Tabelas!A:C,2,FALSE())</f>
        <v/>
      </c>
    </row>
    <row r="21921">
      <c r="A21921" t="inlineStr">
        <is>
          <t>REVISTA DE INICIAÇÃO CIENTÍFICA</t>
        </is>
      </c>
      <c r="B21921" t="inlineStr">
        <is>
          <t>NC</t>
        </is>
      </c>
      <c r="C21921">
        <f>IF(B21921&lt;&gt;"NI",1,0)</f>
        <v/>
      </c>
      <c r="D21921">
        <f>VLOOKUP(B21921, Tabelas!A:C,3,FALSE())</f>
        <v/>
      </c>
      <c r="E21921">
        <f>VLOOKUP(B21921, Tabelas!A:C,2,FALSE())</f>
        <v/>
      </c>
    </row>
    <row r="21922">
      <c r="A21922" t="inlineStr">
        <is>
          <t>REVISTA DE INICIAÇÃO CIENTÍFICA (CRICIÚMA)</t>
        </is>
      </c>
      <c r="B21922" t="inlineStr">
        <is>
          <t>NC</t>
        </is>
      </c>
      <c r="C21922">
        <f>IF(B21922&lt;&gt;"NI",1,0)</f>
        <v/>
      </c>
      <c r="D21922">
        <f>VLOOKUP(B21922, Tabelas!A:C,3,FALSE())</f>
        <v/>
      </c>
      <c r="E21922">
        <f>VLOOKUP(B21922, Tabelas!A:C,2,FALSE())</f>
        <v/>
      </c>
    </row>
    <row r="21923">
      <c r="A21923" t="inlineStr">
        <is>
          <t>REVISTA DE LITURGIA</t>
        </is>
      </c>
      <c r="B21923" t="inlineStr">
        <is>
          <t>NC</t>
        </is>
      </c>
      <c r="C21923">
        <f>IF(B21923&lt;&gt;"NI",1,0)</f>
        <v/>
      </c>
      <c r="D21923">
        <f>VLOOKUP(B21923, Tabelas!A:C,3,FALSE())</f>
        <v/>
      </c>
      <c r="E21923">
        <f>VLOOKUP(B21923, Tabelas!A:C,2,FALSE())</f>
        <v/>
      </c>
    </row>
    <row r="21924">
      <c r="A21924" t="inlineStr">
        <is>
          <t>REVISTA DE TEATRO - SBAT</t>
        </is>
      </c>
      <c r="B21924" t="inlineStr">
        <is>
          <t>NC</t>
        </is>
      </c>
      <c r="C21924">
        <f>IF(B21924&lt;&gt;"NI",1,0)</f>
        <v/>
      </c>
      <c r="D21924">
        <f>VLOOKUP(B21924, Tabelas!A:C,3,FALSE())</f>
        <v/>
      </c>
      <c r="E21924">
        <f>VLOOKUP(B21924, Tabelas!A:C,2,FALSE())</f>
        <v/>
      </c>
    </row>
    <row r="21925">
      <c r="A21925" t="inlineStr">
        <is>
          <t>REVISTA DEL INSTITUTO INTERNACIONAL DE COSTOS</t>
        </is>
      </c>
      <c r="B21925" t="inlineStr">
        <is>
          <t>NC</t>
        </is>
      </c>
      <c r="C21925">
        <f>IF(B21925&lt;&gt;"NI",1,0)</f>
        <v/>
      </c>
      <c r="D21925">
        <f>VLOOKUP(B21925, Tabelas!A:C,3,FALSE())</f>
        <v/>
      </c>
      <c r="E21925">
        <f>VLOOKUP(B21925, Tabelas!A:C,2,FALSE())</f>
        <v/>
      </c>
    </row>
    <row r="21926">
      <c r="A21926" t="inlineStr">
        <is>
          <t>REVISTA DEMOCRACIA SOCIALISTA</t>
        </is>
      </c>
      <c r="B21926" t="inlineStr">
        <is>
          <t>NC</t>
        </is>
      </c>
      <c r="C21926">
        <f>IF(B21926&lt;&gt;"NI",1,0)</f>
        <v/>
      </c>
      <c r="D21926">
        <f>VLOOKUP(B21926, Tabelas!A:C,3,FALSE())</f>
        <v/>
      </c>
      <c r="E21926">
        <f>VLOOKUP(B21926, Tabelas!A:C,2,FALSE())</f>
        <v/>
      </c>
    </row>
    <row r="21927">
      <c r="A21927" t="inlineStr">
        <is>
          <t>REVISTA DESAFIOS DO DESENVOLVIMENTO</t>
        </is>
      </c>
      <c r="B21927" t="inlineStr">
        <is>
          <t>NC</t>
        </is>
      </c>
      <c r="C21927">
        <f>IF(B21927&lt;&gt;"NI",1,0)</f>
        <v/>
      </c>
      <c r="D21927">
        <f>VLOOKUP(B21927, Tabelas!A:C,3,FALSE())</f>
        <v/>
      </c>
      <c r="E21927">
        <f>VLOOKUP(B21927, Tabelas!A:C,2,FALSE())</f>
        <v/>
      </c>
    </row>
    <row r="21928">
      <c r="A21928" t="inlineStr">
        <is>
          <t>REVISTA DI FACTUM (ELETRÔNICA)</t>
        </is>
      </c>
      <c r="B21928" t="inlineStr">
        <is>
          <t>NC</t>
        </is>
      </c>
      <c r="C21928">
        <f>IF(B21928&lt;&gt;"NI",1,0)</f>
        <v/>
      </c>
      <c r="D21928">
        <f>VLOOKUP(B21928, Tabelas!A:C,3,FALSE())</f>
        <v/>
      </c>
      <c r="E21928">
        <f>VLOOKUP(B21928, Tabelas!A:C,2,FALSE())</f>
        <v/>
      </c>
    </row>
    <row r="21929">
      <c r="A21929" t="inlineStr">
        <is>
          <t>REVISTA DI FACTUM (IMPRESSA)</t>
        </is>
      </c>
      <c r="B21929" t="inlineStr">
        <is>
          <t>NC</t>
        </is>
      </c>
      <c r="C21929">
        <f>IF(B21929&lt;&gt;"NI",1,0)</f>
        <v/>
      </c>
      <c r="D21929">
        <f>VLOOKUP(B21929, Tabelas!A:C,3,FALSE())</f>
        <v/>
      </c>
      <c r="E21929">
        <f>VLOOKUP(B21929, Tabelas!A:C,2,FALSE())</f>
        <v/>
      </c>
    </row>
    <row r="21930">
      <c r="A21930" t="inlineStr">
        <is>
          <t>REVISTA DO INSTITUTO HISTÓRICO E GEOGRÁFICO DO DISTRITO FEDERAL</t>
        </is>
      </c>
      <c r="B21930" t="inlineStr">
        <is>
          <t>NC</t>
        </is>
      </c>
      <c r="C21930">
        <f>IF(B21930&lt;&gt;"NI",1,0)</f>
        <v/>
      </c>
      <c r="D21930">
        <f>VLOOKUP(B21930, Tabelas!A:C,3,FALSE())</f>
        <v/>
      </c>
      <c r="E21930">
        <f>VLOOKUP(B21930, Tabelas!A:C,2,FALSE())</f>
        <v/>
      </c>
    </row>
    <row r="21931">
      <c r="A21931" t="inlineStr">
        <is>
          <t>REVISTA DO TRIBUNAL REGIONAL DO TRABALHO DA 4ª REGIÃO</t>
        </is>
      </c>
      <c r="B21931" t="inlineStr">
        <is>
          <t>NC</t>
        </is>
      </c>
      <c r="C21931">
        <f>IF(B21931&lt;&gt;"NI",1,0)</f>
        <v/>
      </c>
      <c r="D21931">
        <f>VLOOKUP(B21931, Tabelas!A:C,3,FALSE())</f>
        <v/>
      </c>
      <c r="E21931">
        <f>VLOOKUP(B21931, Tabelas!A:C,2,FALSE())</f>
        <v/>
      </c>
    </row>
    <row r="21932">
      <c r="A21932" t="inlineStr">
        <is>
          <t>REVISTA DOMINGUEIRA DA SAÚDE</t>
        </is>
      </c>
      <c r="B21932" t="inlineStr">
        <is>
          <t>NC</t>
        </is>
      </c>
      <c r="C21932">
        <f>IF(B21932&lt;&gt;"NI",1,0)</f>
        <v/>
      </c>
      <c r="D21932">
        <f>VLOOKUP(B21932, Tabelas!A:C,3,FALSE())</f>
        <v/>
      </c>
      <c r="E21932">
        <f>VLOOKUP(B21932, Tabelas!A:C,2,FALSE())</f>
        <v/>
      </c>
    </row>
    <row r="21933">
      <c r="A21933" t="inlineStr">
        <is>
          <t>REVISTA DOS ENCONTROS INTERNACIONAIS ERGOTRIP DESIGN</t>
        </is>
      </c>
      <c r="B21933" t="inlineStr">
        <is>
          <t>NC</t>
        </is>
      </c>
      <c r="C21933">
        <f>IF(B21933&lt;&gt;"NI",1,0)</f>
        <v/>
      </c>
      <c r="D21933">
        <f>VLOOKUP(B21933, Tabelas!A:C,3,FALSE())</f>
        <v/>
      </c>
      <c r="E21933">
        <f>VLOOKUP(B21933, Tabelas!A:C,2,FALSE())</f>
        <v/>
      </c>
    </row>
    <row r="21934">
      <c r="A21934" t="inlineStr">
        <is>
          <t>REVISTA E</t>
        </is>
      </c>
      <c r="B21934" t="inlineStr">
        <is>
          <t>NC</t>
        </is>
      </c>
      <c r="C21934">
        <f>IF(B21934&lt;&gt;"NI",1,0)</f>
        <v/>
      </c>
      <c r="D21934">
        <f>VLOOKUP(B21934, Tabelas!A:C,3,FALSE())</f>
        <v/>
      </c>
      <c r="E21934">
        <f>VLOOKUP(B21934, Tabelas!A:C,2,FALSE())</f>
        <v/>
      </c>
    </row>
    <row r="21935">
      <c r="A21935" t="inlineStr">
        <is>
          <t>REVISTA ELETRÔNICA DO ARQUIVO PÚBLICO DA CIDADE DE BELO HORIZONT</t>
        </is>
      </c>
      <c r="B21935" t="inlineStr">
        <is>
          <t>NC</t>
        </is>
      </c>
      <c r="C21935">
        <f>IF(B21935&lt;&gt;"NI",1,0)</f>
        <v/>
      </c>
      <c r="D21935">
        <f>VLOOKUP(B21935, Tabelas!A:C,3,FALSE())</f>
        <v/>
      </c>
      <c r="E21935">
        <f>VLOOKUP(B21935, Tabelas!A:C,2,FALSE())</f>
        <v/>
      </c>
    </row>
    <row r="21936">
      <c r="A21936" t="inlineStr">
        <is>
          <t>REVISTA ELETRÔNICA ENGENHARIA VIVA</t>
        </is>
      </c>
      <c r="B21936" t="inlineStr">
        <is>
          <t>NC</t>
        </is>
      </c>
      <c r="C21936">
        <f>IF(B21936&lt;&gt;"NI",1,0)</f>
        <v/>
      </c>
      <c r="D21936">
        <f>VLOOKUP(B21936, Tabelas!A:C,3,FALSE())</f>
        <v/>
      </c>
      <c r="E21936">
        <f>VLOOKUP(B21936, Tabelas!A:C,2,FALSE())</f>
        <v/>
      </c>
    </row>
    <row r="21937">
      <c r="A21937" t="inlineStr">
        <is>
          <t>REVISTA ELETRÔNICA ESPAÇO TEOLÓGICO</t>
        </is>
      </c>
      <c r="B21937" t="inlineStr">
        <is>
          <t>NC</t>
        </is>
      </c>
      <c r="C21937">
        <f>IF(B21937&lt;&gt;"NI",1,0)</f>
        <v/>
      </c>
      <c r="D21937">
        <f>VLOOKUP(B21937, Tabelas!A:C,3,FALSE())</f>
        <v/>
      </c>
      <c r="E21937">
        <f>VLOOKUP(B21937, Tabelas!A:C,2,FALSE())</f>
        <v/>
      </c>
    </row>
    <row r="21938">
      <c r="A21938" t="inlineStr">
        <is>
          <t>REVISTA ENFRENTAMENTO</t>
        </is>
      </c>
      <c r="B21938" t="inlineStr">
        <is>
          <t>NC</t>
        </is>
      </c>
      <c r="C21938">
        <f>IF(B21938&lt;&gt;"NI",1,0)</f>
        <v/>
      </c>
      <c r="D21938">
        <f>VLOOKUP(B21938, Tabelas!A:C,3,FALSE())</f>
        <v/>
      </c>
      <c r="E21938">
        <f>VLOOKUP(B21938, Tabelas!A:C,2,FALSE())</f>
        <v/>
      </c>
    </row>
    <row r="21939">
      <c r="A21939" t="inlineStr">
        <is>
          <t>REVISTA ESPACIOS</t>
        </is>
      </c>
      <c r="B21939" t="inlineStr">
        <is>
          <t>NC</t>
        </is>
      </c>
      <c r="C21939">
        <f>IF(B21939&lt;&gt;"NI",1,0)</f>
        <v/>
      </c>
      <c r="D21939">
        <f>VLOOKUP(B21939, Tabelas!A:C,3,FALSE())</f>
        <v/>
      </c>
      <c r="E21939">
        <f>VLOOKUP(B21939, Tabelas!A:C,2,FALSE())</f>
        <v/>
      </c>
    </row>
    <row r="21940">
      <c r="A21940" t="inlineStr">
        <is>
          <t>REVISTA ESPAÇO LIVRE</t>
        </is>
      </c>
      <c r="B21940" t="inlineStr">
        <is>
          <t>NC</t>
        </is>
      </c>
      <c r="C21940">
        <f>IF(B21940&lt;&gt;"NI",1,0)</f>
        <v/>
      </c>
      <c r="D21940">
        <f>VLOOKUP(B21940, Tabelas!A:C,3,FALSE())</f>
        <v/>
      </c>
      <c r="E21940">
        <f>VLOOKUP(B21940, Tabelas!A:C,2,FALSE())</f>
        <v/>
      </c>
    </row>
    <row r="21941">
      <c r="A21941" t="inlineStr">
        <is>
          <t>REVISTA ESTRATÉGIA &amp; ANÁLISE</t>
        </is>
      </c>
      <c r="B21941" t="inlineStr">
        <is>
          <t>NC</t>
        </is>
      </c>
      <c r="C21941">
        <f>IF(B21941&lt;&gt;"NI",1,0)</f>
        <v/>
      </c>
      <c r="D21941">
        <f>VLOOKUP(B21941, Tabelas!A:C,3,FALSE())</f>
        <v/>
      </c>
      <c r="E21941">
        <f>VLOOKUP(B21941, Tabelas!A:C,2,FALSE())</f>
        <v/>
      </c>
    </row>
    <row r="21942">
      <c r="A21942" t="inlineStr">
        <is>
          <t>REVISTA EXTENSÃO E CULTURA DA UFPI</t>
        </is>
      </c>
      <c r="B21942" t="inlineStr">
        <is>
          <t>NC</t>
        </is>
      </c>
      <c r="C21942">
        <f>IF(B21942&lt;&gt;"NI",1,0)</f>
        <v/>
      </c>
      <c r="D21942">
        <f>VLOOKUP(B21942, Tabelas!A:C,3,FALSE())</f>
        <v/>
      </c>
      <c r="E21942">
        <f>VLOOKUP(B21942, Tabelas!A:C,2,FALSE())</f>
        <v/>
      </c>
    </row>
    <row r="21943">
      <c r="A21943" t="inlineStr">
        <is>
          <t>REVISTA FILME CULTURA</t>
        </is>
      </c>
      <c r="B21943" t="inlineStr">
        <is>
          <t>NC</t>
        </is>
      </c>
      <c r="C21943">
        <f>IF(B21943&lt;&gt;"NI",1,0)</f>
        <v/>
      </c>
      <c r="D21943">
        <f>VLOOKUP(B21943, Tabelas!A:C,3,FALSE())</f>
        <v/>
      </c>
      <c r="E21943">
        <f>VLOOKUP(B21943, Tabelas!A:C,2,FALSE())</f>
        <v/>
      </c>
    </row>
    <row r="21944">
      <c r="A21944" t="inlineStr">
        <is>
          <t>REVISTA FILOSOFAZER</t>
        </is>
      </c>
      <c r="B21944" t="inlineStr">
        <is>
          <t>NC</t>
        </is>
      </c>
      <c r="C21944">
        <f>IF(B21944&lt;&gt;"NI",1,0)</f>
        <v/>
      </c>
      <c r="D21944">
        <f>VLOOKUP(B21944, Tabelas!A:C,3,FALSE())</f>
        <v/>
      </c>
      <c r="E21944">
        <f>VLOOKUP(B21944, Tabelas!A:C,2,FALSE())</f>
        <v/>
      </c>
    </row>
    <row r="21945">
      <c r="A21945" t="inlineStr">
        <is>
          <t>REVISTA GEOINTERAÇÕES</t>
        </is>
      </c>
      <c r="B21945" t="inlineStr">
        <is>
          <t>NC</t>
        </is>
      </c>
      <c r="C21945">
        <f>IF(B21945&lt;&gt;"NI",1,0)</f>
        <v/>
      </c>
      <c r="D21945">
        <f>VLOOKUP(B21945, Tabelas!A:C,3,FALSE())</f>
        <v/>
      </c>
      <c r="E21945">
        <f>VLOOKUP(B21945, Tabelas!A:C,2,FALSE())</f>
        <v/>
      </c>
    </row>
    <row r="21946">
      <c r="A21946" t="inlineStr">
        <is>
          <t>REVISTA GEOTEMAS</t>
        </is>
      </c>
      <c r="B21946" t="inlineStr">
        <is>
          <t>NC</t>
        </is>
      </c>
      <c r="C21946">
        <f>IF(B21946&lt;&gt;"NI",1,0)</f>
        <v/>
      </c>
      <c r="D21946">
        <f>VLOOKUP(B21946, Tabelas!A:C,3,FALSE())</f>
        <v/>
      </c>
      <c r="E21946">
        <f>VLOOKUP(B21946, Tabelas!A:C,2,FALSE())</f>
        <v/>
      </c>
    </row>
    <row r="21947">
      <c r="A21947" t="inlineStr">
        <is>
          <t>REVISTA HADES</t>
        </is>
      </c>
      <c r="B21947" t="inlineStr">
        <is>
          <t>NC</t>
        </is>
      </c>
      <c r="C21947">
        <f>IF(B21947&lt;&gt;"NI",1,0)</f>
        <v/>
      </c>
      <c r="D21947">
        <f>VLOOKUP(B21947, Tabelas!A:C,3,FALSE())</f>
        <v/>
      </c>
      <c r="E21947">
        <f>VLOOKUP(B21947, Tabelas!A:C,2,FALSE())</f>
        <v/>
      </c>
    </row>
    <row r="21948">
      <c r="A21948" t="inlineStr">
        <is>
          <t>REVISTA INSEPE</t>
        </is>
      </c>
      <c r="B21948" t="inlineStr">
        <is>
          <t>NC</t>
        </is>
      </c>
      <c r="C21948">
        <f>IF(B21948&lt;&gt;"NI",1,0)</f>
        <v/>
      </c>
      <c r="D21948">
        <f>VLOOKUP(B21948, Tabelas!A:C,3,FALSE())</f>
        <v/>
      </c>
      <c r="E21948">
        <f>VLOOKUP(B21948, Tabelas!A:C,2,FALSE())</f>
        <v/>
      </c>
    </row>
    <row r="21949">
      <c r="A21949" t="inlineStr">
        <is>
          <t>REVISTA JURES</t>
        </is>
      </c>
      <c r="B21949" t="inlineStr">
        <is>
          <t>NC</t>
        </is>
      </c>
      <c r="C21949">
        <f>IF(B21949&lt;&gt;"NI",1,0)</f>
        <v/>
      </c>
      <c r="D21949">
        <f>VLOOKUP(B21949, Tabelas!A:C,3,FALSE())</f>
        <v/>
      </c>
      <c r="E21949">
        <f>VLOOKUP(B21949, Tabelas!A:C,2,FALSE())</f>
        <v/>
      </c>
    </row>
    <row r="21950">
      <c r="A21950" t="inlineStr">
        <is>
          <t>REVISTA LUMIÈRE (IMPRESSO)</t>
        </is>
      </c>
      <c r="B21950" t="inlineStr">
        <is>
          <t>NC</t>
        </is>
      </c>
      <c r="C21950">
        <f>IF(B21950&lt;&gt;"NI",1,0)</f>
        <v/>
      </c>
      <c r="D21950">
        <f>VLOOKUP(B21950, Tabelas!A:C,3,FALSE())</f>
        <v/>
      </c>
      <c r="E21950">
        <f>VLOOKUP(B21950, Tabelas!A:C,2,FALSE())</f>
        <v/>
      </c>
    </row>
    <row r="21951">
      <c r="A21951" t="inlineStr">
        <is>
          <t>REVISTA MAD</t>
        </is>
      </c>
      <c r="B21951" t="inlineStr">
        <is>
          <t>NC</t>
        </is>
      </c>
      <c r="C21951">
        <f>IF(B21951&lt;&gt;"NI",1,0)</f>
        <v/>
      </c>
      <c r="D21951">
        <f>VLOOKUP(B21951, Tabelas!A:C,3,FALSE())</f>
        <v/>
      </c>
      <c r="E21951">
        <f>VLOOKUP(B21951, Tabelas!A:C,2,FALSE())</f>
        <v/>
      </c>
    </row>
    <row r="21952">
      <c r="A21952" t="inlineStr">
        <is>
          <t>REVISTA MESA</t>
        </is>
      </c>
      <c r="B21952" t="inlineStr">
        <is>
          <t>NC</t>
        </is>
      </c>
      <c r="C21952">
        <f>IF(B21952&lt;&gt;"NI",1,0)</f>
        <v/>
      </c>
      <c r="D21952">
        <f>VLOOKUP(B21952, Tabelas!A:C,3,FALSE())</f>
        <v/>
      </c>
      <c r="E21952">
        <f>VLOOKUP(B21952, Tabelas!A:C,2,FALSE())</f>
        <v/>
      </c>
    </row>
    <row r="21953">
      <c r="A21953" t="inlineStr">
        <is>
          <t>REVISTA MEXICANA DE ASTRONOMÍA Y ASTROFÍSICA. SERIE DE CONFERENCIAS</t>
        </is>
      </c>
      <c r="B21953" t="inlineStr">
        <is>
          <t>NC</t>
        </is>
      </c>
      <c r="C21953">
        <f>IF(B21953&lt;&gt;"NI",1,0)</f>
        <v/>
      </c>
      <c r="D21953">
        <f>VLOOKUP(B21953, Tabelas!A:C,3,FALSE())</f>
        <v/>
      </c>
      <c r="E21953">
        <f>VLOOKUP(B21953, Tabelas!A:C,2,FALSE())</f>
        <v/>
      </c>
    </row>
    <row r="21954">
      <c r="A21954" t="inlineStr">
        <is>
          <t>REVISTA MONOLITO</t>
        </is>
      </c>
      <c r="B21954" t="inlineStr">
        <is>
          <t>NC</t>
        </is>
      </c>
      <c r="C21954">
        <f>IF(B21954&lt;&gt;"NI",1,0)</f>
        <v/>
      </c>
      <c r="D21954">
        <f>VLOOKUP(B21954, Tabelas!A:C,3,FALSE())</f>
        <v/>
      </c>
      <c r="E21954">
        <f>VLOOKUP(B21954, Tabelas!A:C,2,FALSE())</f>
        <v/>
      </c>
    </row>
    <row r="21955">
      <c r="A21955" t="inlineStr">
        <is>
          <t>REVISTA MOVENTES</t>
        </is>
      </c>
      <c r="B21955" t="inlineStr">
        <is>
          <t>NC</t>
        </is>
      </c>
      <c r="C21955">
        <f>IF(B21955&lt;&gt;"NI",1,0)</f>
        <v/>
      </c>
      <c r="D21955">
        <f>VLOOKUP(B21955, Tabelas!A:C,3,FALSE())</f>
        <v/>
      </c>
      <c r="E21955">
        <f>VLOOKUP(B21955, Tabelas!A:C,2,FALSE())</f>
        <v/>
      </c>
    </row>
    <row r="21956">
      <c r="A21956" t="inlineStr">
        <is>
          <t>REVISTA MUNDOLOGÍSTICA</t>
        </is>
      </c>
      <c r="B21956" t="inlineStr">
        <is>
          <t>NC</t>
        </is>
      </c>
      <c r="C21956">
        <f>IF(B21956&lt;&gt;"NI",1,0)</f>
        <v/>
      </c>
      <c r="D21956">
        <f>VLOOKUP(B21956, Tabelas!A:C,3,FALSE())</f>
        <v/>
      </c>
      <c r="E21956">
        <f>VLOOKUP(B21956, Tabelas!A:C,2,FALSE())</f>
        <v/>
      </c>
    </row>
    <row r="21957">
      <c r="A21957" t="inlineStr">
        <is>
          <t>REVISTA O QI</t>
        </is>
      </c>
      <c r="B21957" t="inlineStr">
        <is>
          <t>NC</t>
        </is>
      </c>
      <c r="C21957">
        <f>IF(B21957&lt;&gt;"NI",1,0)</f>
        <v/>
      </c>
      <c r="D21957">
        <f>VLOOKUP(B21957, Tabelas!A:C,3,FALSE())</f>
        <v/>
      </c>
      <c r="E21957">
        <f>VLOOKUP(B21957, Tabelas!A:C,2,FALSE())</f>
        <v/>
      </c>
    </row>
    <row r="21958">
      <c r="A21958" t="inlineStr">
        <is>
          <t>REVISTA OBSERVATÓRIO ITAÚ CULTURAL</t>
        </is>
      </c>
      <c r="B21958" t="inlineStr">
        <is>
          <t>NC</t>
        </is>
      </c>
      <c r="C21958">
        <f>IF(B21958&lt;&gt;"NI",1,0)</f>
        <v/>
      </c>
      <c r="D21958">
        <f>VLOOKUP(B21958, Tabelas!A:C,3,FALSE())</f>
        <v/>
      </c>
      <c r="E21958">
        <f>VLOOKUP(B21958, Tabelas!A:C,2,FALSE())</f>
        <v/>
      </c>
    </row>
    <row r="21959">
      <c r="A21959" t="inlineStr">
        <is>
          <t>REVISTA OMNIA</t>
        </is>
      </c>
      <c r="B21959" t="inlineStr">
        <is>
          <t>NC</t>
        </is>
      </c>
      <c r="C21959">
        <f>IF(B21959&lt;&gt;"NI",1,0)</f>
        <v/>
      </c>
      <c r="D21959">
        <f>VLOOKUP(B21959, Tabelas!A:C,3,FALSE())</f>
        <v/>
      </c>
      <c r="E21959">
        <f>VLOOKUP(B21959, Tabelas!A:C,2,FALSE())</f>
        <v/>
      </c>
    </row>
    <row r="21960">
      <c r="A21960" t="inlineStr">
        <is>
          <t>REVISTA PÁTIO - ENSINO FUNDAMENTAL</t>
        </is>
      </c>
      <c r="B21960" t="inlineStr">
        <is>
          <t>NC</t>
        </is>
      </c>
      <c r="C21960">
        <f>IF(B21960&lt;&gt;"NI",1,0)</f>
        <v/>
      </c>
      <c r="D21960">
        <f>VLOOKUP(B21960, Tabelas!A:C,3,FALSE())</f>
        <v/>
      </c>
      <c r="E21960">
        <f>VLOOKUP(B21960, Tabelas!A:C,2,FALSE())</f>
        <v/>
      </c>
    </row>
    <row r="21961">
      <c r="A21961" t="inlineStr">
        <is>
          <t>REVISTA PIAUÍ</t>
        </is>
      </c>
      <c r="B21961" t="inlineStr">
        <is>
          <t>NC</t>
        </is>
      </c>
      <c r="C21961">
        <f>IF(B21961&lt;&gt;"NI",1,0)</f>
        <v/>
      </c>
      <c r="D21961">
        <f>VLOOKUP(B21961, Tabelas!A:C,3,FALSE())</f>
        <v/>
      </c>
      <c r="E21961">
        <f>VLOOKUP(B21961, Tabelas!A:C,2,FALSE())</f>
        <v/>
      </c>
    </row>
    <row r="21962">
      <c r="A21962" t="inlineStr">
        <is>
          <t>REVISTA PLOT</t>
        </is>
      </c>
      <c r="B21962" t="inlineStr">
        <is>
          <t>NC</t>
        </is>
      </c>
      <c r="C21962">
        <f>IF(B21962&lt;&gt;"NI",1,0)</f>
        <v/>
      </c>
      <c r="D21962">
        <f>VLOOKUP(B21962, Tabelas!A:C,3,FALSE())</f>
        <v/>
      </c>
      <c r="E21962">
        <f>VLOOKUP(B21962, Tabelas!A:C,2,FALSE())</f>
        <v/>
      </c>
    </row>
    <row r="21963">
      <c r="A21963" t="inlineStr">
        <is>
          <t>REVISTA POLI</t>
        </is>
      </c>
      <c r="B21963" t="inlineStr">
        <is>
          <t>NC</t>
        </is>
      </c>
      <c r="C21963">
        <f>IF(B21963&lt;&gt;"NI",1,0)</f>
        <v/>
      </c>
      <c r="D21963">
        <f>VLOOKUP(B21963, Tabelas!A:C,3,FALSE())</f>
        <v/>
      </c>
      <c r="E21963">
        <f>VLOOKUP(B21963, Tabelas!A:C,2,FALSE())</f>
        <v/>
      </c>
    </row>
    <row r="21964">
      <c r="A21964" t="inlineStr">
        <is>
          <t>REVISTA POLÍTICA , PLANEJAMENTO E GESTÃO EM SAÚDE</t>
        </is>
      </c>
      <c r="B21964" t="inlineStr">
        <is>
          <t>NC</t>
        </is>
      </c>
      <c r="C21964">
        <f>IF(B21964&lt;&gt;"NI",1,0)</f>
        <v/>
      </c>
      <c r="D21964">
        <f>VLOOKUP(B21964, Tabelas!A:C,3,FALSE())</f>
        <v/>
      </c>
      <c r="E21964">
        <f>VLOOKUP(B21964, Tabelas!A:C,2,FALSE())</f>
        <v/>
      </c>
    </row>
    <row r="21965">
      <c r="A21965" t="inlineStr">
        <is>
          <t>REVISTA SOBRECINEMA</t>
        </is>
      </c>
      <c r="B21965" t="inlineStr">
        <is>
          <t>NC</t>
        </is>
      </c>
      <c r="C21965">
        <f>IF(B21965&lt;&gt;"NI",1,0)</f>
        <v/>
      </c>
      <c r="D21965">
        <f>VLOOKUP(B21965, Tabelas!A:C,3,FALSE())</f>
        <v/>
      </c>
      <c r="E21965">
        <f>VLOOKUP(B21965, Tabelas!A:C,2,FALSE())</f>
        <v/>
      </c>
    </row>
    <row r="21966">
      <c r="A21966" t="inlineStr">
        <is>
          <t>REVISTA SOPHIA</t>
        </is>
      </c>
      <c r="B21966" t="inlineStr">
        <is>
          <t>NC</t>
        </is>
      </c>
      <c r="C21966">
        <f>IF(B21966&lt;&gt;"NI",1,0)</f>
        <v/>
      </c>
      <c r="D21966">
        <f>VLOOKUP(B21966, Tabelas!A:C,3,FALSE())</f>
        <v/>
      </c>
      <c r="E21966">
        <f>VLOOKUP(B21966, Tabelas!A:C,2,FALSE())</f>
        <v/>
      </c>
    </row>
    <row r="21967">
      <c r="A21967" t="inlineStr">
        <is>
          <t>REVISTA TAE - TRATAMENTO DE ÁGIUA &amp; EFLUENTES</t>
        </is>
      </c>
      <c r="B21967" t="inlineStr">
        <is>
          <t>NC</t>
        </is>
      </c>
      <c r="C21967">
        <f>IF(B21967&lt;&gt;"NI",1,0)</f>
        <v/>
      </c>
      <c r="D21967">
        <f>VLOOKUP(B21967, Tabelas!A:C,3,FALSE())</f>
        <v/>
      </c>
      <c r="E21967">
        <f>VLOOKUP(B21967, Tabelas!A:C,2,FALSE())</f>
        <v/>
      </c>
    </row>
    <row r="21968">
      <c r="A21968" t="inlineStr">
        <is>
          <t>REVISTA TEOLÓGICA (CAMPINAS)</t>
        </is>
      </c>
      <c r="B21968" t="inlineStr">
        <is>
          <t>NC</t>
        </is>
      </c>
      <c r="C21968">
        <f>IF(B21968&lt;&gt;"NI",1,0)</f>
        <v/>
      </c>
      <c r="D21968">
        <f>VLOOKUP(B21968, Tabelas!A:C,3,FALSE())</f>
        <v/>
      </c>
      <c r="E21968">
        <f>VLOOKUP(B21968, Tabelas!A:C,2,FALSE())</f>
        <v/>
      </c>
    </row>
    <row r="21969">
      <c r="A21969" t="inlineStr">
        <is>
          <t>REVISTA UNESPCIENCIA</t>
        </is>
      </c>
      <c r="B21969" t="inlineStr">
        <is>
          <t>NC</t>
        </is>
      </c>
      <c r="C21969">
        <f>IF(B21969&lt;&gt;"NI",1,0)</f>
        <v/>
      </c>
      <c r="D21969">
        <f>VLOOKUP(B21969, Tabelas!A:C,3,FALSE())</f>
        <v/>
      </c>
      <c r="E21969">
        <f>VLOOKUP(B21969, Tabelas!A:C,2,FALSE())</f>
        <v/>
      </c>
    </row>
    <row r="21970">
      <c r="A21970" t="inlineStr">
        <is>
          <t>REVISTA V@RVITU - REVISTA DE CIÊNCIA, TECNOLOGIA E CULTURA DA FATEC ITU</t>
        </is>
      </c>
      <c r="B21970" t="inlineStr">
        <is>
          <t>NC</t>
        </is>
      </c>
      <c r="C21970">
        <f>IF(B21970&lt;&gt;"NI",1,0)</f>
        <v/>
      </c>
      <c r="D21970">
        <f>VLOOKUP(B21970, Tabelas!A:C,3,FALSE())</f>
        <v/>
      </c>
      <c r="E21970">
        <f>VLOOKUP(B21970, Tabelas!A:C,2,FALSE())</f>
        <v/>
      </c>
    </row>
    <row r="21971">
      <c r="A21971" t="inlineStr">
        <is>
          <t>REVISTA VOX FASES</t>
        </is>
      </c>
      <c r="B21971" t="inlineStr">
        <is>
          <t>NC</t>
        </is>
      </c>
      <c r="C21971">
        <f>IF(B21971&lt;&gt;"NI",1,0)</f>
        <v/>
      </c>
      <c r="D21971">
        <f>VLOOKUP(B21971, Tabelas!A:C,3,FALSE())</f>
        <v/>
      </c>
      <c r="E21971">
        <f>VLOOKUP(B21971, Tabelas!A:C,2,FALSE())</f>
        <v/>
      </c>
    </row>
    <row r="21972">
      <c r="A21972" t="inlineStr">
        <is>
          <t>RIVISTA DI FILOSOFIA E DI TEORIA DELLE ARTI</t>
        </is>
      </c>
      <c r="B21972" t="inlineStr">
        <is>
          <t>NC</t>
        </is>
      </c>
      <c r="C21972">
        <f>IF(B21972&lt;&gt;"NI",1,0)</f>
        <v/>
      </c>
      <c r="D21972">
        <f>VLOOKUP(B21972, Tabelas!A:C,3,FALSE())</f>
        <v/>
      </c>
      <c r="E21972">
        <f>VLOOKUP(B21972, Tabelas!A:C,2,FALSE())</f>
        <v/>
      </c>
    </row>
    <row r="21973">
      <c r="A21973" t="inlineStr">
        <is>
          <t>RTI. REDES, TELECOM E INSTALAÇÕES</t>
        </is>
      </c>
      <c r="B21973" t="inlineStr">
        <is>
          <t>NC</t>
        </is>
      </c>
      <c r="C21973">
        <f>IF(B21973&lt;&gt;"NI",1,0)</f>
        <v/>
      </c>
      <c r="D21973">
        <f>VLOOKUP(B21973, Tabelas!A:C,3,FALSE())</f>
        <v/>
      </c>
      <c r="E21973">
        <f>VLOOKUP(B21973, Tabelas!A:C,2,FALSE())</f>
        <v/>
      </c>
    </row>
    <row r="21974">
      <c r="A21974" t="inlineStr">
        <is>
          <t>SAE TECHNICAL PAPER SERIES</t>
        </is>
      </c>
      <c r="B21974" t="inlineStr">
        <is>
          <t>NC</t>
        </is>
      </c>
      <c r="C21974">
        <f>IF(B21974&lt;&gt;"NI",1,0)</f>
        <v/>
      </c>
      <c r="D21974">
        <f>VLOOKUP(B21974, Tabelas!A:C,3,FALSE())</f>
        <v/>
      </c>
      <c r="E21974">
        <f>VLOOKUP(B21974, Tabelas!A:C,2,FALSE())</f>
        <v/>
      </c>
    </row>
    <row r="21975">
      <c r="A21975" t="inlineStr">
        <is>
          <t>SAL TERRAE: REVISTA DE TEOLOGÍA PASTORAL</t>
        </is>
      </c>
      <c r="B21975" t="inlineStr">
        <is>
          <t>NC</t>
        </is>
      </c>
      <c r="C21975">
        <f>IF(B21975&lt;&gt;"NI",1,0)</f>
        <v/>
      </c>
      <c r="D21975">
        <f>VLOOKUP(B21975, Tabelas!A:C,3,FALSE())</f>
        <v/>
      </c>
      <c r="E21975">
        <f>VLOOKUP(B21975, Tabelas!A:C,2,FALSE())</f>
        <v/>
      </c>
    </row>
    <row r="21976">
      <c r="A21976" t="inlineStr">
        <is>
          <t>SALA DO ARTISTA POPULAR</t>
        </is>
      </c>
      <c r="B21976" t="inlineStr">
        <is>
          <t>NC</t>
        </is>
      </c>
      <c r="C21976">
        <f>IF(B21976&lt;&gt;"NI",1,0)</f>
        <v/>
      </c>
      <c r="D21976">
        <f>VLOOKUP(B21976, Tabelas!A:C,3,FALSE())</f>
        <v/>
      </c>
      <c r="E21976">
        <f>VLOOKUP(B21976, Tabelas!A:C,2,FALSE())</f>
        <v/>
      </c>
    </row>
    <row r="21977">
      <c r="A21977" t="inlineStr">
        <is>
          <t>SAPIÊNCIA (FAPEPI. IMPRESSO)</t>
        </is>
      </c>
      <c r="B21977" t="inlineStr">
        <is>
          <t>NC</t>
        </is>
      </c>
      <c r="C21977">
        <f>IF(B21977&lt;&gt;"NI",1,0)</f>
        <v/>
      </c>
      <c r="D21977">
        <f>VLOOKUP(B21977, Tabelas!A:C,3,FALSE())</f>
        <v/>
      </c>
      <c r="E21977">
        <f>VLOOKUP(B21977, Tabelas!A:C,2,FALSE())</f>
        <v/>
      </c>
    </row>
    <row r="21978">
      <c r="A21978" t="inlineStr">
        <is>
          <t>SEMINÁRIO DE HISTÓRIA DA ARTES</t>
        </is>
      </c>
      <c r="B21978" t="inlineStr">
        <is>
          <t>NC</t>
        </is>
      </c>
      <c r="C21978">
        <f>IF(B21978&lt;&gt;"NI",1,0)</f>
        <v/>
      </c>
      <c r="D21978">
        <f>VLOOKUP(B21978, Tabelas!A:C,3,FALSE())</f>
        <v/>
      </c>
      <c r="E21978">
        <f>VLOOKUP(B21978, Tabelas!A:C,2,FALSE())</f>
        <v/>
      </c>
    </row>
    <row r="21979">
      <c r="A21979" t="inlineStr">
        <is>
          <t>SEMINÁRIO NACIONAL E SEMINÁRIO INTERNACIONAL POLÍTICAS PÚBLICAS, GESTÃO E PRÁXIS EDUCACIONAL</t>
        </is>
      </c>
      <c r="B21979" t="inlineStr">
        <is>
          <t>NC</t>
        </is>
      </c>
      <c r="C21979">
        <f>IF(B21979&lt;&gt;"NI",1,0)</f>
        <v/>
      </c>
      <c r="D21979">
        <f>VLOOKUP(B21979, Tabelas!A:C,3,FALSE())</f>
        <v/>
      </c>
      <c r="E21979">
        <f>VLOOKUP(B21979, Tabelas!A:C,2,FALSE())</f>
        <v/>
      </c>
    </row>
    <row r="21980">
      <c r="A21980" t="inlineStr">
        <is>
          <t>SENAC AMBIENTAL</t>
        </is>
      </c>
      <c r="B21980" t="inlineStr">
        <is>
          <t>NC</t>
        </is>
      </c>
      <c r="C21980">
        <f>IF(B21980&lt;&gt;"NI",1,0)</f>
        <v/>
      </c>
      <c r="D21980">
        <f>VLOOKUP(B21980, Tabelas!A:C,3,FALSE())</f>
        <v/>
      </c>
      <c r="E21980">
        <f>VLOOKUP(B21980, Tabelas!A:C,2,FALSE())</f>
        <v/>
      </c>
    </row>
    <row r="21981">
      <c r="A21981" t="inlineStr">
        <is>
          <t>SENAC.DOC : REVISTA DE INFORMAÇÃO E CONHECIMENTO</t>
        </is>
      </c>
      <c r="B21981" t="inlineStr">
        <is>
          <t>NC</t>
        </is>
      </c>
      <c r="C21981">
        <f>IF(B21981&lt;&gt;"NI",1,0)</f>
        <v/>
      </c>
      <c r="D21981">
        <f>VLOOKUP(B21981, Tabelas!A:C,3,FALSE())</f>
        <v/>
      </c>
      <c r="E21981">
        <f>VLOOKUP(B21981, Tabelas!A:C,2,FALSE())</f>
        <v/>
      </c>
    </row>
    <row r="21982">
      <c r="A21982" t="inlineStr">
        <is>
          <t>SÉRIE ESTUDOS E PESQUISAS</t>
        </is>
      </c>
      <c r="B21982" t="inlineStr">
        <is>
          <t>NC</t>
        </is>
      </c>
      <c r="C21982">
        <f>IF(B21982&lt;&gt;"NI",1,0)</f>
        <v/>
      </c>
      <c r="D21982">
        <f>VLOOKUP(B21982, Tabelas!A:C,3,FALSE())</f>
        <v/>
      </c>
      <c r="E21982">
        <f>VLOOKUP(B21982, Tabelas!A:C,2,FALSE())</f>
        <v/>
      </c>
    </row>
    <row r="21983">
      <c r="A21983" t="inlineStr">
        <is>
          <t>SERIE ORIENTAÇÕES E RECOMENDAÇÕES FEBRASGO</t>
        </is>
      </c>
      <c r="B21983" t="inlineStr">
        <is>
          <t>NC</t>
        </is>
      </c>
      <c r="C21983">
        <f>IF(B21983&lt;&gt;"NI",1,0)</f>
        <v/>
      </c>
      <c r="D21983">
        <f>VLOOKUP(B21983, Tabelas!A:C,3,FALSE())</f>
        <v/>
      </c>
      <c r="E21983">
        <f>VLOOKUP(B21983, Tabelas!A:C,2,FALSE())</f>
        <v/>
      </c>
    </row>
    <row r="21984">
      <c r="A21984" t="inlineStr">
        <is>
          <t>SÉRIE RELATÓRIOS TÉCNICOS (INSTITUTO DE PESCA. ONLINE)</t>
        </is>
      </c>
      <c r="B21984" t="inlineStr">
        <is>
          <t>NC</t>
        </is>
      </c>
      <c r="C21984">
        <f>IF(B21984&lt;&gt;"NI",1,0)</f>
        <v/>
      </c>
      <c r="D21984">
        <f>VLOOKUP(B21984, Tabelas!A:C,3,FALSE())</f>
        <v/>
      </c>
      <c r="E21984">
        <f>VLOOKUP(B21984, Tabelas!A:C,2,FALSE())</f>
        <v/>
      </c>
    </row>
    <row r="21985">
      <c r="A21985" t="inlineStr">
        <is>
          <t>SÉRIE TEXTO DIDÁTICO (UCB)</t>
        </is>
      </c>
      <c r="B21985" t="inlineStr">
        <is>
          <t>NC</t>
        </is>
      </c>
      <c r="C21985">
        <f>IF(B21985&lt;&gt;"NI",1,0)</f>
        <v/>
      </c>
      <c r="D21985">
        <f>VLOOKUP(B21985, Tabelas!A:C,3,FALSE())</f>
        <v/>
      </c>
      <c r="E21985">
        <f>VLOOKUP(B21985, Tabelas!A:C,2,FALSE())</f>
        <v/>
      </c>
    </row>
    <row r="21986">
      <c r="A21986" t="inlineStr">
        <is>
          <t>SIEDUCA 2011</t>
        </is>
      </c>
      <c r="B21986" t="inlineStr">
        <is>
          <t>NC</t>
        </is>
      </c>
      <c r="C21986">
        <f>IF(B21986&lt;&gt;"NI",1,0)</f>
        <v/>
      </c>
      <c r="D21986">
        <f>VLOOKUP(B21986, Tabelas!A:C,3,FALSE())</f>
        <v/>
      </c>
      <c r="E21986">
        <f>VLOOKUP(B21986, Tabelas!A:C,2,FALSE())</f>
        <v/>
      </c>
    </row>
    <row r="21987">
      <c r="A21987" t="inlineStr">
        <is>
          <t>SIMPÓSIO DO GRUPO DE PESQUISA CRISTIANISMO E INTERPRETAÇÕES</t>
        </is>
      </c>
      <c r="B21987" t="inlineStr">
        <is>
          <t>NC</t>
        </is>
      </c>
      <c r="C21987">
        <f>IF(B21987&lt;&gt;"NI",1,0)</f>
        <v/>
      </c>
      <c r="D21987">
        <f>VLOOKUP(B21987, Tabelas!A:C,3,FALSE())</f>
        <v/>
      </c>
      <c r="E21987">
        <f>VLOOKUP(B21987, Tabelas!A:C,2,FALSE())</f>
        <v/>
      </c>
    </row>
    <row r="21988">
      <c r="A21988" t="inlineStr">
        <is>
          <t>SIMPÓSIO INTERNACIONAL DE HISTÓRIA AMBIENTAL E MIGRAÇÕES</t>
        </is>
      </c>
      <c r="B21988" t="inlineStr">
        <is>
          <t>NC</t>
        </is>
      </c>
      <c r="C21988">
        <f>IF(B21988&lt;&gt;"NI",1,0)</f>
        <v/>
      </c>
      <c r="D21988">
        <f>VLOOKUP(B21988, Tabelas!A:C,3,FALSE())</f>
        <v/>
      </c>
      <c r="E21988">
        <f>VLOOKUP(B21988, Tabelas!A:C,2,FALSE())</f>
        <v/>
      </c>
    </row>
    <row r="21989">
      <c r="A21989" t="inlineStr">
        <is>
          <t>SIMPÓSIO NACIONAL DE ENSINO DE CIÊNCIA E TECNOLOGIA</t>
        </is>
      </c>
      <c r="B21989" t="inlineStr">
        <is>
          <t>NC</t>
        </is>
      </c>
      <c r="C21989">
        <f>IF(B21989&lt;&gt;"NI",1,0)</f>
        <v/>
      </c>
      <c r="D21989">
        <f>VLOOKUP(B21989, Tabelas!A:C,3,FALSE())</f>
        <v/>
      </c>
      <c r="E21989">
        <f>VLOOKUP(B21989, Tabelas!A:C,2,FALSE())</f>
        <v/>
      </c>
    </row>
    <row r="21990">
      <c r="A21990" t="inlineStr">
        <is>
          <t>SINOPSE ECONÔMICA</t>
        </is>
      </c>
      <c r="B21990" t="inlineStr">
        <is>
          <t>NC</t>
        </is>
      </c>
      <c r="C21990">
        <f>IF(B21990&lt;&gt;"NI",1,0)</f>
        <v/>
      </c>
      <c r="D21990">
        <f>VLOOKUP(B21990, Tabelas!A:C,3,FALSE())</f>
        <v/>
      </c>
      <c r="E21990">
        <f>VLOOKUP(B21990, Tabelas!A:C,2,FALSE())</f>
        <v/>
      </c>
    </row>
    <row r="21991">
      <c r="A21991" t="inlineStr">
        <is>
          <t>SMART INNOVATION, SYSTEMS AND TECHNOLOGIES</t>
        </is>
      </c>
      <c r="B21991" t="inlineStr">
        <is>
          <t>NC</t>
        </is>
      </c>
      <c r="C21991">
        <f>IF(B21991&lt;&gt;"NI",1,0)</f>
        <v/>
      </c>
      <c r="D21991">
        <f>VLOOKUP(B21991, Tabelas!A:C,3,FALSE())</f>
        <v/>
      </c>
      <c r="E21991">
        <f>VLOOKUP(B21991, Tabelas!A:C,2,FALSE())</f>
        <v/>
      </c>
    </row>
    <row r="21992">
      <c r="A21992" t="inlineStr">
        <is>
          <t>SOCIETY OF HISTORICAL ARCHAEOLOGY NEWSLETTER</t>
        </is>
      </c>
      <c r="B21992" t="inlineStr">
        <is>
          <t>NC</t>
        </is>
      </c>
      <c r="C21992">
        <f>IF(B21992&lt;&gt;"NI",1,0)</f>
        <v/>
      </c>
      <c r="D21992">
        <f>VLOOKUP(B21992, Tabelas!A:C,3,FALSE())</f>
        <v/>
      </c>
      <c r="E21992">
        <f>VLOOKUP(B21992, Tabelas!A:C,2,FALSE())</f>
        <v/>
      </c>
    </row>
    <row r="21993">
      <c r="A21993" t="inlineStr">
        <is>
          <t>SOURCES UNESCO</t>
        </is>
      </c>
      <c r="B21993" t="inlineStr">
        <is>
          <t>NC</t>
        </is>
      </c>
      <c r="C21993">
        <f>IF(B21993&lt;&gt;"NI",1,0)</f>
        <v/>
      </c>
      <c r="D21993">
        <f>VLOOKUP(B21993, Tabelas!A:C,3,FALSE())</f>
        <v/>
      </c>
      <c r="E21993">
        <f>VLOOKUP(B21993, Tabelas!A:C,2,FALSE())</f>
        <v/>
      </c>
    </row>
    <row r="21994">
      <c r="A21994" t="inlineStr">
        <is>
          <t>SPIRITUS: REVISTA DE MISSIONOLOGÍA - EDICIÓN HISPANOAMERICANA</t>
        </is>
      </c>
      <c r="B21994" t="inlineStr">
        <is>
          <t>NC</t>
        </is>
      </c>
      <c r="C21994">
        <f>IF(B21994&lt;&gt;"NI",1,0)</f>
        <v/>
      </c>
      <c r="D21994">
        <f>VLOOKUP(B21994, Tabelas!A:C,3,FALSE())</f>
        <v/>
      </c>
      <c r="E21994">
        <f>VLOOKUP(B21994, Tabelas!A:C,2,FALSE())</f>
        <v/>
      </c>
    </row>
    <row r="21995">
      <c r="A21995" t="inlineStr">
        <is>
          <t>SURGICAL SCIENCE</t>
        </is>
      </c>
      <c r="B21995" t="inlineStr">
        <is>
          <t>NC</t>
        </is>
      </c>
      <c r="C21995">
        <f>IF(B21995&lt;&gt;"NI",1,0)</f>
        <v/>
      </c>
      <c r="D21995">
        <f>VLOOKUP(B21995, Tabelas!A:C,3,FALSE())</f>
        <v/>
      </c>
      <c r="E21995">
        <f>VLOOKUP(B21995, Tabelas!A:C,2,FALSE())</f>
        <v/>
      </c>
    </row>
    <row r="21996">
      <c r="A21996" t="inlineStr">
        <is>
          <t>SUSTENTAÇÃO (COSEMS/CE)</t>
        </is>
      </c>
      <c r="B21996" t="inlineStr">
        <is>
          <t>NC</t>
        </is>
      </c>
      <c r="C21996">
        <f>IF(B21996&lt;&gt;"NI",1,0)</f>
        <v/>
      </c>
      <c r="D21996">
        <f>VLOOKUP(B21996, Tabelas!A:C,3,FALSE())</f>
        <v/>
      </c>
      <c r="E21996">
        <f>VLOOKUP(B21996, Tabelas!A:C,2,FALSE())</f>
        <v/>
      </c>
    </row>
    <row r="21997">
      <c r="A21997" t="inlineStr">
        <is>
          <t>SYNOPSIS FUNGORUM</t>
        </is>
      </c>
      <c r="B21997" t="inlineStr">
        <is>
          <t>NC</t>
        </is>
      </c>
      <c r="C21997">
        <f>IF(B21997&lt;&gt;"NI",1,0)</f>
        <v/>
      </c>
      <c r="D21997">
        <f>VLOOKUP(B21997, Tabelas!A:C,3,FALSE())</f>
        <v/>
      </c>
      <c r="E21997">
        <f>VLOOKUP(B21997, Tabelas!A:C,2,FALSE())</f>
        <v/>
      </c>
    </row>
    <row r="21998">
      <c r="A21998" t="inlineStr">
        <is>
          <t>TECHNOLOGICAL LEARNING AND INDUSTRIAL INNOVATION WORKING PAPER SERIES</t>
        </is>
      </c>
      <c r="B21998" t="inlineStr">
        <is>
          <t>NC</t>
        </is>
      </c>
      <c r="C21998">
        <f>IF(B21998&lt;&gt;"NI",1,0)</f>
        <v/>
      </c>
      <c r="D21998">
        <f>VLOOKUP(B21998, Tabelas!A:C,3,FALSE())</f>
        <v/>
      </c>
      <c r="E21998">
        <f>VLOOKUP(B21998, Tabelas!A:C,2,FALSE())</f>
        <v/>
      </c>
    </row>
    <row r="21999">
      <c r="A21999" t="inlineStr">
        <is>
          <t>TENTACLE</t>
        </is>
      </c>
      <c r="B21999" t="inlineStr">
        <is>
          <t>NC</t>
        </is>
      </c>
      <c r="C21999">
        <f>IF(B21999&lt;&gt;"NI",1,0)</f>
        <v/>
      </c>
      <c r="D21999">
        <f>VLOOKUP(B21999, Tabelas!A:C,3,FALSE())</f>
        <v/>
      </c>
      <c r="E21999">
        <f>VLOOKUP(B21999, Tabelas!A:C,2,FALSE())</f>
        <v/>
      </c>
    </row>
    <row r="22000">
      <c r="A22000" t="inlineStr">
        <is>
          <t>TEOLOGIA, SOCIEDADE &amp; ESPIRITUALIDADE</t>
        </is>
      </c>
      <c r="B22000" t="inlineStr">
        <is>
          <t>NC</t>
        </is>
      </c>
      <c r="C22000">
        <f>IF(B22000&lt;&gt;"NI",1,0)</f>
        <v/>
      </c>
      <c r="D22000">
        <f>VLOOKUP(B22000, Tabelas!A:C,3,FALSE())</f>
        <v/>
      </c>
      <c r="E22000">
        <f>VLOOKUP(B22000, Tabelas!A:C,2,FALSE())</f>
        <v/>
      </c>
    </row>
    <row r="22001">
      <c r="A22001" t="inlineStr">
        <is>
          <t>TEOLÓGICA</t>
        </is>
      </c>
      <c r="B22001" t="inlineStr">
        <is>
          <t>NC</t>
        </is>
      </c>
      <c r="C22001">
        <f>IF(B22001&lt;&gt;"NI",1,0)</f>
        <v/>
      </c>
      <c r="D22001">
        <f>VLOOKUP(B22001, Tabelas!A:C,3,FALSE())</f>
        <v/>
      </c>
      <c r="E22001">
        <f>VLOOKUP(B22001, Tabelas!A:C,2,FALSE())</f>
        <v/>
      </c>
    </row>
    <row r="22002">
      <c r="A22002" t="inlineStr">
        <is>
          <t>TEXTO PARA DISCUSSÃO (CAMPINAS)</t>
        </is>
      </c>
      <c r="B22002" t="inlineStr">
        <is>
          <t>NC</t>
        </is>
      </c>
      <c r="C22002">
        <f>IF(B22002&lt;&gt;"NI",1,0)</f>
        <v/>
      </c>
      <c r="D22002">
        <f>VLOOKUP(B22002, Tabelas!A:C,3,FALSE())</f>
        <v/>
      </c>
      <c r="E22002">
        <f>VLOOKUP(B22002, Tabelas!A:C,2,FALSE())</f>
        <v/>
      </c>
    </row>
    <row r="22003">
      <c r="A22003" t="inlineStr">
        <is>
          <t>TEXTO PARA DISCUSSÃO (IPEA. BRASÍLIA)</t>
        </is>
      </c>
      <c r="B22003" t="inlineStr">
        <is>
          <t>NC</t>
        </is>
      </c>
      <c r="C22003">
        <f>IF(B22003&lt;&gt;"NI",1,0)</f>
        <v/>
      </c>
      <c r="D22003">
        <f>VLOOKUP(B22003, Tabelas!A:C,3,FALSE())</f>
        <v/>
      </c>
      <c r="E22003">
        <f>VLOOKUP(B22003, Tabelas!A:C,2,FALSE())</f>
        <v/>
      </c>
    </row>
    <row r="22004">
      <c r="A22004" t="inlineStr">
        <is>
          <t>TEXTO PARA DISCUSSÃO CEDEPLAR/UFMG</t>
        </is>
      </c>
      <c r="B22004" t="inlineStr">
        <is>
          <t>NC</t>
        </is>
      </c>
      <c r="C22004">
        <f>IF(B22004&lt;&gt;"NI",1,0)</f>
        <v/>
      </c>
      <c r="D22004">
        <f>VLOOKUP(B22004, Tabelas!A:C,3,FALSE())</f>
        <v/>
      </c>
      <c r="E22004">
        <f>VLOOKUP(B22004, Tabelas!A:C,2,FALSE())</f>
        <v/>
      </c>
    </row>
    <row r="22005">
      <c r="A22005" t="inlineStr">
        <is>
          <t>TEXTOS DIDÁTICOS (UNICAMP)</t>
        </is>
      </c>
      <c r="B22005" t="inlineStr">
        <is>
          <t>NC</t>
        </is>
      </c>
      <c r="C22005">
        <f>IF(B22005&lt;&gt;"NI",1,0)</f>
        <v/>
      </c>
      <c r="D22005">
        <f>VLOOKUP(B22005, Tabelas!A:C,3,FALSE())</f>
        <v/>
      </c>
      <c r="E22005">
        <f>VLOOKUP(B22005, Tabelas!A:C,2,FALSE())</f>
        <v/>
      </c>
    </row>
    <row r="22006">
      <c r="A22006" t="inlineStr">
        <is>
          <t>TEXTOS PARA DISCUSSÃO DA CEPAL - IPEA</t>
        </is>
      </c>
      <c r="B22006" t="inlineStr">
        <is>
          <t>NC</t>
        </is>
      </c>
      <c r="C22006">
        <f>IF(B22006&lt;&gt;"NI",1,0)</f>
        <v/>
      </c>
      <c r="D22006">
        <f>VLOOKUP(B22006, Tabelas!A:C,3,FALSE())</f>
        <v/>
      </c>
      <c r="E22006">
        <f>VLOOKUP(B22006, Tabelas!A:C,2,FALSE())</f>
        <v/>
      </c>
    </row>
    <row r="22007">
      <c r="A22007" t="inlineStr">
        <is>
          <t>THE EUROPEAN PHYSICAL JOURNAL. SPECIAL TOPICS (ONLINE)</t>
        </is>
      </c>
      <c r="B22007" t="inlineStr">
        <is>
          <t>NC</t>
        </is>
      </c>
      <c r="C22007">
        <f>IF(B22007&lt;&gt;"NI",1,0)</f>
        <v/>
      </c>
      <c r="D22007">
        <f>VLOOKUP(B22007, Tabelas!A:C,3,FALSE())</f>
        <v/>
      </c>
      <c r="E22007">
        <f>VLOOKUP(B22007, Tabelas!A:C,2,FALSE())</f>
        <v/>
      </c>
    </row>
    <row r="22008">
      <c r="A22008" t="inlineStr">
        <is>
          <t>THE GLOOM, BOOM AND DOOM REPORT</t>
        </is>
      </c>
      <c r="B22008" t="inlineStr">
        <is>
          <t>NC</t>
        </is>
      </c>
      <c r="C22008">
        <f>IF(B22008&lt;&gt;"NI",1,0)</f>
        <v/>
      </c>
      <c r="D22008">
        <f>VLOOKUP(B22008, Tabelas!A:C,3,FALSE())</f>
        <v/>
      </c>
      <c r="E22008">
        <f>VLOOKUP(B22008, Tabelas!A:C,2,FALSE())</f>
        <v/>
      </c>
    </row>
    <row r="22009">
      <c r="A22009" t="inlineStr">
        <is>
          <t>THE IUCN RED LIST OF THREATENED SPECIES</t>
        </is>
      </c>
      <c r="B22009" t="inlineStr">
        <is>
          <t>NC</t>
        </is>
      </c>
      <c r="C22009">
        <f>IF(B22009&lt;&gt;"NI",1,0)</f>
        <v/>
      </c>
      <c r="D22009">
        <f>VLOOKUP(B22009, Tabelas!A:C,3,FALSE())</f>
        <v/>
      </c>
      <c r="E22009">
        <f>VLOOKUP(B22009, Tabelas!A:C,2,FALSE())</f>
        <v/>
      </c>
    </row>
    <row r="22010">
      <c r="A22010" t="inlineStr">
        <is>
          <t>TÓPICOS (BONN)</t>
        </is>
      </c>
      <c r="B22010" t="inlineStr">
        <is>
          <t>NC</t>
        </is>
      </c>
      <c r="C22010">
        <f>IF(B22010&lt;&gt;"NI",1,0)</f>
        <v/>
      </c>
      <c r="D22010">
        <f>VLOOKUP(B22010, Tabelas!A:C,3,FALSE())</f>
        <v/>
      </c>
      <c r="E22010">
        <f>VLOOKUP(B22010, Tabelas!A:C,2,FALSE())</f>
        <v/>
      </c>
    </row>
    <row r="22011">
      <c r="A22011" t="inlineStr">
        <is>
          <t>TOXICS ¿ OPEN ACCESS JOURNAL</t>
        </is>
      </c>
      <c r="B22011" t="inlineStr">
        <is>
          <t>NC</t>
        </is>
      </c>
      <c r="C22011">
        <f>IF(B22011&lt;&gt;"NI",1,0)</f>
        <v/>
      </c>
      <c r="D22011">
        <f>VLOOKUP(B22011, Tabelas!A:C,3,FALSE())</f>
        <v/>
      </c>
      <c r="E22011">
        <f>VLOOKUP(B22011, Tabelas!A:C,2,FALSE())</f>
        <v/>
      </c>
    </row>
    <row r="22012">
      <c r="A22012" t="inlineStr">
        <is>
          <t>TRABALHOS PARA DISCUSSÃO - BANCO CENTRAL DO BRASIL (ONLINE)</t>
        </is>
      </c>
      <c r="B22012" t="inlineStr">
        <is>
          <t>NC</t>
        </is>
      </c>
      <c r="C22012">
        <f>IF(B22012&lt;&gt;"NI",1,0)</f>
        <v/>
      </c>
      <c r="D22012">
        <f>VLOOKUP(B22012, Tabelas!A:C,3,FALSE())</f>
        <v/>
      </c>
      <c r="E22012">
        <f>VLOOKUP(B22012, Tabelas!A:C,2,FALSE())</f>
        <v/>
      </c>
    </row>
    <row r="22013">
      <c r="A22013" t="inlineStr">
        <is>
          <t>TRANSMISSION &amp; DISTRIBUTION WORLD</t>
        </is>
      </c>
      <c r="B22013" t="inlineStr">
        <is>
          <t>NC</t>
        </is>
      </c>
      <c r="C22013">
        <f>IF(B22013&lt;&gt;"NI",1,0)</f>
        <v/>
      </c>
      <c r="D22013">
        <f>VLOOKUP(B22013, Tabelas!A:C,3,FALSE())</f>
        <v/>
      </c>
      <c r="E22013">
        <f>VLOOKUP(B22013, Tabelas!A:C,2,FALSE())</f>
        <v/>
      </c>
    </row>
    <row r="22014">
      <c r="A22014" t="inlineStr">
        <is>
          <t>TRANSVERSALIDADES</t>
        </is>
      </c>
      <c r="B22014" t="inlineStr">
        <is>
          <t>NC</t>
        </is>
      </c>
      <c r="C22014">
        <f>IF(B22014&lt;&gt;"NI",1,0)</f>
        <v/>
      </c>
      <c r="D22014">
        <f>VLOOKUP(B22014, Tabelas!A:C,3,FALSE())</f>
        <v/>
      </c>
      <c r="E22014">
        <f>VLOOKUP(B22014, Tabelas!A:C,2,FALSE())</f>
        <v/>
      </c>
    </row>
    <row r="22015">
      <c r="A22015" t="inlineStr">
        <is>
          <t>TRAVESSIA (SAO PAULO)</t>
        </is>
      </c>
      <c r="B22015" t="inlineStr">
        <is>
          <t>NC</t>
        </is>
      </c>
      <c r="C22015">
        <f>IF(B22015&lt;&gt;"NI",1,0)</f>
        <v/>
      </c>
      <c r="D22015">
        <f>VLOOKUP(B22015, Tabelas!A:C,3,FALSE())</f>
        <v/>
      </c>
      <c r="E22015">
        <f>VLOOKUP(B22015, Tabelas!A:C,2,FALSE())</f>
        <v/>
      </c>
    </row>
    <row r="22016">
      <c r="A22016" t="inlineStr">
        <is>
          <t>TRENDS IN LOGIC</t>
        </is>
      </c>
      <c r="B22016" t="inlineStr">
        <is>
          <t>NC</t>
        </is>
      </c>
      <c r="C22016">
        <f>IF(B22016&lt;&gt;"NI",1,0)</f>
        <v/>
      </c>
      <c r="D22016">
        <f>VLOOKUP(B22016, Tabelas!A:C,3,FALSE())</f>
        <v/>
      </c>
      <c r="E22016">
        <f>VLOOKUP(B22016, Tabelas!A:C,2,FALSE())</f>
        <v/>
      </c>
    </row>
    <row r="22017">
      <c r="A22017" t="inlineStr">
        <is>
          <t>TURISMO EM PAUTA</t>
        </is>
      </c>
      <c r="B22017" t="inlineStr">
        <is>
          <t>NC</t>
        </is>
      </c>
      <c r="C22017">
        <f>IF(B22017&lt;&gt;"NI",1,0)</f>
        <v/>
      </c>
      <c r="D22017">
        <f>VLOOKUP(B22017, Tabelas!A:C,3,FALSE())</f>
        <v/>
      </c>
      <c r="E22017">
        <f>VLOOKUP(B22017, Tabelas!A:C,2,FALSE())</f>
        <v/>
      </c>
    </row>
    <row r="22018">
      <c r="A22018" t="inlineStr">
        <is>
          <t>UK JOURNAL OF PHARMACEUTICAL AND BIOSCIENCES</t>
        </is>
      </c>
      <c r="B22018" t="inlineStr">
        <is>
          <t>NC</t>
        </is>
      </c>
      <c r="C22018">
        <f>IF(B22018&lt;&gt;"NI",1,0)</f>
        <v/>
      </c>
      <c r="D22018">
        <f>VLOOKUP(B22018, Tabelas!A:C,3,FALSE())</f>
        <v/>
      </c>
      <c r="E22018">
        <f>VLOOKUP(B22018, Tabelas!A:C,2,FALSE())</f>
        <v/>
      </c>
    </row>
    <row r="22019">
      <c r="A22019" t="inlineStr">
        <is>
          <t>UNASYLVA (ENGLISH ED. PRINT)</t>
        </is>
      </c>
      <c r="B22019" t="inlineStr">
        <is>
          <t>NC</t>
        </is>
      </c>
      <c r="C22019">
        <f>IF(B22019&lt;&gt;"NI",1,0)</f>
        <v/>
      </c>
      <c r="D22019">
        <f>VLOOKUP(B22019, Tabelas!A:C,3,FALSE())</f>
        <v/>
      </c>
      <c r="E22019">
        <f>VLOOKUP(B22019, Tabelas!A:C,2,FALSE())</f>
        <v/>
      </c>
    </row>
    <row r="22020">
      <c r="A22020" t="inlineStr">
        <is>
          <t>UNOPAR CIENTÍFICA. CIÊNCIAS BIOLÓGICAS E DA SAÚDE</t>
        </is>
      </c>
      <c r="B22020" t="inlineStr">
        <is>
          <t>NC</t>
        </is>
      </c>
      <c r="C22020">
        <f>IF(B22020&lt;&gt;"NI",1,0)</f>
        <v/>
      </c>
      <c r="D22020">
        <f>VLOOKUP(B22020, Tabelas!A:C,3,FALSE())</f>
        <v/>
      </c>
      <c r="E22020">
        <f>VLOOKUP(B22020, Tabelas!A:C,2,FALSE())</f>
        <v/>
      </c>
    </row>
    <row r="22021">
      <c r="A22021" t="inlineStr">
        <is>
          <t>URBÂNIA</t>
        </is>
      </c>
      <c r="B22021" t="inlineStr">
        <is>
          <t>NC</t>
        </is>
      </c>
      <c r="C22021">
        <f>IF(B22021&lt;&gt;"NI",1,0)</f>
        <v/>
      </c>
      <c r="D22021">
        <f>VLOOKUP(B22021, Tabelas!A:C,3,FALSE())</f>
        <v/>
      </c>
      <c r="E22021">
        <f>VLOOKUP(B22021, Tabelas!A:C,2,FALSE())</f>
        <v/>
      </c>
    </row>
    <row r="22022">
      <c r="A22022" t="inlineStr">
        <is>
          <t>URBANISTICA INFORMAZIONI</t>
        </is>
      </c>
      <c r="B22022" t="inlineStr">
        <is>
          <t>NC</t>
        </is>
      </c>
      <c r="C22022">
        <f>IF(B22022&lt;&gt;"NI",1,0)</f>
        <v/>
      </c>
      <c r="D22022">
        <f>VLOOKUP(B22022, Tabelas!A:C,3,FALSE())</f>
        <v/>
      </c>
      <c r="E22022">
        <f>VLOOKUP(B22022, Tabelas!A:C,2,FALSE())</f>
        <v/>
      </c>
    </row>
    <row r="22023">
      <c r="A22023" t="inlineStr">
        <is>
          <t>V SIMPÓSIO DE PÓS-GRADUANDOS EM MÚSICA (SIMPOM 2018)</t>
        </is>
      </c>
      <c r="B22023" t="inlineStr">
        <is>
          <t>NC</t>
        </is>
      </c>
      <c r="C22023">
        <f>IF(B22023&lt;&gt;"NI",1,0)</f>
        <v/>
      </c>
      <c r="D22023">
        <f>VLOOKUP(B22023, Tabelas!A:C,3,FALSE())</f>
        <v/>
      </c>
      <c r="E22023">
        <f>VLOOKUP(B22023, Tabelas!A:C,2,FALSE())</f>
        <v/>
      </c>
    </row>
    <row r="22024">
      <c r="A22024" t="inlineStr">
        <is>
          <t>VERVE (PUCSP)</t>
        </is>
      </c>
      <c r="B22024" t="inlineStr">
        <is>
          <t>NC</t>
        </is>
      </c>
      <c r="C22024">
        <f>IF(B22024&lt;&gt;"NI",1,0)</f>
        <v/>
      </c>
      <c r="D22024">
        <f>VLOOKUP(B22024, Tabelas!A:C,3,FALSE())</f>
        <v/>
      </c>
      <c r="E22024">
        <f>VLOOKUP(B22024, Tabelas!A:C,2,FALSE())</f>
        <v/>
      </c>
    </row>
    <row r="22025">
      <c r="A22025" t="inlineStr">
        <is>
          <t>VICEVERSA</t>
        </is>
      </c>
      <c r="B22025" t="inlineStr">
        <is>
          <t>NC</t>
        </is>
      </c>
      <c r="C22025">
        <f>IF(B22025&lt;&gt;"NI",1,0)</f>
        <v/>
      </c>
      <c r="D22025">
        <f>VLOOKUP(B22025, Tabelas!A:C,3,FALSE())</f>
        <v/>
      </c>
      <c r="E22025">
        <f>VLOOKUP(B22025, Tabelas!A:C,2,FALSE())</f>
        <v/>
      </c>
    </row>
    <row r="22026">
      <c r="A22026" t="inlineStr">
        <is>
          <t>VIDA PASTORAL - REVISTA BIMESTRAL PARA SACERDOTES E AGENTES DE PASTORAL</t>
        </is>
      </c>
      <c r="B22026" t="inlineStr">
        <is>
          <t>NC</t>
        </is>
      </c>
      <c r="C22026">
        <f>IF(B22026&lt;&gt;"NI",1,0)</f>
        <v/>
      </c>
      <c r="D22026">
        <f>VLOOKUP(B22026, Tabelas!A:C,3,FALSE())</f>
        <v/>
      </c>
      <c r="E22026">
        <f>VLOOKUP(B22026, Tabelas!A:C,2,FALSE())</f>
        <v/>
      </c>
    </row>
    <row r="22027">
      <c r="A22027" t="inlineStr">
        <is>
          <t>VIII CONGRESSO NACIONAL DE EXCELÊNCIA EM GESTÃO</t>
        </is>
      </c>
      <c r="B22027" t="inlineStr">
        <is>
          <t>NC</t>
        </is>
      </c>
      <c r="C22027">
        <f>IF(B22027&lt;&gt;"NI",1,0)</f>
        <v/>
      </c>
      <c r="D22027">
        <f>VLOOKUP(B22027, Tabelas!A:C,3,FALSE())</f>
        <v/>
      </c>
      <c r="E22027">
        <f>VLOOKUP(B22027, Tabelas!A:C,2,FALSE())</f>
        <v/>
      </c>
    </row>
    <row r="22028">
      <c r="A22028" t="inlineStr">
        <is>
          <t>VISTA</t>
        </is>
      </c>
      <c r="B22028" t="inlineStr">
        <is>
          <t>NC</t>
        </is>
      </c>
      <c r="C22028">
        <f>IF(B22028&lt;&gt;"NI",1,0)</f>
        <v/>
      </c>
      <c r="D22028">
        <f>VLOOKUP(B22028, Tabelas!A:C,3,FALSE())</f>
        <v/>
      </c>
      <c r="E22028">
        <f>VLOOKUP(B22028, Tabelas!A:C,2,FALSE())</f>
        <v/>
      </c>
    </row>
    <row r="22029">
      <c r="A22029" t="inlineStr">
        <is>
          <t>VOICES. THEOLOGICAL JOURNAL OF EATWOT, ECUMENICAL ASSOCIATION OF THIRD WORLD THEOLOGIANS</t>
        </is>
      </c>
      <c r="B22029" t="inlineStr">
        <is>
          <t>NC</t>
        </is>
      </c>
      <c r="C22029">
        <f>IF(B22029&lt;&gt;"NI",1,0)</f>
        <v/>
      </c>
      <c r="D22029">
        <f>VLOOKUP(B22029, Tabelas!A:C,3,FALSE())</f>
        <v/>
      </c>
      <c r="E22029">
        <f>VLOOKUP(B22029, Tabelas!A:C,2,FALSE())</f>
        <v/>
      </c>
    </row>
    <row r="22030">
      <c r="A22030" t="inlineStr">
        <is>
          <t>WATERLAT-GOBACIT NETWORK WORKING PAPERS</t>
        </is>
      </c>
      <c r="B22030" t="inlineStr">
        <is>
          <t>NC</t>
        </is>
      </c>
      <c r="C22030">
        <f>IF(B22030&lt;&gt;"NI",1,0)</f>
        <v/>
      </c>
      <c r="D22030">
        <f>VLOOKUP(B22030, Tabelas!A:C,3,FALSE())</f>
        <v/>
      </c>
      <c r="E22030">
        <f>VLOOKUP(B22030, Tabelas!A:C,2,FALSE())</f>
        <v/>
      </c>
    </row>
    <row r="22031">
      <c r="A22031" t="inlineStr">
        <is>
          <t>WELDING INTERNATIONAL</t>
        </is>
      </c>
      <c r="B22031" t="inlineStr">
        <is>
          <t>NC</t>
        </is>
      </c>
      <c r="C22031">
        <f>IF(B22031&lt;&gt;"NI",1,0)</f>
        <v/>
      </c>
      <c r="D22031">
        <f>VLOOKUP(B22031, Tabelas!A:C,3,FALSE())</f>
        <v/>
      </c>
      <c r="E22031">
        <f>VLOOKUP(B22031, Tabelas!A:C,2,FALSE())</f>
        <v/>
      </c>
    </row>
    <row r="22032">
      <c r="A22032" t="inlineStr">
        <is>
          <t>WELLCOME OPEN RESEARCH</t>
        </is>
      </c>
      <c r="B22032" t="inlineStr">
        <is>
          <t>NC</t>
        </is>
      </c>
      <c r="C22032">
        <f>IF(B22032&lt;&gt;"NI",1,0)</f>
        <v/>
      </c>
      <c r="D22032">
        <f>VLOOKUP(B22032, Tabelas!A:C,3,FALSE())</f>
        <v/>
      </c>
      <c r="E22032">
        <f>VLOOKUP(B22032, Tabelas!A:C,2,FALSE())</f>
        <v/>
      </c>
    </row>
    <row r="22033">
      <c r="A22033" t="inlineStr">
        <is>
          <t>WORKING PAPER</t>
        </is>
      </c>
      <c r="B22033" t="inlineStr">
        <is>
          <t>NC</t>
        </is>
      </c>
      <c r="C22033">
        <f>IF(B22033&lt;&gt;"NI",1,0)</f>
        <v/>
      </c>
      <c r="D22033">
        <f>VLOOKUP(B22033, Tabelas!A:C,3,FALSE())</f>
        <v/>
      </c>
      <c r="E22033">
        <f>VLOOKUP(B22033, Tabelas!A:C,2,FALSE())</f>
        <v/>
      </c>
    </row>
    <row r="22034">
      <c r="A22034" t="inlineStr">
        <is>
          <t>WORKING PAPER</t>
        </is>
      </c>
      <c r="B22034" t="inlineStr">
        <is>
          <t>NC</t>
        </is>
      </c>
      <c r="C22034">
        <f>IF(B22034&lt;&gt;"NI",1,0)</f>
        <v/>
      </c>
      <c r="D22034">
        <f>VLOOKUP(B22034, Tabelas!A:C,3,FALSE())</f>
        <v/>
      </c>
      <c r="E22034">
        <f>VLOOKUP(B22034, Tabelas!A:C,2,FALSE())</f>
        <v/>
      </c>
    </row>
    <row r="22035">
      <c r="A22035" t="inlineStr">
        <is>
          <t>WORKING PAPER SÉRIES - BANCO CENTRAL DO BRASIL (ONLINE)</t>
        </is>
      </c>
      <c r="B22035" t="inlineStr">
        <is>
          <t>NC</t>
        </is>
      </c>
      <c r="C22035">
        <f>IF(B22035&lt;&gt;"NI",1,0)</f>
        <v/>
      </c>
      <c r="D22035">
        <f>VLOOKUP(B22035, Tabelas!A:C,3,FALSE())</f>
        <v/>
      </c>
      <c r="E22035">
        <f>VLOOKUP(B22035, Tabelas!A:C,2,FALSE())</f>
        <v/>
      </c>
    </row>
    <row r="22036">
      <c r="A22036" t="inlineStr">
        <is>
          <t>WORKING PAPERS SERIES</t>
        </is>
      </c>
      <c r="B22036" t="inlineStr">
        <is>
          <t>NC</t>
        </is>
      </c>
      <c r="C22036">
        <f>IF(B22036&lt;&gt;"NI",1,0)</f>
        <v/>
      </c>
      <c r="D22036">
        <f>VLOOKUP(B22036, Tabelas!A:C,3,FALSE())</f>
        <v/>
      </c>
      <c r="E22036">
        <f>VLOOKUP(B22036, Tabelas!A:C,2,FALSE())</f>
        <v/>
      </c>
    </row>
    <row r="22037">
      <c r="A22037" t="inlineStr">
        <is>
          <t>WWW.CONGRESSOHISTORIAJATAI.ORG</t>
        </is>
      </c>
      <c r="B22037" t="inlineStr">
        <is>
          <t>NC</t>
        </is>
      </c>
      <c r="C22037">
        <f>IF(B22037&lt;&gt;"NI",1,0)</f>
        <v/>
      </c>
      <c r="D22037">
        <f>VLOOKUP(B22037, Tabelas!A:C,3,FALSE())</f>
        <v/>
      </c>
      <c r="E22037">
        <f>VLOOKUP(B22037, Tabelas!A:C,2,FALSE())</f>
        <v/>
      </c>
    </row>
    <row r="22038">
      <c r="A22038" t="inlineStr">
        <is>
          <t>YACHAY (COCHABAMBA)</t>
        </is>
      </c>
      <c r="B22038" t="inlineStr">
        <is>
          <t>NC</t>
        </is>
      </c>
      <c r="C22038">
        <f>IF(B22038&lt;&gt;"NI",1,0)</f>
        <v/>
      </c>
      <c r="D22038">
        <f>VLOOKUP(B22038, Tabelas!A:C,3,FALSE())</f>
        <v/>
      </c>
      <c r="E22038">
        <f>VLOOKUP(B22038, Tabelas!A:C,2,FALSE())</f>
        <v/>
      </c>
    </row>
    <row r="22039">
      <c r="A22039" t="inlineStr">
        <is>
          <t>ZEROUNDICIPIU</t>
        </is>
      </c>
      <c r="B22039" t="inlineStr">
        <is>
          <t>NC</t>
        </is>
      </c>
      <c r="C22039">
        <f>IF(B22039&lt;&gt;"NI",1,0)</f>
        <v/>
      </c>
      <c r="D22039">
        <f>VLOOKUP(B22039, Tabelas!A:C,3,FALSE())</f>
        <v/>
      </c>
      <c r="E22039">
        <f>VLOOKUP(B22039, Tabelas!A:C,2,FALSE())</f>
        <v/>
      </c>
    </row>
    <row r="22040">
      <c r="A22040" t="inlineStr">
        <is>
          <t>ZOOTECNIA TROPICAL - FONAIAP</t>
        </is>
      </c>
      <c r="B22040" t="inlineStr">
        <is>
          <t>NC</t>
        </is>
      </c>
      <c r="C22040">
        <f>IF(B22040&lt;&gt;"NI",1,0)</f>
        <v/>
      </c>
      <c r="D22040">
        <f>VLOOKUP(B22040, Tabelas!A:C,3,FALSE())</f>
        <v/>
      </c>
      <c r="E22040">
        <f>VLOOKUP(B22040, Tabelas!A:C,2,FALSE())</f>
        <v/>
      </c>
    </row>
    <row r="1048516" ht="12.8" customHeight="1" s="144"/>
    <row r="1048517" ht="12.8" customHeight="1" s="144"/>
    <row r="1048518" ht="12.8" customHeight="1" s="144"/>
    <row r="1048519" ht="12.8" customHeight="1" s="144"/>
    <row r="1048520" ht="12.8" customHeight="1" s="144"/>
    <row r="1048521" ht="12.8" customHeight="1" s="144"/>
    <row r="1048522" ht="12.8" customHeight="1" s="144"/>
    <row r="1048523" ht="12.8" customHeight="1" s="144"/>
    <row r="1048524" ht="12.8" customHeight="1" s="144"/>
    <row r="1048525" ht="12.8" customHeight="1" s="144"/>
    <row r="1048526" ht="12.8" customHeight="1" s="144"/>
    <row r="1048527" ht="12.8" customHeight="1" s="144"/>
    <row r="1048528" ht="12.8" customHeight="1" s="144"/>
    <row r="1048529" ht="12.8" customHeight="1" s="144"/>
    <row r="1048530" ht="12.8" customHeight="1" s="144"/>
    <row r="1048531" ht="12.8" customHeight="1" s="144"/>
    <row r="1048532" ht="12.8" customHeight="1" s="144"/>
    <row r="1048533" ht="12.8" customHeight="1" s="144"/>
    <row r="1048534" ht="12.8" customHeight="1" s="144"/>
    <row r="1048535" ht="12.8" customHeight="1" s="144"/>
    <row r="1048536" ht="12.8" customHeight="1" s="144"/>
    <row r="1048537" ht="12.8" customHeight="1" s="144"/>
    <row r="1048538" ht="12.8" customHeight="1" s="144"/>
    <row r="1048539" ht="12.8" customHeight="1" s="144"/>
    <row r="1048540" ht="12.8" customHeight="1" s="144"/>
    <row r="1048541" ht="12.8" customHeight="1" s="144"/>
    <row r="1048542" ht="12.8" customHeight="1" s="144"/>
    <row r="1048543" ht="12.8" customHeight="1" s="144"/>
    <row r="1048544" ht="12.8" customHeight="1" s="144"/>
    <row r="1048545" ht="12.8" customHeight="1" s="144"/>
    <row r="1048546" ht="12.8" customHeight="1" s="144"/>
    <row r="1048547" ht="12.8" customHeight="1" s="144"/>
    <row r="1048548" ht="12.8" customHeight="1" s="144"/>
    <row r="1048549" ht="12.8" customHeight="1" s="144"/>
    <row r="1048550" ht="12.8" customHeight="1" s="144"/>
    <row r="1048551" ht="12.8" customHeight="1" s="144"/>
    <row r="1048552" ht="12.8" customHeight="1" s="144"/>
    <row r="1048553" ht="12.8" customHeight="1" s="144"/>
    <row r="1048554" ht="12.8" customHeight="1" s="144"/>
    <row r="1048555" ht="12.8" customHeight="1" s="144"/>
    <row r="1048556" ht="12.8" customHeight="1" s="144"/>
    <row r="1048557" ht="12.8" customHeight="1" s="144"/>
    <row r="1048558" ht="12.8" customHeight="1" s="144"/>
    <row r="1048559" ht="12.8" customHeight="1" s="144"/>
    <row r="1048560" ht="12.8" customHeight="1" s="144"/>
    <row r="1048561" ht="12.8" customHeight="1" s="144"/>
    <row r="1048562" ht="12.8" customHeight="1" s="144"/>
    <row r="1048563" ht="12.8" customHeight="1" s="144"/>
    <row r="1048564" ht="12.8" customHeight="1" s="144"/>
    <row r="1048565" ht="12.8" customHeight="1" s="144"/>
    <row r="1048566" ht="12.8" customHeight="1" s="144"/>
    <row r="1048567" ht="12.8" customHeight="1" s="144"/>
    <row r="1048568" ht="12.8" customHeight="1" s="144"/>
    <row r="1048569" ht="12.8" customHeight="1" s="144"/>
    <row r="1048570" ht="12.8" customHeight="1" s="144"/>
    <row r="1048571" ht="12.8" customHeight="1" s="144"/>
    <row r="1048572" ht="12.8" customHeight="1" s="144"/>
    <row r="1048573" ht="12.8" customHeight="1" s="144"/>
    <row r="1048574" ht="12.8" customHeight="1" s="144"/>
    <row r="1048575" ht="12.8" customHeight="1" s="144"/>
    <row r="1048576" ht="12.8" customHeight="1" s="144"/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M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1" ySplit="1" topLeftCell="B47" activePane="bottomRight" state="frozen"/>
      <selection pane="topLeft" activeCell="A1" activeCellId="0" sqref="A1"/>
      <selection pane="topRight" activeCell="B1" activeCellId="0" sqref="B1"/>
      <selection pane="bottomLeft" activeCell="A47" activeCellId="0" sqref="A47"/>
      <selection pane="bottomRight" activeCell="F70" activeCellId="0" sqref="F70"/>
    </sheetView>
  </sheetViews>
  <sheetFormatPr baseColWidth="8" defaultColWidth="8.87890625" defaultRowHeight="15.75" zeroHeight="0" outlineLevelRow="0"/>
  <cols>
    <col width="69.12" customWidth="1" style="175" min="1" max="1"/>
    <col width="5.88" customWidth="1" style="213" min="2" max="2"/>
    <col width="5.88" customWidth="1" style="150" min="3" max="3"/>
    <col width="5.88" customWidth="1" style="234" min="4" max="4"/>
    <col width="5.88" customWidth="1" style="235" min="5" max="5"/>
    <col width="1.62" customWidth="1" style="150" min="6" max="6"/>
    <col width="20.12" customWidth="1" style="236" min="7" max="7"/>
    <col width="11.88" customWidth="1" style="236" min="8" max="8"/>
    <col width="10.62" customWidth="1" style="236" min="9" max="9"/>
    <col width="12.12" customWidth="1" style="150" min="10" max="10"/>
    <col width="9" customWidth="1" style="235" min="11" max="11"/>
    <col width="10.62" customWidth="1" style="213" min="12" max="12"/>
    <col width="9" customWidth="1" style="237" min="13" max="13"/>
  </cols>
  <sheetData>
    <row r="1" ht="15.75" customHeight="1" s="144">
      <c r="A1" s="175" t="inlineStr">
        <is>
          <t>Periódicos</t>
        </is>
      </c>
      <c r="B1" s="213" t="inlineStr">
        <is>
          <t>Qualis</t>
        </is>
      </c>
      <c r="C1" s="238" t="inlineStr">
        <is>
          <t>CS</t>
        </is>
      </c>
      <c r="D1" s="234" t="inlineStr">
        <is>
          <t>Restrito</t>
        </is>
      </c>
      <c r="E1" s="235" t="inlineStr">
        <is>
          <t>Value</t>
        </is>
      </c>
      <c r="G1" s="239" t="inlineStr">
        <is>
          <t>ISSN/eISSN</t>
        </is>
      </c>
      <c r="H1" s="239" t="inlineStr">
        <is>
          <t>JIF (Percentil)</t>
        </is>
      </c>
      <c r="I1" s="239" t="inlineStr">
        <is>
          <t>Scopus</t>
        </is>
      </c>
      <c r="J1" s="239" t="inlineStr">
        <is>
          <t>Qualis-PDF</t>
        </is>
      </c>
      <c r="K1" s="235" t="inlineStr">
        <is>
          <t>QJIF</t>
        </is>
      </c>
      <c r="L1" s="213" t="inlineStr">
        <is>
          <t>Qscopus</t>
        </is>
      </c>
      <c r="M1" s="237" t="inlineStr">
        <is>
          <t>Max(PDF:Scopus)</t>
        </is>
      </c>
    </row>
    <row r="2" ht="15.75" customHeight="1" s="144">
      <c r="A2" s="228" t="inlineStr">
        <is>
          <t>DISCRETE APPLIED MATHEMATICS.</t>
        </is>
      </c>
      <c r="B2" s="213">
        <f>IF(M2&gt;1-1/8,"A1",IF(M2&gt;1-2/8,"A2",IF(M2&gt;1-3/8,"A3",IF(M2&gt;1/2,"A4",IF(M2&gt;1-5/8,"B1",IF(M2&gt;=0.2,"B2",IF(M2&gt;=0.1,"B3",IF(M2&gt;=0.05,"B4","NA"))))))))</f>
        <v/>
      </c>
      <c r="D2" s="234">
        <f>VLOOKUP(B2,Tabelas!A:C,3,FALSE())</f>
        <v/>
      </c>
      <c r="E2" s="235">
        <f>VLOOKUP(B2,Tabelas!A:C,2,FALSE())</f>
        <v/>
      </c>
      <c r="G2" s="236" t="inlineStr">
        <is>
          <t>0166-218X</t>
        </is>
      </c>
      <c r="J2" s="150" t="inlineStr">
        <is>
          <t>A2</t>
        </is>
      </c>
      <c r="K2" s="235">
        <f>IF(H2&gt;1-1/8,"A1",IF(H2&gt;1-2/8,"A2",IF(H2&gt;1-3/8,"A3",IF(H2&gt;1/2,"A4",IF(H2&gt;1-5/8,"B1",IF(H2&gt;1-6/8,"B2",IF(H2&gt;1-7/8,"B3",IF(H2&gt;0,"B4","NA"))))))))</f>
        <v/>
      </c>
      <c r="L2" s="213">
        <f>IF(I2&gt;1-1/8,"A1",IF(I2&gt;1-2/8,"A2",IF(I2&gt;1-3/8,"A3",IF(I2&gt;1/2,"A4",IF(I2&gt;1-5/8,"B1",IF(I2&gt;1-6/8,"B2",IF(I2&gt;1-7/8,"B3",IF(I2&gt;0,"B4","NA"))))))))</f>
        <v/>
      </c>
      <c r="M2" s="237">
        <f>MAX(VLOOKUP(L2,Tabelas!A:C,2,FALSE()),VLOOKUP(J2,Tabelas!A:C,2,FALSE()),VLOOKUP(J2,Tabelas!A:C,2,FALSE()))</f>
        <v/>
      </c>
    </row>
    <row r="3" ht="15.75" customHeight="1" s="144">
      <c r="A3" s="228" t="inlineStr">
        <is>
          <t>DISCRETE APPLIED MATHEMATICS.</t>
        </is>
      </c>
      <c r="B3" s="213">
        <f>IF(M3&gt;1-1/8,"A1",IF(M3&gt;1-2/8,"A2",IF(M3&gt;1-3/8,"A3",IF(M3&gt;1/2,"A4",IF(M3&gt;1-5/8,"B1",IF(M3&gt;=0.2,"B2",IF(M3&gt;=0.1,"B3",IF(M3&gt;=0.05,"B4","NA"))))))))</f>
        <v/>
      </c>
      <c r="D3" s="234">
        <f>VLOOKUP(B3,Tabelas!A:C,3,FALSE())</f>
        <v/>
      </c>
      <c r="E3" s="235">
        <f>VLOOKUP(B3,Tabelas!A:C,2,FALSE())</f>
        <v/>
      </c>
      <c r="G3" s="236" t="inlineStr">
        <is>
          <t>0166-218X</t>
        </is>
      </c>
      <c r="J3" s="150" t="inlineStr">
        <is>
          <t>A2</t>
        </is>
      </c>
      <c r="K3" s="235">
        <f>IF(H3&gt;1-1/8,"A1",IF(H3&gt;1-2/8,"A2",IF(H3&gt;1-3/8,"A3",IF(H3&gt;1/2,"A4",IF(H3&gt;1-5/8,"B1",IF(H3&gt;1-6/8,"B2",IF(H3&gt;1-7/8,"B3",IF(H3&gt;0,"B4","NA"))))))))</f>
        <v/>
      </c>
      <c r="L3" s="213">
        <f>IF(I3&gt;1-1/8,"A1",IF(I3&gt;1-2/8,"A2",IF(I3&gt;1-3/8,"A3",IF(I3&gt;1/2,"A4",IF(I3&gt;1-5/8,"B1",IF(I3&gt;1-6/8,"B2",IF(I3&gt;1-7/8,"B3",IF(I3&gt;0,"B4","NA"))))))))</f>
        <v/>
      </c>
      <c r="M3" s="237">
        <f>MAX(VLOOKUP(L3,Tabelas!A:C,2,FALSE()),VLOOKUP(J3,Tabelas!A:C,2,FALSE()),VLOOKUP(J3,Tabelas!A:C,2,FALSE()))</f>
        <v/>
      </c>
    </row>
    <row r="4" ht="15.75" customHeight="1" s="144">
      <c r="A4" s="228" t="inlineStr">
        <is>
          <t>JOURNAL OF INTERNET SERVICES AND APPLICATIONS.</t>
        </is>
      </c>
      <c r="B4" s="213">
        <f>IF(M4&gt;1-1/8,"A1",IF(M4&gt;1-2/8,"A2",IF(M4&gt;1-3/8,"A3",IF(M4&gt;1/2,"A4",IF(M4&gt;1-5/8,"B1",IF(M4&gt;=0.2,"B2",IF(M4&gt;=0.1,"B3",IF(M4&gt;=0.05,"B4","NA"))))))))</f>
        <v/>
      </c>
      <c r="D4" s="234">
        <f>VLOOKUP(B4,Tabelas!A:C,3,FALSE())</f>
        <v/>
      </c>
      <c r="E4" s="235">
        <f>VLOOKUP(B4,Tabelas!A:C,2,FALSE())</f>
        <v/>
      </c>
      <c r="G4" s="236" t="inlineStr">
        <is>
          <t>1867-4828</t>
        </is>
      </c>
      <c r="J4" s="150" t="inlineStr">
        <is>
          <t>A2</t>
        </is>
      </c>
      <c r="K4" s="235">
        <f>IF(H4&gt;1-1/8,"A1",IF(H4&gt;1-2/8,"A2",IF(H4&gt;1-3/8,"A3",IF(H4&gt;1/2,"A4",IF(H4&gt;1-5/8,"B1",IF(H4&gt;1-6/8,"B2",IF(H4&gt;1-7/8,"B3",IF(H4&gt;0,"B4","NA"))))))))</f>
        <v/>
      </c>
      <c r="L4" s="213">
        <f>IF(I4&gt;1-1/8,"A1",IF(I4&gt;1-2/8,"A2",IF(I4&gt;1-3/8,"A3",IF(I4&gt;1/2,"A4",IF(I4&gt;1-5/8,"B1",IF(I4&gt;1-6/8,"B2",IF(I4&gt;1-7/8,"B3",IF(I4&gt;0,"B4","NA"))))))))</f>
        <v/>
      </c>
      <c r="M4" s="237">
        <f>MAX(VLOOKUP(L4,Tabelas!A:C,2,FALSE()),VLOOKUP(J4,Tabelas!A:C,2,FALSE()),VLOOKUP(J4,Tabelas!A:C,2,FALSE()))</f>
        <v/>
      </c>
    </row>
    <row r="5" ht="15.75" customHeight="1" s="144">
      <c r="A5" s="228" t="inlineStr">
        <is>
          <t>ACM Transactions on Multimedia Computing Communications and Applications.</t>
        </is>
      </c>
      <c r="B5" s="213">
        <f>IF(M5&gt;1-1/8,"A1",IF(M5&gt;1-2/8,"A2",IF(M5&gt;1-3/8,"A3",IF(M5&gt;1/2,"A4",IF(M5&gt;1-5/8,"B1",IF(M5&gt;=0.2,"B2",IF(M5&gt;=0.1,"B3",IF(M5&gt;=0.05,"B4","NA"))))))))</f>
        <v/>
      </c>
      <c r="D5" s="234">
        <f>VLOOKUP(B5,Tabelas!A:C,3,FALSE())</f>
        <v/>
      </c>
      <c r="E5" s="235">
        <f>VLOOKUP(B5,Tabelas!A:C,2,FALSE())</f>
        <v/>
      </c>
      <c r="G5" s="236" t="inlineStr">
        <is>
          <t>1551-6857</t>
        </is>
      </c>
      <c r="J5" s="150" t="inlineStr">
        <is>
          <t>A2</t>
        </is>
      </c>
      <c r="K5" s="235">
        <f>IF(H5&gt;1-1/8,"A1",IF(H5&gt;1-2/8,"A2",IF(H5&gt;1-3/8,"A3",IF(H5&gt;1/2,"A4",IF(H5&gt;1-5/8,"B1",IF(H5&gt;1-6/8,"B2",IF(H5&gt;1-7/8,"B3",IF(H5&gt;0,"B4","NA"))))))))</f>
        <v/>
      </c>
      <c r="L5" s="213">
        <f>IF(I5&gt;1-1/8,"A1",IF(I5&gt;1-2/8,"A2",IF(I5&gt;1-3/8,"A3",IF(I5&gt;1/2,"A4",IF(I5&gt;1-5/8,"B1",IF(I5&gt;1-6/8,"B2",IF(I5&gt;1-7/8,"B3",IF(I5&gt;0,"B4","NA"))))))))</f>
        <v/>
      </c>
      <c r="M5" s="237">
        <f>MAX(VLOOKUP(L5,Tabelas!A:C,2,FALSE()),VLOOKUP(J5,Tabelas!A:C,2,FALSE()),VLOOKUP(J5,Tabelas!A:C,2,FALSE()))</f>
        <v/>
      </c>
    </row>
    <row r="6" ht="15.75" customHeight="1" s="144">
      <c r="A6" s="228" t="inlineStr">
        <is>
          <t>ELECTRONICS LETTERS.</t>
        </is>
      </c>
      <c r="B6" s="213">
        <f>IF(M6&gt;1-1/8,"A1",IF(M6&gt;1-2/8,"A2",IF(M6&gt;1-3/8,"A3",IF(M6&gt;1/2,"A4",IF(M6&gt;1-5/8,"B1",IF(M6&gt;=0.2,"B2",IF(M6&gt;=0.1,"B3",IF(M6&gt;=0.05,"B4","NA"))))))))</f>
        <v/>
      </c>
      <c r="D6" s="234">
        <f>VLOOKUP(B6,Tabelas!A:C,3,FALSE())</f>
        <v/>
      </c>
      <c r="E6" s="235">
        <f>VLOOKUP(B6,Tabelas!A:C,2,FALSE())</f>
        <v/>
      </c>
      <c r="G6" s="236" t="inlineStr">
        <is>
          <t>0013-5194</t>
        </is>
      </c>
      <c r="J6" s="150" t="inlineStr">
        <is>
          <t>A3</t>
        </is>
      </c>
      <c r="K6" s="235">
        <f>IF(H6&gt;1-1/8,"A1",IF(H6&gt;1-2/8,"A2",IF(H6&gt;1-3/8,"A3",IF(H6&gt;1/2,"A4",IF(H6&gt;1-5/8,"B1",IF(H6&gt;1-6/8,"B2",IF(H6&gt;1-7/8,"B3",IF(H6&gt;0,"B4","NA"))))))))</f>
        <v/>
      </c>
      <c r="L6" s="213">
        <f>IF(I6&gt;1-1/8,"A1",IF(I6&gt;1-2/8,"A2",IF(I6&gt;1-3/8,"A3",IF(I6&gt;1/2,"A4",IF(I6&gt;1-5/8,"B1",IF(I6&gt;1-6/8,"B2",IF(I6&gt;1-7/8,"B3",IF(I6&gt;0,"B4","NA"))))))))</f>
        <v/>
      </c>
      <c r="M6" s="237">
        <f>MAX(VLOOKUP(L6,Tabelas!A:C,2,FALSE()),VLOOKUP(J6,Tabelas!A:C,2,FALSE()),VLOOKUP(J6,Tabelas!A:C,2,FALSE()))</f>
        <v/>
      </c>
    </row>
    <row r="7" ht="15.75" customHeight="1" s="144">
      <c r="A7" s="228" t="inlineStr">
        <is>
          <t>Security and Communication Networks.</t>
        </is>
      </c>
      <c r="B7" s="213">
        <f>IF(M7&gt;1-1/8,"A1",IF(M7&gt;1-2/8,"A2",IF(M7&gt;1-3/8,"A3",IF(M7&gt;1/2,"A4",IF(M7&gt;1-5/8,"B1",IF(M7&gt;=0.2,"B2",IF(M7&gt;=0.1,"B3",IF(M7&gt;=0.05,"B4","NA"))))))))</f>
        <v/>
      </c>
      <c r="D7" s="234">
        <f>VLOOKUP(B7,Tabelas!A:C,3,FALSE())</f>
        <v/>
      </c>
      <c r="E7" s="235">
        <f>VLOOKUP(B7,Tabelas!A:C,2,FALSE())</f>
        <v/>
      </c>
      <c r="G7" s="236" t="inlineStr">
        <is>
          <t>1939-0114</t>
        </is>
      </c>
      <c r="J7" s="150" t="inlineStr">
        <is>
          <t>NI</t>
        </is>
      </c>
      <c r="K7" s="235">
        <f>IF(H7&gt;1-1/8,"A1",IF(H7&gt;1-2/8,"A2",IF(H7&gt;1-3/8,"A3",IF(H7&gt;1/2,"A4",IF(H7&gt;1-5/8,"B1",IF(H7&gt;1-6/8,"B2",IF(H7&gt;1-7/8,"B3",IF(H7&gt;0,"B4","NA"))))))))</f>
        <v/>
      </c>
      <c r="L7" s="213">
        <f>IF(I7&gt;1-1/8,"A1",IF(I7&gt;1-2/8,"A2",IF(I7&gt;1-3/8,"A3",IF(I7&gt;1/2,"A4",IF(I7&gt;1-5/8,"B1",IF(I7&gt;1-6/8,"B2",IF(I7&gt;1-7/8,"B3",IF(I7&gt;0,"B4","NA"))))))))</f>
        <v/>
      </c>
      <c r="M7" s="237">
        <f>MAX(VLOOKUP(L7,Tabelas!A:C,2,FALSE()),VLOOKUP(J7,Tabelas!A:C,2,FALSE()),VLOOKUP(J7,Tabelas!A:C,2,FALSE()))</f>
        <v/>
      </c>
    </row>
    <row r="8" ht="15.75" customHeight="1" s="144">
      <c r="A8" s="228" t="inlineStr">
        <is>
          <t>KNOWLEDGE-BASED SYSTEMS.</t>
        </is>
      </c>
      <c r="B8" s="213">
        <f>IF(M8&gt;1-1/8,"A1",IF(M8&gt;1-2/8,"A2",IF(M8&gt;1-3/8,"A3",IF(M8&gt;1/2,"A4",IF(M8&gt;1-5/8,"B1",IF(M8&gt;=0.2,"B2",IF(M8&gt;=0.1,"B3",IF(M8&gt;=0.05,"B4","NA"))))))))</f>
        <v/>
      </c>
      <c r="D8" s="234">
        <f>VLOOKUP(B8,Tabelas!A:C,3,FALSE())</f>
        <v/>
      </c>
      <c r="E8" s="235">
        <f>VLOOKUP(B8,Tabelas!A:C,2,FALSE())</f>
        <v/>
      </c>
      <c r="G8" s="236" t="inlineStr">
        <is>
          <t>0950-7051</t>
        </is>
      </c>
      <c r="J8" s="150" t="inlineStr">
        <is>
          <t>A1</t>
        </is>
      </c>
      <c r="K8" s="235">
        <f>IF(H8&gt;1-1/8,"A1",IF(H8&gt;1-2/8,"A2",IF(H8&gt;1-3/8,"A3",IF(H8&gt;1/2,"A4",IF(H8&gt;1-5/8,"B1",IF(H8&gt;1-6/8,"B2",IF(H8&gt;1-7/8,"B3",IF(H8&gt;0,"B4","NA"))))))))</f>
        <v/>
      </c>
      <c r="L8" s="213">
        <f>IF(I8&gt;1-1/8,"A1",IF(I8&gt;1-2/8,"A2",IF(I8&gt;1-3/8,"A3",IF(I8&gt;1/2,"A4",IF(I8&gt;1-5/8,"B1",IF(I8&gt;1-6/8,"B2",IF(I8&gt;1-7/8,"B3",IF(I8&gt;0,"B4","NA"))))))))</f>
        <v/>
      </c>
      <c r="M8" s="237">
        <f>MAX(VLOOKUP(L8,Tabelas!A:C,2,FALSE()),VLOOKUP(J8,Tabelas!A:C,2,FALSE()),VLOOKUP(J8,Tabelas!A:C,2,FALSE()))</f>
        <v/>
      </c>
    </row>
    <row r="9" ht="15.75" customHeight="1" s="144">
      <c r="A9" s="175" t="inlineStr">
        <is>
          <t>COMPUTER METHODS AND PROGRAMS IN BIOMEDICINE.</t>
        </is>
      </c>
      <c r="B9" s="213">
        <f>IF(M9&gt;1-1/8,"A1",IF(M9&gt;1-2/8,"A2",IF(M9&gt;1-3/8,"A3",IF(M9&gt;1/2,"A4",IF(M9&gt;1-5/8,"B1",IF(M9&gt;=0.2,"B2",IF(M9&gt;=0.1,"B3",IF(M9&gt;=0.05,"B4","NA"))))))))</f>
        <v/>
      </c>
      <c r="D9" s="234">
        <f>VLOOKUP(B9,Tabelas!A:C,3,FALSE())</f>
        <v/>
      </c>
      <c r="E9" s="235">
        <f>VLOOKUP(B9,Tabelas!A:C,2,FALSE())</f>
        <v/>
      </c>
      <c r="G9" s="236" t="inlineStr">
        <is>
          <t>0169-2607</t>
        </is>
      </c>
      <c r="J9" s="150" t="inlineStr">
        <is>
          <t>A1</t>
        </is>
      </c>
      <c r="K9" s="235">
        <f>IF(H9&gt;1-1/8,"A1",IF(H9&gt;1-2/8,"A2",IF(H9&gt;1-3/8,"A3",IF(H9&gt;1/2,"A4",IF(H9&gt;1-5/8,"B1",IF(H9&gt;1-6/8,"B2",IF(H9&gt;1-7/8,"B3",IF(H9&gt;0,"B4","NA"))))))))</f>
        <v/>
      </c>
      <c r="L9" s="213">
        <f>IF(I9&gt;1-1/8,"A1",IF(I9&gt;1-2/8,"A2",IF(I9&gt;1-3/8,"A3",IF(I9&gt;1/2,"A4",IF(I9&gt;1-5/8,"B1",IF(I9&gt;1-6/8,"B2",IF(I9&gt;1-7/8,"B3",IF(I9&gt;0,"B4","NA"))))))))</f>
        <v/>
      </c>
      <c r="M9" s="237">
        <f>MAX(VLOOKUP(L9,Tabelas!A:C,2,FALSE()),VLOOKUP(J9,Tabelas!A:C,2,FALSE()),VLOOKUP(J9,Tabelas!A:C,2,FALSE()))</f>
        <v/>
      </c>
    </row>
  </sheetData>
  <autoFilter ref="A1:M1">
    <sortState ref="A2:M1">
      <sortCondition ref="A2:A1" customList=""/>
    </sortState>
  </autoFilter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I2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2" activeCellId="0" sqref="H12"/>
    </sheetView>
  </sheetViews>
  <sheetFormatPr baseColWidth="8" defaultColWidth="11.00390625" defaultRowHeight="15.75" zeroHeight="0" outlineLevelRow="0"/>
  <cols>
    <col width="11" customWidth="1" style="240" min="2" max="2"/>
    <col width="11" customWidth="1" style="229" min="3" max="3"/>
    <col width="11" customWidth="1" style="240" min="5" max="5"/>
  </cols>
  <sheetData>
    <row r="1" ht="15.75" customHeight="1" s="144">
      <c r="A1" s="175" t="inlineStr">
        <is>
          <t>Qualis</t>
        </is>
      </c>
      <c r="B1" s="240" t="inlineStr">
        <is>
          <t>Ponto</t>
        </is>
      </c>
      <c r="C1" s="229" t="inlineStr">
        <is>
          <t>Restrito</t>
        </is>
      </c>
    </row>
    <row r="2" ht="15.75" customHeight="1" s="144">
      <c r="A2" s="175" t="inlineStr">
        <is>
          <t>A1</t>
        </is>
      </c>
      <c r="B2" s="240" t="n">
        <v>1</v>
      </c>
      <c r="C2" s="229" t="n">
        <v>1</v>
      </c>
      <c r="D2" s="175" t="n">
        <v>0</v>
      </c>
      <c r="E2" s="240">
        <f>1-D2/8</f>
        <v/>
      </c>
    </row>
    <row r="3" ht="15.75" customHeight="1" s="144">
      <c r="A3" s="175" t="inlineStr">
        <is>
          <t>A2</t>
        </is>
      </c>
      <c r="B3" s="240" t="n">
        <v>0.875</v>
      </c>
      <c r="C3" s="229" t="n">
        <v>1</v>
      </c>
      <c r="D3" s="175" t="n">
        <v>1</v>
      </c>
      <c r="E3" s="240">
        <f>1-D3/8</f>
        <v/>
      </c>
    </row>
    <row r="4" ht="15.75" customHeight="1" s="144">
      <c r="A4" s="175" t="inlineStr">
        <is>
          <t>A3</t>
        </is>
      </c>
      <c r="B4" s="240" t="n">
        <v>0.75</v>
      </c>
      <c r="C4" s="229" t="n">
        <v>1</v>
      </c>
      <c r="D4" s="175" t="n">
        <v>2</v>
      </c>
      <c r="E4" s="240">
        <f>1-D4/8</f>
        <v/>
      </c>
    </row>
    <row r="5" ht="15.75" customHeight="1" s="144">
      <c r="A5" s="175" t="inlineStr">
        <is>
          <t>A4</t>
        </is>
      </c>
      <c r="B5" s="240" t="n">
        <v>0.625</v>
      </c>
      <c r="C5" s="229" t="n">
        <v>1</v>
      </c>
      <c r="D5" s="175" t="n">
        <v>3</v>
      </c>
      <c r="E5" s="240">
        <f>1-D5/8</f>
        <v/>
      </c>
    </row>
    <row r="6" ht="15.75" customHeight="1" s="144">
      <c r="A6" s="175" t="inlineStr">
        <is>
          <t>B1</t>
        </is>
      </c>
      <c r="B6" s="240" t="n">
        <v>0.5</v>
      </c>
      <c r="C6" s="229" t="n">
        <v>0</v>
      </c>
      <c r="D6" s="175" t="n">
        <v>4</v>
      </c>
      <c r="E6" s="240">
        <f>1-D6/8</f>
        <v/>
      </c>
    </row>
    <row r="7" ht="15.75" customHeight="1" s="144">
      <c r="A7" s="175" t="inlineStr">
        <is>
          <t>B2</t>
        </is>
      </c>
      <c r="B7" s="240" t="n">
        <v>0.2</v>
      </c>
      <c r="C7" s="229" t="n">
        <v>0</v>
      </c>
      <c r="D7" s="175" t="n">
        <v>5</v>
      </c>
      <c r="E7" s="240" t="n">
        <v>0.2</v>
      </c>
    </row>
    <row r="8" ht="15.75" customHeight="1" s="144">
      <c r="A8" s="175" t="inlineStr">
        <is>
          <t>B3</t>
        </is>
      </c>
      <c r="B8" s="240" t="n">
        <v>0.1</v>
      </c>
      <c r="C8" s="229" t="n">
        <v>0</v>
      </c>
      <c r="D8" s="175" t="n">
        <v>6</v>
      </c>
      <c r="E8" s="240" t="n">
        <v>0.1</v>
      </c>
    </row>
    <row r="9" ht="15.75" customHeight="1" s="144">
      <c r="A9" s="175" t="inlineStr">
        <is>
          <t>B4</t>
        </is>
      </c>
      <c r="B9" s="240" t="n">
        <v>0.05</v>
      </c>
      <c r="C9" s="229" t="n">
        <v>0</v>
      </c>
      <c r="D9" s="175" t="n">
        <v>7</v>
      </c>
      <c r="E9" s="240" t="n">
        <v>0.05</v>
      </c>
    </row>
    <row r="10" ht="15.75" customHeight="1" s="144">
      <c r="A10" s="175" t="inlineStr">
        <is>
          <t>B5</t>
        </is>
      </c>
      <c r="B10" s="240" t="n">
        <v>0</v>
      </c>
      <c r="C10" s="229" t="n">
        <v>0</v>
      </c>
      <c r="D10" s="175" t="n">
        <v>8</v>
      </c>
      <c r="E10" s="240" t="n">
        <v>0</v>
      </c>
    </row>
    <row r="11" ht="15.75" customHeight="1" s="144">
      <c r="A11" s="175" t="inlineStr">
        <is>
          <t>C</t>
        </is>
      </c>
      <c r="B11" s="240" t="n">
        <v>0</v>
      </c>
      <c r="C11" s="229" t="n">
        <v>0</v>
      </c>
      <c r="D11" s="175" t="n">
        <v>9</v>
      </c>
      <c r="E11" s="240" t="n">
        <v>0</v>
      </c>
    </row>
    <row r="12" ht="15.75" customHeight="1" s="144">
      <c r="A12" s="175" t="inlineStr">
        <is>
          <t>NA</t>
        </is>
      </c>
      <c r="B12" s="240" t="n">
        <v>0</v>
      </c>
      <c r="C12" s="229" t="n">
        <v>0</v>
      </c>
      <c r="D12" s="175" t="n">
        <v>10</v>
      </c>
      <c r="E12" s="240" t="n">
        <v>0</v>
      </c>
    </row>
    <row r="13" ht="15.75" customHeight="1" s="144">
      <c r="A13" s="175" t="inlineStr">
        <is>
          <t>NI</t>
        </is>
      </c>
      <c r="B13" s="240" t="n">
        <v>0</v>
      </c>
      <c r="C13" s="229" t="n">
        <v>0</v>
      </c>
      <c r="D13" s="175" t="n">
        <v>11</v>
      </c>
      <c r="E13" s="240" t="n">
        <v>0</v>
      </c>
    </row>
    <row r="20" ht="15.75" customHeight="1" s="144">
      <c r="I20" s="175">
        <f>VLOOKUP("NI",Tabelas!A:C,2,FALSE())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B1:Z4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11" activeCellId="0" sqref="E11"/>
    </sheetView>
  </sheetViews>
  <sheetFormatPr baseColWidth="8" defaultColWidth="8.87890625" defaultRowHeight="15.75" zeroHeight="0" outlineLevelRow="0"/>
  <cols>
    <col width="1.62" customWidth="1" style="175" min="1" max="1"/>
    <col width="24.12" customWidth="1" style="241" min="2" max="2"/>
    <col width="10.12" customWidth="1" style="241" min="3" max="3"/>
    <col width="9.119999999999999" customWidth="1" style="241" min="4" max="4"/>
    <col width="9" customWidth="1" style="241" min="5" max="6"/>
    <col width="9.119999999999999" customWidth="1" style="241" min="7" max="7"/>
    <col width="9" customWidth="1" style="241" min="8" max="10"/>
    <col width="1.62" customWidth="1" style="175" min="11" max="11"/>
    <col width="34" customWidth="1" style="175" min="12" max="12"/>
    <col width="13.62" customWidth="1" style="175" min="13" max="13"/>
    <col width="13.62" customWidth="1" style="242" min="14" max="14"/>
    <col width="1.62" customWidth="1" style="175" min="15" max="15"/>
    <col width="34" customWidth="1" style="175" min="16" max="16"/>
    <col width="13.62" customWidth="1" style="175" min="17" max="17"/>
    <col width="13.62" customWidth="1" style="242" min="18" max="18"/>
    <col width="1.62" customWidth="1" style="175" min="19" max="19"/>
    <col width="40.12" customWidth="1" style="175" min="20" max="20"/>
    <col width="13.62" customWidth="1" style="175" min="21" max="21"/>
    <col width="13.62" customWidth="1" style="242" min="22" max="22"/>
    <col width="1.62" customWidth="1" style="175" min="23" max="23"/>
    <col width="40.12" customWidth="1" style="175" min="24" max="24"/>
    <col width="13.62" customWidth="1" style="175" min="25" max="25"/>
    <col width="13.62" customWidth="1" style="242" min="26" max="26"/>
    <col width="1.62" customWidth="1" style="175" min="27" max="27"/>
  </cols>
  <sheetData>
    <row r="1" ht="15.75" customHeight="1" s="144">
      <c r="L1" s="175" t="inlineStr">
        <is>
          <t>Periódicos - Geral</t>
        </is>
      </c>
      <c r="P1" s="175" t="inlineStr">
        <is>
          <t>Periódicos - Restrito</t>
        </is>
      </c>
      <c r="T1" s="175" t="inlineStr">
        <is>
          <t>Conferências - Geral</t>
        </is>
      </c>
      <c r="X1" s="175" t="inlineStr">
        <is>
          <t>Conferências - Restrito</t>
        </is>
      </c>
    </row>
    <row r="2" ht="15.75" customHeight="1" s="144">
      <c r="B2" s="243" t="inlineStr">
        <is>
          <t>Fluxo discentes</t>
        </is>
      </c>
      <c r="C2" s="244" t="inlineStr">
        <is>
          <t>2017</t>
        </is>
      </c>
      <c r="D2" s="244" t="inlineStr">
        <is>
          <t>2018</t>
        </is>
      </c>
      <c r="E2" s="244" t="inlineStr">
        <is>
          <t>2019</t>
        </is>
      </c>
      <c r="F2" s="244" t="inlineStr">
        <is>
          <t>2020</t>
        </is>
      </c>
      <c r="G2" s="244" t="inlineStr">
        <is>
          <t>Total</t>
        </is>
      </c>
      <c r="L2" s="175" t="inlineStr">
        <is>
          <t>Restrito</t>
        </is>
      </c>
      <c r="M2" s="175" t="inlineStr">
        <is>
          <t>(All)</t>
        </is>
      </c>
      <c r="P2" s="175" t="inlineStr">
        <is>
          <t>Restrito</t>
        </is>
      </c>
      <c r="Q2" s="245" t="n">
        <v>1</v>
      </c>
      <c r="T2" s="175" t="inlineStr">
        <is>
          <t>Restrito</t>
        </is>
      </c>
      <c r="U2" s="175" t="inlineStr">
        <is>
          <t>(All)</t>
        </is>
      </c>
      <c r="X2" s="175" t="inlineStr">
        <is>
          <t>Restrito</t>
        </is>
      </c>
      <c r="Y2" s="245" t="n">
        <v>1</v>
      </c>
    </row>
    <row r="3" ht="15.75" customHeight="1" s="144">
      <c r="B3" s="246" t="inlineStr">
        <is>
          <t>Matriculados</t>
        </is>
      </c>
      <c r="C3" s="246" t="n">
        <v>24</v>
      </c>
      <c r="D3" s="246" t="n">
        <v>43</v>
      </c>
      <c r="E3" s="246" t="n">
        <v>50</v>
      </c>
      <c r="F3" s="246" t="n">
        <v>57</v>
      </c>
      <c r="G3" s="246">
        <f>F3</f>
        <v/>
      </c>
    </row>
    <row r="4" ht="15.75" customHeight="1" s="144">
      <c r="B4" s="247" t="inlineStr">
        <is>
          <t>Titulados</t>
        </is>
      </c>
      <c r="C4" s="248" t="n">
        <v>0</v>
      </c>
      <c r="D4" s="248" t="n">
        <v>3</v>
      </c>
      <c r="E4" s="248" t="n">
        <v>11</v>
      </c>
      <c r="F4" s="248" t="n">
        <v>20</v>
      </c>
      <c r="G4" s="248">
        <f>SUM(C4:F4)</f>
        <v/>
      </c>
      <c r="L4" s="175" t="inlineStr">
        <is>
          <t>Row Labels</t>
        </is>
      </c>
      <c r="M4" s="175" t="inlineStr">
        <is>
          <t>Count of Qualis</t>
        </is>
      </c>
      <c r="N4" s="249" t="inlineStr">
        <is>
          <t>Qtd Per</t>
        </is>
      </c>
      <c r="P4" s="175" t="inlineStr">
        <is>
          <t>Row Labels</t>
        </is>
      </c>
      <c r="Q4" s="175" t="inlineStr">
        <is>
          <t>Count of Qualis</t>
        </is>
      </c>
      <c r="R4" s="249" t="inlineStr">
        <is>
          <t>Qtd Per Rest</t>
        </is>
      </c>
      <c r="T4" s="175" t="inlineStr">
        <is>
          <t>Row Labels</t>
        </is>
      </c>
      <c r="U4" s="175" t="inlineStr">
        <is>
          <t>Count of Qualis</t>
        </is>
      </c>
      <c r="V4" s="249" t="inlineStr">
        <is>
          <t>Qtd Conf</t>
        </is>
      </c>
      <c r="X4" s="175" t="inlineStr">
        <is>
          <t>Row Labels</t>
        </is>
      </c>
      <c r="Y4" s="175" t="inlineStr">
        <is>
          <t>Count of Qualis</t>
        </is>
      </c>
      <c r="Z4" s="249" t="inlineStr">
        <is>
          <t>Qtd Conf Rest</t>
        </is>
      </c>
    </row>
    <row r="5" ht="15.75" customHeight="1" s="144">
      <c r="B5" s="250" t="inlineStr">
        <is>
          <t>Total Discentes</t>
        </is>
      </c>
      <c r="C5" s="250">
        <f>C3+C4</f>
        <v/>
      </c>
      <c r="D5" s="250">
        <f>D3+D4</f>
        <v/>
      </c>
      <c r="E5" s="250">
        <f>E3+E4</f>
        <v/>
      </c>
      <c r="F5" s="250">
        <f>F3+F4</f>
        <v/>
      </c>
      <c r="G5" s="250">
        <f>G3+G4</f>
        <v/>
      </c>
      <c r="L5" s="245" t="inlineStr">
        <is>
          <t>DANIELLE FONTES DE ALBUQUERQUE</t>
        </is>
      </c>
      <c r="M5" s="175" t="n">
        <v>1</v>
      </c>
      <c r="N5" s="242">
        <f>IF(ISNA(VLOOKUP(L5,T:T,1,FALSE())),1,0.5)</f>
        <v/>
      </c>
      <c r="P5" s="245" t="inlineStr">
        <is>
          <t>DANIELLE FONTES DE ALBUQUERQUE</t>
        </is>
      </c>
      <c r="Q5" s="175" t="n">
        <v>1</v>
      </c>
      <c r="R5" s="242">
        <f>IF(ISNA(VLOOKUP(P5,X:X,1,FALSE())),1,0.5)</f>
        <v/>
      </c>
      <c r="T5" s="245" t="inlineStr">
        <is>
          <t>ADALBERTO MINEIRO DE ANDRADE</t>
        </is>
      </c>
      <c r="U5" s="175" t="n">
        <v>1</v>
      </c>
      <c r="V5" s="242">
        <f>IF(ISNA(VLOOKUP(T5,L:L,1,FALSE())),1,0.5)</f>
        <v/>
      </c>
      <c r="X5" s="245" t="inlineStr">
        <is>
          <t>ALAN RODRIGUES FONTOURA</t>
        </is>
      </c>
      <c r="Y5" s="175" t="n">
        <v>1</v>
      </c>
      <c r="Z5" s="242">
        <f>IF(ISNA(VLOOKUP(X5,P:P,1,FALSE())),1,0.5)</f>
        <v/>
      </c>
    </row>
    <row r="6" ht="15.75" customHeight="1" s="144">
      <c r="L6" s="245" t="inlineStr">
        <is>
          <t>GUSTAVO ALEXANDRE SOUSA SANTOS</t>
        </is>
      </c>
      <c r="M6" s="175" t="n">
        <v>1</v>
      </c>
      <c r="N6" s="242">
        <f>IF(ISNA(VLOOKUP(L6,T:T,1,FALSE())),1,0.5)</f>
        <v/>
      </c>
      <c r="P6" s="245" t="inlineStr">
        <is>
          <t>GUSTAVO ALEXANDRE SOUSA SANTOS</t>
        </is>
      </c>
      <c r="Q6" s="175" t="n">
        <v>1</v>
      </c>
      <c r="R6" s="242">
        <f>IF(ISNA(VLOOKUP(P6,X:X,1,FALSE())),1,0.5)</f>
        <v/>
      </c>
      <c r="T6" s="245" t="inlineStr">
        <is>
          <t>AÍQUES RODRIGUES GOMES</t>
        </is>
      </c>
      <c r="U6" s="175" t="n">
        <v>1</v>
      </c>
      <c r="V6" s="242">
        <f>IF(ISNA(VLOOKUP(T6,L:L,1,FALSE())),1,0.5)</f>
        <v/>
      </c>
      <c r="X6" s="245" t="inlineStr">
        <is>
          <t>ARTHUR RONALD FERREIRA DIOGENES GARCIA</t>
        </is>
      </c>
      <c r="Y6" s="175" t="n">
        <v>1</v>
      </c>
      <c r="Z6" s="242">
        <f>IF(ISNA(VLOOKUP(X6,P:P,1,FALSE())),1,0.5)</f>
        <v/>
      </c>
    </row>
    <row r="7" ht="15.75" customHeight="1" s="144">
      <c r="B7" s="251" t="inlineStr">
        <is>
          <t>Produção Discente</t>
        </is>
      </c>
      <c r="C7" s="252" t="inlineStr">
        <is>
          <t>Total</t>
        </is>
      </c>
      <c r="L7" s="245" t="inlineStr">
        <is>
          <t>JEFERSON COLARES DE PAULA</t>
        </is>
      </c>
      <c r="M7" s="175" t="n">
        <v>3</v>
      </c>
      <c r="N7" s="242">
        <f>IF(ISNA(VLOOKUP(L7,T:T,1,FALSE())),1,0.5)</f>
        <v/>
      </c>
      <c r="P7" s="245" t="inlineStr">
        <is>
          <t>JEFERSON COLARES DE PAULA</t>
        </is>
      </c>
      <c r="Q7" s="175" t="n">
        <v>1</v>
      </c>
      <c r="R7" s="242">
        <f>IF(ISNA(VLOOKUP(P7,X:X,1,FALSE())),1,0.5)</f>
        <v/>
      </c>
      <c r="T7" s="245" t="inlineStr">
        <is>
          <t>ALAN RODRIGUES FONTOURA</t>
        </is>
      </c>
      <c r="U7" s="175" t="n">
        <v>1</v>
      </c>
      <c r="V7" s="242">
        <f>IF(ISNA(VLOOKUP(T7,L:L,1,FALSE())),1,0.5)</f>
        <v/>
      </c>
      <c r="X7" s="245" t="inlineStr">
        <is>
          <t>DANIEL FERREIRA DE OLIVEIRA</t>
        </is>
      </c>
      <c r="Y7" s="175" t="n">
        <v>1</v>
      </c>
      <c r="Z7" s="242">
        <f>IF(ISNA(VLOOKUP(X7,P:P,1,FALSE())),1,0.5)</f>
        <v/>
      </c>
    </row>
    <row r="8" ht="15.75" customHeight="1" s="144">
      <c r="B8" s="253" t="inlineStr">
        <is>
          <t>Matriculados</t>
        </is>
      </c>
      <c r="C8" s="254">
        <f>G3</f>
        <v/>
      </c>
      <c r="L8" s="245" t="inlineStr">
        <is>
          <t>JOMAR FERREIRA MONSORES</t>
        </is>
      </c>
      <c r="M8" s="175" t="n">
        <v>1</v>
      </c>
      <c r="N8" s="242">
        <f>IF(ISNA(VLOOKUP(L8,T:T,1,FALSE())),1,0.5)</f>
        <v/>
      </c>
      <c r="P8" s="245" t="inlineStr">
        <is>
          <t>JOMAR FERREIRA MONSORES</t>
        </is>
      </c>
      <c r="Q8" s="175" t="n">
        <v>1</v>
      </c>
      <c r="R8" s="242">
        <f>IF(ISNA(VLOOKUP(P8,X:X,1,FALSE())),1,0.5)</f>
        <v/>
      </c>
      <c r="T8" s="245" t="inlineStr">
        <is>
          <t>ALEXANDRE MARTINS DA CUNHA</t>
        </is>
      </c>
      <c r="U8" s="175" t="n">
        <v>3</v>
      </c>
      <c r="V8" s="242">
        <f>IF(ISNA(VLOOKUP(T8,L:L,1,FALSE())),1,0.5)</f>
        <v/>
      </c>
      <c r="X8" s="245" t="inlineStr">
        <is>
          <t>ELLEN PAIXÃO SILVA</t>
        </is>
      </c>
      <c r="Y8" s="175" t="n">
        <v>1</v>
      </c>
      <c r="Z8" s="242">
        <f>IF(ISNA(VLOOKUP(X8,P:P,1,FALSE())),1,0.5)</f>
        <v/>
      </c>
    </row>
    <row r="9" ht="15.75" customHeight="1" s="144">
      <c r="B9" s="247" t="inlineStr">
        <is>
          <t>Titulados</t>
        </is>
      </c>
      <c r="C9" s="248">
        <f>G4</f>
        <v/>
      </c>
      <c r="L9" s="245" t="inlineStr">
        <is>
          <t>LEANDRO MAIA GONÇALVES</t>
        </is>
      </c>
      <c r="M9" s="175" t="n">
        <v>1</v>
      </c>
      <c r="N9" s="242">
        <f>IF(ISNA(VLOOKUP(L9,T:T,1,FALSE())),1,0.5)</f>
        <v/>
      </c>
      <c r="P9" s="245" t="inlineStr">
        <is>
          <t>LEANDRO MAIA GONÇALVES</t>
        </is>
      </c>
      <c r="Q9" s="175" t="n">
        <v>1</v>
      </c>
      <c r="R9" s="242">
        <f>IF(ISNA(VLOOKUP(P9,X:X,1,FALSE())),1,0.5)</f>
        <v/>
      </c>
      <c r="T9" s="245" t="inlineStr">
        <is>
          <t>ANTONIO JOSE DE CASTRO FILHO</t>
        </is>
      </c>
      <c r="U9" s="175" t="n">
        <v>1</v>
      </c>
      <c r="V9" s="242">
        <f>IF(ISNA(VLOOKUP(T9,L:L,1,FALSE())),1,0.5)</f>
        <v/>
      </c>
      <c r="X9" s="245" t="inlineStr">
        <is>
          <t>FLAVIO MATIAS DAMASCENO DE CARVALHO</t>
        </is>
      </c>
      <c r="Y9" s="175" t="n">
        <v>2</v>
      </c>
      <c r="Z9" s="242">
        <f>IF(ISNA(VLOOKUP(X9,P:P,1,FALSE())),1,0.5)</f>
        <v/>
      </c>
    </row>
    <row r="10" ht="15.75" customHeight="1" s="144">
      <c r="B10" s="253" t="inlineStr">
        <is>
          <t>Total Discentes</t>
        </is>
      </c>
      <c r="C10" s="254">
        <f>G5</f>
        <v/>
      </c>
      <c r="L10" s="245" t="inlineStr">
        <is>
          <t>LEONARDO FERREIRA DOS SANTOS</t>
        </is>
      </c>
      <c r="M10" s="175" t="n">
        <v>1</v>
      </c>
      <c r="N10" s="242">
        <f>IF(ISNA(VLOOKUP(L10,T:T,1,FALSE())),1,0.5)</f>
        <v/>
      </c>
      <c r="P10" s="245" t="inlineStr">
        <is>
          <t>RAFAEL GUIMARÃES RODRIGUES</t>
        </is>
      </c>
      <c r="Q10" s="175" t="n">
        <v>1</v>
      </c>
      <c r="R10" s="242">
        <f>IF(ISNA(VLOOKUP(P10,X:X,1,FALSE())),1,0.5)</f>
        <v/>
      </c>
      <c r="T10" s="245" t="inlineStr">
        <is>
          <t>ARTHUR RONALD FERREIRA DIOGENES GARCIA</t>
        </is>
      </c>
      <c r="U10" s="175" t="n">
        <v>1</v>
      </c>
      <c r="V10" s="242">
        <f>IF(ISNA(VLOOKUP(T10,L:L,1,FALSE())),1,0.5)</f>
        <v/>
      </c>
      <c r="X10" s="245" t="inlineStr">
        <is>
          <t>GABRIEL NASCIMENTO DO SANTOS</t>
        </is>
      </c>
      <c r="Y10" s="175" t="n">
        <v>1</v>
      </c>
      <c r="Z10" s="242">
        <f>IF(ISNA(VLOOKUP(X10,P:P,1,FALSE())),1,0.5)</f>
        <v/>
      </c>
    </row>
    <row r="11" ht="15.75" customHeight="1" s="144">
      <c r="B11" s="247" t="inlineStr">
        <is>
          <t>Conferências (geral)</t>
        </is>
      </c>
      <c r="C11" s="247">
        <f>COUNT(U7:U102)</f>
        <v/>
      </c>
      <c r="L11" s="245" t="inlineStr">
        <is>
          <t>RAFAEL GUIMARÃES RODRIGUES</t>
        </is>
      </c>
      <c r="M11" s="175" t="n">
        <v>1</v>
      </c>
      <c r="N11" s="242">
        <f>IF(ISNA(VLOOKUP(L11,T:T,1,FALSE())),1,0.5)</f>
        <v/>
      </c>
      <c r="P11" s="245" t="inlineStr">
        <is>
          <t>RAFAELA DE CASTRO  DO NASCIMENTO</t>
        </is>
      </c>
      <c r="Q11" s="175" t="n">
        <v>1</v>
      </c>
      <c r="R11" s="242">
        <f>IF(ISNA(VLOOKUP(P11,X:X,1,FALSE())),1,0.5)</f>
        <v/>
      </c>
      <c r="T11" s="245" t="inlineStr">
        <is>
          <t>CARLOS ALBERTO MARTINS DE SOUZA TELES</t>
        </is>
      </c>
      <c r="U11" s="175" t="n">
        <v>4</v>
      </c>
      <c r="V11" s="242">
        <f>IF(ISNA(VLOOKUP(T11,L:L,1,FALSE())),1,0.5)</f>
        <v/>
      </c>
      <c r="X11" s="245" t="inlineStr">
        <is>
          <t>GUSTAVO ALEXANDRE SOUSA SANTOS</t>
        </is>
      </c>
      <c r="Y11" s="175" t="n">
        <v>1</v>
      </c>
      <c r="Z11" s="242">
        <f>IF(ISNA(VLOOKUP(X11,P:P,1,FALSE())),1,0.5)</f>
        <v/>
      </c>
    </row>
    <row r="12" ht="15.75" customHeight="1" s="144">
      <c r="B12" s="253" t="inlineStr">
        <is>
          <t>Conferências (restrito)</t>
        </is>
      </c>
      <c r="C12" s="253">
        <f>COUNT(Y5:Y100)</f>
        <v/>
      </c>
      <c r="L12" s="245" t="inlineStr">
        <is>
          <t>RAFAELA DE CASTRO  DO NASCIMENTO</t>
        </is>
      </c>
      <c r="M12" s="175" t="n">
        <v>1</v>
      </c>
      <c r="N12" s="242">
        <f>IF(ISNA(VLOOKUP(L12,T:T,1,FALSE())),1,0.5)</f>
        <v/>
      </c>
      <c r="P12" s="245" t="inlineStr">
        <is>
          <t>RAPHAEL SILVA DE ABREU</t>
        </is>
      </c>
      <c r="Q12" s="175" t="n">
        <v>2</v>
      </c>
      <c r="R12" s="242">
        <f>IF(ISNA(VLOOKUP(P12,X:X,1,FALSE())),1,0.5)</f>
        <v/>
      </c>
      <c r="T12" s="245" t="inlineStr">
        <is>
          <t>CARLOS ROBERTO GONÇALVES VIANA FILHO</t>
        </is>
      </c>
      <c r="U12" s="175" t="n">
        <v>2</v>
      </c>
      <c r="V12" s="242">
        <f>IF(ISNA(VLOOKUP(T12,L:L,1,FALSE())),1,0.5)</f>
        <v/>
      </c>
      <c r="X12" s="245" t="inlineStr">
        <is>
          <t>HELDER YUKIO OKUNO</t>
        </is>
      </c>
      <c r="Y12" s="175" t="n">
        <v>1</v>
      </c>
      <c r="Z12" s="242">
        <f>IF(ISNA(VLOOKUP(X12,P:P,1,FALSE())),1,0.5)</f>
        <v/>
      </c>
    </row>
    <row r="13" ht="15.75" customHeight="1" s="144">
      <c r="B13" s="247" t="inlineStr">
        <is>
          <t>Periódicos (geral)</t>
        </is>
      </c>
      <c r="C13" s="248">
        <f>COUNT(M5:M100)</f>
        <v/>
      </c>
      <c r="L13" s="245" t="inlineStr">
        <is>
          <t>RAPHAEL SILVA DE ABREU</t>
        </is>
      </c>
      <c r="M13" s="175" t="n">
        <v>2</v>
      </c>
      <c r="N13" s="242">
        <f>IF(ISNA(VLOOKUP(L13,T:T,1,FALSE())),1,0.5)</f>
        <v/>
      </c>
      <c r="P13" s="245" t="inlineStr">
        <is>
          <t>REBECCA PONTES SALLES</t>
        </is>
      </c>
      <c r="Q13" s="175" t="n">
        <v>2</v>
      </c>
      <c r="R13" s="242">
        <f>IF(ISNA(VLOOKUP(P13,X:X,1,FALSE())),1,0.5)</f>
        <v/>
      </c>
      <c r="T13" s="245" t="inlineStr">
        <is>
          <t>CEDRIC MONTEIRO</t>
        </is>
      </c>
      <c r="U13" s="175" t="n">
        <v>1</v>
      </c>
      <c r="V13" s="242">
        <f>IF(ISNA(VLOOKUP(T13,L:L,1,FALSE())),1,0.5)</f>
        <v/>
      </c>
      <c r="X13" s="245" t="inlineStr">
        <is>
          <t>IGOR DA SILVA MORAIS</t>
        </is>
      </c>
      <c r="Y13" s="175" t="n">
        <v>1</v>
      </c>
      <c r="Z13" s="242">
        <f>IF(ISNA(VLOOKUP(X13,P:P,1,FALSE())),1,0.5)</f>
        <v/>
      </c>
    </row>
    <row r="14" ht="15.75" customHeight="1" s="144">
      <c r="B14" s="253" t="inlineStr">
        <is>
          <t>Periódicos (restrito)</t>
        </is>
      </c>
      <c r="C14" s="254">
        <f>COUNT(Q5:Q100)</f>
        <v/>
      </c>
      <c r="L14" s="245" t="inlineStr">
        <is>
          <t>REBECCA PONTES SALLES</t>
        </is>
      </c>
      <c r="M14" s="175" t="n">
        <v>3</v>
      </c>
      <c r="N14" s="242">
        <f>IF(ISNA(VLOOKUP(L14,T:T,1,FALSE())),1,0.5)</f>
        <v/>
      </c>
      <c r="P14" s="245" t="inlineStr">
        <is>
          <t>THIAGO RANGEL PESSET GONZAGA</t>
        </is>
      </c>
      <c r="Q14" s="175" t="n">
        <v>1</v>
      </c>
      <c r="R14" s="242">
        <f>IF(ISNA(VLOOKUP(P14,X:X,1,FALSE())),1,0.5)</f>
        <v/>
      </c>
      <c r="T14" s="245" t="inlineStr">
        <is>
          <t>DANIEL FERREIRA DE OLIVEIRA</t>
        </is>
      </c>
      <c r="U14" s="175" t="n">
        <v>1</v>
      </c>
      <c r="V14" s="242">
        <f>IF(ISNA(VLOOKUP(T14,L:L,1,FALSE())),1,0.5)</f>
        <v/>
      </c>
      <c r="X14" s="245" t="inlineStr">
        <is>
          <t>JOÃO ANTONIO FERREIRA</t>
        </is>
      </c>
      <c r="Y14" s="175" t="n">
        <v>3</v>
      </c>
      <c r="Z14" s="242">
        <f>IF(ISNA(VLOOKUP(X14,P:P,1,FALSE())),1,0.5)</f>
        <v/>
      </c>
    </row>
    <row r="15" ht="15.75" customHeight="1" s="144">
      <c r="B15" s="247" t="inlineStr">
        <is>
          <t>Total (geral)</t>
        </is>
      </c>
      <c r="C15" s="248">
        <f>SUM(N5:N100)+SUM(V5:V100)</f>
        <v/>
      </c>
      <c r="L15" s="245" t="inlineStr">
        <is>
          <t>ROBERTO DE CASTRO SOUZA PINTO</t>
        </is>
      </c>
      <c r="M15" s="175" t="n">
        <v>1</v>
      </c>
      <c r="N15" s="242">
        <f>IF(ISNA(VLOOKUP(L15,T:T,1,FALSE())),1,0.5)</f>
        <v/>
      </c>
      <c r="T15" s="245" t="inlineStr">
        <is>
          <t>DIEGO RODRIGUES MOREIRA TOTTE</t>
        </is>
      </c>
      <c r="U15" s="175" t="n">
        <v>1</v>
      </c>
      <c r="V15" s="242">
        <f>IF(ISNA(VLOOKUP(T15,L:L,1,FALSE())),1,0.5)</f>
        <v/>
      </c>
      <c r="X15" s="245" t="inlineStr">
        <is>
          <t>JORGE AUGUSTO GOMES DE BRITO</t>
        </is>
      </c>
      <c r="Y15" s="175" t="n">
        <v>1</v>
      </c>
      <c r="Z15" s="242">
        <f>IF(ISNA(VLOOKUP(X15,P:P,1,FALSE())),1,0.5)</f>
        <v/>
      </c>
    </row>
    <row r="16" ht="15.75" customHeight="1" s="144">
      <c r="B16" s="253" t="inlineStr">
        <is>
          <t>Total (restrito)</t>
        </is>
      </c>
      <c r="C16" s="254">
        <f>SUM(R5:R100)+SUM(Z5:Z100)</f>
        <v/>
      </c>
      <c r="L16" s="245" t="inlineStr">
        <is>
          <t>THIAGO RANGEL PESSET GONZAGA</t>
        </is>
      </c>
      <c r="M16" s="175" t="n">
        <v>1</v>
      </c>
      <c r="N16" s="242">
        <f>IF(ISNA(VLOOKUP(L16,T:T,1,FALSE())),1,0.5)</f>
        <v/>
      </c>
      <c r="T16" s="245" t="inlineStr">
        <is>
          <t>ELLEN PAIXÃO SILVA</t>
        </is>
      </c>
      <c r="U16" s="175" t="n">
        <v>1</v>
      </c>
      <c r="V16" s="242">
        <f>IF(ISNA(VLOOKUP(T16,L:L,1,FALSE())),1,0.5)</f>
        <v/>
      </c>
      <c r="X16" s="245" t="inlineStr">
        <is>
          <t>LEONARDO DA SILVA MOREIRA</t>
        </is>
      </c>
      <c r="Y16" s="175" t="n">
        <v>1</v>
      </c>
      <c r="Z16" s="242">
        <f>IF(ISNA(VLOOKUP(X16,P:P,1,FALSE())),1,0.5)</f>
        <v/>
      </c>
    </row>
    <row r="17" ht="15.75" customHeight="1" s="144">
      <c r="B17" s="247" t="inlineStr">
        <is>
          <t>% (geral)</t>
        </is>
      </c>
      <c r="C17" s="255">
        <f>C15/C$10</f>
        <v/>
      </c>
      <c r="T17" s="245" t="inlineStr">
        <is>
          <t>FERNANDO PEREIRA GONÇALVES DE SÁ</t>
        </is>
      </c>
      <c r="U17" s="175" t="n">
        <v>2</v>
      </c>
      <c r="V17" s="242">
        <f>IF(ISNA(VLOOKUP(T17,L:L,1,FALSE())),1,0.5)</f>
        <v/>
      </c>
      <c r="X17" s="245" t="inlineStr">
        <is>
          <t>LEONARDO DE SOUZA PREUSS</t>
        </is>
      </c>
      <c r="Y17" s="175" t="n">
        <v>1</v>
      </c>
      <c r="Z17" s="242">
        <f>IF(ISNA(VLOOKUP(X17,P:P,1,FALSE())),1,0.5)</f>
        <v/>
      </c>
    </row>
    <row r="18" ht="15.75" customHeight="1" s="144">
      <c r="B18" s="250" t="inlineStr">
        <is>
          <t>% (restrito)</t>
        </is>
      </c>
      <c r="C18" s="256">
        <f>C16/C$10</f>
        <v/>
      </c>
      <c r="T18" s="245" t="inlineStr">
        <is>
          <t>FLAVIO MATIAS DAMASCENO DE CARVALHO</t>
        </is>
      </c>
      <c r="U18" s="175" t="n">
        <v>5</v>
      </c>
      <c r="V18" s="242">
        <f>IF(ISNA(VLOOKUP(T18,L:L,1,FALSE())),1,0.5)</f>
        <v/>
      </c>
      <c r="X18" s="245" t="inlineStr">
        <is>
          <t>LUCIANA ESCOBAR GONÇALVES VIGNOLI</t>
        </is>
      </c>
      <c r="Y18" s="175" t="n">
        <v>1</v>
      </c>
      <c r="Z18" s="242">
        <f>IF(ISNA(VLOOKUP(X18,P:P,1,FALSE())),1,0.5)</f>
        <v/>
      </c>
    </row>
    <row r="19" ht="15.75" customHeight="1" s="144">
      <c r="T19" s="245" t="inlineStr">
        <is>
          <t>FRANCIMARY PROCÓPIO GARCIA DE OLIVEIRA</t>
        </is>
      </c>
      <c r="U19" s="175" t="n">
        <v>2</v>
      </c>
      <c r="V19" s="242">
        <f>IF(ISNA(VLOOKUP(T19,L:L,1,FALSE())),1,0.5)</f>
        <v/>
      </c>
      <c r="X19" s="245" t="inlineStr">
        <is>
          <t>RAFAEL GUIMARÃES RODRIGUES</t>
        </is>
      </c>
      <c r="Y19" s="175" t="n">
        <v>3</v>
      </c>
      <c r="Z19" s="242">
        <f>IF(ISNA(VLOOKUP(X19,P:P,1,FALSE())),1,0.5)</f>
        <v/>
      </c>
    </row>
    <row r="20" ht="15.75" customHeight="1" s="144">
      <c r="B20" s="243" t="n"/>
      <c r="C20" s="243" t="inlineStr">
        <is>
          <t>PPCIC</t>
        </is>
      </c>
      <c r="D20" s="243" t="inlineStr">
        <is>
          <t>Nível 3</t>
        </is>
      </c>
      <c r="E20" s="243" t="inlineStr">
        <is>
          <t>Nível 4</t>
        </is>
      </c>
      <c r="F20" s="243" t="inlineStr">
        <is>
          <t>Nível 5</t>
        </is>
      </c>
      <c r="T20" s="245" t="inlineStr">
        <is>
          <t>GABRIEL NASCIMENTO DO SANTOS</t>
        </is>
      </c>
      <c r="U20" s="175" t="n">
        <v>4</v>
      </c>
      <c r="V20" s="242">
        <f>IF(ISNA(VLOOKUP(T20,L:L,1,FALSE())),1,0.5)</f>
        <v/>
      </c>
      <c r="X20" s="245" t="inlineStr">
        <is>
          <t>RAMON FERREIRA SILVA</t>
        </is>
      </c>
      <c r="Y20" s="175" t="n">
        <v>1</v>
      </c>
      <c r="Z20" s="242">
        <f>IF(ISNA(VLOOKUP(X20,P:P,1,FALSE())),1,0.5)</f>
        <v/>
      </c>
    </row>
    <row r="21" ht="15.75" customHeight="1" s="144">
      <c r="B21" s="246" t="inlineStr">
        <is>
          <t xml:space="preserve">% Produção com Discentes (IG) </t>
        </is>
      </c>
      <c r="C21" s="257" t="n">
        <v>0.46</v>
      </c>
      <c r="D21" s="257" t="n">
        <v>0.35</v>
      </c>
      <c r="E21" s="257" t="n">
        <v>0.61</v>
      </c>
      <c r="F21" s="257" t="n">
        <v>0.7</v>
      </c>
      <c r="T21" s="245" t="inlineStr">
        <is>
          <t>GUSTAVO ALEXANDRE SOUSA SANTOS</t>
        </is>
      </c>
      <c r="U21" s="175" t="n">
        <v>3</v>
      </c>
      <c r="V21" s="242">
        <f>IF(ISNA(VLOOKUP(T21,L:L,1,FALSE())),1,0.5)</f>
        <v/>
      </c>
      <c r="X21" s="245" t="inlineStr">
        <is>
          <t>RAPHAEL SILVA DE ABREU</t>
        </is>
      </c>
      <c r="Y21" s="175" t="n">
        <v>5</v>
      </c>
      <c r="Z21" s="242">
        <f>IF(ISNA(VLOOKUP(X21,P:P,1,FALSE())),1,0.5)</f>
        <v/>
      </c>
    </row>
    <row r="22" ht="15.75" customHeight="1" s="144">
      <c r="B22" s="258" t="inlineStr">
        <is>
          <t>% Produção com Discentes (IR)</t>
        </is>
      </c>
      <c r="C22" s="259" t="n">
        <v>0.37</v>
      </c>
      <c r="D22" s="259" t="n">
        <v>0.29</v>
      </c>
      <c r="E22" s="259" t="n">
        <v>0.55</v>
      </c>
      <c r="F22" s="259" t="n">
        <v>0.65</v>
      </c>
      <c r="T22" s="245" t="inlineStr">
        <is>
          <t>GUSTAVO PACHECO EPIFANIO</t>
        </is>
      </c>
      <c r="U22" s="175" t="n">
        <v>1</v>
      </c>
      <c r="V22" s="242">
        <f>IF(ISNA(VLOOKUP(T22,L:L,1,FALSE())),1,0.5)</f>
        <v/>
      </c>
      <c r="X22" s="245" t="inlineStr">
        <is>
          <t>REBECCA PONTES SALLES</t>
        </is>
      </c>
      <c r="Y22" s="175" t="n">
        <v>1</v>
      </c>
      <c r="Z22" s="242">
        <f>IF(ISNA(VLOOKUP(X22,P:P,1,FALSE())),1,0.5)</f>
        <v/>
      </c>
    </row>
    <row r="23" ht="15.75" customHeight="1" s="144">
      <c r="T23" s="245" t="inlineStr">
        <is>
          <t>HELDER YUKIO OKUNO</t>
        </is>
      </c>
      <c r="U23" s="175" t="n">
        <v>6</v>
      </c>
      <c r="V23" s="242">
        <f>IF(ISNA(VLOOKUP(T23,L:L,1,FALSE())),1,0.5)</f>
        <v/>
      </c>
      <c r="X23" s="245" t="inlineStr">
        <is>
          <t>RENATO DE OLIVEIRA RODRIGUES</t>
        </is>
      </c>
      <c r="Y23" s="175" t="n">
        <v>1</v>
      </c>
      <c r="Z23" s="242">
        <f>IF(ISNA(VLOOKUP(X23,P:P,1,FALSE())),1,0.5)</f>
        <v/>
      </c>
    </row>
    <row r="24" ht="15.75" customHeight="1" s="144">
      <c r="B24" s="243" t="inlineStr">
        <is>
          <t>Produção Docente</t>
        </is>
      </c>
      <c r="C24" s="260" t="inlineStr">
        <is>
          <t>A1</t>
        </is>
      </c>
      <c r="D24" s="260" t="inlineStr">
        <is>
          <t>A2</t>
        </is>
      </c>
      <c r="E24" s="260" t="inlineStr">
        <is>
          <t>A3</t>
        </is>
      </c>
      <c r="F24" s="260" t="inlineStr">
        <is>
          <t>A4</t>
        </is>
      </c>
      <c r="G24" s="260" t="inlineStr">
        <is>
          <t>B1</t>
        </is>
      </c>
      <c r="H24" s="260" t="inlineStr">
        <is>
          <t>B2</t>
        </is>
      </c>
      <c r="I24" s="260" t="inlineStr">
        <is>
          <t>B3</t>
        </is>
      </c>
      <c r="J24" s="260" t="inlineStr">
        <is>
          <t>B4</t>
        </is>
      </c>
      <c r="T24" s="245" t="inlineStr">
        <is>
          <t>IGOR DA SILVA MORAIS</t>
        </is>
      </c>
      <c r="U24" s="175" t="n">
        <v>1</v>
      </c>
      <c r="V24" s="242">
        <f>IF(ISNA(VLOOKUP(T24,L:L,1,FALSE())),1,0.5)</f>
        <v/>
      </c>
      <c r="X24" s="245" t="inlineStr">
        <is>
          <t>RODRIGO TAVARES DE SOUZA</t>
        </is>
      </c>
      <c r="Y24" s="175" t="n">
        <v>1</v>
      </c>
      <c r="Z24" s="242">
        <f>IF(ISNA(VLOOKUP(X24,P:P,1,FALSE())),1,0.5)</f>
        <v/>
      </c>
    </row>
    <row r="25" ht="15.75" customHeight="1" s="144">
      <c r="B25" s="246" t="inlineStr">
        <is>
          <t>Conferências</t>
        </is>
      </c>
      <c r="C25" s="261">
        <f>COUNTIFS(Conferencias!$F:$F,C24)</f>
        <v/>
      </c>
      <c r="D25" s="261">
        <f>COUNTIFS(Conferencias!$F:$F,D24)</f>
        <v/>
      </c>
      <c r="E25" s="261">
        <f>COUNTIFS(Conferencias!$F:$F,E24)</f>
        <v/>
      </c>
      <c r="F25" s="261">
        <f>COUNTIFS(Conferencias!$F:$F,F24)</f>
        <v/>
      </c>
      <c r="G25" s="261">
        <f>COUNTIFS(Conferencias!$F:$F,G24)</f>
        <v/>
      </c>
      <c r="H25" s="261">
        <f>COUNTIFS(Conferencias!$F:$F,H24)</f>
        <v/>
      </c>
      <c r="I25" s="261">
        <f>COUNTIFS(Conferencias!$F:$F,I24)</f>
        <v/>
      </c>
      <c r="J25" s="261">
        <f>COUNTIFS(Conferencias!$F:$F,J24)</f>
        <v/>
      </c>
      <c r="T25" s="245" t="inlineStr">
        <is>
          <t>JOÃO ANTONIO FERREIRA</t>
        </is>
      </c>
      <c r="U25" s="175" t="n">
        <v>5</v>
      </c>
      <c r="V25" s="242">
        <f>IF(ISNA(VLOOKUP(T25,L:L,1,FALSE())),1,0.5)</f>
        <v/>
      </c>
      <c r="X25" s="245" t="inlineStr">
        <is>
          <t>THIAGO DA SILVA PEREIRA</t>
        </is>
      </c>
      <c r="Y25" s="175" t="n">
        <v>1</v>
      </c>
      <c r="Z25" s="242">
        <f>IF(ISNA(VLOOKUP(X25,P:P,1,FALSE())),1,0.5)</f>
        <v/>
      </c>
    </row>
    <row r="26" ht="15.75" customHeight="1" s="144">
      <c r="B26" s="258" t="inlineStr">
        <is>
          <t>Periódicos</t>
        </is>
      </c>
      <c r="C26" s="262">
        <f>COUNTIFS(Periodicos!$F:$F,C24)</f>
        <v/>
      </c>
      <c r="D26" s="262">
        <f>COUNTIFS(Periodicos!$F:$F,D24)</f>
        <v/>
      </c>
      <c r="E26" s="262">
        <f>COUNTIFS(Periodicos!$F:$F,E24)</f>
        <v/>
      </c>
      <c r="F26" s="262">
        <f>COUNTIFS(Periodicos!$F:$F,F24)</f>
        <v/>
      </c>
      <c r="G26" s="262">
        <f>COUNTIFS(Periodicos!$F:$F,G24)</f>
        <v/>
      </c>
      <c r="H26" s="262">
        <f>COUNTIFS(Periodicos!$F:$F,H24)</f>
        <v/>
      </c>
      <c r="I26" s="262">
        <f>COUNTIFS(Periodicos!$F:$F,I24)</f>
        <v/>
      </c>
      <c r="J26" s="262">
        <f>COUNTIFS(Periodicos!$F:$F,J24)</f>
        <v/>
      </c>
      <c r="T26" s="245" t="inlineStr">
        <is>
          <t>JOMAR FERREIRA MONSORES</t>
        </is>
      </c>
      <c r="U26" s="175" t="n">
        <v>1</v>
      </c>
      <c r="V26" s="242">
        <f>IF(ISNA(VLOOKUP(T26,L:L,1,FALSE())),1,0.5)</f>
        <v/>
      </c>
    </row>
    <row r="27" ht="15.75" customHeight="1" s="144">
      <c r="B27" s="247" t="inlineStr">
        <is>
          <t>Docentes</t>
        </is>
      </c>
      <c r="C27" s="263">
        <f>Geral!S2</f>
        <v/>
      </c>
      <c r="D27" s="264" t="n"/>
      <c r="E27" s="264" t="n"/>
      <c r="F27" s="264" t="n"/>
      <c r="G27" s="264" t="n"/>
      <c r="H27" s="264" t="n"/>
      <c r="I27" s="264" t="n"/>
      <c r="J27" s="264" t="n"/>
      <c r="T27" s="245" t="inlineStr">
        <is>
          <t>JORGE AUGUSTO GOMES DE BRITO</t>
        </is>
      </c>
      <c r="U27" s="175" t="n">
        <v>2</v>
      </c>
      <c r="V27" s="242">
        <f>IF(ISNA(VLOOKUP(T27,L:L,1,FALSE())),1,0.5)</f>
        <v/>
      </c>
    </row>
    <row r="28" ht="15.75" customHeight="1" s="144">
      <c r="T28" s="245" t="inlineStr">
        <is>
          <t>LEONARDO DA SILVA MOREIRA</t>
        </is>
      </c>
      <c r="U28" s="175" t="n">
        <v>1</v>
      </c>
      <c r="V28" s="242">
        <f>IF(ISNA(VLOOKUP(T28,L:L,1,FALSE())),1,0.5)</f>
        <v/>
      </c>
    </row>
    <row r="29" ht="15.75" customHeight="1" s="144">
      <c r="B29" s="243" t="n"/>
      <c r="C29" s="243" t="inlineStr">
        <is>
          <t>Q. 2017*</t>
        </is>
      </c>
      <c r="D29" s="243" t="inlineStr">
        <is>
          <t>Q. 2021</t>
        </is>
      </c>
      <c r="T29" s="245" t="inlineStr">
        <is>
          <t>LEONARDO DE SOUZA PREUSS</t>
        </is>
      </c>
      <c r="U29" s="175" t="n">
        <v>1</v>
      </c>
      <c r="V29" s="242">
        <f>IF(ISNA(VLOOKUP(T29,L:L,1,FALSE())),1,0.5)</f>
        <v/>
      </c>
    </row>
    <row r="30" ht="15.75" customHeight="1" s="144">
      <c r="B30" s="246" t="inlineStr">
        <is>
          <t>Periódicos (IG)</t>
        </is>
      </c>
      <c r="C30" s="265">
        <f>(C26*1+D26*0.85+E26*0.7+(F26+G26)*0.5+H26*0.2+I26*0.1+J26*0.05)/C$27</f>
        <v/>
      </c>
      <c r="D30" s="265">
        <f>(C26*1+D26*0.875+E26*0.75+F26*0.625+G26*0.5+H26*0.2+I26*0.1+J26*0.05)/C$27</f>
        <v/>
      </c>
      <c r="T30" s="245" t="inlineStr">
        <is>
          <t>LEONARDO FERREIRA DOS SANTOS</t>
        </is>
      </c>
      <c r="U30" s="175" t="n">
        <v>4</v>
      </c>
      <c r="V30" s="242">
        <f>IF(ISNA(VLOOKUP(T30,L:L,1,FALSE())),1,0.5)</f>
        <v/>
      </c>
    </row>
    <row r="31" ht="15.75" customHeight="1" s="144">
      <c r="B31" s="247" t="inlineStr">
        <is>
          <t>Periódicos (IR)</t>
        </is>
      </c>
      <c r="C31" s="266">
        <f>(C26*1+D26*0.85+E26*0.7)/C$27</f>
        <v/>
      </c>
      <c r="D31" s="266">
        <f>(C26*1+D26*0.875+E26*0.75+F26*0.625)/C$27</f>
        <v/>
      </c>
      <c r="T31" s="245" t="inlineStr">
        <is>
          <t>LUCIANA ESCOBAR GONÇALVES VIGNOLI</t>
        </is>
      </c>
      <c r="U31" s="175" t="n">
        <v>1</v>
      </c>
      <c r="V31" s="242">
        <f>IF(ISNA(VLOOKUP(T31,L:L,1,FALSE())),1,0.5)</f>
        <v/>
      </c>
    </row>
    <row r="32" ht="15.75" customHeight="1" s="144">
      <c r="B32" s="253" t="inlineStr">
        <is>
          <t>Conferências (IG)</t>
        </is>
      </c>
      <c r="C32" s="267">
        <f>(C25*1+D25*0.85+E25*0.7+(F25+G25)*0.5+H25*0.2+I25*0.1+J25*0.05)/C$27</f>
        <v/>
      </c>
      <c r="D32" s="267">
        <f>(C25*1+D25*0.875+E25*0.75+F25*0.625+G25*0.5+H25*0.2+I25*0.1+J25*0.05)/C$27</f>
        <v/>
      </c>
      <c r="T32" s="245" t="inlineStr">
        <is>
          <t>RAFAEL GUIMARÃES RODRIGUES</t>
        </is>
      </c>
      <c r="U32" s="175" t="n">
        <v>9</v>
      </c>
      <c r="V32" s="242">
        <f>IF(ISNA(VLOOKUP(T32,L:L,1,FALSE())),1,0.5)</f>
        <v/>
      </c>
    </row>
    <row r="33" ht="15.75" customHeight="1" s="144">
      <c r="B33" s="247" t="inlineStr">
        <is>
          <t>Conferências (IR)</t>
        </is>
      </c>
      <c r="C33" s="266">
        <f>(C25*1+D25*0.85+E25*0.7)/C$27</f>
        <v/>
      </c>
      <c r="D33" s="266">
        <f>(C25*1+D25*0.875+E25*0.75+F25*0.625)/C$27</f>
        <v/>
      </c>
      <c r="T33" s="245" t="inlineStr">
        <is>
          <t>RAMON FERREIRA SILVA</t>
        </is>
      </c>
      <c r="U33" s="175" t="n">
        <v>1</v>
      </c>
      <c r="V33" s="242">
        <f>IF(ISNA(VLOOKUP(T33,L:L,1,FALSE())),1,0.5)</f>
        <v/>
      </c>
    </row>
    <row r="34" ht="15.75" customHeight="1" s="144">
      <c r="B34" s="253" t="inlineStr">
        <is>
          <t>Total (IG)</t>
        </is>
      </c>
      <c r="C34" s="267">
        <f>C30+C32</f>
        <v/>
      </c>
      <c r="D34" s="267">
        <f>D30+D32</f>
        <v/>
      </c>
      <c r="T34" s="245" t="inlineStr">
        <is>
          <t>RAPHAEL DO NASCIMENTO MARTINS</t>
        </is>
      </c>
      <c r="U34" s="175" t="n">
        <v>1</v>
      </c>
      <c r="V34" s="242">
        <f>IF(ISNA(VLOOKUP(T34,L:L,1,FALSE())),1,0.5)</f>
        <v/>
      </c>
    </row>
    <row r="35" ht="15.75" customHeight="1" s="144">
      <c r="B35" s="258" t="inlineStr">
        <is>
          <t>Total (IR)</t>
        </is>
      </c>
      <c r="C35" s="268">
        <f>C31+C33</f>
        <v/>
      </c>
      <c r="D35" s="268">
        <f>D31+D33</f>
        <v/>
      </c>
      <c r="T35" s="245" t="inlineStr">
        <is>
          <t>RAPHAEL SILVA DE ABREU</t>
        </is>
      </c>
      <c r="U35" s="175" t="n">
        <v>6</v>
      </c>
      <c r="V35" s="242">
        <f>IF(ISNA(VLOOKUP(T35,L:L,1,FALSE())),1,0.5)</f>
        <v/>
      </c>
    </row>
    <row r="36" ht="15.75" customHeight="1" s="144">
      <c r="T36" s="245" t="inlineStr">
        <is>
          <t>REBECCA PONTES SALLES</t>
        </is>
      </c>
      <c r="U36" s="175" t="n">
        <v>3</v>
      </c>
      <c r="V36" s="242">
        <f>IF(ISNA(VLOOKUP(T36,L:L,1,FALSE())),1,0.5)</f>
        <v/>
      </c>
    </row>
    <row r="37" ht="15.75" customHeight="1" s="144">
      <c r="B37" s="243" t="n"/>
      <c r="C37" s="243" t="inlineStr">
        <is>
          <t>PPCIC</t>
        </is>
      </c>
      <c r="D37" s="243" t="inlineStr">
        <is>
          <t>Nível 3</t>
        </is>
      </c>
      <c r="E37" s="243" t="inlineStr">
        <is>
          <t>Nível 4</t>
        </is>
      </c>
      <c r="F37" s="243" t="inlineStr">
        <is>
          <t>Nível 5</t>
        </is>
      </c>
      <c r="T37" s="245" t="inlineStr">
        <is>
          <t>RENATO DE OLIVEIRA RODRIGUES</t>
        </is>
      </c>
      <c r="U37" s="175" t="n">
        <v>1</v>
      </c>
      <c r="V37" s="242">
        <f>IF(ISNA(VLOOKUP(T37,L:L,1,FALSE())),1,0.5)</f>
        <v/>
      </c>
    </row>
    <row r="38" ht="15.75" customHeight="1" s="144">
      <c r="B38" s="246" t="inlineStr">
        <is>
          <t>Total (IG)</t>
        </is>
      </c>
      <c r="C38" s="265">
        <f>C34</f>
        <v/>
      </c>
      <c r="D38" s="265" t="n">
        <v>4</v>
      </c>
      <c r="E38" s="265" t="n">
        <v>6</v>
      </c>
      <c r="F38" s="265" t="n">
        <v>7.4</v>
      </c>
      <c r="T38" s="245" t="inlineStr">
        <is>
          <t>ROBERTO DE CASTRO SOUZA PINTO</t>
        </is>
      </c>
      <c r="U38" s="175" t="n">
        <v>1</v>
      </c>
      <c r="V38" s="242">
        <f>IF(ISNA(VLOOKUP(T38,L:L,1,FALSE())),1,0.5)</f>
        <v/>
      </c>
    </row>
    <row r="39" ht="15.75" customHeight="1" s="144">
      <c r="B39" s="258" t="inlineStr">
        <is>
          <t>Total (IR)</t>
        </is>
      </c>
      <c r="C39" s="268">
        <f>C35</f>
        <v/>
      </c>
      <c r="D39" s="268" t="n">
        <v>2.8</v>
      </c>
      <c r="E39" s="268" t="n">
        <v>4.2</v>
      </c>
      <c r="F39" s="268" t="n">
        <v>6</v>
      </c>
      <c r="T39" s="245" t="inlineStr">
        <is>
          <t>RODOLPHO DA SILVA NASCIMENTO</t>
        </is>
      </c>
      <c r="U39" s="175" t="n">
        <v>2</v>
      </c>
      <c r="V39" s="242">
        <f>IF(ISNA(VLOOKUP(T39,L:L,1,FALSE())),1,0.5)</f>
        <v/>
      </c>
    </row>
    <row r="40" ht="15.75" customHeight="1" s="144">
      <c r="T40" s="245" t="inlineStr">
        <is>
          <t>RODRIGO TAVARES DE SOUZA</t>
        </is>
      </c>
      <c r="U40" s="175" t="n">
        <v>1</v>
      </c>
      <c r="V40" s="242">
        <f>IF(ISNA(VLOOKUP(T40,L:L,1,FALSE())),1,0.5)</f>
        <v/>
      </c>
    </row>
    <row r="41" ht="15.75" customHeight="1" s="144">
      <c r="T41" s="245" t="inlineStr">
        <is>
          <t>THIAGO DA SILVA PEREIRA</t>
        </is>
      </c>
      <c r="U41" s="175" t="n">
        <v>1</v>
      </c>
      <c r="V41" s="242">
        <f>IF(ISNA(VLOOKUP(T41,L:L,1,FALSE())),1,0.5)</f>
        <v/>
      </c>
    </row>
    <row r="42" ht="15.75" customHeight="1" s="144">
      <c r="B42" s="243" t="n"/>
      <c r="C42" s="269" t="inlineStr">
        <is>
          <t>Computação</t>
        </is>
      </c>
      <c r="D42" s="269" t="inlineStr">
        <is>
          <t>Geral</t>
        </is>
      </c>
      <c r="E42" s="243" t="inlineStr">
        <is>
          <t>%</t>
        </is>
      </c>
      <c r="T42" s="245" t="inlineStr">
        <is>
          <t>THIAGO RANGEL PESSET GONZAGA</t>
        </is>
      </c>
      <c r="U42" s="175" t="n">
        <v>1</v>
      </c>
      <c r="V42" s="242">
        <f>IF(ISNA(VLOOKUP(T42,L:L,1,FALSE())),1,0.5)</f>
        <v/>
      </c>
    </row>
    <row r="43" ht="15.75" customHeight="1" s="144">
      <c r="B43" s="246" t="inlineStr">
        <is>
          <t>Total (IG)</t>
        </is>
      </c>
      <c r="C43" s="270">
        <f>COUNTIFS(Periodicos!$G:$G,1)</f>
        <v/>
      </c>
      <c r="D43" s="270">
        <f>COUNT(Periodicos!$G:$G)</f>
        <v/>
      </c>
      <c r="E43" s="257">
        <f>1-C43/D43</f>
        <v/>
      </c>
    </row>
    <row r="44" ht="15.75" customHeight="1" s="144">
      <c r="B44" s="258" t="inlineStr">
        <is>
          <t>Total (IR)</t>
        </is>
      </c>
      <c r="C44" s="271">
        <f>COUNTIFS(Periodicos!$G:$G,1,Periodicos!$H:$H,1)</f>
        <v/>
      </c>
      <c r="D44" s="271">
        <f>COUNTIFS(Periodicos!$H:$H,1)</f>
        <v/>
      </c>
      <c r="E44" s="259">
        <f>1-C44/D44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Eduardo Ogasawara</dc:creator>
  <dc:language>en-US</dc:language>
  <dcterms:created xsi:type="dcterms:W3CDTF">2017-04-03T11:45:22Z</dcterms:created>
  <dcterms:modified xsi:type="dcterms:W3CDTF">2023-12-17T20:30:53Z</dcterms:modified>
  <cp:revision>7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0x01010027C70F2F856DFA4DB65445699C69C5BF</vt:lpwstr>
  </property>
  <property name="xd_Signature" fmtid="{D5CDD505-2E9C-101B-9397-08002B2CF9AE}" pid="3">
    <vt:bool>0</vt:bool>
  </property>
</Properties>
</file>